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wnloads\"/>
    </mc:Choice>
  </mc:AlternateContent>
  <xr:revisionPtr revIDLastSave="0" documentId="13_ncr:1_{5908A4B8-25CC-4313-999D-6D1DA63249E6}" xr6:coauthVersionLast="47" xr6:coauthVersionMax="47" xr10:uidLastSave="{00000000-0000-0000-0000-000000000000}"/>
  <bookViews>
    <workbookView xWindow="-120" yWindow="-120" windowWidth="29040" windowHeight="15720" tabRatio="950" firstSheet="15" activeTab="15" xr2:uid="{5AAE478C-4A04-4E37-B17A-7DE86019E7F7}"/>
  </bookViews>
  <sheets>
    <sheet name="Diagnóstico" sheetId="52" state="hidden" r:id="rId1"/>
    <sheet name="Cobertura" sheetId="54" state="hidden" r:id="rId2"/>
    <sheet name="1.Árbol del problema" sheetId="41" state="hidden" r:id="rId3"/>
    <sheet name="2.Árbol de objetivos" sheetId="42" state="hidden" r:id="rId4"/>
    <sheet name="3.Árbol de alternativas" sheetId="43" state="hidden" r:id="rId5"/>
    <sheet name="4.Matriz de alternativas" sheetId="44" state="hidden" r:id="rId6"/>
    <sheet name="Estructura Analítica del Pp" sheetId="53" state="hidden" r:id="rId7"/>
    <sheet name="Matriz de similitudes" sheetId="56" state="hidden" r:id="rId8"/>
    <sheet name=" Sintaxis MIR (no se llena)" sheetId="6" state="hidden" r:id="rId9"/>
    <sheet name="5. Pp (3 años)" sheetId="9" state="hidden" r:id="rId10"/>
    <sheet name=" 8. Pp (2027)" sheetId="23" state="hidden" r:id="rId11"/>
    <sheet name=" 7. Pp (2026)" sheetId="22" state="hidden" r:id="rId12"/>
    <sheet name="9. METAS" sheetId="12" state="hidden" r:id="rId13"/>
    <sheet name="11. SEGUIMIENTO 2026" sheetId="24" state="hidden" r:id="rId14"/>
    <sheet name="12. SEGUIMIENTO 2027" sheetId="25" state="hidden" r:id="rId15"/>
    <sheet name="17. CEDULA0126" sheetId="32" r:id="rId16"/>
    <sheet name="18. CEDULA0226" sheetId="33" state="hidden" r:id="rId17"/>
    <sheet name="19. CEDULA0326" sheetId="34" state="hidden" r:id="rId18"/>
    <sheet name="20. CEDULA0426" sheetId="35" state="hidden" r:id="rId19"/>
    <sheet name="21. CEDULA0127" sheetId="36" state="hidden" r:id="rId20"/>
    <sheet name="22. CEDULA0227" sheetId="37" state="hidden" r:id="rId21"/>
    <sheet name="23. CEDULA0327" sheetId="38" state="hidden" r:id="rId22"/>
    <sheet name="24. CEDULA0427" sheetId="40" state="hidden" r:id="rId23"/>
  </sheets>
  <definedNames>
    <definedName name="_3" localSheetId="2">#REF!</definedName>
    <definedName name="_3" localSheetId="3">#REF!</definedName>
    <definedName name="_3" localSheetId="4">#REF!</definedName>
    <definedName name="_3">#REF!</definedName>
    <definedName name="_xlnm._FilterDatabase" localSheetId="11" hidden="1">' 7. Pp (2026)'!$B$43:$P$275</definedName>
    <definedName name="_xlnm._FilterDatabase" localSheetId="10" hidden="1">' 8. Pp (2027)'!$B$43:$P$275</definedName>
    <definedName name="_xlnm._FilterDatabase" localSheetId="13" hidden="1">'11. SEGUIMIENTO 2026'!$C$13:$AC$244</definedName>
    <definedName name="_xlnm._FilterDatabase" localSheetId="14" hidden="1">'12. SEGUIMIENTO 2027'!$C$13:$AC$244</definedName>
    <definedName name="_xlnm._FilterDatabase" localSheetId="15" hidden="1">'17. CEDULA0126'!$C$12:$P$251</definedName>
    <definedName name="_xlnm._FilterDatabase" localSheetId="16" hidden="1">'18. CEDULA0226'!$C$12:$P$251</definedName>
    <definedName name="_xlnm._FilterDatabase" localSheetId="17" hidden="1">'19. CEDULA0326'!$C$12:$P$251</definedName>
    <definedName name="_xlnm._FilterDatabase" localSheetId="18" hidden="1">'20. CEDULA0426'!$C$12:$P$251</definedName>
    <definedName name="_xlnm._FilterDatabase" localSheetId="19" hidden="1">'21. CEDULA0127'!$C$12:$P$251</definedName>
    <definedName name="_xlnm._FilterDatabase" localSheetId="20" hidden="1">'22. CEDULA0227'!$C$12:$P$251</definedName>
    <definedName name="_xlnm._FilterDatabase" localSheetId="21" hidden="1">'23. CEDULA0327'!$C$12:$P$251</definedName>
    <definedName name="_xlnm._FilterDatabase" localSheetId="22" hidden="1">'24. CEDULA0427'!$C$12:$P$251</definedName>
    <definedName name="_xlnm._FilterDatabase" localSheetId="9" hidden="1">'5. Pp (3 años)'!$B$44:$P$276</definedName>
    <definedName name="_xlnm._FilterDatabase" localSheetId="12" hidden="1">'9. METAS'!$C$18:$X$250</definedName>
    <definedName name="adadad" localSheetId="2">#REF!</definedName>
    <definedName name="adadad" localSheetId="3">#REF!</definedName>
    <definedName name="adadad" localSheetId="4">#REF!</definedName>
    <definedName name="adadad">#REF!</definedName>
    <definedName name="adadgtd" localSheetId="2">#REF!</definedName>
    <definedName name="adadgtd" localSheetId="3">#REF!</definedName>
    <definedName name="adadgtd" localSheetId="4">#REF!</definedName>
    <definedName name="adadgtd">#REF!</definedName>
    <definedName name="ADFASDF" localSheetId="11">#REF!</definedName>
    <definedName name="ADFASDF" localSheetId="10">#REF!</definedName>
    <definedName name="ADFASDF" localSheetId="8">#REF!</definedName>
    <definedName name="ADFASDF" localSheetId="9">#REF!</definedName>
    <definedName name="ADFASDF">#REF!</definedName>
    <definedName name="_xlnm.Print_Area" localSheetId="11">' 7. Pp (2026)'!$B$4:$P$294</definedName>
    <definedName name="_xlnm.Print_Area" localSheetId="10">' 8. Pp (2027)'!$B$4:$P$284</definedName>
    <definedName name="_xlnm.Print_Area" localSheetId="8">' Sintaxis MIR (no se llena)'!$A$2:$S$11</definedName>
    <definedName name="_xlnm.Print_Area" localSheetId="2">'1.Árbol del problema'!$A$1:$AJ$125</definedName>
    <definedName name="_xlnm.Print_Area" localSheetId="13">'11. SEGUIMIENTO 2026'!$C$5:$Z$261</definedName>
    <definedName name="_xlnm.Print_Area" localSheetId="14">'12. SEGUIMIENTO 2027'!$C$5:$Z$244</definedName>
    <definedName name="_xlnm.Print_Area" localSheetId="15">'17. CEDULA0126'!$C$1:$P$489</definedName>
    <definedName name="_xlnm.Print_Area" localSheetId="16">'18. CEDULA0226'!$C$5:$O$251</definedName>
    <definedName name="_xlnm.Print_Area" localSheetId="17">'19. CEDULA0326'!$C$5:$O$251</definedName>
    <definedName name="_xlnm.Print_Area" localSheetId="3">'2.Árbol de objetivos'!$A$1:$AJ$125</definedName>
    <definedName name="_xlnm.Print_Area" localSheetId="18">'20. CEDULA0426'!$C$5:$O$251</definedName>
    <definedName name="_xlnm.Print_Area" localSheetId="19">'21. CEDULA0127'!$C$5:$O$251</definedName>
    <definedName name="_xlnm.Print_Area" localSheetId="20">'22. CEDULA0227'!$C$5:$O$251</definedName>
    <definedName name="_xlnm.Print_Area" localSheetId="21">'23. CEDULA0327'!$C$5:$O$251</definedName>
    <definedName name="_xlnm.Print_Area" localSheetId="22">'24. CEDULA0427'!$C$5:$O$251</definedName>
    <definedName name="_xlnm.Print_Area" localSheetId="4">'3.Árbol de alternativas'!$A$1:$AJ$125</definedName>
    <definedName name="_xlnm.Print_Area" localSheetId="5">'4.Matriz de alternativas'!$B$10:$Q$198</definedName>
    <definedName name="_xlnm.Print_Area" localSheetId="9">'5. Pp (3 años)'!$B$4:$P$299</definedName>
    <definedName name="_xlnm.Print_Area" localSheetId="12">'9. METAS'!$C$5:$X$264</definedName>
    <definedName name="_xlnm.Print_Area" localSheetId="1">Cobertura!$B$4:$L$37</definedName>
    <definedName name="_xlnm.Print_Area" localSheetId="0">Diagnóstico!$B$4:$O$35</definedName>
    <definedName name="_xlnm.Print_Area" localSheetId="6">'Estructura Analítica del Pp'!$B$10:$F$55</definedName>
    <definedName name="_xlnm.Print_Area" localSheetId="7">'Matriz de similitudes'!$B$4:$I$19</definedName>
    <definedName name="averiguar" localSheetId="11">#REF!</definedName>
    <definedName name="averiguar" localSheetId="10">#REF!</definedName>
    <definedName name="averiguar" localSheetId="8">#REF!</definedName>
    <definedName name="averiguar" localSheetId="9">#REF!</definedName>
    <definedName name="averiguar">#REF!</definedName>
    <definedName name="averiguar2" localSheetId="11">#REF!</definedName>
    <definedName name="averiguar2" localSheetId="10">#REF!</definedName>
    <definedName name="averiguar2" localSheetId="8">#REF!</definedName>
    <definedName name="averiguar2" localSheetId="9">#REF!</definedName>
    <definedName name="averiguar2">#REF!</definedName>
    <definedName name="averiguar3" localSheetId="11">#REF!</definedName>
    <definedName name="averiguar3" localSheetId="10">#REF!</definedName>
    <definedName name="averiguar3" localSheetId="8">#REF!</definedName>
    <definedName name="averiguar3" localSheetId="9">#REF!</definedName>
    <definedName name="averiguar3">#REF!</definedName>
    <definedName name="cfdfda" localSheetId="2">#REF!</definedName>
    <definedName name="cfdfda" localSheetId="3">#REF!</definedName>
    <definedName name="cfdfda" localSheetId="4">#REF!</definedName>
    <definedName name="cfdfda">#REF!</definedName>
    <definedName name="d" localSheetId="2">#REF!</definedName>
    <definedName name="d" localSheetId="3">#REF!</definedName>
    <definedName name="d" localSheetId="4">#REF!</definedName>
    <definedName name="d">#REF!</definedName>
    <definedName name="ddddddd" localSheetId="2">#REF!</definedName>
    <definedName name="ddddddd" localSheetId="3">#REF!</definedName>
    <definedName name="ddddddd" localSheetId="4">#REF!</definedName>
    <definedName name="ddddddd">#REF!</definedName>
    <definedName name="e" localSheetId="2">#REF!</definedName>
    <definedName name="e" localSheetId="3">#REF!</definedName>
    <definedName name="e" localSheetId="4">#REF!</definedName>
    <definedName name="e">#REF!</definedName>
    <definedName name="ELI" localSheetId="2">#REF!</definedName>
    <definedName name="ELI" localSheetId="3">#REF!</definedName>
    <definedName name="ELI" localSheetId="4">#REF!</definedName>
    <definedName name="ELI">#REF!</definedName>
    <definedName name="fin" localSheetId="2">#REF!</definedName>
    <definedName name="fin" localSheetId="3">#REF!</definedName>
    <definedName name="fin" localSheetId="4">#REF!</definedName>
    <definedName name="fin">#REF!</definedName>
    <definedName name="final" localSheetId="2">#REF!</definedName>
    <definedName name="final" localSheetId="3">#REF!</definedName>
    <definedName name="final" localSheetId="4">#REF!</definedName>
    <definedName name="final">#REF!</definedName>
    <definedName name="finalidad" localSheetId="2">#REF!</definedName>
    <definedName name="finalidad" localSheetId="3">#REF!</definedName>
    <definedName name="finalidad" localSheetId="4">#REF!</definedName>
    <definedName name="finalidad">#REF!</definedName>
    <definedName name="finalidad10000" localSheetId="2">#REF!</definedName>
    <definedName name="finalidad10000" localSheetId="3">#REF!</definedName>
    <definedName name="finalidad10000" localSheetId="4">#REF!</definedName>
    <definedName name="finalidad10000">#REF!</definedName>
    <definedName name="finalidad10001" localSheetId="2">#REF!</definedName>
    <definedName name="finalidad10001" localSheetId="3">#REF!</definedName>
    <definedName name="finalidad10001" localSheetId="4">#REF!</definedName>
    <definedName name="finalidad10001">#REF!</definedName>
    <definedName name="FINALIDAD3" localSheetId="2">#REF!</definedName>
    <definedName name="FINALIDAD3" localSheetId="3">#REF!</definedName>
    <definedName name="FINALIDAD3" localSheetId="4">#REF!</definedName>
    <definedName name="FINALIDAD3">#REF!</definedName>
    <definedName name="FINALIDAD4" localSheetId="2">#REF!</definedName>
    <definedName name="FINALIDAD4" localSheetId="3">#REF!</definedName>
    <definedName name="FINALIDAD4" localSheetId="4">#REF!</definedName>
    <definedName name="FINALIDAD4">#REF!</definedName>
    <definedName name="finalidad82" localSheetId="2">#REF!</definedName>
    <definedName name="finalidad82" localSheetId="3">#REF!</definedName>
    <definedName name="finalidad82" localSheetId="4">#REF!</definedName>
    <definedName name="finalidad82">#REF!</definedName>
    <definedName name="formato2" localSheetId="11">#REF!</definedName>
    <definedName name="formato2" localSheetId="10">#REF!</definedName>
    <definedName name="formato2" localSheetId="8">#REF!</definedName>
    <definedName name="formato2" localSheetId="9">#REF!</definedName>
    <definedName name="formato2">#REF!</definedName>
    <definedName name="fun" localSheetId="2">#REF!</definedName>
    <definedName name="fun" localSheetId="3">#REF!</definedName>
    <definedName name="fun" localSheetId="4">#REF!</definedName>
    <definedName name="fun">#REF!</definedName>
    <definedName name="funcion" localSheetId="2">#REF!</definedName>
    <definedName name="funcion" localSheetId="3">#REF!</definedName>
    <definedName name="funcion" localSheetId="4">#REF!</definedName>
    <definedName name="funcion">#REF!</definedName>
    <definedName name="funcion0" localSheetId="2">#REF!</definedName>
    <definedName name="funcion0" localSheetId="3">#REF!</definedName>
    <definedName name="funcion0" localSheetId="4">#REF!</definedName>
    <definedName name="funcion0">#REF!</definedName>
    <definedName name="FUNCION09" localSheetId="2">#REF!</definedName>
    <definedName name="FUNCION09" localSheetId="3">#REF!</definedName>
    <definedName name="FUNCION09" localSheetId="4">#REF!</definedName>
    <definedName name="FUNCION09">#REF!</definedName>
    <definedName name="funcion1" localSheetId="2">#REF!</definedName>
    <definedName name="funcion1" localSheetId="3">#REF!</definedName>
    <definedName name="funcion1" localSheetId="4">#REF!</definedName>
    <definedName name="funcion1">#REF!</definedName>
    <definedName name="funcion10" localSheetId="2">#REF!</definedName>
    <definedName name="funcion10" localSheetId="3">#REF!</definedName>
    <definedName name="funcion10" localSheetId="4">#REF!</definedName>
    <definedName name="funcion10">#REF!</definedName>
    <definedName name="funcion121" localSheetId="2">#REF!</definedName>
    <definedName name="funcion121" localSheetId="3">#REF!</definedName>
    <definedName name="funcion121" localSheetId="4">#REF!</definedName>
    <definedName name="funcion121">#REF!</definedName>
    <definedName name="funcion2" localSheetId="2">#REF!</definedName>
    <definedName name="funcion2" localSheetId="3">#REF!</definedName>
    <definedName name="funcion2" localSheetId="4">#REF!</definedName>
    <definedName name="funcion2">#REF!</definedName>
    <definedName name="funcion2000" localSheetId="2">#REF!</definedName>
    <definedName name="funcion2000" localSheetId="3">#REF!</definedName>
    <definedName name="funcion2000" localSheetId="4">#REF!</definedName>
    <definedName name="funcion2000">#REF!</definedName>
    <definedName name="funcion3" localSheetId="2">#REF!</definedName>
    <definedName name="funcion3" localSheetId="3">#REF!</definedName>
    <definedName name="funcion3" localSheetId="4">#REF!</definedName>
    <definedName name="funcion3">#REF!</definedName>
    <definedName name="funcion4" localSheetId="2">#REF!</definedName>
    <definedName name="funcion4" localSheetId="3">#REF!</definedName>
    <definedName name="funcion4" localSheetId="4">#REF!</definedName>
    <definedName name="funcion4">#REF!</definedName>
    <definedName name="funcion5" localSheetId="2">#REF!</definedName>
    <definedName name="funcion5" localSheetId="3">#REF!</definedName>
    <definedName name="funcion5" localSheetId="4">#REF!</definedName>
    <definedName name="funcion5">#REF!</definedName>
    <definedName name="funcion7842" localSheetId="2">#REF!</definedName>
    <definedName name="funcion7842" localSheetId="3">#REF!</definedName>
    <definedName name="funcion7842" localSheetId="4">#REF!</definedName>
    <definedName name="funcion7842">#REF!</definedName>
    <definedName name="FUNCION787" localSheetId="2">#REF!</definedName>
    <definedName name="FUNCION787" localSheetId="3">#REF!</definedName>
    <definedName name="FUNCION787" localSheetId="4">#REF!</definedName>
    <definedName name="FUNCION787">#REF!</definedName>
    <definedName name="FUNCION7894" localSheetId="2">#REF!</definedName>
    <definedName name="FUNCION7894" localSheetId="3">#REF!</definedName>
    <definedName name="FUNCION7894" localSheetId="4">#REF!</definedName>
    <definedName name="FUNCION7894">#REF!</definedName>
    <definedName name="funcion9" localSheetId="2">#REF!</definedName>
    <definedName name="funcion9" localSheetId="3">#REF!</definedName>
    <definedName name="funcion9" localSheetId="4">#REF!</definedName>
    <definedName name="funcion9">#REF!</definedName>
    <definedName name="g" localSheetId="2">#REF!</definedName>
    <definedName name="g" localSheetId="3">#REF!</definedName>
    <definedName name="g" localSheetId="4">#REF!</definedName>
    <definedName name="g">#REF!</definedName>
    <definedName name="jjj" localSheetId="2">#REF!</definedName>
    <definedName name="jjj" localSheetId="3">#REF!</definedName>
    <definedName name="jjj" localSheetId="4">#REF!</definedName>
    <definedName name="jjj">#REF!</definedName>
    <definedName name="jjjjjjjjjjjjjjjjjjjjjjjjjjjjjjjjjjjjjjjjjjjjjjj" localSheetId="2">#REF!</definedName>
    <definedName name="jjjjjjjjjjjjjjjjjjjjjjjjjjjjjjjjjjjjjjjjjjjjjjj" localSheetId="3">#REF!</definedName>
    <definedName name="jjjjjjjjjjjjjjjjjjjjjjjjjjjjjjjjjjjjjjjjjjjjjjj" localSheetId="4">#REF!</definedName>
    <definedName name="jjjjjjjjjjjjjjjjjjjjjjjjjjjjjjjjjjjjjjjjjjjjjjj">#REF!</definedName>
    <definedName name="jyutyutyu" localSheetId="2">#REF!</definedName>
    <definedName name="jyutyutyu" localSheetId="3">#REF!</definedName>
    <definedName name="jyutyutyu" localSheetId="4">#REF!</definedName>
    <definedName name="jyutyutyu">#REF!</definedName>
    <definedName name="M" localSheetId="11">#REF!</definedName>
    <definedName name="M" localSheetId="10">#REF!</definedName>
    <definedName name="M" localSheetId="8">#REF!</definedName>
    <definedName name="M" localSheetId="9">#REF!</definedName>
    <definedName name="M">#REF!</definedName>
    <definedName name="MIRPRUEBA" localSheetId="11">#REF!</definedName>
    <definedName name="MIRPRUEBA" localSheetId="10">#REF!</definedName>
    <definedName name="MIRPRUEBA" localSheetId="8">#REF!</definedName>
    <definedName name="MIRPRUEBA" localSheetId="9">#REF!</definedName>
    <definedName name="MIRPRUEBA">#REF!</definedName>
    <definedName name="programa" localSheetId="2">#REF!</definedName>
    <definedName name="programa" localSheetId="3">#REF!</definedName>
    <definedName name="programa" localSheetId="4">#REF!</definedName>
    <definedName name="programa">#REF!</definedName>
    <definedName name="programa7" localSheetId="2">#REF!</definedName>
    <definedName name="programa7" localSheetId="3">#REF!</definedName>
    <definedName name="programa7" localSheetId="4">#REF!</definedName>
    <definedName name="programa7">#REF!</definedName>
    <definedName name="programa8" localSheetId="2">#REF!</definedName>
    <definedName name="programa8" localSheetId="3">#REF!</definedName>
    <definedName name="programa8" localSheetId="4">#REF!</definedName>
    <definedName name="programa8">#REF!</definedName>
    <definedName name="Rfinalidad" localSheetId="2">#REF!</definedName>
    <definedName name="Rfinalidad" localSheetId="3">#REF!</definedName>
    <definedName name="Rfinalidad" localSheetId="4">#REF!</definedName>
    <definedName name="Rfinalidad">#REF!</definedName>
    <definedName name="Rfinalidad2" localSheetId="2">#REF!</definedName>
    <definedName name="Rfinalidad2" localSheetId="3">#REF!</definedName>
    <definedName name="Rfinalidad2" localSheetId="4">#REF!</definedName>
    <definedName name="Rfinalidad2">#REF!</definedName>
    <definedName name="Rfinalidad5" localSheetId="2">#REF!</definedName>
    <definedName name="Rfinalidad5" localSheetId="3">#REF!</definedName>
    <definedName name="Rfinalidad5" localSheetId="4">#REF!</definedName>
    <definedName name="Rfinalidad5">#REF!</definedName>
    <definedName name="rFINALIDAD6">#REF!</definedName>
    <definedName name="rfinalidad98" localSheetId="2">#REF!</definedName>
    <definedName name="rfinalidad98" localSheetId="3">#REF!</definedName>
    <definedName name="rfinalidad98" localSheetId="4">#REF!</definedName>
    <definedName name="rfinalidad98">#REF!</definedName>
    <definedName name="rfuncio4" localSheetId="2">#REF!</definedName>
    <definedName name="rfuncio4" localSheetId="3">#REF!</definedName>
    <definedName name="rfuncio4" localSheetId="4">#REF!</definedName>
    <definedName name="rfuncio4">#REF!</definedName>
    <definedName name="Rfuncion1" localSheetId="2">#REF!</definedName>
    <definedName name="Rfuncion1" localSheetId="3">#REF!</definedName>
    <definedName name="Rfuncion1" localSheetId="4">#REF!</definedName>
    <definedName name="Rfuncion1">#REF!</definedName>
    <definedName name="Rfuncion3" localSheetId="2">#REF!</definedName>
    <definedName name="Rfuncion3" localSheetId="3">#REF!</definedName>
    <definedName name="Rfuncion3" localSheetId="4">#REF!</definedName>
    <definedName name="Rfuncion3">#REF!</definedName>
    <definedName name="runcion" localSheetId="2">#REF!</definedName>
    <definedName name="runcion" localSheetId="3">#REF!</definedName>
    <definedName name="runcion" localSheetId="4">#REF!</definedName>
    <definedName name="runcion">#REF!</definedName>
    <definedName name="SN_S">#REF!</definedName>
    <definedName name="_xlnm.Print_Titles" localSheetId="11">' 7. Pp (2026)'!$41:$44</definedName>
    <definedName name="_xlnm.Print_Titles" localSheetId="10">' 8. Pp (2027)'!$41:$44</definedName>
    <definedName name="_xlnm.Print_Titles" localSheetId="8">' Sintaxis MIR (no se llena)'!$2:$5</definedName>
    <definedName name="_xlnm.Print_Titles" localSheetId="13">'11. SEGUIMIENTO 2026'!$5:$13</definedName>
    <definedName name="_xlnm.Print_Titles" localSheetId="14">'12. SEGUIMIENTO 2027'!$5:$13</definedName>
    <definedName name="_xlnm.Print_Titles" localSheetId="15">'17. CEDULA0126'!$5:$12</definedName>
    <definedName name="_xlnm.Print_Titles" localSheetId="16">'18. CEDULA0226'!$5:$12</definedName>
    <definedName name="_xlnm.Print_Titles" localSheetId="17">'19. CEDULA0326'!$5:$12</definedName>
    <definedName name="_xlnm.Print_Titles" localSheetId="18">'20. CEDULA0426'!$5:$12</definedName>
    <definedName name="_xlnm.Print_Titles" localSheetId="19">'21. CEDULA0127'!$5:$12</definedName>
    <definedName name="_xlnm.Print_Titles" localSheetId="20">'22. CEDULA0227'!$5:$12</definedName>
    <definedName name="_xlnm.Print_Titles" localSheetId="21">'23. CEDULA0327'!$5:$12</definedName>
    <definedName name="_xlnm.Print_Titles" localSheetId="22">'24. CEDULA0427'!$5:$12</definedName>
    <definedName name="_xlnm.Print_Titles" localSheetId="9">'5. Pp (3 años)'!$44:$45</definedName>
    <definedName name="_xlnm.Print_Titles" localSheetId="12">'9. METAS'!$5:$19</definedName>
    <definedName name="twgtdg" localSheetId="2">#REF!</definedName>
    <definedName name="twgtdg" localSheetId="3">#REF!</definedName>
    <definedName name="twgtdg" localSheetId="4">#REF!</definedName>
    <definedName name="twgtdg">#REF!</definedName>
    <definedName name="uimv" localSheetId="2">#REF!</definedName>
    <definedName name="uimv" localSheetId="3">#REF!</definedName>
    <definedName name="uimv" localSheetId="4">#REF!</definedName>
    <definedName name="uimv">#REF!</definedName>
    <definedName name="ya" localSheetId="2">#REF!</definedName>
    <definedName name="ya" localSheetId="3">#REF!</definedName>
    <definedName name="ya" localSheetId="4">#REF!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4" i="32" l="1"/>
  <c r="J13" i="32"/>
  <c r="H13" i="32"/>
  <c r="M14" i="24"/>
  <c r="L14" i="24"/>
  <c r="K14" i="24"/>
  <c r="J14" i="24"/>
  <c r="N15" i="24" l="1"/>
  <c r="J15" i="24"/>
  <c r="J43" i="32" l="1"/>
  <c r="J41" i="32"/>
  <c r="J33" i="32"/>
  <c r="J31" i="32"/>
  <c r="J29" i="32"/>
  <c r="D167" i="22" l="1"/>
  <c r="I255" i="22" l="1"/>
  <c r="D210" i="22" l="1"/>
  <c r="D192" i="12" l="1"/>
  <c r="F85" i="22"/>
  <c r="I54" i="22" l="1"/>
  <c r="I20" i="12" l="1"/>
  <c r="H20" i="12"/>
  <c r="E222" i="22" l="1"/>
  <c r="E255" i="22" l="1"/>
  <c r="K257" i="22" l="1"/>
  <c r="E47" i="22"/>
  <c r="E46" i="22"/>
  <c r="L232" i="12"/>
  <c r="K232" i="12"/>
  <c r="J232" i="12"/>
  <c r="J231" i="12"/>
  <c r="J230" i="12"/>
  <c r="J229" i="12"/>
  <c r="J210" i="12"/>
  <c r="J209" i="12"/>
  <c r="H107" i="12"/>
  <c r="I46" i="23"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K14" i="32"/>
  <c r="L14" i="32"/>
  <c r="M14" i="32"/>
  <c r="J15" i="32"/>
  <c r="K15" i="32"/>
  <c r="L15" i="32"/>
  <c r="M15" i="32"/>
  <c r="J16" i="32"/>
  <c r="K16" i="32"/>
  <c r="L16" i="32"/>
  <c r="M16" i="32"/>
  <c r="K17" i="32"/>
  <c r="L17" i="32"/>
  <c r="M17" i="32"/>
  <c r="J18" i="32"/>
  <c r="K18" i="32"/>
  <c r="L18" i="32"/>
  <c r="M18"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K29" i="32"/>
  <c r="L29" i="32"/>
  <c r="M29" i="32"/>
  <c r="J30" i="32"/>
  <c r="K30" i="32"/>
  <c r="L30" i="32"/>
  <c r="M30" i="32"/>
  <c r="K31" i="32"/>
  <c r="L31" i="32"/>
  <c r="M31" i="32"/>
  <c r="J32" i="32"/>
  <c r="K32" i="32"/>
  <c r="L32" i="32"/>
  <c r="M32"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K41" i="32"/>
  <c r="L41" i="32"/>
  <c r="M41" i="32"/>
  <c r="J42" i="32"/>
  <c r="K42" i="32"/>
  <c r="L42" i="32"/>
  <c r="M42"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9" i="32"/>
  <c r="N95" i="32"/>
  <c r="N163" i="32"/>
  <c r="N23" i="32"/>
  <c r="N41" i="32"/>
  <c r="N47" i="32"/>
  <c r="N87" i="32"/>
  <c r="N97"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R15" i="24" l="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J15" i="25"/>
  <c r="R15" i="25" s="1"/>
  <c r="K15" i="25"/>
  <c r="S15" i="25" s="1"/>
  <c r="L15" i="25"/>
  <c r="T15" i="25" s="1"/>
  <c r="M15" i="25"/>
  <c r="U15" i="25" s="1"/>
  <c r="J16" i="25"/>
  <c r="R16" i="25" s="1"/>
  <c r="K16" i="25"/>
  <c r="S16" i="25" s="1"/>
  <c r="L16" i="25"/>
  <c r="T16" i="25" s="1"/>
  <c r="M16" i="25"/>
  <c r="U16" i="25" s="1"/>
  <c r="J17" i="25"/>
  <c r="R17" i="25" s="1"/>
  <c r="K17" i="25"/>
  <c r="S17" i="25" s="1"/>
  <c r="L17" i="25"/>
  <c r="T17" i="25" s="1"/>
  <c r="M17" i="25"/>
  <c r="U17" i="25" s="1"/>
  <c r="J18" i="25"/>
  <c r="R18" i="25" s="1"/>
  <c r="K18" i="25"/>
  <c r="S18" i="25" s="1"/>
  <c r="L18" i="25"/>
  <c r="T18" i="25" s="1"/>
  <c r="M18" i="25"/>
  <c r="U18" i="25" s="1"/>
  <c r="J19" i="25"/>
  <c r="R19" i="25" s="1"/>
  <c r="K19" i="25"/>
  <c r="S19" i="25" s="1"/>
  <c r="L19" i="25"/>
  <c r="T19" i="25" s="1"/>
  <c r="M19" i="25"/>
  <c r="U19" i="25" s="1"/>
  <c r="J20" i="25"/>
  <c r="R20" i="25" s="1"/>
  <c r="K20" i="25"/>
  <c r="S20" i="25" s="1"/>
  <c r="L20" i="25"/>
  <c r="T20" i="25" s="1"/>
  <c r="M20" i="25"/>
  <c r="U20" i="25" s="1"/>
  <c r="J21" i="25"/>
  <c r="R21" i="25" s="1"/>
  <c r="K21" i="25"/>
  <c r="S21" i="25" s="1"/>
  <c r="L21" i="25"/>
  <c r="T21" i="25" s="1"/>
  <c r="M21" i="25"/>
  <c r="U21" i="25" s="1"/>
  <c r="J22" i="25"/>
  <c r="R22" i="25" s="1"/>
  <c r="K22" i="25"/>
  <c r="S22" i="25" s="1"/>
  <c r="L22" i="25"/>
  <c r="T22" i="25" s="1"/>
  <c r="M22" i="25"/>
  <c r="U22" i="25" s="1"/>
  <c r="J23" i="25"/>
  <c r="R23" i="25" s="1"/>
  <c r="K23" i="25"/>
  <c r="S23" i="25" s="1"/>
  <c r="L23" i="25"/>
  <c r="T23" i="25" s="1"/>
  <c r="M23" i="25"/>
  <c r="U23" i="25" s="1"/>
  <c r="J24" i="25"/>
  <c r="R24" i="25" s="1"/>
  <c r="K24" i="25"/>
  <c r="S24" i="25" s="1"/>
  <c r="L24" i="25"/>
  <c r="T24" i="25" s="1"/>
  <c r="M24" i="25"/>
  <c r="U24" i="25" s="1"/>
  <c r="J25" i="25"/>
  <c r="R25" i="25" s="1"/>
  <c r="K25" i="25"/>
  <c r="S25" i="25" s="1"/>
  <c r="L25" i="25"/>
  <c r="T25" i="25" s="1"/>
  <c r="M25" i="25"/>
  <c r="U25" i="25" s="1"/>
  <c r="J26" i="25"/>
  <c r="R26" i="25" s="1"/>
  <c r="K26" i="25"/>
  <c r="S26" i="25" s="1"/>
  <c r="L26" i="25"/>
  <c r="T26" i="25" s="1"/>
  <c r="M26" i="25"/>
  <c r="U26" i="25" s="1"/>
  <c r="J27" i="25"/>
  <c r="R27" i="25" s="1"/>
  <c r="K27" i="25"/>
  <c r="S27" i="25" s="1"/>
  <c r="L27" i="25"/>
  <c r="T27" i="25" s="1"/>
  <c r="M27" i="25"/>
  <c r="U27" i="25" s="1"/>
  <c r="J28" i="25"/>
  <c r="R28" i="25" s="1"/>
  <c r="K28" i="25"/>
  <c r="S28" i="25" s="1"/>
  <c r="L28" i="25"/>
  <c r="T28" i="25" s="1"/>
  <c r="M28" i="25"/>
  <c r="U28" i="25" s="1"/>
  <c r="J29" i="25"/>
  <c r="R29" i="25" s="1"/>
  <c r="K29" i="25"/>
  <c r="S29" i="25" s="1"/>
  <c r="L29" i="25"/>
  <c r="T29" i="25" s="1"/>
  <c r="M29" i="25"/>
  <c r="U29" i="25" s="1"/>
  <c r="J30" i="25"/>
  <c r="R30" i="25" s="1"/>
  <c r="K30" i="25"/>
  <c r="S30" i="25" s="1"/>
  <c r="L30" i="25"/>
  <c r="T30" i="25" s="1"/>
  <c r="M30" i="25"/>
  <c r="U30" i="25" s="1"/>
  <c r="J31" i="25"/>
  <c r="R31" i="25" s="1"/>
  <c r="K31" i="25"/>
  <c r="S31" i="25" s="1"/>
  <c r="L31" i="25"/>
  <c r="T31" i="25" s="1"/>
  <c r="M31" i="25"/>
  <c r="U31" i="25" s="1"/>
  <c r="J32" i="25"/>
  <c r="R32" i="25" s="1"/>
  <c r="K32" i="25"/>
  <c r="S32" i="25" s="1"/>
  <c r="L32" i="25"/>
  <c r="T32" i="25" s="1"/>
  <c r="M32" i="25"/>
  <c r="U32" i="25" s="1"/>
  <c r="J33" i="25"/>
  <c r="R33" i="25" s="1"/>
  <c r="K33" i="25"/>
  <c r="S33" i="25" s="1"/>
  <c r="L33" i="25"/>
  <c r="T33" i="25" s="1"/>
  <c r="M33" i="25"/>
  <c r="U33" i="25" s="1"/>
  <c r="J34" i="25"/>
  <c r="R34" i="25" s="1"/>
  <c r="K34" i="25"/>
  <c r="S34" i="25" s="1"/>
  <c r="L34" i="25"/>
  <c r="T34" i="25" s="1"/>
  <c r="M34" i="25"/>
  <c r="U34" i="25" s="1"/>
  <c r="J35" i="25"/>
  <c r="R35" i="25" s="1"/>
  <c r="K35" i="25"/>
  <c r="S35" i="25" s="1"/>
  <c r="L35" i="25"/>
  <c r="T35" i="25" s="1"/>
  <c r="M35" i="25"/>
  <c r="U35" i="25" s="1"/>
  <c r="J36" i="25"/>
  <c r="R36" i="25" s="1"/>
  <c r="K36" i="25"/>
  <c r="S36" i="25" s="1"/>
  <c r="L36" i="25"/>
  <c r="T36" i="25" s="1"/>
  <c r="M36" i="25"/>
  <c r="U36" i="25" s="1"/>
  <c r="J37" i="25"/>
  <c r="R37" i="25" s="1"/>
  <c r="K37" i="25"/>
  <c r="S37" i="25" s="1"/>
  <c r="L37" i="25"/>
  <c r="T37" i="25" s="1"/>
  <c r="M37" i="25"/>
  <c r="U37" i="25" s="1"/>
  <c r="J38" i="25"/>
  <c r="R38" i="25" s="1"/>
  <c r="K38" i="25"/>
  <c r="S38" i="25" s="1"/>
  <c r="L38" i="25"/>
  <c r="T38" i="25" s="1"/>
  <c r="M38" i="25"/>
  <c r="U38" i="25" s="1"/>
  <c r="J39" i="25"/>
  <c r="R39" i="25" s="1"/>
  <c r="K39" i="25"/>
  <c r="S39" i="25" s="1"/>
  <c r="L39" i="25"/>
  <c r="T39" i="25" s="1"/>
  <c r="M39" i="25"/>
  <c r="U39" i="25" s="1"/>
  <c r="J40" i="25"/>
  <c r="R40" i="25" s="1"/>
  <c r="K40" i="25"/>
  <c r="S40" i="25" s="1"/>
  <c r="L40" i="25"/>
  <c r="T40" i="25" s="1"/>
  <c r="M40" i="25"/>
  <c r="U40" i="25" s="1"/>
  <c r="J41" i="25"/>
  <c r="R41" i="25" s="1"/>
  <c r="K41" i="25"/>
  <c r="S41" i="25" s="1"/>
  <c r="L41" i="25"/>
  <c r="T41" i="25" s="1"/>
  <c r="M41" i="25"/>
  <c r="U41" i="25" s="1"/>
  <c r="J42" i="25"/>
  <c r="R42" i="25" s="1"/>
  <c r="K42" i="25"/>
  <c r="S42" i="25" s="1"/>
  <c r="L42" i="25"/>
  <c r="T42" i="25" s="1"/>
  <c r="M42" i="25"/>
  <c r="U42" i="25" s="1"/>
  <c r="J43" i="25"/>
  <c r="R43" i="25" s="1"/>
  <c r="K43" i="25"/>
  <c r="S43" i="25" s="1"/>
  <c r="L43" i="25"/>
  <c r="T43" i="25" s="1"/>
  <c r="M43" i="25"/>
  <c r="U43" i="25" s="1"/>
  <c r="J44" i="25"/>
  <c r="R44" i="25" s="1"/>
  <c r="K44" i="25"/>
  <c r="S44" i="25" s="1"/>
  <c r="L44" i="25"/>
  <c r="T44" i="25" s="1"/>
  <c r="M44" i="25"/>
  <c r="U44" i="25" s="1"/>
  <c r="J45" i="25"/>
  <c r="R45" i="25" s="1"/>
  <c r="K45" i="25"/>
  <c r="S45" i="25" s="1"/>
  <c r="L45" i="25"/>
  <c r="T45" i="25" s="1"/>
  <c r="M45" i="25"/>
  <c r="U45" i="25" s="1"/>
  <c r="J46" i="25"/>
  <c r="R46" i="25" s="1"/>
  <c r="K46" i="25"/>
  <c r="S46" i="25" s="1"/>
  <c r="L46" i="25"/>
  <c r="T46" i="25" s="1"/>
  <c r="M46" i="25"/>
  <c r="U46" i="25" s="1"/>
  <c r="J47" i="25"/>
  <c r="R47" i="25" s="1"/>
  <c r="K47" i="25"/>
  <c r="S47" i="25" s="1"/>
  <c r="L47" i="25"/>
  <c r="T47" i="25" s="1"/>
  <c r="M47" i="25"/>
  <c r="U47" i="25" s="1"/>
  <c r="J48" i="25"/>
  <c r="R48" i="25" s="1"/>
  <c r="K48" i="25"/>
  <c r="S48" i="25" s="1"/>
  <c r="L48" i="25"/>
  <c r="T48" i="25" s="1"/>
  <c r="M48" i="25"/>
  <c r="U48" i="25" s="1"/>
  <c r="J49" i="25"/>
  <c r="R49" i="25" s="1"/>
  <c r="K49" i="25"/>
  <c r="S49" i="25" s="1"/>
  <c r="L49" i="25"/>
  <c r="T49" i="25" s="1"/>
  <c r="M49" i="25"/>
  <c r="U49" i="25" s="1"/>
  <c r="J50" i="25"/>
  <c r="R50" i="25" s="1"/>
  <c r="K50" i="25"/>
  <c r="S50" i="25" s="1"/>
  <c r="L50" i="25"/>
  <c r="T50" i="25" s="1"/>
  <c r="M50" i="25"/>
  <c r="U50" i="25" s="1"/>
  <c r="J51" i="25"/>
  <c r="R51" i="25" s="1"/>
  <c r="K51" i="25"/>
  <c r="S51" i="25" s="1"/>
  <c r="L51" i="25"/>
  <c r="T51" i="25" s="1"/>
  <c r="M51" i="25"/>
  <c r="U51" i="25" s="1"/>
  <c r="J52" i="25"/>
  <c r="R52" i="25" s="1"/>
  <c r="K52" i="25"/>
  <c r="S52" i="25" s="1"/>
  <c r="L52" i="25"/>
  <c r="T52" i="25" s="1"/>
  <c r="M52" i="25"/>
  <c r="U52" i="25" s="1"/>
  <c r="J53" i="25"/>
  <c r="R53" i="25" s="1"/>
  <c r="K53" i="25"/>
  <c r="S53" i="25" s="1"/>
  <c r="L53" i="25"/>
  <c r="T53" i="25" s="1"/>
  <c r="M53" i="25"/>
  <c r="U53" i="25" s="1"/>
  <c r="J54" i="25"/>
  <c r="R54" i="25" s="1"/>
  <c r="K54" i="25"/>
  <c r="S54" i="25" s="1"/>
  <c r="L54" i="25"/>
  <c r="T54" i="25" s="1"/>
  <c r="M54" i="25"/>
  <c r="U54" i="25" s="1"/>
  <c r="J55" i="25"/>
  <c r="R55" i="25" s="1"/>
  <c r="K55" i="25"/>
  <c r="S55" i="25" s="1"/>
  <c r="L55" i="25"/>
  <c r="T55" i="25" s="1"/>
  <c r="M55" i="25"/>
  <c r="U55" i="25" s="1"/>
  <c r="J56" i="25"/>
  <c r="R56" i="25" s="1"/>
  <c r="K56" i="25"/>
  <c r="S56" i="25" s="1"/>
  <c r="L56" i="25"/>
  <c r="T56" i="25" s="1"/>
  <c r="M56" i="25"/>
  <c r="U56" i="25" s="1"/>
  <c r="J57" i="25"/>
  <c r="R57" i="25" s="1"/>
  <c r="K57" i="25"/>
  <c r="S57" i="25" s="1"/>
  <c r="L57" i="25"/>
  <c r="T57" i="25" s="1"/>
  <c r="M57" i="25"/>
  <c r="U57" i="25" s="1"/>
  <c r="J58" i="25"/>
  <c r="R58" i="25" s="1"/>
  <c r="K58" i="25"/>
  <c r="S58" i="25" s="1"/>
  <c r="L58" i="25"/>
  <c r="T58" i="25" s="1"/>
  <c r="M58" i="25"/>
  <c r="U58" i="25" s="1"/>
  <c r="J59" i="25"/>
  <c r="R59" i="25" s="1"/>
  <c r="K59" i="25"/>
  <c r="S59" i="25" s="1"/>
  <c r="L59" i="25"/>
  <c r="T59" i="25" s="1"/>
  <c r="M59" i="25"/>
  <c r="U59" i="25" s="1"/>
  <c r="J60" i="25"/>
  <c r="R60" i="25" s="1"/>
  <c r="K60" i="25"/>
  <c r="S60" i="25" s="1"/>
  <c r="L60" i="25"/>
  <c r="T60" i="25" s="1"/>
  <c r="M60" i="25"/>
  <c r="U60" i="25" s="1"/>
  <c r="J61" i="25"/>
  <c r="R61" i="25" s="1"/>
  <c r="K61" i="25"/>
  <c r="S61" i="25" s="1"/>
  <c r="L61" i="25"/>
  <c r="T61" i="25" s="1"/>
  <c r="M61" i="25"/>
  <c r="U61" i="25" s="1"/>
  <c r="J62" i="25"/>
  <c r="R62" i="25" s="1"/>
  <c r="K62" i="25"/>
  <c r="S62" i="25" s="1"/>
  <c r="L62" i="25"/>
  <c r="T62" i="25" s="1"/>
  <c r="M62" i="25"/>
  <c r="U62" i="25" s="1"/>
  <c r="J63" i="25"/>
  <c r="R63" i="25" s="1"/>
  <c r="K63" i="25"/>
  <c r="S63" i="25" s="1"/>
  <c r="L63" i="25"/>
  <c r="T63" i="25" s="1"/>
  <c r="M63" i="25"/>
  <c r="U63" i="25" s="1"/>
  <c r="J64" i="25"/>
  <c r="R64" i="25" s="1"/>
  <c r="K64" i="25"/>
  <c r="S64" i="25" s="1"/>
  <c r="L64" i="25"/>
  <c r="T64" i="25" s="1"/>
  <c r="M64" i="25"/>
  <c r="U64" i="25" s="1"/>
  <c r="J65" i="25"/>
  <c r="R65" i="25" s="1"/>
  <c r="K65" i="25"/>
  <c r="S65" i="25" s="1"/>
  <c r="L65" i="25"/>
  <c r="T65" i="25" s="1"/>
  <c r="M65" i="25"/>
  <c r="U65" i="25" s="1"/>
  <c r="J66" i="25"/>
  <c r="R66" i="25" s="1"/>
  <c r="K66" i="25"/>
  <c r="S66" i="25" s="1"/>
  <c r="L66" i="25"/>
  <c r="T66" i="25" s="1"/>
  <c r="M66" i="25"/>
  <c r="U66" i="25" s="1"/>
  <c r="J67" i="25"/>
  <c r="R67" i="25" s="1"/>
  <c r="K67" i="25"/>
  <c r="S67" i="25" s="1"/>
  <c r="L67" i="25"/>
  <c r="T67" i="25" s="1"/>
  <c r="M67" i="25"/>
  <c r="U67" i="25" s="1"/>
  <c r="J68" i="25"/>
  <c r="R68" i="25" s="1"/>
  <c r="K68" i="25"/>
  <c r="S68" i="25" s="1"/>
  <c r="L68" i="25"/>
  <c r="T68" i="25" s="1"/>
  <c r="M68" i="25"/>
  <c r="U68" i="25" s="1"/>
  <c r="J69" i="25"/>
  <c r="R69" i="25" s="1"/>
  <c r="K69" i="25"/>
  <c r="S69" i="25" s="1"/>
  <c r="L69" i="25"/>
  <c r="T69" i="25" s="1"/>
  <c r="M69" i="25"/>
  <c r="U69" i="25" s="1"/>
  <c r="J70" i="25"/>
  <c r="R70" i="25" s="1"/>
  <c r="K70" i="25"/>
  <c r="S70" i="25" s="1"/>
  <c r="L70" i="25"/>
  <c r="T70" i="25" s="1"/>
  <c r="M70" i="25"/>
  <c r="U70" i="25" s="1"/>
  <c r="J71" i="25"/>
  <c r="R71" i="25" s="1"/>
  <c r="K71" i="25"/>
  <c r="S71" i="25" s="1"/>
  <c r="L71" i="25"/>
  <c r="T71" i="25" s="1"/>
  <c r="M71" i="25"/>
  <c r="U71" i="25" s="1"/>
  <c r="J72" i="25"/>
  <c r="R72" i="25" s="1"/>
  <c r="K72" i="25"/>
  <c r="S72" i="25" s="1"/>
  <c r="L72" i="25"/>
  <c r="T72" i="25" s="1"/>
  <c r="M72" i="25"/>
  <c r="U72" i="25" s="1"/>
  <c r="J73" i="25"/>
  <c r="R73" i="25" s="1"/>
  <c r="K73" i="25"/>
  <c r="S73" i="25" s="1"/>
  <c r="L73" i="25"/>
  <c r="T73" i="25" s="1"/>
  <c r="M73" i="25"/>
  <c r="U73" i="25" s="1"/>
  <c r="J74" i="25"/>
  <c r="R74" i="25" s="1"/>
  <c r="K74" i="25"/>
  <c r="S74" i="25" s="1"/>
  <c r="L74" i="25"/>
  <c r="T74" i="25" s="1"/>
  <c r="M74" i="25"/>
  <c r="U74" i="25" s="1"/>
  <c r="J75" i="25"/>
  <c r="R75" i="25" s="1"/>
  <c r="K75" i="25"/>
  <c r="S75" i="25" s="1"/>
  <c r="L75" i="25"/>
  <c r="T75" i="25" s="1"/>
  <c r="M75" i="25"/>
  <c r="U75" i="25" s="1"/>
  <c r="J76" i="25"/>
  <c r="R76" i="25" s="1"/>
  <c r="K76" i="25"/>
  <c r="S76" i="25" s="1"/>
  <c r="L76" i="25"/>
  <c r="T76" i="25" s="1"/>
  <c r="M76" i="25"/>
  <c r="U76" i="25" s="1"/>
  <c r="J77" i="25"/>
  <c r="R77" i="25" s="1"/>
  <c r="K77" i="25"/>
  <c r="S77" i="25" s="1"/>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R127" i="25" s="1"/>
  <c r="K127" i="25"/>
  <c r="S127" i="25" s="1"/>
  <c r="L127" i="25"/>
  <c r="T127" i="25" s="1"/>
  <c r="M127" i="25"/>
  <c r="U127" i="25" s="1"/>
  <c r="J128" i="25"/>
  <c r="R128" i="25" s="1"/>
  <c r="K128" i="25"/>
  <c r="S128" i="25" s="1"/>
  <c r="L128" i="25"/>
  <c r="T128" i="25" s="1"/>
  <c r="M128" i="25"/>
  <c r="U128" i="25" s="1"/>
  <c r="J129" i="25"/>
  <c r="R129" i="25" s="1"/>
  <c r="K129" i="25"/>
  <c r="S129" i="25" s="1"/>
  <c r="L129" i="25"/>
  <c r="T129" i="25" s="1"/>
  <c r="M129" i="25"/>
  <c r="U129" i="25" s="1"/>
  <c r="J130" i="25"/>
  <c r="R130" i="25" s="1"/>
  <c r="K130" i="25"/>
  <c r="S130" i="25" s="1"/>
  <c r="L130" i="25"/>
  <c r="T130" i="25" s="1"/>
  <c r="M130" i="25"/>
  <c r="U130" i="25" s="1"/>
  <c r="J131" i="25"/>
  <c r="R131" i="25" s="1"/>
  <c r="K131" i="25"/>
  <c r="S131" i="25" s="1"/>
  <c r="L131" i="25"/>
  <c r="T131" i="25" s="1"/>
  <c r="M131" i="25"/>
  <c r="U131" i="25" s="1"/>
  <c r="J132" i="25"/>
  <c r="R132" i="25" s="1"/>
  <c r="K132" i="25"/>
  <c r="S132" i="25" s="1"/>
  <c r="L132" i="25"/>
  <c r="T132" i="25" s="1"/>
  <c r="M132" i="25"/>
  <c r="U132" i="25" s="1"/>
  <c r="J133" i="25"/>
  <c r="R133" i="25" s="1"/>
  <c r="K133" i="25"/>
  <c r="S133" i="25" s="1"/>
  <c r="L133" i="25"/>
  <c r="T133" i="25" s="1"/>
  <c r="M133" i="25"/>
  <c r="U133" i="25" s="1"/>
  <c r="J134" i="25"/>
  <c r="R134" i="25" s="1"/>
  <c r="K134" i="25"/>
  <c r="S134" i="25" s="1"/>
  <c r="L134" i="25"/>
  <c r="T134" i="25" s="1"/>
  <c r="M134" i="25"/>
  <c r="U134" i="25" s="1"/>
  <c r="J135" i="25"/>
  <c r="R135" i="25" s="1"/>
  <c r="K135" i="25"/>
  <c r="S135" i="25" s="1"/>
  <c r="L135" i="25"/>
  <c r="T135" i="25" s="1"/>
  <c r="M135" i="25"/>
  <c r="U135" i="25" s="1"/>
  <c r="J136" i="25"/>
  <c r="R136" i="25" s="1"/>
  <c r="K136" i="25"/>
  <c r="S136" i="25" s="1"/>
  <c r="L136" i="25"/>
  <c r="T136" i="25" s="1"/>
  <c r="M136" i="25"/>
  <c r="U136" i="25" s="1"/>
  <c r="J137" i="25"/>
  <c r="R137" i="25" s="1"/>
  <c r="K137" i="25"/>
  <c r="S137" i="25" s="1"/>
  <c r="L137" i="25"/>
  <c r="T137" i="25" s="1"/>
  <c r="M137" i="25"/>
  <c r="U137" i="25" s="1"/>
  <c r="J138" i="25"/>
  <c r="R138" i="25" s="1"/>
  <c r="K138" i="25"/>
  <c r="S138" i="25" s="1"/>
  <c r="L138" i="25"/>
  <c r="T138" i="25" s="1"/>
  <c r="M138" i="25"/>
  <c r="U138" i="25" s="1"/>
  <c r="J139" i="25"/>
  <c r="R139" i="25" s="1"/>
  <c r="K139" i="25"/>
  <c r="S139" i="25" s="1"/>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K232" i="25"/>
  <c r="L232" i="25"/>
  <c r="M232" i="25"/>
  <c r="U232" i="25" s="1"/>
  <c r="J233" i="25"/>
  <c r="K233" i="25"/>
  <c r="L233" i="25"/>
  <c r="M233" i="25"/>
  <c r="U233" i="25" s="1"/>
  <c r="J234" i="25"/>
  <c r="K234" i="25"/>
  <c r="L234" i="25"/>
  <c r="M234" i="25"/>
  <c r="U234" i="25" s="1"/>
  <c r="J235" i="25"/>
  <c r="K235" i="25"/>
  <c r="L235" i="25"/>
  <c r="M235" i="25"/>
  <c r="U235" i="25" s="1"/>
  <c r="J236" i="25"/>
  <c r="K236" i="25"/>
  <c r="S236" i="25" s="1"/>
  <c r="L236" i="25"/>
  <c r="T236" i="25" s="1"/>
  <c r="M236" i="25"/>
  <c r="U236" i="25" s="1"/>
  <c r="J237" i="25"/>
  <c r="K237" i="25"/>
  <c r="L237" i="25"/>
  <c r="M237" i="25"/>
  <c r="U237" i="25" s="1"/>
  <c r="J238" i="25"/>
  <c r="R238" i="25" s="1"/>
  <c r="K238" i="25"/>
  <c r="S238" i="25" s="1"/>
  <c r="L238" i="25"/>
  <c r="M238" i="25"/>
  <c r="U238" i="25" s="1"/>
  <c r="J239" i="25"/>
  <c r="K239" i="25"/>
  <c r="L239" i="25"/>
  <c r="M239" i="25"/>
  <c r="U239" i="25" s="1"/>
  <c r="J240" i="25"/>
  <c r="K240" i="25"/>
  <c r="L240" i="25"/>
  <c r="M240" i="25"/>
  <c r="U240" i="25" s="1"/>
  <c r="J241" i="25"/>
  <c r="R241" i="25" s="1"/>
  <c r="K241" i="25"/>
  <c r="L241" i="25"/>
  <c r="M241" i="25"/>
  <c r="U241" i="25" s="1"/>
  <c r="J242" i="25"/>
  <c r="K242" i="25"/>
  <c r="L242" i="25"/>
  <c r="T242" i="25" s="1"/>
  <c r="M242" i="25"/>
  <c r="U242" i="25" s="1"/>
  <c r="J243" i="25"/>
  <c r="R243" i="25" s="1"/>
  <c r="K243" i="25"/>
  <c r="L243" i="25"/>
  <c r="M243" i="25"/>
  <c r="U243" i="25" s="1"/>
  <c r="J244" i="25"/>
  <c r="K244" i="25"/>
  <c r="S244" i="25" s="1"/>
  <c r="L244" i="25"/>
  <c r="T244" i="25" s="1"/>
  <c r="M244" i="25"/>
  <c r="M14" i="25"/>
  <c r="U14" i="25" s="1"/>
  <c r="L14" i="25"/>
  <c r="T14" i="25" s="1"/>
  <c r="K14" i="25"/>
  <c r="S14" i="25" s="1"/>
  <c r="J14" i="25"/>
  <c r="R14" i="25" s="1"/>
  <c r="U14" i="24"/>
  <c r="T14" i="24"/>
  <c r="S14" i="24"/>
  <c r="R14" i="24"/>
  <c r="I15" i="25"/>
  <c r="I16" i="25"/>
  <c r="I17" i="25"/>
  <c r="I18" i="25"/>
  <c r="I19" i="25"/>
  <c r="Y19" i="25" s="1"/>
  <c r="I20" i="25"/>
  <c r="I21" i="25"/>
  <c r="V21" i="25" s="1"/>
  <c r="I22" i="25"/>
  <c r="I23" i="25"/>
  <c r="I24" i="25"/>
  <c r="I25" i="25"/>
  <c r="I26" i="25"/>
  <c r="I27" i="25"/>
  <c r="Y27" i="25" s="1"/>
  <c r="I28" i="25"/>
  <c r="I29" i="25"/>
  <c r="I30" i="25"/>
  <c r="I31" i="25"/>
  <c r="I32" i="25"/>
  <c r="I33" i="25"/>
  <c r="I34" i="25"/>
  <c r="I35" i="25"/>
  <c r="Y35" i="25" s="1"/>
  <c r="I36" i="25"/>
  <c r="I37" i="25"/>
  <c r="I38" i="25"/>
  <c r="I39" i="25"/>
  <c r="I40" i="25"/>
  <c r="I41" i="25"/>
  <c r="I42" i="25"/>
  <c r="I43" i="25"/>
  <c r="Y43" i="25" s="1"/>
  <c r="I44" i="25"/>
  <c r="I45" i="25"/>
  <c r="I46" i="25"/>
  <c r="I47" i="25"/>
  <c r="I48" i="25"/>
  <c r="I49" i="25"/>
  <c r="I50" i="25"/>
  <c r="I51" i="25"/>
  <c r="Y51" i="25" s="1"/>
  <c r="I52" i="25"/>
  <c r="Y52" i="25" s="1"/>
  <c r="I53" i="25"/>
  <c r="V53" i="25" s="1"/>
  <c r="I54" i="25"/>
  <c r="I55" i="25"/>
  <c r="I56" i="25"/>
  <c r="I57" i="25"/>
  <c r="I58" i="25"/>
  <c r="I59" i="25"/>
  <c r="Y59" i="25" s="1"/>
  <c r="I60" i="25"/>
  <c r="I61" i="25"/>
  <c r="V61" i="25" s="1"/>
  <c r="I62" i="25"/>
  <c r="I63" i="25"/>
  <c r="I64" i="25"/>
  <c r="I65" i="25"/>
  <c r="I66" i="25"/>
  <c r="I67" i="25"/>
  <c r="Y67" i="25" s="1"/>
  <c r="I68" i="25"/>
  <c r="I69" i="25"/>
  <c r="V69" i="25" s="1"/>
  <c r="I70" i="25"/>
  <c r="I71" i="25"/>
  <c r="I72" i="25"/>
  <c r="I73" i="25"/>
  <c r="I74" i="25"/>
  <c r="I75" i="25"/>
  <c r="I76" i="25"/>
  <c r="I77" i="25"/>
  <c r="V77" i="25" s="1"/>
  <c r="I78" i="25"/>
  <c r="I79" i="25"/>
  <c r="I80" i="25"/>
  <c r="I81" i="25"/>
  <c r="I82" i="25"/>
  <c r="I83" i="25"/>
  <c r="I84" i="25"/>
  <c r="I85" i="25"/>
  <c r="Y85" i="25" s="1"/>
  <c r="I86" i="25"/>
  <c r="I87" i="25"/>
  <c r="X87" i="25" s="1"/>
  <c r="I88" i="25"/>
  <c r="I89" i="25"/>
  <c r="W89" i="25" s="1"/>
  <c r="I90" i="25"/>
  <c r="I91" i="25"/>
  <c r="I92" i="25"/>
  <c r="Y92" i="25" s="1"/>
  <c r="I93" i="25"/>
  <c r="Y93" i="25" s="1"/>
  <c r="I94" i="25"/>
  <c r="Y94" i="25" s="1"/>
  <c r="I95" i="25"/>
  <c r="X95" i="25" s="1"/>
  <c r="I96" i="25"/>
  <c r="X96" i="25" s="1"/>
  <c r="I97" i="25"/>
  <c r="W97" i="25" s="1"/>
  <c r="I98" i="25"/>
  <c r="I99" i="25"/>
  <c r="I100" i="25"/>
  <c r="Y100" i="25" s="1"/>
  <c r="I101" i="25"/>
  <c r="I102" i="25"/>
  <c r="Y102" i="25" s="1"/>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I234" i="25"/>
  <c r="X234" i="25" s="1"/>
  <c r="I235" i="25"/>
  <c r="I236" i="25"/>
  <c r="Y236" i="25" s="1"/>
  <c r="I237" i="25"/>
  <c r="W237" i="25" s="1"/>
  <c r="I238" i="25"/>
  <c r="X238" i="25" s="1"/>
  <c r="I239" i="25"/>
  <c r="Y239" i="25" s="1"/>
  <c r="I240" i="25"/>
  <c r="I241" i="25"/>
  <c r="I242" i="25"/>
  <c r="X242" i="25" s="1"/>
  <c r="I243" i="25"/>
  <c r="I244" i="25"/>
  <c r="Y244" i="25" s="1"/>
  <c r="I14" i="25"/>
  <c r="Y14" i="25"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R244" i="25"/>
  <c r="U244" i="25"/>
  <c r="H244" i="25"/>
  <c r="G244" i="25"/>
  <c r="F244" i="25"/>
  <c r="E244" i="25"/>
  <c r="D244" i="25"/>
  <c r="C244" i="25"/>
  <c r="T243" i="25"/>
  <c r="S243" i="25"/>
  <c r="H243" i="25"/>
  <c r="G243" i="25"/>
  <c r="F243" i="25"/>
  <c r="E243" i="25"/>
  <c r="D243" i="25"/>
  <c r="C243" i="25"/>
  <c r="S242" i="25"/>
  <c r="R242" i="25"/>
  <c r="H242" i="25"/>
  <c r="G242" i="25"/>
  <c r="F242" i="25"/>
  <c r="E242" i="25"/>
  <c r="D242" i="25"/>
  <c r="C242" i="25"/>
  <c r="Y241" i="25"/>
  <c r="X241" i="25"/>
  <c r="W241" i="25"/>
  <c r="S241" i="25"/>
  <c r="T241" i="25"/>
  <c r="V241" i="25"/>
  <c r="H241" i="25"/>
  <c r="G241" i="25"/>
  <c r="F241" i="25"/>
  <c r="E241" i="25"/>
  <c r="D241" i="25"/>
  <c r="C241" i="25"/>
  <c r="V240" i="25"/>
  <c r="T240" i="25"/>
  <c r="S240" i="25"/>
  <c r="R240" i="25"/>
  <c r="Y240" i="25"/>
  <c r="H240" i="25"/>
  <c r="G240" i="25"/>
  <c r="F240" i="25"/>
  <c r="E240" i="25"/>
  <c r="D240" i="25"/>
  <c r="C240" i="25"/>
  <c r="X239" i="25"/>
  <c r="W239" i="25"/>
  <c r="V239" i="25"/>
  <c r="T239" i="25"/>
  <c r="S239" i="25"/>
  <c r="R239" i="25"/>
  <c r="H239" i="25"/>
  <c r="G239" i="25"/>
  <c r="F239" i="25"/>
  <c r="E239" i="25"/>
  <c r="D239" i="25"/>
  <c r="C239" i="25"/>
  <c r="Y238" i="25"/>
  <c r="T238" i="25"/>
  <c r="H238" i="25"/>
  <c r="G238" i="25"/>
  <c r="F238" i="25"/>
  <c r="E238" i="25"/>
  <c r="D238" i="25"/>
  <c r="C238" i="25"/>
  <c r="T237" i="25"/>
  <c r="S237" i="25"/>
  <c r="R237" i="25"/>
  <c r="H237" i="25"/>
  <c r="G237" i="25"/>
  <c r="F237" i="25"/>
  <c r="E237" i="25"/>
  <c r="D237" i="25"/>
  <c r="C237" i="25"/>
  <c r="X236" i="25"/>
  <c r="W236" i="25"/>
  <c r="V236" i="25"/>
  <c r="R236" i="25"/>
  <c r="H236" i="25"/>
  <c r="G236" i="25"/>
  <c r="F236" i="25"/>
  <c r="E236" i="25"/>
  <c r="D236" i="25"/>
  <c r="C236" i="25"/>
  <c r="T235" i="25"/>
  <c r="S235" i="25"/>
  <c r="R235" i="25"/>
  <c r="H235" i="25"/>
  <c r="G235" i="25"/>
  <c r="F235" i="25"/>
  <c r="E235" i="25"/>
  <c r="D235" i="25"/>
  <c r="C235" i="25"/>
  <c r="T234" i="25"/>
  <c r="S234" i="25"/>
  <c r="R234" i="25"/>
  <c r="H234" i="25"/>
  <c r="G234" i="25"/>
  <c r="F234" i="25"/>
  <c r="E234" i="25"/>
  <c r="D234" i="25"/>
  <c r="C234" i="25"/>
  <c r="Y233" i="25"/>
  <c r="X233" i="25"/>
  <c r="W233" i="25"/>
  <c r="S233" i="25"/>
  <c r="R233" i="25"/>
  <c r="T233" i="25"/>
  <c r="V233" i="25"/>
  <c r="H233" i="25"/>
  <c r="G233" i="25"/>
  <c r="F233" i="25"/>
  <c r="E233" i="25"/>
  <c r="D233" i="25"/>
  <c r="C233" i="25"/>
  <c r="V232" i="25"/>
  <c r="T232" i="25"/>
  <c r="S232" i="25"/>
  <c r="R232" i="25"/>
  <c r="Y232"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H139" i="25"/>
  <c r="G139" i="25"/>
  <c r="F139" i="25"/>
  <c r="E139" i="25"/>
  <c r="D139" i="25"/>
  <c r="C139" i="25"/>
  <c r="H138" i="25"/>
  <c r="G138" i="25"/>
  <c r="F138" i="25"/>
  <c r="E138" i="25"/>
  <c r="D138" i="25"/>
  <c r="C138" i="25"/>
  <c r="H137" i="25"/>
  <c r="G137" i="25"/>
  <c r="F137" i="25"/>
  <c r="E137" i="25"/>
  <c r="D137" i="25"/>
  <c r="C137" i="25"/>
  <c r="H136" i="25"/>
  <c r="G136" i="25"/>
  <c r="F136" i="25"/>
  <c r="E136" i="25"/>
  <c r="D136" i="25"/>
  <c r="C136" i="25"/>
  <c r="H135" i="25"/>
  <c r="G135" i="25"/>
  <c r="F135" i="25"/>
  <c r="E135" i="25"/>
  <c r="D135" i="25"/>
  <c r="C135" i="25"/>
  <c r="H134" i="25"/>
  <c r="G134" i="25"/>
  <c r="F134" i="25"/>
  <c r="E134" i="25"/>
  <c r="D134" i="25"/>
  <c r="C134" i="25"/>
  <c r="H133" i="25"/>
  <c r="G133" i="25"/>
  <c r="F133" i="25"/>
  <c r="E133" i="25"/>
  <c r="D133" i="25"/>
  <c r="C133" i="25"/>
  <c r="H132" i="25"/>
  <c r="G132" i="25"/>
  <c r="F132" i="25"/>
  <c r="E132" i="25"/>
  <c r="D132" i="25"/>
  <c r="C132" i="25"/>
  <c r="H131" i="25"/>
  <c r="G131" i="25"/>
  <c r="F131" i="25"/>
  <c r="E131" i="25"/>
  <c r="D131" i="25"/>
  <c r="C131" i="25"/>
  <c r="H130" i="25"/>
  <c r="G130" i="25"/>
  <c r="F130" i="25"/>
  <c r="E130" i="25"/>
  <c r="D130" i="25"/>
  <c r="C130" i="25"/>
  <c r="H129" i="25"/>
  <c r="G129" i="25"/>
  <c r="F129" i="25"/>
  <c r="E129" i="25"/>
  <c r="D129" i="25"/>
  <c r="C129" i="25"/>
  <c r="H128" i="25"/>
  <c r="G128" i="25"/>
  <c r="F128" i="25"/>
  <c r="E128" i="25"/>
  <c r="D128" i="25"/>
  <c r="C128"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H102" i="25"/>
  <c r="G102" i="25"/>
  <c r="F102" i="25"/>
  <c r="E102" i="25"/>
  <c r="D102" i="25"/>
  <c r="C102" i="25"/>
  <c r="H101" i="25"/>
  <c r="G101" i="25"/>
  <c r="F101" i="25"/>
  <c r="E101" i="25"/>
  <c r="D101" i="25"/>
  <c r="C101" i="25"/>
  <c r="H100" i="25"/>
  <c r="G100" i="25"/>
  <c r="F100" i="25"/>
  <c r="E100" i="25"/>
  <c r="D100" i="25"/>
  <c r="C100" i="25"/>
  <c r="H99" i="25"/>
  <c r="G99" i="25"/>
  <c r="F99" i="25"/>
  <c r="E99" i="25"/>
  <c r="D99" i="25"/>
  <c r="C99" i="25"/>
  <c r="H98" i="25"/>
  <c r="G98" i="25"/>
  <c r="F98" i="25"/>
  <c r="E98" i="25"/>
  <c r="D98" i="25"/>
  <c r="C98" i="25"/>
  <c r="H97" i="25"/>
  <c r="G97" i="25"/>
  <c r="F97" i="25"/>
  <c r="E97" i="25"/>
  <c r="D97" i="25"/>
  <c r="C97" i="25"/>
  <c r="H96" i="25"/>
  <c r="G96" i="25"/>
  <c r="F96" i="25"/>
  <c r="E96" i="25"/>
  <c r="D96" i="25"/>
  <c r="C96" i="25"/>
  <c r="H95" i="25"/>
  <c r="G95" i="25"/>
  <c r="F95" i="25"/>
  <c r="E95" i="25"/>
  <c r="D95" i="25"/>
  <c r="C95" i="25"/>
  <c r="H94" i="25"/>
  <c r="G94" i="25"/>
  <c r="F94" i="25"/>
  <c r="E94" i="25"/>
  <c r="D94" i="25"/>
  <c r="C94" i="25"/>
  <c r="H93" i="25"/>
  <c r="G93" i="25"/>
  <c r="F93" i="25"/>
  <c r="E93" i="25"/>
  <c r="D93" i="25"/>
  <c r="C93" i="25"/>
  <c r="H92" i="25"/>
  <c r="G92" i="25"/>
  <c r="F92" i="25"/>
  <c r="E92" i="25"/>
  <c r="D92" i="25"/>
  <c r="C92" i="25"/>
  <c r="H91" i="25"/>
  <c r="G91" i="25"/>
  <c r="F91" i="25"/>
  <c r="E91" i="25"/>
  <c r="D91" i="25"/>
  <c r="C91" i="25"/>
  <c r="H90" i="25"/>
  <c r="G90" i="25"/>
  <c r="F90" i="25"/>
  <c r="E90" i="25"/>
  <c r="D90" i="25"/>
  <c r="C90" i="25"/>
  <c r="H89" i="25"/>
  <c r="G89" i="25"/>
  <c r="F89" i="25"/>
  <c r="E89" i="25"/>
  <c r="D89" i="25"/>
  <c r="C89" i="25"/>
  <c r="H88" i="25"/>
  <c r="G88" i="25"/>
  <c r="F88" i="25"/>
  <c r="E88" i="25"/>
  <c r="D88" i="25"/>
  <c r="C88" i="25"/>
  <c r="H87" i="25"/>
  <c r="G87" i="25"/>
  <c r="F87" i="25"/>
  <c r="E87" i="25"/>
  <c r="D87" i="25"/>
  <c r="C87" i="25"/>
  <c r="H86" i="25"/>
  <c r="G86" i="25"/>
  <c r="F86" i="25"/>
  <c r="E86" i="25"/>
  <c r="D86" i="25"/>
  <c r="C86" i="25"/>
  <c r="H85" i="25"/>
  <c r="G85" i="25"/>
  <c r="F85" i="25"/>
  <c r="E85" i="25"/>
  <c r="D85" i="25"/>
  <c r="C85" i="25"/>
  <c r="H84" i="25"/>
  <c r="G84" i="25"/>
  <c r="F84" i="25"/>
  <c r="E84" i="25"/>
  <c r="D84" i="25"/>
  <c r="C84" i="25"/>
  <c r="H83" i="25"/>
  <c r="G83" i="25"/>
  <c r="F83" i="25"/>
  <c r="E83" i="25"/>
  <c r="D83" i="25"/>
  <c r="C83" i="25"/>
  <c r="H82" i="25"/>
  <c r="G82" i="25"/>
  <c r="F82" i="25"/>
  <c r="E82" i="25"/>
  <c r="D82" i="25"/>
  <c r="C82" i="25"/>
  <c r="H81" i="25"/>
  <c r="G81" i="25"/>
  <c r="F81" i="25"/>
  <c r="E81" i="25"/>
  <c r="D81" i="25"/>
  <c r="C81" i="25"/>
  <c r="H80" i="25"/>
  <c r="G80" i="25"/>
  <c r="F80" i="25"/>
  <c r="E80" i="25"/>
  <c r="D80" i="25"/>
  <c r="C80" i="25"/>
  <c r="H79" i="25"/>
  <c r="G79" i="25"/>
  <c r="F79" i="25"/>
  <c r="E79" i="25"/>
  <c r="D79" i="25"/>
  <c r="C79" i="25"/>
  <c r="H78" i="25"/>
  <c r="G78" i="25"/>
  <c r="F78" i="25"/>
  <c r="E78" i="25"/>
  <c r="D78" i="25"/>
  <c r="C78" i="25"/>
  <c r="H77" i="25"/>
  <c r="G77" i="25"/>
  <c r="F77" i="25"/>
  <c r="E77" i="25"/>
  <c r="D77" i="25"/>
  <c r="C77" i="25"/>
  <c r="H76" i="25"/>
  <c r="G76" i="25"/>
  <c r="F76" i="25"/>
  <c r="E76" i="25"/>
  <c r="D76" i="25"/>
  <c r="C76" i="25"/>
  <c r="H75" i="25"/>
  <c r="G75" i="25"/>
  <c r="F75" i="25"/>
  <c r="E75" i="25"/>
  <c r="D75" i="25"/>
  <c r="C75" i="25"/>
  <c r="H74" i="25"/>
  <c r="G74" i="25"/>
  <c r="F74" i="25"/>
  <c r="E74" i="25"/>
  <c r="D74" i="25"/>
  <c r="C74" i="25"/>
  <c r="H73" i="25"/>
  <c r="G73" i="25"/>
  <c r="F73" i="25"/>
  <c r="E73" i="25"/>
  <c r="D73" i="25"/>
  <c r="C73" i="25"/>
  <c r="H72" i="25"/>
  <c r="G72" i="25"/>
  <c r="F72" i="25"/>
  <c r="E72" i="25"/>
  <c r="D72" i="25"/>
  <c r="C72" i="25"/>
  <c r="H71" i="25"/>
  <c r="G71" i="25"/>
  <c r="F71" i="25"/>
  <c r="E71" i="25"/>
  <c r="D71" i="25"/>
  <c r="C71" i="25"/>
  <c r="H70" i="25"/>
  <c r="G70" i="25"/>
  <c r="F70" i="25"/>
  <c r="E70" i="25"/>
  <c r="D70" i="25"/>
  <c r="C70" i="25"/>
  <c r="H69" i="25"/>
  <c r="G69" i="25"/>
  <c r="F69" i="25"/>
  <c r="E69" i="25"/>
  <c r="D69" i="25"/>
  <c r="C69" i="25"/>
  <c r="H68" i="25"/>
  <c r="G68" i="25"/>
  <c r="F68" i="25"/>
  <c r="E68" i="25"/>
  <c r="D68" i="25"/>
  <c r="C68" i="25"/>
  <c r="H67" i="25"/>
  <c r="G67" i="25"/>
  <c r="F67" i="25"/>
  <c r="E67" i="25"/>
  <c r="D67" i="25"/>
  <c r="C67" i="25"/>
  <c r="H66" i="25"/>
  <c r="G66" i="25"/>
  <c r="F66" i="25"/>
  <c r="E66" i="25"/>
  <c r="D66" i="25"/>
  <c r="C66" i="25"/>
  <c r="H65" i="25"/>
  <c r="G65" i="25"/>
  <c r="F65" i="25"/>
  <c r="E65" i="25"/>
  <c r="D65" i="25"/>
  <c r="C65" i="25"/>
  <c r="H64" i="25"/>
  <c r="G64" i="25"/>
  <c r="F64" i="25"/>
  <c r="E64" i="25"/>
  <c r="D64" i="25"/>
  <c r="C64" i="25"/>
  <c r="H63" i="25"/>
  <c r="G63" i="25"/>
  <c r="F63" i="25"/>
  <c r="E63" i="25"/>
  <c r="D63" i="25"/>
  <c r="C63" i="25"/>
  <c r="H62" i="25"/>
  <c r="G62" i="25"/>
  <c r="F62" i="25"/>
  <c r="E62" i="25"/>
  <c r="D62" i="25"/>
  <c r="C62" i="25"/>
  <c r="H61" i="25"/>
  <c r="G61" i="25"/>
  <c r="F61" i="25"/>
  <c r="E61" i="25"/>
  <c r="D61" i="25"/>
  <c r="C61" i="25"/>
  <c r="H60" i="25"/>
  <c r="G60" i="25"/>
  <c r="F60" i="25"/>
  <c r="E60" i="25"/>
  <c r="D60" i="25"/>
  <c r="C60" i="25"/>
  <c r="H59" i="25"/>
  <c r="G59" i="25"/>
  <c r="F59" i="25"/>
  <c r="E59" i="25"/>
  <c r="D59" i="25"/>
  <c r="C59" i="25"/>
  <c r="H58" i="25"/>
  <c r="G58" i="25"/>
  <c r="F58" i="25"/>
  <c r="E58" i="25"/>
  <c r="D58" i="25"/>
  <c r="C58" i="25"/>
  <c r="H57" i="25"/>
  <c r="G57" i="25"/>
  <c r="F57" i="25"/>
  <c r="E57" i="25"/>
  <c r="D57" i="25"/>
  <c r="C57" i="25"/>
  <c r="H56" i="25"/>
  <c r="G56" i="25"/>
  <c r="F56" i="25"/>
  <c r="E56" i="25"/>
  <c r="D56" i="25"/>
  <c r="C56" i="25"/>
  <c r="H55" i="25"/>
  <c r="G55" i="25"/>
  <c r="F55" i="25"/>
  <c r="E55" i="25"/>
  <c r="D55" i="25"/>
  <c r="C55" i="25"/>
  <c r="H54" i="25"/>
  <c r="G54" i="25"/>
  <c r="F54" i="25"/>
  <c r="E54" i="25"/>
  <c r="D54" i="25"/>
  <c r="C54" i="25"/>
  <c r="H53" i="25"/>
  <c r="G53" i="25"/>
  <c r="F53" i="25"/>
  <c r="E53" i="25"/>
  <c r="D53" i="25"/>
  <c r="C53" i="25"/>
  <c r="H52" i="25"/>
  <c r="G52" i="25"/>
  <c r="F52" i="25"/>
  <c r="E52" i="25"/>
  <c r="D52" i="25"/>
  <c r="C52" i="25"/>
  <c r="H51" i="25"/>
  <c r="G51" i="25"/>
  <c r="F51" i="25"/>
  <c r="E51" i="25"/>
  <c r="D51" i="25"/>
  <c r="C51" i="25"/>
  <c r="H50" i="25"/>
  <c r="G50" i="25"/>
  <c r="F50" i="25"/>
  <c r="E50" i="25"/>
  <c r="D50" i="25"/>
  <c r="C50" i="25"/>
  <c r="H49" i="25"/>
  <c r="G49" i="25"/>
  <c r="F49" i="25"/>
  <c r="E49" i="25"/>
  <c r="D49" i="25"/>
  <c r="C49" i="25"/>
  <c r="H48" i="25"/>
  <c r="G48" i="25"/>
  <c r="F48" i="25"/>
  <c r="E48" i="25"/>
  <c r="D48" i="25"/>
  <c r="C48" i="25"/>
  <c r="H47" i="25"/>
  <c r="G47" i="25"/>
  <c r="F47" i="25"/>
  <c r="E47" i="25"/>
  <c r="D47" i="25"/>
  <c r="C47" i="25"/>
  <c r="H46" i="25"/>
  <c r="G46" i="25"/>
  <c r="F46" i="25"/>
  <c r="E46" i="25"/>
  <c r="D46" i="25"/>
  <c r="C46" i="25"/>
  <c r="H45" i="25"/>
  <c r="G45" i="25"/>
  <c r="F45" i="25"/>
  <c r="E45" i="25"/>
  <c r="D45" i="25"/>
  <c r="C45" i="25"/>
  <c r="H44" i="25"/>
  <c r="G44" i="25"/>
  <c r="F44" i="25"/>
  <c r="E44" i="25"/>
  <c r="D44" i="25"/>
  <c r="C44" i="25"/>
  <c r="H43" i="25"/>
  <c r="G43" i="25"/>
  <c r="F43" i="25"/>
  <c r="E43" i="25"/>
  <c r="D43" i="25"/>
  <c r="C43" i="25"/>
  <c r="H42" i="25"/>
  <c r="G42" i="25"/>
  <c r="F42" i="25"/>
  <c r="E42" i="25"/>
  <c r="D42" i="25"/>
  <c r="C42" i="25"/>
  <c r="H41" i="25"/>
  <c r="G41" i="25"/>
  <c r="F41" i="25"/>
  <c r="E41" i="25"/>
  <c r="D41" i="25"/>
  <c r="C41" i="25"/>
  <c r="H40" i="25"/>
  <c r="G40" i="25"/>
  <c r="F40" i="25"/>
  <c r="E40" i="25"/>
  <c r="D40" i="25"/>
  <c r="C40" i="25"/>
  <c r="H39" i="25"/>
  <c r="G39" i="25"/>
  <c r="F39" i="25"/>
  <c r="E39" i="25"/>
  <c r="D39" i="25"/>
  <c r="C39" i="25"/>
  <c r="H38" i="25"/>
  <c r="G38" i="25"/>
  <c r="F38" i="25"/>
  <c r="E38" i="25"/>
  <c r="D38" i="25"/>
  <c r="C38" i="25"/>
  <c r="H37" i="25"/>
  <c r="G37" i="25"/>
  <c r="F37" i="25"/>
  <c r="E37" i="25"/>
  <c r="D37" i="25"/>
  <c r="C37" i="25"/>
  <c r="H36" i="25"/>
  <c r="G36" i="25"/>
  <c r="F36" i="25"/>
  <c r="E36" i="25"/>
  <c r="D36" i="25"/>
  <c r="C36" i="25"/>
  <c r="H35" i="25"/>
  <c r="G35" i="25"/>
  <c r="F35" i="25"/>
  <c r="E35" i="25"/>
  <c r="D35" i="25"/>
  <c r="C35" i="25"/>
  <c r="H34" i="25"/>
  <c r="G34" i="25"/>
  <c r="F34" i="25"/>
  <c r="E34" i="25"/>
  <c r="D34" i="25"/>
  <c r="C34" i="25"/>
  <c r="H33" i="25"/>
  <c r="G33" i="25"/>
  <c r="F33" i="25"/>
  <c r="E33" i="25"/>
  <c r="D33" i="25"/>
  <c r="C33" i="25"/>
  <c r="H32" i="25"/>
  <c r="G32" i="25"/>
  <c r="F32" i="25"/>
  <c r="E32" i="25"/>
  <c r="D32" i="25"/>
  <c r="C32" i="25"/>
  <c r="H31" i="25"/>
  <c r="G31" i="25"/>
  <c r="F31" i="25"/>
  <c r="E31" i="25"/>
  <c r="D31" i="25"/>
  <c r="C31" i="25"/>
  <c r="H30" i="25"/>
  <c r="G30" i="25"/>
  <c r="F30" i="25"/>
  <c r="E30" i="25"/>
  <c r="D30" i="25"/>
  <c r="C30" i="25"/>
  <c r="H29" i="25"/>
  <c r="G29" i="25"/>
  <c r="F29" i="25"/>
  <c r="E29" i="25"/>
  <c r="D29" i="25"/>
  <c r="C29" i="25"/>
  <c r="H28" i="25"/>
  <c r="G28" i="25"/>
  <c r="F28" i="25"/>
  <c r="E28" i="25"/>
  <c r="D28" i="25"/>
  <c r="C28" i="25"/>
  <c r="H27" i="25"/>
  <c r="G27" i="25"/>
  <c r="F27" i="25"/>
  <c r="E27" i="25"/>
  <c r="D27" i="25"/>
  <c r="C27" i="25"/>
  <c r="H26" i="25"/>
  <c r="G26" i="25"/>
  <c r="F26" i="25"/>
  <c r="E26" i="25"/>
  <c r="D26" i="25"/>
  <c r="C26" i="25"/>
  <c r="H25" i="25"/>
  <c r="G25" i="25"/>
  <c r="F25" i="25"/>
  <c r="E25" i="25"/>
  <c r="D25" i="25"/>
  <c r="C25" i="25"/>
  <c r="H24" i="25"/>
  <c r="G24" i="25"/>
  <c r="F24" i="25"/>
  <c r="E24" i="25"/>
  <c r="D24" i="25"/>
  <c r="C24" i="25"/>
  <c r="H23" i="25"/>
  <c r="G23" i="25"/>
  <c r="F23" i="25"/>
  <c r="E23" i="25"/>
  <c r="D23" i="25"/>
  <c r="C23" i="25"/>
  <c r="H22" i="25"/>
  <c r="G22" i="25"/>
  <c r="F22" i="25"/>
  <c r="E22" i="25"/>
  <c r="D22" i="25"/>
  <c r="C22" i="25"/>
  <c r="H21" i="25"/>
  <c r="G21" i="25"/>
  <c r="F21" i="25"/>
  <c r="E21" i="25"/>
  <c r="D21" i="25"/>
  <c r="C21" i="25"/>
  <c r="H20" i="25"/>
  <c r="G20" i="25"/>
  <c r="F20" i="25"/>
  <c r="E20" i="25"/>
  <c r="D20" i="25"/>
  <c r="C20" i="25"/>
  <c r="H19" i="25"/>
  <c r="G19" i="25"/>
  <c r="F19" i="25"/>
  <c r="E19" i="25"/>
  <c r="D19" i="25"/>
  <c r="C19" i="25"/>
  <c r="H18" i="25"/>
  <c r="G18" i="25"/>
  <c r="F18" i="25"/>
  <c r="E18" i="25"/>
  <c r="D18" i="25"/>
  <c r="C18" i="25"/>
  <c r="H17" i="25"/>
  <c r="G17" i="25"/>
  <c r="F17" i="25"/>
  <c r="E17" i="25"/>
  <c r="D17" i="25"/>
  <c r="C17" i="25"/>
  <c r="H16" i="25"/>
  <c r="G16" i="25"/>
  <c r="F16" i="25"/>
  <c r="E16" i="25"/>
  <c r="D16" i="25"/>
  <c r="C16" i="25"/>
  <c r="H15" i="25"/>
  <c r="G15" i="25"/>
  <c r="F15" i="25"/>
  <c r="E15" i="25"/>
  <c r="D15" i="25"/>
  <c r="C15" i="25"/>
  <c r="H14" i="25"/>
  <c r="G14" i="25"/>
  <c r="F14" i="25"/>
  <c r="E14" i="25"/>
  <c r="D14" i="25"/>
  <c r="C14" i="25"/>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C249" i="12"/>
  <c r="D249" i="12"/>
  <c r="E249" i="12"/>
  <c r="C250" i="12"/>
  <c r="D250" i="12"/>
  <c r="E250" i="12"/>
  <c r="E20" i="12"/>
  <c r="D20" i="12"/>
  <c r="C20" i="12"/>
  <c r="P275" i="23"/>
  <c r="O275" i="23"/>
  <c r="N275" i="23"/>
  <c r="M275" i="23"/>
  <c r="L275" i="23"/>
  <c r="K275" i="23"/>
  <c r="J275" i="23"/>
  <c r="I275" i="23"/>
  <c r="H275" i="23"/>
  <c r="G275" i="23"/>
  <c r="F275" i="23"/>
  <c r="E275" i="23"/>
  <c r="D275" i="23"/>
  <c r="C275" i="23"/>
  <c r="B275" i="23"/>
  <c r="P274" i="23"/>
  <c r="O274" i="23"/>
  <c r="N274" i="23"/>
  <c r="M274" i="23"/>
  <c r="L274" i="23"/>
  <c r="K274" i="23"/>
  <c r="J274" i="23"/>
  <c r="I274" i="23"/>
  <c r="H274" i="23"/>
  <c r="G274" i="23"/>
  <c r="F274" i="23"/>
  <c r="E274" i="23"/>
  <c r="D274" i="23"/>
  <c r="C274" i="23"/>
  <c r="B274" i="23"/>
  <c r="P273" i="23"/>
  <c r="O273" i="23"/>
  <c r="N273" i="23"/>
  <c r="M273" i="23"/>
  <c r="L273" i="23"/>
  <c r="K273" i="23"/>
  <c r="J273" i="23"/>
  <c r="I273" i="23"/>
  <c r="H273" i="23"/>
  <c r="G273" i="23"/>
  <c r="F273" i="23"/>
  <c r="E273" i="23"/>
  <c r="D273" i="23"/>
  <c r="C273" i="23"/>
  <c r="B273" i="23"/>
  <c r="P272" i="23"/>
  <c r="O272" i="23"/>
  <c r="N272" i="23"/>
  <c r="M272" i="23"/>
  <c r="L272" i="23"/>
  <c r="K272" i="23"/>
  <c r="J272" i="23"/>
  <c r="I272" i="23"/>
  <c r="H272" i="23"/>
  <c r="G272" i="23"/>
  <c r="F272" i="23"/>
  <c r="E272" i="23"/>
  <c r="D272" i="23"/>
  <c r="C272" i="23"/>
  <c r="B272" i="23"/>
  <c r="P271" i="23"/>
  <c r="O271" i="23"/>
  <c r="N271" i="23"/>
  <c r="M271" i="23"/>
  <c r="L271" i="23"/>
  <c r="K271" i="23"/>
  <c r="J271" i="23"/>
  <c r="I271" i="23"/>
  <c r="H271" i="23"/>
  <c r="G271" i="23"/>
  <c r="F271" i="23"/>
  <c r="E271" i="23"/>
  <c r="D271" i="23"/>
  <c r="C271" i="23"/>
  <c r="B271" i="23"/>
  <c r="P270" i="23"/>
  <c r="O270" i="23"/>
  <c r="N270" i="23"/>
  <c r="M270" i="23"/>
  <c r="L270" i="23"/>
  <c r="K270" i="23"/>
  <c r="J270" i="23"/>
  <c r="I270" i="23"/>
  <c r="H270" i="23"/>
  <c r="G270" i="23"/>
  <c r="F270" i="23"/>
  <c r="E270" i="23"/>
  <c r="D270" i="23"/>
  <c r="C270" i="23"/>
  <c r="B270" i="23"/>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H46" i="23"/>
  <c r="G46" i="23"/>
  <c r="F46" i="23"/>
  <c r="E46" i="23"/>
  <c r="D46" i="23"/>
  <c r="C46" i="23"/>
  <c r="P45" i="23"/>
  <c r="O45" i="23"/>
  <c r="N45" i="23"/>
  <c r="M45" i="23"/>
  <c r="L45" i="23"/>
  <c r="K45" i="23"/>
  <c r="J45" i="23"/>
  <c r="I45" i="23"/>
  <c r="H45" i="23"/>
  <c r="G45" i="23"/>
  <c r="F45" i="23"/>
  <c r="E45" i="23"/>
  <c r="D45" i="23"/>
  <c r="C45" i="23"/>
  <c r="B45" i="23"/>
  <c r="P275" i="22"/>
  <c r="O275" i="22"/>
  <c r="N275" i="22"/>
  <c r="K275" i="22"/>
  <c r="J275" i="22"/>
  <c r="I275" i="22"/>
  <c r="H275" i="22"/>
  <c r="G275" i="22"/>
  <c r="F275" i="22"/>
  <c r="E275" i="22"/>
  <c r="D275" i="22"/>
  <c r="C275" i="22"/>
  <c r="B275" i="22"/>
  <c r="P274" i="22"/>
  <c r="O274" i="22"/>
  <c r="N274" i="22"/>
  <c r="K274" i="22"/>
  <c r="J274" i="22"/>
  <c r="I274" i="22"/>
  <c r="H274" i="22"/>
  <c r="G274" i="22"/>
  <c r="F274" i="22"/>
  <c r="E274" i="22"/>
  <c r="D274" i="22"/>
  <c r="C274" i="22"/>
  <c r="B274" i="2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270" i="22"/>
  <c r="O270" i="22"/>
  <c r="N270" i="22"/>
  <c r="K270" i="22"/>
  <c r="J270" i="22"/>
  <c r="I270" i="22"/>
  <c r="H270" i="22"/>
  <c r="G270" i="22"/>
  <c r="F270" i="22"/>
  <c r="E270" i="22"/>
  <c r="D270" i="22"/>
  <c r="C270" i="22"/>
  <c r="B270" i="22"/>
  <c r="P269" i="22"/>
  <c r="O269" i="22"/>
  <c r="N269" i="22"/>
  <c r="K269" i="22"/>
  <c r="J269" i="22"/>
  <c r="I269" i="22"/>
  <c r="H269" i="22"/>
  <c r="G269" i="22"/>
  <c r="F269" i="22"/>
  <c r="E269" i="22"/>
  <c r="D269" i="22"/>
  <c r="C269" i="22"/>
  <c r="B269" i="22"/>
  <c r="P268" i="22"/>
  <c r="O268" i="22"/>
  <c r="N268" i="22"/>
  <c r="K268" i="22"/>
  <c r="J268" i="22"/>
  <c r="I268" i="22"/>
  <c r="H268" i="22"/>
  <c r="G268" i="22"/>
  <c r="F268" i="22"/>
  <c r="E268" i="22"/>
  <c r="D268" i="22"/>
  <c r="C268" i="22"/>
  <c r="B268" i="22"/>
  <c r="P267" i="22"/>
  <c r="O267" i="22"/>
  <c r="N267" i="22"/>
  <c r="K267" i="22"/>
  <c r="J267" i="22"/>
  <c r="I267" i="22"/>
  <c r="H267" i="22"/>
  <c r="G267" i="22"/>
  <c r="F267" i="22"/>
  <c r="E267" i="22"/>
  <c r="D267" i="22"/>
  <c r="C267" i="22"/>
  <c r="B267" i="22"/>
  <c r="P266" i="22"/>
  <c r="O266" i="22"/>
  <c r="N266" i="22"/>
  <c r="K266" i="22"/>
  <c r="J266" i="22"/>
  <c r="I266" i="22"/>
  <c r="H266" i="22"/>
  <c r="G266" i="22"/>
  <c r="F266" i="22"/>
  <c r="E266" i="22"/>
  <c r="D266" i="22"/>
  <c r="C266" i="22"/>
  <c r="B266" i="22"/>
  <c r="P265" i="22"/>
  <c r="O265" i="22"/>
  <c r="N265" i="22"/>
  <c r="K265" i="22"/>
  <c r="J265" i="22"/>
  <c r="I265" i="22"/>
  <c r="H265" i="22"/>
  <c r="G265" i="22"/>
  <c r="F265" i="22"/>
  <c r="E265" i="22"/>
  <c r="D265" i="22"/>
  <c r="C265" i="22"/>
  <c r="B265" i="22"/>
  <c r="P264" i="22"/>
  <c r="O264" i="22"/>
  <c r="N264" i="22"/>
  <c r="K264" i="22"/>
  <c r="J264" i="22"/>
  <c r="I264" i="22"/>
  <c r="H264" i="22"/>
  <c r="G264" i="22"/>
  <c r="F264" i="22"/>
  <c r="E264" i="22"/>
  <c r="D264" i="22"/>
  <c r="C264" i="22"/>
  <c r="B264"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H255" i="22"/>
  <c r="G255" i="22"/>
  <c r="F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P239" i="22"/>
  <c r="O239" i="22"/>
  <c r="N239" i="22"/>
  <c r="K239" i="22"/>
  <c r="J239" i="22"/>
  <c r="I239" i="22"/>
  <c r="H239" i="22"/>
  <c r="G239" i="22"/>
  <c r="F239" i="22"/>
  <c r="E239" i="22"/>
  <c r="D239" i="22"/>
  <c r="C239" i="22"/>
  <c r="B239" i="22"/>
  <c r="P238" i="22"/>
  <c r="O238" i="22"/>
  <c r="N238" i="22"/>
  <c r="K238" i="22"/>
  <c r="J238" i="22"/>
  <c r="I238" i="22"/>
  <c r="H238" i="22"/>
  <c r="G238" i="22"/>
  <c r="F238" i="22"/>
  <c r="E238" i="22"/>
  <c r="D238" i="22"/>
  <c r="C238" i="22"/>
  <c r="B238" i="22"/>
  <c r="P237" i="22"/>
  <c r="O237" i="22"/>
  <c r="N237" i="22"/>
  <c r="K237" i="22"/>
  <c r="J237" i="22"/>
  <c r="I237" i="22"/>
  <c r="H237" i="22"/>
  <c r="G237" i="22"/>
  <c r="F237" i="22"/>
  <c r="E237" i="22"/>
  <c r="D237" i="22"/>
  <c r="C237" i="22"/>
  <c r="B237" i="22"/>
  <c r="P236" i="22"/>
  <c r="O236" i="22"/>
  <c r="N236" i="22"/>
  <c r="K236" i="22"/>
  <c r="J236" i="22"/>
  <c r="I236" i="22"/>
  <c r="H236" i="22"/>
  <c r="G236" i="22"/>
  <c r="F236" i="22"/>
  <c r="E236" i="22"/>
  <c r="D236" i="22"/>
  <c r="C236" i="22"/>
  <c r="B236" i="22"/>
  <c r="P235" i="22"/>
  <c r="O235" i="22"/>
  <c r="N235" i="22"/>
  <c r="K235" i="22"/>
  <c r="J235" i="22"/>
  <c r="I235" i="22"/>
  <c r="H235" i="22"/>
  <c r="G235" i="22"/>
  <c r="F235" i="22"/>
  <c r="E235" i="22"/>
  <c r="D235" i="22"/>
  <c r="C235" i="22"/>
  <c r="B235" i="22"/>
  <c r="P234" i="22"/>
  <c r="O234" i="22"/>
  <c r="N234" i="22"/>
  <c r="K234" i="22"/>
  <c r="J234" i="22"/>
  <c r="I234" i="22"/>
  <c r="H234" i="22"/>
  <c r="G234" i="22"/>
  <c r="F234" i="22"/>
  <c r="E234" i="22"/>
  <c r="D234" i="22"/>
  <c r="C234" i="22"/>
  <c r="B234" i="22"/>
  <c r="P233" i="22"/>
  <c r="O233" i="22"/>
  <c r="N233" i="22"/>
  <c r="K233" i="22"/>
  <c r="J233" i="22"/>
  <c r="I233" i="22"/>
  <c r="H233" i="22"/>
  <c r="G233" i="22"/>
  <c r="F233" i="22"/>
  <c r="E233" i="22"/>
  <c r="D233" i="22"/>
  <c r="C233" i="22"/>
  <c r="B233" i="22"/>
  <c r="P232" i="22"/>
  <c r="O232" i="22"/>
  <c r="N232" i="22"/>
  <c r="K232" i="22"/>
  <c r="J232" i="22"/>
  <c r="I232" i="22"/>
  <c r="H232" i="22"/>
  <c r="G232" i="22"/>
  <c r="F232" i="22"/>
  <c r="E232" i="22"/>
  <c r="D232" i="22"/>
  <c r="C232" i="22"/>
  <c r="B232" i="22"/>
  <c r="P231" i="22"/>
  <c r="O231" i="22"/>
  <c r="N231" i="22"/>
  <c r="K231" i="22"/>
  <c r="J231" i="22"/>
  <c r="I231" i="22"/>
  <c r="H231" i="22"/>
  <c r="G231" i="22"/>
  <c r="F231" i="22"/>
  <c r="E231" i="22"/>
  <c r="D231" i="22"/>
  <c r="C231" i="22"/>
  <c r="B231" i="22"/>
  <c r="P230" i="22"/>
  <c r="O230" i="22"/>
  <c r="N230" i="22"/>
  <c r="K230" i="22"/>
  <c r="J230" i="22"/>
  <c r="I230" i="22"/>
  <c r="H230" i="22"/>
  <c r="G230" i="22"/>
  <c r="F230" i="22"/>
  <c r="E230" i="22"/>
  <c r="D230" i="22"/>
  <c r="C230" i="22"/>
  <c r="B230" i="22"/>
  <c r="P229" i="22"/>
  <c r="O229" i="22"/>
  <c r="N229" i="22"/>
  <c r="K229" i="22"/>
  <c r="J229" i="22"/>
  <c r="I229" i="22"/>
  <c r="H229" i="22"/>
  <c r="G229" i="22"/>
  <c r="F229" i="22"/>
  <c r="E229" i="22"/>
  <c r="D229" i="22"/>
  <c r="C229" i="22"/>
  <c r="B229" i="22"/>
  <c r="P228" i="22"/>
  <c r="O228" i="22"/>
  <c r="N228" i="22"/>
  <c r="K228" i="22"/>
  <c r="J228" i="22"/>
  <c r="I228" i="22"/>
  <c r="H228" i="22"/>
  <c r="G228" i="22"/>
  <c r="F228" i="22"/>
  <c r="E228" i="22"/>
  <c r="D228" i="22"/>
  <c r="C228" i="22"/>
  <c r="B228" i="22"/>
  <c r="P227" i="22"/>
  <c r="O227" i="22"/>
  <c r="N227" i="22"/>
  <c r="K227" i="22"/>
  <c r="J227" i="22"/>
  <c r="I227" i="22"/>
  <c r="H227" i="22"/>
  <c r="G227" i="22"/>
  <c r="F227" i="22"/>
  <c r="E227" i="22"/>
  <c r="D227" i="22"/>
  <c r="C227" i="22"/>
  <c r="B227" i="22"/>
  <c r="P226" i="22"/>
  <c r="O226" i="22"/>
  <c r="N226" i="22"/>
  <c r="K226" i="22"/>
  <c r="J226" i="22"/>
  <c r="I226" i="22"/>
  <c r="H226" i="22"/>
  <c r="G226" i="22"/>
  <c r="F226" i="22"/>
  <c r="E226" i="22"/>
  <c r="D226" i="22"/>
  <c r="C226" i="22"/>
  <c r="B226" i="22"/>
  <c r="P225" i="22"/>
  <c r="O225" i="22"/>
  <c r="N225" i="22"/>
  <c r="K225" i="22"/>
  <c r="J225" i="22"/>
  <c r="I225" i="22"/>
  <c r="H225" i="22"/>
  <c r="G225" i="22"/>
  <c r="F225" i="22"/>
  <c r="E225" i="22"/>
  <c r="D225" i="22"/>
  <c r="C225" i="22"/>
  <c r="B225" i="22"/>
  <c r="P224" i="22"/>
  <c r="O224" i="22"/>
  <c r="N224" i="22"/>
  <c r="K224" i="22"/>
  <c r="J224" i="22"/>
  <c r="I224" i="22"/>
  <c r="H224" i="22"/>
  <c r="G224" i="22"/>
  <c r="F224" i="22"/>
  <c r="E224" i="22"/>
  <c r="D224" i="22"/>
  <c r="C224" i="22"/>
  <c r="B224" i="22"/>
  <c r="P223" i="22"/>
  <c r="O223" i="22"/>
  <c r="N223" i="22"/>
  <c r="K223" i="22"/>
  <c r="J223" i="22"/>
  <c r="I223" i="22"/>
  <c r="H223" i="22"/>
  <c r="G223" i="22"/>
  <c r="F223" i="22"/>
  <c r="E223" i="22"/>
  <c r="D223" i="22"/>
  <c r="C223" i="22"/>
  <c r="B223" i="22"/>
  <c r="P222" i="22"/>
  <c r="O222" i="22"/>
  <c r="N222" i="22"/>
  <c r="K222" i="22"/>
  <c r="J222" i="22"/>
  <c r="I222" i="22"/>
  <c r="H222" i="22"/>
  <c r="G222" i="22"/>
  <c r="F222" i="22"/>
  <c r="D222" i="22"/>
  <c r="C222" i="22"/>
  <c r="B222" i="22"/>
  <c r="P221" i="22"/>
  <c r="O221" i="22"/>
  <c r="N221" i="22"/>
  <c r="K221" i="22"/>
  <c r="J221" i="22"/>
  <c r="I221" i="22"/>
  <c r="H221" i="22"/>
  <c r="G221" i="22"/>
  <c r="F221" i="22"/>
  <c r="E221" i="22"/>
  <c r="D221" i="22"/>
  <c r="C221" i="22"/>
  <c r="B221" i="22"/>
  <c r="P220" i="22"/>
  <c r="O220" i="22"/>
  <c r="N220" i="22"/>
  <c r="K220" i="22"/>
  <c r="J220" i="22"/>
  <c r="I220" i="22"/>
  <c r="H220" i="22"/>
  <c r="G220" i="22"/>
  <c r="F220" i="22"/>
  <c r="E220" i="22"/>
  <c r="D220" i="22"/>
  <c r="C220" i="22"/>
  <c r="B220" i="22"/>
  <c r="P219" i="22"/>
  <c r="O219" i="22"/>
  <c r="N219" i="22"/>
  <c r="K219" i="22"/>
  <c r="J219" i="22"/>
  <c r="I219" i="22"/>
  <c r="H219" i="22"/>
  <c r="G219" i="22"/>
  <c r="F219" i="22"/>
  <c r="E219" i="22"/>
  <c r="D219" i="22"/>
  <c r="C219" i="22"/>
  <c r="B219" i="22"/>
  <c r="P218" i="22"/>
  <c r="O218" i="22"/>
  <c r="N218" i="22"/>
  <c r="K218" i="22"/>
  <c r="J218" i="22"/>
  <c r="I218" i="22"/>
  <c r="H218" i="22"/>
  <c r="G218" i="22"/>
  <c r="F218" i="22"/>
  <c r="E218" i="22"/>
  <c r="D218" i="22"/>
  <c r="C218" i="22"/>
  <c r="B218" i="22"/>
  <c r="P217" i="22"/>
  <c r="O217" i="22"/>
  <c r="N217" i="22"/>
  <c r="K217" i="22"/>
  <c r="J217" i="22"/>
  <c r="I217" i="22"/>
  <c r="H217" i="22"/>
  <c r="G217" i="22"/>
  <c r="F217" i="22"/>
  <c r="E217" i="22"/>
  <c r="D217" i="22"/>
  <c r="C217" i="22"/>
  <c r="B217" i="22"/>
  <c r="P216" i="22"/>
  <c r="O216" i="22"/>
  <c r="N216" i="22"/>
  <c r="K216" i="22"/>
  <c r="J216" i="22"/>
  <c r="I216" i="22"/>
  <c r="H216" i="22"/>
  <c r="G216" i="22"/>
  <c r="F216" i="22"/>
  <c r="E216" i="22"/>
  <c r="D216" i="22"/>
  <c r="C216" i="22"/>
  <c r="B216" i="22"/>
  <c r="P215" i="22"/>
  <c r="O215" i="22"/>
  <c r="N215" i="22"/>
  <c r="K215" i="22"/>
  <c r="J215" i="22"/>
  <c r="I215" i="22"/>
  <c r="H215" i="22"/>
  <c r="G215" i="22"/>
  <c r="F215" i="22"/>
  <c r="E215" i="22"/>
  <c r="D215" i="22"/>
  <c r="C215" i="22"/>
  <c r="B215" i="22"/>
  <c r="P214" i="22"/>
  <c r="O214" i="22"/>
  <c r="N214" i="22"/>
  <c r="K214" i="22"/>
  <c r="J214" i="22"/>
  <c r="I214" i="22"/>
  <c r="H214" i="22"/>
  <c r="G214" i="22"/>
  <c r="F214" i="22"/>
  <c r="E214" i="22"/>
  <c r="D214" i="22"/>
  <c r="C214" i="22"/>
  <c r="B214" i="22"/>
  <c r="P213" i="22"/>
  <c r="O213" i="22"/>
  <c r="N213" i="22"/>
  <c r="K213" i="22"/>
  <c r="J213" i="22"/>
  <c r="I213" i="22"/>
  <c r="H213" i="22"/>
  <c r="G213" i="22"/>
  <c r="F213" i="22"/>
  <c r="E213" i="22"/>
  <c r="D213" i="22"/>
  <c r="C213" i="22"/>
  <c r="B213" i="22"/>
  <c r="P212" i="22"/>
  <c r="O212" i="22"/>
  <c r="N212" i="22"/>
  <c r="K212" i="22"/>
  <c r="J212" i="22"/>
  <c r="I212" i="22"/>
  <c r="H212" i="22"/>
  <c r="G212" i="22"/>
  <c r="F212" i="22"/>
  <c r="E212" i="22"/>
  <c r="D212" i="22"/>
  <c r="C212" i="22"/>
  <c r="B212" i="22"/>
  <c r="P211" i="22"/>
  <c r="O211" i="22"/>
  <c r="N211" i="22"/>
  <c r="K211" i="22"/>
  <c r="J211" i="22"/>
  <c r="I211" i="22"/>
  <c r="H211" i="22"/>
  <c r="G211" i="22"/>
  <c r="F211" i="22"/>
  <c r="E211" i="22"/>
  <c r="D211" i="22"/>
  <c r="C211" i="22"/>
  <c r="B211" i="22"/>
  <c r="P210" i="22"/>
  <c r="O210" i="22"/>
  <c r="N210" i="22"/>
  <c r="K210" i="22"/>
  <c r="J210" i="22"/>
  <c r="I210" i="22"/>
  <c r="H210" i="22"/>
  <c r="G210" i="22"/>
  <c r="F210" i="22"/>
  <c r="E210" i="22"/>
  <c r="C210" i="22"/>
  <c r="B210" i="22"/>
  <c r="P209" i="22"/>
  <c r="O209" i="22"/>
  <c r="N209" i="22"/>
  <c r="K209" i="22"/>
  <c r="J209" i="22"/>
  <c r="I209" i="22"/>
  <c r="H209" i="22"/>
  <c r="G209" i="22"/>
  <c r="F209" i="22"/>
  <c r="E209" i="22"/>
  <c r="D209" i="22"/>
  <c r="C209" i="22"/>
  <c r="B209" i="22"/>
  <c r="P208" i="22"/>
  <c r="O208" i="22"/>
  <c r="N208" i="22"/>
  <c r="K208" i="22"/>
  <c r="J208" i="22"/>
  <c r="I208" i="22"/>
  <c r="H208" i="22"/>
  <c r="G208" i="22"/>
  <c r="F208" i="22"/>
  <c r="E208" i="22"/>
  <c r="D208" i="22"/>
  <c r="C208" i="22"/>
  <c r="B208" i="22"/>
  <c r="P207" i="22"/>
  <c r="O207" i="22"/>
  <c r="N207" i="22"/>
  <c r="K207" i="22"/>
  <c r="J207" i="22"/>
  <c r="I207" i="22"/>
  <c r="H207" i="22"/>
  <c r="G207" i="22"/>
  <c r="F207" i="22"/>
  <c r="E207" i="22"/>
  <c r="D207" i="22"/>
  <c r="C207" i="22"/>
  <c r="B207" i="22"/>
  <c r="P206" i="22"/>
  <c r="O206" i="22"/>
  <c r="N206" i="22"/>
  <c r="K206" i="22"/>
  <c r="J206" i="22"/>
  <c r="I206" i="22"/>
  <c r="H206" i="22"/>
  <c r="G206" i="22"/>
  <c r="F206" i="22"/>
  <c r="E206" i="22"/>
  <c r="D206" i="22"/>
  <c r="C206" i="22"/>
  <c r="B206" i="22"/>
  <c r="P205" i="22"/>
  <c r="O205" i="22"/>
  <c r="N205" i="22"/>
  <c r="K205" i="22"/>
  <c r="J205" i="22"/>
  <c r="I205" i="22"/>
  <c r="H205" i="22"/>
  <c r="G205" i="22"/>
  <c r="F205" i="22"/>
  <c r="E205" i="22"/>
  <c r="D205" i="22"/>
  <c r="C205" i="22"/>
  <c r="B205" i="22"/>
  <c r="P204" i="22"/>
  <c r="O204" i="22"/>
  <c r="N204" i="22"/>
  <c r="K204" i="22"/>
  <c r="J204" i="22"/>
  <c r="I204" i="22"/>
  <c r="H204" i="22"/>
  <c r="G204" i="22"/>
  <c r="F204" i="22"/>
  <c r="E204" i="22"/>
  <c r="D204" i="22"/>
  <c r="C204" i="22"/>
  <c r="B204" i="22"/>
  <c r="P203" i="22"/>
  <c r="O203" i="22"/>
  <c r="N203" i="22"/>
  <c r="K203" i="22"/>
  <c r="J203" i="22"/>
  <c r="I203" i="22"/>
  <c r="H203" i="22"/>
  <c r="G203" i="22"/>
  <c r="F203" i="22"/>
  <c r="E203" i="22"/>
  <c r="D203" i="22"/>
  <c r="C203" i="22"/>
  <c r="B203" i="22"/>
  <c r="P202" i="22"/>
  <c r="O202" i="22"/>
  <c r="N202" i="22"/>
  <c r="K202" i="22"/>
  <c r="J202" i="22"/>
  <c r="I202" i="22"/>
  <c r="H202" i="22"/>
  <c r="G202" i="22"/>
  <c r="F202" i="22"/>
  <c r="E202" i="22"/>
  <c r="D202" i="22"/>
  <c r="C202" i="22"/>
  <c r="B202" i="22"/>
  <c r="P201" i="22"/>
  <c r="O201" i="22"/>
  <c r="N201" i="22"/>
  <c r="K201" i="22"/>
  <c r="J201" i="22"/>
  <c r="I201" i="22"/>
  <c r="H201" i="22"/>
  <c r="G201" i="22"/>
  <c r="F201" i="22"/>
  <c r="E201" i="22"/>
  <c r="D201" i="22"/>
  <c r="C201" i="22"/>
  <c r="B201" i="22"/>
  <c r="P200" i="22"/>
  <c r="O200" i="22"/>
  <c r="N200" i="22"/>
  <c r="K200" i="22"/>
  <c r="J200" i="22"/>
  <c r="I200" i="22"/>
  <c r="H200" i="22"/>
  <c r="G200" i="22"/>
  <c r="F200" i="22"/>
  <c r="E200" i="22"/>
  <c r="D200" i="22"/>
  <c r="C200" i="22"/>
  <c r="B200" i="22"/>
  <c r="P199" i="22"/>
  <c r="O199" i="22"/>
  <c r="N199" i="22"/>
  <c r="K199" i="22"/>
  <c r="J199" i="22"/>
  <c r="I199" i="22"/>
  <c r="H199" i="22"/>
  <c r="G199" i="22"/>
  <c r="F199" i="22"/>
  <c r="E199" i="22"/>
  <c r="D199" i="22"/>
  <c r="C199" i="22"/>
  <c r="B199" i="22"/>
  <c r="P198" i="22"/>
  <c r="O198" i="22"/>
  <c r="N198" i="22"/>
  <c r="K198" i="22"/>
  <c r="J198" i="22"/>
  <c r="I198" i="22"/>
  <c r="H198" i="22"/>
  <c r="G198" i="22"/>
  <c r="F198" i="22"/>
  <c r="E198" i="22"/>
  <c r="D198" i="22"/>
  <c r="C198" i="22"/>
  <c r="B198" i="22"/>
  <c r="P197" i="22"/>
  <c r="O197" i="22"/>
  <c r="N197" i="22"/>
  <c r="K197" i="22"/>
  <c r="J197" i="22"/>
  <c r="I197" i="22"/>
  <c r="H197" i="22"/>
  <c r="G197" i="22"/>
  <c r="F197" i="22"/>
  <c r="E197" i="22"/>
  <c r="D197" i="22"/>
  <c r="C197" i="22"/>
  <c r="B197" i="22"/>
  <c r="P196" i="22"/>
  <c r="O196" i="22"/>
  <c r="N196" i="22"/>
  <c r="K196" i="22"/>
  <c r="J196" i="22"/>
  <c r="I196" i="22"/>
  <c r="H196" i="22"/>
  <c r="G196" i="22"/>
  <c r="F196" i="22"/>
  <c r="E196" i="22"/>
  <c r="D196" i="22"/>
  <c r="C196" i="22"/>
  <c r="B196" i="22"/>
  <c r="P195" i="22"/>
  <c r="O195" i="22"/>
  <c r="N195" i="22"/>
  <c r="K195" i="22"/>
  <c r="J195" i="22"/>
  <c r="I195" i="22"/>
  <c r="H195" i="22"/>
  <c r="G195" i="22"/>
  <c r="F195" i="22"/>
  <c r="E195" i="22"/>
  <c r="D195" i="22"/>
  <c r="C195" i="22"/>
  <c r="B195" i="22"/>
  <c r="P194" i="22"/>
  <c r="O194" i="22"/>
  <c r="N194" i="22"/>
  <c r="K194" i="22"/>
  <c r="J194" i="22"/>
  <c r="I194" i="22"/>
  <c r="H194" i="22"/>
  <c r="G194" i="22"/>
  <c r="F194" i="22"/>
  <c r="E194" i="22"/>
  <c r="D194" i="22"/>
  <c r="C194" i="22"/>
  <c r="B194" i="22"/>
  <c r="P193" i="22"/>
  <c r="O193" i="22"/>
  <c r="N193" i="22"/>
  <c r="K193" i="22"/>
  <c r="J193" i="22"/>
  <c r="I193" i="22"/>
  <c r="H193" i="22"/>
  <c r="G193" i="22"/>
  <c r="F193" i="22"/>
  <c r="E193" i="22"/>
  <c r="D193" i="22"/>
  <c r="C193" i="22"/>
  <c r="B193" i="22"/>
  <c r="P192" i="22"/>
  <c r="O192" i="22"/>
  <c r="N192" i="22"/>
  <c r="K192" i="22"/>
  <c r="J192" i="22"/>
  <c r="I192" i="22"/>
  <c r="H192" i="22"/>
  <c r="G192" i="22"/>
  <c r="F192" i="22"/>
  <c r="E192" i="22"/>
  <c r="D192" i="22"/>
  <c r="C192" i="22"/>
  <c r="B192" i="22"/>
  <c r="P191" i="22"/>
  <c r="O191" i="22"/>
  <c r="N191" i="22"/>
  <c r="K191" i="22"/>
  <c r="J191" i="22"/>
  <c r="I191" i="22"/>
  <c r="H191" i="22"/>
  <c r="G191" i="22"/>
  <c r="F191" i="22"/>
  <c r="E191" i="22"/>
  <c r="D191" i="22"/>
  <c r="C191" i="22"/>
  <c r="B191" i="22"/>
  <c r="P190" i="22"/>
  <c r="O190" i="22"/>
  <c r="N190" i="22"/>
  <c r="K190" i="22"/>
  <c r="J190" i="22"/>
  <c r="I190" i="22"/>
  <c r="H190" i="22"/>
  <c r="G190" i="22"/>
  <c r="F190" i="22"/>
  <c r="E190" i="22"/>
  <c r="D190" i="22"/>
  <c r="C190" i="22"/>
  <c r="B190" i="22"/>
  <c r="P189" i="22"/>
  <c r="O189" i="22"/>
  <c r="N189" i="22"/>
  <c r="K189" i="22"/>
  <c r="J189" i="22"/>
  <c r="I189" i="22"/>
  <c r="H189" i="22"/>
  <c r="G189" i="22"/>
  <c r="F189" i="22"/>
  <c r="E189" i="22"/>
  <c r="D189" i="22"/>
  <c r="C189" i="22"/>
  <c r="B189" i="22"/>
  <c r="P188" i="22"/>
  <c r="O188" i="22"/>
  <c r="N188" i="22"/>
  <c r="K188" i="22"/>
  <c r="J188" i="22"/>
  <c r="I188" i="22"/>
  <c r="H188" i="22"/>
  <c r="G188" i="22"/>
  <c r="F188" i="22"/>
  <c r="E188" i="22"/>
  <c r="D188" i="22"/>
  <c r="C188" i="22"/>
  <c r="B188" i="22"/>
  <c r="P187" i="22"/>
  <c r="O187" i="22"/>
  <c r="N187" i="22"/>
  <c r="K187" i="22"/>
  <c r="J187" i="22"/>
  <c r="I187" i="22"/>
  <c r="H187" i="22"/>
  <c r="G187" i="22"/>
  <c r="F187" i="22"/>
  <c r="E187" i="22"/>
  <c r="D187" i="22"/>
  <c r="C187" i="22"/>
  <c r="B187" i="22"/>
  <c r="P186" i="22"/>
  <c r="O186" i="22"/>
  <c r="N186" i="22"/>
  <c r="K186" i="22"/>
  <c r="J186" i="22"/>
  <c r="I186" i="22"/>
  <c r="H186" i="22"/>
  <c r="G186" i="22"/>
  <c r="F186" i="22"/>
  <c r="E186" i="22"/>
  <c r="D186" i="22"/>
  <c r="C186" i="22"/>
  <c r="B186" i="22"/>
  <c r="P185" i="22"/>
  <c r="O185" i="22"/>
  <c r="N185" i="22"/>
  <c r="K185" i="22"/>
  <c r="J185" i="22"/>
  <c r="I185" i="22"/>
  <c r="H185" i="22"/>
  <c r="G185" i="22"/>
  <c r="F185" i="22"/>
  <c r="E185" i="22"/>
  <c r="D185" i="22"/>
  <c r="C185" i="22"/>
  <c r="B185" i="22"/>
  <c r="P184" i="22"/>
  <c r="O184" i="22"/>
  <c r="N184" i="22"/>
  <c r="K184" i="22"/>
  <c r="J184" i="22"/>
  <c r="I184" i="22"/>
  <c r="H184" i="22"/>
  <c r="G184" i="22"/>
  <c r="F184" i="22"/>
  <c r="E184" i="22"/>
  <c r="D184" i="22"/>
  <c r="C184" i="22"/>
  <c r="B184" i="22"/>
  <c r="P183" i="22"/>
  <c r="O183" i="22"/>
  <c r="N183" i="22"/>
  <c r="K183" i="22"/>
  <c r="J183" i="22"/>
  <c r="I183" i="22"/>
  <c r="H183" i="22"/>
  <c r="G183" i="22"/>
  <c r="F183" i="22"/>
  <c r="E183" i="22"/>
  <c r="D183" i="22"/>
  <c r="C183" i="22"/>
  <c r="B183" i="22"/>
  <c r="P182" i="22"/>
  <c r="O182" i="22"/>
  <c r="N182" i="22"/>
  <c r="K182" i="22"/>
  <c r="J182" i="22"/>
  <c r="I182" i="22"/>
  <c r="H182" i="22"/>
  <c r="G182" i="22"/>
  <c r="F182" i="22"/>
  <c r="E182" i="22"/>
  <c r="D182" i="22"/>
  <c r="C182" i="22"/>
  <c r="B182" i="22"/>
  <c r="P181" i="22"/>
  <c r="O181" i="22"/>
  <c r="N181" i="22"/>
  <c r="K181" i="22"/>
  <c r="J181" i="22"/>
  <c r="I181" i="22"/>
  <c r="H181" i="22"/>
  <c r="G181" i="22"/>
  <c r="F181" i="22"/>
  <c r="E181" i="22"/>
  <c r="D181" i="22"/>
  <c r="C181" i="22"/>
  <c r="B181" i="22"/>
  <c r="P180" i="22"/>
  <c r="O180" i="22"/>
  <c r="N180" i="22"/>
  <c r="K180" i="22"/>
  <c r="J180" i="22"/>
  <c r="I180" i="22"/>
  <c r="H180" i="22"/>
  <c r="G180" i="22"/>
  <c r="F180" i="22"/>
  <c r="E180" i="22"/>
  <c r="D180" i="22"/>
  <c r="C180" i="22"/>
  <c r="B180" i="22"/>
  <c r="P179" i="22"/>
  <c r="O179" i="22"/>
  <c r="N179" i="22"/>
  <c r="K179" i="22"/>
  <c r="J179" i="22"/>
  <c r="I179" i="22"/>
  <c r="H179" i="22"/>
  <c r="G179" i="22"/>
  <c r="F179" i="22"/>
  <c r="E179" i="22"/>
  <c r="D179" i="22"/>
  <c r="C179" i="22"/>
  <c r="B179" i="22"/>
  <c r="P178" i="22"/>
  <c r="O178" i="22"/>
  <c r="N178" i="22"/>
  <c r="K178" i="22"/>
  <c r="J178" i="22"/>
  <c r="I178" i="22"/>
  <c r="H178" i="22"/>
  <c r="G178" i="22"/>
  <c r="F178" i="22"/>
  <c r="E178" i="22"/>
  <c r="D178" i="22"/>
  <c r="C178" i="22"/>
  <c r="B178" i="22"/>
  <c r="P177" i="22"/>
  <c r="O177" i="22"/>
  <c r="N177" i="22"/>
  <c r="K177" i="22"/>
  <c r="J177" i="22"/>
  <c r="I177" i="22"/>
  <c r="H177" i="22"/>
  <c r="G177" i="22"/>
  <c r="F177" i="22"/>
  <c r="E177" i="22"/>
  <c r="D177" i="22"/>
  <c r="C177" i="22"/>
  <c r="B177" i="22"/>
  <c r="P176" i="22"/>
  <c r="O176" i="22"/>
  <c r="N176" i="22"/>
  <c r="K176" i="22"/>
  <c r="J176" i="22"/>
  <c r="I176" i="22"/>
  <c r="H176" i="22"/>
  <c r="G176" i="22"/>
  <c r="F176" i="22"/>
  <c r="E176" i="22"/>
  <c r="D176" i="22"/>
  <c r="C176" i="22"/>
  <c r="B176" i="22"/>
  <c r="P175" i="22"/>
  <c r="O175" i="22"/>
  <c r="N175" i="22"/>
  <c r="K175" i="22"/>
  <c r="J175" i="22"/>
  <c r="I175" i="22"/>
  <c r="H175" i="22"/>
  <c r="G175" i="22"/>
  <c r="F175" i="22"/>
  <c r="E175" i="22"/>
  <c r="D175" i="22"/>
  <c r="C175" i="22"/>
  <c r="B175" i="22"/>
  <c r="P174" i="22"/>
  <c r="O174" i="22"/>
  <c r="N174" i="22"/>
  <c r="K174" i="22"/>
  <c r="J174" i="22"/>
  <c r="I174" i="22"/>
  <c r="H174" i="22"/>
  <c r="G174" i="22"/>
  <c r="F174" i="22"/>
  <c r="E174" i="22"/>
  <c r="D174" i="22"/>
  <c r="C174" i="22"/>
  <c r="B174" i="22"/>
  <c r="P173" i="22"/>
  <c r="O173" i="22"/>
  <c r="N173" i="22"/>
  <c r="K173" i="22"/>
  <c r="J173" i="22"/>
  <c r="I173" i="22"/>
  <c r="H173" i="22"/>
  <c r="G173" i="22"/>
  <c r="F173" i="22"/>
  <c r="E173" i="22"/>
  <c r="D173" i="22"/>
  <c r="C173" i="22"/>
  <c r="B173" i="22"/>
  <c r="P172" i="22"/>
  <c r="O172" i="22"/>
  <c r="N172" i="22"/>
  <c r="K172" i="22"/>
  <c r="J172" i="22"/>
  <c r="I172" i="22"/>
  <c r="H172" i="22"/>
  <c r="G172" i="22"/>
  <c r="F172" i="22"/>
  <c r="E172" i="22"/>
  <c r="D172" i="22"/>
  <c r="C172" i="22"/>
  <c r="B172" i="22"/>
  <c r="P171" i="22"/>
  <c r="O171" i="22"/>
  <c r="N171" i="22"/>
  <c r="K171" i="22"/>
  <c r="J171" i="22"/>
  <c r="I171" i="22"/>
  <c r="H171" i="22"/>
  <c r="G171" i="22"/>
  <c r="F171" i="22"/>
  <c r="E171" i="22"/>
  <c r="D171" i="22"/>
  <c r="C171" i="22"/>
  <c r="B171" i="22"/>
  <c r="P170" i="22"/>
  <c r="O170" i="22"/>
  <c r="N170" i="22"/>
  <c r="K170" i="22"/>
  <c r="J170" i="22"/>
  <c r="I170" i="22"/>
  <c r="H170" i="22"/>
  <c r="G170" i="22"/>
  <c r="F170" i="22"/>
  <c r="E170" i="22"/>
  <c r="D170" i="22"/>
  <c r="C170" i="22"/>
  <c r="B170" i="22"/>
  <c r="P169" i="22"/>
  <c r="O169" i="22"/>
  <c r="N169" i="22"/>
  <c r="K169" i="22"/>
  <c r="J169" i="22"/>
  <c r="I169" i="22"/>
  <c r="H169" i="22"/>
  <c r="G169" i="22"/>
  <c r="F169" i="22"/>
  <c r="E169" i="22"/>
  <c r="D169" i="22"/>
  <c r="C169" i="22"/>
  <c r="B169" i="22"/>
  <c r="P168" i="22"/>
  <c r="O168" i="22"/>
  <c r="N168" i="22"/>
  <c r="K168" i="22"/>
  <c r="J168" i="22"/>
  <c r="I168" i="22"/>
  <c r="H168" i="22"/>
  <c r="G168" i="22"/>
  <c r="F168" i="22"/>
  <c r="E168" i="22"/>
  <c r="D168" i="22"/>
  <c r="C168" i="22"/>
  <c r="B168" i="22"/>
  <c r="P167" i="22"/>
  <c r="O167" i="22"/>
  <c r="N167" i="22"/>
  <c r="K167" i="22"/>
  <c r="J167" i="22"/>
  <c r="I167" i="22"/>
  <c r="H167" i="22"/>
  <c r="G167" i="22"/>
  <c r="F167" i="22"/>
  <c r="E167" i="22"/>
  <c r="C167" i="22"/>
  <c r="B167" i="22"/>
  <c r="P166" i="22"/>
  <c r="O166" i="22"/>
  <c r="N166" i="22"/>
  <c r="K166" i="22"/>
  <c r="J166" i="22"/>
  <c r="I166" i="22"/>
  <c r="H166" i="22"/>
  <c r="G166" i="22"/>
  <c r="F166" i="22"/>
  <c r="E166" i="22"/>
  <c r="D166" i="22"/>
  <c r="C166" i="22"/>
  <c r="B166" i="22"/>
  <c r="P165" i="22"/>
  <c r="O165" i="22"/>
  <c r="N165" i="22"/>
  <c r="K165" i="22"/>
  <c r="J165" i="22"/>
  <c r="I165" i="22"/>
  <c r="H165" i="22"/>
  <c r="G165" i="22"/>
  <c r="F165" i="22"/>
  <c r="E165" i="22"/>
  <c r="D165" i="22"/>
  <c r="C165" i="22"/>
  <c r="B165" i="22"/>
  <c r="P164" i="22"/>
  <c r="O164" i="22"/>
  <c r="N164" i="22"/>
  <c r="K164" i="22"/>
  <c r="J164" i="22"/>
  <c r="I164" i="22"/>
  <c r="H164" i="22"/>
  <c r="G164" i="22"/>
  <c r="F164" i="22"/>
  <c r="E164" i="22"/>
  <c r="D164" i="22"/>
  <c r="C164" i="22"/>
  <c r="B164" i="22"/>
  <c r="P163" i="22"/>
  <c r="O163" i="22"/>
  <c r="N163" i="22"/>
  <c r="K163" i="22"/>
  <c r="J163" i="22"/>
  <c r="I163" i="22"/>
  <c r="H163" i="22"/>
  <c r="G163" i="22"/>
  <c r="F163" i="22"/>
  <c r="E163" i="22"/>
  <c r="D163" i="22"/>
  <c r="C163" i="22"/>
  <c r="B163" i="22"/>
  <c r="P162" i="22"/>
  <c r="O162" i="22"/>
  <c r="N162" i="22"/>
  <c r="K162" i="22"/>
  <c r="J162" i="22"/>
  <c r="I162" i="22"/>
  <c r="H162" i="22"/>
  <c r="G162" i="22"/>
  <c r="F162" i="22"/>
  <c r="E162" i="22"/>
  <c r="D162" i="22"/>
  <c r="C162" i="22"/>
  <c r="B162" i="22"/>
  <c r="P161" i="22"/>
  <c r="O161" i="22"/>
  <c r="N161" i="22"/>
  <c r="K161" i="22"/>
  <c r="J161" i="22"/>
  <c r="I161" i="22"/>
  <c r="H161" i="22"/>
  <c r="G161" i="22"/>
  <c r="F161" i="22"/>
  <c r="E161" i="22"/>
  <c r="D161" i="22"/>
  <c r="C161" i="22"/>
  <c r="B161" i="22"/>
  <c r="P160" i="22"/>
  <c r="O160" i="22"/>
  <c r="N160" i="22"/>
  <c r="K160" i="22"/>
  <c r="J160" i="22"/>
  <c r="I160" i="22"/>
  <c r="H160" i="22"/>
  <c r="G160" i="22"/>
  <c r="F160" i="22"/>
  <c r="E160" i="22"/>
  <c r="D160" i="22"/>
  <c r="C160" i="22"/>
  <c r="B160" i="22"/>
  <c r="P159" i="22"/>
  <c r="O159" i="22"/>
  <c r="N159" i="22"/>
  <c r="K159" i="22"/>
  <c r="J159" i="22"/>
  <c r="I159" i="22"/>
  <c r="H159" i="22"/>
  <c r="G159" i="22"/>
  <c r="F159" i="22"/>
  <c r="E159" i="22"/>
  <c r="D159" i="22"/>
  <c r="C159" i="22"/>
  <c r="B159" i="22"/>
  <c r="P158" i="22"/>
  <c r="O158" i="22"/>
  <c r="N158" i="22"/>
  <c r="K158" i="22"/>
  <c r="J158" i="22"/>
  <c r="I158" i="22"/>
  <c r="H158" i="22"/>
  <c r="G158" i="22"/>
  <c r="F158" i="22"/>
  <c r="E158" i="22"/>
  <c r="D158" i="22"/>
  <c r="C158" i="22"/>
  <c r="B158" i="22"/>
  <c r="P157" i="22"/>
  <c r="O157" i="22"/>
  <c r="N157" i="22"/>
  <c r="K157" i="22"/>
  <c r="J157" i="22"/>
  <c r="I157" i="22"/>
  <c r="H157" i="22"/>
  <c r="G157" i="22"/>
  <c r="F157" i="22"/>
  <c r="E157" i="22"/>
  <c r="D157" i="22"/>
  <c r="C157" i="22"/>
  <c r="B157" i="22"/>
  <c r="P156" i="22"/>
  <c r="O156" i="22"/>
  <c r="N156" i="22"/>
  <c r="K156" i="22"/>
  <c r="J156" i="22"/>
  <c r="I156" i="22"/>
  <c r="H156" i="22"/>
  <c r="G156" i="22"/>
  <c r="F156" i="22"/>
  <c r="E156" i="22"/>
  <c r="D156" i="22"/>
  <c r="C156" i="22"/>
  <c r="B156" i="22"/>
  <c r="P155" i="22"/>
  <c r="O155" i="22"/>
  <c r="N155" i="22"/>
  <c r="K155" i="22"/>
  <c r="J155" i="22"/>
  <c r="I155" i="22"/>
  <c r="H155" i="22"/>
  <c r="G155" i="22"/>
  <c r="F155" i="22"/>
  <c r="E155" i="22"/>
  <c r="D155" i="22"/>
  <c r="C155" i="22"/>
  <c r="B155" i="22"/>
  <c r="P154" i="22"/>
  <c r="O154" i="22"/>
  <c r="N154" i="22"/>
  <c r="K154" i="22"/>
  <c r="J154" i="22"/>
  <c r="I154" i="22"/>
  <c r="H154" i="22"/>
  <c r="G154" i="22"/>
  <c r="F154" i="22"/>
  <c r="E154" i="22"/>
  <c r="D154" i="22"/>
  <c r="C154" i="22"/>
  <c r="B154" i="22"/>
  <c r="P153" i="22"/>
  <c r="O153" i="22"/>
  <c r="N153" i="22"/>
  <c r="K153" i="22"/>
  <c r="J153" i="22"/>
  <c r="I153" i="22"/>
  <c r="H153" i="22"/>
  <c r="G153" i="22"/>
  <c r="F153" i="22"/>
  <c r="E153" i="22"/>
  <c r="D153" i="22"/>
  <c r="C153" i="22"/>
  <c r="B153" i="22"/>
  <c r="P152" i="22"/>
  <c r="O152" i="22"/>
  <c r="N152" i="22"/>
  <c r="K152" i="22"/>
  <c r="J152" i="22"/>
  <c r="I152" i="22"/>
  <c r="H152" i="22"/>
  <c r="G152" i="22"/>
  <c r="F152" i="22"/>
  <c r="E152" i="22"/>
  <c r="D152" i="22"/>
  <c r="C152" i="22"/>
  <c r="B152" i="22"/>
  <c r="P151" i="22"/>
  <c r="O151" i="22"/>
  <c r="N151" i="22"/>
  <c r="K151" i="22"/>
  <c r="J151" i="22"/>
  <c r="I151" i="22"/>
  <c r="H151" i="22"/>
  <c r="G151" i="22"/>
  <c r="F151" i="22"/>
  <c r="E151" i="22"/>
  <c r="D151" i="22"/>
  <c r="C151" i="22"/>
  <c r="B151" i="22"/>
  <c r="P150" i="22"/>
  <c r="O150" i="22"/>
  <c r="N150" i="22"/>
  <c r="K150" i="22"/>
  <c r="J150" i="22"/>
  <c r="I150" i="22"/>
  <c r="H150" i="22"/>
  <c r="G150" i="22"/>
  <c r="F150" i="22"/>
  <c r="E150" i="22"/>
  <c r="D150" i="22"/>
  <c r="C150" i="22"/>
  <c r="B150" i="22"/>
  <c r="P149" i="22"/>
  <c r="O149" i="22"/>
  <c r="N149" i="22"/>
  <c r="K149" i="22"/>
  <c r="J149" i="22"/>
  <c r="I149" i="22"/>
  <c r="H149" i="22"/>
  <c r="G149" i="22"/>
  <c r="F149" i="22"/>
  <c r="E149" i="22"/>
  <c r="D149" i="22"/>
  <c r="C149" i="22"/>
  <c r="B149" i="2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D47" i="22"/>
  <c r="C47" i="22"/>
  <c r="B47" i="22"/>
  <c r="P46" i="22"/>
  <c r="O46" i="22"/>
  <c r="N46" i="22"/>
  <c r="K46" i="22"/>
  <c r="J46" i="22"/>
  <c r="I46" i="22"/>
  <c r="H46" i="22"/>
  <c r="G46" i="22"/>
  <c r="F46" i="22"/>
  <c r="D46" i="22"/>
  <c r="C46" i="22"/>
  <c r="B46" i="22"/>
  <c r="P45" i="22"/>
  <c r="O45" i="22"/>
  <c r="N45" i="22"/>
  <c r="K45" i="22"/>
  <c r="J45" i="22"/>
  <c r="I45" i="22"/>
  <c r="H45" i="22"/>
  <c r="G45" i="22"/>
  <c r="F45" i="22"/>
  <c r="E45" i="22"/>
  <c r="D45" i="22"/>
  <c r="C45" i="22"/>
  <c r="B45" i="22"/>
  <c r="H24" i="12"/>
  <c r="I24" i="12"/>
  <c r="H25" i="12"/>
  <c r="I25" i="12"/>
  <c r="H26" i="12"/>
  <c r="I26" i="12"/>
  <c r="H27" i="12"/>
  <c r="I27" i="12"/>
  <c r="H28" i="12"/>
  <c r="I28" i="12"/>
  <c r="H29" i="12"/>
  <c r="I29" i="12"/>
  <c r="H30" i="12"/>
  <c r="I30" i="12"/>
  <c r="H31" i="12"/>
  <c r="I31" i="12"/>
  <c r="H32" i="12"/>
  <c r="I32" i="12"/>
  <c r="H33" i="12"/>
  <c r="I33" i="12"/>
  <c r="H34" i="12"/>
  <c r="I34" i="12"/>
  <c r="H35" i="12"/>
  <c r="I35" i="12"/>
  <c r="H36" i="12"/>
  <c r="I36" i="12"/>
  <c r="H37" i="12"/>
  <c r="I37" i="12"/>
  <c r="H38" i="12"/>
  <c r="I38" i="12"/>
  <c r="H39" i="12"/>
  <c r="I39" i="12"/>
  <c r="H40" i="12"/>
  <c r="I40" i="12"/>
  <c r="H41" i="12"/>
  <c r="I41" i="12"/>
  <c r="H42" i="12"/>
  <c r="I42" i="12"/>
  <c r="H43" i="12"/>
  <c r="I43"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I67" i="12"/>
  <c r="H68" i="12"/>
  <c r="I68" i="12"/>
  <c r="H69" i="12"/>
  <c r="I69" i="12"/>
  <c r="H70" i="12"/>
  <c r="I70" i="12"/>
  <c r="H71" i="12"/>
  <c r="I71" i="12"/>
  <c r="H72" i="12"/>
  <c r="I72" i="12"/>
  <c r="H73" i="12"/>
  <c r="I73" i="12"/>
  <c r="H74" i="12"/>
  <c r="I74" i="12"/>
  <c r="H75" i="12"/>
  <c r="I75" i="12"/>
  <c r="H76" i="12"/>
  <c r="I76" i="12"/>
  <c r="H77" i="12"/>
  <c r="I77" i="12"/>
  <c r="H78" i="12"/>
  <c r="I78" i="12"/>
  <c r="H79" i="12"/>
  <c r="I79" i="12"/>
  <c r="H80" i="12"/>
  <c r="I80" i="12"/>
  <c r="H81" i="12"/>
  <c r="I81" i="12"/>
  <c r="H82" i="12"/>
  <c r="I82" i="12"/>
  <c r="H83" i="12"/>
  <c r="I83" i="12"/>
  <c r="H84" i="12"/>
  <c r="I84" i="12"/>
  <c r="H85" i="12"/>
  <c r="I85" i="12"/>
  <c r="H86" i="12"/>
  <c r="I86" i="12"/>
  <c r="H87" i="12"/>
  <c r="I87" i="12"/>
  <c r="H88" i="12"/>
  <c r="I88" i="12"/>
  <c r="H89" i="12"/>
  <c r="I89" i="12"/>
  <c r="H90" i="12"/>
  <c r="I90" i="12"/>
  <c r="H91" i="12"/>
  <c r="I91" i="12"/>
  <c r="H92" i="12"/>
  <c r="I92" i="12"/>
  <c r="H93" i="12"/>
  <c r="I93" i="12"/>
  <c r="H94" i="12"/>
  <c r="I94" i="12"/>
  <c r="H95" i="12"/>
  <c r="I95" i="12"/>
  <c r="H96" i="12"/>
  <c r="I96"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H241" i="12"/>
  <c r="I241" i="12"/>
  <c r="H242" i="12"/>
  <c r="I242" i="12"/>
  <c r="W234" i="25" l="1"/>
  <c r="V238" i="25"/>
  <c r="W238" i="25"/>
  <c r="W242" i="25"/>
  <c r="V234" i="25"/>
  <c r="V242" i="25"/>
  <c r="X15" i="25"/>
  <c r="W15" i="25"/>
  <c r="Y15" i="25"/>
  <c r="X16" i="25"/>
  <c r="Y16" i="25"/>
  <c r="V16" i="25"/>
  <c r="W16" i="25"/>
  <c r="X17" i="25"/>
  <c r="V17" i="25"/>
  <c r="W17" i="25"/>
  <c r="Y17" i="25"/>
  <c r="Y18" i="25"/>
  <c r="X18" i="25"/>
  <c r="W18" i="25"/>
  <c r="V18" i="25"/>
  <c r="X20" i="25"/>
  <c r="Y20" i="25"/>
  <c r="Y22" i="25"/>
  <c r="X22" i="25"/>
  <c r="X23" i="25"/>
  <c r="W23" i="25"/>
  <c r="Y23" i="25"/>
  <c r="Y24" i="25"/>
  <c r="V24" i="25"/>
  <c r="W24" i="25"/>
  <c r="X24" i="25"/>
  <c r="X25" i="25"/>
  <c r="W25" i="25"/>
  <c r="V25" i="25"/>
  <c r="Y25" i="25"/>
  <c r="Y26" i="25"/>
  <c r="X26" i="25"/>
  <c r="W26" i="25"/>
  <c r="V26" i="25"/>
  <c r="X28" i="25"/>
  <c r="Y28" i="25"/>
  <c r="W29" i="25"/>
  <c r="V29" i="25"/>
  <c r="W30" i="25"/>
  <c r="Y30" i="25"/>
  <c r="V30" i="25"/>
  <c r="X30" i="25"/>
  <c r="Y31" i="25"/>
  <c r="X31" i="25"/>
  <c r="W31" i="25"/>
  <c r="V32" i="25"/>
  <c r="W32" i="25"/>
  <c r="Y32" i="25"/>
  <c r="X32" i="25"/>
  <c r="X33" i="25"/>
  <c r="V33" i="25"/>
  <c r="W33" i="25"/>
  <c r="Y33" i="25"/>
  <c r="W34" i="25"/>
  <c r="V34" i="25"/>
  <c r="X34" i="25"/>
  <c r="Y34" i="25"/>
  <c r="Y36" i="25"/>
  <c r="X36" i="25"/>
  <c r="W37" i="25"/>
  <c r="V37" i="25"/>
  <c r="X38" i="25"/>
  <c r="Y38" i="25"/>
  <c r="V38" i="25"/>
  <c r="W38" i="25"/>
  <c r="Y39" i="25"/>
  <c r="W39" i="25"/>
  <c r="X39" i="25"/>
  <c r="Y40" i="25"/>
  <c r="V40" i="25"/>
  <c r="W40" i="25"/>
  <c r="X40" i="25"/>
  <c r="V41" i="25"/>
  <c r="X41" i="25"/>
  <c r="W41" i="25"/>
  <c r="Y41" i="25"/>
  <c r="Y42" i="25"/>
  <c r="X42" i="25"/>
  <c r="W42" i="25"/>
  <c r="V42" i="25"/>
  <c r="X44" i="25"/>
  <c r="Y44" i="25"/>
  <c r="W45" i="25"/>
  <c r="V45" i="25"/>
  <c r="X46" i="25"/>
  <c r="W46" i="25"/>
  <c r="V46" i="25"/>
  <c r="Y46" i="25"/>
  <c r="W47" i="25"/>
  <c r="X47" i="25"/>
  <c r="Y47" i="25"/>
  <c r="W48" i="25"/>
  <c r="V48" i="25"/>
  <c r="X48" i="25"/>
  <c r="Y48" i="25"/>
  <c r="Y49" i="25"/>
  <c r="X49" i="25"/>
  <c r="V49" i="25"/>
  <c r="W49" i="25"/>
  <c r="Y50" i="25"/>
  <c r="V50" i="25"/>
  <c r="X54" i="25"/>
  <c r="W54" i="25"/>
  <c r="V54" i="25"/>
  <c r="Y54" i="25"/>
  <c r="Y55" i="25"/>
  <c r="W55" i="25"/>
  <c r="X55" i="25"/>
  <c r="Y56" i="25"/>
  <c r="X56" i="25"/>
  <c r="V56" i="25"/>
  <c r="W56" i="25"/>
  <c r="Y57" i="25"/>
  <c r="W57" i="25"/>
  <c r="V57" i="25"/>
  <c r="X57" i="25"/>
  <c r="W58" i="25"/>
  <c r="X58" i="25"/>
  <c r="Y58" i="25"/>
  <c r="V58" i="25"/>
  <c r="Y60" i="25"/>
  <c r="X60" i="25"/>
  <c r="Y62" i="25"/>
  <c r="V62" i="25"/>
  <c r="W62" i="25"/>
  <c r="X62" i="25"/>
  <c r="X63" i="25"/>
  <c r="W63" i="25"/>
  <c r="Y63" i="25"/>
  <c r="V64" i="25"/>
  <c r="X64" i="25"/>
  <c r="Y64" i="25"/>
  <c r="W64" i="25"/>
  <c r="Y65" i="25"/>
  <c r="W65" i="25"/>
  <c r="V65" i="25"/>
  <c r="X65" i="25"/>
  <c r="Y66" i="25"/>
  <c r="X66" i="25"/>
  <c r="W66" i="25"/>
  <c r="V66" i="25"/>
  <c r="X68" i="25"/>
  <c r="V68" i="25"/>
  <c r="Y68" i="25"/>
  <c r="Y70" i="25"/>
  <c r="X70" i="25"/>
  <c r="Y71" i="25"/>
  <c r="W71" i="25"/>
  <c r="V71" i="25"/>
  <c r="V72" i="25"/>
  <c r="W72" i="25"/>
  <c r="X72" i="25"/>
  <c r="Y72" i="25"/>
  <c r="X73" i="25"/>
  <c r="V73" i="25"/>
  <c r="Y73" i="25"/>
  <c r="Y74" i="25"/>
  <c r="W74" i="25"/>
  <c r="V74" i="25"/>
  <c r="X74" i="25"/>
  <c r="X75" i="25"/>
  <c r="Y75" i="25"/>
  <c r="W75" i="25"/>
  <c r="Y76" i="25"/>
  <c r="X76" i="25"/>
  <c r="V76" i="25"/>
  <c r="W76" i="25"/>
  <c r="X78" i="25"/>
  <c r="W78" i="25"/>
  <c r="V78" i="25"/>
  <c r="Y78" i="25"/>
  <c r="Y79" i="25"/>
  <c r="W79" i="25"/>
  <c r="V79" i="25"/>
  <c r="Y80" i="25"/>
  <c r="X80" i="25"/>
  <c r="W80" i="25"/>
  <c r="V80" i="25"/>
  <c r="X81" i="25"/>
  <c r="V81" i="25"/>
  <c r="Y81" i="25"/>
  <c r="Y82" i="25"/>
  <c r="V82" i="25"/>
  <c r="W82" i="25"/>
  <c r="X82" i="25"/>
  <c r="Y83" i="25"/>
  <c r="X83" i="25"/>
  <c r="W83" i="25"/>
  <c r="V84" i="25"/>
  <c r="Y84" i="25"/>
  <c r="Y86" i="25"/>
  <c r="W86" i="25"/>
  <c r="V88" i="25"/>
  <c r="W88" i="25"/>
  <c r="X88" i="25"/>
  <c r="Y88" i="25"/>
  <c r="V90" i="25"/>
  <c r="W90" i="25"/>
  <c r="X90" i="25"/>
  <c r="Y90" i="25"/>
  <c r="X91" i="25"/>
  <c r="Y91" i="25"/>
  <c r="W91" i="25"/>
  <c r="V91" i="25"/>
  <c r="V98" i="25"/>
  <c r="W98" i="25"/>
  <c r="X98" i="25"/>
  <c r="Y98" i="25"/>
  <c r="V99" i="25"/>
  <c r="W99" i="25"/>
  <c r="X99" i="25"/>
  <c r="Y99" i="25"/>
  <c r="W101" i="25"/>
  <c r="Y101" i="25"/>
  <c r="X129" i="24"/>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I97" i="12" l="1"/>
  <c r="H97" i="12"/>
  <c r="H98" i="12"/>
  <c r="I98" i="12"/>
  <c r="H105" i="12"/>
  <c r="I105" i="12"/>
  <c r="H106" i="12"/>
  <c r="I106" i="12"/>
  <c r="H108" i="12"/>
  <c r="I108" i="12"/>
  <c r="H109" i="12"/>
  <c r="I109" i="12"/>
  <c r="H110" i="12"/>
  <c r="I110" i="12"/>
  <c r="H246" i="12"/>
  <c r="I246" i="12"/>
  <c r="H247" i="12"/>
  <c r="I247" i="12"/>
  <c r="H248" i="12"/>
  <c r="I248" i="12"/>
  <c r="H249" i="12"/>
  <c r="I249" i="12"/>
  <c r="H21" i="12"/>
  <c r="I21" i="12"/>
  <c r="H22" i="12"/>
  <c r="I22" i="12"/>
  <c r="H23" i="12"/>
  <c r="I23" i="12"/>
  <c r="H99" i="12"/>
  <c r="I99" i="12"/>
  <c r="H100" i="12"/>
  <c r="I100" i="12"/>
  <c r="H101" i="12"/>
  <c r="I101" i="12"/>
  <c r="H102" i="12"/>
  <c r="I102" i="12"/>
  <c r="H103" i="12"/>
  <c r="I103" i="12"/>
  <c r="H104" i="12"/>
  <c r="I104" i="12"/>
  <c r="I107" i="12"/>
  <c r="H111" i="12"/>
  <c r="I111" i="12"/>
  <c r="H112" i="12"/>
  <c r="I112" i="12"/>
  <c r="H113" i="12"/>
  <c r="I113" i="12"/>
  <c r="H114" i="12"/>
  <c r="I114" i="12"/>
  <c r="H115" i="12"/>
  <c r="I115" i="12"/>
  <c r="H116" i="12"/>
  <c r="I116" i="12"/>
  <c r="H117" i="12"/>
  <c r="I117" i="12"/>
  <c r="H243" i="12"/>
  <c r="I243" i="12"/>
  <c r="H244" i="12"/>
  <c r="I244" i="12"/>
  <c r="H245" i="12"/>
  <c r="I245" i="12"/>
  <c r="H250" i="12"/>
  <c r="I250" i="12"/>
</calcChain>
</file>

<file path=xl/sharedStrings.xml><?xml version="1.0" encoding="utf-8"?>
<sst xmlns="http://schemas.openxmlformats.org/spreadsheetml/2006/main" count="2968" uniqueCount="1712">
  <si>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</si>
  <si>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</si>
  <si>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</si>
  <si>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</si>
  <si>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</si>
  <si>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</si>
  <si>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</si>
  <si>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</si>
  <si>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</si>
  <si>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</si>
  <si>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</si>
  <si>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</si>
  <si>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</si>
  <si>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</si>
  <si>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</si>
  <si>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</si>
  <si>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</si>
  <si>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</si>
  <si>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</si>
  <si>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</si>
  <si>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</si>
  <si>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</si>
  <si>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</si>
  <si>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</si>
  <si>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</si>
  <si>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</si>
  <si>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</si>
  <si>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</si>
  <si>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</si>
  <si>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</si>
  <si>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</si>
  <si>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</si>
  <si>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</si>
  <si>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</si>
  <si>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</si>
  <si>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</si>
  <si>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</si>
  <si>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</si>
  <si>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</si>
  <si>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</si>
  <si>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</si>
  <si>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</si>
  <si>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</si>
  <si>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</si>
  <si>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</si>
  <si>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</si>
  <si>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</si>
  <si>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</si>
  <si>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</si>
  <si>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</si>
  <si>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</si>
  <si>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</si>
  <si>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</si>
  <si>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</si>
  <si>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</si>
  <si>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</si>
  <si>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</si>
  <si>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</si>
  <si>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</si>
  <si>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</si>
  <si>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</si>
  <si>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</si>
  <si>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</si>
  <si>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</si>
  <si>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</si>
  <si>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</si>
  <si>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</si>
  <si>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</si>
  <si>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</si>
  <si>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</si>
  <si>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</si>
  <si>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</si>
  <si>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</si>
  <si>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</si>
  <si>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</si>
  <si>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</si>
  <si>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</si>
  <si>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</si>
  <si>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</si>
  <si>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</si>
  <si>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</si>
  <si>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</si>
  <si>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</si>
  <si>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</si>
  <si>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</si>
  <si>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</si>
  <si>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</si>
  <si>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</si>
  <si>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</si>
  <si>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</si>
  <si>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</si>
  <si>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</si>
  <si>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</si>
  <si>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E-PP 4.1 IMPULSO AL BIENESTAR SOCIAL</t>
  </si>
  <si>
    <t>SECRETARÍA MUNICIPAL DE BIENESTAR</t>
  </si>
  <si>
    <t>Dirección de Planeación Municipal</t>
  </si>
  <si>
    <t>Secretaría Municipal del Bienestar</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</si>
  <si>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</si>
  <si>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 xml:space="preserve">Componente  </t>
  </si>
  <si>
    <t>PROGRAMA PRESUPUESTARIO 2025 - 2027</t>
  </si>
  <si>
    <t>PROGRAMA PRESUPUESTARIO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</si>
  <si>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</si>
  <si>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</si>
  <si>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</si>
  <si>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</si>
  <si>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</si>
  <si>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</si>
  <si>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</si>
  <si>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</si>
  <si>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</si>
  <si>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</si>
  <si>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</si>
  <si>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</si>
  <si>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</si>
  <si>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</si>
  <si>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</si>
  <si>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</si>
  <si>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</si>
  <si>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</si>
  <si>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</si>
  <si>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</si>
  <si>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</si>
  <si>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</si>
  <si>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</si>
  <si>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</si>
  <si>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</si>
  <si>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</si>
  <si>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</si>
  <si>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</si>
  <si>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</si>
  <si>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</si>
  <si>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</si>
  <si>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</si>
  <si>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</si>
  <si>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</si>
  <si>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</si>
  <si>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</si>
  <si>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</si>
  <si>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</si>
  <si>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</si>
  <si>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</si>
  <si>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</si>
  <si>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</si>
  <si>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</si>
  <si>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</si>
  <si>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</si>
  <si>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</si>
  <si>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</si>
  <si>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</si>
  <si>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</si>
  <si>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</si>
  <si>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</si>
  <si>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</si>
  <si>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</si>
  <si>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</si>
  <si>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</si>
  <si>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</si>
  <si>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</si>
  <si>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</si>
  <si>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</si>
  <si>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</si>
  <si>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</si>
  <si>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</si>
  <si>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</si>
  <si>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</si>
  <si>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</si>
  <si>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</si>
  <si>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</si>
  <si>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</si>
  <si>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</si>
  <si>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</si>
  <si>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</si>
  <si>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</si>
  <si>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</si>
  <si>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</si>
  <si>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</si>
  <si>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</si>
  <si>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</si>
  <si>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</si>
  <si>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</si>
  <si>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</si>
  <si>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</si>
  <si>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</si>
  <si>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</si>
  <si>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</si>
  <si>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</si>
  <si>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</si>
  <si>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</si>
  <si>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</si>
  <si>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</si>
  <si>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</si>
  <si>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</si>
  <si>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</si>
  <si>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</si>
  <si>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</si>
  <si>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</si>
  <si>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</si>
  <si>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</si>
  <si>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</si>
  <si>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</si>
  <si>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</si>
  <si>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</si>
  <si>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</si>
  <si>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</si>
  <si>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</si>
  <si>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</si>
  <si>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</si>
  <si>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</si>
  <si>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</si>
  <si>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</si>
  <si>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</si>
  <si>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</si>
  <si>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</si>
  <si>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</si>
  <si>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</si>
  <si>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</si>
  <si>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</si>
  <si>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</si>
  <si>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</si>
  <si>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</si>
  <si>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</si>
  <si>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</si>
  <si>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</si>
  <si>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</si>
  <si>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</si>
  <si>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</si>
  <si>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</si>
  <si>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</si>
  <si>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</si>
  <si>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</si>
  <si>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</si>
  <si>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</si>
  <si>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</si>
  <si>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</si>
  <si>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EJE 1. GOBIERNO HUMANISTA Y DE RESULTADOS</t>
  </si>
  <si>
    <t>Combinar un profundo compromiso con el bienestar de las personas y un enfoque pragmático y profesional en la gestión pública, de forma que los beneﬁcios sean palpables y sostenibles en el tiempo</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</si>
  <si>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</si>
  <si>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</si>
  <si>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</si>
  <si>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</si>
  <si>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</si>
  <si>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(NOMBRE DEL PROGRAMA)</t>
  </si>
  <si>
    <t>(NOMBRE DE LA DEPENDENCIA)</t>
  </si>
  <si>
    <t>FIN</t>
  </si>
  <si>
    <t>Calidad</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</si>
  <si>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</si>
  <si>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</si>
  <si>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</si>
  <si>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</si>
  <si>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</si>
  <si>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</si>
  <si>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</si>
  <si>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</si>
  <si>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</si>
  <si>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</si>
  <si>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</si>
  <si>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</si>
  <si>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</si>
  <si>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</si>
  <si>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</si>
  <si>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</si>
  <si>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</si>
  <si>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</si>
  <si>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</si>
  <si>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</si>
  <si>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</si>
  <si>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Experiencias de atención</t>
  </si>
  <si>
    <t>Población Potencial</t>
  </si>
  <si>
    <t>Población Objetivo</t>
  </si>
  <si>
    <t>Población atendida (beneficiarios)</t>
  </si>
  <si>
    <t>DIAGNÓSTICO DEL PROGRAMA PRESUPUESTARIO</t>
  </si>
  <si>
    <t>Definición y análisis del problema</t>
  </si>
  <si>
    <t xml:space="preserve"> Análisis de poblaciones o área de enfoque</t>
  </si>
  <si>
    <t xml:space="preserve">La “población” se define como el grupo de personas directamente afectadas por una situación negativa que será atendida por medio del Programa presupuestario. Por otro lado, el área de enfoque es un conjunto de elementos que se ven afectados directamente por la situación negativa, distintos a los seres humanos. En este entendido pueden ser sectores, instituciones, empresas, flora y fauna, entre otros. Es importante destacar que los Programas presupuestarios se enfocan en atender a una población objetivo o en su caso área de enfoque 
Las poblaciones previamente revisadas, son todas aquellas que pudieran identificarse. Sin embargo, no necesariamente en todos los Programas se podrán definir cada una de ellas. Adicionalmente, en algunos casos, la población potencial, la población objetivo y la población atendida pueden ser la misma, dependiendo de las características específicas de cada Programa.
</t>
  </si>
  <si>
    <t>PROGRAMACIÓN DE LAS METAS 2025-2027 POR TRIMESTRE</t>
  </si>
  <si>
    <t>OBJETIVOS DE LA MIR, METAS Y LÍNEA BASE</t>
  </si>
  <si>
    <t>Población que será beneficiada por el programa presupuestario en el ejercicio 2026</t>
  </si>
  <si>
    <t>Identificación clara y concreta de la población potencial, es decir, aquella que presenta el problema que justifica la existencia de un Pp y que, por lo tanto, pudiera ser elegible para su atención.</t>
  </si>
  <si>
    <t>Identificación clara y concreta de la población objetivo, correspondiente al subconjunto de la población potencial que el Pp tiene planeado o programado atender para cubrir a la población potencial, y que cumple con los criterios de elegibilidad establecidos en su normativa.</t>
  </si>
  <si>
    <t>Caracterización de la población potencial, a partir de la descripción de aspectos socioeconómicos, demográficos, geográficos u otras características que se consideren pertinentes de acuerdo con la naturaleza de esta población y del Pp.</t>
  </si>
  <si>
    <t>Caracterización</t>
  </si>
  <si>
    <t>Caracterización de la población objetivo, a partir de la descripción de aspectos socioeconómicos, demográficos, geográficos u otras características que se consideren pertinentes de acuerdo con la naturaleza de esta población y del Pp.</t>
  </si>
  <si>
    <t>Cuantificación de la población objetivo, presentando el número total, la unidad de medida y su desagregación de acuerdo con la caracterización</t>
  </si>
  <si>
    <t>Cuantificación de la población potencial, presentando el número total, la unidad de medida y su desagregación de acuerdo con la caracterización</t>
  </si>
  <si>
    <t>Caracterización de la población atendida, a partir de la descripción de aspectos socioeconómicos, demográficos, geográficos u otras características que se consideren pertinentes de acuerdo con la naturaleza de esta población y del Pp.</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</si>
  <si>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</si>
  <si>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</si>
  <si>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</si>
  <si>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</si>
  <si>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</si>
  <si>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</si>
  <si>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</si>
  <si>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</si>
  <si>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</si>
  <si>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</si>
  <si>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</si>
  <si>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</si>
  <si>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</si>
  <si>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</si>
  <si>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</si>
  <si>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</si>
  <si>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</si>
  <si>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</si>
  <si>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</si>
  <si>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</si>
  <si>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</si>
  <si>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</si>
  <si>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</si>
  <si>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</si>
  <si>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</si>
  <si>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</si>
  <si>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</si>
  <si>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</si>
  <si>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</si>
  <si>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</si>
  <si>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</si>
  <si>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</si>
  <si>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</si>
  <si>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</si>
  <si>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</si>
  <si>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</si>
  <si>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</si>
  <si>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</si>
  <si>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Antecedentes del problema</t>
  </si>
  <si>
    <t>Estado actual</t>
  </si>
  <si>
    <t>Prospectiva</t>
  </si>
  <si>
    <t>En este apartado se debe presentar la definición concreta del problema público y un análisis cuantitativo y cualitativo, estructurado de manera temporal, sobre el origen, comportamiento y consecuencias del problema que atiende o atenderá el Pp, a fin de establecer la importancia de atender dicho problema. Se solicita incorporar, al menos, la siguiente información:
•	Definición clara, concreta y única del problema público, tomando como referencia la sintaxis establecida por la MML: población objetivo + problema público.
•	Antecedentes del problema, proporcionando información sobre el origen del problema y que permita contextualizarlo.
•	Estado actual, que refleje la situación más reciente y características de la coyuntura.
•	Prospectiva, que permita prever el comportamiento del problema a partir de las dinámicas observadas.
•	Identificación y análisis de brechas y afectaciones diferenciadas en grupos de población, territorios o medio ambiente.
El análisis del problema debe estar sustentado en evidencia a partir de registros administrativos, estadísticas provenientes de fuentes oficiales, nacionales e internacionales, informes, estudios, entre otros.
La información que se presente en este apartado aporta los elementos para identificar la naturaleza del problema público y la relación de causas y efectos, por lo tanto, este apartado debe ser consistente con la estructura del árbol del problema, objetivo central e Instrumento de Seguimiento del Desempeño</t>
  </si>
  <si>
    <t>Análisis de resultados</t>
  </si>
  <si>
    <t>Evidencia que valide el mecanismo causal atribuible al diseño de la intervención</t>
  </si>
  <si>
    <t>Elementos exitosos y de riesgo en el diseño del Pp</t>
  </si>
  <si>
    <r>
      <t xml:space="preserve">En este apartado se debe realizar un análisis documental de experiencias nacionales e internacionales que atiendan temáticas similares al problema público identificado por el Pp, con la finalidad de sustentar el modelo de atención. El desarrollo del apartado debe considerar, al menos, los siguientes elementos:
•	</t>
    </r>
    <r>
      <rPr>
        <b/>
        <sz val="11"/>
        <color theme="1"/>
        <rFont val="Calibri"/>
        <family val="2"/>
      </rPr>
      <t>Identificación de experiencias</t>
    </r>
    <r>
      <rPr>
        <sz val="11"/>
        <color theme="1"/>
        <rFont val="Calibri"/>
        <family val="2"/>
      </rPr>
      <t xml:space="preserve"> basado en un análisis documentado de programas, proyectos, políticas públicas u otras intervenciones, nacionales e internacionales, que atiendan problemas similares.
•	</t>
    </r>
    <r>
      <rPr>
        <b/>
        <sz val="11"/>
        <color theme="1"/>
        <rFont val="Calibri"/>
        <family val="2"/>
      </rPr>
      <t>Análisis de resultados, obstáculos o retos</t>
    </r>
    <r>
      <rPr>
        <sz val="11"/>
        <color theme="1"/>
        <rFont val="Calibri"/>
        <family val="2"/>
      </rPr>
      <t xml:space="preserve"> que han encontrado las experiencias de atención identificadas.
•	</t>
    </r>
    <r>
      <rPr>
        <b/>
        <sz val="11"/>
        <color theme="1"/>
        <rFont val="Calibri"/>
        <family val="2"/>
      </rPr>
      <t xml:space="preserve">Identificar evidencia </t>
    </r>
    <r>
      <rPr>
        <sz val="11"/>
        <color theme="1"/>
        <rFont val="Calibri"/>
        <family val="2"/>
      </rPr>
      <t xml:space="preserve">que valide el mecanismo causal atribuible al diseño de la intervención y presentar resultados de los bienes y/o servicios generados.
•	</t>
    </r>
    <r>
      <rPr>
        <b/>
        <sz val="11"/>
        <color theme="1"/>
        <rFont val="Calibri"/>
        <family val="2"/>
      </rPr>
      <t>Señalar si se incorporan los elementos e</t>
    </r>
    <r>
      <rPr>
        <sz val="11"/>
        <color theme="1"/>
        <rFont val="Calibri"/>
        <family val="2"/>
      </rPr>
      <t>xitosos y de riesgo en el diseño del Pp.
El análisis documental debe basarse en estudios, investigaciones, evaluaciones, páginas oficiales de gobiernos, entre otros.
La información de este análisis complementa la identificación de causas y efectos del problema público y aporta evidencia sobre los elementos exitosos o de riesgo de otras estrategias para incorporarlos en el diseño del Pp..</t>
    </r>
  </si>
  <si>
    <t>COBERTURA DEL PROGRAMA PRESUPUESTARIO</t>
  </si>
  <si>
    <t>Cuantificación</t>
  </si>
  <si>
    <t>Fuente de información</t>
  </si>
  <si>
    <t>Frecuencia de actualiazación de la información</t>
  </si>
  <si>
    <t>Metodología para la identificación de la población objetivo o área de enfoque</t>
  </si>
  <si>
    <t>Cuantifiación de la población o área de enfoque potencial del Pp</t>
  </si>
  <si>
    <t>Definición de la Población o área de enfoque</t>
  </si>
  <si>
    <t>•	Frecuencia de actualización de las poblaciones, de acuerdo con la fuente de información determinada</t>
  </si>
  <si>
    <t>•	Nombre completo del documento que sustenta la información.
•	Nombre de la institución y área que genera, administra o publica la información.
•	Año o periodo en que se emite la información.
•	Última fecha de corte de la información.
•	Página de internet o fuente en donde se ubica la información.</t>
  </si>
  <si>
    <r>
      <rPr>
        <b/>
        <sz val="14"/>
        <rFont val="Calibri"/>
        <family val="2"/>
      </rPr>
      <t>Aqui se deben explicar los procedimientos cuantitativos y cualitativos utilizados por la DEPENDENCIA para establecer los grupos poblacionales o área de enfoque</t>
    </r>
    <r>
      <rPr>
        <sz val="14"/>
        <rFont val="Calibri"/>
        <family val="2"/>
      </rPr>
      <t xml:space="preserve"> tomar en cuenta las definiciones para cada concepto poblacional, en donde:
a) Población de referencia, es el universo o total de población (con y sin problema), relacionada con el área o sector en el que se está definiendo el problema. 
b) Población Potencial, se construye partiendo de la población de referencia y es la afectada directamente o que presenta el problema que se está definiendo y que justifica la existencia del Programa. y que por lo tanto pudiera ser elegible para su atención.
c) Población objetivo, se refiere a un subgrupo de la población potencial (población afectada) que el Programa ha determinado atender en un periodo determinado. Es decir, aquella parte de la población potencial a la que el Programa, una vez aplicados criterios de selección (ubicación geográfica, grupo de edad, nivel de ingreso, etc.) y restricciones (limitaciones técnicas, lineamientos de política, etc.), estará en condiciones reales de atender. Ello implica la delimitación del alcance de la intervención, por lo que la definición debe ser exhaustiva en su caracterización, para lograr una mejor focalización del problema priorizando a la población en mayor situación de vulnerabilidad con respecto al problema o aquella que sea afectada con mayor magnitud
d) Población atendida, la población beneficiada por el programa en el ejercicio fiscal vigente. 
Con respecto al </t>
    </r>
    <r>
      <rPr>
        <b/>
        <sz val="14"/>
        <rFont val="Calibri"/>
        <family val="2"/>
      </rPr>
      <t>área de enfoque,</t>
    </r>
    <r>
      <rPr>
        <sz val="14"/>
        <rFont val="Calibri"/>
        <family val="2"/>
      </rPr>
      <t xml:space="preserve"> algunos ejemplos pueden ser “la gestión de la Secretaría de Cultura”, “la investigación científica en materia de recursos renovables”o “los ecosistemas del sureste de la República”. En estos casos, los Programas se orientan a la mejora de la gestión, la investigación o la conservación medioambiental, ya sea para fortalecer su funcionamiento o porque podrían beneficiarse de la intervención gubernamental que impulse mejoras. Cabe señalar que, en este tipo de Programas, el beneficiario directo no son las personas en lo individual, sino los sectores en su conjunto.
Para el cálculo de la población potencial y objetivo, se focalizó seleccionando aquellas......</t>
    </r>
  </si>
  <si>
    <t>Estrategia de Cobertura</t>
  </si>
  <si>
    <t xml:space="preserve">Previsiones para la integración y operación del padrón de beneficiarios </t>
  </si>
  <si>
    <t>Análisis de similitudes o complementariedades
Este apartado tiene el propósito de mostrar un análisis considerando tres conceptos: complementariedad, duplicidad y sinergia.
Con ello, se busca asegurar una aplicación eficiente, eficaz y transparente de los recursos públicos destinados a la ejecución y
operación del Programa. Con lo cual, también se podrá determinar una mejor coordinación en la operación y atención de los
programas.</t>
  </si>
  <si>
    <t>En este apartado, se describe la cobertura del Programa, atendiendo los dos bloques previos (población o área de enfoque).
Describir la Estrategia de Cobertura a utilizar para atender a la población objetivo, esta debe guardar congruencia con la información capturada en la Matriz de Indicadores para Resultados y las metas anuales establecidas abarcando un horizonte a mediano y largo plazo. En los casos que aplique, se incluirá la información relativa a la evolución la población objetivo en los últimos años de operación de los PP`s. Se deberá definir para el caso de los PP´s que apliquen la estrategia de integración, operación y actualización del padrón de beneficiarios. De ser posible identificar geográficamente a la población o área de enfoque
 Se presenta un ejemplo:La cobertura del programa está constituida por la población objetivo que refiere al número de personas con derechos vigentes para recibir los beneficios de la Ley del Seguro Social. Para el ejercicio presupuestal de 2016 y con base en la población a junio de 2015 se estima la atención de 60,584,259 derechohabientes</t>
  </si>
  <si>
    <r>
      <t xml:space="preserve">Se desarrollará una estrategia para la integración y actualización del padrón de beneficiarios considerando objetivos anuales de cobertura de la población objetivo, con el fin de contar con los mecanismos suficientes para generar un padrón de beneficiarios que permita dar seguimiento al programa a crear o con cambios sustanciales.
El Programa xxx se define como un programa operativo-administrativo que se encarga de actividades que apoyan la operación de los programas de bienestar en el territorio nacional. Por ende, es fundamental considerar funciones de planeación, operación, difusión y evaluación.El Padrón Único de Beneficiarios (PUB) se integran tres tipos de beneficiarios: personas, actores sociales y comunidades beneficiarias de obras de infraestructura o acciones comunitarias, así como los beneficios que les fueron entregados. Además se entiende por “beneficiario” y “padrón” lo siguiente: </t>
    </r>
    <r>
      <rPr>
        <b/>
        <sz val="14"/>
        <rFont val="Calibri"/>
        <family val="2"/>
      </rPr>
      <t>Beneficiarios: Aquellas personas que forman parte de la población atendida por los programas de desarrollo social que cumplen los requisitos de la normatividad correspondiente, Padrón: Relación oficial de beneficiarios que incluye a las personas atendidas por los programas  cuyo perfil socioeconómico se establece en la normatividad correspondiente. 
Para el caso de Pp que no atiendan directamente a personas físicas, se deberá considerar la estrategia para la integración y operación de registros o listados que permitan identificar a la población atendida, que incluyan las características del tipo de bien y/o servicio generado, entre otros elementos que resulten relevantes.</t>
    </r>
  </si>
  <si>
    <t>Se describirá el problema o necesidad que se pretende
atender con base en información oficial, así como en literatura nacional e internacional
relacionada; se pretende que esta sección aporte elementos para dimensionar el problema,
su cuantificación, su localización geográfica y su distribución entre grupos de población, lo
que permitirá generar hipótesis respecto a sus causas y consecuencias</t>
  </si>
  <si>
    <t>Se especificará de manera concreta el problema o necesidad
que se pretende atender a través del programa propuesto o con cambios sustanciales, de
acuerdo con la Metodología del Marco Lógico (MML)</t>
  </si>
  <si>
    <t>Análisis con información de tipo cuantitativo y cualitativo de la
evolución del problema a lo largo del tiempo y entre las distintas regiones y grupos
afectados con el fin de identificar cambios que puedan aportar a la determinación de las
causas y consecuencias del problema, destacando porqué es importante su atención</t>
  </si>
  <si>
    <t>Se analizará, cuando sea aplicable, las experiencias de políticas
públicas, en el ámbito nacional o internacional, que tuvieron o tienen como objetivo la
atención del problema señalando sus logros, fallos y resultados. El objetivo de esta sección
es validar el análisis de las causas y consecuencias del problema e incorporar en el diseño
de la intervención los elementos exitosos de otras estrategias.</t>
  </si>
  <si>
    <t>Mecánica operativa</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</si>
  <si>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</si>
  <si>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</si>
  <si>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</si>
  <si>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</si>
  <si>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</si>
  <si>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</si>
  <si>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</si>
  <si>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</si>
  <si>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</si>
  <si>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</si>
  <si>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</si>
  <si>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Tipo de Intervención</t>
  </si>
  <si>
    <t xml:space="preserve">Identificación del mecanismo a través del cual se pretende operar; se deberá definir el tipo de apoyo (no monetario, monetario) y las condiciones relacionadas con su otorgamiento (condicionalidad de los apoyos o corresponsabilidad de los beneficiarios y la unidad responsable de operación del programa) atendiendo a la congruencia de esta información y el contexto en el que se opera, así como los objetivos definidos y el grupo de población que se pretende atender. </t>
  </si>
  <si>
    <t>Etapas de la intervención</t>
  </si>
  <si>
    <t xml:space="preserve">Definición de las actividades a realizar, los tipos y montos de los apoyos a entregar, la cobertura que se pretende alcanzar y los mecanismos de selección de beneficiarios en un esquema general de operación que permita identificar actores involucrados, espacio y tiempo de operación.
</t>
  </si>
  <si>
    <t>Identificación y análisis de brechas y afectaciones diferenciadas en grupos de población o área de enfoque</t>
  </si>
  <si>
    <t>VINCULACIÓN PROGRAMA DERIVADO DEL PLAN MUNICIPAL DE DESARROLLO  2024-2027</t>
  </si>
  <si>
    <t>NOMBRE DEL PROGRAMA DERIVADO</t>
  </si>
  <si>
    <t>LÍNEA DE ACCIÓN</t>
  </si>
  <si>
    <t>ESTRATEGIA</t>
  </si>
  <si>
    <t>JUSTIFICACION  TRIMESTRAL DE AVANCE DE RESULTADOS 2026</t>
  </si>
  <si>
    <t>4.1 IMPULSO AL BIENESTAR SOCIAL</t>
  </si>
  <si>
    <t xml:space="preserve">SECRETARÍA MUNICIPAL DE BIENESTAR	</t>
  </si>
  <si>
    <t>2 DESARROLLO SOCIAL</t>
  </si>
  <si>
    <t>2.7. OTROS ASUNTOS SOCIALES</t>
  </si>
  <si>
    <t>2.7.1 Otros Asuntos Sociales</t>
  </si>
  <si>
    <t>10 SECRETARÍA MUNICIPAL DE BIENESTAR</t>
  </si>
  <si>
    <t>1001 SECRETARÍA MUNICIPAL DE BIENESTAR</t>
  </si>
  <si>
    <t>100101 SECRETARÍA MUNICIPAL DE BIENESTAR</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</si>
  <si>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</si>
  <si>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4.0 Promover un crecimiento económico inclusivo y equitativo, asegurando que los beneficios del desarrollo lleguen a todos los segmentos de la sociedad, especialmente a los más vulnerables.</t>
  </si>
  <si>
    <t>4.1: Diseñar, implementar y coordinar programas y acciones que promuevan el desarrollo social, la inclusión, la equidad y el acceso a servicios básicos, con el fin de mejorar la calidad de vida de la población, fortalecer el tejido social y reducir las brechas de desigualdad en el Municipio.</t>
  </si>
  <si>
    <t>Prestación de Servicios Públicos E Considera actividades que realiza el sector público en forma directa, regular y continua, para satisfacer demandas y necesidades de la sociedad, en atención a los derechos fundamentales de la población. Entre otras intervenciones con estas características, de forma enunciativa más no limitativa de los casos particulares que existan en los tres niveles de gobierno, se encuentran la prestación de servicios educativos, recreación, deportivos, culturales, protección y atención a la salud, asistencia social, seguridad pública y ciudadana, transporte público, legales, trámites y servicios básicos.</t>
  </si>
  <si>
    <t xml:space="preserve">MIR 2025 - 2027
SECRETARÍA MUNICIPAL DE BIENESTAR	</t>
  </si>
  <si>
    <t>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t>
  </si>
  <si>
    <t>Trianual</t>
  </si>
  <si>
    <t>A diciembre de 2027 se cuenta con la información actualizada de los 10 indicadores que integran el Indice.</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</si>
  <si>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</si>
  <si>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t>La estabilidad económica nacional y estatal favorece el crecimiento de la inversión local además de que se mantiene la paz social y la seguridad ciudadana en el territorio municipal mientras las políticas públicas federales convergen con los esfuerzos locales para el fortalecimiento de los determinantes sociales de la salud y la educación, permitiendo que la población aproveche de manera sostenible los servicios institucionales otorgados para elevar su nivel de bienestar integral.</t>
  </si>
  <si>
    <t>Trimestral</t>
  </si>
  <si>
    <t>Este indicador de resultado mide la eficacia de la intervención municipal al cuantificar el grado de atención alcanzado respecto a la demanda programada de servicios de salud preventiva, progrmas complementarios para apoyo a la educación, bienestar e impulso al a la inclusión productiva que brinda la Secretaría Municipal de Bienestar. Evalúa de manera consolidada el éxito de las estrategias institucionales, asegurando que la población objetivo acceda efectivamente a los beneficios que elevan su calidad de vida y fortalecen su entorno socioeconómico.</t>
  </si>
  <si>
    <t>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t>
  </si>
  <si>
    <t>ICSB: Índice de cobertura de servicios integrales para el bienestar y desarrollo humano.</t>
  </si>
  <si>
    <t xml:space="preserve">
MÉTODO DE CÁLCULO
ICSB = (NSIO / NSIP) * 100
VARIABLES:
ICSB: Índice de cobertura de servicios integrales para el bienestar y desarrollo humano.
NSIO: Número de servicios integrales (salud, educación, bienestar y economía social) otorgados a la población.
NSIP: Número de servicios integrales (salud, educación, bienestar y economía social) programados para la población..</t>
  </si>
  <si>
    <t>UNIDAD DE MEDIDA DEL INDICADOR: Porcentaje
UNIDAD DE MEDIDA DE LAS VARIABLES: 
Acciones</t>
  </si>
  <si>
    <t>ICSB: De enero 2025 a diciembre 2027, se alcanzará el 100% de eficacia en la ejecución del programa, garantizando que el total de la población objetivo programada acceda efectivamente a los servicios de bienestar, salud y educación, logrando así el cumplimiento de los objetivos estratégicos de desarrollo humano del municipio.</t>
  </si>
  <si>
    <t xml:space="preserve">ICSB: No existe línea base comparable debido a la reconfiguración del indicador bajo la metodología PbR para el ejercicio 2026. Al transitar de un esquema de medición de insumos (conteo físico) a uno de resultados (porcentaje de cumplimiento), los datos históricos pierden comparabilidad técnica. El ciclo 2026 se establece como el periodo de generación de línea base para el siguiente periodo de gobierno.    </t>
  </si>
  <si>
    <t>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t>
  </si>
  <si>
    <t xml:space="preserve">  
Secretaría Municipal del Bienestar</t>
  </si>
  <si>
    <t>Este indicador permite conocer la eficacia de la rectoría institucional mediante la integración estratégica de las Direcciones Generales. Representa la entrega de una política social municipal alineada y validada (producto intangible). Mide la continuidad y efectividad de la rectoría institucional. Cuantifica el cumplimiento de las sesiones de trabajo, mesas de seguimiento y acuerdos formalizados entre los titulares de las direcciones y la Secretaría, asegurando una conducción estratégica y alineada de los programas de bienestar social.</t>
  </si>
  <si>
    <t>Las Direcciones Generales adscritas a la Secretaría colaboran de manera proactiva en la alineación estratégica y reportan su desempeño con oportunidad además de que se cuenta con el respaldo de la administración central para la toma de decisiones institucionales mientras el entorno sociopolítico municipal permite la continuidad de la rectoría técnica en la implementación de los programas de bienestar social.</t>
  </si>
  <si>
    <t>ODS 16: Paz, Justicia e Instituciones Sólidas</t>
  </si>
  <si>
    <t>Los directores generales acuden a las reuniones planeadas con la secretaria de la SMDB.</t>
  </si>
  <si>
    <t>ODS 16: Paz, Justicia e Instituciones Sólidas.  Meta 16.6: Crear a todos los niveles instituciones eficaces, responsables y transparentes que rindan cuentas.</t>
  </si>
  <si>
    <t>Dirección General de Bienestar</t>
  </si>
  <si>
    <t>La población en zonas de atención prioritaria participa activamente en las jornadas de acercamiento de servicios y cumple con los requisitos para acceder a los programas sociales además de que las condiciones de infraestructura y accesibilidad territorial permiten el despliegue de las brigadas municipales mientras el presupuesto asignado se ejerce de manera equitativa para cubrir las demandas de bienestar y cohesión social detectadas.</t>
  </si>
  <si>
    <t>"Objetivo 10.
Reducir la desigualdad en y entre los países"</t>
  </si>
  <si>
    <t>Este indicador Mide la ejecución operativa de los programas destinados a fortalecer los vínculos comunitarios y la identidad municipal. Incluye la logística y realización, eventos de temporada (Posadas/Fin de año) y el Consejo Consultivo. Es el proceso encargado de movilizar los recursos para generar espacios de convivencia y participación que fomenten la paz social."</t>
  </si>
  <si>
    <t>La ciudadanía asiste y participa activamente en los eventos de identidad municipal además de que se cuenta con el parque vehicular y la suficiencia de materiales logísticos para el despliegue territorial mientras las autoridades del Consejo Consultivo mantienen una comunicación fluida para coordinar los esfuerzos de convivencia y paz social en las comunidades.</t>
  </si>
  <si>
    <t>Meta 10.2
Para 2030, potenciar y promover la inclusión social, económica y política de todas las perso-
nas, independientemente de su edad, sexo, discapacidad, raza, etnia, origen, religión o situación económica u otra condición.</t>
  </si>
  <si>
    <t>Este indicador mide el proceso de despliegue territorial y vinculación interinstitucional para acercar servicios gubernamentales a las regiones de mayor necesidad. Cuantifica la operación de las brigadas de las Brigadas de Justicia Social, Educando con inclusión, 'Prosperidad Compartida' y 'Cancún Nos Une', centrando su eficacia en la gestión logística, la coordinación de actores institucionales.</t>
  </si>
  <si>
    <t>La ciudadanía acude y participa en las brigadas del bienestar para acercarla a los servicios de las diferentes instituciones, así como contar con las condiciones climatológicas favorables para la realización de las brigadas.</t>
  </si>
  <si>
    <t>Dirección de Organización Comunitaria, Cohesión Social y Participación Ciudadana</t>
  </si>
  <si>
    <t>Este indicador representa la consolidación de espacios de diálogo y decisión pública entre el gobierno y la ciudadanía. Representa la entrega de un modelo de gobernanza participativa y paz social validado; es decir, el producto final donde la ciudadanía no solo es consultada, sino que decide activamente sobre el presupuesto y se involucra en las estrategias territoriales de paz, logrando una cohesión social documentada y medible en el municipio.</t>
  </si>
  <si>
    <t xml:space="preserve">UNIDAD DE MEDIDA DEL INDICADOR: Porcentaje
UNIDAD DE MEDIDA DE LAS VARIABLES: Mecanismos </t>
  </si>
  <si>
    <t>La ciudadanía muestra un alto interés en los procesos de decisión pública y se organiza para participar en las consultas de presupuesto participativo además de que el marco jurídico municipal facilita la vinculación de las propuestas ciudadanas con el ejercicio del gasto mientras las condiciones de paz social permiten el desarrollo de las estrategias territoriales de diálogo y concertación en todas las zonas del municipio.</t>
  </si>
  <si>
    <t>Este indicador mide la ejecución técnica y logística de los espacios de participación para el Presupuesto Participativo. Cuantifica los talleres donde la ciudadanía formula proyectos, así como el ejercicio democrático de votación presencial para decidir el destino de los recursos municipales en cada zona.</t>
  </si>
  <si>
    <t>La ciudadanía acude y participa en los Talleres de Co Creación y la Votación Presencial, así como contar con las condiciones climatológicas favorables para la realización de los mismos.</t>
  </si>
  <si>
    <t>Este indicador mide la activación y el acompañamiento constante a los grupos ciudadanos en las colonias. Cuantifica el cumplimiento de las etapas de conformación y las visitas de seguimiento técnico, asegurando que el enlace entre ciudadanía, servidores públicos y seguridad pública sea continuo para la resolución de las problemáticas sociales identificadas.</t>
  </si>
  <si>
    <t>La ciudadanía acude y participa en los comités de paz a los que son convocados</t>
  </si>
  <si>
    <t>Coordinación de Promoción Social del Bienestar</t>
  </si>
  <si>
    <t>Este indicador representa la consolidación de los canales de enlace entre el Gobierno Municipal y la ciudadanía. Representa la entrega de un modelo de comunicación social institucional validado; es decir, garantiza que el derecho a la información sobre los programas de bienestar llegue de forma efectiva a la población, logrando una convocatoria ciudadana robusta que asegura el uso y aprovechamiento de los servicios sociales por parte de los habitantes de Benito Juárez</t>
  </si>
  <si>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</si>
  <si>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Contar con las condiciones climatológicas favorables para la realización de las mismas.</t>
  </si>
  <si>
    <t>ODS 10: Reducción de las Desigualdades.</t>
  </si>
  <si>
    <t>Mide la operatividad de los canales de comunicación institucional para dar a conocer las diversas actividades de la Secretaría. Cuantifica la ejecución de avisos, invitaciones y perifoneo, funcionando como el mecanismo de convocatoria directa para informar a la ciudadanía sobre la realización de eventos y programas, con el fin de asegurar la asistencia y participación de la población en territorio.</t>
  </si>
  <si>
    <t>Coordinación de Comités Vecinales</t>
  </si>
  <si>
    <t>Este indicador representa la consolidación de la estructura social y la validación de la voluntad ciudadana en territorio. Representa la entrega de un modelo de organización vecinal y certeza administrativa validado; es decir, el producto final donde se garantiza que la ciudadanía cuente con representación organizada (comités) y con los mecanismos de anuencia necesarios para la convivencia armónica y el desarrollo económico local, asegurando que ambos procesos cumplan con la normativa municipal vigente.</t>
  </si>
  <si>
    <t>La ciudadanía acude y participa en los mecanismos convocados por el municipio de Benito Juárez.</t>
  </si>
  <si>
    <t>Meta 16.7
Garantizar la adopción de decisiones inclusivas, participativas y representativas que respondan a las necesidades a todos los niveles.</t>
  </si>
  <si>
    <t>Mide la ejecución técnica de los procesos de integración y acompañamiento de las figuras de representación comunitaria. Cuantifica la formación de nuevos comités y los seguimiento con los ya existentes, funcionando como el mecanismo operativo para asegurar que los habitantes del municipio tengan canales formales de participación y diálogo con la autoridad municipal.</t>
  </si>
  <si>
    <t xml:space="preserve">Ascendente </t>
  </si>
  <si>
    <t>La ciudadanía participe y acuda en la ejecución de las actividades necesarias para la integración de los comités vecinales.</t>
  </si>
  <si>
    <t>"Meta 16.7
Garantizar la adopción de decisiones inclusivas, participativas y representativas que respondan a las necesidades a todos los niveles."</t>
  </si>
  <si>
    <t>Mide el proceso administrativo de atención a la ciudadanía para la obtención de anuencias de vecindad. Cuantifica la recepción, validación y respuesta a las solicitudes para la apertura de establecimientos, funcionando como el proceso técnico que garantiza que el desarrollo comercial del municipio cuente con el respaldo o visto bueno de la comunidad circundante.</t>
  </si>
  <si>
    <t>La ciudadanía acuda a solicitar una anuencia.</t>
  </si>
  <si>
    <t>"ODS 1 Fin de la pobreza: Poner fin a la pobreza en todas sus formas en todo el mundo.
Meta 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</si>
  <si>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Coordinación de Centros de Oportunidad, Bienestar y Unidad Social</t>
  </si>
  <si>
    <t>Este indicador representa la operatividad total de los Centros de Oportunidad, Bienestar y Unidad Social (COBUS). Representa la entrega de un modelo de desarrollo comunitario e inclusión social validado; es decir, el producto final donde el ciudadano accede en un mismo espacio a capacitación productiva, eventos culturales y espacios físicos dignos, garantizando la mejora de la calidad de vida y el fortalecimiento del tejido social en las zonas de influencia.</t>
  </si>
  <si>
    <t>Condiciones climatológicas favorables. La ciudadanía acuda y participe en las acciones de política social y humana.</t>
  </si>
  <si>
    <t>"ODS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</si>
  <si>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Mide la ejecución directa de la oferta formativa y productiva en los COBUS. Cuantifica la impartición de los cursos y talleres de capacitación, abarcando desde la organización de los instructores hasta la atención a los usuarios, funcionando como el proceso operativo principal para el desarrollo de habilidades y el bienestar de la comunidad.</t>
  </si>
  <si>
    <t>La ciudadanía acude y participa en los cursos y talleres que se imparten los Centros de Desarrollo Comunitarios.</t>
  </si>
  <si>
    <t>Mide la coordinación logística de actividades extraordinarias que fomentan la identidad y el talento local. Cuantifica la realización de eventos como 'Expresión Cancún' y entregas de reconocimientos, funcionando como el proceso de vinculación social que utiliza los centros comunitarios como sede para el arte y la cultura.</t>
  </si>
  <si>
    <t>UNIDAD DE MEDIDA DEL INDICADOR: Porcentaje
UNIDAD DE MEDIDA DE LAS VARIABLES: Eventos</t>
  </si>
  <si>
    <t>La ciudadanía acude y participa en las actividades sociales y de concientización, así como contar con las condiciones climatológicas favorables para la realización de los eventos.</t>
  </si>
  <si>
    <t>Mide los procesos de mantenimiento preventivo y correctivo de la infraestructura física. Cuantifica las jornadas de limpieza, pintura o reparaciones, funcionando como el soporte técnico operativo que garantiza que los inmuebles se encuentren en condiciones dignas y seguras para el uso de la ciudadanía y la impartición de servicios.</t>
  </si>
  <si>
    <t>Contar con el recurso económico para la mejora a los COBUS</t>
  </si>
  <si>
    <t>Coordinación de Atención a Grupos Prioritarios</t>
  </si>
  <si>
    <t>Este indicador representa la entrega de un modelo de protección y atención social validado para grupos en situación de vulnerabilidad. Representa el producto final donde se articulan estrategias de prevención de violencia de género, promoción de derechos para la infancia y adultos mayores, y el esquema de apoyo al Sistema de Cuidados. Asegura que la población prioritaria reciba una atención integral que fortalezca su autonomía, dignidad y seguridad en el municipio.</t>
  </si>
  <si>
    <t>ODS 5 Igualdad de Género: Lograr la igualdad entre los géneros y empoderar a todas las mujeres y las niñas. ODS 16 Paz, Justicia e Instituciones Sólidas.</t>
  </si>
  <si>
    <t>Mide la ejecución operativa del programa 'Nos Fortalecemos'. Cuantifica el desarrollo de sesiones, talleres y grupos de apoyo dirigidos a mujeres para el abordaje de la violencia de género, funcionando como el mecanismo de atención directa para el empoderamiento y la protección de los derechos humanos de las mujeres en el municipio.</t>
  </si>
  <si>
    <t>La ciudadanía acude y participa en las actividades que  imparten Coordinación de Atención a Grupos Prioritarios para la  prevención, atención y erradicación de la violencia contra las mujeres.</t>
  </si>
  <si>
    <t>Meta 5.2
Eliminar todas las formas de violencia contra
todas las mujeres y las niñas en los ámbitos
público y privado, incluidas la trata y la explota-
ción sexual y otros tipos de explotación.</t>
  </si>
  <si>
    <t>Mide la realización de cursos y acciones enfocadas en la cultura de paz y el respeto a los derechos sociales. Agrupa los programas 'Descubriendo mi entorno', actividades para para la protección de los derechos de los NNA y acciones para adultos mayores, funcionando como el proceso de vinculación comunitaria que fomenta el sano desarrollo y la convivencia entre distintas generaciones.</t>
  </si>
  <si>
    <t>La ciudadanía acude y participa en las acciones para la protección de los derechos de niñas, niños, adolescentes y personas en atención prioritaria.</t>
  </si>
  <si>
    <t>"Meta 16.2
Reducir considerablemente todas las formas de
violencia y las tasas de mortalidad conexas en
todo el mundo."</t>
  </si>
  <si>
    <t>Mide la logística dual del programa 'Bienestar y Dignidad del Cuidado'. Cuantifica la operación simultánea donde la persona cuidadora recibe formación y apoyo, mientras la persona bajo su cuidado es atendida por expertos, funcionando como el mecanismo de relevo y fortalecimiento de las capacidades de cuidado en el hogar.</t>
  </si>
  <si>
    <t>Las personas cuidadoras acuden y participan en las acciones para favorecerlas, mientras sus personas que cuidan, son cuidados.</t>
  </si>
  <si>
    <t>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</si>
  <si>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Dirección de Programas para el Bienestar</t>
  </si>
  <si>
    <t>Este indicador representa la consolidación de un sistema de apoyos directos para la economía y el bienestar social. Representa el producto final donde se garantiza a la población prioritaria el acceso a asistencia material para la vivienda, recursos económicos de apoyo al cuidado y mecanismos de recreación inclusiva. Asegura que el municipio entregue una respuesta integral que fortalezca el ingreso familiar y el derecho a la convivencia comunitaria, reduciendo las brechas de desigualdad mediante la cobertura efectiva de necesidades básicas y sociales.</t>
  </si>
  <si>
    <t>La ciudadanía acude y participa en las acciones a favor de acortar las brechas de desigualdad, así como contar con las condiciones climatológicas favorables para la realización de las acciones</t>
  </si>
  <si>
    <t>"ODS 8 Promover el crecimiento económico inclusivo y sostenible, el empleo y el trabajo decente para todos.                                     Objetivo 5.
Lograr la igualdad entre los géneros y empoderar a todas las mujeres y las niñas                            Objetivo 10. Reducir la desigualdad en y entre los países</t>
  </si>
  <si>
    <t>Mide la ejecución de la logística para la entrega de apoyos en especie y eventos culturales. Cuantifica la organización del programa 'Comunidad, Cultura y Convivencia' y el proceso de integración de padrones y entrega física de tinacos, funcionando como el mecanismo operativo para dotar a las familias de insumos y espacios que mejoren su entorno económico y social.</t>
  </si>
  <si>
    <t xml:space="preserve"> La ciudadanía acude a las actividades para acortar brechas de desigualdad, así como contar con las condiciones climatológicas favorables para la realización de las acciones</t>
  </si>
  <si>
    <t>Mide la eficacia en la dispersión y cobro de los recursos destinados al Sistema de Cuidados. Este indicador considera concluido el proceso únicamente hasta que el 95% de la población beneficiaria realiza el cobro efectivo de su beca, garantizando así el cierre del ciclo de atención y la inyección real del recurso en la economía de la persona cuidadora.</t>
  </si>
  <si>
    <t>La población cuidadora, realiza su tramite y cobra la dispersión económica otorgada</t>
  </si>
  <si>
    <t>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</si>
  <si>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Mide el despliegue operativo del programa 'Ruta Mar'. Cuantifica el proceso de coordinación de unidades de transporte, estableciendo los traslados gratuitos, funcionando como el mecanismo de vinculación recreativa que asegura el acceso de las familias a las playas públicas del municipio.</t>
  </si>
  <si>
    <t>Las familias en atención prioritaria decidan ir a la playa en las fechas programadas en las que se contará con transporte gratuito y que el clima permita realizar las ediciones.</t>
  </si>
  <si>
    <t>Meta 10.2
Para 2030, potenciar y promover la inclusión
social, económica y política de todas las perso-
nas, independientemente de su edad, sexo,
discapacidad, raza, etnia, origen, religión o
situación económica u otra condición</t>
  </si>
  <si>
    <t>Coordinación de Programas Sociales</t>
  </si>
  <si>
    <t>Este indicador representa la entrega de un modelo de articulación interinstitucional validado. Representa el producto final donde la Secretaría logra alinear los esfuerzos del municipio con los programas de los tres niveles de gobierno y la sociedad civil organizada. Asegura que el bienestar social de los grupos prioritarios se potencie mediante la suma de recursos, capacidades y convenios que formalizan la corresponsabilidad en la política social municipal.</t>
  </si>
  <si>
    <t>Meta 10.2
Para 2030, potenciar y promover la inclusión
social, económica y política de todas las perso-
nas, independientemente de su edad, sexo,
discapacidad, raza, etnia, origen, religión o
situación económica u otra condición.</t>
  </si>
  <si>
    <t>Mide la gestión técnica y diplomática para la vinculación con actores externos. Cuantifica la realización de mesas de trabajo, acuerdos estratégicos con dependencias federales, estatales y asociaciones civiles, funcionando como el mecanismo operativo necesario para atraer programas y beneficios externos que complementen la oferta de servicios sociales del municipio.</t>
  </si>
  <si>
    <t>La ciudadanía acude y participa activamente en las actividades sociales y de concientización convocadas por la Secretaría además de que se cuenta con condiciones climatológicas favorables para la realización de los eventos al aire libre y los directores generales de las áreas involucradas asisten a las reuniones de coordinación logística de manera puntual y propositiva</t>
  </si>
  <si>
    <t>Coordinación de Contraloría Social</t>
  </si>
  <si>
    <t>Este indicador representa la consolidación de la transparencia y el control ciudadano sobre la infraestructura municipal. Representa la entrega de un sistema de vigilancia social validado; es decir, el producto final donde se garantiza que cada obra pública cuente con el respaldo y la supervisión técnica de la comunidad organizada, asegurando la correcta aplicación de los recursos y el cumplimiento de los estándares de calidad en beneficio de la población.</t>
  </si>
  <si>
    <t>La ciudadanía manifiesta un interés genuino y voluntario por conformar los comités de vigilancia y supervisar las obras de su comunidad además de que las áreas ejecutoras de obra pública municipal mantienen una comunicación fluida y transparente compartiendo la información técnica necesaria con los comités establecidos mientras prevalecen condiciones de estabilidad social que permiten la realización de las asambleas y recorridos de supervisión sin contratiempos.</t>
  </si>
  <si>
    <t>"ODS 1 Fin de la pobreza: Poner fin a la pobreza en todas sus formas en todo el mundo.
meta 1.b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</si>
  <si>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Mide la ejecución de los procesos de empoderamiento ciudadano en materia de supervisión de obra. Cuantifica la integración de nuevos comités, las jornadas de capacitación técnica impartidas y las visitas de seguimiento realizadas en territorio, funcionando como el mecanismo operativo que dota a los ciudadanos de las herramientas necesarias para vigilar y reportar el avance y calidad de las obras públicas municipales.</t>
  </si>
  <si>
    <t>Los ciudadanos seleccionados para integrar los comités disponen de tiempo y voluntad para asistir a las jornadas de capacitación técnica impartidas por la autoridad además de que las constructoras y contratistas brindan las facilidades de acceso a los sitios de obra para realizar las visitas de seguimiento y la situación sociopolítica del municipio permite la libre organización ciudadana en las zonas donde se ejecuta la infraestructura pública.</t>
  </si>
  <si>
    <t>Dirección de Atención a la Diversidad Sexual</t>
  </si>
  <si>
    <t>Este indicador representa la entrega de un modelo de inclusión y reconocimiento de derechos de la diversidad sexual validado. Representa el producto final donde se garantiza el ejercicio del pleno derecho a la ciudad y la participación ciudadana de las poblaciones LGBTIQ+. Asegura que el municipio cuente con canales de visibilidad y articulación institucional que fomenten el respeto, la no discriminación y la integración social en Benito Juárez.</t>
  </si>
  <si>
    <t>Los colectivos y representantes de la diversidad sexual mantienen un interés activo en participar en los espacios de consulta y visibilidad convocados por el municipio además de que el entorno social y político prevaleciente en Benito Juárez favorece el respeto a los derechos humanos y la no discriminación mientras los directores de las distintas dependencias municipales colaboran activamente en la implementación de las políticas de inclusión dentro de sus ámbitos de competencia.</t>
  </si>
  <si>
    <t>Meta 5.1
Poner fin a todas las formas de discriminación
contra todas las mujeres y las niñas en todo el
mundo.</t>
  </si>
  <si>
    <t>Mide la ejecución técnica y logística de las plataformas de participación para la diversidad. Cuantifica la realización de los Encuentros Intermunicipales de Direcciones y la jornada de visibilidad 'PRIDE', funcionando como el mecanismo operativo para articular políticas públicas de inclusión entre niveles de gobierno y sensibilizar a la sociedad sobre el respeto a la diversidad sexual.</t>
  </si>
  <si>
    <t>Las direcciones de diversidad sexual de otros municipios y órdenes de gobierno confirman su asistencia y participan activamente en las mesas de articulación técnica además de que los colectivos ciudadanos y la población en general acuden a las convocatorias de visibilidad en un ambiente de paz y respeto mutuo mientras prevalecen condiciones climáticas adecuadas que permiten el desarrollo de las actividades en espacios públicos.</t>
  </si>
  <si>
    <t>Coordinación de Atención y Seguimiento Integral</t>
  </si>
  <si>
    <t>Este indicador representa la consolidación del programa 'Entrelazos por la Diversidad' como una plataforma de atención integral. Representa la entrega de un servicio de vinculación y acompañamiento validado; es decir, el producto final donde se garantiza que las personas de la diversidad sexual tengan acceso efectivo a la protección de sus derechos humanos mediante gestiones institucionales que resuelven sus necesidades de inclusión y atención social.</t>
  </si>
  <si>
    <t>la población de la diversidad sexual confía en los mecanismos institucionales para el reporte y acompañamiento de sus necesidades de inclusión mientras el personal operativo cuenta con la capacitación necesaria para brindar una atención con perspectiva de género, respeto irrestricto a los derechos humanos y hay condiciones climatológicas favorables.</t>
  </si>
  <si>
    <t>Mide la operatividad diaria del programa mediante el contacto directo con la ciudadanía. Cuantifica el número de atenciones personalizadas, vinculaciones con otras dependencias y seguimientos de casos realizados, funcionando como el mecanismo operativo que asegura que cada solicitud de la comunidad LGBTIQ+ sea procesada, canalizada y resuelta bajo un enfoque de derechos humanos.</t>
  </si>
  <si>
    <t>La ciudadanía de la diversidad sexual se acerca a los puntos de atención para solicitar los servicios de vinculación y acompañamiento además de que las dependencias municipales y estatales receptoras de las canalizaciones procesan las solicitudes en tiempos razonables y con un enfoque de no discriminación mientras los canales de comunicación interna del municipio operan con eficiencia para el seguimiento y resolución de cada caso presentado.</t>
  </si>
  <si>
    <t>Coordinación de Vinculación, Investigación y Proyectos Sociales</t>
  </si>
  <si>
    <t>Este indicador representa la ejecución de una política pública de visibilidad y respeto. Representa la entrega de un modelo de sensibilización social y fomento a la diversidad validado; es decir, garantiza que el municipio cuente con una ciudadanía y un funcionariado informados, mediante la ejecución de programas culturales, turísticos y mesas de trabajo que promueven activamente la inclusión y la no discriminación.</t>
  </si>
  <si>
    <t>El personal de las diversas dependencias municipales muestra apertura y disposición para recibir los procesos de sensibilización en materia de diversidad sexual además de que los sectores turísticos y culturales se integran con entusiasmo a los programas de fomento a la inclusión mientras la sociedad civil participa activamente en los espacios de diálogo propiciando un entorno de respeto y aprendizaje mutuo que fortalece la cohesión social.</t>
  </si>
  <si>
    <t>Este indicador cuantifica el nivel de cumplimiento en la ejecución de mesas de trabajo, reuniones y encuentros de concertación con actores estratégicos de los tres órdenes de gobierno, el sector empresarial y la sociedad civil organizada. Funciona como el mecanismo operativo de gestión que asegura la creación de alianzas y la alineación de esfuerzos institucionales para la implementación de políticas de inclusión, garantizando que el diseño de las estrategias de fomento a la diversidad sexual cuente con el respaldo y la participación de los sectores clave del municipio</t>
  </si>
  <si>
    <t>Las dependencias de los tres niveles de gobierno, la iniciativa privada y las organizaciones civiles participan activamente en las mesas de trabajo convocadas además de que el municipio cuenta con una agenda de vinculación estratégica vigente mientras los actores involucrados mantienen una disposición de diálogo incluyente para el diseño de acciones en favor de la diversidad sexual.</t>
  </si>
  <si>
    <t>Este indicador mide el nivel de cumplimiento en la realización de programas culturales, turísticos e informativos dirigidos a la ciudadanía y al funcionariado público. Funciona como el mecanismo operativo de intervención directa que busca prevenir la discriminación y la violencia basadas en la orientación sexual o identidad de género, promoviendo una cultura de respeto y visibilidad a través de acciones específicas como: Por una diversidad exponente, Dragcatrine, Turismo Rosa, Pretty Guoman  y baile de los 41.</t>
  </si>
  <si>
    <t>La ciudadanía y los grupos de atención prioritaria participan activamente en los programas culturales y turísticos convocados además de que se cuenta con el apoyo de las diversas áreas municipales para la logística de los eventos mientras prevalece un ambiente de respeto y apertura social que permite la difusión de los temas de diversidad sexual e identidad de género en espacios públicos.</t>
  </si>
  <si>
    <t>Coordinación de Capacitación y Salud</t>
  </si>
  <si>
    <t>Este indicador representa la consolidación de una plataforma de autonomía y bienestar para la comunidad LGBTIQ+. Representa el producto final donde se garantiza el acceso a herramientas formativas y espacios de autoafirmación institucionalizados; asegurando que la población cuente con conocimientos técnicos y redes de apoyo que incidan directamente en su desarrollo personal y social, bajo un enfoque de inclusión y respeto a la identidad.</t>
  </si>
  <si>
    <t>La ciudadanía  LGBTIQ+ participa en las acciones para el mejoramiento de la calidad de vida, considerando sus condiciones, necesidades y hay un clima favorable.</t>
  </si>
  <si>
    <t>Mide la operación directa de los servicios de capacitación y vinculación grupal para el mejoramiento de la calidad de vida. Cuantifica la realización de las 43 acciones programadas que incluyen campañas de sensibilización, cursos de oficios, y la logística de los programas 'Encuentro Trans' y 'Soy Diverso e Incluyente', funcionando como el mecanismo operativo que dota a la ciudadanía de herramientas para su empoderamiento y bienestar</t>
  </si>
  <si>
    <t>La ciudadanía de la diversidad sexual y el público en general se inscriben y asisten puntualmente a los cursos de oficios y jornadas de sensibilización programados además de que los especialistas y talleristas externos cumplen con el calendario de capacitación establecido mientras el personal municipal coordina eficientemente la logística de los programas Encuentro Trans y Soy Diverso e Incluyente en los espacios designados para tal fin.</t>
  </si>
  <si>
    <t>Dirección General de Desarrollo Económico</t>
  </si>
  <si>
    <t>Este indicador representa la consolidación de una plataforma de impulso a la economía local. Representa la entrega de un modelo de profesionalización emprendedora validado; es decir, el producto final que garantiza que la ciudadanía acceda a conocimientos técnicos y herramientas competitivas que les permitan transformar ideas de negocio en proyectos empresariales sostenibles y con visión de mercado.</t>
  </si>
  <si>
    <t>La ciudadanía con perfil emprendedor mantiene un interés constante por profesionalizar sus unidades de negocio y asiste a las etapas de formación técnica además de que el entorno económico local y las cámaras empresariales muestran apertura para integrar a los nuevos proyectos en las cadenas de valor mientras prevalece una estabilidad en los mercados que motiva la inversión y la creación de proyectos empresariales sostenibles.</t>
  </si>
  <si>
    <t>ODS 8: Trabajo Decente y Crecimiento Económico</t>
  </si>
  <si>
    <t>Mide la gestión y despliegue logístico de la oferta formativa para emprendedores. Cuantifica la realización de las Conferencias Emprendedoras anuales, abarcando desde la vinculación con ponentes expertos hasta la convocatoria y atención de los asistentes, funcionando como el mecanismo operativo para transferir herramientas de innovación y competitividad a la comunidad.</t>
  </si>
  <si>
    <t>Los ponentes expertos y especialistas en temas de innovación confirman su participación y asisten a las jornadas de instrucción conforme a la agenda programada además de que los emprendedores locales se registran y participan activamente en las conferencias demostrando interés por las herramientas de competitividad mientras los recintos y plataformas logísticas operan correctamente para garantizar la transferencia efectiva de conocimientos a la comunidad.</t>
  </si>
  <si>
    <t>Meta 8.3: Promover políticas orientadas al desarrollo que apoyen las actividades productivas y el emprendimiento.</t>
  </si>
  <si>
    <t>Dirección del Servicio Municipal de Vinculación Laboral</t>
  </si>
  <si>
    <t>Este indicador representa la consolidación de un sistema municipal de intermediación laboral validado. Representa el producto final donde se articula la demanda de las empresas con la oferta de la ciudadanía, asegurando que las personas de atención prioritaria accedan a oportunidades de trabajo digno. Garantiza que el municipio cuente con una plataforma operativa (presencial y digital) que reduzca la brecha de desempleo y promueva la inclusión laboral efectiva.</t>
  </si>
  <si>
    <t xml:space="preserve">La ciudadanía tenga la disposición para participar y recibir atención laboral. </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</si>
  <si>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</si>
  <si>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operatividad masiva de los diversos canales de empleo. Cuantifica la realización de las acciones de vinculación a través de programas como 'Empléate' (Oficina, Web, Itinerante y Rosa), 'Cancún Te Incluye', 'Jóvenes con Futuro' y jornadas en territorio, funcionando como el mecanismo operativo que gestiona vacantes y orienta a buscadores de empleo para facilitar su contratación inmediata.</t>
  </si>
  <si>
    <t>Las empresas participantes entregan sus listados de vacantes actualizados y asisten puntualmente a las jornadas de reclutamiento programadas además de que los buscadores de empleo acuden a las diversas modalidades de Empléate con la documentación requerida para iniciar procesos de contratación mientras las condiciones de paz social y conectividad tecnológica permiten la operatividad de los servicios tanto en oficina como en territorio.</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</si>
  <si>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</si>
  <si>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Coordinación de Vinculación Laboral</t>
  </si>
  <si>
    <t>Este indicador representa la consolidación de un modelo de gestión de capital humano municipal. Representa el producto final donde se asegura que la ciudadanía cuente con un esquema de seguimiento personalizado y perfilamiento técnico, garantizando que la vinculación con la 'Red Empresarial para la Gestión de Talentos' sea asertiva y aumente las tasas de contratación efectiva y estabilidad laboral.</t>
  </si>
  <si>
    <t>La ciudadanía tenga la disposición para participar, obtener el seguimiento para su vinculación y las empresas proporciones los datos de los ciudadanos contratados y participa honestamente en las evaluaciones de perfilamiento técnico y socioeconómico mientras el mercado laboral municipal mantiene una demanda activa de personal calificado que permite la colocación asertiva del capital humano gestionado.</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</si>
  <si>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</si>
  <si>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gestión técnica del banco de talento municipal. Cuantifica la atención a los solicitantes programados, abarcando la evaluación de perfiles, la orientación laboral personalizada y la canalización directa a vacantes especializadas, funcionando como el mecanismo operativo que asegura la calidad en el servicio de vinculación entre el buscador de empleo y la red empresarial.</t>
  </si>
  <si>
    <t>La ciudadanía tenga la disposición para participar, obtener el seguimiento para su vinculación y las empresas proporciones los datos de los ciudadanos contratados</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</si>
  <si>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</si>
  <si>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Coordinación de Vinculación Social</t>
  </si>
  <si>
    <t>Este indicador representa la entrega de un modelo de inclusión laboral con enfoque de cuidados validado. Representa el producto final donde se garantiza que las empresas cuenten con sensibilización técnica para entornos libres de discriminación, y que los grupos prioritarios (adultos mayores, personas con discapacidad y cuidadores) accedan a empleos dignos vinculados a la red de soporte del Sistema Municipal de Cuidados, asegurando la corresponsabilidad entre el sector productivo y el bienestar social.</t>
  </si>
  <si>
    <t>Las empresas del sector productivo local muestran apertura y sensibilidad para adaptar sus entornos laborales a las necesidades de los grupos prioritarios además de que el Sistema Municipal de Cuidados coordina efectivamente la red de soporte que facilita la integración laboral de los cuidadores mientras la ciudadanía beneficiaria mantiene su compromiso de capacitación y permanencia en los esquemas de empleo inclusivo diseñados por el municipio.</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</si>
  <si>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</si>
  <si>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intervención formativa dirigida al sector empresarial. Cuantifica la realización de las capacitaciones anuales enfocadas en generar ambientes laborales óptimos, inclusivos y profesionales, funcionando como el mecanismo operativo para sensibilizar a los empleadores sobre la importancia de la dignificación laboral y la no discriminación.</t>
  </si>
  <si>
    <t>Las empresas y ciudadanía tengan la disposición para recibir las capacitaciones y se cuente con un clima favorable</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</si>
  <si>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</si>
  <si>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operación técnica de los programas 'Empléate con Cuidado' y 'Vinculando Cuidadores'. Cuantifica las acciones de detección, registro y canalización de personas cuidadoras y grupos prioritarios hacia empleos adaptados y servicios de apoyo (psicoemocional, redes de soporte y formación), funcionando como el mecanismo operativo que integra la vida productiva con el Sistema Municipal de Cuidados.</t>
  </si>
  <si>
    <t>Las personas cuidadoras y grupos prioritarios acuden a los módulos de atención y jornadas en territorio para registrarse en el padrón de beneficiarios además de que las instituciones que integran el Sistema Municipal de Cuidados mantienen una oferta de servicios psicoemocionales y de soporte disponible para recibir las canalizaciones mientras las empresas vinculadas respetan los acuerdos de flexibilidad y adaptación de puestos de trabajo para este perfil de buscadores de empleo.</t>
  </si>
  <si>
    <t xml:space="preserve"> Meta 10.2: Potenciar y promover la inclusión social, económica y política de todos, independientemente de su edad o discapacidad.                                                           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</si>
  <si>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Dirección de Economía Social</t>
  </si>
  <si>
    <t>Este indicador representa la entrega de un esquema de profesionalización técnica validado. Representa el producto final donde se garantiza que artesanos, emprendedores, asociaciones civiles y jóvenes cuenten con acceso a tutorías empresariales; asegurando que el sector social y productivo del municipio incremente su competitividad y solvencia mediante el fortalecimiento de sus habilidades financieras y de gestión.</t>
  </si>
  <si>
    <t>Los artesanos, emprendedores, jóvenes y representantes de asociaciones civiles asisten puntualmente a la profesionalización técnica programadas además de que los participantes aplican las herramientas de gestión y conocimientos técnicos adquiridos en la administración de sus proyectos mientras el personal especializado mantiene actualizados los contenidos de formación para asegurar que el fortalecimiento de habilidades responda a las necesidades reales de competitividad del sector social.</t>
  </si>
  <si>
    <t>ODS 8 Promover el crecimiento económico inclusivo y sostenible, el empleo y el trabajo decente para todos.</t>
  </si>
  <si>
    <t>Mide la atención técnica personalizada para el acceso a recursos y profesionalización. Cuantifica la realización de los asesoramientos dirigidos a artesanos, emprendedores y Asociaciones Civiles, funcionando como el mecanismo operativo que facilita la obtención de apoyos financieros y tutorías especializadas para la sostenibilidad de sus proyectos.</t>
  </si>
  <si>
    <t>La ciudadanía interesada presenta la documentación e información técnica requerida para recibir el asesoramiento personalizado además de que los artesanos, emprendedores y asociaciones civiles muestran disposición para participar en las tutorías especializadas mientras el personal técnico de la Secretaría cuenta con la información actualizada sobre los diversos programas de apoyo y herramientas de profesionalización vigentes para orientar asertivamente a los solicitantes.</t>
  </si>
  <si>
    <t>Mide el despliegue de espacios formativos enfocados en el relevo generacional productivo. Cuantifica la realización de las jornadas juveniles, funcionando como el mecanismo operativo para dotar a los jóvenes de herramientas de planeación, innovación y educación financiera que fomenten su inserción exitosa en el ecosistema emprendedor.</t>
  </si>
  <si>
    <t>Los jóvenes acudan y participen en las jornadas para fortalecer la igualdad de oportunidades financieras.</t>
  </si>
  <si>
    <t>Meta 8.6
Para 2020, reducir sustancialmente la
proporción de jóvenes que no están empleados
y no cursan estudios ni reciben capacitación.</t>
  </si>
  <si>
    <t>Coordinación de Economía Social y Sociedades Cooperativas</t>
  </si>
  <si>
    <t>Este indicador representa la entrega de un modelo de autosuficiencia y aprovechamiento sustentable validado. Representa el producto final donde se garantiza que la ciudadanía cuente con capacidades técnicas para la producción de alimentos, el manejo orgánico de recursos y la transformación de productos primarios; asegurando el fortalecimiento de la economía familiar y la preservación del entorno ambiental mediante prácticas de producción responsable.</t>
  </si>
  <si>
    <t>La ciudadanía interesada dispone de espacios básicos y tiempo para implementar los sistemas de producción de alimentos y manejo de recursos en sus hogares además de que los insumos biológicos y materiales para la transformación de productos primarios son accesibles para los participantes mientras prevalecen condiciones climáticas y ambientales que permiten el desarrollo óptimo de las prácticas de producción orgánica y sustentable.</t>
  </si>
  <si>
    <t>Meta 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</si>
  <si>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 xml:space="preserve">		Mide la operación directa de las jornadas de transferencia de conocimientos en campo y aula. Cuantifica la realización de las acciones programadas (incluyendo Curso de Producción Sustentable, de Identificación y control orgánico de plagas y enfermedades, de propagación de plantas, de uso y manejo de pollitos de engorda, de sustentabilidad ambiental, Taller de elaboración de conservas, de elaboración de quesos, de “Mi parcela no se quema” y pollitos en engorda), funcionando como el mecanismo operativo que dota a las comunidades de herramientas para la seguridad alimentaria y el desarrollo de emprendimientos sustentables.																									</t>
  </si>
  <si>
    <t xml:space="preserve">Condiciones climatológicas favorables. La ciudadanía participé en los eventos que incentivan el empleo, educación y el cuidado del medio ambiente. </t>
  </si>
  <si>
    <t>Coordinación de Proyectos Productivos</t>
  </si>
  <si>
    <t>Este indicador representa la consolidación de un circuito de economía solidaria y seguridad alimentaria validado. Representa el producto final donde se garantiza que los productores locales (artesanos y emprendedores) cuenten con canales de venta directa y que los grupos prioritarios tengan acceso a productos básicos a precios preferenciales; asegurando el fortalecimiento del mercado interno municipal y el alivio a la economía familiar.</t>
  </si>
  <si>
    <t>Los productores locales y artesanos mantienen un stock suficiente de productos de calidad para abastecer los canales de venta directa además de que la ciudadanía de grupos prioritarios acude y hace uso de los puntos de suministro con precios preferenciales mientras se mantiene la suficiencia presupuestal y logística para la operación continua de los espacios que integran el circuito de economía solidaria municipal.</t>
  </si>
  <si>
    <t>ODS 2 Hambre Cero: Lograr la seguridad alimentaria y la mejora de la nutrición y promover la agricultura sostenible.                                                                          ODS 8 Promover el crecimiento económico inclusivo y sostenible, el empleo y el trabajo decente para todos.</t>
  </si>
  <si>
    <t>Mide la ejecución de plataformas de exposición y venta para el sector artesanal y de emprendimiento. Cuantifica la realización de las acciones programadas bajo los programas: Merkadito, Huertos de traspatio (Capacitaciones COBU’S), Expo Plantas de Ornato, Expo Ellas Producen, Hecho en Cancún, Hilando Sueños (Waak' Náay), Feria Integral Expo Económico, funcionando como el mecanismo operativo que vincula la producción local con el consumidor final para incentivar la derrama económica en las comunidades.</t>
  </si>
  <si>
    <t>Los artesanos y productores de los diversos programas municipales (COBU'S, Hilando Sueños, etc.) asisten con su mercancía y mobiliario a los espacios de exposición asignados además de que el público consumidor acude a las ferias y exposiciones incentivando la derrama económica local mientras las condiciones climatológicas y permiten la instalación y operación segura de los puntos de venta en territorio.</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</si>
  <si>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</si>
  <si>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el despliegue de las unidades de suministro directo en zonas de atención prioritaria. Cuantifica la realización de las  jornadas de las 'Tiendas Móviles' y 'Tiendas Móviles Rosa', funcionando como el mecanismo operativo de asistencia económica que garantiza la disponibilidad de productos de la canasta básica a bajo costo, protegiendo el poder adquisitivo de las familias.</t>
  </si>
  <si>
    <t>Los proveedores de la canasta básica suministran los productos en tiempo y forma para el abastecimiento de las unidades móviles además de que las Tiendas Móviles y Tiendas Móviles Rosa cuentan con el mantenimiento mecánico y combustible necesario para su traslado a las zonas de atención prioritaria mientras la ciudadanía acude a los puntos de venta programados respetando las dinámicas de atención para la adquisición de productos a bajo costo.</t>
  </si>
  <si>
    <t>Meta 2.1
Para 2030, poner fin al hambre y asegurar el
acceso de todas las personas, en particular los
pobres y las personas en situaciones
vulnerables, incluidos los lactantes, a una
alimentación sana, nutritiva y suficiente
durante todo el año.</t>
  </si>
  <si>
    <t>Dirección de Fomento y Competitividad Empresaria</t>
  </si>
  <si>
    <t>Este indicador representa la entrega de un modelo de fortalecimiento a la cultura empresarial validado. Representa el producto final donde se garantiza que los emprendedores del municipio accedan a servicios de asesoría técnica y espacios de vinculación estratégica con la iniciativa privada y social; asegurando el incremento de su competitividad y la profesionalización de sus proyectos mediante esquemas de mentoría y responsabilidad empresarial.</t>
  </si>
  <si>
    <t>Los emprendedores del municipio muestran disposición para participar en los esquemas de mentoría y ajustan sus proyectos a las recomendaciones técnicas recibidas además de que la iniciativa privada y social mantiene su compromiso de responsabilidad empresarial colaborando activamente en los espacios de vinculación estratégica mientras el entorno institucional facilita los procesos de asesoría técnica para la profesionalización de los modelos de negocio.</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</si>
  <si>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</si>
  <si>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operación directa de los esquemas de mentoría y vinculación institucional. Cuantifica la realización de las acciones programadas que incluyen el programa 'Asesórate', las sesiones de 'Café Naranja', 'Emprendimiento con Conciencia' y las mesas de trabajo con instituciones de la iniciativa privada y social, funcionando como el mecanismo operativo que dota al emprendedor de conocimientos técnicos y alianzas estratégicas para su consolidación.</t>
  </si>
  <si>
    <t>Los emprendedores  acuden a los asesoramientos para impulsar su emprendimiento y las autoridades acceden a realizar las reuniones</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</si>
  <si>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</si>
  <si>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Coordinación del Centro Empresarial</t>
  </si>
  <si>
    <t>Este indicador representa la entrega de un modelo de profesionalización técnica y acompañamiento empresarial validado. Representa el producto final donde se garantiza que emprendedores locales y jóvenes reciban tutorías de alto valor y capacitación especializada; asegurando que las nuevas unidades económicas cuenten con bases sólidas de gestión, planeación y operación para fortalecer el tejido empresarial del municipio.</t>
  </si>
  <si>
    <t>Los emprendedores locales y jóvenes beneficiarios mantienen su participación en los procesos de acompañamiento hasta completar su plan de profesionalización técnica además de que los especialistas y mentores encargados de las tutorías de alto valor cumplen con los estándares pedagógicos y técnicos requeridos mientras las herramientas de gestión y planeación transferidas son adoptadas efectivamente por las nuevas unidades económicas para su operación formal.</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</si>
  <si>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</si>
  <si>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ejecución directa de los procesos de enseñanza y acompañamiento técnico. Cuantifica la realización de las acciones formativas de los programas: 'Apoyo a Emprendedores Locales' y 'Capacitaciones a Jóvenes Emprendedores', funcionando como el mecanismo operativo que transfiere metodologías de negocio y herramientas prácticas a los emprendedores para minimizar riesgos y potenciar su escalabilidad en el mercado.</t>
  </si>
  <si>
    <t>La ciudadanía acude a las acciones de vinculación, tutoría y capacitación, para fortalecer el emprender negocios que se brindan y se cuenta con un clima favorable</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</si>
  <si>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</si>
  <si>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Coordinación de Proyectos, Promoción y PyMES</t>
  </si>
  <si>
    <t>Este indicador representa la entrega de un ecosistema de visibilidad y competitividad empresarial validado. Representa el producto final donde se garantiza que emprendedores y PyMES cuenten con espacios estratégicos de vinculación y pabellones de exhibición de alto impacto; asegurando el posicionamiento de productos locales en mercados internos y fortaleciendo la identidad económica del municipio a través de plataformas temáticas y sectoriales.</t>
  </si>
  <si>
    <t>La ciudadanía participa en las acciones para fomentar el emprendimiento y se cuente con condiciones climatológicas favorables</t>
  </si>
  <si>
    <t>ODS 4 Educación de calidad: Garantizar una educación inclusiva y equitativa de calidad y promover oportunidades de aprendizaje permanente para todas y todos.   ODS 8 Trabajo decente y crecimiento económico: Promover el crecimiento económico inclusivo y sostenible, el empleo y el trabajo decente para todos.</t>
  </si>
  <si>
    <t>Mide la operación de los servicios de profesionalización y enlace institucional. Cuantifica la ejecución de los programas Capacítate Ciudadana, Emprendedores y PyMES, Vinculación Estratégica que Transforma, Impulsa Juventud, Promoción de Proyectos, Transforma y Fortalece, funcionando como el mecanismo operativo que prepara técnica y estratégicamente a los emprendedores antes de su inserción en los mercados y plataformas de exposición.</t>
  </si>
  <si>
    <t>Los ciudadanos, jóvenes y representantes de PyMES se inscriben y asisten regularmente a los programas de formación técnica y profesionalización y se cuente con condiciones climatológicas favorables</t>
  </si>
  <si>
    <t>Meta 4.4
Para 2030, aumentar sustancialmente el
número de jóvenes y adultos que tienen las
competencias necesarias, en particular técnicas
y profesionales, para acceder al empleo, el
trabajo decente y el emprendimiento.</t>
  </si>
  <si>
    <t>Mide el despliegue físico y administrativo de los eventos de comercialización masiva. Cuantifica la instalación de las Expos temáticas (Emprendedoras y Emprendedores de PYMES, Guelaguetza, Janal Pixan, Villa Navideña, Carnaval y Sedes Aliadas), funcionando como el mecanismo operativo que provee la infraestructura y logística necesaria para que los productores locales exhiban y comercialicen sus bienes ante la ciudadanía y el turismo.</t>
  </si>
  <si>
    <t>Las áreas operativas del ayuntamiento facilitan los permisos y el uso de los espacios públicos para la instalación de las exposiciones temáticas además de que los proveedores de infraestructura cumplen con el montaje de pabellones y servicios básicos en los tiempos establecidos mientras las condiciones climáticas permiten la operación segura de las sedes aliadas y eventos masivos para la afluencia de ciudadanos y turistas.</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</si>
  <si>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</si>
  <si>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Dirección General de Educación</t>
  </si>
  <si>
    <t>Este indicador representa la entrega de un modelo de salvaguarda y restitución de derechos de la niñez y adolescencia validado. Representa el producto final donde se garantiza que el sector infantil y adolescente cuente con mecanismos de participación activa y entornos informados para la prevención de violencias y explotación (ESCNNA); asegurando que el municipio cumpla con los estándares nacionales de protección integral y el fortalecimiento del Sistema Local (SIPINNA).</t>
  </si>
  <si>
    <t>Las niñas, niños y adolescentes del municipio participan voluntariamente en los mecanismos de consulta y espacios de promoción de derechos además de que las instituciones que integran el Sistema Local (SIPINNA) mantienen una coordinación efectiva para la atención de casos detectados mientras las madres, padres y cuidadores muestran apertura para recibir información preventiva sobre violencias y explotación infantil en sus entornos comunitarios.</t>
  </si>
  <si>
    <t>ODS 4 Educación de calidad: Garantizar una educación inclusiva y equitativa de calidad y promover oportunidades de aprendizaje permanente para todas y todos.                         ODS 16 Paz, Justicia e Instituciones Sólidas.</t>
  </si>
  <si>
    <t>La Ciudadanía acude y participa en las acciones sensibilización para la protección integral de la protección, de los derechos humanos de niñas, niños y adolescentes.</t>
  </si>
  <si>
    <t>Meta 16.2                                           Poner fin al maltrato, la explotación, la trata, la tortura y todas las formas de violencia contra los niños.</t>
  </si>
  <si>
    <t>Dirección de Servicios Educativos</t>
  </si>
  <si>
    <t>Este indicador representa la consolidación de un modelo de entornos educativos seguros y dignos validado. Representa el producto final donde se articula la mejora de la infraestructura física con programas transversales de prevención y cuidado; asegurando que los centros educativos del municipio cuenten con condiciones óptimas de habitabilidad y un ecosistema de protección que fortalezca el bienestar de la comunidad escolar.</t>
  </si>
  <si>
    <t>La comunidad estudiantil adopta los programas transversales de prevención y cuidado como herramientas para fortalecer la convivencia armónica y la seguridad dentro del entorno escolar.</t>
  </si>
  <si>
    <t>ODS 4 Educación de calidad: Garantizar una educación inclusiva y equitativa de calidad y promover oportunidades de aprendizaje.     ODS 5 Igualdad de Género: Lograr la igualdad entre los géneros y empoderar a todas las mujeres y las niñas.</t>
  </si>
  <si>
    <t>Mide la fase operativa de diagnóstico y enlace para la mejora de planteles. Cuantifica la realización de reuniones interinstitucionales, el levantamiento de encuestas de valoración técnica y el seguimiento a las solicitudes de apoyo para infraestructura física y material del programa 'Educar para Transformar', funcionando como el mecanismo operativo para dignificar los espacios de aprendizaje.</t>
  </si>
  <si>
    <t>Las dependencias gubernamentales participen en las reuniones planeadas y se obtienen respuestas favorable, para poder realizar las gestiones, con quienes se soliciten.</t>
  </si>
  <si>
    <t>ODS 4 Educación de calidad: Garantizar una educación inclusiva y equitativa de calidad y promover oportunidades de aprendizaje</t>
  </si>
  <si>
    <t>Mide la implementación de estrategias formativas y preventivas en territorio escolar. Cuantifica la aplicación de los programas 'Escuela Segura', 'El Cuidado Nos Une' y 'Sin Violencia con Ellas', entre otros; funcionando como el mecanismo operativo que dota a alumnos y maestros de herramientas para la prevención del delito, la cultura de paz y la corresponsabilidad en el cuidado.</t>
  </si>
  <si>
    <t>Condiciones climatológicas favorables. La comunidad estudiantil y el personal docente asisten y participan activamente en las dinámicas de los programas Escuela Segura, El Cuidado Nos Une y Sin Violencia con Ellas además de que las autoridades escolares mantienen el interés por integrar estos servicios en su calendario académico</t>
  </si>
  <si>
    <t>ODS 4 Educación de calidad: Garantizar una educación inclusiva y equitativa de calidad y promover oportunidades de aprendizaje.  Meta 5.2
Eliminar todas las formas de violencia contra todas las mujeres y las niñas en los ámbitos público y privado, incluidas la trata y la explotación sexual y otros tipos de explotación.</t>
  </si>
  <si>
    <t>Coordinación de Bibliotecas Públicas</t>
  </si>
  <si>
    <t>Este indicador representa la entrega de un modelo de formación cultural y cohesión social en espacios públicos validado. Representa el producto final donde se garantiza que la ciudadanía y la comunidad escolar accedan a servicios de extensión bibliotecaria que promuevan la comprensión lectora, la identidad histórica y la convivencia armónica; transformando las bibliotecas en entornos seguros para la sensibilización en derechos humanos y el fortalecimiento del tejido social.</t>
  </si>
  <si>
    <t>La ciudadanía y la comunidad escolar acuden regularmente a las bibliotecas municipales para participar en las actividades de extensión cultural además de que los recintos bibliotecarios mantienen condiciones de seguridad y habitabilidad adecuadas para la convivencia armónica mientras el personal encargado de la mediación lectora y cultural aplica los modelos de sensibilización en derechos humanos para el fortalecimiento del tejido social.</t>
  </si>
  <si>
    <t>Mide la operación técnica de los recintos bibliotecarios y su oferta programática. Cuantifica la realización de programas como Historias que Cuentan, Tu Espacio, Tu Biblioteca, Experiencias Guiadas, Cursos Vacacionales para el Bienestar, Ellas en la Historia, Exposiciones Culturales y Eventos (culturales, artísticos o deportivos en las Bibliotecas Municipales, que fomenten la convivencia, la integración familiar, la cohesión y la sensibilización), funcionando como el mecanismo operativo que dota a la comunidad de espacios de aprendizaje, expresión artística e integración familiar.</t>
  </si>
  <si>
    <t>Condiciones sanitarias favorables. La Ciudadanía acuda y participe en actividades para fomentar la lectura dentro de las bibliotecas públicas del municipio de BJ.</t>
  </si>
  <si>
    <t>Meta 4.6
Para 2030, garantizar que todos los jóvenes y al menos una proporción sustancial de los adultos,
tanto hombres como mujeres, tengan
competencias de lectura, escritura y aritmética.</t>
  </si>
  <si>
    <t>Coordinación de Atención al Desarrollo Estudiantil</t>
  </si>
  <si>
    <t>Este indicador representa la entrega de un modelo de intervención psicoeducativa y cultura de paz validado. Representa el producto final donde se garantiza que la comunidad escolar y las familias cuenten con herramientas técnicas para la identificación y erradicación del acoso escolar (bullying) y la violencia doméstica; promoviendo la corresponsabilidad en el hogar y la salud emocional como pilares para una convivencia armónica y segura.</t>
  </si>
  <si>
    <t>Los padres de familia, tutores y alumnos muestran apertura y disposición para participar en los procesos de intervención y salud emocional además de que el personal especializado cuenta con las metodologías validadas para la identificación de casos de acoso o violencia mientras la comunidad escolar adopta las herramientas técnicas de cultura de paz para la resolución no violenta de conflictos en el hogar y la escuela.</t>
  </si>
  <si>
    <t>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</si>
  <si>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Mide la operación directa de los programas de formación y contención social. Cuantifica la realización de las jornadas de 'Latidos Escolares', 'Fuerza Violeta' y las sesiones de 'Escuela para Padres', incluyendo específicamente el enfoque en 'La Carga Invisible del Cuidado', funcionando como el mecanismo operativo que dota a padres, alumnos y docentes de capacidades críticas para prevenir conductas violentas y redistribuir las tareas de cuidado en el núcleo familiar</t>
  </si>
  <si>
    <t>UNIDAD DE MEDIDA DEL INDICADOR: Porcentaje
UNIDAD DE MEDIDA DE LAS VARIABLES: Jornadas</t>
  </si>
  <si>
    <t>Los padres de familia, alumnos y docentes asisten a las sesiones de los programas Latidos Escolares, Fuerza Violeta y Escuela para Padres además de que los participantes muestran apertura para reflexionar sobre la redistribución de las tareas de cuidado y la carga invisible en el hogar mientras el personal especializado cuenta con los materiales didácticos y el entorno adecuado para impartir la formación en prevención de conductas violentas.</t>
  </si>
  <si>
    <t>"Meta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</si>
  <si>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Dirección de Programas de Apoyo a la Educación</t>
  </si>
  <si>
    <t>Este indicador representa la consolidación de un modelo de atención integral al entorno escolar y ciudadano validado. Representa el producto final donde se garantiza que la niñez y adolescencia accedan a mecanismos de participación democrática, insumos para la permanencia escolar (tenis) y servicios de estancia post-escolar con enfoque de cuidados; asegurando el fortalecimiento educativo y la reducción de la brecha de desigualdad social en el municipio.</t>
  </si>
  <si>
    <t>La comunidad escolar y las familias del municipio aceptan y participan en los diversos servicios del modelo de atención integral además de que el padrón de beneficiarios cumple con los requisitos para la recepción de apoyos escolares mientras las dependencias municipales mantienen la coordinación técnica para operar simultáneamente los mecanismos de participación ciudadana y las estancias post-escolares con enfoque de cuidados.</t>
  </si>
  <si>
    <t>Mide la ejecución técnica de la sesión solemne de participación democrática infantil. Cuantifica la realización  del evento 'Cabildo Infantil', funcionando como el mecanismo operativo para institucionalizar el derecho de las infancias a ser escuchadas y formar parte de la cultura participativa municipal.</t>
  </si>
  <si>
    <t>Las niñas y niños del municipio participan con interés en las convocatorias de selección para integrar el Cabildo Infantil además de que las autoridades del cuerpo de regidores y la presidencia municipal brindan las facilidades para la realización de la sesión solemne mientras el personal técnico de educación coordina eficazmente la logística y el acompañamiento pedagógico de los menores durante el ejercicio de participación democrática.</t>
  </si>
  <si>
    <t>Mide la logística de entrega de insumos básicos y la procuración de fondos para educación especial. Cuantifica la entrega de paquetes de tenis, así como la realización de la 'Subasta CAM', funcionando como el mecanismo operativo de asistencia económica que mitiga los gastos escolares y fortalece la infraestructura de los Centros de Atención Múltiple.</t>
  </si>
  <si>
    <t>Los proveedores de los paquetes de tenis cumplen con los tiempos de entrega y estándares de calidad establecidos además de que el padrón de beneficiarios se encuentra debidamente integrado para recibir los apoyos de manera transparente mientras los sectores empresariales y la ciudadanía participan activamente en la "Subasta CAM" para lograr las metas de recaudación destinadas a la infraestructura de educación especial.</t>
  </si>
  <si>
    <t>Mide la operatividad del programa 'Guardianes del Mañana' en territorio. Cuantifica el servicio de cuidado brindado a las infancias en horarios extendidos, abarcando formación física, cultural y socioemocional, funcionando como el mecanismo operativo que garantiza un entorno seguro para los menores mientras se reduce la carga de tiempo de cuidado asumida por sus madres, padres o tutores dentro del Sistema Municipal de Cuidados.</t>
  </si>
  <si>
    <t>Condiciones climatológicas favorables. Habilitación de los espacios para brindar las atenciones. Los recintos destinados a la estancia post-escolar cuentan con la infraestructura y seguridad necesarias mientras el personal docente y de cuidado está debidamente capacitado en formación física, cultural y socioemocional para la atención de las infancias.</t>
  </si>
  <si>
    <t>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               Meta 4.2: Asegurar que todos los niños tengan acceso a servicios de atención y desarrollo en la primera infancia.</t>
  </si>
  <si>
    <t>Coordinación de Becas</t>
  </si>
  <si>
    <t>Este indicador representa la entrega de un sistema de soporte para la permanencia educativa validado. Representa el producto final donde se garantiza que los estudiantes en situación de vulnerabilidad cuenten con los recursos financieros y el acompañamiento formativo necesario para evitar la deserción escolar; asegurando la inclusión y el desarrollo humano de los becarios en los niveles básico, medio superior y superior del municipio.</t>
  </si>
  <si>
    <t>Los estudiantes en situación de vulnerabilidad cumplen con los requisitos de promedio y documentación establecidos en las reglas de operación de los programas de becas además de que se cuenta con la suficiencia presupuestal para el pago oportuno de los estímulos económicos mientras los becarios de nivel básico, medio superior y superior participan en los servicios de acompañamiento formativo diseñados para fortalecer su desarrollo humano y permanencia escolar.</t>
  </si>
  <si>
    <t>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</si>
  <si>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Mide la eficiencia en la distribución de los recursos financieros del programa 'Becas Educación para Transformar'. Cuantifica la entrega física y administrativa de los estímulos económicos a la totalidad del padrón de beneficiarios en todos los niveles educativos, funcionando como el mecanismo operativo directo para reducir la brecha de abandono escolar por motivos económicos.</t>
  </si>
  <si>
    <t>Acudan los beneficiarios y beneficiarias a las actividades relacionados al programa municipal de becas.</t>
  </si>
  <si>
    <t>"Meta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</si>
  <si>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Mide el componente humano y formativo del programa de becas. Cuantifica la realización de eventos, talleres y sesiones de 'Inclusión de Becarios', funcionando como el mecanismo operativo que promueve el desarrollo socioemocional, la integración comunitaria y el seguimiento al rendimiento escolar de los estudiantes apoyados por el municipio</t>
  </si>
  <si>
    <t>Los estudiantes becarios y sus familias asisten puntualmente a las sesiones de formación y talleres de inclusión convocados por la Secretaría además de que se cuenta con el personal especializado y los espacios adecuados para el desarrollo de las actividades</t>
  </si>
  <si>
    <t>Coordinación de Programas Educativos</t>
  </si>
  <si>
    <t>Este indicador representa el conjunto de herramientas y conocimientos entregados a la ciudadanía para su superación académica y técnica. A diferencia de la ejecución de cursos, este producto simboliza que los beneficiarios (adultos en alfabetización, padres de familia o jóvenes en capacitación productiva) cuentan ahora con competencias validadas para mejorar su calidad de vida y su inserción en el mercado laboral.</t>
  </si>
  <si>
    <t xml:space="preserve">Condiciones climatológicas favorables. La ciudadanía en situación de rezago educativo o desempleo mantiene su permanencia en los procesos formativos hasta la conclusión de los módulos además de que las instituciones certificadoras validan oportunamente los conocimientos adquiridos por los beneficiarios mientras el entorno económico local ofrece oportunidades para la aplicación de las nuevas competencias técnicas y productivas. </t>
  </si>
  <si>
    <t>Mide la operatividad y despliegue de los diversos programas formativos. Cuantifica la realización de Alfabetización para Jóvenes y Adultos, Educar Para Todos, Consejo Municipal de Participación Social en la Educación, Actividades de orientación, capacitación y difusión a padres de familia o tutores, Cuento Contigo, Becas Certificadas para el Desarrollo Productivo, Medita Fest. Es el conteo físico de las actividades necesarias para lograr el fortalecimiento de capacidades del componente.</t>
  </si>
  <si>
    <t>Condiciones climatológicas favorables. Ciudadanía acuda y participe en los programas de instrucción académica, participación social y competencias para la productividad.</t>
  </si>
  <si>
    <t>Meta 4.6
Para 2030, garantizar que todos los jóvenes y al
menos una proporción sustancial de los adultos,
tanto hombres como mujeres, tengan
competencias de lectura, escritura y aritmética.</t>
  </si>
  <si>
    <t>Dirección General de Salud</t>
  </si>
  <si>
    <t>Este indicador representa la entrega final de servicios de salud preventiva y competencias de cuidado a la ciudadanía. Representa el producto terminado donde la población no solo recibe atención médica inmediata, sino que adquiere habilidades técnicas para el cuidado doméstico. Asegura que el municipio cuente con una cobertura de salud itinerante validada que fortalece la autonomía y el bienestar de las familias dentro del Sistema Municipal de Cuidados.</t>
  </si>
  <si>
    <t>La ciudadanía solicita y accede a los servicios de salud itinerante en sus comunidades además de que las familias muestran interés en acreditar las competencias técnicas para el cuidado doméstico y preventivo mientras el municipio mantiene la certificación de sus procesos de atención primaria para garantizar un modelo de salud pública de calidad y con enfoque humano.</t>
  </si>
  <si>
    <t>ODS 3 Salud y Bienestar: Garantizar una vida sana y promover el bienestar para todos en todas las edades</t>
  </si>
  <si>
    <t>Este indicador permite conocer el incremento de actividades en materia de salud en beneficio de la población del municipio. Las acciones son: Brigadas Integrales de servicos salud, Brigadas promocionales de salud escolares y universitarias, Brigada “Salud sexual y  reproductiva".</t>
  </si>
  <si>
    <t>Condiciones climatológicas favorables. La Ciudadanía acuda y participe en las brigadas de salud.</t>
  </si>
  <si>
    <t>Meta 3.7
Para 2030, garantizar el acceso universal a los servicios de salud sexual y reproductiva, incluidos los de planificación de la familia,
información y educación, y la integración de la salud reproductiva en las estrategias y los programas nacionales</t>
  </si>
  <si>
    <t>Mide la operación de la estrategia de enseñanza para la vida y el cuidado. Cuantifica la realización de los Talleres Formación para la vida y el cuidado (primeros auxilios, cuidado de adultos mayores, manejo de medicamentos) y las campañas informativas, funcionando como el mecanismo operativo que transfiere conocimientos prácticos a las personas cuidadoras para la reducción de riesgos en el hogar.</t>
  </si>
  <si>
    <t>Las personas cuidadoras y la ciudadanía interesada asisten a los talleres de primeros auxilios, manejo de medicamentos, etc,  además de que el personal de salud cuenta con los simuladores, materiales de curación y guías técnicas para la enseñanza práctica mientras los espacios comunitarios se encuentran disponibles para la ejecución de las sesiones formativas que fortalecen la autonomía en el cuidado doméstico.</t>
  </si>
  <si>
    <t>Coordinación de Salud Física</t>
  </si>
  <si>
    <t>Este indicador representa la consolidación de la red de servicios médicos municipales. Representa el producto final donde se garantiza que la ciudadanía acceda a una atención clínica integral (general y especializada), programas preventivos de alto impacto y mecanismos de movilidad asistida; asegurando el derecho a la salud y la reducción de barreras físicas y económicas para el tratamiento de enfermedades en el municipio.</t>
  </si>
  <si>
    <t>La ciudadanía solicita los servicios de atención médica general y especializada de manera oportuna además de que las unidades médicas cuentan con el equipamiento y personal certificado necesario mientras los mecanismos de movilidad asistida se mantienen en condiciones mecánicas óptimas para garantizar el traslado seguro de los pacientes a sus centros de tratamiento.</t>
  </si>
  <si>
    <t>Mide la atención directa en consultorio y gabinete. Cuantifica la ejecución de las consultas médicas generales, dentales, nutricionales, de optometría y acciones de medicina preventiva, funcionando como el mecanismo operativo que resuelve las necesidades inmediatas de diagnóstico y tratamiento clínico de la población.</t>
  </si>
  <si>
    <t>La población acude a las unidades médicas municipales para solicitar atención en las diversas especialidades disponibles además de que los consultorios cuentan con el instrumental, insumos y equipo de diagnóstico funcional mientras el personal médico y especialistas mantienen su certificación vigente para garantizar un tratamiento clínico adecuado a las necesidades de los pacientes.</t>
  </si>
  <si>
    <t>Mide la estrategia de prevención y promoción de la salud. Cuantifica la impartición de pláticas sobre prevención de enfermedades y fomento de la salud, Educación para el cuidado de la salud en la niñez y adolescencia, Acciones preventivas: cáncer en la mujer, cáncer infantil y en la adolescencia, Pláticas sobre prevención de accidentes y modificación de hábitos de riesgo que busca disminuir la incidencia de enfermedades crónicas y riesgos epidemiológicos.</t>
  </si>
  <si>
    <t>La comunidad escolar, madres de familia y la población en general muestran apertura para recibir la información y modificar hábitos de riesgo además de que el personal de promoción de la salud cuenta con el material didáctico y audiovisual actualizado mientras las instituciones y centros comunitarios facilitan los espacios para la sensibilización sobre la detección oportuna de enfermedades de alto impacto.</t>
  </si>
  <si>
    <t>Mide la operatividad de la unidad de transporte especializado. Cuantifica los traslados programados de personas con discapacidad o movilidad reducida hacia sus centros de salud o rehabilitación, funcionando como el mecanismo operativo que garantiza la continuidad de los tratamientos médicos mediante la eliminación de barreras de movilidad.</t>
  </si>
  <si>
    <t>Las personas con discapacidad o movilidad reducida solicitan el servicio con antelación y cumplen con los protocolos de asistencia además de que las unidades de transporte especializado cuentan con el mantenimiento preventivo y combustible necesario para su operación mientras las condiciones de la infraestructura vial permiten el acceso de los vehículos hasta los domicilios y centros de rehabilitación de los beneficiarios.</t>
  </si>
  <si>
    <t>Coordinación de Salud Ambienta</t>
  </si>
  <si>
    <t xml:space="preserve">Este indicador permite conocer el cumplimiento de las acciones dirigidas al cuidado medio ambiente como determinante de la salud humana realizadas
Las acciones son: Pláticas y talleres" Control de vectores y entornos favorables para la salud", Acciones para el control de arbovirosis (Dengue, Zika yCHingunkuya), Jornadas de acopio y disposición segura de llantas y residuos de manejo especial, Jornadas de eliminación de microtiraderos y "Jornadas de Recolección de Medicamentos Caduco"									</t>
  </si>
  <si>
    <t>La ciudadanía y los sectores productivos participan activamente en las jornadas de acopio y eliminan criaderos en sus propiedades además de que el municipio cuenta con los insumos químicos y vehículos especializados para el control de arbovirosis mientras las empresas de disposición final garantizan el confinamiento seguro de los residuos de manejo especial y medicamentos caducos recolectados.</t>
  </si>
  <si>
    <t>Objetivo 13.
Adoptar medidas urgentes para combatir el cambio
climático y sus efectos</t>
  </si>
  <si>
    <t>Este indicador mide el cumplimiento de las acciones en salud pública con el fin de mantener entornos saludables, a través de los programas: Pláticas y talleres " Control de vectores y entornos favorables para la salud", Acciones para el control de arbovirosis (Dengue, Zika yCHingunkuya), Jornadas de acopio y disposición segura de llantas y residuos de manejo especial</t>
  </si>
  <si>
    <t>Condiciones climatológicas favorables. La ciudadanía acuda y participe en las acciones para mantener entornos saludables.</t>
  </si>
  <si>
    <t>Meta 13.3
Mejorar la educación, la sensibilización y la
capacidad humana e institucional en relación
con la mitigación del cambio climático, la
adaptación a él, la reducción de sus efectos y la
alerta temprana.</t>
  </si>
  <si>
    <t xml:space="preserve">Este indicador mide la cantidad de kilos recolectados en las jornadas para la recolección, tratamiento y disposición final de desechos sólidos a través de las "Jornadas de eliminación de microtiraderos",  y la cantidad de kilos de disposición final de medicamentos caducos, para mantener entornos saludables.	</t>
  </si>
  <si>
    <t>Condiciones climatológicas favorables. La ciudadanía acuda y participe en las acciones para mantener entornos saludables. La ciudadanía entrega sus medicamentos caducos en los contenedores dispuestos y evita el vertido de basura en espacios públicos recuperados además de que se cuenta con el equipo de protección personal y vehículos de carga adecuados mientras las empresas especializadas en residuos peligrosos garantizan la destrucción final de los fármacos y el confinamiento de los desechos sólidos recolectados.</t>
  </si>
  <si>
    <t>Coordinación de Salud Mental</t>
  </si>
  <si>
    <t>Este indicador representa la entrega final de servicios de salud mental y soporte emocional validado. Representa el producto terminado donde se garantiza que la ciudadanía cuente con mecanismos de diagnóstico, terapia y contención emocional; asegurando el fortalecimiento de la salud mental comunitaria y el reconocimiento de la salud emocional de las personas cuidadoras como un derecho fundamental dentro del municipio.</t>
  </si>
  <si>
    <t>La ciudadanía reconoce la importancia de la salud mental y acude de manera voluntaria a los servicios de soporte emocional además de que el municipio cuenta con especialistas en psicología y trabajo social debidamente certificados mientras se mantiene la confidencialidad y ética profesional en todos los mecanismos de contención para asegurar la confianza y permanencia de los usuarios en sus procesos terapéuticos.</t>
  </si>
  <si>
    <t>Meta 3.4
Para 2030, reducir en un tercio la mortalidad
prematura por enfermedades no transmisibles
mediante la prevención y el tratamiento y
promover la salud mental y el bienestar</t>
  </si>
  <si>
    <t>Mide la operatividad clínica de la consulta psicológica. Cuantifica el seguimiento psicoafectivo y terapéutico brindado a los usuarios, funcionando como el mecanismo operativo de intervención directa para el manejo de trastornos emocionales y la estabilidad mental de la población</t>
  </si>
  <si>
    <t>La ciudadanía solicita las consultas y los usuarios asisten puntualmente a sus sesiones de seguimiento psicoafectivo y completan sus procesos terapéuticos además de que la Secretaría cuenta con espacios que garantizan la privacidad y el ambiente adecuado para la consulta mientras el personal especializado aplica protocolos clínicos estandarizados para el manejo de trastornos emocionales y la estabilidad mental de los beneficiarios.</t>
  </si>
  <si>
    <t>Mide la gestión de apoyo y vinculación institucional. Cuantifica las asesorías de trabajo social, que puede incluir estudios socioeconómicos y canalizaciones realizadas, funcionando como el mecanismo operativo que garantiza que la población vulnerable acceda a apoyos complementarios de salud y bienestar social.</t>
  </si>
  <si>
    <t xml:space="preserve">UNIDAD DE MEDIDA DEL INDICADOR: Porcentaje
UNIDAD DE MEDIDA DE LAS VARIABLES: Atenciones </t>
  </si>
  <si>
    <t>La ciudadanía acuda para recibir atención y seguimiento de trabajo social.</t>
  </si>
  <si>
    <t>Mide la estrategia de prevención y apoyo grupal. Cuantifica las pláticas de bienestar emocional y los grupos de apoyo para cuidadores, funcionando como el mecanismo operativo que reduce la sobrecarga del cuidado y promueve una cultura de autocuidado y salud mental colectiva.</t>
  </si>
  <si>
    <t>La ciudadanía acude para recibir las pláticas de salud mental y bienestar emocional. Las personas cuidadoras y la ciudadanía interesada disponen de tiempo y espacios de relevo para asistir a las jornadas de sensibilización además de que se cuenta con facilitadores capacitados en el manejo de dinámicas grupales y contención emocional mientras la comunidad adopta progresivamente una cultura de autocuidado que reduce el estigma asociado a la búsqueda de apoyo en salud mental.</t>
  </si>
  <si>
    <t>Mide la detección oportuna de necesidades especiales de desarrollo. Cuantifica la aplicación de pruebas psicométricas y proyectivas en NNA, funcionando como el mecanismo operativo técnico para identificar y dar seguimiento a aspectos de personalidad y neurodesarrollo de manera temprana.</t>
  </si>
  <si>
    <t>Los padres de familia o tutores detectan alertas en el comportamiento de los menores y acuden a las valoraciones especializadas además de que el municipio cuenta con los reactivos, materiales de evaluación y especialistas certificados en neurodesarrollo mientras el entorno escolar de los NNA colabora proporcionando información relevante para el diagnóstico y seguimiento integral de su personalidad.</t>
  </si>
  <si>
    <t>Este indicador representa la entrega de un sistema de atención social integral y validado que garantiza el acceso de la población prioritaria a sus derechos sociales. No mide acciones aisladas, sino la consolidación de una estrategia de bienestar que combina la cohesión social, el desarrollo inclusivo y el acercamiento de servicios institucionales directamente a las zonas de atención prioritaria, asegurando una distribución equitativa de los apoyos municipales.</t>
  </si>
  <si>
    <t>Este indicador mide la gestión documental y técnica de la Secretaría para el control de sus metas. Cuantifica la relación entre los instrumentos de seguimiento (minutas de acuerdos y reportes de avance) efectivamente integrados y firmados contra los programados, asegurando el orden administrativo y la trazabilidad de las decisiones tomadas con las direcciones operativas</t>
  </si>
  <si>
    <r>
      <rPr>
        <b/>
        <sz val="13"/>
        <color theme="1"/>
        <rFont val="Calibri"/>
        <family val="2"/>
      </rPr>
      <t>4.1.1:</t>
    </r>
    <r>
      <rPr>
        <sz val="13"/>
        <color theme="1"/>
        <rFont val="Calibri"/>
        <family val="2"/>
      </rPr>
      <t xml:space="preserve">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t>
    </r>
  </si>
  <si>
    <r>
      <rPr>
        <b/>
        <sz val="13"/>
        <color theme="1"/>
        <rFont val="Calibri"/>
        <family val="2"/>
      </rPr>
      <t>I_PROS_COM_JUS_SOC:</t>
    </r>
    <r>
      <rPr>
        <sz val="13"/>
        <color theme="1"/>
        <rFont val="Calibri"/>
        <family val="2"/>
      </rPr>
      <t xml:space="preserve">  Índice de Prosperidad Compartida y Justicia Social </t>
    </r>
  </si>
  <si>
    <r>
      <rPr>
        <b/>
        <sz val="13"/>
        <color theme="1"/>
        <rFont val="Calibri"/>
        <family val="2"/>
      </rPr>
      <t xml:space="preserve">UNIDAD DE MEDIDA DEL INDICADOR: </t>
    </r>
    <r>
      <rPr>
        <sz val="13"/>
        <color theme="1"/>
        <rFont val="Calibri"/>
        <family val="2"/>
      </rPr>
      <t xml:space="preserve">
Porcentaje
</t>
    </r>
  </si>
  <si>
    <r>
      <rPr>
        <b/>
        <sz val="13"/>
        <color theme="1"/>
        <rFont val="Calibri"/>
        <family val="2"/>
      </rPr>
      <t>Línea base del Indicador:</t>
    </r>
    <r>
      <rPr>
        <sz val="13"/>
        <color theme="1"/>
        <rFont val="Calibri"/>
        <family val="2"/>
      </rPr>
      <t xml:space="preserve">
</t>
    </r>
    <r>
      <rPr>
        <b/>
        <sz val="13"/>
        <color theme="1"/>
        <rFont val="Calibri"/>
        <family val="2"/>
      </rPr>
      <t>I_PROS_COM_JUS_SOC:</t>
    </r>
    <r>
      <rPr>
        <sz val="13"/>
        <color theme="1"/>
        <rFont val="Calibri"/>
        <family val="2"/>
      </rPr>
      <t xml:space="preserve">  83.46% a diciembre del 2024</t>
    </r>
  </si>
  <si>
    <r>
      <t xml:space="preserve">Nombre completo del Documento que sustenta la información: 
</t>
    </r>
    <r>
      <rPr>
        <sz val="13"/>
        <color rgb="FF000000"/>
        <rFont val="Calibri"/>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3"/>
        <color rgb="FF000000"/>
        <rFont val="Calibri"/>
        <family val="2"/>
      </rPr>
      <t xml:space="preserve">
Nombre del área que genera o publica la información: 
</t>
    </r>
    <r>
      <rPr>
        <sz val="13"/>
        <color rgb="FF000000"/>
        <rFont val="Calibri"/>
        <family val="2"/>
      </rPr>
      <t xml:space="preserve">Dirección de planeación
</t>
    </r>
    <r>
      <rPr>
        <b/>
        <sz val="13"/>
        <color rgb="FF000000"/>
        <rFont val="Calibri"/>
        <family val="2"/>
      </rPr>
      <t xml:space="preserve">
Periodicidad con que se genera el documento: 
</t>
    </r>
    <r>
      <rPr>
        <sz val="13"/>
        <color rgb="FF000000"/>
        <rFont val="Calibri"/>
        <family val="2"/>
      </rPr>
      <t xml:space="preserve">Trianual
</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</si>
  <si>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r>
      <rPr>
        <b/>
        <sz val="13"/>
        <rFont val="Calibri"/>
        <family val="2"/>
      </rPr>
      <t>4.1.1.1.1</t>
    </r>
    <r>
      <rPr>
        <sz val="13"/>
        <rFont val="Calibri"/>
        <family val="2"/>
      </rPr>
      <t xml:space="preserve"> Mecanismos formales de coordinación y seguimiento de la política municipal de bienestar social implementados.</t>
    </r>
  </si>
  <si>
    <r>
      <rPr>
        <b/>
        <sz val="13"/>
        <rFont val="Calibri"/>
        <family val="2"/>
      </rPr>
      <t xml:space="preserve">PMCSPB: </t>
    </r>
    <r>
      <rPr>
        <sz val="13"/>
        <rFont val="Calibri"/>
        <family val="2"/>
      </rPr>
      <t>Porcentaje de mecanismos de coordinación y seguimiento de la política de bienestar social implementados.</t>
    </r>
  </si>
  <si>
    <r>
      <rPr>
        <b/>
        <sz val="13"/>
        <rFont val="Calibri"/>
        <family val="2"/>
      </rPr>
      <t xml:space="preserve">MÉTODO DE CÁLCULO
PMCSPB = </t>
    </r>
    <r>
      <rPr>
        <sz val="13"/>
        <rFont val="Calibri"/>
        <family val="2"/>
      </rPr>
      <t xml:space="preserve">(NMCSPBR / NMCSPBP) * 100                       
</t>
    </r>
    <r>
      <rPr>
        <b/>
        <sz val="13"/>
        <rFont val="Calibri"/>
        <family val="2"/>
      </rPr>
      <t xml:space="preserve">                                                        
VARIABLES:
PMCSPB:</t>
    </r>
    <r>
      <rPr>
        <sz val="13"/>
        <rFont val="Calibri"/>
        <family val="2"/>
      </rPr>
      <t xml:space="preserve"> Porcentaje de mecanismos de coordinación y seguimiento de la política de bienestar social implementados.
</t>
    </r>
    <r>
      <rPr>
        <b/>
        <sz val="13"/>
        <rFont val="Calibri"/>
        <family val="2"/>
      </rPr>
      <t>NMCSPBR:</t>
    </r>
    <r>
      <rPr>
        <sz val="13"/>
        <rFont val="Calibri"/>
        <family val="2"/>
      </rPr>
      <t xml:space="preserve"> Número de mecanismos de coordinación y seguimiento de la política de bienestar social realizados.
</t>
    </r>
    <r>
      <rPr>
        <b/>
        <sz val="13"/>
        <rFont val="Calibri"/>
        <family val="2"/>
      </rPr>
      <t>NMCSPBP:</t>
    </r>
    <r>
      <rPr>
        <sz val="13"/>
        <rFont val="Calibri"/>
        <family val="2"/>
      </rPr>
      <t xml:space="preserve"> Número de mecanismos de coordinación y seguimiento de la política de bienestar social programados..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</si>
  <si>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Mecanismos </t>
    </r>
  </si>
  <si>
    <r>
      <rPr>
        <b/>
        <sz val="13"/>
        <rFont val="Calibri"/>
        <family val="2"/>
      </rPr>
      <t>PMCSPB:</t>
    </r>
    <r>
      <rPr>
        <sz val="13"/>
        <rFont val="Calibri"/>
        <family val="2"/>
      </rPr>
      <t xml:space="preserve"> De enero 2025 a diciembre 2027, se alcanzará el 100% de mecanismos.</t>
    </r>
  </si>
  <si>
    <r>
      <rPr>
        <b/>
        <sz val="13"/>
        <color theme="1"/>
        <rFont val="Calibri"/>
        <family val="2"/>
      </rPr>
      <t>PMCSPB:</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</si>
  <si>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rFont val="Calibri"/>
        <family val="2"/>
      </rPr>
      <t>Nombre del Documento:</t>
    </r>
    <r>
      <rPr>
        <sz val="13"/>
        <rFont val="Calibri"/>
        <family val="2"/>
      </rPr>
      <t xml:space="preserve">
Archivo digital de la plataforma Google Drive
</t>
    </r>
    <r>
      <rPr>
        <b/>
        <sz val="13"/>
        <rFont val="Calibri"/>
        <family val="2"/>
      </rPr>
      <t xml:space="preserve">Nombre de quien genera la información: </t>
    </r>
    <r>
      <rPr>
        <sz val="13"/>
        <rFont val="Calibri"/>
        <family val="2"/>
      </rPr>
      <t xml:space="preserve">
Secretaría Municipal de Bienestar
</t>
    </r>
    <r>
      <rPr>
        <b/>
        <sz val="13"/>
        <rFont val="Calibri"/>
        <family val="2"/>
      </rPr>
      <t>Periodicidad con que se genera la información:</t>
    </r>
    <r>
      <rPr>
        <sz val="13"/>
        <rFont val="Calibri"/>
        <family val="2"/>
      </rPr>
      <t xml:space="preserve">
Trimestral
</t>
    </r>
    <r>
      <rPr>
        <b/>
        <sz val="13"/>
        <rFont val="Calibri"/>
        <family val="2"/>
      </rPr>
      <t>Liga de la página donde se localiza la información o ubicación:</t>
    </r>
    <r>
      <rPr>
        <sz val="13"/>
        <rFont val="Calibri"/>
        <family val="2"/>
      </rPr>
      <t xml:space="preserve">
https://drive.google.com/drive/folders/1YIQ6oNLaECseSgqo4vwhcE6EzP9ap_Xx</t>
    </r>
  </si>
  <si>
    <r>
      <rPr>
        <b/>
        <sz val="13"/>
        <color theme="1"/>
        <rFont val="Calibri"/>
        <family val="2"/>
      </rPr>
      <t>4.1.1.1.1.1</t>
    </r>
    <r>
      <rPr>
        <sz val="13"/>
        <color theme="1"/>
        <rFont val="Calibri"/>
        <family val="2"/>
      </rPr>
      <t xml:space="preserve"> Formalizar acuerdos y elaborar reportes de seguimiento operativo con las unidades administrativas de la Secretaría.</t>
    </r>
  </si>
  <si>
    <r>
      <t xml:space="preserve">PASO: </t>
    </r>
    <r>
      <rPr>
        <sz val="13"/>
        <rFont val="Calibri"/>
        <family val="2"/>
      </rPr>
      <t>Porcentaje de acuerdos y reportes de seguimiento operativo realizados.</t>
    </r>
  </si>
  <si>
    <r>
      <rPr>
        <b/>
        <sz val="13"/>
        <rFont val="Calibri"/>
        <family val="2"/>
      </rPr>
      <t xml:space="preserve">MÉTODO DE CÁLCULO        </t>
    </r>
    <r>
      <rPr>
        <sz val="13"/>
        <rFont val="Calibri"/>
        <family val="2"/>
      </rPr>
      <t xml:space="preserve">                  
</t>
    </r>
    <r>
      <rPr>
        <b/>
        <sz val="13"/>
        <rFont val="Calibri"/>
        <family val="2"/>
      </rPr>
      <t>PASO = (NASOR / NASOP) * 100</t>
    </r>
    <r>
      <rPr>
        <sz val="13"/>
        <rFont val="Calibri"/>
        <family val="2"/>
      </rPr>
      <t xml:space="preserve">
</t>
    </r>
    <r>
      <rPr>
        <b/>
        <sz val="13"/>
        <rFont val="Calibri"/>
        <family val="2"/>
      </rPr>
      <t xml:space="preserve">VARIABLES:
PASO: </t>
    </r>
    <r>
      <rPr>
        <sz val="13"/>
        <rFont val="Calibri"/>
        <family val="2"/>
      </rPr>
      <t>Porcentaje de acuerdos y reportes de seguimiento operativo realizados.</t>
    </r>
    <r>
      <rPr>
        <b/>
        <sz val="13"/>
        <rFont val="Calibri"/>
        <family val="2"/>
      </rPr>
      <t xml:space="preserve">
NASOR: </t>
    </r>
    <r>
      <rPr>
        <sz val="13"/>
        <rFont val="Calibri"/>
        <family val="2"/>
      </rPr>
      <t>Número de acuerdos y reportes de seguimiento operativo realizados y formalizados.</t>
    </r>
    <r>
      <rPr>
        <b/>
        <sz val="13"/>
        <rFont val="Calibri"/>
        <family val="2"/>
      </rPr>
      <t xml:space="preserve">
NASOP: </t>
    </r>
    <r>
      <rPr>
        <sz val="13"/>
        <rFont val="Calibri"/>
        <family val="2"/>
      </rPr>
      <t>Número de acuerdos y reportes de seguimiento operativo programados.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</si>
  <si>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Acurerdos</t>
    </r>
  </si>
  <si>
    <r>
      <rPr>
        <b/>
        <sz val="13"/>
        <rFont val="Calibri"/>
        <family val="2"/>
      </rPr>
      <t>PSCAER:</t>
    </r>
    <r>
      <rPr>
        <sz val="13"/>
        <rFont val="Calibri"/>
        <family val="2"/>
      </rPr>
      <t xml:space="preserve"> Se realizaron un total de 66 sesiones  durante el período de 2022-2024.
2022: 18 sesiones  
2023: 24 sesiones   
2024: 24 sesiones    
</t>
    </r>
    <r>
      <rPr>
        <b/>
        <sz val="13"/>
        <rFont val="Calibri"/>
        <family val="2"/>
      </rPr>
      <t xml:space="preserve">Total:66 sesiones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</si>
  <si>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Secretaría Municipal de Bienestar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</si>
  <si>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t>
    </r>
    <r>
      <rPr>
        <sz val="13"/>
        <color theme="1"/>
        <rFont val="Calibri"/>
        <family val="2"/>
      </rPr>
      <t xml:space="preserve"> Servicios integrales de bienestar y derechos sociales otorgados a la población.</t>
    </r>
  </si>
  <si>
    <r>
      <rPr>
        <b/>
        <sz val="13"/>
        <color theme="1"/>
        <rFont val="Calibri"/>
        <family val="2"/>
      </rPr>
      <t>PSIBE:</t>
    </r>
    <r>
      <rPr>
        <sz val="13"/>
        <color theme="1"/>
        <rFont val="Calibri"/>
        <family val="2"/>
      </rPr>
      <t xml:space="preserve"> Porcentaje de servicios integrales de bienestar entregados.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</si>
  <si>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Servicio.</t>
    </r>
  </si>
  <si>
    <r>
      <rPr>
        <b/>
        <sz val="13"/>
        <color theme="1"/>
        <rFont val="Calibri"/>
        <family val="2"/>
      </rPr>
      <t xml:space="preserve">PSIBE: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</si>
  <si>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General de Bienestar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Liga de la página donde se localiza la información o ubicación: </t>
    </r>
    <r>
      <rPr>
        <sz val="13"/>
        <color theme="1"/>
        <rFont val="Calibri"/>
        <family val="2"/>
      </rPr>
      <t xml:space="preserve">https://drive.google.com/drive/folders/1YIQ6oNLaECseSgqo4vwhcE6EzP9ap_Xx
</t>
    </r>
  </si>
  <si>
    <r>
      <rPr>
        <b/>
        <sz val="13"/>
        <color theme="1"/>
        <rFont val="Calibri"/>
        <family val="2"/>
      </rPr>
      <t>4.1.1.1.2.1</t>
    </r>
    <r>
      <rPr>
        <sz val="13"/>
        <color theme="1"/>
        <rFont val="Calibri"/>
        <family val="2"/>
      </rPr>
      <t xml:space="preserve"> Coordinación y ejecución de programas para el fortalecimiento de la cohesión social.</t>
    </r>
  </si>
  <si>
    <r>
      <rPr>
        <b/>
        <sz val="13"/>
        <color theme="1"/>
        <rFont val="Calibri"/>
        <family val="2"/>
      </rPr>
      <t>PACSPCR:</t>
    </r>
    <r>
      <rPr>
        <sz val="13"/>
        <color theme="1"/>
        <rFont val="Calibri"/>
        <family val="2"/>
      </rPr>
      <t xml:space="preserve"> Porcentaje de acciones de cohesión social y participación ciudadana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</si>
  <si>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PACSPCR = </t>
    </r>
    <r>
      <rPr>
        <sz val="13"/>
        <color theme="1"/>
        <rFont val="Calibri"/>
        <family val="2"/>
      </rPr>
      <t xml:space="preserve">(NACSPCR / NACSPCP) * 100
</t>
    </r>
    <r>
      <rPr>
        <b/>
        <sz val="13"/>
        <color theme="1"/>
        <rFont val="Calibri"/>
        <family val="2"/>
      </rPr>
      <t xml:space="preserve">                                                        
VARIABLES:</t>
    </r>
    <r>
      <rPr>
        <sz val="13"/>
        <color theme="1"/>
        <rFont val="Calibri"/>
        <family val="2"/>
      </rPr>
      <t xml:space="preserve">
</t>
    </r>
    <r>
      <rPr>
        <b/>
        <sz val="13"/>
        <color theme="1"/>
        <rFont val="Calibri"/>
        <family val="2"/>
      </rPr>
      <t>PACSPCR:</t>
    </r>
    <r>
      <rPr>
        <sz val="13"/>
        <color theme="1"/>
        <rFont val="Calibri"/>
        <family val="2"/>
      </rPr>
      <t xml:space="preserve"> Porcentaje de acciones de cohesión social y participación ciudadana realizadas. </t>
    </r>
    <r>
      <rPr>
        <b/>
        <sz val="13"/>
        <color theme="1"/>
        <rFont val="Calibri"/>
        <family val="2"/>
      </rPr>
      <t xml:space="preserve">                          NACSPCR:</t>
    </r>
    <r>
      <rPr>
        <sz val="13"/>
        <color theme="1"/>
        <rFont val="Calibri"/>
        <family val="2"/>
      </rPr>
      <t xml:space="preserve"> Número de acciones de cohesión social y participación ciudadana realizadas.                            </t>
    </r>
    <r>
      <rPr>
        <b/>
        <sz val="13"/>
        <color theme="1"/>
        <rFont val="Calibri"/>
        <family val="2"/>
      </rPr>
      <t xml:space="preserve">NACSPCP: </t>
    </r>
    <r>
      <rPr>
        <sz val="13"/>
        <color theme="1"/>
        <rFont val="Calibri"/>
        <family val="2"/>
      </rPr>
      <t xml:space="preserve">Número de acciones de cohesión social y participación ciudadana programadas.                       </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</si>
  <si>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Acciones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</si>
  <si>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General de Bienestar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</si>
  <si>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4.1.1.1.2.2</t>
    </r>
    <r>
      <rPr>
        <sz val="13"/>
        <color theme="1"/>
        <rFont val="Calibri"/>
        <family val="2"/>
      </rPr>
      <t xml:space="preserve"> Organización y despliegue de brigadas de asistencia social en zonas de atención prioritaria.</t>
    </r>
  </si>
  <si>
    <r>
      <rPr>
        <b/>
        <sz val="13"/>
        <color theme="1"/>
        <rFont val="Calibri"/>
        <family val="2"/>
      </rPr>
      <t xml:space="preserve">PBASIE: </t>
    </r>
    <r>
      <rPr>
        <sz val="13"/>
        <color theme="1"/>
        <rFont val="Calibri"/>
        <family val="2"/>
      </rPr>
      <t>Porcentaje de brigadas de asistencia social institucional ejecutadas.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</si>
  <si>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Brigadas </t>
    </r>
  </si>
  <si>
    <r>
      <rPr>
        <b/>
        <sz val="13"/>
        <color theme="1"/>
        <rFont val="Calibri"/>
        <family val="2"/>
      </rPr>
      <t>PBASIE</t>
    </r>
    <r>
      <rPr>
        <sz val="13"/>
        <color theme="1"/>
        <rFont val="Calibri"/>
        <family val="2"/>
      </rPr>
      <t xml:space="preserve">: Se realizaron un total de 144 brigadas durante el período de 2022-2024.
2022: 42 brigadas      
2023: 67 brigadas 
2024: 35 brigadas    
</t>
    </r>
    <r>
      <rPr>
        <b/>
        <sz val="13"/>
        <color theme="1"/>
        <rFont val="Calibri"/>
        <family val="2"/>
      </rPr>
      <t xml:space="preserve">Total: </t>
    </r>
    <r>
      <rPr>
        <sz val="13"/>
        <color theme="1"/>
        <rFont val="Calibri"/>
        <family val="2"/>
      </rPr>
      <t xml:space="preserve">144 brigadas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</si>
  <si>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General de Bienestar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</si>
  <si>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4.1.1.1.3 </t>
    </r>
    <r>
      <rPr>
        <sz val="13"/>
        <color theme="1"/>
        <rFont val="Calibri"/>
        <family val="2"/>
      </rPr>
      <t>Mecanismos de participación ciudadana y cohesión social implementados.</t>
    </r>
  </si>
  <si>
    <r>
      <rPr>
        <b/>
        <sz val="13"/>
        <color theme="1"/>
        <rFont val="Calibri"/>
        <family val="2"/>
      </rPr>
      <t xml:space="preserve">PMPCORD: </t>
    </r>
    <r>
      <rPr>
        <sz val="13"/>
        <color theme="1"/>
        <rFont val="Calibri"/>
        <family val="2"/>
      </rPr>
      <t>Porcentaje de mecanismos de participación ciudadana operando con resultados documentados.</t>
    </r>
  </si>
  <si>
    <r>
      <rPr>
        <b/>
        <sz val="13"/>
        <color theme="1"/>
        <rFont val="Calibri"/>
        <family val="2"/>
      </rPr>
      <t xml:space="preserve">PMPCORD: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</si>
  <si>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Organización Comunitaria, Cohesión Social y Participación Ciudadana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</si>
  <si>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4.1.1.1.3.1 </t>
    </r>
    <r>
      <rPr>
        <sz val="13"/>
        <color theme="1"/>
        <rFont val="Calibri"/>
        <family val="2"/>
      </rPr>
      <t xml:space="preserve">  Organización de los talleres de co-creación y votación del Presupuesto Participativo.</t>
    </r>
  </si>
  <si>
    <r>
      <rPr>
        <b/>
        <sz val="13"/>
        <color theme="1"/>
        <rFont val="Calibri"/>
        <family val="2"/>
      </rPr>
      <t>PTCJV:</t>
    </r>
    <r>
      <rPr>
        <sz val="13"/>
        <color theme="1"/>
        <rFont val="Calibri"/>
        <family val="2"/>
      </rPr>
      <t xml:space="preserve"> Porcentaje de talleres de co-creación y jornadas de votación presencial realizados.</t>
    </r>
  </si>
  <si>
    <r>
      <t xml:space="preserve">UNIDAD DE MEDIDA DEL INDICADOR: Porcentaje
UNIDAD DE MEDIDA DE LAS VARIABLES: </t>
    </r>
    <r>
      <rPr>
        <sz val="13"/>
        <color theme="1"/>
        <rFont val="Calibri"/>
        <family val="2"/>
      </rPr>
      <t>Talleres de Co Creación y Votación Presencial</t>
    </r>
  </si>
  <si>
    <r>
      <rPr>
        <b/>
        <sz val="13"/>
        <color theme="1"/>
        <rFont val="Calibri"/>
        <family val="2"/>
      </rPr>
      <t>Nombre del Documento:</t>
    </r>
    <r>
      <rPr>
        <sz val="13"/>
        <color theme="1"/>
        <rFont val="Calibri"/>
        <family val="2"/>
      </rPr>
      <t xml:space="preserve">
Archivo digital de la plataforma Goole Drive
</t>
    </r>
    <r>
      <rPr>
        <b/>
        <sz val="13"/>
        <color theme="1"/>
        <rFont val="Calibri"/>
        <family val="2"/>
      </rPr>
      <t xml:space="preserve">Nombre de quien genera la información: </t>
    </r>
    <r>
      <rPr>
        <sz val="13"/>
        <color theme="1"/>
        <rFont val="Calibri"/>
        <family val="2"/>
      </rPr>
      <t xml:space="preserve">
Dirección General de Bienestar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</si>
  <si>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4.1.1.1.3.2 </t>
    </r>
    <r>
      <rPr>
        <sz val="13"/>
        <color theme="1"/>
        <rFont val="Calibri"/>
        <family val="2"/>
      </rPr>
      <t>Conformación y seguimiento de Comités de Paz para la atención de problemáticas comunitarias.</t>
    </r>
  </si>
  <si>
    <r>
      <t>PCPS:</t>
    </r>
    <r>
      <rPr>
        <sz val="13"/>
        <color theme="1"/>
        <rFont val="Calibri"/>
        <family val="2"/>
      </rPr>
      <t xml:space="preserve"> Porcentaje de Comités de Paz con seguimiento operativo realizado.</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</si>
  <si>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PCPS = </t>
    </r>
    <r>
      <rPr>
        <sz val="13"/>
        <color theme="1"/>
        <rFont val="Calibri"/>
        <family val="2"/>
      </rPr>
      <t>(NCPSR / NCPSP) * 100</t>
    </r>
    <r>
      <rPr>
        <b/>
        <sz val="13"/>
        <color theme="1"/>
        <rFont val="Calibri"/>
        <family val="2"/>
      </rPr>
      <t xml:space="preserve">
VARIABLES:
PCPS:</t>
    </r>
    <r>
      <rPr>
        <sz val="13"/>
        <color theme="1"/>
        <rFont val="Calibri"/>
        <family val="2"/>
      </rPr>
      <t xml:space="preserve"> Porcentaje de Comités de Paz con seguimiento operativo realizado.
</t>
    </r>
    <r>
      <rPr>
        <b/>
        <sz val="13"/>
        <color theme="1"/>
        <rFont val="Calibri"/>
        <family val="2"/>
      </rPr>
      <t>NCPSR:</t>
    </r>
    <r>
      <rPr>
        <sz val="13"/>
        <color theme="1"/>
        <rFont val="Calibri"/>
        <family val="2"/>
      </rPr>
      <t xml:space="preserve"> Número de Comités de Paz con acciones de conformación o seguimiento realizadas.
</t>
    </r>
    <r>
      <rPr>
        <b/>
        <sz val="13"/>
        <color theme="1"/>
        <rFont val="Calibri"/>
        <family val="2"/>
      </rPr>
      <t>NCPSP:</t>
    </r>
    <r>
      <rPr>
        <sz val="13"/>
        <color theme="1"/>
        <rFont val="Calibri"/>
        <family val="2"/>
      </rPr>
      <t xml:space="preserve"> Número de Comités de Paz con acciones de conformación o seguimiento programadas.</t>
    </r>
  </si>
  <si>
    <r>
      <rPr>
        <b/>
        <sz val="13"/>
        <color theme="1"/>
        <rFont val="Calibri"/>
        <family val="2"/>
      </rPr>
      <t>PCPS:</t>
    </r>
    <r>
      <rPr>
        <sz val="13"/>
        <color theme="1"/>
        <rFont val="Calibri"/>
        <family val="2"/>
      </rPr>
      <t xml:space="preserve">  No existe línea base debido a que esta actividad es de nueva creación.
A partir de enero 2026 se inicia la integración de la línea base para el siguiente periodo de gobierno.</t>
    </r>
  </si>
  <si>
    <r>
      <t xml:space="preserve">4.1.1.1.4 </t>
    </r>
    <r>
      <rPr>
        <sz val="13"/>
        <color theme="1"/>
        <rFont val="Calibri"/>
        <family val="2"/>
      </rPr>
      <t>Estrategias de comunicación y convocatoria ciudadana implementadas.</t>
    </r>
  </si>
  <si>
    <r>
      <rPr>
        <b/>
        <sz val="13"/>
        <color theme="1"/>
        <rFont val="Calibri"/>
        <family val="2"/>
      </rPr>
      <t xml:space="preserve">PECIE: </t>
    </r>
    <r>
      <rPr>
        <sz val="13"/>
        <color theme="1"/>
        <rFont val="Calibri"/>
        <family val="2"/>
      </rPr>
      <t>Porcentaje de estrategias de comunicación institucional ejecutadas.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</si>
  <si>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Estrategia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</si>
  <si>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Promoción Social del Bienestar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</si>
  <si>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4.1.1.1.4.1 </t>
    </r>
    <r>
      <rPr>
        <sz val="13"/>
        <color theme="1"/>
        <rFont val="Calibri"/>
        <family val="2"/>
      </rPr>
      <t>Gestión de medios de difusión y convocatoria para programas de bienestar social.</t>
    </r>
  </si>
  <si>
    <r>
      <rPr>
        <b/>
        <sz val="13"/>
        <color theme="1"/>
        <rFont val="Calibri"/>
        <family val="2"/>
      </rPr>
      <t xml:space="preserve">PADCC: </t>
    </r>
    <r>
      <rPr>
        <sz val="13"/>
        <color theme="1"/>
        <rFont val="Calibri"/>
        <family val="2"/>
      </rPr>
      <t>Porcentaje de acciones de difusión y convocatoria ciudadana realizadas.</t>
    </r>
  </si>
  <si>
    <r>
      <rPr>
        <b/>
        <sz val="13"/>
        <color theme="1"/>
        <rFont val="Calibri"/>
        <family val="2"/>
      </rPr>
      <t xml:space="preserve">MÉTODO DE CÁLCULO                           
PADCC = </t>
    </r>
    <r>
      <rPr>
        <sz val="13"/>
        <color theme="1"/>
        <rFont val="Calibri"/>
        <family val="2"/>
      </rPr>
      <t>(NADCCR / NADCCP) * 100</t>
    </r>
    <r>
      <rPr>
        <b/>
        <sz val="13"/>
        <color theme="1"/>
        <rFont val="Calibri"/>
        <family val="2"/>
      </rPr>
      <t xml:space="preserve">
</t>
    </r>
    <r>
      <rPr>
        <sz val="13"/>
        <color theme="1"/>
        <rFont val="Calibri"/>
        <family val="2"/>
      </rPr>
      <t xml:space="preserve">                                                        
</t>
    </r>
    <r>
      <rPr>
        <b/>
        <sz val="13"/>
        <color theme="1"/>
        <rFont val="Calibri"/>
        <family val="2"/>
      </rPr>
      <t xml:space="preserve">VARIABLES:
PADCC: </t>
    </r>
    <r>
      <rPr>
        <sz val="13"/>
        <color theme="1"/>
        <rFont val="Calibri"/>
        <family val="2"/>
      </rPr>
      <t xml:space="preserve">Porcentaje de acciones de difusión y convocatoria ciudadana realizadas.                                                  </t>
    </r>
    <r>
      <rPr>
        <b/>
        <sz val="13"/>
        <color theme="1"/>
        <rFont val="Calibri"/>
        <family val="2"/>
      </rPr>
      <t>NADCCR:</t>
    </r>
    <r>
      <rPr>
        <sz val="13"/>
        <color theme="1"/>
        <rFont val="Calibri"/>
        <family val="2"/>
      </rPr>
      <t xml:space="preserve"> Número de acciones de difusión y convocatoria ciudadana realizadas.                                              </t>
    </r>
    <r>
      <rPr>
        <b/>
        <sz val="13"/>
        <color theme="1"/>
        <rFont val="Calibri"/>
        <family val="2"/>
      </rPr>
      <t xml:space="preserve">NADCCP: </t>
    </r>
    <r>
      <rPr>
        <sz val="13"/>
        <color theme="1"/>
        <rFont val="Calibri"/>
        <family val="2"/>
      </rPr>
      <t>Número de acciones de difusión y convocatoria ciudadana programadas.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</si>
  <si>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Acción de Difusión</t>
    </r>
  </si>
  <si>
    <r>
      <t xml:space="preserve">PADCC: </t>
    </r>
    <r>
      <rPr>
        <sz val="13"/>
        <color theme="1"/>
        <rFont val="Calibri"/>
        <family val="2"/>
      </rPr>
      <t>Se realizaron un total de 85 acciones de difusión durante el período de 2025
2025: 85</t>
    </r>
    <r>
      <rPr>
        <b/>
        <sz val="13"/>
        <color theme="1"/>
        <rFont val="Calibri"/>
        <family val="2"/>
      </rPr>
      <t xml:space="preserve">                                                                      Total: 85</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</si>
  <si>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Promoción Social del Bienestar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</si>
  <si>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4.1.1.1.5 </t>
    </r>
    <r>
      <rPr>
        <sz val="13"/>
        <color theme="1"/>
        <rFont val="Calibri"/>
        <family val="2"/>
      </rPr>
      <t>Mecanismos de organización vecinal y anuencias ciudadanas gestionadas.</t>
    </r>
  </si>
  <si>
    <r>
      <rPr>
        <b/>
        <sz val="13"/>
        <color theme="1"/>
        <rFont val="Calibri"/>
        <family val="2"/>
      </rPr>
      <t>PMVVA:</t>
    </r>
    <r>
      <rPr>
        <sz val="13"/>
        <color theme="1"/>
        <rFont val="Calibri"/>
        <family val="2"/>
      </rPr>
      <t xml:space="preserve"> Porcentaje de mecanismos de vinculación vecinal y anuencias formalizados.</t>
    </r>
  </si>
  <si>
    <r>
      <rPr>
        <b/>
        <sz val="13"/>
        <color theme="1"/>
        <rFont val="Calibri"/>
        <family val="2"/>
      </rPr>
      <t xml:space="preserve">MÉTODO DE CÁLCULO   </t>
    </r>
    <r>
      <rPr>
        <sz val="13"/>
        <color theme="1"/>
        <rFont val="Calibri"/>
        <family val="2"/>
      </rPr>
      <t xml:space="preserve">                       
</t>
    </r>
    <r>
      <rPr>
        <b/>
        <sz val="13"/>
        <color theme="1"/>
        <rFont val="Calibri"/>
        <family val="2"/>
      </rPr>
      <t>PMVVA = (NMVAF / NMVAP) * 100</t>
    </r>
    <r>
      <rPr>
        <sz val="13"/>
        <color theme="1"/>
        <rFont val="Calibri"/>
        <family val="2"/>
      </rPr>
      <t xml:space="preserve">
</t>
    </r>
    <r>
      <rPr>
        <b/>
        <sz val="13"/>
        <color theme="1"/>
        <rFont val="Calibri"/>
        <family val="2"/>
      </rPr>
      <t>VARIABLES:</t>
    </r>
    <r>
      <rPr>
        <sz val="13"/>
        <color theme="1"/>
        <rFont val="Calibri"/>
        <family val="2"/>
      </rPr>
      <t xml:space="preserve">
</t>
    </r>
    <r>
      <rPr>
        <b/>
        <sz val="13"/>
        <color theme="1"/>
        <rFont val="Calibri"/>
        <family val="2"/>
      </rPr>
      <t>PMVVA:</t>
    </r>
    <r>
      <rPr>
        <sz val="13"/>
        <color theme="1"/>
        <rFont val="Calibri"/>
        <family val="2"/>
      </rPr>
      <t xml:space="preserve"> Porcentaje de mecanismos de vinculación vecinal y anuencias formalizados.                                           </t>
    </r>
    <r>
      <rPr>
        <b/>
        <sz val="13"/>
        <color theme="1"/>
        <rFont val="Calibri"/>
        <family val="2"/>
      </rPr>
      <t xml:space="preserve">NMVAF: </t>
    </r>
    <r>
      <rPr>
        <sz val="13"/>
        <color theme="1"/>
        <rFont val="Calibri"/>
        <family val="2"/>
      </rPr>
      <t>Número de mecanismos de vinculación vecinal y anuencias formalizados.</t>
    </r>
    <r>
      <rPr>
        <b/>
        <sz val="13"/>
        <color theme="1"/>
        <rFont val="Calibri"/>
        <family val="2"/>
      </rPr>
      <t xml:space="preserve">                                             NMVAP:</t>
    </r>
    <r>
      <rPr>
        <sz val="13"/>
        <color theme="1"/>
        <rFont val="Calibri"/>
        <family val="2"/>
      </rPr>
      <t xml:space="preserve"> Número de mecanismos de vinculación vecinal y anuencias programados para su formalización.</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</si>
  <si>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Mecanismos </t>
    </r>
  </si>
  <si>
    <r>
      <rPr>
        <b/>
        <sz val="13"/>
        <color theme="1"/>
        <rFont val="Calibri"/>
        <family val="2"/>
      </rPr>
      <t xml:space="preserve">PMVVA:: </t>
    </r>
    <r>
      <rPr>
        <sz val="13"/>
        <color theme="1"/>
        <rFont val="Calibri"/>
        <family val="2"/>
      </rPr>
      <t>De enero 2025 a diciembre 2027 se realizarán 100% de mecanismos de vinculación vecinal y anuencias.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</si>
  <si>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Comités Vecinales
</t>
    </r>
    <r>
      <rPr>
        <b/>
        <sz val="13"/>
        <color theme="1"/>
        <rFont val="Calibri"/>
        <family val="2"/>
      </rPr>
      <t xml:space="preserve">Periodicidad con que se genera la información:
</t>
    </r>
    <r>
      <rPr>
        <sz val="13"/>
        <color theme="1"/>
        <rFont val="Calibri"/>
        <family val="2"/>
      </rPr>
      <t xml:space="preserve">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</si>
  <si>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4.1.1.1.5.1</t>
    </r>
    <r>
      <rPr>
        <sz val="13"/>
        <color theme="1"/>
        <rFont val="Calibri"/>
        <family val="2"/>
      </rPr>
      <t xml:space="preserve"> Conformación y seguimiento operativo de comités vecinales de participación ciudadana.</t>
    </r>
  </si>
  <si>
    <r>
      <rPr>
        <b/>
        <sz val="13"/>
        <color theme="1"/>
        <rFont val="Calibri"/>
        <family val="2"/>
      </rPr>
      <t xml:space="preserve">PCVIS: </t>
    </r>
    <r>
      <rPr>
        <sz val="13"/>
        <color theme="1"/>
        <rFont val="Calibri"/>
        <family val="2"/>
      </rPr>
      <t>Porcentaje de comités vecinales integrados y en seguimiento realizados.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</si>
  <si>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Comités</t>
    </r>
  </si>
  <si>
    <r>
      <rPr>
        <b/>
        <sz val="13"/>
        <color theme="1"/>
        <rFont val="Calibri"/>
        <family val="2"/>
      </rPr>
      <t>PCVIS:</t>
    </r>
    <r>
      <rPr>
        <sz val="13"/>
        <color theme="1"/>
        <rFont val="Calibri"/>
        <family val="2"/>
      </rPr>
      <t xml:space="preserve"> Se realizaron un total de 417 comités durante el período de 2022-2024. 
2022: 307 comités 
2023: 0 comités  
2024: 110 comités    
</t>
    </r>
    <r>
      <rPr>
        <b/>
        <sz val="13"/>
        <color theme="1"/>
        <rFont val="Calibri"/>
        <family val="2"/>
      </rPr>
      <t xml:space="preserve">Total: </t>
    </r>
    <r>
      <rPr>
        <sz val="13"/>
        <color theme="1"/>
        <rFont val="Calibri"/>
        <family val="2"/>
      </rPr>
      <t>417 comités</t>
    </r>
    <r>
      <rPr>
        <b/>
        <sz val="13"/>
        <color theme="1"/>
        <rFont val="Calibri"/>
        <family val="2"/>
      </rPr>
      <t xml:space="preserve">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</si>
  <si>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Coordinación de Comités Vecinales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</si>
  <si>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4.1.1.1.5.2</t>
    </r>
    <r>
      <rPr>
        <sz val="13"/>
        <color theme="1"/>
        <rFont val="Calibri"/>
        <family val="2"/>
      </rPr>
      <t xml:space="preserve"> Tramitación y validación de anuencias vecinales para la apertura de establecimientos.</t>
    </r>
  </si>
  <si>
    <r>
      <rPr>
        <b/>
        <sz val="13"/>
        <color theme="1"/>
        <rFont val="Calibri"/>
        <family val="2"/>
      </rPr>
      <t xml:space="preserve">PSAVG: </t>
    </r>
    <r>
      <rPr>
        <sz val="13"/>
        <color theme="1"/>
        <rFont val="Calibri"/>
        <family val="2"/>
      </rPr>
      <t>Porcentaje de solicitudes de anuencias vecinales gestionadas.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</si>
  <si>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PSAVG = </t>
    </r>
    <r>
      <rPr>
        <sz val="13"/>
        <color theme="1"/>
        <rFont val="Calibri"/>
        <family val="2"/>
      </rPr>
      <t xml:space="preserve">(NSAVGG / NSAVGR) * 100
</t>
    </r>
    <r>
      <rPr>
        <b/>
        <sz val="13"/>
        <color theme="1"/>
        <rFont val="Calibri"/>
        <family val="2"/>
      </rPr>
      <t>VARIABLES:</t>
    </r>
    <r>
      <rPr>
        <sz val="13"/>
        <color theme="1"/>
        <rFont val="Calibri"/>
        <family val="2"/>
      </rPr>
      <t xml:space="preserve">
</t>
    </r>
    <r>
      <rPr>
        <b/>
        <sz val="13"/>
        <color theme="1"/>
        <rFont val="Calibri"/>
        <family val="2"/>
      </rPr>
      <t xml:space="preserve">PSAVG: </t>
    </r>
    <r>
      <rPr>
        <sz val="13"/>
        <color theme="1"/>
        <rFont val="Calibri"/>
        <family val="2"/>
      </rPr>
      <t xml:space="preserve">Porcentaje de solicitudes de anuencias vecinales gestionadas.                                                                  </t>
    </r>
    <r>
      <rPr>
        <b/>
        <sz val="13"/>
        <color theme="1"/>
        <rFont val="Calibri"/>
        <family val="2"/>
      </rPr>
      <t xml:space="preserve">NSAVGG: </t>
    </r>
    <r>
      <rPr>
        <sz val="13"/>
        <color theme="1"/>
        <rFont val="Calibri"/>
        <family val="2"/>
      </rPr>
      <t xml:space="preserve">Número de solicitudes de anuencias vecinales gestionadas                                                                    </t>
    </r>
    <r>
      <rPr>
        <b/>
        <sz val="13"/>
        <color theme="1"/>
        <rFont val="Calibri"/>
        <family val="2"/>
      </rPr>
      <t xml:space="preserve">NSAVGR: </t>
    </r>
    <r>
      <rPr>
        <sz val="13"/>
        <color theme="1"/>
        <rFont val="Calibri"/>
        <family val="2"/>
      </rPr>
      <t>Número de solicitudes de anuencias vecinales recibidas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</si>
  <si>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Anuencia</t>
    </r>
  </si>
  <si>
    <r>
      <rPr>
        <b/>
        <sz val="13"/>
        <color theme="1"/>
        <rFont val="Calibri"/>
        <family val="2"/>
      </rPr>
      <t xml:space="preserve">PSAVG: </t>
    </r>
    <r>
      <rPr>
        <sz val="13"/>
        <color theme="1"/>
        <rFont val="Calibri"/>
        <family val="2"/>
      </rPr>
      <t xml:space="preserve"> Se realizaron un total de 42 anuencias durante el período de 2019-2021.
2022: 3 anuencias  
2023: 6 anuencias  
2024: 33 anuencias    
</t>
    </r>
    <r>
      <rPr>
        <b/>
        <sz val="13"/>
        <color theme="1"/>
        <rFont val="Calibri"/>
        <family val="2"/>
      </rPr>
      <t>Total: 42</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</si>
  <si>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Comités Vecinales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</si>
  <si>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4.1.1.1.6 </t>
    </r>
    <r>
      <rPr>
        <sz val="13"/>
        <color theme="1"/>
        <rFont val="Calibri"/>
        <family val="2"/>
      </rPr>
      <t>Oferta de servicios para el desarrollo comunitario y humano en los COBUS consolidada.</t>
    </r>
  </si>
  <si>
    <r>
      <t xml:space="preserve">PSIDHO: </t>
    </r>
    <r>
      <rPr>
        <sz val="13"/>
        <color theme="1"/>
        <rFont val="Calibri"/>
        <family val="2"/>
      </rPr>
      <t>Porcentaje de servicios integrales de desarrollo humano otorgados.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</si>
  <si>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Servicio integral</t>
    </r>
  </si>
  <si>
    <r>
      <rPr>
        <b/>
        <sz val="13"/>
        <color theme="1"/>
        <rFont val="Calibri"/>
        <family val="2"/>
      </rPr>
      <t>PSIDHO:</t>
    </r>
    <r>
      <rPr>
        <sz val="13"/>
        <color theme="1"/>
        <rFont val="Calibri"/>
        <family val="2"/>
      </rPr>
      <t xml:space="preserve"> De enero 2025 a diciembre 2027 se realizarán 100% de servicios integrales de desarrollo humano.                                                                                                                                                                                                                                                                                                                                                                                                                                                                                </t>
    </r>
  </si>
  <si>
    <r>
      <rPr>
        <b/>
        <sz val="13"/>
        <color theme="1"/>
        <rFont val="Calibri"/>
        <family val="2"/>
      </rPr>
      <t>PSIDHO:</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</si>
  <si>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Oportunidades, Bienestar y Unidad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</si>
  <si>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4.1.1.1.6.1</t>
    </r>
    <r>
      <rPr>
        <sz val="13"/>
        <color theme="1"/>
        <rFont val="Calibri"/>
        <family val="2"/>
      </rPr>
      <t xml:space="preserve"> Impartición y administración de la oferta de capacitación en centros comunitarios</t>
    </r>
  </si>
  <si>
    <r>
      <rPr>
        <b/>
        <sz val="13"/>
        <color theme="1"/>
        <rFont val="Calibri"/>
        <family val="2"/>
      </rPr>
      <t xml:space="preserve">PCTIA: </t>
    </r>
    <r>
      <rPr>
        <sz val="13"/>
        <color theme="1"/>
        <rFont val="Calibri"/>
        <family val="2"/>
      </rPr>
      <t>Porcentaje de cursos y talleres impartidos y administrados.</t>
    </r>
  </si>
  <si>
    <r>
      <t xml:space="preserve">UNIDAD DE MEDIDA DEL INDICADOR: </t>
    </r>
    <r>
      <rPr>
        <sz val="13"/>
        <color theme="1"/>
        <rFont val="Calibri"/>
        <family val="2"/>
      </rPr>
      <t>Porcentaje</t>
    </r>
    <r>
      <rPr>
        <b/>
        <sz val="13"/>
        <color theme="1"/>
        <rFont val="Calibri"/>
        <family val="2"/>
      </rPr>
      <t xml:space="preserve">
UNIDAD DE MEDIDA DE LAS VARIABLES: </t>
    </r>
    <r>
      <rPr>
        <sz val="13"/>
        <color theme="1"/>
        <rFont val="Calibri"/>
        <family val="2"/>
      </rPr>
      <t>Cursos y Talleres</t>
    </r>
  </si>
  <si>
    <r>
      <rPr>
        <b/>
        <sz val="13"/>
        <color theme="1"/>
        <rFont val="Calibri"/>
        <family val="2"/>
      </rPr>
      <t>PCTIA:</t>
    </r>
    <r>
      <rPr>
        <sz val="13"/>
        <color theme="1"/>
        <rFont val="Calibri"/>
        <family val="2"/>
      </rPr>
      <t xml:space="preserve"> Se realizaron un total de 686 cursos durante el período de 2022-2024.
2022: 196 cursos 
2023:  220 cursos  
2024:  270 cursos   
</t>
    </r>
    <r>
      <rPr>
        <b/>
        <sz val="13"/>
        <color theme="1"/>
        <rFont val="Calibri"/>
        <family val="2"/>
      </rPr>
      <t xml:space="preserve">Total:  </t>
    </r>
    <r>
      <rPr>
        <sz val="13"/>
        <color theme="1"/>
        <rFont val="Calibri"/>
        <family val="2"/>
      </rPr>
      <t>686</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</si>
  <si>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Oportunidades, Bienestar y Unidad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</si>
  <si>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4.1.1.1.6.2</t>
    </r>
    <r>
      <rPr>
        <sz val="13"/>
        <color theme="1"/>
        <rFont val="Calibri"/>
        <family val="2"/>
      </rPr>
      <t xml:space="preserve">  Gestión de espacios para encuentros culturales y actos de reconocimiento social.</t>
    </r>
  </si>
  <si>
    <r>
      <rPr>
        <b/>
        <sz val="13"/>
        <color theme="1"/>
        <rFont val="Calibri"/>
        <family val="2"/>
      </rPr>
      <t>PEACC:</t>
    </r>
    <r>
      <rPr>
        <sz val="13"/>
        <color theme="1"/>
        <rFont val="Calibri"/>
        <family val="2"/>
      </rPr>
      <t xml:space="preserve"> Porcentaje de eventos y actos coordinados en los centros.</t>
    </r>
  </si>
  <si>
    <r>
      <rPr>
        <b/>
        <sz val="13"/>
        <color theme="1"/>
        <rFont val="Calibri"/>
        <family val="2"/>
      </rPr>
      <t xml:space="preserve">PEACC:  </t>
    </r>
    <r>
      <rPr>
        <sz val="13"/>
        <color theme="1"/>
        <rFont val="Calibri"/>
        <family val="2"/>
      </rPr>
      <t xml:space="preserve">Se realizaron un total de 3 eventos durante el período de 2022 a 2023.
2022: 1 eventos
2023: 1 eventos.                                                                       2024: 1 eventos
</t>
    </r>
    <r>
      <rPr>
        <b/>
        <sz val="13"/>
        <color theme="1"/>
        <rFont val="Calibri"/>
        <family val="2"/>
      </rPr>
      <t>Total: 3 eventos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</si>
  <si>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Coordinación de Oportunidades, Bienestar y Unidad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</si>
  <si>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4.1.1.1.6.3</t>
    </r>
    <r>
      <rPr>
        <sz val="13"/>
        <color theme="1"/>
        <rFont val="Calibri"/>
        <family val="2"/>
      </rPr>
      <t xml:space="preserve">  Preservación y habilitación física de los inmuebles destinados a los COBUS.</t>
    </r>
  </si>
  <si>
    <r>
      <rPr>
        <b/>
        <sz val="13"/>
        <color theme="1"/>
        <rFont val="Calibri"/>
        <family val="2"/>
      </rPr>
      <t>PAPMI:</t>
    </r>
    <r>
      <rPr>
        <sz val="13"/>
        <color theme="1"/>
        <rFont val="Calibri"/>
        <family val="2"/>
      </rPr>
      <t xml:space="preserve"> Porcentaje de acciones de preservación y mejora de instalaciones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</si>
  <si>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PAPMI = </t>
    </r>
    <r>
      <rPr>
        <sz val="13"/>
        <color theme="1"/>
        <rFont val="Calibri"/>
        <family val="2"/>
      </rPr>
      <t xml:space="preserve">(NAPMIR / NAPMIP) * 100
</t>
    </r>
    <r>
      <rPr>
        <b/>
        <sz val="13"/>
        <color theme="1"/>
        <rFont val="Calibri"/>
        <family val="2"/>
      </rPr>
      <t>VARIABLES</t>
    </r>
    <r>
      <rPr>
        <sz val="13"/>
        <color theme="1"/>
        <rFont val="Calibri"/>
        <family val="2"/>
      </rPr>
      <t xml:space="preserve">
</t>
    </r>
    <r>
      <rPr>
        <b/>
        <sz val="13"/>
        <color theme="1"/>
        <rFont val="Calibri"/>
        <family val="2"/>
      </rPr>
      <t>PAPMI:</t>
    </r>
    <r>
      <rPr>
        <sz val="13"/>
        <color theme="1"/>
        <rFont val="Calibri"/>
        <family val="2"/>
      </rPr>
      <t xml:space="preserve"> Porcentaje de acciones de preservación y mejora de instalaciones realizadas.                                                  </t>
    </r>
    <r>
      <rPr>
        <b/>
        <sz val="13"/>
        <color theme="1"/>
        <rFont val="Calibri"/>
        <family val="2"/>
      </rPr>
      <t>NAPMIR:</t>
    </r>
    <r>
      <rPr>
        <sz val="13"/>
        <color theme="1"/>
        <rFont val="Calibri"/>
        <family val="2"/>
      </rPr>
      <t xml:space="preserve"> Número de acciones de preservación y mejora de instalaciones realizadas.                                                  </t>
    </r>
    <r>
      <rPr>
        <b/>
        <sz val="13"/>
        <color theme="1"/>
        <rFont val="Calibri"/>
        <family val="2"/>
      </rPr>
      <t>NAPMIP:</t>
    </r>
    <r>
      <rPr>
        <sz val="13"/>
        <color theme="1"/>
        <rFont val="Calibri"/>
        <family val="2"/>
      </rPr>
      <t xml:space="preserve"> Número de acciones de preservación y mejora de instalaciones programadas.</t>
    </r>
  </si>
  <si>
    <r>
      <t>UNIDAD DE MEDIDA DEL INDICADOR:</t>
    </r>
    <r>
      <rPr>
        <sz val="13"/>
        <color theme="1"/>
        <rFont val="Calibri"/>
        <family val="2"/>
      </rPr>
      <t xml:space="preserve"> Porcentaje</t>
    </r>
    <r>
      <rPr>
        <b/>
        <sz val="13"/>
        <color theme="1"/>
        <rFont val="Calibri"/>
        <family val="2"/>
      </rPr>
      <t xml:space="preserve">
UNIDAD DE MEDIDA DE LAS VARIABLES: </t>
    </r>
    <r>
      <rPr>
        <sz val="13"/>
        <color theme="1"/>
        <rFont val="Calibri"/>
        <family val="2"/>
      </rPr>
      <t>Acción de mejora</t>
    </r>
  </si>
  <si>
    <r>
      <rPr>
        <b/>
        <sz val="13"/>
        <color theme="1"/>
        <rFont val="Calibri"/>
        <family val="2"/>
      </rPr>
      <t>4.1.1.1.7</t>
    </r>
    <r>
      <rPr>
        <sz val="13"/>
        <color theme="1"/>
        <rFont val="Calibri"/>
        <family val="2"/>
      </rPr>
      <t xml:space="preserve"> Servicios de atención integral para la protección de derechos de grupos prioritarios otorgados.</t>
    </r>
  </si>
  <si>
    <r>
      <rPr>
        <b/>
        <sz val="13"/>
        <color theme="1"/>
        <rFont val="Calibri"/>
        <family val="2"/>
      </rPr>
      <t>PSAIEP:</t>
    </r>
    <r>
      <rPr>
        <sz val="13"/>
        <color theme="1"/>
        <rFont val="Calibri"/>
        <family val="2"/>
      </rPr>
      <t xml:space="preserve"> Porcentaje de servicios de atención integral entregados a grupos prioritarios.</t>
    </r>
  </si>
  <si>
    <r>
      <rPr>
        <b/>
        <sz val="13"/>
        <color theme="1"/>
        <rFont val="Calibri"/>
        <family val="2"/>
      </rPr>
      <t>PSAIEP:</t>
    </r>
    <r>
      <rPr>
        <sz val="13"/>
        <color theme="1"/>
        <rFont val="Calibri"/>
        <family val="2"/>
      </rPr>
      <t xml:space="preserve">  De enero 2025 a diciembre 2027 se realizarán 100% de servicios de atención integral para grupos prioritarios.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</si>
  <si>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Atención a Grupos Prioritarios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</si>
  <si>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4.1.1.1.7.1</t>
    </r>
    <r>
      <rPr>
        <sz val="13"/>
        <color theme="1"/>
        <rFont val="Calibri"/>
        <family val="2"/>
      </rPr>
      <t xml:space="preserve">  Implementación de estrategias para la prevención y atención de la violencia de género.</t>
    </r>
  </si>
  <si>
    <r>
      <rPr>
        <b/>
        <sz val="13"/>
        <color theme="1"/>
        <rFont val="Calibri"/>
        <family val="2"/>
      </rPr>
      <t xml:space="preserve">PAPAV: </t>
    </r>
    <r>
      <rPr>
        <sz val="13"/>
        <color theme="1"/>
        <rFont val="Calibri"/>
        <family val="2"/>
      </rPr>
      <t>Porcentaje de acciones para la prevención y atención de la violencia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</si>
  <si>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PAPAV = </t>
    </r>
    <r>
      <rPr>
        <sz val="13"/>
        <color theme="1"/>
        <rFont val="Calibri"/>
        <family val="2"/>
      </rPr>
      <t xml:space="preserve">(NAPAVR / NAPAVP) * 100
</t>
    </r>
    <r>
      <rPr>
        <b/>
        <sz val="13"/>
        <color theme="1"/>
        <rFont val="Calibri"/>
        <family val="2"/>
      </rPr>
      <t>VARIABLES:</t>
    </r>
    <r>
      <rPr>
        <sz val="13"/>
        <color theme="1"/>
        <rFont val="Calibri"/>
        <family val="2"/>
      </rPr>
      <t xml:space="preserve">
</t>
    </r>
    <r>
      <rPr>
        <b/>
        <sz val="13"/>
        <color theme="1"/>
        <rFont val="Calibri"/>
        <family val="2"/>
      </rPr>
      <t xml:space="preserve">PAPAV: </t>
    </r>
    <r>
      <rPr>
        <sz val="13"/>
        <color theme="1"/>
        <rFont val="Calibri"/>
        <family val="2"/>
      </rPr>
      <t xml:space="preserve">Porcentaje de acciones para la prevención y atención de la violencia realizadas.                                            </t>
    </r>
    <r>
      <rPr>
        <b/>
        <sz val="13"/>
        <color theme="1"/>
        <rFont val="Calibri"/>
        <family val="2"/>
      </rPr>
      <t xml:space="preserve">NAPAVR: </t>
    </r>
    <r>
      <rPr>
        <sz val="13"/>
        <color theme="1"/>
        <rFont val="Calibri"/>
        <family val="2"/>
      </rPr>
      <t xml:space="preserve">Número de acciones para la prevención y atención de la violencia realizadas.                                              </t>
    </r>
    <r>
      <rPr>
        <b/>
        <sz val="13"/>
        <color theme="1"/>
        <rFont val="Calibri"/>
        <family val="2"/>
      </rPr>
      <t>NAPAVP:</t>
    </r>
    <r>
      <rPr>
        <sz val="13"/>
        <color theme="1"/>
        <rFont val="Calibri"/>
        <family val="2"/>
      </rPr>
      <t xml:space="preserve"> Número de acciones para la prevención y atención de la violencia programadas.</t>
    </r>
  </si>
  <si>
    <r>
      <t xml:space="preserve">UNIDAD DE MEDIDA DEL INDICADOR: </t>
    </r>
    <r>
      <rPr>
        <sz val="13"/>
        <color theme="1"/>
        <rFont val="Calibri"/>
        <family val="2"/>
      </rPr>
      <t>Porcentaje</t>
    </r>
    <r>
      <rPr>
        <b/>
        <sz val="13"/>
        <color theme="1"/>
        <rFont val="Calibri"/>
        <family val="2"/>
      </rPr>
      <t xml:space="preserve">
UNIDAD DE MEDIDA DE LAS VARIABLES: </t>
    </r>
    <r>
      <rPr>
        <sz val="13"/>
        <color theme="1"/>
        <rFont val="Calibri"/>
        <family val="2"/>
      </rPr>
      <t>Acción</t>
    </r>
  </si>
  <si>
    <r>
      <rPr>
        <b/>
        <sz val="13"/>
        <color theme="1"/>
        <rFont val="Calibri"/>
        <family val="2"/>
      </rPr>
      <t>PAPAV:</t>
    </r>
    <r>
      <rPr>
        <sz val="13"/>
        <color theme="1"/>
        <rFont val="Calibri"/>
        <family val="2"/>
      </rPr>
      <t xml:space="preserve"> Se realizaron un total de 57 acciones durante el período de 2024.
2024: 24 acciones                                                                    2025: 33 acciones 
</t>
    </r>
    <r>
      <rPr>
        <b/>
        <sz val="13"/>
        <color theme="1"/>
        <rFont val="Calibri"/>
        <family val="2"/>
      </rPr>
      <t>Total: 57 acciones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</si>
  <si>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Atención a Grupos Prioritarios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</si>
  <si>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4.1.1.1.7.2  </t>
    </r>
    <r>
      <rPr>
        <sz val="13"/>
        <color theme="1"/>
        <rFont val="Calibri"/>
        <family val="2"/>
      </rPr>
      <t>Promoción de derechos y convivencia generacional en zonas de atención prioritaria.</t>
    </r>
  </si>
  <si>
    <r>
      <rPr>
        <b/>
        <sz val="13"/>
        <color theme="1"/>
        <rFont val="Calibri"/>
        <family val="2"/>
      </rPr>
      <t xml:space="preserve">PECPD: </t>
    </r>
    <r>
      <rPr>
        <sz val="13"/>
        <color theme="1"/>
        <rFont val="Calibri"/>
        <family val="2"/>
      </rPr>
      <t>Porcentaje de encuentros y cursos de promoción de derechos realizados.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</si>
  <si>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PECPD = </t>
    </r>
    <r>
      <rPr>
        <sz val="13"/>
        <color theme="1"/>
        <rFont val="Calibri"/>
        <family val="2"/>
      </rPr>
      <t xml:space="preserve">(NECPDR / NECPDP) * 100
</t>
    </r>
    <r>
      <rPr>
        <b/>
        <sz val="13"/>
        <color theme="1"/>
        <rFont val="Calibri"/>
        <family val="2"/>
      </rPr>
      <t>VARIABLES:</t>
    </r>
    <r>
      <rPr>
        <sz val="13"/>
        <color theme="1"/>
        <rFont val="Calibri"/>
        <family val="2"/>
      </rPr>
      <t xml:space="preserve">
</t>
    </r>
    <r>
      <rPr>
        <b/>
        <sz val="13"/>
        <color theme="1"/>
        <rFont val="Calibri"/>
        <family val="2"/>
      </rPr>
      <t>PECPD:</t>
    </r>
    <r>
      <rPr>
        <sz val="13"/>
        <color theme="1"/>
        <rFont val="Calibri"/>
        <family val="2"/>
      </rPr>
      <t xml:space="preserve"> Porcentaje de encuentros y cursos de promoción de derechos realizados.                                                       </t>
    </r>
    <r>
      <rPr>
        <b/>
        <sz val="13"/>
        <color theme="1"/>
        <rFont val="Calibri"/>
        <family val="2"/>
      </rPr>
      <t>NECPDR:</t>
    </r>
    <r>
      <rPr>
        <sz val="13"/>
        <color theme="1"/>
        <rFont val="Calibri"/>
        <family val="2"/>
      </rPr>
      <t xml:space="preserve"> Número de encuentros y cursos de promoción de derechos realizados.                                                       </t>
    </r>
    <r>
      <rPr>
        <b/>
        <sz val="13"/>
        <color theme="1"/>
        <rFont val="Calibri"/>
        <family val="2"/>
      </rPr>
      <t>NECPDP:</t>
    </r>
    <r>
      <rPr>
        <sz val="13"/>
        <color theme="1"/>
        <rFont val="Calibri"/>
        <family val="2"/>
      </rPr>
      <t xml:space="preserve"> Número de encuentros y cursos de promoción de derechos programados.</t>
    </r>
  </si>
  <si>
    <r>
      <t>UNIDAD DE MEDIDA DEL INDICADOR:</t>
    </r>
    <r>
      <rPr>
        <sz val="13"/>
        <color theme="1"/>
        <rFont val="Calibri"/>
        <family val="2"/>
      </rPr>
      <t xml:space="preserve"> Porcentaje</t>
    </r>
    <r>
      <rPr>
        <b/>
        <sz val="13"/>
        <color theme="1"/>
        <rFont val="Calibri"/>
        <family val="2"/>
      </rPr>
      <t xml:space="preserve">
UNIDAD DE MEDIDA DE LAS VARIABLES: Cursos</t>
    </r>
  </si>
  <si>
    <r>
      <rPr>
        <b/>
        <sz val="13"/>
        <color theme="1"/>
        <rFont val="Calibri"/>
        <family val="2"/>
      </rPr>
      <t>PECPD:</t>
    </r>
    <r>
      <rPr>
        <sz val="13"/>
        <color theme="1"/>
        <rFont val="Calibri"/>
        <family val="2"/>
      </rPr>
      <t xml:space="preserve"> Se realizaron un total de 167 cursos durante el período de 2024.
2024: 67 cursos                                                                       2025: 100 cursos  
</t>
    </r>
    <r>
      <rPr>
        <b/>
        <sz val="13"/>
        <color theme="1"/>
        <rFont val="Calibri"/>
        <family val="2"/>
      </rPr>
      <t>Total: 167 cursos</t>
    </r>
  </si>
  <si>
    <r>
      <rPr>
        <b/>
        <sz val="13"/>
        <color theme="1"/>
        <rFont val="Calibri"/>
        <family val="2"/>
      </rPr>
      <t xml:space="preserve">4.1.1.1.7.3 </t>
    </r>
    <r>
      <rPr>
        <sz val="13"/>
        <color theme="1"/>
        <rFont val="Calibri"/>
        <family val="2"/>
      </rPr>
      <t xml:space="preserve"> Operación de servicios formativos y comunitarios con enfoque en el sistema de cuidados.</t>
    </r>
  </si>
  <si>
    <r>
      <rPr>
        <b/>
        <sz val="13"/>
        <color theme="1"/>
        <rFont val="Calibri"/>
        <family val="2"/>
      </rPr>
      <t>PSFAPC:</t>
    </r>
    <r>
      <rPr>
        <sz val="13"/>
        <color theme="1"/>
        <rFont val="Calibri"/>
        <family val="2"/>
      </rPr>
      <t xml:space="preserve"> Porcentaje de servicios de formación y atención para personas cuidadoras otorgados.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</si>
  <si>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PSFAPC = </t>
    </r>
    <r>
      <rPr>
        <sz val="13"/>
        <color theme="1"/>
        <rFont val="Calibri"/>
        <family val="2"/>
      </rPr>
      <t xml:space="preserve">(NSFAPCO / NSFAPCP) * 100
</t>
    </r>
    <r>
      <rPr>
        <b/>
        <sz val="13"/>
        <color theme="1"/>
        <rFont val="Calibri"/>
        <family val="2"/>
      </rPr>
      <t>VARIABLES:</t>
    </r>
    <r>
      <rPr>
        <sz val="13"/>
        <color theme="1"/>
        <rFont val="Calibri"/>
        <family val="2"/>
      </rPr>
      <t xml:space="preserve">
</t>
    </r>
    <r>
      <rPr>
        <b/>
        <sz val="13"/>
        <color theme="1"/>
        <rFont val="Calibri"/>
        <family val="2"/>
      </rPr>
      <t xml:space="preserve">PSFAPC: </t>
    </r>
    <r>
      <rPr>
        <sz val="13"/>
        <color theme="1"/>
        <rFont val="Calibri"/>
        <family val="2"/>
      </rPr>
      <t>Porcentaje de servicios de formación y atención para personas cuidadoras otorgados.</t>
    </r>
    <r>
      <rPr>
        <b/>
        <sz val="13"/>
        <color theme="1"/>
        <rFont val="Calibri"/>
        <family val="2"/>
      </rPr>
      <t xml:space="preserve">                   NSFAPCO:</t>
    </r>
    <r>
      <rPr>
        <sz val="13"/>
        <color theme="1"/>
        <rFont val="Calibri"/>
        <family val="2"/>
      </rPr>
      <t xml:space="preserve"> Número de servicios de formación y atención otorgados.                                                              </t>
    </r>
    <r>
      <rPr>
        <b/>
        <sz val="13"/>
        <color theme="1"/>
        <rFont val="Calibri"/>
        <family val="2"/>
      </rPr>
      <t>NSFAPCP:</t>
    </r>
    <r>
      <rPr>
        <sz val="13"/>
        <color theme="1"/>
        <rFont val="Calibri"/>
        <family val="2"/>
      </rPr>
      <t xml:space="preserve"> Número de servicios de formación y atención programados.</t>
    </r>
  </si>
  <si>
    <r>
      <t>UNIDAD DE MEDIDA DEL INDICADOR:</t>
    </r>
    <r>
      <rPr>
        <sz val="13"/>
        <color theme="1"/>
        <rFont val="Calibri"/>
        <family val="2"/>
      </rPr>
      <t xml:space="preserve"> Porcentaje</t>
    </r>
    <r>
      <rPr>
        <b/>
        <sz val="13"/>
        <color theme="1"/>
        <rFont val="Calibri"/>
        <family val="2"/>
      </rPr>
      <t xml:space="preserve">
UNIDAD DE MEDIDA DE LAS VARIABLES: </t>
    </r>
    <r>
      <rPr>
        <sz val="13"/>
        <color theme="1"/>
        <rFont val="Calibri"/>
        <family val="2"/>
      </rPr>
      <t>Servicio de atención</t>
    </r>
  </si>
  <si>
    <r>
      <rPr>
        <b/>
        <sz val="13"/>
        <color theme="1"/>
        <rFont val="Calibri"/>
        <family val="2"/>
      </rPr>
      <t>PSFAPC:</t>
    </r>
    <r>
      <rPr>
        <sz val="13"/>
        <color theme="1"/>
        <rFont val="Calibri"/>
        <family val="2"/>
      </rPr>
      <t xml:space="preserve"> De enero 2025 a diciembre 2027 se realizarán 24 servicios de atención.</t>
    </r>
  </si>
  <si>
    <r>
      <rPr>
        <b/>
        <sz val="13"/>
        <color theme="1"/>
        <rFont val="Calibri"/>
        <family val="2"/>
      </rPr>
      <t xml:space="preserve">PSFAPC: </t>
    </r>
    <r>
      <rPr>
        <sz val="13"/>
        <color theme="1"/>
        <rFont val="Calibri"/>
        <family val="2"/>
      </rPr>
      <t>No existe línea base debido a que esta actividad es de nueva creación.
A partir de enero 2026 se inicia la integración de la línea base para el siguiente periodo de gobierno.</t>
    </r>
  </si>
  <si>
    <r>
      <t xml:space="preserve">4.1.1.1.8 </t>
    </r>
    <r>
      <rPr>
        <sz val="13"/>
        <color theme="1"/>
        <rFont val="Calibri"/>
        <family val="2"/>
      </rPr>
      <t>Programas de apoyo a la economía familiar y convivencia comunitaria implementadas.</t>
    </r>
  </si>
  <si>
    <r>
      <rPr>
        <b/>
        <sz val="13"/>
        <color theme="1"/>
        <rFont val="Calibri"/>
        <family val="2"/>
      </rPr>
      <t>PPAECE:</t>
    </r>
    <r>
      <rPr>
        <sz val="13"/>
        <color theme="1"/>
        <rFont val="Calibri"/>
        <family val="2"/>
      </rPr>
      <t xml:space="preserve"> Porcentaje de programas de apoyo económico y comunitario ejecutados.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</si>
  <si>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PPAECE = </t>
    </r>
    <r>
      <rPr>
        <sz val="13"/>
        <color theme="1"/>
        <rFont val="Calibri"/>
        <family val="2"/>
      </rPr>
      <t xml:space="preserve">(NPAECEE / NPAECEP) * 100
</t>
    </r>
    <r>
      <rPr>
        <b/>
        <sz val="13"/>
        <color theme="1"/>
        <rFont val="Calibri"/>
        <family val="2"/>
      </rPr>
      <t>VARIABLES:</t>
    </r>
    <r>
      <rPr>
        <sz val="13"/>
        <color theme="1"/>
        <rFont val="Calibri"/>
        <family val="2"/>
      </rPr>
      <t xml:space="preserve">
</t>
    </r>
    <r>
      <rPr>
        <b/>
        <sz val="13"/>
        <color theme="1"/>
        <rFont val="Calibri"/>
        <family val="2"/>
      </rPr>
      <t xml:space="preserve">PPAECE: </t>
    </r>
    <r>
      <rPr>
        <sz val="13"/>
        <color theme="1"/>
        <rFont val="Calibri"/>
        <family val="2"/>
      </rPr>
      <t xml:space="preserve">Porcentaje de programas de apoyo económico y comunitario ejecutados.                                                   </t>
    </r>
    <r>
      <rPr>
        <b/>
        <sz val="13"/>
        <color theme="1"/>
        <rFont val="Calibri"/>
        <family val="2"/>
      </rPr>
      <t xml:space="preserve">NPAECEE: </t>
    </r>
    <r>
      <rPr>
        <sz val="13"/>
        <color theme="1"/>
        <rFont val="Calibri"/>
        <family val="2"/>
      </rPr>
      <t xml:space="preserve">Número de programas de apoyo económico y comunitario ejecutados.                                                  </t>
    </r>
    <r>
      <rPr>
        <b/>
        <sz val="13"/>
        <color theme="1"/>
        <rFont val="Calibri"/>
        <family val="2"/>
      </rPr>
      <t>NPAECEP:</t>
    </r>
    <r>
      <rPr>
        <sz val="13"/>
        <color theme="1"/>
        <rFont val="Calibri"/>
        <family val="2"/>
      </rPr>
      <t xml:space="preserve"> Número de programas de apoyo económico y comunitario programados.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</si>
  <si>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Programa</t>
    </r>
  </si>
  <si>
    <r>
      <rPr>
        <b/>
        <sz val="13"/>
        <color theme="1"/>
        <rFont val="Calibri"/>
        <family val="2"/>
      </rPr>
      <t>PPAECE:</t>
    </r>
    <r>
      <rPr>
        <sz val="13"/>
        <color theme="1"/>
        <rFont val="Calibri"/>
        <family val="2"/>
      </rPr>
      <t xml:space="preserve"> De enero 2025 a diciembre 2027 se realizará el 100% de apoyo a la economía familiar y convivencia comunitaria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</si>
  <si>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Programas para el Bienestar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</si>
  <si>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4.1.1.1.8.1</t>
    </r>
    <r>
      <rPr>
        <sz val="13"/>
        <color theme="1"/>
        <rFont val="Calibri"/>
        <family val="2"/>
      </rPr>
      <t xml:space="preserve"> Gestión de apoyos sociales y eventos para el fortalecimiento de la economía local.</t>
    </r>
  </si>
  <si>
    <r>
      <rPr>
        <b/>
        <sz val="13"/>
        <color theme="1"/>
        <rFont val="Calibri"/>
        <family val="2"/>
      </rPr>
      <t>PAFEA:</t>
    </r>
    <r>
      <rPr>
        <sz val="13"/>
        <color theme="1"/>
        <rFont val="Calibri"/>
        <family val="2"/>
      </rPr>
      <t xml:space="preserve"> Porcentaje de acciones de fortalecimiento a la economía y entrega de apoyos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</si>
  <si>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PAFEA = </t>
    </r>
    <r>
      <rPr>
        <sz val="13"/>
        <color theme="1"/>
        <rFont val="Calibri"/>
        <family val="2"/>
      </rPr>
      <t xml:space="preserve">(NAFEAR / NAFEAP) * 100
</t>
    </r>
    <r>
      <rPr>
        <b/>
        <sz val="13"/>
        <color theme="1"/>
        <rFont val="Calibri"/>
        <family val="2"/>
      </rPr>
      <t xml:space="preserve">                                                        
VARIABLES:</t>
    </r>
    <r>
      <rPr>
        <sz val="13"/>
        <color theme="1"/>
        <rFont val="Calibri"/>
        <family val="2"/>
      </rPr>
      <t xml:space="preserve">
</t>
    </r>
    <r>
      <rPr>
        <b/>
        <sz val="13"/>
        <color theme="1"/>
        <rFont val="Calibri"/>
        <family val="2"/>
      </rPr>
      <t xml:space="preserve">PAFEA: </t>
    </r>
    <r>
      <rPr>
        <sz val="13"/>
        <color theme="1"/>
        <rFont val="Calibri"/>
        <family val="2"/>
      </rPr>
      <t xml:space="preserve">Porcentaje de acciones de fortalecimiento a la economía y entrega de apoyos realizadas.                      </t>
    </r>
    <r>
      <rPr>
        <b/>
        <sz val="13"/>
        <color theme="1"/>
        <rFont val="Calibri"/>
        <family val="2"/>
      </rPr>
      <t>NAFEAR:</t>
    </r>
    <r>
      <rPr>
        <sz val="13"/>
        <color theme="1"/>
        <rFont val="Calibri"/>
        <family val="2"/>
      </rPr>
      <t xml:space="preserve"> Número de acciones de fortalecimiento a la economía y entrega de apoyos realizadas.                      </t>
    </r>
    <r>
      <rPr>
        <b/>
        <sz val="13"/>
        <color theme="1"/>
        <rFont val="Calibri"/>
        <family val="2"/>
      </rPr>
      <t>NAFEAP:</t>
    </r>
    <r>
      <rPr>
        <sz val="13"/>
        <color theme="1"/>
        <rFont val="Calibri"/>
        <family val="2"/>
      </rPr>
      <t xml:space="preserve"> Número de acciones de fortalecimiento a la economía y entrega de apoyos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</si>
  <si>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Acción</t>
    </r>
  </si>
  <si>
    <r>
      <rPr>
        <b/>
        <sz val="13"/>
        <color theme="1"/>
        <rFont val="Calibri"/>
        <family val="2"/>
      </rPr>
      <t>PAFEA:</t>
    </r>
    <r>
      <rPr>
        <sz val="13"/>
        <color theme="1"/>
        <rFont val="Calibri"/>
        <family val="2"/>
      </rPr>
      <t xml:space="preserve"> Se realizaron un total de 2 acciones durante el período de 2025.
2025: 2 acciones    
</t>
    </r>
    <r>
      <rPr>
        <b/>
        <sz val="13"/>
        <color theme="1"/>
        <rFont val="Calibri"/>
        <family val="2"/>
      </rPr>
      <t>Total: 2 acciones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</si>
  <si>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Programas para el Bienestar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</si>
  <si>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4.1.1.1.8.2</t>
    </r>
    <r>
      <rPr>
        <sz val="13"/>
        <color theme="1"/>
        <rFont val="Calibri"/>
        <family val="2"/>
      </rPr>
      <t xml:space="preserve">  Ejecución de la dispersión de apoyos económicos a las personas cuidadoras.</t>
    </r>
  </si>
  <si>
    <r>
      <rPr>
        <b/>
        <sz val="13"/>
        <color theme="1"/>
        <rFont val="Calibri"/>
        <family val="2"/>
      </rPr>
      <t>PAECC:</t>
    </r>
    <r>
      <rPr>
        <sz val="13"/>
        <color theme="1"/>
        <rFont val="Calibri"/>
        <family val="2"/>
      </rPr>
      <t xml:space="preserve"> Porcentaje de apoyos económicos cobrados por las personas cuidadoras.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</si>
  <si>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Apoyo cobrado</t>
    </r>
  </si>
  <si>
    <r>
      <rPr>
        <b/>
        <sz val="13"/>
        <color theme="1"/>
        <rFont val="Calibri"/>
        <family val="2"/>
      </rPr>
      <t>PAECC:</t>
    </r>
    <r>
      <rPr>
        <sz val="13"/>
        <color theme="1"/>
        <rFont val="Calibri"/>
        <family val="2"/>
      </rPr>
      <t xml:space="preserve">  No existe línea base debido a que esta actividad es de nueva creación.
A partir de enero 2026 se inicia la integración de la línea base para el siguiente periodo de gobierno.</t>
    </r>
  </si>
  <si>
    <r>
      <rPr>
        <b/>
        <sz val="13"/>
        <color theme="1"/>
        <rFont val="Calibri"/>
        <family val="2"/>
      </rPr>
      <t>4.1.1.1.8.3</t>
    </r>
    <r>
      <rPr>
        <sz val="13"/>
        <color theme="1"/>
        <rFont val="Calibri"/>
        <family val="2"/>
      </rPr>
      <t xml:space="preserve">  Operación y logística del servicio de transporte gratuito a playas públicas del municipio.</t>
    </r>
  </si>
  <si>
    <r>
      <rPr>
        <b/>
        <sz val="13"/>
        <color theme="1"/>
        <rFont val="Calibri"/>
        <family val="2"/>
      </rPr>
      <t>PERME:</t>
    </r>
    <r>
      <rPr>
        <sz val="13"/>
        <color theme="1"/>
        <rFont val="Calibri"/>
        <family val="2"/>
      </rPr>
      <t xml:space="preserve"> Porcentaje de ediciones del programa Ruta Mar ejecutadas.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</si>
  <si>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Ediciones</t>
    </r>
  </si>
  <si>
    <r>
      <rPr>
        <b/>
        <sz val="13"/>
        <color theme="1"/>
        <rFont val="Calibri"/>
        <family val="2"/>
      </rPr>
      <t>PERME:</t>
    </r>
    <r>
      <rPr>
        <sz val="13"/>
        <color theme="1"/>
        <rFont val="Calibri"/>
        <family val="2"/>
      </rPr>
      <t xml:space="preserve">  No existe línea base debido a que esta actividad es de nueva creación.
A partir de enero 2026 se inicia la integración de la línea base para el siguiente periodo de gobierno.</t>
    </r>
  </si>
  <si>
    <r>
      <t xml:space="preserve">4.1.1.1.9 </t>
    </r>
    <r>
      <rPr>
        <sz val="13"/>
        <color theme="1"/>
        <rFont val="Calibri"/>
        <family val="2"/>
      </rPr>
      <t>Mecanismos de colaboración con organismos gubernamentales y particulares operados</t>
    </r>
    <r>
      <rPr>
        <b/>
        <sz val="13"/>
        <color theme="1"/>
        <rFont val="Calibri"/>
        <family val="2"/>
      </rPr>
      <t>.</t>
    </r>
  </si>
  <si>
    <r>
      <rPr>
        <b/>
        <sz val="13"/>
        <color theme="1"/>
        <rFont val="Calibri"/>
        <family val="2"/>
      </rPr>
      <t>PMCICF:</t>
    </r>
    <r>
      <rPr>
        <sz val="13"/>
        <color theme="1"/>
        <rFont val="Calibri"/>
        <family val="2"/>
      </rPr>
      <t xml:space="preserve"> Porcentaje de mecanismos de colaboración interinstitucional y ciudadana formalizados.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</si>
  <si>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Mecanismo </t>
    </r>
  </si>
  <si>
    <r>
      <rPr>
        <b/>
        <sz val="13"/>
        <color theme="1"/>
        <rFont val="Calibri"/>
        <family val="2"/>
      </rPr>
      <t xml:space="preserve">PMCICF: </t>
    </r>
    <r>
      <rPr>
        <sz val="13"/>
        <color theme="1"/>
        <rFont val="Calibri"/>
        <family val="2"/>
      </rPr>
      <t xml:space="preserve">De enero 2025 a diciembre 2027 se realizará el 100% de mecanismos de colaboración interinstitucional y ciudadana.                                                                                                                                                                                                                                                                                                                                                                                                                                                   </t>
    </r>
  </si>
  <si>
    <r>
      <rPr>
        <b/>
        <sz val="13"/>
        <color theme="1"/>
        <rFont val="Calibri"/>
        <family val="2"/>
      </rPr>
      <t>PMCICF:</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</si>
  <si>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Programas Sociales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</si>
  <si>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4.1.1.1.9.1</t>
    </r>
    <r>
      <rPr>
        <sz val="13"/>
        <color theme="1"/>
        <rFont val="Calibri"/>
        <family val="2"/>
      </rPr>
      <t xml:space="preserve"> Coordinación de enlaces de vinculación con los tres órdenes de gobierno y organizaciones civiles</t>
    </r>
  </si>
  <si>
    <r>
      <rPr>
        <b/>
        <sz val="13"/>
        <color theme="1"/>
        <rFont val="Calibri"/>
        <family val="2"/>
      </rPr>
      <t>PAVIR:</t>
    </r>
    <r>
      <rPr>
        <sz val="13"/>
        <color theme="1"/>
        <rFont val="Calibri"/>
        <family val="2"/>
      </rPr>
      <t xml:space="preserve"> Porcentaje de acciones de vinculación institucional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</si>
  <si>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PAVIR = </t>
    </r>
    <r>
      <rPr>
        <sz val="13"/>
        <color theme="1"/>
        <rFont val="Calibri"/>
        <family val="2"/>
      </rPr>
      <t xml:space="preserve">(NAVIRR / NAVIRP) * 100
</t>
    </r>
    <r>
      <rPr>
        <b/>
        <sz val="13"/>
        <color theme="1"/>
        <rFont val="Calibri"/>
        <family val="2"/>
      </rPr>
      <t xml:space="preserve">                                                        
VARIABLES:</t>
    </r>
    <r>
      <rPr>
        <sz val="13"/>
        <color theme="1"/>
        <rFont val="Calibri"/>
        <family val="2"/>
      </rPr>
      <t xml:space="preserve">
</t>
    </r>
    <r>
      <rPr>
        <b/>
        <sz val="13"/>
        <color theme="1"/>
        <rFont val="Calibri"/>
        <family val="2"/>
      </rPr>
      <t xml:space="preserve">PAVIR: </t>
    </r>
    <r>
      <rPr>
        <sz val="13"/>
        <color theme="1"/>
        <rFont val="Calibri"/>
        <family val="2"/>
      </rPr>
      <t xml:space="preserve">Porcentaje de acciones de vinculación institucional realizadas.                                                                        </t>
    </r>
    <r>
      <rPr>
        <b/>
        <sz val="13"/>
        <color theme="1"/>
        <rFont val="Calibri"/>
        <family val="2"/>
      </rPr>
      <t>NAVIRR:</t>
    </r>
    <r>
      <rPr>
        <sz val="13"/>
        <color theme="1"/>
        <rFont val="Calibri"/>
        <family val="2"/>
      </rPr>
      <t xml:space="preserve"> Número de acciones de vinculación institucional realizadas.                                                                          </t>
    </r>
    <r>
      <rPr>
        <b/>
        <sz val="13"/>
        <color theme="1"/>
        <rFont val="Calibri"/>
        <family val="2"/>
      </rPr>
      <t xml:space="preserve">NAVIRP: </t>
    </r>
    <r>
      <rPr>
        <sz val="13"/>
        <color theme="1"/>
        <rFont val="Calibri"/>
        <family val="2"/>
      </rPr>
      <t>Número de acciones de vinculación institucional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</si>
  <si>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Acción de vinculación</t>
    </r>
  </si>
  <si>
    <r>
      <rPr>
        <b/>
        <sz val="13"/>
        <color theme="1"/>
        <rFont val="Calibri"/>
        <family val="2"/>
      </rPr>
      <t>PAVIR:</t>
    </r>
    <r>
      <rPr>
        <sz val="13"/>
        <color theme="1"/>
        <rFont val="Calibri"/>
        <family val="2"/>
      </rPr>
      <t xml:space="preserve"> Se realizaron un total de 4 acciones de vinculación durante el período de 2022-2024.
2022: 0 acciones de vinculación
2023: 2 acciones de vinculación
2024: 2 acciones de vinculación
</t>
    </r>
    <r>
      <rPr>
        <b/>
        <sz val="13"/>
        <color theme="1"/>
        <rFont val="Calibri"/>
        <family val="2"/>
      </rPr>
      <t>Total: 4 acciones de vinculación</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</si>
  <si>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Programas Sociales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</si>
  <si>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4.1.1.1.10 </t>
    </r>
    <r>
      <rPr>
        <sz val="13"/>
        <color theme="1"/>
        <rFont val="Calibri"/>
        <family val="2"/>
      </rPr>
      <t>Mecanismos de contraloría social y supervisión ciudadana de obra pública operada.</t>
    </r>
  </si>
  <si>
    <r>
      <rPr>
        <b/>
        <sz val="13"/>
        <color theme="1"/>
        <rFont val="Calibri"/>
        <family val="2"/>
      </rPr>
      <t>PMVCOP:</t>
    </r>
    <r>
      <rPr>
        <sz val="13"/>
        <color theme="1"/>
        <rFont val="Calibri"/>
        <family val="2"/>
      </rPr>
      <t xml:space="preserve"> Porcentaje de mecanismos de vigilancia ciudadana en obra pública establecidos.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</si>
  <si>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Mecanismo</t>
    </r>
  </si>
  <si>
    <r>
      <rPr>
        <b/>
        <sz val="13"/>
        <color theme="1"/>
        <rFont val="Calibri"/>
        <family val="2"/>
      </rPr>
      <t>PMVCOP:</t>
    </r>
    <r>
      <rPr>
        <sz val="13"/>
        <color theme="1"/>
        <rFont val="Calibri"/>
        <family val="2"/>
      </rPr>
      <t xml:space="preserve">  De enero 2025 a diciembre 2027 se realizará el 100% de mecanismos de vigilancia ciudadana en obra pública.                                                                                                                                                                                                                                                                                                                                                                                                                                                                            </t>
    </r>
  </si>
  <si>
    <r>
      <rPr>
        <b/>
        <sz val="13"/>
        <color theme="1"/>
        <rFont val="Calibri"/>
        <family val="2"/>
      </rPr>
      <t>PMVCOP:</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</si>
  <si>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Contraloría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</si>
  <si>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4.1.1.1.10.1</t>
    </r>
    <r>
      <rPr>
        <sz val="13"/>
        <color theme="1"/>
        <rFont val="Calibri"/>
        <family val="2"/>
      </rPr>
      <t xml:space="preserve"> Gestión operativa y capacitación de comités de contraloría social para la vigilancia de obra pública</t>
    </r>
    <r>
      <rPr>
        <b/>
        <sz val="13"/>
        <color theme="1"/>
        <rFont val="Calibri"/>
        <family val="2"/>
      </rPr>
      <t xml:space="preserve">
</t>
    </r>
  </si>
  <si>
    <r>
      <rPr>
        <b/>
        <sz val="13"/>
        <color theme="1"/>
        <rFont val="Calibri"/>
        <family val="2"/>
      </rPr>
      <t xml:space="preserve">PAICS: </t>
    </r>
    <r>
      <rPr>
        <sz val="13"/>
        <color theme="1"/>
        <rFont val="Calibri"/>
        <family val="2"/>
      </rPr>
      <t>Porcentaje de acciones de integración, capacitación y seguimiento a comités de contraloría social realizadas.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</si>
  <si>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Acción</t>
    </r>
  </si>
  <si>
    <r>
      <rPr>
        <b/>
        <sz val="13"/>
        <color theme="1"/>
        <rFont val="Calibri"/>
        <family val="2"/>
      </rPr>
      <t xml:space="preserve">PAICS: </t>
    </r>
    <r>
      <rPr>
        <sz val="13"/>
        <color theme="1"/>
        <rFont val="Calibri"/>
        <family val="2"/>
      </rPr>
      <t xml:space="preserve">Se realizaron un total de 269 acciones durante el período de 2022-2024.
2022: 52 acciones  
2023: 60 acciones 
2024: 133 acciones      
</t>
    </r>
    <r>
      <rPr>
        <b/>
        <sz val="13"/>
        <color theme="1"/>
        <rFont val="Calibri"/>
        <family val="2"/>
      </rPr>
      <t xml:space="preserve">Total: 245 acciones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</si>
  <si>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Programas Sociales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</si>
  <si>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4.1.1.1.11 </t>
    </r>
    <r>
      <rPr>
        <sz val="13"/>
        <color theme="1"/>
        <rFont val="Calibri"/>
        <family val="2"/>
      </rPr>
      <t>Mecanismos de participación y visibilidad para la inclusión y diversidad sexual implementados</t>
    </r>
  </si>
  <si>
    <r>
      <rPr>
        <b/>
        <sz val="13"/>
        <color theme="1"/>
        <rFont val="Calibri"/>
        <family val="2"/>
      </rPr>
      <t>PMVPC:</t>
    </r>
    <r>
      <rPr>
        <sz val="13"/>
        <color theme="1"/>
        <rFont val="Calibri"/>
        <family val="2"/>
      </rPr>
      <t xml:space="preserve"> Porcentaje de mecanismos de visibilidad y participación ciudadana por la diversidad sexual ejecutados.</t>
    </r>
  </si>
  <si>
    <r>
      <rPr>
        <b/>
        <sz val="13"/>
        <color theme="1"/>
        <rFont val="Calibri"/>
        <family val="2"/>
      </rPr>
      <t>PMVPC:</t>
    </r>
    <r>
      <rPr>
        <sz val="13"/>
        <color theme="1"/>
        <rFont val="Calibri"/>
        <family val="2"/>
      </rPr>
      <t xml:space="preserve"> De enero 2025 a diciembre 2027 se realizará el 100% de participación y visibilidad para la inclusión y diversidad sexual.                                                                                                                                                                                                                                                                                                                                                                                                                                                                                        </t>
    </r>
  </si>
  <si>
    <r>
      <rPr>
        <b/>
        <sz val="13"/>
        <color theme="1"/>
        <rFont val="Calibri"/>
        <family val="2"/>
      </rPr>
      <t>PMVPC:</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</si>
  <si>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Atención a la Diversidad Sexual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</si>
  <si>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4.1.1.1.11.1</t>
    </r>
    <r>
      <rPr>
        <sz val="13"/>
        <color theme="1"/>
        <rFont val="Calibri"/>
        <family val="2"/>
      </rPr>
      <t xml:space="preserve">  Coordinación de encuentros institucionales y jornadas de visibilidad para la diversidad sexual e inclusión.</t>
    </r>
  </si>
  <si>
    <r>
      <rPr>
        <b/>
        <sz val="13"/>
        <color theme="1"/>
        <rFont val="Calibri"/>
        <family val="2"/>
      </rPr>
      <t>PEJVR:</t>
    </r>
    <r>
      <rPr>
        <sz val="13"/>
        <color theme="1"/>
        <rFont val="Calibri"/>
        <family val="2"/>
      </rPr>
      <t xml:space="preserve"> Porcentaje de encuentros y jornadas de visibilidad realizados.</t>
    </r>
  </si>
  <si>
    <r>
      <rPr>
        <b/>
        <sz val="13"/>
        <color theme="1"/>
        <rFont val="Calibri"/>
        <family val="2"/>
      </rPr>
      <t xml:space="preserve">MÉTODO DE CÁLCULO   </t>
    </r>
    <r>
      <rPr>
        <sz val="13"/>
        <color theme="1"/>
        <rFont val="Calibri"/>
        <family val="2"/>
      </rPr>
      <t xml:space="preserve">                          
</t>
    </r>
    <r>
      <rPr>
        <b/>
        <sz val="13"/>
        <color theme="1"/>
        <rFont val="Calibri"/>
        <family val="2"/>
      </rPr>
      <t>PEJVR=</t>
    </r>
    <r>
      <rPr>
        <sz val="13"/>
        <color theme="1"/>
        <rFont val="Calibri"/>
        <family val="2"/>
      </rPr>
      <t xml:space="preserve"> (NEJVRR/NEJVRP)*100
</t>
    </r>
    <r>
      <rPr>
        <b/>
        <sz val="13"/>
        <color theme="1"/>
        <rFont val="Calibri"/>
        <family val="2"/>
      </rPr>
      <t xml:space="preserve">                                                        
VARIABLES:</t>
    </r>
    <r>
      <rPr>
        <sz val="13"/>
        <color theme="1"/>
        <rFont val="Calibri"/>
        <family val="2"/>
      </rPr>
      <t xml:space="preserve">
</t>
    </r>
    <r>
      <rPr>
        <b/>
        <sz val="13"/>
        <color theme="1"/>
        <rFont val="Calibri"/>
        <family val="2"/>
      </rPr>
      <t xml:space="preserve">PEJVR: </t>
    </r>
    <r>
      <rPr>
        <sz val="13"/>
        <color theme="1"/>
        <rFont val="Calibri"/>
        <family val="2"/>
      </rPr>
      <t xml:space="preserve">Porcentaje de encuentros y jornadas de visibilidad realizados.                                                                         </t>
    </r>
    <r>
      <rPr>
        <b/>
        <sz val="13"/>
        <color theme="1"/>
        <rFont val="Calibri"/>
        <family val="2"/>
      </rPr>
      <t xml:space="preserve">NEJVRR: </t>
    </r>
    <r>
      <rPr>
        <sz val="13"/>
        <color theme="1"/>
        <rFont val="Calibri"/>
        <family val="2"/>
      </rPr>
      <t xml:space="preserve">Número de encuentros y jornadas de visibilidad realizados.                                                                          </t>
    </r>
    <r>
      <rPr>
        <b/>
        <sz val="13"/>
        <color theme="1"/>
        <rFont val="Calibri"/>
        <family val="2"/>
      </rPr>
      <t>NEJVRP:</t>
    </r>
    <r>
      <rPr>
        <sz val="13"/>
        <color theme="1"/>
        <rFont val="Calibri"/>
        <family val="2"/>
      </rPr>
      <t xml:space="preserve"> Número de encuentros y jornadas de visibilidad programados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</si>
  <si>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Encuentro</t>
    </r>
  </si>
  <si>
    <r>
      <rPr>
        <b/>
        <sz val="13"/>
        <color theme="1"/>
        <rFont val="Calibri"/>
        <family val="2"/>
      </rPr>
      <t>PEJVR:</t>
    </r>
    <r>
      <rPr>
        <sz val="13"/>
        <color theme="1"/>
        <rFont val="Calibri"/>
        <family val="2"/>
      </rPr>
      <t xml:space="preserve">  Se realizaron un total de 1 acciones durante el período de 2025.
2025: 1 encuentro      
</t>
    </r>
    <r>
      <rPr>
        <b/>
        <sz val="13"/>
        <color theme="1"/>
        <rFont val="Calibri"/>
        <family val="2"/>
      </rPr>
      <t>Total: 1 encuentro</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</si>
  <si>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Atención a la Diversidad Sexual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</si>
  <si>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4.1.1.1.12 </t>
    </r>
    <r>
      <rPr>
        <sz val="13"/>
        <color theme="1"/>
        <rFont val="Calibri"/>
        <family val="2"/>
      </rPr>
      <t>Atenciones y gestiones del programa 'Entrelazos por la Diversidad' otorgadas.</t>
    </r>
  </si>
  <si>
    <r>
      <rPr>
        <b/>
        <sz val="13"/>
        <color theme="1"/>
        <rFont val="Calibri"/>
        <family val="2"/>
      </rPr>
      <t>PSAGE:</t>
    </r>
    <r>
      <rPr>
        <sz val="13"/>
        <color theme="1"/>
        <rFont val="Calibri"/>
        <family val="2"/>
      </rPr>
      <t xml:space="preserve"> Porcentaje de servicios de atención y gestión del programa Entrelazos realizados.</t>
    </r>
  </si>
  <si>
    <r>
      <rPr>
        <b/>
        <sz val="13"/>
        <color theme="1"/>
        <rFont val="Calibri"/>
        <family val="2"/>
      </rPr>
      <t>MÉTODO DE CÁLCULO                            
PSAGE=</t>
    </r>
    <r>
      <rPr>
        <sz val="13"/>
        <color theme="1"/>
        <rFont val="Calibri"/>
        <family val="2"/>
      </rPr>
      <t xml:space="preserve"> (NSAGER/NSAGEP)*100
</t>
    </r>
    <r>
      <rPr>
        <b/>
        <sz val="13"/>
        <color theme="1"/>
        <rFont val="Calibri"/>
        <family val="2"/>
      </rPr>
      <t>VARIABLES:</t>
    </r>
    <r>
      <rPr>
        <sz val="13"/>
        <color theme="1"/>
        <rFont val="Calibri"/>
        <family val="2"/>
      </rPr>
      <t xml:space="preserve">
</t>
    </r>
    <r>
      <rPr>
        <b/>
        <sz val="13"/>
        <color theme="1"/>
        <rFont val="Calibri"/>
        <family val="2"/>
      </rPr>
      <t xml:space="preserve">PSAGE: </t>
    </r>
    <r>
      <rPr>
        <sz val="13"/>
        <color theme="1"/>
        <rFont val="Calibri"/>
        <family val="2"/>
      </rPr>
      <t xml:space="preserve">Porcentaje de servicios de atención y gestión del programa Entrelazos realizados.                                      </t>
    </r>
    <r>
      <rPr>
        <b/>
        <sz val="13"/>
        <color theme="1"/>
        <rFont val="Calibri"/>
        <family val="2"/>
      </rPr>
      <t>NSAGER:</t>
    </r>
    <r>
      <rPr>
        <sz val="13"/>
        <color theme="1"/>
        <rFont val="Calibri"/>
        <family val="2"/>
      </rPr>
      <t xml:space="preserve"> Número de servicios de atención y gestión realizados con acompañamiento validado.                     </t>
    </r>
    <r>
      <rPr>
        <b/>
        <sz val="13"/>
        <color theme="1"/>
        <rFont val="Calibri"/>
        <family val="2"/>
      </rPr>
      <t xml:space="preserve">NSAGEP: </t>
    </r>
    <r>
      <rPr>
        <sz val="13"/>
        <color theme="1"/>
        <rFont val="Calibri"/>
        <family val="2"/>
      </rPr>
      <t>Número de servicios de atención y gestión programados.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</si>
  <si>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Gestión</t>
    </r>
  </si>
  <si>
    <r>
      <rPr>
        <b/>
        <sz val="13"/>
        <color theme="1"/>
        <rFont val="Calibri"/>
        <family val="2"/>
      </rPr>
      <t>PSAGE:</t>
    </r>
    <r>
      <rPr>
        <sz val="13"/>
        <color theme="1"/>
        <rFont val="Calibri"/>
        <family val="2"/>
      </rPr>
      <t xml:space="preserve"> De enero 2025 a diciembre 2027 se realizará el 100% de atención y gestión del programa Entrelazos                                                                                                                                                                                                                                                                                                                                                                                                                                                        </t>
    </r>
  </si>
  <si>
    <r>
      <rPr>
        <b/>
        <sz val="13"/>
        <color theme="1"/>
        <rFont val="Calibri"/>
        <family val="2"/>
      </rPr>
      <t>PSAGE:</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</si>
  <si>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4.1.1.1.12.1</t>
    </r>
    <r>
      <rPr>
        <sz val="13"/>
        <color theme="1"/>
        <rFont val="Calibri"/>
        <family val="2"/>
      </rPr>
      <t xml:space="preserve"> Gestión de canales de atención y enlace interinstitucional para la diversidad sexual.</t>
    </r>
  </si>
  <si>
    <r>
      <rPr>
        <b/>
        <sz val="13"/>
        <color theme="1"/>
        <rFont val="Calibri"/>
        <family val="2"/>
      </rPr>
      <t>PSVAG:</t>
    </r>
    <r>
      <rPr>
        <sz val="13"/>
        <color theme="1"/>
        <rFont val="Calibri"/>
        <family val="2"/>
      </rPr>
      <t xml:space="preserve"> Porcentaje de servicios de vinculación y atención personalizada gestionados.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</si>
  <si>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PSVAG = </t>
    </r>
    <r>
      <rPr>
        <sz val="13"/>
        <color theme="1"/>
        <rFont val="Calibri"/>
        <family val="2"/>
      </rPr>
      <t xml:space="preserve">(NSVAGR / NSVAGP) * 100
</t>
    </r>
    <r>
      <rPr>
        <b/>
        <sz val="13"/>
        <color theme="1"/>
        <rFont val="Calibri"/>
        <family val="2"/>
      </rPr>
      <t xml:space="preserve">                                                        
VARIABLES:</t>
    </r>
    <r>
      <rPr>
        <sz val="13"/>
        <color theme="1"/>
        <rFont val="Calibri"/>
        <family val="2"/>
      </rPr>
      <t xml:space="preserve">
</t>
    </r>
    <r>
      <rPr>
        <b/>
        <sz val="13"/>
        <color theme="1"/>
        <rFont val="Calibri"/>
        <family val="2"/>
      </rPr>
      <t xml:space="preserve">PSVAG: </t>
    </r>
    <r>
      <rPr>
        <sz val="13"/>
        <color theme="1"/>
        <rFont val="Calibri"/>
        <family val="2"/>
      </rPr>
      <t xml:space="preserve">Porcentaje de servicios de vinculación y atención personalizada gestionados.                                              </t>
    </r>
    <r>
      <rPr>
        <b/>
        <sz val="13"/>
        <color theme="1"/>
        <rFont val="Calibri"/>
        <family val="2"/>
      </rPr>
      <t>NSVAGR:</t>
    </r>
    <r>
      <rPr>
        <sz val="13"/>
        <color theme="1"/>
        <rFont val="Calibri"/>
        <family val="2"/>
      </rPr>
      <t xml:space="preserve"> Número de servicios de vinculación y atención personalizada realizados.                                                 </t>
    </r>
    <r>
      <rPr>
        <b/>
        <sz val="13"/>
        <color theme="1"/>
        <rFont val="Calibri"/>
        <family val="2"/>
      </rPr>
      <t>NSVAGP:</t>
    </r>
    <r>
      <rPr>
        <sz val="13"/>
        <color theme="1"/>
        <rFont val="Calibri"/>
        <family val="2"/>
      </rPr>
      <t xml:space="preserve"> Número de servicios de vinculación y atención personalizada programados.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</si>
  <si>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Vinculación</t>
    </r>
  </si>
  <si>
    <r>
      <rPr>
        <b/>
        <sz val="13"/>
        <color theme="1"/>
        <rFont val="Calibri"/>
        <family val="2"/>
      </rPr>
      <t>PSVAG:</t>
    </r>
    <r>
      <rPr>
        <sz val="13"/>
        <color theme="1"/>
        <rFont val="Calibri"/>
        <family val="2"/>
      </rPr>
      <t xml:space="preserve">  Se realizaron un total de 49 Vinculaciones durante el período de 2025.
2025: 49  Vinculaciones      
</t>
    </r>
    <r>
      <rPr>
        <b/>
        <sz val="13"/>
        <color theme="1"/>
        <rFont val="Calibri"/>
        <family val="2"/>
      </rPr>
      <t xml:space="preserve">Total: 49  Vinculaciones      </t>
    </r>
  </si>
  <si>
    <r>
      <t xml:space="preserve">4.1.1.1.13 </t>
    </r>
    <r>
      <rPr>
        <sz val="13"/>
        <color theme="1"/>
        <rFont val="Calibri"/>
        <family val="2"/>
      </rPr>
      <t>Estrategias de sensibilización y fomento a la cultura de la diversidad sexual implementadas.</t>
    </r>
  </si>
  <si>
    <r>
      <rPr>
        <b/>
        <sz val="13"/>
        <color theme="1"/>
        <rFont val="Calibri"/>
        <family val="2"/>
      </rPr>
      <t>PESFR</t>
    </r>
    <r>
      <rPr>
        <sz val="13"/>
        <color theme="1"/>
        <rFont val="Calibri"/>
        <family val="2"/>
      </rPr>
      <t>: Porcentaje de estrategias de sensibilización y fomento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</si>
  <si>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Estrategia </t>
    </r>
  </si>
  <si>
    <r>
      <rPr>
        <b/>
        <sz val="13"/>
        <color theme="1"/>
        <rFont val="Calibri"/>
        <family val="2"/>
      </rPr>
      <t>PESFR:</t>
    </r>
    <r>
      <rPr>
        <sz val="13"/>
        <color theme="1"/>
        <rFont val="Calibri"/>
        <family val="2"/>
      </rPr>
      <t xml:space="preserve">  De enero 2025 a diciembre 2027 se realizará el 100% de Estrategias de sensibilización y fomento a la cultura de la diversidad sexual.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</si>
  <si>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Vinculación, Investigación y Proyectos Sociales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</si>
  <si>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4.1.1.1.13.1 </t>
    </r>
    <r>
      <rPr>
        <sz val="13"/>
        <color theme="1"/>
        <rFont val="Calibri"/>
        <family val="2"/>
      </rPr>
      <t>Coordinación de mecanismos de vinculación interinstitucional y sectorial para la diversidad sexual.</t>
    </r>
  </si>
  <si>
    <r>
      <rPr>
        <b/>
        <sz val="13"/>
        <color theme="1"/>
        <rFont val="Calibri"/>
        <family val="2"/>
      </rPr>
      <t xml:space="preserve">PRC: </t>
    </r>
    <r>
      <rPr>
        <sz val="13"/>
        <color theme="1"/>
        <rFont val="Calibri"/>
        <family val="2"/>
      </rPr>
      <t>Porcentaje de reuniones de coordinación para la diversidad sexual realizadas.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</si>
  <si>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Reuniones</t>
    </r>
  </si>
  <si>
    <r>
      <rPr>
        <b/>
        <sz val="13"/>
        <color theme="1"/>
        <rFont val="Calibri"/>
        <family val="2"/>
      </rPr>
      <t>PRC:</t>
    </r>
    <r>
      <rPr>
        <sz val="13"/>
        <color theme="1"/>
        <rFont val="Calibri"/>
        <family val="2"/>
      </rPr>
      <t xml:space="preserve">  Se realizaron un total de 64 reuniones durante el período de 2025.
2025: 64 reuniones      
</t>
    </r>
    <r>
      <rPr>
        <b/>
        <sz val="13"/>
        <color theme="1"/>
        <rFont val="Calibri"/>
        <family val="2"/>
      </rPr>
      <t>Total: 64 reuniones.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</si>
  <si>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Atención y Seguimiento integral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https://drive.google.com/drive/folders/1aELjwDo8d_XQVCy21vrGFon5ZtuqpEP5</t>
    </r>
  </si>
  <si>
    <r>
      <t xml:space="preserve">4.1.1.1.13.2 </t>
    </r>
    <r>
      <rPr>
        <sz val="13"/>
        <color theme="1"/>
        <rFont val="Calibri"/>
        <family val="2"/>
      </rPr>
      <t>Ejecución de programas de difusión, información y sensibilización para el fomento de la diversidad sexual y la inclusión.</t>
    </r>
  </si>
  <si>
    <r>
      <rPr>
        <b/>
        <sz val="13"/>
        <color theme="1"/>
        <rFont val="Calibri"/>
        <family val="2"/>
      </rPr>
      <t xml:space="preserve">PASI: </t>
    </r>
    <r>
      <rPr>
        <sz val="13"/>
        <color theme="1"/>
        <rFont val="Calibri"/>
        <family val="2"/>
      </rPr>
      <t>Porcentaje de actividades de sensibilización y fomento a la inclusión realizadas.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</si>
  <si>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Actividades</t>
    </r>
  </si>
  <si>
    <r>
      <rPr>
        <b/>
        <sz val="13"/>
        <color theme="1"/>
        <rFont val="Calibri"/>
        <family val="2"/>
      </rPr>
      <t>PASI:</t>
    </r>
    <r>
      <rPr>
        <sz val="13"/>
        <color theme="1"/>
        <rFont val="Calibri"/>
        <family val="2"/>
      </rPr>
      <t xml:space="preserve">   Se realizaron un total de 13 actividades durante el período de 2025.
2025: 13 actividades      
</t>
    </r>
    <r>
      <rPr>
        <b/>
        <sz val="13"/>
        <color theme="1"/>
        <rFont val="Calibri"/>
        <family val="2"/>
      </rPr>
      <t>Total: 13 actividades.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</si>
  <si>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Atención y Seguimiento integral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https://drive.google.com/drive/folders/1aELjwDo8d_XQVCy21vrGFon5ZtuqpEP5</t>
    </r>
  </si>
  <si>
    <r>
      <t>4.1.1.1.14</t>
    </r>
    <r>
      <rPr>
        <sz val="13"/>
        <color theme="1"/>
        <rFont val="Calibri"/>
        <family val="2"/>
      </rPr>
      <t xml:space="preserve"> Capacidades para el desarrollo integral y la afirmación de la identidad LGBTIQ+ fortalecidas.</t>
    </r>
  </si>
  <si>
    <r>
      <rPr>
        <b/>
        <sz val="13"/>
        <color theme="1"/>
        <rFont val="Calibri"/>
        <family val="2"/>
      </rPr>
      <t>PAFCI:</t>
    </r>
    <r>
      <rPr>
        <sz val="13"/>
        <color theme="1"/>
        <rFont val="Calibri"/>
        <family val="2"/>
      </rPr>
      <t xml:space="preserve"> Porcentaje de acciones para el fortalecimiento de capacidades y la identidad realizadas.</t>
    </r>
  </si>
  <si>
    <r>
      <rPr>
        <b/>
        <sz val="13"/>
        <color theme="1"/>
        <rFont val="Calibri"/>
        <family val="2"/>
      </rPr>
      <t xml:space="preserve">"MÉTODO DE CÁLCULO                             
PAFCI= </t>
    </r>
    <r>
      <rPr>
        <sz val="13"/>
        <color theme="1"/>
        <rFont val="Calibri"/>
        <family val="2"/>
      </rPr>
      <t xml:space="preserve">(NAFCIE/NAFCIP)*100
</t>
    </r>
    <r>
      <rPr>
        <b/>
        <sz val="13"/>
        <color theme="1"/>
        <rFont val="Calibri"/>
        <family val="2"/>
      </rPr>
      <t>VARIABLES:</t>
    </r>
    <r>
      <rPr>
        <sz val="13"/>
        <color theme="1"/>
        <rFont val="Calibri"/>
        <family val="2"/>
      </rPr>
      <t xml:space="preserve">
</t>
    </r>
    <r>
      <rPr>
        <b/>
        <sz val="13"/>
        <color theme="1"/>
        <rFont val="Calibri"/>
        <family val="2"/>
      </rPr>
      <t xml:space="preserve">PAFCI: </t>
    </r>
    <r>
      <rPr>
        <sz val="13"/>
        <color theme="1"/>
        <rFont val="Calibri"/>
        <family val="2"/>
      </rPr>
      <t xml:space="preserve">Porcentaje de acciones para el fortalecimiento de capacidades y la identidad realizadas.                          </t>
    </r>
    <r>
      <rPr>
        <b/>
        <sz val="13"/>
        <color theme="1"/>
        <rFont val="Calibri"/>
        <family val="2"/>
      </rPr>
      <t>NAFCIE:</t>
    </r>
    <r>
      <rPr>
        <sz val="13"/>
        <color theme="1"/>
        <rFont val="Calibri"/>
        <family val="2"/>
      </rPr>
      <t xml:space="preserve"> Número de acciones de fortalecimiento y autoafirmación ejecutadas con validación institucional. </t>
    </r>
    <r>
      <rPr>
        <b/>
        <sz val="13"/>
        <color theme="1"/>
        <rFont val="Calibri"/>
        <family val="2"/>
      </rPr>
      <t xml:space="preserve">NAFCIP: </t>
    </r>
    <r>
      <rPr>
        <sz val="13"/>
        <color theme="1"/>
        <rFont val="Calibri"/>
        <family val="2"/>
      </rPr>
      <t>Número de acciones de fortalecimiento y autoafirmación programadas.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</si>
  <si>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Acción de fortalecimiento</t>
    </r>
  </si>
  <si>
    <r>
      <rPr>
        <b/>
        <sz val="13"/>
        <color theme="1"/>
        <rFont val="Calibri"/>
        <family val="2"/>
      </rPr>
      <t>PAFCI:</t>
    </r>
    <r>
      <rPr>
        <sz val="13"/>
        <color theme="1"/>
        <rFont val="Calibri"/>
        <family val="2"/>
      </rPr>
      <t xml:space="preserve">  De enero 2025 a diciembre 2027 se realizará el 100% del fortalecimiento de capacidades y la identidad.                                                                                                                                                                                                                                                                                                                                                                                                                                           </t>
    </r>
  </si>
  <si>
    <r>
      <rPr>
        <b/>
        <sz val="13"/>
        <color theme="1"/>
        <rFont val="Calibri"/>
        <family val="2"/>
      </rPr>
      <t>PAFCI:</t>
    </r>
    <r>
      <rPr>
        <sz val="13"/>
        <color theme="1"/>
        <rFont val="Calibri"/>
        <family val="2"/>
      </rPr>
      <t xml:space="preserve"> La comunidad LGBTIQ+ muestra un interés constante por acceder a los procesos de formación y espacios de autoafirmación diseñados por el municipio además de que las instituciones educativas y los capacitadores externos colaboran activamente en la impartición de conocimientos técnicos mientras prevalece un entorno de seguridad y respeto que permite a los participantes desarrollar su identidad de manera plena y sin riesgos de exclusión.</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</si>
  <si>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Capacitación y Salud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</si>
  <si>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4.1.1.1.14.1 </t>
    </r>
    <r>
      <rPr>
        <sz val="13"/>
        <color theme="1"/>
        <rFont val="Calibri"/>
        <family val="2"/>
      </rPr>
      <t>Ejecución de programas de capacitación y fortalecimiento de la identidad para la comunidad LGBTIQ+.</t>
    </r>
  </si>
  <si>
    <r>
      <rPr>
        <b/>
        <sz val="13"/>
        <color theme="1"/>
        <rFont val="Calibri"/>
        <family val="2"/>
      </rPr>
      <t>PACEI:</t>
    </r>
    <r>
      <rPr>
        <sz val="13"/>
        <color theme="1"/>
        <rFont val="Calibri"/>
        <family val="2"/>
      </rPr>
      <t xml:space="preserve"> Porcentaje de acciones de capacitación y encuentros de identidad ejecutados.</t>
    </r>
  </si>
  <si>
    <r>
      <rPr>
        <b/>
        <sz val="13"/>
        <color theme="1"/>
        <rFont val="Calibri"/>
        <family val="2"/>
      </rPr>
      <t>MÉTODO DE CÁLCULO                             
PACEI=</t>
    </r>
    <r>
      <rPr>
        <sz val="13"/>
        <color theme="1"/>
        <rFont val="Calibri"/>
        <family val="2"/>
      </rPr>
      <t xml:space="preserve"> (NACEIR/NACEIP100
</t>
    </r>
    <r>
      <rPr>
        <b/>
        <sz val="13"/>
        <color theme="1"/>
        <rFont val="Calibri"/>
        <family val="2"/>
      </rPr>
      <t xml:space="preserve">VARIABLES:
PACEI: </t>
    </r>
    <r>
      <rPr>
        <sz val="13"/>
        <color theme="1"/>
        <rFont val="Calibri"/>
        <family val="2"/>
      </rPr>
      <t xml:space="preserve">Porcentaje de acciones de capacitación y encuentros de identidad ejecutados.                                                   </t>
    </r>
    <r>
      <rPr>
        <b/>
        <sz val="13"/>
        <color theme="1"/>
        <rFont val="Calibri"/>
        <family val="2"/>
      </rPr>
      <t xml:space="preserve">NACEIR: </t>
    </r>
    <r>
      <rPr>
        <sz val="13"/>
        <color theme="1"/>
        <rFont val="Calibri"/>
        <family val="2"/>
      </rPr>
      <t xml:space="preserve">Número de acciones de capacitación y encuentros de identidad realizados.                                                  </t>
    </r>
    <r>
      <rPr>
        <b/>
        <sz val="13"/>
        <color theme="1"/>
        <rFont val="Calibri"/>
        <family val="2"/>
      </rPr>
      <t>NACEIP:</t>
    </r>
    <r>
      <rPr>
        <sz val="13"/>
        <color theme="1"/>
        <rFont val="Calibri"/>
        <family val="2"/>
      </rPr>
      <t xml:space="preserve"> Número de acciones de capacitación y encuentros de identidad programados.</t>
    </r>
  </si>
  <si>
    <r>
      <rPr>
        <b/>
        <sz val="13"/>
        <color theme="1"/>
        <rFont val="Calibri"/>
        <family val="2"/>
      </rPr>
      <t>PACEI:</t>
    </r>
    <r>
      <rPr>
        <sz val="13"/>
        <color theme="1"/>
        <rFont val="Calibri"/>
        <family val="2"/>
      </rPr>
      <t xml:space="preserve">   Se realizaron un total de 49 acciones durante el período de 2025.
2025: 49 acciones      
Total: 49 acciones.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</si>
  <si>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Capacitación y Salud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</si>
  <si>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4.1.1.1.15</t>
    </r>
    <r>
      <rPr>
        <sz val="13"/>
        <color theme="1"/>
        <rFont val="Calibri"/>
        <family val="2"/>
      </rPr>
      <t xml:space="preserve">  Servicios de formación y fortalecimiento para el emprendimiento sostenible impartidos.</t>
    </r>
  </si>
  <si>
    <r>
      <rPr>
        <b/>
        <sz val="13"/>
        <rFont val="Calibri"/>
        <family val="2"/>
      </rPr>
      <t>PSFEO:</t>
    </r>
    <r>
      <rPr>
        <sz val="13"/>
        <rFont val="Calibri"/>
        <family val="2"/>
      </rPr>
      <t xml:space="preserve"> Porcentaje de servicios de formación para el emprendimiento otorgados.</t>
    </r>
  </si>
  <si>
    <r>
      <rPr>
        <b/>
        <sz val="13"/>
        <rFont val="Calibri"/>
        <family val="2"/>
      </rPr>
      <t xml:space="preserve">MÉTODO DE CÁLCULO </t>
    </r>
    <r>
      <rPr>
        <sz val="13"/>
        <rFont val="Calibri"/>
        <family val="2"/>
      </rPr>
      <t xml:space="preserve">                      
</t>
    </r>
    <r>
      <rPr>
        <b/>
        <sz val="13"/>
        <rFont val="Calibri"/>
        <family val="2"/>
      </rPr>
      <t>PSFEO =</t>
    </r>
    <r>
      <rPr>
        <sz val="13"/>
        <rFont val="Calibri"/>
        <family val="2"/>
      </rPr>
      <t xml:space="preserve"> (NSFEOO / NSFEOP) * 100
</t>
    </r>
    <r>
      <rPr>
        <b/>
        <sz val="13"/>
        <rFont val="Calibri"/>
        <family val="2"/>
      </rPr>
      <t>VARIABLES:</t>
    </r>
    <r>
      <rPr>
        <sz val="13"/>
        <rFont val="Calibri"/>
        <family val="2"/>
      </rPr>
      <t xml:space="preserve">
</t>
    </r>
    <r>
      <rPr>
        <b/>
        <sz val="13"/>
        <rFont val="Calibri"/>
        <family val="2"/>
      </rPr>
      <t xml:space="preserve">PSFEO: </t>
    </r>
    <r>
      <rPr>
        <sz val="13"/>
        <rFont val="Calibri"/>
        <family val="2"/>
      </rPr>
      <t>Porcentaje de servicios de formación para el emprendimiento otorgados.</t>
    </r>
    <r>
      <rPr>
        <b/>
        <sz val="13"/>
        <rFont val="Calibri"/>
        <family val="2"/>
      </rPr>
      <t xml:space="preserve">                                             NSFEOO:</t>
    </r>
    <r>
      <rPr>
        <sz val="13"/>
        <rFont val="Calibri"/>
        <family val="2"/>
      </rPr>
      <t xml:space="preserve"> Número de servicios de formación para el emprendimiento otorgados con validación técnica.          </t>
    </r>
    <r>
      <rPr>
        <b/>
        <sz val="13"/>
        <rFont val="Calibri"/>
        <family val="2"/>
      </rPr>
      <t>NSFEOP:</t>
    </r>
    <r>
      <rPr>
        <sz val="13"/>
        <rFont val="Calibri"/>
        <family val="2"/>
      </rPr>
      <t xml:space="preserve"> Número de servicios de formación para el emprendimiento programados.</t>
    </r>
  </si>
  <si>
    <r>
      <rPr>
        <b/>
        <sz val="13"/>
        <rFont val="Calibri"/>
        <family val="2"/>
      </rPr>
      <t>UNIDAD DE MEDIDA DEL INDICADOR:</t>
    </r>
    <r>
      <rPr>
        <sz val="13"/>
        <rFont val="Calibri"/>
        <family val="2"/>
      </rPr>
      <t xml:space="preserve"> Porcentaje
</t>
    </r>
    <r>
      <rPr>
        <b/>
        <sz val="13"/>
        <rFont val="Calibri"/>
        <family val="2"/>
      </rPr>
      <t>UNIDAD DE MEDIDA DE LAS VARIABLES: Servicio integral</t>
    </r>
  </si>
  <si>
    <r>
      <rPr>
        <b/>
        <sz val="13"/>
        <rFont val="Calibri"/>
        <family val="2"/>
      </rPr>
      <t>PSFEO:</t>
    </r>
    <r>
      <rPr>
        <sz val="13"/>
        <rFont val="Calibri"/>
        <family val="2"/>
      </rPr>
      <t xml:space="preserve"> De enero 2025 a diciembre 2027 se realizará el 100% de formación y fortalecimiento para el emprendimiento.</t>
    </r>
  </si>
  <si>
    <r>
      <rPr>
        <b/>
        <sz val="13"/>
        <rFont val="Calibri"/>
        <family val="2"/>
      </rPr>
      <t>PSFEO:</t>
    </r>
    <r>
      <rPr>
        <sz val="13"/>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</si>
  <si>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Dirección General de Desarrollo Económico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</si>
  <si>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4.1.1.1.15.1 </t>
    </r>
    <r>
      <rPr>
        <sz val="13"/>
        <color theme="1"/>
        <rFont val="Calibri"/>
        <family val="2"/>
      </rPr>
      <t xml:space="preserve"> Organización de jornadas de instrucción y transferencia de herramientas para el ecosistema emprendedor.</t>
    </r>
  </si>
  <si>
    <r>
      <rPr>
        <b/>
        <sz val="13"/>
        <rFont val="Calibri"/>
        <family val="2"/>
      </rPr>
      <t>PCJIR:</t>
    </r>
    <r>
      <rPr>
        <sz val="13"/>
        <rFont val="Calibri"/>
        <family val="2"/>
      </rPr>
      <t xml:space="preserve"> Porcentaje de conferencias y jornadas de instrucción realizadas.</t>
    </r>
  </si>
  <si>
    <r>
      <rPr>
        <b/>
        <sz val="13"/>
        <rFont val="Calibri"/>
        <family val="2"/>
      </rPr>
      <t>UNIDAD DE MEDIDA DEL INDICADOR:</t>
    </r>
    <r>
      <rPr>
        <sz val="13"/>
        <rFont val="Calibri"/>
        <family val="2"/>
      </rPr>
      <t xml:space="preserve"> Porcentaje
</t>
    </r>
    <r>
      <rPr>
        <b/>
        <sz val="13"/>
        <rFont val="Calibri"/>
        <family val="2"/>
      </rPr>
      <t xml:space="preserve">UNIDAD DE MEDIDA DE LAS VARIABLES: </t>
    </r>
    <r>
      <rPr>
        <sz val="13"/>
        <rFont val="Calibri"/>
        <family val="2"/>
      </rPr>
      <t xml:space="preserve"> conferencias y jornadas  </t>
    </r>
  </si>
  <si>
    <r>
      <rPr>
        <b/>
        <sz val="13"/>
        <rFont val="Calibri"/>
        <family val="2"/>
      </rPr>
      <t>PCJIR:</t>
    </r>
    <r>
      <rPr>
        <sz val="13"/>
        <rFont val="Calibri"/>
        <family val="2"/>
      </rPr>
      <t xml:space="preserve"> De enero 2025 a diciembre 2027 se realizarán 28  conferencias y jornadas.</t>
    </r>
  </si>
  <si>
    <r>
      <rPr>
        <b/>
        <sz val="13"/>
        <color theme="1"/>
        <rFont val="Calibri"/>
        <family val="2"/>
      </rPr>
      <t>PCJIR:</t>
    </r>
    <r>
      <rPr>
        <sz val="13"/>
        <color theme="1"/>
        <rFont val="Calibri"/>
        <family val="2"/>
      </rPr>
      <t xml:space="preserve">  No existe línea base debido a que esta actividad es de nueva creación.
A partir de enero 2026 se inicia la integración de la línea base para el siguiente periodo de gobierno.</t>
    </r>
  </si>
  <si>
    <r>
      <rPr>
        <b/>
        <sz val="13"/>
        <color theme="1"/>
        <rFont val="Calibri"/>
        <family val="2"/>
      </rPr>
      <t>4.1.1.1.16</t>
    </r>
    <r>
      <rPr>
        <sz val="13"/>
        <color theme="1"/>
        <rFont val="Calibri"/>
        <family val="2"/>
      </rPr>
      <t xml:space="preserve">  Mecanismos de inserción laboral y dignificación del trabajo implementados.</t>
    </r>
  </si>
  <si>
    <r>
      <rPr>
        <b/>
        <sz val="13"/>
        <rFont val="Calibri"/>
        <family val="2"/>
      </rPr>
      <t>PMILO:</t>
    </r>
    <r>
      <rPr>
        <sz val="13"/>
        <rFont val="Calibri"/>
        <family val="2"/>
      </rPr>
      <t xml:space="preserve"> Porcentaje de mecanismos de inserción laboral operados.</t>
    </r>
  </si>
  <si>
    <r>
      <rPr>
        <b/>
        <sz val="13"/>
        <rFont val="Calibri"/>
        <family val="2"/>
      </rPr>
      <t xml:space="preserve">UNIDAD DE MEDIDA DEL INDICADOR: </t>
    </r>
    <r>
      <rPr>
        <sz val="13"/>
        <rFont val="Calibri"/>
        <family val="2"/>
      </rPr>
      <t xml:space="preserve">Porcentaje
</t>
    </r>
    <r>
      <rPr>
        <b/>
        <sz val="13"/>
        <rFont val="Calibri"/>
        <family val="2"/>
      </rPr>
      <t xml:space="preserve">UNIDAD DE MEDIDA DE LAS VARIABLES: </t>
    </r>
    <r>
      <rPr>
        <sz val="13"/>
        <rFont val="Calibri"/>
        <family val="2"/>
      </rPr>
      <t>Mecanismo</t>
    </r>
  </si>
  <si>
    <r>
      <rPr>
        <b/>
        <sz val="13"/>
        <rFont val="Calibri"/>
        <family val="2"/>
      </rPr>
      <t>PMILO:</t>
    </r>
    <r>
      <rPr>
        <sz val="13"/>
        <rFont val="Calibri"/>
        <family val="2"/>
      </rPr>
      <t xml:space="preserve"> De enero 2025 a diciembre 2027 se realizará el 100% de mecanismos de inserción laboral.</t>
    </r>
  </si>
  <si>
    <r>
      <rPr>
        <b/>
        <sz val="13"/>
        <rFont val="Calibri"/>
        <family val="2"/>
      </rPr>
      <t>PMILO:</t>
    </r>
    <r>
      <rPr>
        <sz val="13"/>
        <rFont val="Calibri"/>
        <family val="2"/>
      </rPr>
      <t xml:space="preserve"> El sector empresarial de Benito Juárez mantiene una comunicación constante con el municipio para ofertar sus vacantes y participar en los esquemas de intermediación además de que la ciudadanía interesada cumple con los perfiles y requisitos solicitados por las empresas mientras las plataformas digitales y espacios físicos de atención cuentan con la conectividad y suficiencia técnica necesaria para procesar la demanda laboral de manera eficiente.</t>
    </r>
  </si>
  <si>
    <r>
      <rPr>
        <b/>
        <sz val="13"/>
        <rFont val="Calibri"/>
        <family val="2"/>
      </rPr>
      <t>Nombre del Documento:</t>
    </r>
    <r>
      <rPr>
        <sz val="13"/>
        <rFont val="Calibri"/>
        <family val="2"/>
      </rPr>
      <t xml:space="preserve">
Archivo digital de la plataforma Google Drive
</t>
    </r>
    <r>
      <rPr>
        <b/>
        <sz val="13"/>
        <rFont val="Calibri"/>
        <family val="2"/>
      </rPr>
      <t>Nombre de quien genera la información:</t>
    </r>
    <r>
      <rPr>
        <sz val="13"/>
        <rFont val="Calibri"/>
        <family val="2"/>
      </rPr>
      <t xml:space="preserve"> 
Dirección del Servicio Municipal de Vinculación Laboral 
</t>
    </r>
    <r>
      <rPr>
        <b/>
        <sz val="13"/>
        <rFont val="Calibri"/>
        <family val="2"/>
      </rPr>
      <t>Periodicidad con que se genera la información:</t>
    </r>
    <r>
      <rPr>
        <sz val="13"/>
        <rFont val="Calibri"/>
        <family val="2"/>
      </rPr>
      <t xml:space="preserve">
Trimestral
</t>
    </r>
    <r>
      <rPr>
        <b/>
        <sz val="13"/>
        <rFont val="Calibri"/>
        <family val="2"/>
      </rPr>
      <t>Liga de la página donde se localiza la información o ubicación:</t>
    </r>
    <r>
      <rPr>
        <sz val="13"/>
        <rFont val="Calibri"/>
        <family val="2"/>
      </rPr>
      <t xml:space="preserve">
https://drive.google.com/drive/folders/1YIQ6oNLaECseSgqo4vwhcE6EzP9ap_Xx</t>
    </r>
  </si>
  <si>
    <r>
      <t xml:space="preserve">4.1.1.1.16.1 </t>
    </r>
    <r>
      <rPr>
        <sz val="13"/>
        <color theme="1"/>
        <rFont val="Calibri"/>
        <family val="2"/>
      </rPr>
      <t>Gestión de plataformas y jornadas de intermediación laboral para el sector productivo y la ciudadanía.</t>
    </r>
  </si>
  <si>
    <r>
      <rPr>
        <b/>
        <sz val="13"/>
        <color theme="1"/>
        <rFont val="Calibri"/>
        <family val="2"/>
      </rPr>
      <t>PPAL:</t>
    </r>
    <r>
      <rPr>
        <sz val="13"/>
        <color theme="1"/>
        <rFont val="Calibri"/>
        <family val="2"/>
      </rPr>
      <t xml:space="preserve"> Porcentaje de eventos y servicios de vinculación laboral ejecutados.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</si>
  <si>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Servicio de vinculación</t>
    </r>
  </si>
  <si>
    <r>
      <rPr>
        <b/>
        <sz val="13"/>
        <color theme="1"/>
        <rFont val="Calibri"/>
        <family val="2"/>
      </rPr>
      <t>PPAL:</t>
    </r>
    <r>
      <rPr>
        <sz val="13"/>
        <color theme="1"/>
        <rFont val="Calibri"/>
        <family val="2"/>
      </rPr>
      <t xml:space="preserve"> Se realizaron un total de 28,612 servicios de vinculación durante el período de 2022-2024.
2022: 694 servicios de vinculación  
2023: 1719 servicios de vinculación  
2024: 1304 servicios de vinculación             
</t>
    </r>
    <r>
      <rPr>
        <b/>
        <sz val="13"/>
        <color theme="1"/>
        <rFont val="Calibri"/>
        <family val="2"/>
      </rPr>
      <t>Total: 3717 servicios de vinculación</t>
    </r>
  </si>
  <si>
    <r>
      <rPr>
        <b/>
        <sz val="13"/>
        <rFont val="Calibri"/>
        <family val="2"/>
      </rPr>
      <t>Nombre del Documento</t>
    </r>
    <r>
      <rPr>
        <sz val="13"/>
        <rFont val="Calibri"/>
        <family val="2"/>
      </rPr>
      <t xml:space="preserve">:
Archivo digital de la plataforma Google Drive
</t>
    </r>
    <r>
      <rPr>
        <b/>
        <sz val="13"/>
        <rFont val="Calibri"/>
        <family val="2"/>
      </rPr>
      <t xml:space="preserve">
Nombre de quien genera la información: </t>
    </r>
    <r>
      <rPr>
        <sz val="13"/>
        <rFont val="Calibri"/>
        <family val="2"/>
      </rPr>
      <t xml:space="preserve">
Dirección del Servicio Municipal de Vinculación Laboral
</t>
    </r>
    <r>
      <rPr>
        <b/>
        <sz val="13"/>
        <rFont val="Calibri"/>
        <family val="2"/>
      </rPr>
      <t xml:space="preserve">
Periodicidad con que se genera la información:</t>
    </r>
    <r>
      <rPr>
        <sz val="13"/>
        <rFont val="Calibri"/>
        <family val="2"/>
      </rPr>
      <t xml:space="preserve">
Trimestral
</t>
    </r>
    <r>
      <rPr>
        <b/>
        <sz val="13"/>
        <rFont val="Calibri"/>
        <family val="2"/>
      </rPr>
      <t>Liga de la página donde se localiza la información o ubicación:</t>
    </r>
    <r>
      <rPr>
        <sz val="13"/>
        <rFont val="Calibri"/>
        <family val="2"/>
      </rPr>
      <t xml:space="preserve">
https://drive.google.com/drive/folders/1YIQ6oNLaECseSgqo4vwhcE6EzP9ap_Xx</t>
    </r>
  </si>
  <si>
    <r>
      <t xml:space="preserve">4.1.1.1.17 </t>
    </r>
    <r>
      <rPr>
        <sz val="13"/>
        <color theme="1"/>
        <rFont val="Calibri"/>
        <family val="2"/>
      </rPr>
      <t>Estrategias de vinculación y gestión de talento laboral implementadas.</t>
    </r>
  </si>
  <si>
    <r>
      <rPr>
        <b/>
        <sz val="13"/>
        <color theme="1"/>
        <rFont val="Calibri"/>
        <family val="2"/>
      </rPr>
      <t>PEVGT:</t>
    </r>
    <r>
      <rPr>
        <sz val="13"/>
        <color theme="1"/>
        <rFont val="Calibri"/>
        <family val="2"/>
      </rPr>
      <t xml:space="preserve"> Porcentaje de estrategias de vinculación y gestión de talento ejecutadas.</t>
    </r>
  </si>
  <si>
    <r>
      <rPr>
        <b/>
        <sz val="13"/>
        <color theme="1"/>
        <rFont val="Calibri"/>
        <family val="2"/>
      </rPr>
      <t>PEVGT:</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</si>
  <si>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Vinculación Laboral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</si>
  <si>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4.1.1.1.17.1 </t>
    </r>
    <r>
      <rPr>
        <sz val="13"/>
        <color theme="1"/>
        <rFont val="Calibri"/>
        <family val="2"/>
      </rPr>
      <t>Administración del sistema de seguimiento y perfilamiento de buscadores de empleo.</t>
    </r>
  </si>
  <si>
    <r>
      <rPr>
        <b/>
        <sz val="13"/>
        <color theme="1"/>
        <rFont val="Calibri"/>
        <family val="2"/>
      </rPr>
      <t xml:space="preserve">PSEC: </t>
    </r>
    <r>
      <rPr>
        <sz val="13"/>
        <color theme="1"/>
        <rFont val="Calibri"/>
        <family val="2"/>
      </rPr>
      <t>Porcentaje de solicitantes de empleo con seguimiento y canalización realizada.</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</si>
  <si>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Solicitante</t>
    </r>
  </si>
  <si>
    <r>
      <rPr>
        <b/>
        <sz val="13"/>
        <color theme="1"/>
        <rFont val="Calibri"/>
        <family val="2"/>
      </rPr>
      <t>PSEC:</t>
    </r>
    <r>
      <rPr>
        <sz val="13"/>
        <color theme="1"/>
        <rFont val="Calibri"/>
        <family val="2"/>
      </rPr>
      <t xml:space="preserve">  Se realizaron un total de 1573 solicitantes durante el período de 2025.
2025: 1573 solicitantes      
Total: 1573 solicitantes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</si>
  <si>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Vinculación Laboral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</si>
  <si>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4.1.1.1.18 </t>
    </r>
    <r>
      <rPr>
        <sz val="13"/>
        <color theme="1"/>
        <rFont val="Calibri"/>
        <family val="2"/>
      </rPr>
      <t>Servicios de formación para la dignificación laboral y el acompañamiento a cuidadores otorgados.</t>
    </r>
  </si>
  <si>
    <r>
      <rPr>
        <b/>
        <sz val="13"/>
        <color theme="1"/>
        <rFont val="Calibri"/>
        <family val="2"/>
      </rPr>
      <t xml:space="preserve">PSFAO: </t>
    </r>
    <r>
      <rPr>
        <sz val="13"/>
        <color theme="1"/>
        <rFont val="Calibri"/>
        <family val="2"/>
      </rPr>
      <t>Porcentaje de servicios de formación y acompañamiento otorgados.</t>
    </r>
  </si>
  <si>
    <r>
      <rPr>
        <b/>
        <sz val="13"/>
        <color theme="1"/>
        <rFont val="Calibri"/>
        <family val="2"/>
      </rPr>
      <t>PSFAO:</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</si>
  <si>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Vinculación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</si>
  <si>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4.1.1.1.18.1 </t>
    </r>
    <r>
      <rPr>
        <sz val="13"/>
        <color theme="1"/>
        <rFont val="Calibri"/>
        <family val="2"/>
      </rPr>
      <t>Instrucción a sectores productivos en materia de dignificación laboral y entornos libres de discriminación.</t>
    </r>
  </si>
  <si>
    <r>
      <rPr>
        <b/>
        <sz val="13"/>
        <color theme="1"/>
        <rFont val="Calibri"/>
        <family val="2"/>
      </rPr>
      <t>PCDLR:</t>
    </r>
    <r>
      <rPr>
        <sz val="13"/>
        <color theme="1"/>
        <rFont val="Calibri"/>
        <family val="2"/>
      </rPr>
      <t xml:space="preserve"> Porcentaje de capacitaciones en dignificación laboral realizadas.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</si>
  <si>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Capacitaciones</t>
    </r>
  </si>
  <si>
    <r>
      <rPr>
        <b/>
        <sz val="13"/>
        <color theme="1"/>
        <rFont val="Calibri"/>
        <family val="2"/>
      </rPr>
      <t>PCDLR:</t>
    </r>
    <r>
      <rPr>
        <sz val="13"/>
        <color theme="1"/>
        <rFont val="Calibri"/>
        <family val="2"/>
      </rPr>
      <t xml:space="preserve"> Se realizaron un total de 41 capacitaciones durante el período de 2025.
2025: 41 capacitaciones      
Total: 41 capacitaciones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</si>
  <si>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Vinculación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</si>
  <si>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4.1.1.1.18.2 </t>
    </r>
    <r>
      <rPr>
        <sz val="13"/>
        <color theme="1"/>
        <rFont val="Calibri"/>
        <family val="2"/>
      </rPr>
      <t>Gestión de la vinculación laboral inclusiva y canalización para la corresponsabilidad del cuidado.</t>
    </r>
  </si>
  <si>
    <r>
      <rPr>
        <b/>
        <sz val="13"/>
        <color theme="1"/>
        <rFont val="Calibri"/>
        <family val="2"/>
      </rPr>
      <t>PAVCI:</t>
    </r>
    <r>
      <rPr>
        <sz val="13"/>
        <color theme="1"/>
        <rFont val="Calibri"/>
        <family val="2"/>
      </rPr>
      <t xml:space="preserve"> Porcentaje de acciones de vinculación y canalización institucional ejecutadas.</t>
    </r>
  </si>
  <si>
    <r>
      <rPr>
        <b/>
        <sz val="13"/>
        <color theme="1"/>
        <rFont val="Calibri"/>
        <family val="2"/>
      </rPr>
      <t>PAVCI:</t>
    </r>
    <r>
      <rPr>
        <sz val="13"/>
        <color theme="1"/>
        <rFont val="Calibri"/>
        <family val="2"/>
      </rPr>
      <t xml:space="preserve"> De enero 2025 a diciembre 2027 se realizarán 160 acciones.        </t>
    </r>
  </si>
  <si>
    <r>
      <rPr>
        <b/>
        <sz val="13"/>
        <color theme="1"/>
        <rFont val="Calibri"/>
        <family val="2"/>
      </rPr>
      <t>PAVCI:</t>
    </r>
    <r>
      <rPr>
        <sz val="13"/>
        <color theme="1"/>
        <rFont val="Calibri"/>
        <family val="2"/>
      </rPr>
      <t xml:space="preserve">  No existe línea base debido a que esta actividad es de nueva creación.
A partir de enero 2026 se inicia la integración de la línea base para el siguiente periodo de gobierno.</t>
    </r>
  </si>
  <si>
    <r>
      <t xml:space="preserve">4.1.1.1.19 </t>
    </r>
    <r>
      <rPr>
        <sz val="13"/>
        <color theme="1"/>
        <rFont val="Calibri"/>
        <family val="2"/>
      </rPr>
      <t xml:space="preserve">  Estrategias de inclusión financiera y fortalecimiento empresarial implementadas.</t>
    </r>
  </si>
  <si>
    <r>
      <rPr>
        <b/>
        <sz val="13"/>
        <color theme="1"/>
        <rFont val="Calibri"/>
        <family val="2"/>
      </rPr>
      <t>PEIFF:</t>
    </r>
    <r>
      <rPr>
        <sz val="13"/>
        <color theme="1"/>
        <rFont val="Calibri"/>
        <family val="2"/>
      </rPr>
      <t xml:space="preserve"> Porcentaje de estrategias de inclusión financiera y fortalecimiento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</si>
  <si>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Estrategia integral </t>
    </r>
  </si>
  <si>
    <r>
      <rPr>
        <b/>
        <sz val="13"/>
        <color theme="1"/>
        <rFont val="Calibri"/>
        <family val="2"/>
      </rPr>
      <t>PEIFF:</t>
    </r>
    <r>
      <rPr>
        <sz val="13"/>
        <color theme="1"/>
        <rFont val="Calibri"/>
        <family val="2"/>
      </rPr>
      <t xml:space="preserve"> De enero 2025 a diciembre 2027 se realizará el 100% de Estrategias de inclusión financiera y fortalecimiento empresarial.                                                                                                                                                                                                                                                                                                                                                                                                                                                        </t>
    </r>
  </si>
  <si>
    <r>
      <rPr>
        <b/>
        <sz val="13"/>
        <color theme="1"/>
        <rFont val="Calibri"/>
        <family val="2"/>
      </rPr>
      <t xml:space="preserve">PEIFF: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</si>
  <si>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Economía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</si>
  <si>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4.1.1.1.19.1 </t>
    </r>
    <r>
      <rPr>
        <sz val="13"/>
        <color theme="1"/>
        <rFont val="Calibri"/>
        <family val="2"/>
      </rPr>
      <t xml:space="preserve"> Gestión de asesorías y vinculación a programas de apoyo financiero para el sector productivo y social.</t>
    </r>
  </si>
  <si>
    <r>
      <rPr>
        <b/>
        <sz val="13"/>
        <color theme="1"/>
        <rFont val="Calibri"/>
        <family val="2"/>
      </rPr>
      <t>PAVFR:</t>
    </r>
    <r>
      <rPr>
        <sz val="13"/>
        <color theme="1"/>
        <rFont val="Calibri"/>
        <family val="2"/>
      </rPr>
      <t xml:space="preserve"> Porcentaje de asesorías y vinculaciones financieras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</si>
  <si>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Asesoramientos </t>
    </r>
  </si>
  <si>
    <r>
      <rPr>
        <b/>
        <sz val="13"/>
        <color theme="1"/>
        <rFont val="Calibri"/>
        <family val="2"/>
      </rPr>
      <t>PAVFR:</t>
    </r>
    <r>
      <rPr>
        <sz val="13"/>
        <color theme="1"/>
        <rFont val="Calibri"/>
        <family val="2"/>
      </rPr>
      <t xml:space="preserve">  Se realizaron un total de 173 asesoramientos durante el período de 2025.
2025: 173 asesoramientos      
</t>
    </r>
    <r>
      <rPr>
        <b/>
        <sz val="13"/>
        <color theme="1"/>
        <rFont val="Calibri"/>
        <family val="2"/>
      </rPr>
      <t>Total: 173 asesoramientos</t>
    </r>
  </si>
  <si>
    <r>
      <t xml:space="preserve">4.1.1.1.19.2 </t>
    </r>
    <r>
      <rPr>
        <sz val="13"/>
        <color theme="1"/>
        <rFont val="Calibri"/>
        <family val="2"/>
      </rPr>
      <t xml:space="preserve"> Implementación de jornadas de orientación y habilidades emprendedoras para la juventud.</t>
    </r>
  </si>
  <si>
    <r>
      <rPr>
        <b/>
        <sz val="13"/>
        <color theme="1"/>
        <rFont val="Calibri"/>
        <family val="2"/>
      </rPr>
      <t>PJJEE:</t>
    </r>
    <r>
      <rPr>
        <sz val="13"/>
        <color theme="1"/>
        <rFont val="Calibri"/>
        <family val="2"/>
      </rPr>
      <t xml:space="preserve"> Porcentaje de jornadas juveniles de emprendimiento ejecutadas.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</si>
  <si>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Jornadas juveniles</t>
    </r>
  </si>
  <si>
    <r>
      <rPr>
        <b/>
        <sz val="13"/>
        <color theme="1"/>
        <rFont val="Calibri"/>
        <family val="2"/>
      </rPr>
      <t>PJJEE:</t>
    </r>
    <r>
      <rPr>
        <sz val="13"/>
        <color theme="1"/>
        <rFont val="Calibri"/>
        <family val="2"/>
      </rPr>
      <t xml:space="preserve">   Se realizaron un total de 12 jornadas juveniles        durante el período de 2025.
2025: 12 jornadas juveniles       
</t>
    </r>
    <r>
      <rPr>
        <b/>
        <sz val="13"/>
        <color theme="1"/>
        <rFont val="Calibri"/>
        <family val="2"/>
      </rPr>
      <t xml:space="preserve">Total: 12 jornadas juveniles       </t>
    </r>
  </si>
  <si>
    <r>
      <t xml:space="preserve">4.1.1.1.20 </t>
    </r>
    <r>
      <rPr>
        <sz val="13"/>
        <color theme="1"/>
        <rFont val="Calibri"/>
        <family val="2"/>
      </rPr>
      <t>Programas de capacitación para la producción sustentable y economía comunitaria implementadas.</t>
    </r>
  </si>
  <si>
    <r>
      <rPr>
        <b/>
        <sz val="13"/>
        <rFont val="Calibri"/>
        <family val="2"/>
      </rPr>
      <t>PCPEC:</t>
    </r>
    <r>
      <rPr>
        <sz val="13"/>
        <rFont val="Calibri"/>
        <family val="2"/>
      </rPr>
      <t xml:space="preserve"> Porcentaje de programas de capacitación en producción y economía comunitaria realizados.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</si>
  <si>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Programa integral </t>
    </r>
  </si>
  <si>
    <r>
      <rPr>
        <b/>
        <sz val="13"/>
        <color theme="1"/>
        <rFont val="Calibri"/>
        <family val="2"/>
      </rPr>
      <t>PCPEC:</t>
    </r>
    <r>
      <rPr>
        <sz val="13"/>
        <color theme="1"/>
        <rFont val="Calibri"/>
        <family val="2"/>
      </rPr>
      <t xml:space="preserve"> De enero 2025 a diciembre 2027 se realizará el 100% de programas de capacitación.</t>
    </r>
  </si>
  <si>
    <r>
      <rPr>
        <b/>
        <sz val="13"/>
        <rFont val="Calibri"/>
        <family val="2"/>
      </rPr>
      <t>PCPEC:</t>
    </r>
    <r>
      <rPr>
        <sz val="13"/>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</si>
  <si>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Economía Social y Sociedades Cooperativas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</si>
  <si>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4.1.1.1.20.1 </t>
    </r>
    <r>
      <rPr>
        <sz val="13"/>
        <color theme="1"/>
        <rFont val="Calibri"/>
        <family val="2"/>
      </rPr>
      <t>Impartición de programas de formación técnica en producción sustentable y aprovechamiento de recursos naturales.</t>
    </r>
  </si>
  <si>
    <r>
      <rPr>
        <b/>
        <sz val="13"/>
        <rFont val="Calibri"/>
        <family val="2"/>
      </rPr>
      <t>PCPSE:</t>
    </r>
    <r>
      <rPr>
        <sz val="13"/>
        <rFont val="Calibri"/>
        <family val="2"/>
      </rPr>
      <t xml:space="preserve"> Porcentaje de cursos y talleres de producción sustentable ejecutados.</t>
    </r>
  </si>
  <si>
    <r>
      <rPr>
        <b/>
        <sz val="13"/>
        <rFont val="Calibri"/>
        <family val="2"/>
      </rPr>
      <t xml:space="preserve">UNIDAD DE MEDIDA DEL INDICADOR: </t>
    </r>
    <r>
      <rPr>
        <sz val="13"/>
        <rFont val="Calibri"/>
        <family val="2"/>
      </rPr>
      <t xml:space="preserve">Porcentaje
</t>
    </r>
    <r>
      <rPr>
        <b/>
        <sz val="13"/>
        <rFont val="Calibri"/>
        <family val="2"/>
      </rPr>
      <t xml:space="preserve">UNIDAD DE MEDIDA DE LAS VARIABLES: </t>
    </r>
    <r>
      <rPr>
        <sz val="13"/>
        <rFont val="Calibri"/>
        <family val="2"/>
      </rPr>
      <t>Cursos y Talleres</t>
    </r>
  </si>
  <si>
    <r>
      <rPr>
        <b/>
        <sz val="13"/>
        <rFont val="Calibri"/>
        <family val="2"/>
      </rPr>
      <t xml:space="preserve">PCPSE: </t>
    </r>
    <r>
      <rPr>
        <sz val="13"/>
        <rFont val="Calibri"/>
        <family val="2"/>
      </rPr>
      <t xml:space="preserve">Se realizaron un total de 70 cursos y talleres durante el período de 2022-2024.
2022: 31 cursos y talleres  
2023: 25 cursos y talleres 
2024: 14 cursos y talleres                        
</t>
    </r>
    <r>
      <rPr>
        <b/>
        <sz val="13"/>
        <rFont val="Calibri"/>
        <family val="2"/>
      </rPr>
      <t>Total: 70</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</si>
  <si>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Coordinación de Economía Social y Sociedades Cooperativas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</si>
  <si>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4.1.1.1.21</t>
    </r>
    <r>
      <rPr>
        <sz val="13"/>
        <color theme="1"/>
        <rFont val="Calibri"/>
        <family val="2"/>
      </rPr>
      <t xml:space="preserve"> Mecanismos de comercialización comunitaria y suministro de productos de la canasta básica implementados</t>
    </r>
    <r>
      <rPr>
        <b/>
        <sz val="13"/>
        <color theme="1"/>
        <rFont val="Calibri"/>
        <family val="2"/>
      </rPr>
      <t xml:space="preserve">
</t>
    </r>
  </si>
  <si>
    <r>
      <rPr>
        <b/>
        <sz val="13"/>
        <color theme="1"/>
        <rFont val="Calibri"/>
        <family val="2"/>
      </rPr>
      <t>PMCSO:</t>
    </r>
    <r>
      <rPr>
        <sz val="13"/>
        <color theme="1"/>
        <rFont val="Calibri"/>
        <family val="2"/>
      </rPr>
      <t xml:space="preserve"> Porcentaje de mecanismos de comercialización y suministro operados.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</si>
  <si>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Mecanismo integral</t>
    </r>
  </si>
  <si>
    <r>
      <rPr>
        <b/>
        <sz val="13"/>
        <color theme="1"/>
        <rFont val="Calibri"/>
        <family val="2"/>
      </rPr>
      <t>PMCSO:</t>
    </r>
    <r>
      <rPr>
        <sz val="13"/>
        <color theme="1"/>
        <rFont val="Calibri"/>
        <family val="2"/>
      </rPr>
      <t xml:space="preserve"> De enero 2025 a diciembre 2027 se realizará el 100% de  Mecanismos de comercialización comunitaria y suministro de productos de la canasta básica.                                                                                                                                                                                                                                                                                                                                                                                                                                                                                   </t>
    </r>
  </si>
  <si>
    <r>
      <rPr>
        <b/>
        <sz val="13"/>
        <color theme="1"/>
        <rFont val="Calibri"/>
        <family val="2"/>
      </rPr>
      <t>PMCSO:</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</si>
  <si>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Proyectos Productivos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</si>
  <si>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4.1.1.1.21.1</t>
    </r>
    <r>
      <rPr>
        <sz val="13"/>
        <color theme="1"/>
        <rFont val="Calibri"/>
        <family val="2"/>
      </rPr>
      <t xml:space="preserve"> Promoción de canales de comercialización y ferias de economía local para productos artesanales.</t>
    </r>
  </si>
  <si>
    <r>
      <rPr>
        <b/>
        <sz val="13"/>
        <color theme="1"/>
        <rFont val="Calibri"/>
        <family val="2"/>
      </rPr>
      <t xml:space="preserve">PEECAR: </t>
    </r>
    <r>
      <rPr>
        <sz val="13"/>
        <color theme="1"/>
        <rFont val="Calibri"/>
        <family val="2"/>
      </rPr>
      <t>Porcentaje de eventos y espacios de comercialización artesanal realizados.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</si>
  <si>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Eventos</t>
    </r>
  </si>
  <si>
    <r>
      <rPr>
        <b/>
        <sz val="13"/>
        <color theme="1"/>
        <rFont val="Calibri"/>
        <family val="2"/>
      </rPr>
      <t>PEECAR:</t>
    </r>
    <r>
      <rPr>
        <sz val="13"/>
        <color theme="1"/>
        <rFont val="Calibri"/>
        <family val="2"/>
      </rPr>
      <t xml:space="preserve"> Se realizaron un total de 48 eventos durante el período de 2022-2024.
2022: 23 eventos  
2023: 9 eventos   
2024: 16 eventos    
</t>
    </r>
    <r>
      <rPr>
        <b/>
        <sz val="13"/>
        <color theme="1"/>
        <rFont val="Calibri"/>
        <family val="2"/>
      </rPr>
      <t>Total: 48 eventos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</si>
  <si>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Coordinación de Proyectos Productivos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</si>
  <si>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4.1.1.1.21.2  </t>
    </r>
    <r>
      <rPr>
        <sz val="13"/>
        <color theme="1"/>
        <rFont val="Calibri"/>
        <family val="2"/>
      </rPr>
      <t>Operación de puntos de abasto móvil y suministro de productos básicos para grupos prioritarios.</t>
    </r>
  </si>
  <si>
    <r>
      <t xml:space="preserve">PJAM: </t>
    </r>
    <r>
      <rPr>
        <sz val="13"/>
        <rFont val="Calibri"/>
        <family val="2"/>
      </rPr>
      <t>Porcentaje de jornadas de abasto móvil realizadas.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</si>
  <si>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Jornada de abasto</t>
    </r>
  </si>
  <si>
    <r>
      <rPr>
        <b/>
        <sz val="13"/>
        <rFont val="Calibri"/>
        <family val="2"/>
      </rPr>
      <t xml:space="preserve">PJAM: </t>
    </r>
    <r>
      <rPr>
        <sz val="13"/>
        <rFont val="Calibri"/>
        <family val="2"/>
      </rPr>
      <t xml:space="preserve"> Se realizaron un total de 97 jornada de abasto  durante el período de 2022-2023
</t>
    </r>
    <r>
      <rPr>
        <b/>
        <sz val="13"/>
        <rFont val="Calibri"/>
        <family val="2"/>
      </rPr>
      <t xml:space="preserve">
</t>
    </r>
    <r>
      <rPr>
        <sz val="13"/>
        <rFont val="Calibri"/>
        <family val="2"/>
      </rPr>
      <t xml:space="preserve">2022: 32 Jornada de abasto
2023: 70 Jornada de abasto                                                                              2024: 16 Jornada de abasto
</t>
    </r>
    <r>
      <rPr>
        <b/>
        <sz val="13"/>
        <rFont val="Calibri"/>
        <family val="2"/>
      </rPr>
      <t>Total: 97 Jornada de abasto</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</si>
  <si>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Proyectos Productivos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</si>
  <si>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4.1.1.1.22 </t>
    </r>
    <r>
      <rPr>
        <sz val="13"/>
        <color theme="1"/>
        <rFont val="Calibri"/>
        <family val="2"/>
      </rPr>
      <t>Acciones de fomento a la competitividad y desarrollo de capacidades para los emprendedores realizadas.</t>
    </r>
  </si>
  <si>
    <r>
      <rPr>
        <b/>
        <sz val="13"/>
        <color theme="1"/>
        <rFont val="Calibri"/>
        <family val="2"/>
      </rPr>
      <t>PAFER:</t>
    </r>
    <r>
      <rPr>
        <sz val="13"/>
        <color theme="1"/>
        <rFont val="Calibri"/>
        <family val="2"/>
      </rPr>
      <t xml:space="preserve"> Porcentaje de acciones de fomento al emprendimiento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</si>
  <si>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Acción de fomento</t>
    </r>
  </si>
  <si>
    <r>
      <rPr>
        <b/>
        <sz val="13"/>
        <color theme="1"/>
        <rFont val="Calibri"/>
        <family val="2"/>
      </rPr>
      <t>PAFER:</t>
    </r>
    <r>
      <rPr>
        <sz val="13"/>
        <color theme="1"/>
        <rFont val="Calibri"/>
        <family val="2"/>
      </rPr>
      <t xml:space="preserve"> De enero 2025 a diciembre 2027 se realizará el 100% de Porcentaje de acciones de fomento al emprendimiento.                                                                                                                                                                                                                                                                                                                                                                                                                                                                </t>
    </r>
  </si>
  <si>
    <r>
      <rPr>
        <b/>
        <sz val="13"/>
        <color theme="1"/>
        <rFont val="Calibri"/>
        <family val="2"/>
      </rPr>
      <t>PAFER:</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</si>
  <si>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Fomento y Competitividad Empresarial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</si>
  <si>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4.1.1.1.22.1</t>
    </r>
    <r>
      <rPr>
        <sz val="13"/>
        <color theme="1"/>
        <rFont val="Calibri"/>
        <family val="2"/>
      </rPr>
      <t xml:space="preserve"> Gestión de servicios de asesoría técnica y jornadas de sensibilización para el sector emprendedor</t>
    </r>
  </si>
  <si>
    <r>
      <rPr>
        <b/>
        <sz val="13"/>
        <color theme="1"/>
        <rFont val="Calibri"/>
        <family val="2"/>
      </rPr>
      <t xml:space="preserve">PSASE: </t>
    </r>
    <r>
      <rPr>
        <sz val="13"/>
        <color theme="1"/>
        <rFont val="Calibri"/>
        <family val="2"/>
      </rPr>
      <t>Porcentaje de servicios de asesoría y sensibilización al emprendedor realizados.</t>
    </r>
  </si>
  <si>
    <r>
      <rPr>
        <b/>
        <sz val="13"/>
        <color theme="1"/>
        <rFont val="Calibri"/>
        <family val="2"/>
      </rPr>
      <t xml:space="preserve">MÉTODO DE CÁLCULO          </t>
    </r>
    <r>
      <rPr>
        <sz val="13"/>
        <color theme="1"/>
        <rFont val="Calibri"/>
        <family val="2"/>
      </rPr>
      <t xml:space="preserve">                        
</t>
    </r>
    <r>
      <rPr>
        <b/>
        <sz val="13"/>
        <color theme="1"/>
        <rFont val="Calibri"/>
        <family val="2"/>
      </rPr>
      <t>PSASE=</t>
    </r>
    <r>
      <rPr>
        <sz val="13"/>
        <color theme="1"/>
        <rFont val="Calibri"/>
        <family val="2"/>
      </rPr>
      <t xml:space="preserve"> (NSASEE/NSASEP)*100
</t>
    </r>
    <r>
      <rPr>
        <b/>
        <sz val="13"/>
        <color theme="1"/>
        <rFont val="Calibri"/>
        <family val="2"/>
      </rPr>
      <t>VARIABLES:</t>
    </r>
    <r>
      <rPr>
        <sz val="13"/>
        <color theme="1"/>
        <rFont val="Calibri"/>
        <family val="2"/>
      </rPr>
      <t xml:space="preserve">
</t>
    </r>
    <r>
      <rPr>
        <b/>
        <sz val="13"/>
        <color theme="1"/>
        <rFont val="Calibri"/>
        <family val="2"/>
      </rPr>
      <t xml:space="preserve">PSASE: </t>
    </r>
    <r>
      <rPr>
        <sz val="13"/>
        <color theme="1"/>
        <rFont val="Calibri"/>
        <family val="2"/>
      </rPr>
      <t xml:space="preserve">Porcentaje de servicios de asesoría y sensibilización al emprendedor realizados.
</t>
    </r>
    <r>
      <rPr>
        <b/>
        <sz val="13"/>
        <color theme="1"/>
        <rFont val="Calibri"/>
        <family val="2"/>
      </rPr>
      <t>NSASEE:</t>
    </r>
    <r>
      <rPr>
        <sz val="13"/>
        <color theme="1"/>
        <rFont val="Calibri"/>
        <family val="2"/>
      </rPr>
      <t xml:space="preserve"> Número de servicios de asesoría y sensibilización al emprendedor Ejecutadas                    </t>
    </r>
    <r>
      <rPr>
        <b/>
        <sz val="13"/>
        <color theme="1"/>
        <rFont val="Calibri"/>
        <family val="2"/>
      </rPr>
      <t>NSASEP:</t>
    </r>
    <r>
      <rPr>
        <sz val="13"/>
        <color theme="1"/>
        <rFont val="Calibri"/>
        <family val="2"/>
      </rPr>
      <t xml:space="preserve"> Número de servicios de asesoría y sensibilización al emprendedor Programadas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</si>
  <si>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Servicio</t>
    </r>
  </si>
  <si>
    <r>
      <rPr>
        <b/>
        <sz val="13"/>
        <color theme="1"/>
        <rFont val="Calibri"/>
        <family val="2"/>
      </rPr>
      <t>PSASE:</t>
    </r>
    <r>
      <rPr>
        <sz val="13"/>
        <color theme="1"/>
        <rFont val="Calibri"/>
        <family val="2"/>
      </rPr>
      <t xml:space="preserve"> Se realizaron un total de 712 asesorías durante el período de 2022-2024.
2022: 335 asesorías  
2023: 120 asesorías   
2024:  257 asesorías    
</t>
    </r>
    <r>
      <rPr>
        <b/>
        <sz val="13"/>
        <color theme="1"/>
        <rFont val="Calibri"/>
        <family val="2"/>
      </rPr>
      <t>Total: 712 asesorías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</si>
  <si>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Dirección de Fomento y Competitividad Empresarial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</si>
  <si>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4.1.1.1.23 </t>
    </r>
    <r>
      <rPr>
        <sz val="13"/>
        <color theme="1"/>
        <rFont val="Calibri"/>
        <family val="2"/>
      </rPr>
      <t>Servicios de formación y asesoría técnica para el fortalecimiento empresarial otorgados.</t>
    </r>
  </si>
  <si>
    <r>
      <rPr>
        <b/>
        <sz val="13"/>
        <color theme="1"/>
        <rFont val="Calibri"/>
        <family val="2"/>
      </rPr>
      <t>PSFAT:</t>
    </r>
    <r>
      <rPr>
        <sz val="13"/>
        <color theme="1"/>
        <rFont val="Calibri"/>
        <family val="2"/>
      </rPr>
      <t xml:space="preserve"> Porcentaje de servicios de formación y asesoría técnica especializada realizados.</t>
    </r>
  </si>
  <si>
    <r>
      <rPr>
        <b/>
        <sz val="13"/>
        <color theme="1"/>
        <rFont val="Calibri"/>
        <family val="2"/>
      </rPr>
      <t>PSFAT:</t>
    </r>
    <r>
      <rPr>
        <sz val="13"/>
        <color theme="1"/>
        <rFont val="Calibri"/>
        <family val="2"/>
      </rPr>
      <t xml:space="preserve"> De enero 2025 a diciembre 2027 se realizará el 100% de servicios de formación y asesoría técnica.                                                                                                                                                                                                                                                                                                                                                                                                                                              </t>
    </r>
  </si>
  <si>
    <r>
      <rPr>
        <b/>
        <sz val="13"/>
        <color theme="1"/>
        <rFont val="Calibri"/>
        <family val="2"/>
      </rPr>
      <t>PSFAT:</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</si>
  <si>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del Centro Empresarial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</si>
  <si>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4.1.1.1.23.1 </t>
    </r>
    <r>
      <rPr>
        <sz val="13"/>
        <color theme="1"/>
        <rFont val="Calibri"/>
        <family val="2"/>
      </rPr>
      <t xml:space="preserve"> Gestión de tutorías y programas de capacitación especializada para el impulso de negocios locales.</t>
    </r>
  </si>
  <si>
    <r>
      <rPr>
        <b/>
        <sz val="13"/>
        <color theme="1"/>
        <rFont val="Calibri"/>
        <family val="2"/>
      </rPr>
      <t>PATCE:</t>
    </r>
    <r>
      <rPr>
        <sz val="13"/>
        <color theme="1"/>
        <rFont val="Calibri"/>
        <family val="2"/>
      </rPr>
      <t xml:space="preserve"> Porcentaje de acciones de tutoría y capacitación ejecutadas.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</si>
  <si>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Tutorías</t>
    </r>
  </si>
  <si>
    <r>
      <rPr>
        <b/>
        <sz val="13"/>
        <color theme="1"/>
        <rFont val="Calibri"/>
        <family val="2"/>
      </rPr>
      <t xml:space="preserve">PATCE: </t>
    </r>
    <r>
      <rPr>
        <sz val="13"/>
        <color theme="1"/>
        <rFont val="Calibri"/>
        <family val="2"/>
      </rPr>
      <t xml:space="preserve"> Se realizaron un total de 56 tutorias durante el período de 2025.
2025: 12 tutorias      
Total: 12 tutorias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</si>
  <si>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del Centro Empresarial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</si>
  <si>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4.1.1.1.24 </t>
    </r>
    <r>
      <rPr>
        <sz val="13"/>
        <color theme="1"/>
        <rFont val="Calibri"/>
        <family val="2"/>
      </rPr>
      <t>Plataformas de vinculación y exposición para el sector emprendedor consolidadas.</t>
    </r>
  </si>
  <si>
    <r>
      <rPr>
        <b/>
        <sz val="13"/>
        <color theme="1"/>
        <rFont val="Calibri"/>
        <family val="2"/>
      </rPr>
      <t xml:space="preserve">PPCO: </t>
    </r>
    <r>
      <rPr>
        <sz val="13"/>
        <color theme="1"/>
        <rFont val="Calibri"/>
        <family val="2"/>
      </rPr>
      <t>Porcentaje de plataformas consolidadas y operadas.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</si>
  <si>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Plataforma integral</t>
    </r>
  </si>
  <si>
    <r>
      <rPr>
        <b/>
        <sz val="13"/>
        <color theme="1"/>
        <rFont val="Calibri"/>
        <family val="2"/>
      </rPr>
      <t>PPCO:</t>
    </r>
    <r>
      <rPr>
        <sz val="13"/>
        <color theme="1"/>
        <rFont val="Calibri"/>
        <family val="2"/>
      </rPr>
      <t xml:space="preserve"> De enero 2025 a diciembre 2027 se realizará el 100% de Plataformas de vinculación y exposición                                                                                                                                                                                                                                                                                                                                                                         </t>
    </r>
  </si>
  <si>
    <r>
      <rPr>
        <b/>
        <sz val="13"/>
        <color theme="1"/>
        <rFont val="Calibri"/>
        <family val="2"/>
      </rPr>
      <t>PPCO:</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</si>
  <si>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Proyectos, Promoción y PyMES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</si>
  <si>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4.1.1.1.24.1 </t>
    </r>
    <r>
      <rPr>
        <sz val="13"/>
        <color theme="1"/>
        <rFont val="Calibri"/>
        <family val="2"/>
      </rPr>
      <t>Implementación de programas de fortalecimiento y vinculación estratégica para el ecosistema emprendedor.</t>
    </r>
  </si>
  <si>
    <r>
      <rPr>
        <b/>
        <sz val="13"/>
        <color theme="1"/>
        <rFont val="Calibri"/>
        <family val="2"/>
      </rPr>
      <t xml:space="preserve">PACVE: </t>
    </r>
    <r>
      <rPr>
        <sz val="13"/>
        <color theme="1"/>
        <rFont val="Calibri"/>
        <family val="2"/>
      </rPr>
      <t>Porcentaje de acciones de capacitación y vinculación estratégica ejecutadas.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</si>
  <si>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 xml:space="preserve">UNIDAD DE MEDIDA DE LAS VARIABLES: </t>
    </r>
    <r>
      <rPr>
        <sz val="13"/>
        <color theme="1"/>
        <rFont val="Calibri"/>
        <family val="2"/>
      </rPr>
      <t>Acción de fortalecimiento</t>
    </r>
  </si>
  <si>
    <r>
      <rPr>
        <b/>
        <sz val="13"/>
        <color theme="1"/>
        <rFont val="Calibri"/>
        <family val="2"/>
      </rPr>
      <t xml:space="preserve">PACVE: </t>
    </r>
    <r>
      <rPr>
        <sz val="13"/>
        <color theme="1"/>
        <rFont val="Calibri"/>
        <family val="2"/>
      </rPr>
      <t>Se realizaron un total de 90  acciones de fortalecimiento durante el período de 2024 y 2025
2024: 53  acciones de fortalecimiento                              2025: 37  acciones de fortalecimiento
Total: 90 acciones de fortalecimiento</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</si>
  <si>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Proyectos, Promoción y PyMES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https://drive.google.com/drive/folders/1aELjwDo8d_XQVCy21vrGFon5ZtuqpEP5</t>
    </r>
  </si>
  <si>
    <r>
      <t xml:space="preserve">4.1.1.1.24.2 </t>
    </r>
    <r>
      <rPr>
        <sz val="13"/>
        <color theme="1"/>
        <rFont val="Calibri"/>
        <family val="2"/>
      </rPr>
      <t>Gestión logística y operación de pabellones comerciales para la exhibición de productos locales.</t>
    </r>
  </si>
  <si>
    <r>
      <rPr>
        <b/>
        <sz val="13"/>
        <color theme="1"/>
        <rFont val="Calibri"/>
        <family val="2"/>
      </rPr>
      <t>PEEIO:</t>
    </r>
    <r>
      <rPr>
        <sz val="13"/>
        <color theme="1"/>
        <rFont val="Calibri"/>
        <family val="2"/>
      </rPr>
      <t xml:space="preserve"> Porcentaje de espacios de exhibición instalados y operados.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</si>
  <si>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Espacio de exhibición</t>
    </r>
  </si>
  <si>
    <r>
      <rPr>
        <b/>
        <sz val="13"/>
        <color theme="1"/>
        <rFont val="Calibri"/>
        <family val="2"/>
      </rPr>
      <t>PEEIO:</t>
    </r>
    <r>
      <rPr>
        <sz val="13"/>
        <color theme="1"/>
        <rFont val="Calibri"/>
        <family val="2"/>
      </rPr>
      <t xml:space="preserve"> Se realizaron un total de 27 espacios de exhibición durante el período de 2024.
2024: 12  espacios de exhibición                                     2025: 15  espacios de exhibición    
</t>
    </r>
    <r>
      <rPr>
        <b/>
        <sz val="13"/>
        <color theme="1"/>
        <rFont val="Calibri"/>
        <family val="2"/>
      </rPr>
      <t>Total: 27 espacios de exhibición</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</si>
  <si>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Proyectos, Promoción y PyMES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</si>
  <si>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4.1.1.1.25</t>
    </r>
    <r>
      <rPr>
        <sz val="13"/>
        <color theme="1"/>
        <rFont val="Calibri"/>
        <family val="2"/>
      </rPr>
      <t xml:space="preserve"> Servicios para la protección integral, garantía de derechos y prevención de vulneraciones en niñas, niños y adolescentes otorgados.</t>
    </r>
  </si>
  <si>
    <r>
      <rPr>
        <b/>
        <sz val="13"/>
        <color theme="1"/>
        <rFont val="Calibri"/>
        <family val="2"/>
      </rPr>
      <t xml:space="preserve">PSPIP: </t>
    </r>
    <r>
      <rPr>
        <sz val="13"/>
        <color theme="1"/>
        <rFont val="Calibri"/>
        <family val="2"/>
      </rPr>
      <t>Porcentaje de servicios de protección integral y promoción de derechos realizados.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</si>
  <si>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Servicio integral de protección</t>
    </r>
  </si>
  <si>
    <r>
      <rPr>
        <b/>
        <sz val="13"/>
        <color theme="1"/>
        <rFont val="Calibri"/>
        <family val="2"/>
      </rPr>
      <t>PSPIP:</t>
    </r>
    <r>
      <rPr>
        <sz val="13"/>
        <color theme="1"/>
        <rFont val="Calibri"/>
        <family val="2"/>
      </rPr>
      <t xml:space="preserve"> De enero 2025 a diciembre 2027 se realizará el 100% de servicio integral de protección</t>
    </r>
  </si>
  <si>
    <r>
      <rPr>
        <b/>
        <sz val="13"/>
        <color theme="1"/>
        <rFont val="Calibri"/>
        <family val="2"/>
      </rPr>
      <t>PSPIP:</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</si>
  <si>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General de Educación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</si>
  <si>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4.1.1.1.25.1 </t>
    </r>
    <r>
      <rPr>
        <sz val="13"/>
        <color theme="1"/>
        <rFont val="Calibri"/>
        <family val="2"/>
      </rPr>
      <t>Implementación de jornadas de capacitación y mecanismos de participación para la protección integral de la niñez y adolescencia.</t>
    </r>
  </si>
  <si>
    <r>
      <rPr>
        <b/>
        <sz val="13"/>
        <color theme="1"/>
        <rFont val="Calibri"/>
        <family val="2"/>
      </rPr>
      <t xml:space="preserve">PASPI: </t>
    </r>
    <r>
      <rPr>
        <sz val="13"/>
        <color theme="1"/>
        <rFont val="Calibri"/>
        <family val="2"/>
      </rPr>
      <t>Porcentaje de acciones de sensibilización para la protección integral realizados.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</si>
  <si>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 xml:space="preserve">UNIDAD DE MEDIDA DE LAS VARIABLES: </t>
    </r>
    <r>
      <rPr>
        <sz val="13"/>
        <color theme="1"/>
        <rFont val="Calibri"/>
        <family val="2"/>
      </rPr>
      <t>Acción</t>
    </r>
  </si>
  <si>
    <r>
      <rPr>
        <b/>
        <sz val="13"/>
        <color theme="1"/>
        <rFont val="Calibri"/>
        <family val="2"/>
      </rPr>
      <t>PASPI:</t>
    </r>
    <r>
      <rPr>
        <sz val="13"/>
        <color theme="1"/>
        <rFont val="Calibri"/>
        <family val="2"/>
      </rPr>
      <t xml:space="preserve"> Se realizaron un total de 34 acciones durante el período de 2024. 
2024: 35 acciones                                                            2025: 20 acciones
</t>
    </r>
    <r>
      <rPr>
        <b/>
        <sz val="13"/>
        <color theme="1"/>
        <rFont val="Calibri"/>
        <family val="2"/>
      </rPr>
      <t>Total: 55 acciones</t>
    </r>
  </si>
  <si>
    <r>
      <t xml:space="preserve">4.1.1.1.26 </t>
    </r>
    <r>
      <rPr>
        <sz val="13"/>
        <color theme="1"/>
        <rFont val="Calibri"/>
        <family val="2"/>
      </rPr>
      <t xml:space="preserve"> Programas de intervención integral para entornos escolares dignos y seguros implementados.
</t>
    </r>
  </si>
  <si>
    <r>
      <rPr>
        <b/>
        <sz val="13"/>
        <color theme="1"/>
        <rFont val="Calibri"/>
        <family val="2"/>
      </rPr>
      <t>PPIIE:</t>
    </r>
    <r>
      <rPr>
        <sz val="13"/>
        <color theme="1"/>
        <rFont val="Calibri"/>
        <family val="2"/>
      </rPr>
      <t xml:space="preserve"> Porcentaje de programas de intervención integral escolar realizados.</t>
    </r>
  </si>
  <si>
    <r>
      <rPr>
        <b/>
        <sz val="13"/>
        <color theme="1"/>
        <rFont val="Calibri"/>
        <family val="2"/>
      </rPr>
      <t xml:space="preserve">MÉTODO DE CÁLCULO  </t>
    </r>
    <r>
      <rPr>
        <sz val="13"/>
        <color theme="1"/>
        <rFont val="Calibri"/>
        <family val="2"/>
      </rPr>
      <t xml:space="preserve">                         
</t>
    </r>
    <r>
      <rPr>
        <b/>
        <sz val="13"/>
        <color theme="1"/>
        <rFont val="Calibri"/>
        <family val="2"/>
      </rPr>
      <t>PPIIE =</t>
    </r>
    <r>
      <rPr>
        <sz val="13"/>
        <color theme="1"/>
        <rFont val="Calibri"/>
        <family val="2"/>
      </rPr>
      <t xml:space="preserve"> (NPIIEE / NPIIEP) * 100
</t>
    </r>
    <r>
      <rPr>
        <b/>
        <sz val="13"/>
        <color theme="1"/>
        <rFont val="Calibri"/>
        <family val="2"/>
      </rPr>
      <t xml:space="preserve">                                                        
VARIABLES:
PPIIE: </t>
    </r>
    <r>
      <rPr>
        <sz val="13"/>
        <color theme="1"/>
        <rFont val="Calibri"/>
        <family val="2"/>
      </rPr>
      <t>Porcentaje de programas de intervención integral escolar realizados.</t>
    </r>
    <r>
      <rPr>
        <b/>
        <sz val="13"/>
        <color theme="1"/>
        <rFont val="Calibri"/>
        <family val="2"/>
      </rPr>
      <t xml:space="preserve">                                                            NPIIEE:</t>
    </r>
    <r>
      <rPr>
        <sz val="13"/>
        <color theme="1"/>
        <rFont val="Calibri"/>
        <family val="2"/>
      </rPr>
      <t xml:space="preserve"> Número de programas de intervención integral ejecutados con validación técnica.                                      </t>
    </r>
    <r>
      <rPr>
        <b/>
        <sz val="13"/>
        <color theme="1"/>
        <rFont val="Calibri"/>
        <family val="2"/>
      </rPr>
      <t>NPIIEP:</t>
    </r>
    <r>
      <rPr>
        <sz val="13"/>
        <color theme="1"/>
        <rFont val="Calibri"/>
        <family val="2"/>
      </rPr>
      <t xml:space="preserve"> Número de programas de intervención integral programados.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</si>
  <si>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Programa integral</t>
    </r>
  </si>
  <si>
    <r>
      <rPr>
        <b/>
        <sz val="13"/>
        <color theme="1"/>
        <rFont val="Calibri"/>
        <family val="2"/>
      </rPr>
      <t>PPIIE:</t>
    </r>
    <r>
      <rPr>
        <sz val="13"/>
        <color theme="1"/>
        <rFont val="Calibri"/>
        <family val="2"/>
      </rPr>
      <t xml:space="preserve"> De enero 2025 a diciembre 2027 se realizará el 100% de programas de intervención integral escolar</t>
    </r>
  </si>
  <si>
    <r>
      <rPr>
        <b/>
        <sz val="13"/>
        <color theme="1"/>
        <rFont val="Calibri"/>
        <family val="2"/>
      </rPr>
      <t xml:space="preserve">PPIIE: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</si>
  <si>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Servicios Educativos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</si>
  <si>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4.1.1.1.26.1 </t>
    </r>
    <r>
      <rPr>
        <sz val="13"/>
        <color theme="1"/>
        <rFont val="Calibri"/>
        <family val="2"/>
      </rPr>
      <t>Gestión y canalización de requerimientos para el fortalecimiento de la infraestructura educativa.</t>
    </r>
  </si>
  <si>
    <r>
      <rPr>
        <b/>
        <sz val="13"/>
        <color theme="1"/>
        <rFont val="Calibri"/>
        <family val="2"/>
      </rPr>
      <t>PSDIG:</t>
    </r>
    <r>
      <rPr>
        <sz val="13"/>
        <color theme="1"/>
        <rFont val="Calibri"/>
        <family val="2"/>
      </rPr>
      <t xml:space="preserve">  Porcentaje de solicitudes y diagnósticos de infraestructura gestionados.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</si>
  <si>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Gestión</t>
    </r>
  </si>
  <si>
    <r>
      <rPr>
        <b/>
        <sz val="13"/>
        <color theme="1"/>
        <rFont val="Calibri"/>
        <family val="2"/>
      </rPr>
      <t xml:space="preserve">PSDIG: </t>
    </r>
    <r>
      <rPr>
        <sz val="13"/>
        <color theme="1"/>
        <rFont val="Calibri"/>
        <family val="2"/>
      </rPr>
      <t xml:space="preserve">  Se realizaron un total de 14 gestiones durante el período de 2024. 
2025: 14 gestiones
Total: 14 gestiones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</si>
  <si>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Servicios Educativos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</si>
  <si>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4.1.1.1.26.2</t>
    </r>
    <r>
      <rPr>
        <sz val="13"/>
        <color theme="1"/>
        <rFont val="Calibri"/>
        <family val="2"/>
      </rPr>
      <t xml:space="preserve">  Ejecución de servicios educativos transversales para la seguridad y el bienestar escolar.
</t>
    </r>
  </si>
  <si>
    <r>
      <rPr>
        <b/>
        <sz val="13"/>
        <color theme="1"/>
        <rFont val="Calibri"/>
        <family val="2"/>
      </rPr>
      <t>PSECI:</t>
    </r>
    <r>
      <rPr>
        <sz val="13"/>
        <color theme="1"/>
        <rFont val="Calibri"/>
        <family val="2"/>
      </rPr>
      <t xml:space="preserve"> Porcentaje de servicios educativos complementarios impartidos.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</si>
  <si>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Servicios educativos</t>
    </r>
  </si>
  <si>
    <r>
      <rPr>
        <b/>
        <sz val="13"/>
        <color theme="1"/>
        <rFont val="Calibri"/>
        <family val="2"/>
      </rPr>
      <t xml:space="preserve">PSECI: </t>
    </r>
    <r>
      <rPr>
        <sz val="13"/>
        <color theme="1"/>
        <rFont val="Calibri"/>
        <family val="2"/>
      </rPr>
      <t xml:space="preserve">Se realizaron un total de 108 servicios educativos durante el período de 2022-2024. 
2022: 16 servicios educativos
2023: 32 servicios educativos                                                        2024: 60 servicios educativos
</t>
    </r>
    <r>
      <rPr>
        <b/>
        <sz val="13"/>
        <color theme="1"/>
        <rFont val="Calibri"/>
        <family val="2"/>
      </rPr>
      <t>Total: 108 servicios educativos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</si>
  <si>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Dirección de Servicios Educativos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</si>
  <si>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4.1.1.1.27</t>
    </r>
    <r>
      <rPr>
        <sz val="13"/>
        <color theme="1"/>
        <rFont val="Calibri"/>
        <family val="2"/>
      </rPr>
      <t xml:space="preserve"> Servicios de fomento a la lectura y formación cultural en bibliotecas públicas municipales otorgados.</t>
    </r>
  </si>
  <si>
    <r>
      <rPr>
        <b/>
        <sz val="13"/>
        <color theme="1"/>
        <rFont val="Calibri"/>
        <family val="2"/>
      </rPr>
      <t xml:space="preserve">PSBCR: </t>
    </r>
    <r>
      <rPr>
        <sz val="13"/>
        <color theme="1"/>
        <rFont val="Calibri"/>
        <family val="2"/>
      </rPr>
      <t>Porcentaje de servicios bibliotecarios y culturales realizados.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</si>
  <si>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PSBCR = </t>
    </r>
    <r>
      <rPr>
        <sz val="13"/>
        <color theme="1"/>
        <rFont val="Calibri"/>
        <family val="2"/>
      </rPr>
      <t xml:space="preserve">(NSBCE / NSBCP) * 100
</t>
    </r>
    <r>
      <rPr>
        <b/>
        <sz val="13"/>
        <color theme="1"/>
        <rFont val="Calibri"/>
        <family val="2"/>
      </rPr>
      <t>VARIABLES:</t>
    </r>
    <r>
      <rPr>
        <sz val="13"/>
        <color theme="1"/>
        <rFont val="Calibri"/>
        <family val="2"/>
      </rPr>
      <t xml:space="preserve">
</t>
    </r>
    <r>
      <rPr>
        <b/>
        <sz val="13"/>
        <color theme="1"/>
        <rFont val="Calibri"/>
        <family val="2"/>
      </rPr>
      <t xml:space="preserve">PSBCR: </t>
    </r>
    <r>
      <rPr>
        <sz val="13"/>
        <color theme="1"/>
        <rFont val="Calibri"/>
        <family val="2"/>
      </rPr>
      <t>Porcentaje de servicios bibliotecarios y culturales realizados.</t>
    </r>
    <r>
      <rPr>
        <b/>
        <sz val="13"/>
        <color theme="1"/>
        <rFont val="Calibri"/>
        <family val="2"/>
      </rPr>
      <t xml:space="preserve">                                                                NSBCE: </t>
    </r>
    <r>
      <rPr>
        <sz val="13"/>
        <color theme="1"/>
        <rFont val="Calibri"/>
        <family val="2"/>
      </rPr>
      <t xml:space="preserve">Número de servicios bibliotecarios y culturales ejecutados con validación técnica.                                 </t>
    </r>
    <r>
      <rPr>
        <b/>
        <sz val="13"/>
        <color theme="1"/>
        <rFont val="Calibri"/>
        <family val="2"/>
      </rPr>
      <t>NSBCP:</t>
    </r>
    <r>
      <rPr>
        <sz val="13"/>
        <color theme="1"/>
        <rFont val="Calibri"/>
        <family val="2"/>
      </rPr>
      <t xml:space="preserve"> Número de servicios bibliotecarios y culturales programados.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</si>
  <si>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Servicio integral</t>
    </r>
  </si>
  <si>
    <r>
      <rPr>
        <b/>
        <sz val="13"/>
        <color theme="1"/>
        <rFont val="Calibri"/>
        <family val="2"/>
      </rPr>
      <t xml:space="preserve">PSBCR: </t>
    </r>
    <r>
      <rPr>
        <sz val="13"/>
        <color theme="1"/>
        <rFont val="Calibri"/>
        <family val="2"/>
      </rPr>
      <t xml:space="preserve"> De enero 2025 a diciembre 2027 se realizará el 100% de servicios bibliotecarios</t>
    </r>
  </si>
  <si>
    <r>
      <rPr>
        <b/>
        <sz val="13"/>
        <color theme="1"/>
        <rFont val="Calibri"/>
        <family val="2"/>
      </rPr>
      <t>PSBCR:</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</si>
  <si>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Bibliotecas Públicas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</si>
  <si>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4.1.1.1.27.1 </t>
    </r>
    <r>
      <rPr>
        <sz val="13"/>
        <color theme="1"/>
        <rFont val="Calibri"/>
        <family val="2"/>
      </rPr>
      <t>Administración de servicios bibliotecarios e impartición de actividades para la extensión cultural y social.</t>
    </r>
  </si>
  <si>
    <r>
      <rPr>
        <b/>
        <sz val="13"/>
        <color theme="1"/>
        <rFont val="Calibri"/>
        <family val="2"/>
      </rPr>
      <t xml:space="preserve">PAFLE: </t>
    </r>
    <r>
      <rPr>
        <sz val="13"/>
        <color theme="1"/>
        <rFont val="Calibri"/>
        <family val="2"/>
      </rPr>
      <t>Porcentaje de actividades de fomento a la lectura y extensión cultural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</si>
  <si>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PAFLE = </t>
    </r>
    <r>
      <rPr>
        <sz val="13"/>
        <color theme="1"/>
        <rFont val="Calibri"/>
        <family val="2"/>
      </rPr>
      <t xml:space="preserve">(NAFLR / NAFLP) * 100
</t>
    </r>
    <r>
      <rPr>
        <b/>
        <sz val="13"/>
        <color theme="1"/>
        <rFont val="Calibri"/>
        <family val="2"/>
      </rPr>
      <t>VARIABLES</t>
    </r>
    <r>
      <rPr>
        <sz val="13"/>
        <color theme="1"/>
        <rFont val="Calibri"/>
        <family val="2"/>
      </rPr>
      <t xml:space="preserve">:
</t>
    </r>
    <r>
      <rPr>
        <b/>
        <sz val="13"/>
        <color theme="1"/>
        <rFont val="Calibri"/>
        <family val="2"/>
      </rPr>
      <t xml:space="preserve">PAFLE: </t>
    </r>
    <r>
      <rPr>
        <sz val="13"/>
        <color theme="1"/>
        <rFont val="Calibri"/>
        <family val="2"/>
      </rPr>
      <t xml:space="preserve">Porcentaje de actividades de fomento a la lectura y extensión cultural realizadas.                                    </t>
    </r>
    <r>
      <rPr>
        <b/>
        <sz val="13"/>
        <color theme="1"/>
        <rFont val="Calibri"/>
        <family val="2"/>
      </rPr>
      <t xml:space="preserve">NAFLR: </t>
    </r>
    <r>
      <rPr>
        <sz val="13"/>
        <color theme="1"/>
        <rFont val="Calibri"/>
        <family val="2"/>
      </rPr>
      <t xml:space="preserve">Número de actividades de fomento a la lectura y extensión cultural realizadas.                                         </t>
    </r>
    <r>
      <rPr>
        <b/>
        <sz val="13"/>
        <color theme="1"/>
        <rFont val="Calibri"/>
        <family val="2"/>
      </rPr>
      <t>NAFLP:</t>
    </r>
    <r>
      <rPr>
        <sz val="13"/>
        <color theme="1"/>
        <rFont val="Calibri"/>
        <family val="2"/>
      </rPr>
      <t xml:space="preserve"> Número de actividades de fomento a la lectura y extensión cultural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</si>
  <si>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 xml:space="preserve">UNIDAD DE MEDIDA DE LAS VARIABLES: </t>
    </r>
    <r>
      <rPr>
        <sz val="13"/>
        <color theme="1"/>
        <rFont val="Calibri"/>
        <family val="2"/>
      </rPr>
      <t>Actividades</t>
    </r>
  </si>
  <si>
    <r>
      <rPr>
        <b/>
        <sz val="13"/>
        <color theme="1"/>
        <rFont val="Calibri"/>
        <family val="2"/>
      </rPr>
      <t xml:space="preserve">PAFLE: </t>
    </r>
    <r>
      <rPr>
        <sz val="13"/>
        <color theme="1"/>
        <rFont val="Calibri"/>
        <family val="2"/>
      </rPr>
      <t xml:space="preserve">Se realizaron un total de 749 actividades durante el período de 2022-2024. 
2022: 126 actividades
2023: 284 actividades                                                         2024: 339 actividades
</t>
    </r>
    <r>
      <rPr>
        <b/>
        <sz val="13"/>
        <color theme="1"/>
        <rFont val="Calibri"/>
        <family val="2"/>
      </rPr>
      <t>Total: 749</t>
    </r>
  </si>
  <si>
    <r>
      <t xml:space="preserve">4.1.1.1.28 </t>
    </r>
    <r>
      <rPr>
        <sz val="13"/>
        <color theme="1"/>
        <rFont val="Calibri"/>
        <family val="2"/>
      </rPr>
      <t>Acciones para la prevención del acoso escolar y el fomento de entornos familiares libres de violencia realizadas.</t>
    </r>
  </si>
  <si>
    <r>
      <rPr>
        <b/>
        <sz val="13"/>
        <color theme="1"/>
        <rFont val="Calibri"/>
        <family val="2"/>
      </rPr>
      <t>PPVFC:</t>
    </r>
    <r>
      <rPr>
        <sz val="13"/>
        <color theme="1"/>
        <rFont val="Calibri"/>
        <family val="2"/>
      </rPr>
      <t xml:space="preserve"> Porcentaje de acciones de prevención del acoso y violencia familiar cumplidas.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</si>
  <si>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PPVFC = </t>
    </r>
    <r>
      <rPr>
        <sz val="13"/>
        <color theme="1"/>
        <rFont val="Calibri"/>
        <family val="2"/>
      </rPr>
      <t xml:space="preserve">(NAPVE / NAPVP) * 100
</t>
    </r>
    <r>
      <rPr>
        <b/>
        <sz val="13"/>
        <color theme="1"/>
        <rFont val="Calibri"/>
        <family val="2"/>
      </rPr>
      <t>VARIABLES:</t>
    </r>
    <r>
      <rPr>
        <sz val="13"/>
        <color theme="1"/>
        <rFont val="Calibri"/>
        <family val="2"/>
      </rPr>
      <t xml:space="preserve">
</t>
    </r>
    <r>
      <rPr>
        <b/>
        <sz val="13"/>
        <color theme="1"/>
        <rFont val="Calibri"/>
        <family val="2"/>
      </rPr>
      <t xml:space="preserve">PPVFC: </t>
    </r>
    <r>
      <rPr>
        <sz val="13"/>
        <color theme="1"/>
        <rFont val="Calibri"/>
        <family val="2"/>
      </rPr>
      <t xml:space="preserve">Porcentaje de acciones de prevención del acoso y violencia familiar cumplidas.                                        </t>
    </r>
    <r>
      <rPr>
        <b/>
        <sz val="13"/>
        <color theme="1"/>
        <rFont val="Calibri"/>
        <family val="2"/>
      </rPr>
      <t>NAPVE:</t>
    </r>
    <r>
      <rPr>
        <sz val="13"/>
        <color theme="1"/>
        <rFont val="Calibri"/>
        <family val="2"/>
      </rPr>
      <t xml:space="preserve"> Número de acciones de intervención psicoeducativa ejecutadas con validación.                    </t>
    </r>
    <r>
      <rPr>
        <b/>
        <sz val="13"/>
        <color theme="1"/>
        <rFont val="Calibri"/>
        <family val="2"/>
      </rPr>
      <t>NAPVP:</t>
    </r>
    <r>
      <rPr>
        <sz val="13"/>
        <color theme="1"/>
        <rFont val="Calibri"/>
        <family val="2"/>
      </rPr>
      <t xml:space="preserve"> Número de acciones de intervención psicoeducativa programadas.</t>
    </r>
  </si>
  <si>
    <r>
      <rPr>
        <b/>
        <sz val="13"/>
        <color theme="1"/>
        <rFont val="Calibri"/>
        <family val="2"/>
      </rPr>
      <t>PPVFC:</t>
    </r>
    <r>
      <rPr>
        <sz val="13"/>
        <color theme="1"/>
        <rFont val="Calibri"/>
        <family val="2"/>
      </rPr>
      <t xml:space="preserve">  De enero 2025 a diciembre 2027 se realizará el 100% de acciones de prevención del acoso y violencia.</t>
    </r>
  </si>
  <si>
    <r>
      <rPr>
        <b/>
        <sz val="13"/>
        <color theme="1"/>
        <rFont val="Calibri"/>
        <family val="2"/>
      </rPr>
      <t xml:space="preserve">PPVFC: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</si>
  <si>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Nombre de quien genera la información</t>
    </r>
    <r>
      <rPr>
        <sz val="13"/>
        <color theme="1"/>
        <rFont val="Calibri"/>
        <family val="2"/>
      </rPr>
      <t xml:space="preserve">: 
Coordinación de Atención al Desarrollo Estudiantil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</si>
  <si>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4.1.1.1.28.1</t>
    </r>
    <r>
      <rPr>
        <sz val="13"/>
        <color theme="1"/>
        <rFont val="Calibri"/>
        <family val="2"/>
      </rPr>
      <t xml:space="preserve"> Implementación de estrategias de intervención psicoeducativa para la convivencia escolar y la corresponsabilidad familiar.</t>
    </r>
  </si>
  <si>
    <r>
      <rPr>
        <b/>
        <sz val="13"/>
        <color theme="1"/>
        <rFont val="Calibri"/>
        <family val="2"/>
      </rPr>
      <t>PJIFE:</t>
    </r>
    <r>
      <rPr>
        <sz val="13"/>
        <color theme="1"/>
        <rFont val="Calibri"/>
        <family val="2"/>
      </rPr>
      <t xml:space="preserve"> Porcentaje de jornadas de intervención y formación familiar ejecutadas.</t>
    </r>
  </si>
  <si>
    <r>
      <rPr>
        <b/>
        <sz val="13"/>
        <color theme="1"/>
        <rFont val="Calibri"/>
        <family val="2"/>
      </rPr>
      <t xml:space="preserve">PJIFE: </t>
    </r>
    <r>
      <rPr>
        <sz val="13"/>
        <color theme="1"/>
        <rFont val="Calibri"/>
        <family val="2"/>
      </rPr>
      <t xml:space="preserve"> Se realizaron un total de 138 jornadas durante el período de 2022-2024.
2022: 47 jornadas
2023: 52 jornadas
2024: 39 jornadas
</t>
    </r>
    <r>
      <rPr>
        <b/>
        <sz val="13"/>
        <color theme="1"/>
        <rFont val="Calibri"/>
        <family val="2"/>
      </rPr>
      <t>Total: 138 jornadas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</si>
  <si>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Nombre de quien genera la información</t>
    </r>
    <r>
      <rPr>
        <sz val="13"/>
        <color theme="1"/>
        <rFont val="Calibri"/>
        <family val="2"/>
      </rPr>
      <t xml:space="preserve">: 
Coordinación del  Centro Municipal de Atención contra el Acoso Escolar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</si>
  <si>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4.1.1.1.29 </t>
    </r>
    <r>
      <rPr>
        <sz val="13"/>
        <color theme="1"/>
        <rFont val="Calibri"/>
        <family val="2"/>
      </rPr>
      <t>Servicios de formación ciudadana, apoyos escolares y mecanismos de vinculación para el fortalecimiento educativo otorgados.</t>
    </r>
  </si>
  <si>
    <r>
      <rPr>
        <b/>
        <sz val="13"/>
        <color theme="1"/>
        <rFont val="Calibri"/>
        <family val="2"/>
      </rPr>
      <t>PSFAE:</t>
    </r>
    <r>
      <rPr>
        <sz val="13"/>
        <color theme="1"/>
        <rFont val="Calibri"/>
        <family val="2"/>
      </rPr>
      <t xml:space="preserve"> Porcentaje de servicios de formación y apoyos educativos realizados.</t>
    </r>
  </si>
  <si>
    <r>
      <rPr>
        <b/>
        <sz val="13"/>
        <color theme="1"/>
        <rFont val="Calibri"/>
        <family val="2"/>
      </rPr>
      <t>PSFAE:</t>
    </r>
    <r>
      <rPr>
        <sz val="13"/>
        <color theme="1"/>
        <rFont val="Calibri"/>
        <family val="2"/>
      </rPr>
      <t xml:space="preserve">  De enero 2025 a diciembre 2027 se realizará el 100% de servicios de formación y apoyos educativos.                                                                                                                                                                                                                                                                                                                                                                                                                      </t>
    </r>
  </si>
  <si>
    <r>
      <rPr>
        <b/>
        <sz val="13"/>
        <color theme="1"/>
        <rFont val="Calibri"/>
        <family val="2"/>
      </rPr>
      <t>PSFAE:</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</si>
  <si>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Programas de Apoyo a la Educación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</si>
  <si>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4.1.1.1.29.1  </t>
    </r>
    <r>
      <rPr>
        <sz val="13"/>
        <color theme="1"/>
        <rFont val="Calibri"/>
        <family val="2"/>
      </rPr>
      <t>Organización del mecanismo de participación ciudadana interactiva "Cabildo Infantil".</t>
    </r>
  </si>
  <si>
    <r>
      <rPr>
        <b/>
        <sz val="13"/>
        <color theme="1"/>
        <rFont val="Calibri"/>
        <family val="2"/>
      </rPr>
      <t>PCIR:</t>
    </r>
    <r>
      <rPr>
        <sz val="13"/>
        <color theme="1"/>
        <rFont val="Calibri"/>
        <family val="2"/>
      </rPr>
      <t xml:space="preserve"> Porcentaje del "Cabildo Infantil" realizado</t>
    </r>
  </si>
  <si>
    <r>
      <rPr>
        <b/>
        <sz val="13"/>
        <color theme="1"/>
        <rFont val="Calibri"/>
        <family val="2"/>
      </rPr>
      <t xml:space="preserve">MÉTODO DE CÁLCULO   </t>
    </r>
    <r>
      <rPr>
        <sz val="13"/>
        <color theme="1"/>
        <rFont val="Calibri"/>
        <family val="2"/>
      </rPr>
      <t xml:space="preserve">                          
</t>
    </r>
    <r>
      <rPr>
        <b/>
        <sz val="13"/>
        <color theme="1"/>
        <rFont val="Calibri"/>
        <family val="2"/>
      </rPr>
      <t>PCIR=</t>
    </r>
    <r>
      <rPr>
        <sz val="13"/>
        <color theme="1"/>
        <rFont val="Calibri"/>
        <family val="2"/>
      </rPr>
      <t xml:space="preserve"> (NCIE/NCIP)*100
</t>
    </r>
    <r>
      <rPr>
        <b/>
        <sz val="13"/>
        <color theme="1"/>
        <rFont val="Calibri"/>
        <family val="2"/>
      </rPr>
      <t xml:space="preserve">                                                        
VARIABLES:</t>
    </r>
    <r>
      <rPr>
        <sz val="13"/>
        <color theme="1"/>
        <rFont val="Calibri"/>
        <family val="2"/>
      </rPr>
      <t xml:space="preserve">
</t>
    </r>
    <r>
      <rPr>
        <b/>
        <sz val="13"/>
        <color theme="1"/>
        <rFont val="Calibri"/>
        <family val="2"/>
      </rPr>
      <t xml:space="preserve">PCIR: </t>
    </r>
    <r>
      <rPr>
        <sz val="13"/>
        <color theme="1"/>
        <rFont val="Calibri"/>
        <family val="2"/>
      </rPr>
      <t xml:space="preserve">Porcentaje del "Cabildo Infantil" Realizado
</t>
    </r>
    <r>
      <rPr>
        <b/>
        <sz val="13"/>
        <color theme="1"/>
        <rFont val="Calibri"/>
        <family val="2"/>
      </rPr>
      <t>NCIE:</t>
    </r>
    <r>
      <rPr>
        <sz val="13"/>
        <color theme="1"/>
        <rFont val="Calibri"/>
        <family val="2"/>
      </rPr>
      <t xml:space="preserve"> Número del "Cabildo Infantil" Ejecutado
</t>
    </r>
    <r>
      <rPr>
        <b/>
        <sz val="13"/>
        <color theme="1"/>
        <rFont val="Calibri"/>
        <family val="2"/>
      </rPr>
      <t>NCIP:</t>
    </r>
    <r>
      <rPr>
        <sz val="13"/>
        <color theme="1"/>
        <rFont val="Calibri"/>
        <family val="2"/>
      </rPr>
      <t xml:space="preserve"> Número del del "Cabildo Infantil" Programados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</si>
  <si>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Cabildo Infantil</t>
    </r>
  </si>
  <si>
    <r>
      <rPr>
        <b/>
        <sz val="13"/>
        <color theme="1"/>
        <rFont val="Calibri"/>
        <family val="2"/>
      </rPr>
      <t xml:space="preserve">PCIR: </t>
    </r>
    <r>
      <rPr>
        <sz val="13"/>
        <color theme="1"/>
        <rFont val="Calibri"/>
        <family val="2"/>
      </rPr>
      <t xml:space="preserve"> Se realizaron un total de 1 acciones durante el período de 2022.
2022: 1 mecanismo Cabildo Infanti
2023: 0 mecanismo Cabildo Infanti  
2024: 0 mecanismo Cabildo Infanti
</t>
    </r>
    <r>
      <rPr>
        <b/>
        <sz val="13"/>
        <color theme="1"/>
        <rFont val="Calibri"/>
        <family val="2"/>
      </rPr>
      <t>Total: 1 mecanismo Cabildo Infanti</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</si>
  <si>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Programas de Apoyo a la Educación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</si>
  <si>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4.1.1.1.29.2 </t>
    </r>
    <r>
      <rPr>
        <sz val="13"/>
        <color theme="1"/>
        <rFont val="Calibri"/>
        <family val="2"/>
      </rPr>
      <t>Gestión de apoyos educativos y ejecución de mecanismos de recaudación para el fortalecimiento escolar.</t>
    </r>
  </si>
  <si>
    <r>
      <rPr>
        <b/>
        <sz val="13"/>
        <color theme="1"/>
        <rFont val="Calibri"/>
        <family val="2"/>
      </rPr>
      <t xml:space="preserve">PAERE: </t>
    </r>
    <r>
      <rPr>
        <sz val="13"/>
        <color theme="1"/>
        <rFont val="Calibri"/>
        <family val="2"/>
      </rPr>
      <t>Porcentaje de acciones de apoyo y eventos de recaudación educativa realizados.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</si>
  <si>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 xml:space="preserve">UNIDAD DE MEDIDA DE LAS VARIABLES: </t>
    </r>
    <r>
      <rPr>
        <sz val="13"/>
        <color theme="1"/>
        <rFont val="Calibri"/>
        <family val="2"/>
      </rPr>
      <t>Apoyo otorgado</t>
    </r>
  </si>
  <si>
    <r>
      <rPr>
        <b/>
        <sz val="13"/>
        <color theme="1"/>
        <rFont val="Calibri"/>
        <family val="2"/>
      </rPr>
      <t>PAERE:</t>
    </r>
    <r>
      <rPr>
        <sz val="13"/>
        <color theme="1"/>
        <rFont val="Calibri"/>
        <family val="2"/>
      </rPr>
      <t xml:space="preserve"> Se realizaron un total de 10 apoyos otorgados  durante el período de 2022-2024. 
2022: 1 apoyo otorgado.  
2023: 1 apoyo otorgado.   
2024: 1 apoyo otorgado. 
</t>
    </r>
    <r>
      <rPr>
        <b/>
        <sz val="13"/>
        <color theme="1"/>
        <rFont val="Calibri"/>
        <family val="2"/>
      </rPr>
      <t xml:space="preserve">Total: 3 apoyo otorgado. </t>
    </r>
  </si>
  <si>
    <r>
      <rPr>
        <b/>
        <sz val="13"/>
        <color theme="1"/>
        <rFont val="Calibri"/>
        <family val="2"/>
      </rPr>
      <t>4.1.1.1.29.3</t>
    </r>
    <r>
      <rPr>
        <sz val="13"/>
        <color theme="1"/>
        <rFont val="Calibri"/>
        <family val="2"/>
      </rPr>
      <t xml:space="preserve">  Implementación de servicios de estancia post-escolar y atención integral para el fortalecimiento del Sistema Municipal de Cuidados.</t>
    </r>
  </si>
  <si>
    <r>
      <rPr>
        <b/>
        <sz val="13"/>
        <color theme="1"/>
        <rFont val="Calibri"/>
        <family val="2"/>
      </rPr>
      <t xml:space="preserve">PAIEP: </t>
    </r>
    <r>
      <rPr>
        <sz val="13"/>
        <color theme="1"/>
        <rFont val="Calibri"/>
        <family val="2"/>
      </rPr>
      <t>Porcentaje de atenciones integrales brindadas en espacios de estancia post-escolar.</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</si>
  <si>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Servicio</t>
    </r>
  </si>
  <si>
    <r>
      <rPr>
        <b/>
        <sz val="13"/>
        <color theme="1"/>
        <rFont val="Calibri"/>
        <family val="2"/>
      </rPr>
      <t>PAIEP:</t>
    </r>
    <r>
      <rPr>
        <sz val="13"/>
        <color theme="1"/>
        <rFont val="Calibri"/>
        <family val="2"/>
      </rPr>
      <t xml:space="preserve"> De enero 2025 a diciembre 2027 se realizarán 4 actividades.</t>
    </r>
  </si>
  <si>
    <r>
      <rPr>
        <b/>
        <sz val="13"/>
        <color theme="1"/>
        <rFont val="Calibri"/>
        <family val="2"/>
      </rPr>
      <t>PAIEP:</t>
    </r>
    <r>
      <rPr>
        <sz val="13"/>
        <color theme="1"/>
        <rFont val="Calibri"/>
        <family val="2"/>
      </rPr>
      <t xml:space="preserve">  No existe línea base debido a que esta actividad es de nueva creación.
A partir de enero 2026 se inicia la integración de la línea base para el siguiente periodo de gobierno.</t>
    </r>
  </si>
  <si>
    <r>
      <rPr>
        <b/>
        <sz val="13"/>
        <color theme="1"/>
        <rFont val="Calibri"/>
        <family val="2"/>
      </rPr>
      <t>4.1.1.1.30</t>
    </r>
    <r>
      <rPr>
        <sz val="13"/>
        <color theme="1"/>
        <rFont val="Calibri"/>
        <family val="2"/>
      </rPr>
      <t xml:space="preserve"> Estímulos económicos y servicios de inclusión para estudiantes en situación prioritaria otorgados.</t>
    </r>
  </si>
  <si>
    <r>
      <rPr>
        <b/>
        <sz val="13"/>
        <color theme="1"/>
        <rFont val="Calibri"/>
        <family val="2"/>
      </rPr>
      <t>PESIE:</t>
    </r>
    <r>
      <rPr>
        <sz val="13"/>
        <color theme="1"/>
        <rFont val="Calibri"/>
        <family val="2"/>
      </rPr>
      <t xml:space="preserve"> Porcentaje de estímulos y servicios de inclusión entregados.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</si>
  <si>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Servicio integral de apoyo</t>
    </r>
  </si>
  <si>
    <r>
      <rPr>
        <b/>
        <sz val="13"/>
        <color theme="1"/>
        <rFont val="Calibri"/>
        <family val="2"/>
      </rPr>
      <t xml:space="preserve">PESIE: </t>
    </r>
    <r>
      <rPr>
        <sz val="13"/>
        <color theme="1"/>
        <rFont val="Calibri"/>
        <family val="2"/>
      </rPr>
      <t>De enero 2025 a diciembre 2027 se realizará el 100% de Estímulos económicos y servicios de inclusión.</t>
    </r>
  </si>
  <si>
    <r>
      <rPr>
        <b/>
        <sz val="13"/>
        <color theme="1"/>
        <rFont val="Calibri"/>
        <family val="2"/>
      </rPr>
      <t xml:space="preserve">PESIE: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</si>
  <si>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Coordinación de Becas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</si>
  <si>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4.1.1.1.30.1 </t>
    </r>
    <r>
      <rPr>
        <sz val="13"/>
        <color theme="1"/>
        <rFont val="Calibri"/>
        <family val="2"/>
      </rPr>
      <t xml:space="preserve"> Operación del programa de estímulos económicos para la permanencia educativa.</t>
    </r>
  </si>
  <si>
    <r>
      <rPr>
        <b/>
        <sz val="13"/>
        <color theme="1"/>
        <rFont val="Calibri"/>
        <family val="2"/>
      </rPr>
      <t xml:space="preserve">PBE: </t>
    </r>
    <r>
      <rPr>
        <sz val="13"/>
        <color theme="1"/>
        <rFont val="Calibri"/>
        <family val="2"/>
      </rPr>
      <t>Porcentaje de Becas Entregadas</t>
    </r>
  </si>
  <si>
    <r>
      <rPr>
        <b/>
        <sz val="13"/>
        <color theme="1"/>
        <rFont val="Calibri"/>
        <family val="2"/>
      </rPr>
      <t xml:space="preserve">MÉTODO DE CÁLCULO    </t>
    </r>
    <r>
      <rPr>
        <sz val="13"/>
        <color theme="1"/>
        <rFont val="Calibri"/>
        <family val="2"/>
      </rPr>
      <t xml:space="preserve">                       
</t>
    </r>
    <r>
      <rPr>
        <b/>
        <sz val="13"/>
        <color theme="1"/>
        <rFont val="Calibri"/>
        <family val="2"/>
      </rPr>
      <t>PBE=</t>
    </r>
    <r>
      <rPr>
        <sz val="13"/>
        <color theme="1"/>
        <rFont val="Calibri"/>
        <family val="2"/>
      </rPr>
      <t xml:space="preserve"> (NBE/NBP)*100
</t>
    </r>
    <r>
      <rPr>
        <b/>
        <sz val="13"/>
        <color theme="1"/>
        <rFont val="Calibri"/>
        <family val="2"/>
      </rPr>
      <t>VARIABLES:</t>
    </r>
    <r>
      <rPr>
        <sz val="13"/>
        <color theme="1"/>
        <rFont val="Calibri"/>
        <family val="2"/>
      </rPr>
      <t xml:space="preserve">
</t>
    </r>
    <r>
      <rPr>
        <b/>
        <sz val="13"/>
        <color theme="1"/>
        <rFont val="Calibri"/>
        <family val="2"/>
      </rPr>
      <t>PBE:</t>
    </r>
    <r>
      <rPr>
        <sz val="13"/>
        <color theme="1"/>
        <rFont val="Calibri"/>
        <family val="2"/>
      </rPr>
      <t xml:space="preserve"> Porcentaje de Becas Entregadas
</t>
    </r>
    <r>
      <rPr>
        <b/>
        <sz val="13"/>
        <color theme="1"/>
        <rFont val="Calibri"/>
        <family val="2"/>
      </rPr>
      <t>NBE:</t>
    </r>
    <r>
      <rPr>
        <sz val="13"/>
        <color theme="1"/>
        <rFont val="Calibri"/>
        <family val="2"/>
      </rPr>
      <t xml:space="preserve"> Número de Becas Entregadas
</t>
    </r>
    <r>
      <rPr>
        <b/>
        <sz val="13"/>
        <color theme="1"/>
        <rFont val="Calibri"/>
        <family val="2"/>
      </rPr>
      <t xml:space="preserve">NBP: </t>
    </r>
    <r>
      <rPr>
        <sz val="13"/>
        <color theme="1"/>
        <rFont val="Calibri"/>
        <family val="2"/>
      </rPr>
      <t>Número de Becas Programadas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</si>
  <si>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Becas</t>
    </r>
  </si>
  <si>
    <r>
      <rPr>
        <b/>
        <sz val="13"/>
        <color theme="1"/>
        <rFont val="Calibri"/>
        <family val="2"/>
      </rPr>
      <t>PBE:</t>
    </r>
    <r>
      <rPr>
        <sz val="13"/>
        <color theme="1"/>
        <rFont val="Calibri"/>
        <family val="2"/>
      </rPr>
      <t xml:space="preserve"> Se entregaron un total de 19,938 becas durante el período de 2022-2024.
2022: 5009 becas 
2023: 6368 becas  
2024: 6545 becas
</t>
    </r>
    <r>
      <rPr>
        <b/>
        <sz val="13"/>
        <color theme="1"/>
        <rFont val="Calibri"/>
        <family val="2"/>
      </rPr>
      <t>Total: 17,922</t>
    </r>
  </si>
  <si>
    <r>
      <rPr>
        <b/>
        <sz val="13"/>
        <color theme="1"/>
        <rFont val="Calibri"/>
        <family val="2"/>
      </rPr>
      <t>4.1.1.1.30.2</t>
    </r>
    <r>
      <rPr>
        <sz val="13"/>
        <color theme="1"/>
        <rFont val="Calibri"/>
        <family val="2"/>
      </rPr>
      <t xml:space="preserve"> Ejecución de acciones de acompañamiento integral y fomento a la inclusión para la comunidad becaria.</t>
    </r>
  </si>
  <si>
    <r>
      <rPr>
        <b/>
        <sz val="13"/>
        <color theme="1"/>
        <rFont val="Calibri"/>
        <family val="2"/>
      </rPr>
      <t xml:space="preserve">PAAIR: </t>
    </r>
    <r>
      <rPr>
        <sz val="13"/>
        <color theme="1"/>
        <rFont val="Calibri"/>
        <family val="2"/>
      </rPr>
      <t>Porcentaje de acciones de acompañamiento e inclusión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</si>
  <si>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Acción de inclusión</t>
    </r>
  </si>
  <si>
    <r>
      <rPr>
        <b/>
        <sz val="13"/>
        <color theme="1"/>
        <rFont val="Calibri"/>
        <family val="2"/>
      </rPr>
      <t>PAAIR:</t>
    </r>
    <r>
      <rPr>
        <sz val="13"/>
        <color theme="1"/>
        <rFont val="Calibri"/>
        <family val="2"/>
      </rPr>
      <t xml:space="preserve"> Se realizaron un total de 153 acción de inclusión durante el período de 2022-2024.
2022: 45 acción de inclusión
2023: 67 acción de inclusión
2024: 41 acción de inclusión
</t>
    </r>
    <r>
      <rPr>
        <b/>
        <sz val="13"/>
        <color theme="1"/>
        <rFont val="Calibri"/>
        <family val="2"/>
      </rPr>
      <t>Total: 153</t>
    </r>
  </si>
  <si>
    <r>
      <t xml:space="preserve">4.1.1.1.31 </t>
    </r>
    <r>
      <rPr>
        <sz val="13"/>
        <color theme="1"/>
        <rFont val="Calibri"/>
        <family val="2"/>
      </rPr>
      <t>Servicios de formación educativa inclusiva y capacitación para el desarrollo productivo otorgados.</t>
    </r>
  </si>
  <si>
    <r>
      <rPr>
        <b/>
        <sz val="13"/>
        <color theme="1"/>
        <rFont val="Calibri"/>
        <family val="2"/>
      </rPr>
      <t>PCDHP:</t>
    </r>
    <r>
      <rPr>
        <sz val="13"/>
        <color theme="1"/>
        <rFont val="Calibri"/>
        <family val="2"/>
      </rPr>
      <t xml:space="preserve"> Porcentaje de capacidades de desarrollo humano y productivo fortalecidas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</si>
  <si>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Esquema de formación integral</t>
    </r>
  </si>
  <si>
    <r>
      <rPr>
        <b/>
        <sz val="13"/>
        <color theme="1"/>
        <rFont val="Calibri"/>
        <family val="2"/>
      </rPr>
      <t>PCDHP:</t>
    </r>
    <r>
      <rPr>
        <sz val="13"/>
        <color theme="1"/>
        <rFont val="Calibri"/>
        <family val="2"/>
      </rPr>
      <t xml:space="preserve"> De enero 2025 a diciembre 2027 se realizará el 100% de esquema de formación integral                                                                                                                                                                                                                                                                                                                                                                                                                                                                             </t>
    </r>
  </si>
  <si>
    <r>
      <rPr>
        <b/>
        <sz val="13"/>
        <color theme="1"/>
        <rFont val="Calibri"/>
        <family val="2"/>
      </rPr>
      <t>PCDHP:</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</si>
  <si>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Programas Educativos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</si>
  <si>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4.1.1.1.31.1 </t>
    </r>
    <r>
      <rPr>
        <sz val="13"/>
        <color theme="1"/>
        <rFont val="Calibri"/>
        <family val="2"/>
      </rPr>
      <t>Implementación de programas de instrucción académica, participación social y competencias para la productividad.</t>
    </r>
    <r>
      <rPr>
        <b/>
        <sz val="13"/>
        <color theme="1"/>
        <rFont val="Calibri"/>
        <family val="2"/>
      </rPr>
      <t xml:space="preserve">
</t>
    </r>
  </si>
  <si>
    <r>
      <rPr>
        <b/>
        <sz val="13"/>
        <color theme="1"/>
        <rFont val="Calibri"/>
        <family val="2"/>
      </rPr>
      <t>PAACP:</t>
    </r>
    <r>
      <rPr>
        <sz val="13"/>
        <color theme="1"/>
        <rFont val="Calibri"/>
        <family val="2"/>
      </rPr>
      <t xml:space="preserve"> Porcentaje de acciones de alfabetización, capacitación y participación educativa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</si>
  <si>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PAACP = </t>
    </r>
    <r>
      <rPr>
        <sz val="13"/>
        <color theme="1"/>
        <rFont val="Calibri"/>
        <family val="2"/>
      </rPr>
      <t xml:space="preserve">(NAACR / NAACP) * 100
</t>
    </r>
    <r>
      <rPr>
        <b/>
        <sz val="13"/>
        <color theme="1"/>
        <rFont val="Calibri"/>
        <family val="2"/>
      </rPr>
      <t xml:space="preserve">                                                        
VARIABLES:</t>
    </r>
    <r>
      <rPr>
        <sz val="13"/>
        <color theme="1"/>
        <rFont val="Calibri"/>
        <family val="2"/>
      </rPr>
      <t xml:space="preserve">
</t>
    </r>
    <r>
      <rPr>
        <b/>
        <sz val="13"/>
        <color theme="1"/>
        <rFont val="Calibri"/>
        <family val="2"/>
      </rPr>
      <t xml:space="preserve">PAACP: </t>
    </r>
    <r>
      <rPr>
        <sz val="13"/>
        <color theme="1"/>
        <rFont val="Calibri"/>
        <family val="2"/>
      </rPr>
      <t xml:space="preserve">Porcentaje de acciones de alfabetización, capacitación y participación educativa realizadas.          </t>
    </r>
    <r>
      <rPr>
        <b/>
        <sz val="13"/>
        <color theme="1"/>
        <rFont val="Calibri"/>
        <family val="2"/>
      </rPr>
      <t>NAACR:</t>
    </r>
    <r>
      <rPr>
        <sz val="13"/>
        <color theme="1"/>
        <rFont val="Calibri"/>
        <family val="2"/>
      </rPr>
      <t xml:space="preserve"> Número de acciones de alfabetización, capacitación y participación realizadas.</t>
    </r>
    <r>
      <rPr>
        <b/>
        <sz val="13"/>
        <color theme="1"/>
        <rFont val="Calibri"/>
        <family val="2"/>
      </rPr>
      <t xml:space="preserve">                                                 NAACP:</t>
    </r>
    <r>
      <rPr>
        <sz val="13"/>
        <color theme="1"/>
        <rFont val="Calibri"/>
        <family val="2"/>
      </rPr>
      <t xml:space="preserve"> Número de acciones de alfabetización, capacitación y participación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</si>
  <si>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Acción educativa</t>
    </r>
  </si>
  <si>
    <r>
      <rPr>
        <b/>
        <sz val="13"/>
        <color theme="1"/>
        <rFont val="Calibri"/>
        <family val="2"/>
      </rPr>
      <t xml:space="preserve">PAACP: </t>
    </r>
    <r>
      <rPr>
        <sz val="13"/>
        <color theme="1"/>
        <rFont val="Calibri"/>
        <family val="2"/>
      </rPr>
      <t xml:space="preserve"> Se realizaron un total de 20 acción educativa                     durante el período de 2024. 
2025: 20 acción educativa                   
Total: 20 acción educativa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</si>
  <si>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Programas Educativos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</si>
  <si>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4.1.1.1.32</t>
    </r>
    <r>
      <rPr>
        <sz val="13"/>
        <color theme="1"/>
        <rFont val="Calibri"/>
        <family val="2"/>
      </rPr>
      <t xml:space="preserve"> Servicios de salud itinerante y programas de formación preventiva otorgados.</t>
    </r>
  </si>
  <si>
    <r>
      <rPr>
        <b/>
        <sz val="13"/>
        <color theme="1"/>
        <rFont val="Calibri"/>
        <family val="2"/>
      </rPr>
      <t xml:space="preserve">PEAPC: </t>
    </r>
    <r>
      <rPr>
        <sz val="13"/>
        <color theme="1"/>
        <rFont val="Calibri"/>
        <family val="2"/>
      </rPr>
      <t>Porcentaje de esquemas de atención primaria y capacidades de cuidado consolidados.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</si>
  <si>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PEAPC = </t>
    </r>
    <r>
      <rPr>
        <sz val="13"/>
        <color theme="1"/>
        <rFont val="Calibri"/>
        <family val="2"/>
      </rPr>
      <t xml:space="preserve">(NEAPE / NEAPP) * 100
</t>
    </r>
    <r>
      <rPr>
        <b/>
        <sz val="13"/>
        <color theme="1"/>
        <rFont val="Calibri"/>
        <family val="2"/>
      </rPr>
      <t xml:space="preserve">                                                        
VARIABLES:</t>
    </r>
    <r>
      <rPr>
        <sz val="13"/>
        <color theme="1"/>
        <rFont val="Calibri"/>
        <family val="2"/>
      </rPr>
      <t xml:space="preserve">
</t>
    </r>
    <r>
      <rPr>
        <b/>
        <sz val="13"/>
        <color theme="1"/>
        <rFont val="Calibri"/>
        <family val="2"/>
      </rPr>
      <t xml:space="preserve">PEAPC: </t>
    </r>
    <r>
      <rPr>
        <sz val="13"/>
        <color theme="1"/>
        <rFont val="Calibri"/>
        <family val="2"/>
      </rPr>
      <t xml:space="preserve">Porcentaje de esquemas de atención primaria y capacidades de cuidado consolidados.                            </t>
    </r>
    <r>
      <rPr>
        <b/>
        <sz val="13"/>
        <color theme="1"/>
        <rFont val="Calibri"/>
        <family val="2"/>
      </rPr>
      <t>NEAPE:</t>
    </r>
    <r>
      <rPr>
        <sz val="13"/>
        <color theme="1"/>
        <rFont val="Calibri"/>
        <family val="2"/>
      </rPr>
      <t xml:space="preserve"> Número de esquemas de atención ejecutados con validación de cobertura.</t>
    </r>
    <r>
      <rPr>
        <b/>
        <sz val="13"/>
        <color theme="1"/>
        <rFont val="Calibri"/>
        <family val="2"/>
      </rPr>
      <t xml:space="preserve">                                                    NEAPP:</t>
    </r>
    <r>
      <rPr>
        <sz val="13"/>
        <color theme="1"/>
        <rFont val="Calibri"/>
        <family val="2"/>
      </rPr>
      <t xml:space="preserve"> Número de esquemas de atención programados para el fortalecimiento del bienestar familiar.</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</si>
  <si>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Esquema integral</t>
    </r>
  </si>
  <si>
    <r>
      <rPr>
        <b/>
        <sz val="13"/>
        <color theme="1"/>
        <rFont val="Calibri"/>
        <family val="2"/>
      </rPr>
      <t xml:space="preserve">PEAPC: </t>
    </r>
    <r>
      <rPr>
        <sz val="13"/>
        <color theme="1"/>
        <rFont val="Calibri"/>
        <family val="2"/>
      </rPr>
      <t>De enero 2025 a diciembre 2027 se realizará el 100% de servicios de salud itinerante y programas de formación preventiva.</t>
    </r>
  </si>
  <si>
    <r>
      <rPr>
        <b/>
        <sz val="13"/>
        <color theme="1"/>
        <rFont val="Calibri"/>
        <family val="2"/>
      </rPr>
      <t>PEAPC:</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</si>
  <si>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Nombre de quien genera la información:</t>
    </r>
    <r>
      <rPr>
        <sz val="13"/>
        <color theme="1"/>
        <rFont val="Calibri"/>
        <family val="2"/>
      </rPr>
      <t xml:space="preserve"> 
Dirección General de Salud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</si>
  <si>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4.1.1.1.32.1</t>
    </r>
    <r>
      <rPr>
        <sz val="13"/>
        <color theme="1"/>
        <rFont val="Calibri"/>
        <family val="2"/>
      </rPr>
      <t xml:space="preserve"> Despliegue operativo de brigadas integrales para la prevención, diagnóstico y promoción de la salud comunitaria.</t>
    </r>
  </si>
  <si>
    <r>
      <rPr>
        <b/>
        <sz val="13"/>
        <color theme="1"/>
        <rFont val="Calibri"/>
        <family val="2"/>
      </rPr>
      <t xml:space="preserve">PBJSR: </t>
    </r>
    <r>
      <rPr>
        <sz val="13"/>
        <color theme="1"/>
        <rFont val="Calibri"/>
        <family val="2"/>
      </rPr>
      <t>Porcentaje de brigadas y jornadas de salud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</si>
  <si>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Brigadas</t>
    </r>
  </si>
  <si>
    <r>
      <rPr>
        <b/>
        <sz val="13"/>
        <color theme="1"/>
        <rFont val="Calibri"/>
        <family val="2"/>
      </rPr>
      <t xml:space="preserve">PBJSR: </t>
    </r>
    <r>
      <rPr>
        <sz val="13"/>
        <color theme="1"/>
        <rFont val="Calibri"/>
        <family val="2"/>
      </rPr>
      <t xml:space="preserve"> Se realizaron un total de 321 brigadas durante el período de 2022-2024.
2022: 100 brigadas
2023: 119 brigadas
2024: 102 brigadas
</t>
    </r>
    <r>
      <rPr>
        <b/>
        <sz val="13"/>
        <color theme="1"/>
        <rFont val="Calibri"/>
        <family val="2"/>
      </rPr>
      <t>Total: 321 brigadas</t>
    </r>
  </si>
  <si>
    <r>
      <rPr>
        <b/>
        <sz val="13"/>
        <color theme="1"/>
        <rFont val="Calibri"/>
        <family val="2"/>
      </rPr>
      <t>4.1.1.1.32.2</t>
    </r>
    <r>
      <rPr>
        <sz val="13"/>
        <color theme="1"/>
        <rFont val="Calibri"/>
        <family val="2"/>
      </rPr>
      <t xml:space="preserve"> Impartición de talleres formativos y jornadas de atención preventiva para el fortalecimiento de las capacidades de cuidado.</t>
    </r>
  </si>
  <si>
    <r>
      <rPr>
        <b/>
        <sz val="13"/>
        <color theme="1"/>
        <rFont val="Calibri"/>
        <family val="2"/>
      </rPr>
      <t xml:space="preserve">PSFCE: </t>
    </r>
    <r>
      <rPr>
        <sz val="13"/>
        <color theme="1"/>
        <rFont val="Calibri"/>
        <family val="2"/>
      </rPr>
      <t>Porcentaje de sesiones formativas y campañas de salud ejecutadas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</si>
  <si>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Campaña</t>
    </r>
  </si>
  <si>
    <r>
      <rPr>
        <b/>
        <sz val="13"/>
        <color theme="1"/>
        <rFont val="Calibri"/>
        <family val="2"/>
      </rPr>
      <t xml:space="preserve">PSFCE: </t>
    </r>
    <r>
      <rPr>
        <sz val="13"/>
        <color theme="1"/>
        <rFont val="Calibri"/>
        <family val="2"/>
      </rPr>
      <t xml:space="preserve"> Se realizaron un total de 15 campañas durante el período de 2022-2024.
2022: 0 campañas
2023: 0 campañas
2024: 15 campañas
</t>
    </r>
    <r>
      <rPr>
        <b/>
        <sz val="13"/>
        <color theme="1"/>
        <rFont val="Calibri"/>
        <family val="2"/>
      </rPr>
      <t>Total: 15</t>
    </r>
  </si>
  <si>
    <r>
      <rPr>
        <b/>
        <sz val="13"/>
        <color theme="1"/>
        <rFont val="Calibri"/>
        <family val="2"/>
      </rPr>
      <t>4.1.1.1.33</t>
    </r>
    <r>
      <rPr>
        <sz val="13"/>
        <color theme="1"/>
        <rFont val="Calibri"/>
        <family val="2"/>
      </rPr>
      <t xml:space="preserve">  Servicios de atención médica primaria, especialidades básicas y traslados programados otorgados.</t>
    </r>
  </si>
  <si>
    <r>
      <rPr>
        <b/>
        <sz val="13"/>
        <color theme="1"/>
        <rFont val="Calibri"/>
        <family val="2"/>
      </rPr>
      <t>PEAPF:</t>
    </r>
    <r>
      <rPr>
        <sz val="13"/>
        <color theme="1"/>
        <rFont val="Calibri"/>
        <family val="2"/>
      </rPr>
      <t xml:space="preserve"> Porcentaje de esquema de atención primaria y asistencia médica fortalecido.</t>
    </r>
  </si>
  <si>
    <r>
      <rPr>
        <b/>
        <sz val="13"/>
        <color theme="1"/>
        <rFont val="Calibri"/>
        <family val="2"/>
      </rPr>
      <t xml:space="preserve">MÉTODO DE CÁLCULO  </t>
    </r>
    <r>
      <rPr>
        <sz val="13"/>
        <color theme="1"/>
        <rFont val="Calibri"/>
        <family val="2"/>
      </rPr>
      <t xml:space="preserve">                            
</t>
    </r>
    <r>
      <rPr>
        <b/>
        <sz val="13"/>
        <color theme="1"/>
        <rFont val="Calibri"/>
        <family val="2"/>
      </rPr>
      <t>PEAPF =</t>
    </r>
    <r>
      <rPr>
        <sz val="13"/>
        <color theme="1"/>
        <rFont val="Calibri"/>
        <family val="2"/>
      </rPr>
      <t xml:space="preserve"> (NEAME / NEAMP) * 100
</t>
    </r>
    <r>
      <rPr>
        <b/>
        <sz val="13"/>
        <color theme="1"/>
        <rFont val="Calibri"/>
        <family val="2"/>
      </rPr>
      <t>VARIABLES:</t>
    </r>
    <r>
      <rPr>
        <sz val="13"/>
        <color theme="1"/>
        <rFont val="Calibri"/>
        <family val="2"/>
      </rPr>
      <t xml:space="preserve">
</t>
    </r>
    <r>
      <rPr>
        <b/>
        <sz val="13"/>
        <color theme="1"/>
        <rFont val="Calibri"/>
        <family val="2"/>
      </rPr>
      <t xml:space="preserve">PEAPF: </t>
    </r>
    <r>
      <rPr>
        <sz val="13"/>
        <color theme="1"/>
        <rFont val="Calibri"/>
        <family val="2"/>
      </rPr>
      <t>Porcentaje de esquema de atención primaria y asistencia médica fortalecido.</t>
    </r>
    <r>
      <rPr>
        <b/>
        <sz val="13"/>
        <color theme="1"/>
        <rFont val="Calibri"/>
        <family val="2"/>
      </rPr>
      <t xml:space="preserve">                                         NEAME: </t>
    </r>
    <r>
      <rPr>
        <sz val="13"/>
        <color theme="1"/>
        <rFont val="Calibri"/>
        <family val="2"/>
      </rPr>
      <t xml:space="preserve">Número de esquemas de atención médica integral ejecutados.                                                                      </t>
    </r>
    <r>
      <rPr>
        <b/>
        <sz val="13"/>
        <color theme="1"/>
        <rFont val="Calibri"/>
        <family val="2"/>
      </rPr>
      <t>NEAMP:</t>
    </r>
    <r>
      <rPr>
        <sz val="13"/>
        <color theme="1"/>
        <rFont val="Calibri"/>
        <family val="2"/>
      </rPr>
      <t xml:space="preserve"> Número de esquemas de atención médica integral  programados.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</si>
  <si>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Esquema de atención.</t>
    </r>
  </si>
  <si>
    <r>
      <rPr>
        <b/>
        <sz val="13"/>
        <color theme="1"/>
        <rFont val="Calibri"/>
        <family val="2"/>
      </rPr>
      <t>PEAPF:</t>
    </r>
    <r>
      <rPr>
        <sz val="13"/>
        <color theme="1"/>
        <rFont val="Calibri"/>
        <family val="2"/>
      </rPr>
      <t xml:space="preserve"> De enero 2025 a diciembre 2027 se realizará el 100% de servicios de atención médica primaria y especialida.</t>
    </r>
  </si>
  <si>
    <r>
      <rPr>
        <b/>
        <sz val="13"/>
        <color theme="1"/>
        <rFont val="Calibri"/>
        <family val="2"/>
      </rPr>
      <t>PEAPF:</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</si>
  <si>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Salud Física
</t>
    </r>
    <r>
      <rPr>
        <b/>
        <sz val="13"/>
        <color theme="1"/>
        <rFont val="Calibri"/>
        <family val="2"/>
      </rPr>
      <t xml:space="preserve">
Periodicidad con que se genera la información:</t>
    </r>
    <r>
      <rPr>
        <sz val="13"/>
        <color theme="1"/>
        <rFont val="Calibri"/>
        <family val="2"/>
      </rPr>
      <t xml:space="preserve">
Trimestral</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</si>
  <si>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4.1.1.1.33.1 </t>
    </r>
    <r>
      <rPr>
        <sz val="13"/>
        <color theme="1"/>
        <rFont val="Calibri"/>
        <family val="2"/>
      </rPr>
      <t>Prestación de consultas médicas generales y servicios de especialidades básicas.</t>
    </r>
  </si>
  <si>
    <r>
      <rPr>
        <b/>
        <sz val="13"/>
        <color theme="1"/>
        <rFont val="Calibri"/>
        <family val="2"/>
      </rPr>
      <t>PCSEB:</t>
    </r>
    <r>
      <rPr>
        <sz val="13"/>
        <color theme="1"/>
        <rFont val="Calibri"/>
        <family val="2"/>
      </rPr>
      <t xml:space="preserve"> Porcentaje de consultas y servicios especializados brindados.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</si>
  <si>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Consultas</t>
    </r>
  </si>
  <si>
    <r>
      <rPr>
        <b/>
        <sz val="13"/>
        <color theme="1"/>
        <rFont val="Calibri"/>
        <family val="2"/>
      </rPr>
      <t>PCSEB</t>
    </r>
    <r>
      <rPr>
        <sz val="13"/>
        <color theme="1"/>
        <rFont val="Calibri"/>
        <family val="2"/>
      </rPr>
      <t xml:space="preserve">: Se realizaron un total de 9193 consultas durante el período de 2022-2024.
2022: 1,682 consultas
2023: 1,067 consultas                                                            2024: 6444 consultas
</t>
    </r>
    <r>
      <rPr>
        <b/>
        <sz val="13"/>
        <color theme="1"/>
        <rFont val="Calibri"/>
        <family val="2"/>
      </rPr>
      <t>Total: 9193 consultas</t>
    </r>
  </si>
  <si>
    <r>
      <rPr>
        <b/>
        <sz val="13"/>
        <color theme="1"/>
        <rFont val="Calibri"/>
        <family val="2"/>
      </rPr>
      <t>4.1.1.1.33.2</t>
    </r>
    <r>
      <rPr>
        <sz val="13"/>
        <color theme="1"/>
        <rFont val="Calibri"/>
        <family val="2"/>
      </rPr>
      <t xml:space="preserve"> Organización de jornadas de orientación y capacitación en temas de relevancia epidemiológica.</t>
    </r>
  </si>
  <si>
    <r>
      <rPr>
        <b/>
        <sz val="13"/>
        <color theme="1"/>
        <rFont val="Calibri"/>
        <family val="2"/>
      </rPr>
      <t xml:space="preserve">PPPI: </t>
    </r>
    <r>
      <rPr>
        <sz val="13"/>
        <color theme="1"/>
        <rFont val="Calibri"/>
        <family val="2"/>
      </rPr>
      <t>Porcentaje de pláticas promocionales impartidas.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</si>
  <si>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Pláticas</t>
    </r>
  </si>
  <si>
    <r>
      <rPr>
        <b/>
        <sz val="13"/>
        <color theme="1"/>
        <rFont val="Calibri"/>
        <family val="2"/>
      </rPr>
      <t>PPPI</t>
    </r>
    <r>
      <rPr>
        <sz val="13"/>
        <color theme="1"/>
        <rFont val="Calibri"/>
        <family val="2"/>
      </rPr>
      <t xml:space="preserve">: Se realizaron un total de 100 pláticas durante el período de 2022-2024.
2022: 10 pláticas       
2023: 11 pláticas 
2024: 79 pláticas         
</t>
    </r>
    <r>
      <rPr>
        <b/>
        <sz val="13"/>
        <color theme="1"/>
        <rFont val="Calibri"/>
        <family val="2"/>
      </rPr>
      <t xml:space="preserve">Total: 100 pláticas       </t>
    </r>
  </si>
  <si>
    <r>
      <t xml:space="preserve">4.1.1.1.33.3 </t>
    </r>
    <r>
      <rPr>
        <sz val="13"/>
        <color theme="1"/>
        <rFont val="Calibri"/>
        <family val="2"/>
      </rPr>
      <t>Gestión y ejecución de servicios asistenciales para el traslado de personas con movilidad reducida.</t>
    </r>
  </si>
  <si>
    <r>
      <rPr>
        <b/>
        <sz val="13"/>
        <color theme="1"/>
        <rFont val="Calibri"/>
        <family val="2"/>
      </rPr>
      <t xml:space="preserve">PSTR: </t>
    </r>
    <r>
      <rPr>
        <sz val="13"/>
        <color theme="1"/>
        <rFont val="Calibri"/>
        <family val="2"/>
      </rPr>
      <t>Porcentaje de servicios de traslado realizados.</t>
    </r>
  </si>
  <si>
    <r>
      <rPr>
        <b/>
        <sz val="13"/>
        <color theme="1"/>
        <rFont val="Calibri"/>
        <family val="2"/>
      </rPr>
      <t xml:space="preserve">MÉTODO DE CÁLCULO                       
PSTR = </t>
    </r>
    <r>
      <rPr>
        <sz val="13"/>
        <color theme="1"/>
        <rFont val="Calibri"/>
        <family val="2"/>
      </rPr>
      <t xml:space="preserve">(NSTRR / NSTRP) * 100
</t>
    </r>
    <r>
      <rPr>
        <b/>
        <sz val="13"/>
        <color theme="1"/>
        <rFont val="Calibri"/>
        <family val="2"/>
      </rPr>
      <t>VARIABLES:</t>
    </r>
    <r>
      <rPr>
        <sz val="13"/>
        <color theme="1"/>
        <rFont val="Calibri"/>
        <family val="2"/>
      </rPr>
      <t xml:space="preserve">
</t>
    </r>
    <r>
      <rPr>
        <b/>
        <sz val="13"/>
        <color theme="1"/>
        <rFont val="Calibri"/>
        <family val="2"/>
      </rPr>
      <t xml:space="preserve">PSTR: </t>
    </r>
    <r>
      <rPr>
        <sz val="13"/>
        <color theme="1"/>
        <rFont val="Calibri"/>
        <family val="2"/>
      </rPr>
      <t xml:space="preserve">Porcentaje de servicios de traslado realizados. </t>
    </r>
    <r>
      <rPr>
        <b/>
        <sz val="13"/>
        <color theme="1"/>
        <rFont val="Calibri"/>
        <family val="2"/>
      </rPr>
      <t>NSTRR:</t>
    </r>
    <r>
      <rPr>
        <sz val="13"/>
        <color theme="1"/>
        <rFont val="Calibri"/>
        <family val="2"/>
      </rPr>
      <t xml:space="preserve"> Número de servicios de traslado realizados.  </t>
    </r>
    <r>
      <rPr>
        <b/>
        <sz val="13"/>
        <color theme="1"/>
        <rFont val="Calibri"/>
        <family val="2"/>
      </rPr>
      <t>NSTRP:</t>
    </r>
    <r>
      <rPr>
        <sz val="13"/>
        <color theme="1"/>
        <rFont val="Calibri"/>
        <family val="2"/>
      </rPr>
      <t xml:space="preserve"> Número de servicios de traslado  programados.  </t>
    </r>
  </si>
  <si>
    <r>
      <t xml:space="preserve">UNIDAD DE MEDIDA DEL INDICADOR: </t>
    </r>
    <r>
      <rPr>
        <sz val="13"/>
        <color theme="1"/>
        <rFont val="Calibri"/>
        <family val="2"/>
      </rPr>
      <t>Porcentaje</t>
    </r>
    <r>
      <rPr>
        <b/>
        <sz val="13"/>
        <color theme="1"/>
        <rFont val="Calibri"/>
        <family val="2"/>
      </rPr>
      <t xml:space="preserve">
UNIDAD DE MEDIDA DE LAS VARIABLES:  </t>
    </r>
    <r>
      <rPr>
        <sz val="13"/>
        <color theme="1"/>
        <rFont val="Calibri"/>
        <family val="2"/>
      </rPr>
      <t>Servicios de  Traslados</t>
    </r>
  </si>
  <si>
    <r>
      <rPr>
        <b/>
        <sz val="13"/>
        <color theme="1"/>
        <rFont val="Calibri"/>
        <family val="2"/>
      </rPr>
      <t>PSTR</t>
    </r>
    <r>
      <rPr>
        <sz val="13"/>
        <color theme="1"/>
        <rFont val="Calibri"/>
        <family val="2"/>
      </rPr>
      <t xml:space="preserve">: Se realizaron un total de 114 servicios de traslado durante el período de 2024.
2024: 114 servicios de traslado
</t>
    </r>
    <r>
      <rPr>
        <b/>
        <sz val="13"/>
        <color theme="1"/>
        <rFont val="Calibri"/>
        <family val="2"/>
      </rPr>
      <t>Total: 114 servicios de traslado</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</si>
  <si>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Salud Física 
</t>
    </r>
    <r>
      <rPr>
        <b/>
        <sz val="13"/>
        <color theme="1"/>
        <rFont val="Calibri"/>
        <family val="2"/>
      </rPr>
      <t xml:space="preserve">
Periodicidad con que se genera la información:</t>
    </r>
    <r>
      <rPr>
        <sz val="13"/>
        <color theme="1"/>
        <rFont val="Calibri"/>
        <family val="2"/>
      </rPr>
      <t xml:space="preserve">
Trimestral</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</si>
  <si>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4.1.1.1.34</t>
    </r>
    <r>
      <rPr>
        <sz val="13"/>
        <color theme="1"/>
        <rFont val="Calibri"/>
        <family val="2"/>
      </rPr>
      <t xml:space="preserve"> Servicios de control de riesgos sanitarios ambientales y eliminación de vectores otorgados.</t>
    </r>
  </si>
  <si>
    <r>
      <rPr>
        <b/>
        <sz val="13"/>
        <color theme="1"/>
        <rFont val="Calibri"/>
        <family val="2"/>
      </rPr>
      <t xml:space="preserve">PSMR: </t>
    </r>
    <r>
      <rPr>
        <sz val="13"/>
        <color theme="1"/>
        <rFont val="Calibri"/>
        <family val="2"/>
      </rPr>
      <t>Porcentaje de servicios de mitigación de riesgos sanitarios realizados".</t>
    </r>
  </si>
  <si>
    <r>
      <rPr>
        <b/>
        <sz val="13"/>
        <color theme="1"/>
        <rFont val="Calibri"/>
        <family val="2"/>
      </rPr>
      <t xml:space="preserve">PSMR: </t>
    </r>
    <r>
      <rPr>
        <sz val="13"/>
        <color theme="1"/>
        <rFont val="Calibri"/>
        <family val="2"/>
      </rPr>
      <t xml:space="preserve">De enero 2025 a diciembre 2027 se realizará el 100% de servicios de mitigación de riesgos sanitarios. 			</t>
    </r>
  </si>
  <si>
    <r>
      <rPr>
        <b/>
        <sz val="13"/>
        <color theme="1"/>
        <rFont val="Calibri"/>
        <family val="2"/>
      </rPr>
      <t>PSMR:</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</si>
  <si>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t>
    </r>
    <r>
      <rPr>
        <sz val="13"/>
        <color theme="1"/>
        <rFont val="Calibri"/>
        <family val="2"/>
      </rPr>
      <t xml:space="preserve"> 
Coordinación de Salud Ambiental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</si>
  <si>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4.1.1.1.34.1</t>
    </r>
    <r>
      <rPr>
        <sz val="13"/>
        <color theme="1"/>
        <rFont val="Calibri"/>
        <family val="2"/>
      </rPr>
      <t xml:space="preserve"> Coordinación de estrategias para la mitigación de riesgos por vectores y fomento de entornos saludables.</t>
    </r>
  </si>
  <si>
    <r>
      <rPr>
        <b/>
        <sz val="13"/>
        <color theme="1"/>
        <rFont val="Calibri"/>
        <family val="2"/>
      </rPr>
      <t xml:space="preserve">PAMFE: </t>
    </r>
    <r>
      <rPr>
        <sz val="13"/>
        <color theme="1"/>
        <rFont val="Calibri"/>
        <family val="2"/>
      </rPr>
      <t>Porcentaje de acciones de mitigación y fomento a la salud ejecutadas.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</si>
  <si>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PAMFE = </t>
    </r>
    <r>
      <rPr>
        <sz val="13"/>
        <color theme="1"/>
        <rFont val="Calibri"/>
        <family val="2"/>
      </rPr>
      <t xml:space="preserve">(NAMFR / NAMFP) * 100
</t>
    </r>
    <r>
      <rPr>
        <b/>
        <sz val="13"/>
        <color theme="1"/>
        <rFont val="Calibri"/>
        <family val="2"/>
      </rPr>
      <t xml:space="preserve">                                                        
VARIABLES:</t>
    </r>
    <r>
      <rPr>
        <sz val="13"/>
        <color theme="1"/>
        <rFont val="Calibri"/>
        <family val="2"/>
      </rPr>
      <t xml:space="preserve">
</t>
    </r>
    <r>
      <rPr>
        <b/>
        <sz val="13"/>
        <color theme="1"/>
        <rFont val="Calibri"/>
        <family val="2"/>
      </rPr>
      <t xml:space="preserve">PAMFE: </t>
    </r>
    <r>
      <rPr>
        <sz val="13"/>
        <color theme="1"/>
        <rFont val="Calibri"/>
        <family val="2"/>
      </rPr>
      <t xml:space="preserve">Porcentaje de acciones de mitigación y fomento a la salud ejecutadas.                                                             </t>
    </r>
    <r>
      <rPr>
        <b/>
        <sz val="13"/>
        <color theme="1"/>
        <rFont val="Calibri"/>
        <family val="2"/>
      </rPr>
      <t xml:space="preserve">NAMFR: </t>
    </r>
    <r>
      <rPr>
        <sz val="13"/>
        <color theme="1"/>
        <rFont val="Calibri"/>
        <family val="2"/>
      </rPr>
      <t xml:space="preserve">Número de acciones de mitigación  y fomento realizadas.                                                                         </t>
    </r>
    <r>
      <rPr>
        <b/>
        <sz val="13"/>
        <color theme="1"/>
        <rFont val="Calibri"/>
        <family val="2"/>
      </rPr>
      <t>NAMFP:</t>
    </r>
    <r>
      <rPr>
        <sz val="13"/>
        <color theme="1"/>
        <rFont val="Calibri"/>
        <family val="2"/>
      </rPr>
      <t xml:space="preserve"> Número de acciones de mitigación y fomento programadas.</t>
    </r>
  </si>
  <si>
    <r>
      <rPr>
        <b/>
        <sz val="13"/>
        <color theme="1"/>
        <rFont val="Calibri"/>
        <family val="2"/>
      </rPr>
      <t xml:space="preserve">PAMFE: </t>
    </r>
    <r>
      <rPr>
        <sz val="13"/>
        <color theme="1"/>
        <rFont val="Calibri"/>
        <family val="2"/>
      </rPr>
      <t xml:space="preserve">Se realizaron un total de 84 acciones durante el período de 2022-2024.
2022: 10 acciones  
2023: 41 acciones  
2024: 33 acciones
</t>
    </r>
    <r>
      <rPr>
        <b/>
        <sz val="13"/>
        <color theme="1"/>
        <rFont val="Calibri"/>
        <family val="2"/>
      </rPr>
      <t>Total: 84</t>
    </r>
  </si>
  <si>
    <r>
      <t>4.1.1.1.34.2</t>
    </r>
    <r>
      <rPr>
        <sz val="13"/>
        <color theme="1"/>
        <rFont val="Calibri"/>
        <family val="2"/>
      </rPr>
      <t xml:space="preserve"> Ejecución de jornadas de saneamiento ambiental y eliminación de microtiraderos.</t>
    </r>
  </si>
  <si>
    <r>
      <rPr>
        <b/>
        <sz val="13"/>
        <color theme="1"/>
        <rFont val="Calibri"/>
        <family val="2"/>
      </rPr>
      <t>PJSRD:</t>
    </r>
    <r>
      <rPr>
        <sz val="13"/>
        <color theme="1"/>
        <rFont val="Calibri"/>
        <family val="2"/>
      </rPr>
      <t xml:space="preserve"> Porcentaje de jornadas de saneamiento y recolección de desechos sólidos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</si>
  <si>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PJSRD = </t>
    </r>
    <r>
      <rPr>
        <sz val="13"/>
        <color theme="1"/>
        <rFont val="Calibri"/>
        <family val="2"/>
      </rPr>
      <t xml:space="preserve">(NJSRR / NJSRP) * 100
</t>
    </r>
    <r>
      <rPr>
        <b/>
        <sz val="13"/>
        <color theme="1"/>
        <rFont val="Calibri"/>
        <family val="2"/>
      </rPr>
      <t xml:space="preserve">                                                        
VARIABLES:</t>
    </r>
    <r>
      <rPr>
        <sz val="13"/>
        <color theme="1"/>
        <rFont val="Calibri"/>
        <family val="2"/>
      </rPr>
      <t xml:space="preserve">
</t>
    </r>
    <r>
      <rPr>
        <b/>
        <sz val="13"/>
        <color theme="1"/>
        <rFont val="Calibri"/>
        <family val="2"/>
      </rPr>
      <t xml:space="preserve">PJSRD: </t>
    </r>
    <r>
      <rPr>
        <sz val="13"/>
        <color theme="1"/>
        <rFont val="Calibri"/>
        <family val="2"/>
      </rPr>
      <t xml:space="preserve">Porcentaje de jornadas de saneamiento y recolección de desechos sólidos realizadas.                             </t>
    </r>
    <r>
      <rPr>
        <b/>
        <sz val="13"/>
        <color theme="1"/>
        <rFont val="Calibri"/>
        <family val="2"/>
      </rPr>
      <t xml:space="preserve">NJSRR: </t>
    </r>
    <r>
      <rPr>
        <sz val="13"/>
        <color theme="1"/>
        <rFont val="Calibri"/>
        <family val="2"/>
      </rPr>
      <t xml:space="preserve">Número de jornadas de eliminación de microtiraderos y disposición de medicamentos caducos realizadas.                                                                      </t>
    </r>
    <r>
      <rPr>
        <b/>
        <sz val="13"/>
        <color theme="1"/>
        <rFont val="Calibri"/>
        <family val="2"/>
      </rPr>
      <t xml:space="preserve">NJSRP: </t>
    </r>
    <r>
      <rPr>
        <sz val="13"/>
        <color theme="1"/>
        <rFont val="Calibri"/>
        <family val="2"/>
      </rPr>
      <t>Número de jornadas de eliminación de microtiraderos y disposición de medicamentos caducos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</si>
  <si>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Recolección</t>
    </r>
  </si>
  <si>
    <r>
      <rPr>
        <b/>
        <sz val="13"/>
        <color theme="1"/>
        <rFont val="Calibri"/>
        <family val="2"/>
      </rPr>
      <t>PJSRD:</t>
    </r>
    <r>
      <rPr>
        <sz val="13"/>
        <color theme="1"/>
        <rFont val="Calibri"/>
        <family val="2"/>
      </rPr>
      <t xml:space="preserve"> Se realizaron un total de 30521 Kilos recolectados  durante el período de 2024.
2022: 18,500 Kilos recolectados                                                  2023: 103 Kilos recolectados                                                      2024: 11918 Kilos recolectados     
</t>
    </r>
    <r>
      <rPr>
        <b/>
        <sz val="13"/>
        <color theme="1"/>
        <rFont val="Calibri"/>
        <family val="2"/>
      </rPr>
      <t>Total: 30521 Kilos recolectados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</si>
  <si>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Salud Ambiental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</si>
  <si>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4.1.1.1.35</t>
    </r>
    <r>
      <rPr>
        <sz val="13"/>
        <color theme="1"/>
        <rFont val="Calibri"/>
        <family val="2"/>
      </rPr>
      <t xml:space="preserve"> Estrategias de intervención en salud mental y acompañamiento emocional comunitario implementadas.</t>
    </r>
  </si>
  <si>
    <r>
      <rPr>
        <b/>
        <sz val="13"/>
        <color theme="1"/>
        <rFont val="Calibri"/>
        <family val="2"/>
      </rPr>
      <t xml:space="preserve">PEAPF: </t>
    </r>
    <r>
      <rPr>
        <sz val="13"/>
        <color theme="1"/>
        <rFont val="Calibri"/>
        <family val="2"/>
      </rPr>
      <t>Porcentaje de esquema de atención psicosocial y acompañamiento emocional fortalecido.</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</si>
  <si>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Esquema integral</t>
    </r>
  </si>
  <si>
    <r>
      <rPr>
        <b/>
        <sz val="13"/>
        <color theme="1"/>
        <rFont val="Calibri"/>
        <family val="2"/>
      </rPr>
      <t xml:space="preserve">PEAPF: </t>
    </r>
    <r>
      <rPr>
        <sz val="13"/>
        <color theme="1"/>
        <rFont val="Calibri"/>
        <family val="2"/>
      </rPr>
      <t xml:space="preserve"> De enero 2025 a diciembre 2027 se realizará el 100% de estrategias de intervención en salud mental.</t>
    </r>
  </si>
  <si>
    <r>
      <rPr>
        <b/>
        <sz val="13"/>
        <rFont val="Calibri"/>
        <family val="2"/>
      </rPr>
      <t>PEAPF:</t>
    </r>
    <r>
      <rPr>
        <sz val="13"/>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</si>
  <si>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t>
    </r>
    <r>
      <rPr>
        <sz val="13"/>
        <color theme="1"/>
        <rFont val="Calibri"/>
        <family val="2"/>
      </rPr>
      <t xml:space="preserve"> 
Coordinación de Salud Mental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</si>
  <si>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4.1.1.1.35.1 </t>
    </r>
    <r>
      <rPr>
        <sz val="13"/>
        <color theme="1"/>
        <rFont val="Calibri"/>
        <family val="2"/>
      </rPr>
      <t>Prestación de servicios de consulta psicológica para la prevención y el manejo psicoafectivo.</t>
    </r>
  </si>
  <si>
    <r>
      <rPr>
        <b/>
        <sz val="13"/>
        <color theme="1"/>
        <rFont val="Calibri"/>
        <family val="2"/>
      </rPr>
      <t xml:space="preserve">PAPR: </t>
    </r>
    <r>
      <rPr>
        <sz val="13"/>
        <color theme="1"/>
        <rFont val="Calibri"/>
        <family val="2"/>
      </rPr>
      <t>Porcentaje de atenciones psicológicas realizadas</t>
    </r>
  </si>
  <si>
    <r>
      <rPr>
        <b/>
        <sz val="13"/>
        <color theme="1"/>
        <rFont val="Calibri"/>
        <family val="2"/>
      </rPr>
      <t xml:space="preserve">MÉTODO DE CÁLCULO </t>
    </r>
    <r>
      <rPr>
        <sz val="13"/>
        <color theme="1"/>
        <rFont val="Calibri"/>
        <family val="2"/>
      </rPr>
      <t xml:space="preserve">                          
</t>
    </r>
    <r>
      <rPr>
        <b/>
        <sz val="13"/>
        <color theme="1"/>
        <rFont val="Calibri"/>
        <family val="2"/>
      </rPr>
      <t>PAPR=</t>
    </r>
    <r>
      <rPr>
        <sz val="13"/>
        <color theme="1"/>
        <rFont val="Calibri"/>
        <family val="2"/>
      </rPr>
      <t xml:space="preserve"> (NAPE/NAPP)*100
</t>
    </r>
    <r>
      <rPr>
        <b/>
        <sz val="13"/>
        <color theme="1"/>
        <rFont val="Calibri"/>
        <family val="2"/>
      </rPr>
      <t>VARIABLES:</t>
    </r>
    <r>
      <rPr>
        <sz val="13"/>
        <color theme="1"/>
        <rFont val="Calibri"/>
        <family val="2"/>
      </rPr>
      <t xml:space="preserve">
</t>
    </r>
    <r>
      <rPr>
        <b/>
        <sz val="13"/>
        <color theme="1"/>
        <rFont val="Calibri"/>
        <family val="2"/>
      </rPr>
      <t>PAPR:</t>
    </r>
    <r>
      <rPr>
        <sz val="13"/>
        <color theme="1"/>
        <rFont val="Calibri"/>
        <family val="2"/>
      </rPr>
      <t xml:space="preserve"> Porcentaje de Atenciones Psicológicas realizadas
</t>
    </r>
    <r>
      <rPr>
        <b/>
        <sz val="13"/>
        <color theme="1"/>
        <rFont val="Calibri"/>
        <family val="2"/>
      </rPr>
      <t>NAPE:</t>
    </r>
    <r>
      <rPr>
        <sz val="13"/>
        <color theme="1"/>
        <rFont val="Calibri"/>
        <family val="2"/>
      </rPr>
      <t xml:space="preserve"> Número de Atenciones Psicológicas Ejecutadas                                          
</t>
    </r>
    <r>
      <rPr>
        <b/>
        <sz val="13"/>
        <color theme="1"/>
        <rFont val="Calibri"/>
        <family val="2"/>
      </rPr>
      <t>NAPP:</t>
    </r>
    <r>
      <rPr>
        <sz val="13"/>
        <color theme="1"/>
        <rFont val="Calibri"/>
        <family val="2"/>
      </rPr>
      <t xml:space="preserve"> Número de Atenciones Psicológicas Programadas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</si>
  <si>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Atenciones </t>
    </r>
  </si>
  <si>
    <r>
      <rPr>
        <b/>
        <sz val="13"/>
        <rFont val="Calibri"/>
        <family val="2"/>
      </rPr>
      <t>PAPR:</t>
    </r>
    <r>
      <rPr>
        <sz val="13"/>
        <rFont val="Calibri"/>
        <family val="2"/>
      </rPr>
      <t xml:space="preserve"> Se realizaron un total de 1981 acciones durante el período de 2022-2024.
2022: 594 atenciones
2023: 698 atenciones                                                               2024: 689 atenciones
</t>
    </r>
    <r>
      <rPr>
        <b/>
        <sz val="13"/>
        <rFont val="Calibri"/>
        <family val="2"/>
      </rPr>
      <t>Total: 1981 atenciones</t>
    </r>
  </si>
  <si>
    <r>
      <t xml:space="preserve">4.1.1.1.35.2 </t>
    </r>
    <r>
      <rPr>
        <sz val="13"/>
        <color theme="1"/>
        <rFont val="Calibri"/>
        <family val="2"/>
      </rPr>
      <t>Ejecución de consultas de trabajo social y referencia asistencial para grupos prioritarios.</t>
    </r>
  </si>
  <si>
    <r>
      <rPr>
        <b/>
        <sz val="13"/>
        <color theme="1"/>
        <rFont val="Calibri"/>
        <family val="2"/>
      </rPr>
      <t xml:space="preserve">PCTSR: </t>
    </r>
    <r>
      <rPr>
        <sz val="13"/>
        <color theme="1"/>
        <rFont val="Calibri"/>
        <family val="2"/>
      </rPr>
      <t>Porcentaje de consultas de trabajo social y referencias asistenciales realizadas.</t>
    </r>
  </si>
  <si>
    <r>
      <rPr>
        <b/>
        <sz val="13"/>
        <rFont val="Calibri"/>
        <family val="2"/>
      </rPr>
      <t>PCTSR:</t>
    </r>
    <r>
      <rPr>
        <sz val="13"/>
        <rFont val="Calibri"/>
        <family val="2"/>
      </rPr>
      <t xml:space="preserve"> Se realizaron un total de 2586 acciones durante el período de 2024 y 2025
2024: 1209 atenciones                                                             2025: 1377 atenciones
</t>
    </r>
    <r>
      <rPr>
        <b/>
        <sz val="13"/>
        <rFont val="Calibri"/>
        <family val="2"/>
      </rPr>
      <t>Total: 2586 atenciones</t>
    </r>
  </si>
  <si>
    <r>
      <t xml:space="preserve">4.1.1.1.35.3 </t>
    </r>
    <r>
      <rPr>
        <sz val="13"/>
        <color theme="1"/>
        <rFont val="Calibri"/>
        <family val="2"/>
      </rPr>
      <t>Organización de jornadas de sensibilización en salud mental y apoyo para personas cuidadoras.</t>
    </r>
  </si>
  <si>
    <r>
      <rPr>
        <b/>
        <sz val="13"/>
        <color theme="1"/>
        <rFont val="Calibri"/>
        <family val="2"/>
      </rPr>
      <t>PJSAE:</t>
    </r>
    <r>
      <rPr>
        <sz val="13"/>
        <color theme="1"/>
        <rFont val="Calibri"/>
        <family val="2"/>
      </rPr>
      <t xml:space="preserve"> Porcentaje de jornadas de sensibilización y apoyo emocional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</si>
  <si>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PJSAE = </t>
    </r>
    <r>
      <rPr>
        <sz val="13"/>
        <color theme="1"/>
        <rFont val="Calibri"/>
        <family val="2"/>
      </rPr>
      <t xml:space="preserve">(NJSAR / NJSAP) * 100
</t>
    </r>
    <r>
      <rPr>
        <b/>
        <sz val="13"/>
        <color theme="1"/>
        <rFont val="Calibri"/>
        <family val="2"/>
      </rPr>
      <t xml:space="preserve">                                                        
VARIABLES:</t>
    </r>
    <r>
      <rPr>
        <sz val="13"/>
        <color theme="1"/>
        <rFont val="Calibri"/>
        <family val="2"/>
      </rPr>
      <t xml:space="preserve">
</t>
    </r>
    <r>
      <rPr>
        <b/>
        <sz val="13"/>
        <color theme="1"/>
        <rFont val="Calibri"/>
        <family val="2"/>
      </rPr>
      <t xml:space="preserve">PJSAE: </t>
    </r>
    <r>
      <rPr>
        <sz val="13"/>
        <color theme="1"/>
        <rFont val="Calibri"/>
        <family val="2"/>
      </rPr>
      <t xml:space="preserve">Porcentaje de jornadas de sensibilización y apoyo emocional realizadas.                                                          </t>
    </r>
    <r>
      <rPr>
        <b/>
        <sz val="13"/>
        <color theme="1"/>
        <rFont val="Calibri"/>
        <family val="2"/>
      </rPr>
      <t xml:space="preserve">NJSAR: </t>
    </r>
    <r>
      <rPr>
        <sz val="13"/>
        <color theme="1"/>
        <rFont val="Calibri"/>
        <family val="2"/>
      </rPr>
      <t xml:space="preserve">Número de pláticas de bienestar emocional y grupos de apoyo para cuidadores realizados.                               </t>
    </r>
    <r>
      <rPr>
        <b/>
        <sz val="13"/>
        <color theme="1"/>
        <rFont val="Calibri"/>
        <family val="2"/>
      </rPr>
      <t xml:space="preserve">NJSAP: </t>
    </r>
    <r>
      <rPr>
        <sz val="13"/>
        <color theme="1"/>
        <rFont val="Calibri"/>
        <family val="2"/>
      </rPr>
      <t>Número de pláticas de bienestar emocional y grupos de apoyo para cuidadores programados.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</si>
  <si>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Jornadas</t>
    </r>
  </si>
  <si>
    <r>
      <rPr>
        <b/>
        <sz val="13"/>
        <color theme="1"/>
        <rFont val="Calibri"/>
        <family val="2"/>
      </rPr>
      <t xml:space="preserve">PJSAE: </t>
    </r>
    <r>
      <rPr>
        <sz val="13"/>
        <color theme="1"/>
        <rFont val="Calibri"/>
        <family val="2"/>
      </rPr>
      <t xml:space="preserve"> Se realizaron un total de 176 jornadas durante el período de 2025.
2025: 176 jornadas
Total: 176 jornadas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</si>
  <si>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Salud Mental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</si>
  <si>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4.1.1.1.35.4  </t>
    </r>
    <r>
      <rPr>
        <sz val="13"/>
        <color theme="1"/>
        <rFont val="Calibri"/>
        <family val="2"/>
      </rPr>
      <t>Aplicación de diagnósticos psicométricos y seguimiento del neurodesarrollo en la niñez y adolescencia.</t>
    </r>
  </si>
  <si>
    <r>
      <rPr>
        <b/>
        <sz val="13"/>
        <color theme="1"/>
        <rFont val="Calibri"/>
        <family val="2"/>
      </rPr>
      <t>PESNR:</t>
    </r>
    <r>
      <rPr>
        <sz val="13"/>
        <color theme="1"/>
        <rFont val="Calibri"/>
        <family val="2"/>
      </rPr>
      <t xml:space="preserve"> Porcentaje de evaluaciones y seguimientos del neurodesarrollo realizados.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</si>
  <si>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PESNR = </t>
    </r>
    <r>
      <rPr>
        <sz val="13"/>
        <color theme="1"/>
        <rFont val="Calibri"/>
        <family val="2"/>
      </rPr>
      <t xml:space="preserve">(NESNR / NESNP) * 100
</t>
    </r>
    <r>
      <rPr>
        <b/>
        <sz val="13"/>
        <color theme="1"/>
        <rFont val="Calibri"/>
        <family val="2"/>
      </rPr>
      <t xml:space="preserve">                                                        
VARIABLES:</t>
    </r>
    <r>
      <rPr>
        <sz val="13"/>
        <color theme="1"/>
        <rFont val="Calibri"/>
        <family val="2"/>
      </rPr>
      <t xml:space="preserve">
</t>
    </r>
    <r>
      <rPr>
        <b/>
        <sz val="13"/>
        <color theme="1"/>
        <rFont val="Calibri"/>
        <family val="2"/>
      </rPr>
      <t xml:space="preserve">PESNR: </t>
    </r>
    <r>
      <rPr>
        <sz val="13"/>
        <color theme="1"/>
        <rFont val="Calibri"/>
        <family val="2"/>
      </rPr>
      <t xml:space="preserve">Porcentaje de evaluaciones y seguimientos del neurodesarrollo realizados.                                               </t>
    </r>
    <r>
      <rPr>
        <b/>
        <sz val="13"/>
        <color theme="1"/>
        <rFont val="Calibri"/>
        <family val="2"/>
      </rPr>
      <t xml:space="preserve">NESNR: </t>
    </r>
    <r>
      <rPr>
        <sz val="13"/>
        <color theme="1"/>
        <rFont val="Calibri"/>
        <family val="2"/>
      </rPr>
      <t xml:space="preserve">Número de evaluaciones y seguimientos del neurodesarrollo realizados.                                                 </t>
    </r>
    <r>
      <rPr>
        <b/>
        <sz val="13"/>
        <color theme="1"/>
        <rFont val="Calibri"/>
        <family val="2"/>
      </rPr>
      <t>NESNP:</t>
    </r>
    <r>
      <rPr>
        <sz val="13"/>
        <color theme="1"/>
        <rFont val="Calibri"/>
        <family val="2"/>
      </rPr>
      <t xml:space="preserve"> Número de evaluaciones y seguimientos del neurodesarrollo programados.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</si>
  <si>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Evaluación diagnóstica</t>
    </r>
  </si>
  <si>
    <r>
      <rPr>
        <b/>
        <sz val="13"/>
        <color theme="1"/>
        <rFont val="Calibri"/>
        <family val="2"/>
      </rPr>
      <t>PESNR:</t>
    </r>
    <r>
      <rPr>
        <sz val="13"/>
        <color theme="1"/>
        <rFont val="Calibri"/>
        <family val="2"/>
      </rPr>
      <t xml:space="preserve"> De enero 2025 a diciembre 2027 se realizarán 22 actividades. </t>
    </r>
  </si>
  <si>
    <r>
      <rPr>
        <b/>
        <sz val="13"/>
        <color theme="1"/>
        <rFont val="Calibri"/>
        <family val="2"/>
      </rPr>
      <t xml:space="preserve">PESNR: </t>
    </r>
    <r>
      <rPr>
        <sz val="13"/>
        <color theme="1"/>
        <rFont val="Calibri"/>
        <family val="2"/>
      </rPr>
      <t xml:space="preserve"> No existe línea base debido a que esta actividad es de nueva creación.
A partir de enero 2026 se inicia la integración de la línea base para el siguiente periodo de gobierno.</t>
    </r>
  </si>
  <si>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 Objetivo 10. Reducir la desigualdad en y entre los países   Objetivo  13.Adoptar medidas urgentes para combatir el cambio climático y sus efectos     Objetivo 16. Promover sociedades pacíficas e inclusivas para el desarrollo sostenible, facilitar el acceso a la justicia para todos y crear instituciones eficaces, responsables e inclusivas a todos los niveles</t>
  </si>
  <si>
    <r>
      <rPr>
        <b/>
        <sz val="13"/>
        <color theme="1"/>
        <rFont val="Calibri"/>
        <family val="2"/>
      </rPr>
      <t>PAECC:</t>
    </r>
    <r>
      <rPr>
        <sz val="13"/>
        <color theme="1"/>
        <rFont val="Calibri"/>
        <family val="2"/>
      </rPr>
      <t xml:space="preserve"> De enero 2025 a diciembre 2027 se realizará el 95% del porcentaje de becas cobradas</t>
    </r>
  </si>
  <si>
    <r>
      <rPr>
        <b/>
        <sz val="13"/>
        <color theme="1"/>
        <rFont val="Calibri"/>
        <family val="2"/>
      </rPr>
      <t>PERME:</t>
    </r>
    <r>
      <rPr>
        <sz val="13"/>
        <color theme="1"/>
        <rFont val="Calibri"/>
        <family val="2"/>
      </rPr>
      <t xml:space="preserve"> De enero 2025 a diciembre 2027 se realizará el 66 ediciones </t>
    </r>
  </si>
  <si>
    <t>Meta 3.4
Para 2030, reducir en un tercio la mortalidad prematura por enfermedades no transmisibles mediante la prevención y el tratamiento y promover la salud mental y el bienestar</t>
  </si>
  <si>
    <r>
      <rPr>
        <b/>
        <sz val="13"/>
        <color theme="1"/>
        <rFont val="Calibri"/>
        <family val="2"/>
      </rPr>
      <t>PSIBE:</t>
    </r>
    <r>
      <rPr>
        <sz val="13"/>
        <color theme="1"/>
        <rFont val="Calibri"/>
        <family val="2"/>
      </rPr>
      <t xml:space="preserve"> De enero 2025 a diciembre 2027 se realizarán 100% de servicios integrales de bienestar.</t>
    </r>
  </si>
  <si>
    <r>
      <rPr>
        <b/>
        <sz val="13"/>
        <color theme="1"/>
        <rFont val="Calibri"/>
        <family val="2"/>
      </rPr>
      <t>PACSPCR:</t>
    </r>
    <r>
      <rPr>
        <sz val="13"/>
        <color theme="1"/>
        <rFont val="Calibri"/>
        <family val="2"/>
      </rPr>
      <t xml:space="preserve"> Se realizaron un total de 18 acciones durante el período de 2024-2025
2024: 10 acciones                                                                  
2025: 8 acciones   
</t>
    </r>
    <r>
      <rPr>
        <b/>
        <sz val="13"/>
        <color theme="1"/>
        <rFont val="Calibri"/>
        <family val="2"/>
      </rPr>
      <t>Total: 18 acciones</t>
    </r>
  </si>
  <si>
    <r>
      <rPr>
        <b/>
        <sz val="13"/>
        <color theme="1"/>
        <rFont val="Calibri"/>
        <family val="2"/>
      </rPr>
      <t xml:space="preserve">PMPCORD: </t>
    </r>
    <r>
      <rPr>
        <sz val="13"/>
        <color theme="1"/>
        <rFont val="Calibri"/>
        <family val="2"/>
      </rPr>
      <t xml:space="preserve">De enero 2025 a diciembre 2027 se realizarán 100% de Mecanismos de participación ciudadana.    </t>
    </r>
  </si>
  <si>
    <r>
      <rPr>
        <b/>
        <sz val="13"/>
        <color theme="1"/>
        <rFont val="Calibri"/>
        <family val="2"/>
      </rPr>
      <t>PECIE:</t>
    </r>
    <r>
      <rPr>
        <sz val="13"/>
        <color theme="1"/>
        <rFont val="Calibri"/>
        <family val="2"/>
      </rPr>
      <t xml:space="preserve"> De enero 2025 a diciembre 2027 se realizarán 100% de Estrategias de comunicación y convocatoria ciudadana.   </t>
    </r>
  </si>
  <si>
    <r>
      <rPr>
        <b/>
        <sz val="13"/>
        <rFont val="Calibri"/>
        <family val="2"/>
      </rPr>
      <t xml:space="preserve">MÉTODO DE CÁLCULO </t>
    </r>
    <r>
      <rPr>
        <sz val="13"/>
        <rFont val="Calibri"/>
        <family val="2"/>
      </rPr>
      <t xml:space="preserve">                      
</t>
    </r>
    <r>
      <rPr>
        <b/>
        <sz val="13"/>
        <rFont val="Calibri"/>
        <family val="2"/>
      </rPr>
      <t>PCJIR =</t>
    </r>
    <r>
      <rPr>
        <sz val="13"/>
        <rFont val="Calibri"/>
        <family val="2"/>
      </rPr>
      <t xml:space="preserve"> (NCJIRR / NCJIRP) * 100
</t>
    </r>
    <r>
      <rPr>
        <b/>
        <sz val="13"/>
        <rFont val="Calibri"/>
        <family val="2"/>
      </rPr>
      <t>VARIABLES:</t>
    </r>
    <r>
      <rPr>
        <sz val="13"/>
        <rFont val="Calibri"/>
        <family val="2"/>
      </rPr>
      <t xml:space="preserve">
</t>
    </r>
    <r>
      <rPr>
        <b/>
        <sz val="13"/>
        <rFont val="Calibri"/>
        <family val="2"/>
      </rPr>
      <t xml:space="preserve">PCJIR: </t>
    </r>
    <r>
      <rPr>
        <sz val="13"/>
        <rFont val="Calibri"/>
        <family val="2"/>
      </rPr>
      <t xml:space="preserve">Porcentaje de conferencias y jornadas de instrucción realizadas.                                                                         </t>
    </r>
    <r>
      <rPr>
        <b/>
        <sz val="13"/>
        <rFont val="Calibri"/>
        <family val="2"/>
      </rPr>
      <t>NCJIRR:</t>
    </r>
    <r>
      <rPr>
        <sz val="13"/>
        <rFont val="Calibri"/>
        <family val="2"/>
      </rPr>
      <t xml:space="preserve"> Número de conferencias y jornadas de instrucción realizadas.                                                                       </t>
    </r>
    <r>
      <rPr>
        <b/>
        <sz val="13"/>
        <rFont val="Calibri"/>
        <family val="2"/>
      </rPr>
      <t xml:space="preserve">NCJIRP: </t>
    </r>
    <r>
      <rPr>
        <sz val="13"/>
        <rFont val="Calibri"/>
        <family val="2"/>
      </rPr>
      <t>Número de conferencias y jornadas de instrucción programadas.</t>
    </r>
  </si>
  <si>
    <r>
      <rPr>
        <b/>
        <sz val="13"/>
        <color theme="1"/>
        <rFont val="Calibri"/>
        <family val="2"/>
      </rPr>
      <t>PJSAE:</t>
    </r>
    <r>
      <rPr>
        <sz val="13"/>
        <color theme="1"/>
        <rFont val="Calibri"/>
        <family val="2"/>
      </rPr>
      <t xml:space="preserve"> De enero 2025 a diciembre 2027 se realizarán 325 jornadas. </t>
    </r>
  </si>
  <si>
    <r>
      <rPr>
        <b/>
        <sz val="13"/>
        <color theme="1"/>
        <rFont val="Calibri"/>
        <family val="2"/>
      </rPr>
      <t xml:space="preserve">PCTSR:  </t>
    </r>
    <r>
      <rPr>
        <sz val="13"/>
        <color theme="1"/>
        <rFont val="Calibri"/>
        <family val="2"/>
      </rPr>
      <t>De enero 2025 a diciembre 2027 se realizarán 3653 atenciones</t>
    </r>
  </si>
  <si>
    <r>
      <rPr>
        <b/>
        <sz val="13"/>
        <color theme="1"/>
        <rFont val="Calibri"/>
        <family val="2"/>
      </rPr>
      <t xml:space="preserve">PAPR:  </t>
    </r>
    <r>
      <rPr>
        <sz val="13"/>
        <color theme="1"/>
        <rFont val="Calibri"/>
        <family val="2"/>
      </rPr>
      <t>De enero 2025 a diciembre 2027 se realizarán 6630 atenciones</t>
    </r>
  </si>
  <si>
    <r>
      <rPr>
        <b/>
        <sz val="13"/>
        <color theme="1"/>
        <rFont val="Calibri"/>
        <family val="2"/>
      </rPr>
      <t>PJSRD:</t>
    </r>
    <r>
      <rPr>
        <sz val="13"/>
        <color theme="1"/>
        <rFont val="Calibri"/>
        <family val="2"/>
      </rPr>
      <t xml:space="preserve"> De enero 2025 a diciembre 2027 se realizarán 110,320 Kilos recolectados. </t>
    </r>
  </si>
  <si>
    <r>
      <rPr>
        <b/>
        <sz val="13"/>
        <color theme="1"/>
        <rFont val="Calibri"/>
        <family val="2"/>
      </rPr>
      <t xml:space="preserve">PAMFE: </t>
    </r>
    <r>
      <rPr>
        <sz val="13"/>
        <color theme="1"/>
        <rFont val="Calibri"/>
        <family val="2"/>
      </rPr>
      <t xml:space="preserve">De enero 2025 a diciembre 2027 se realizarán 108 acciones. 				</t>
    </r>
  </si>
  <si>
    <r>
      <rPr>
        <b/>
        <sz val="13"/>
        <color theme="1"/>
        <rFont val="Calibri"/>
        <family val="2"/>
      </rPr>
      <t xml:space="preserve">PSTR: </t>
    </r>
    <r>
      <rPr>
        <sz val="13"/>
        <color theme="1"/>
        <rFont val="Calibri"/>
        <family val="2"/>
      </rPr>
      <t>De enero 2025 a diciembre 2027 se realizarán  180 servicios de traslado</t>
    </r>
  </si>
  <si>
    <r>
      <rPr>
        <b/>
        <sz val="13"/>
        <color theme="1"/>
        <rFont val="Calibri"/>
        <family val="2"/>
      </rPr>
      <t xml:space="preserve">                                                                                                 PPPI: </t>
    </r>
    <r>
      <rPr>
        <sz val="13"/>
        <color theme="1"/>
        <rFont val="Calibri"/>
        <family val="2"/>
      </rPr>
      <t>De enero 2025 a diciembre 2027 se realizarán 791 pláticas</t>
    </r>
  </si>
  <si>
    <r>
      <rPr>
        <b/>
        <sz val="13"/>
        <color theme="1"/>
        <rFont val="Calibri"/>
        <family val="2"/>
      </rPr>
      <t xml:space="preserve">PCSEB: </t>
    </r>
    <r>
      <rPr>
        <sz val="13"/>
        <color theme="1"/>
        <rFont val="Calibri"/>
        <family val="2"/>
      </rPr>
      <t>De enero 2025 a diciembre 2027 se realizarán 42672 de consultas.</t>
    </r>
  </si>
  <si>
    <r>
      <rPr>
        <b/>
        <sz val="13"/>
        <color theme="1"/>
        <rFont val="Calibri"/>
        <family val="2"/>
      </rPr>
      <t xml:space="preserve">PSFCE: </t>
    </r>
    <r>
      <rPr>
        <sz val="13"/>
        <color theme="1"/>
        <rFont val="Calibri"/>
        <family val="2"/>
      </rPr>
      <t>De enero 2025 a diciembre 2027 se realizarán 52 campañas</t>
    </r>
  </si>
  <si>
    <r>
      <rPr>
        <b/>
        <sz val="13"/>
        <color theme="1"/>
        <rFont val="Calibri"/>
        <family val="2"/>
      </rPr>
      <t xml:space="preserve">PBJSR: </t>
    </r>
    <r>
      <rPr>
        <sz val="13"/>
        <color theme="1"/>
        <rFont val="Calibri"/>
        <family val="2"/>
      </rPr>
      <t xml:space="preserve">De enero 2025 a diciembre 2027 se realizarán 611 brigadas. </t>
    </r>
  </si>
  <si>
    <r>
      <rPr>
        <b/>
        <sz val="13"/>
        <color theme="1"/>
        <rFont val="Calibri"/>
        <family val="2"/>
      </rPr>
      <t>PAACP:</t>
    </r>
    <r>
      <rPr>
        <sz val="13"/>
        <color theme="1"/>
        <rFont val="Calibri"/>
        <family val="2"/>
      </rPr>
      <t xml:space="preserve"> De enero 2025 a diciembre 2027 se realizarán 94 acción educativa.     </t>
    </r>
  </si>
  <si>
    <r>
      <rPr>
        <b/>
        <sz val="13"/>
        <color theme="1"/>
        <rFont val="Calibri"/>
        <family val="2"/>
      </rPr>
      <t>PAAIR</t>
    </r>
    <r>
      <rPr>
        <sz val="13"/>
        <color theme="1"/>
        <rFont val="Calibri"/>
        <family val="2"/>
      </rPr>
      <t>: De enero 2025 a diciembre 2027 se realizarán 60 acción de inclusión.</t>
    </r>
  </si>
  <si>
    <r>
      <rPr>
        <b/>
        <sz val="13"/>
        <color theme="1"/>
        <rFont val="Calibri"/>
        <family val="2"/>
      </rPr>
      <t>PBE:</t>
    </r>
    <r>
      <rPr>
        <sz val="13"/>
        <color theme="1"/>
        <rFont val="Calibri"/>
        <family val="2"/>
      </rPr>
      <t xml:space="preserve"> De enero 2025 a diciembre 2027 se entregarán 20846 becas. </t>
    </r>
  </si>
  <si>
    <r>
      <rPr>
        <b/>
        <sz val="13"/>
        <color theme="1"/>
        <rFont val="Calibri"/>
        <family val="2"/>
      </rPr>
      <t>PAERE:</t>
    </r>
    <r>
      <rPr>
        <sz val="13"/>
        <color theme="1"/>
        <rFont val="Calibri"/>
        <family val="2"/>
      </rPr>
      <t xml:space="preserve"> De enero 2025 a diciembre 2027 se realizarán 5 apoyos otorgados. </t>
    </r>
  </si>
  <si>
    <r>
      <rPr>
        <b/>
        <sz val="13"/>
        <color theme="1"/>
        <rFont val="Calibri"/>
        <family val="2"/>
      </rPr>
      <t>PCIRI:</t>
    </r>
    <r>
      <rPr>
        <sz val="13"/>
        <color theme="1"/>
        <rFont val="Calibri"/>
        <family val="2"/>
      </rPr>
      <t xml:space="preserve"> De enero 2025 a diciembre 2027 se realizarán 3 mecanismo Cabildo Infanti.                                                                                                                                                                                                                                                                                                                                                                                                                                      </t>
    </r>
  </si>
  <si>
    <r>
      <rPr>
        <b/>
        <sz val="13"/>
        <color theme="1"/>
        <rFont val="Calibri"/>
        <family val="2"/>
      </rPr>
      <t>PJIFE:</t>
    </r>
    <r>
      <rPr>
        <sz val="13"/>
        <color theme="1"/>
        <rFont val="Calibri"/>
        <family val="2"/>
      </rPr>
      <t xml:space="preserve"> De enero 2025 a diciembre 2027 se realizarán 135 jornadas</t>
    </r>
  </si>
  <si>
    <r>
      <rPr>
        <b/>
        <sz val="13"/>
        <color theme="1"/>
        <rFont val="Calibri"/>
        <family val="2"/>
      </rPr>
      <t xml:space="preserve">PAFLE: </t>
    </r>
    <r>
      <rPr>
        <sz val="13"/>
        <color theme="1"/>
        <rFont val="Calibri"/>
        <family val="2"/>
      </rPr>
      <t xml:space="preserve"> De enero 2025 a diciembre 2027 se realizarán 1139 actividades</t>
    </r>
  </si>
  <si>
    <r>
      <rPr>
        <b/>
        <sz val="13"/>
        <color theme="1"/>
        <rFont val="Calibri"/>
        <family val="2"/>
      </rPr>
      <t>PSECI:</t>
    </r>
    <r>
      <rPr>
        <sz val="13"/>
        <color theme="1"/>
        <rFont val="Calibri"/>
        <family val="2"/>
      </rPr>
      <t xml:space="preserve"> De enero 2025 a diciembre 2027 se realizarán 100 servicios educativos.</t>
    </r>
  </si>
  <si>
    <r>
      <rPr>
        <b/>
        <sz val="13"/>
        <color theme="1"/>
        <rFont val="Calibri"/>
        <family val="2"/>
      </rPr>
      <t>PSDIG:</t>
    </r>
    <r>
      <rPr>
        <sz val="13"/>
        <color theme="1"/>
        <rFont val="Calibri"/>
        <family val="2"/>
      </rPr>
      <t xml:space="preserve"> De enero 2025 a diciembre 2027 se realizarán 34 gestiones. </t>
    </r>
  </si>
  <si>
    <r>
      <rPr>
        <b/>
        <sz val="13"/>
        <color theme="1"/>
        <rFont val="Calibri"/>
        <family val="2"/>
      </rPr>
      <t>PASPI:</t>
    </r>
    <r>
      <rPr>
        <sz val="13"/>
        <color theme="1"/>
        <rFont val="Calibri"/>
        <family val="2"/>
      </rPr>
      <t xml:space="preserve"> De enero 2025 a diciembre 2027 se realizarán 60 acciones.</t>
    </r>
  </si>
  <si>
    <r>
      <rPr>
        <b/>
        <sz val="13"/>
        <color theme="1"/>
        <rFont val="Calibri"/>
        <family val="2"/>
      </rPr>
      <t>PEEIO:</t>
    </r>
    <r>
      <rPr>
        <sz val="13"/>
        <color theme="1"/>
        <rFont val="Calibri"/>
        <family val="2"/>
      </rPr>
      <t xml:space="preserve"> De enero 2025 a diciembre 2027 se realizarán 148 espacios de exhibición.                                                                                                                                                                                                                                                                                                                                                                                                                                                                                     </t>
    </r>
  </si>
  <si>
    <r>
      <rPr>
        <b/>
        <sz val="13"/>
        <color theme="1"/>
        <rFont val="Calibri"/>
        <family val="2"/>
      </rPr>
      <t>PACVE:</t>
    </r>
    <r>
      <rPr>
        <sz val="13"/>
        <color theme="1"/>
        <rFont val="Calibri"/>
        <family val="2"/>
      </rPr>
      <t xml:space="preserve"> De enero 2025 a diciembre 2027 se realizarán 7727 acciones de fortalecimiento.   </t>
    </r>
  </si>
  <si>
    <r>
      <rPr>
        <b/>
        <sz val="13"/>
        <color theme="1"/>
        <rFont val="Calibri"/>
        <family val="2"/>
      </rPr>
      <t>PATCE:</t>
    </r>
    <r>
      <rPr>
        <sz val="13"/>
        <color theme="1"/>
        <rFont val="Calibri"/>
        <family val="2"/>
      </rPr>
      <t xml:space="preserve"> De enero 2025 a diciembre 2027 se realizarán 149 tutorias.  </t>
    </r>
  </si>
  <si>
    <r>
      <rPr>
        <b/>
        <sz val="13"/>
        <color theme="1"/>
        <rFont val="Calibri"/>
        <family val="2"/>
      </rPr>
      <t>PSASE:</t>
    </r>
    <r>
      <rPr>
        <sz val="13"/>
        <color theme="1"/>
        <rFont val="Calibri"/>
        <family val="2"/>
      </rPr>
      <t xml:space="preserve"> De enero 2025 a diciembre 2027 se realizarán 2893 asesorías.                                                                                                                                                                                                                                                                                                                                                                                                                                                                                 </t>
    </r>
  </si>
  <si>
    <r>
      <rPr>
        <b/>
        <sz val="13"/>
        <rFont val="Calibri"/>
        <family val="2"/>
      </rPr>
      <t xml:space="preserve">PJAM: </t>
    </r>
    <r>
      <rPr>
        <sz val="13"/>
        <rFont val="Calibri"/>
        <family val="2"/>
      </rPr>
      <t xml:space="preserve">De enero 2025 a diciembre 2027 se realizarán 252 Jornada de abasto </t>
    </r>
  </si>
  <si>
    <r>
      <rPr>
        <b/>
        <sz val="13"/>
        <color theme="1"/>
        <rFont val="Calibri"/>
        <family val="2"/>
      </rPr>
      <t>PEECAR:</t>
    </r>
    <r>
      <rPr>
        <sz val="13"/>
        <color theme="1"/>
        <rFont val="Calibri"/>
        <family val="2"/>
      </rPr>
      <t xml:space="preserve"> De enero 2025 a diciembre 2027 se realizarán 282 eventos.                                                                                                                                                                                                                                                                                                                                                                                                                                                                                       </t>
    </r>
  </si>
  <si>
    <r>
      <rPr>
        <b/>
        <sz val="13"/>
        <color theme="1"/>
        <rFont val="Calibri"/>
        <family val="2"/>
      </rPr>
      <t>PCPSE:</t>
    </r>
    <r>
      <rPr>
        <sz val="13"/>
        <color theme="1"/>
        <rFont val="Calibri"/>
        <family val="2"/>
      </rPr>
      <t xml:space="preserve"> De enero 2025 a diciembre 2027 se realizarán 82 cursos y talleres</t>
    </r>
  </si>
  <si>
    <r>
      <rPr>
        <b/>
        <sz val="13"/>
        <color theme="1"/>
        <rFont val="Calibri"/>
        <family val="2"/>
      </rPr>
      <t>PJJEE:</t>
    </r>
    <r>
      <rPr>
        <sz val="13"/>
        <color theme="1"/>
        <rFont val="Calibri"/>
        <family val="2"/>
      </rPr>
      <t xml:space="preserve"> De enero 2025 a diciembre 2027 se realizarán 37 jornadas.                                                                                                                                                                                                                                                                                                                                                                                                                                                                              </t>
    </r>
  </si>
  <si>
    <r>
      <rPr>
        <b/>
        <sz val="13"/>
        <color theme="1"/>
        <rFont val="Calibri"/>
        <family val="2"/>
      </rPr>
      <t>PAVFR:</t>
    </r>
    <r>
      <rPr>
        <sz val="13"/>
        <color theme="1"/>
        <rFont val="Calibri"/>
        <family val="2"/>
      </rPr>
      <t xml:space="preserve"> De enero 2025 a diciembre 2027 se realizarán 532 asesoramientos.                                                                                                                                                                                                                                                                                                                                                                                                                                                                               </t>
    </r>
  </si>
  <si>
    <r>
      <rPr>
        <b/>
        <sz val="13"/>
        <color theme="1"/>
        <rFont val="Calibri"/>
        <family val="2"/>
      </rPr>
      <t>PCDLR:</t>
    </r>
    <r>
      <rPr>
        <sz val="13"/>
        <color theme="1"/>
        <rFont val="Calibri"/>
        <family val="2"/>
      </rPr>
      <t xml:space="preserve"> De enero 2025 a diciembre 2027 se realizarán 60 capacitaciones.   </t>
    </r>
  </si>
  <si>
    <r>
      <rPr>
        <b/>
        <sz val="13"/>
        <color theme="1"/>
        <rFont val="Calibri"/>
        <family val="2"/>
      </rPr>
      <t>PSEC:</t>
    </r>
    <r>
      <rPr>
        <sz val="13"/>
        <color theme="1"/>
        <rFont val="Calibri"/>
        <family val="2"/>
      </rPr>
      <t xml:space="preserve"> De enero 2025 a diciembre 2027 se realizarán 4355 solicitantes.        </t>
    </r>
  </si>
  <si>
    <r>
      <rPr>
        <b/>
        <sz val="13"/>
        <color theme="1"/>
        <rFont val="Calibri"/>
        <family val="2"/>
      </rPr>
      <t>PPAL:</t>
    </r>
    <r>
      <rPr>
        <sz val="13"/>
        <color theme="1"/>
        <rFont val="Calibri"/>
        <family val="2"/>
      </rPr>
      <t xml:space="preserve"> De enero 2025 a diciembre 2027 se realizarán 29,528 servicios de vinculación</t>
    </r>
  </si>
  <si>
    <r>
      <rPr>
        <b/>
        <sz val="13"/>
        <color theme="1"/>
        <rFont val="Calibri"/>
        <family val="2"/>
      </rPr>
      <t>PACEI:</t>
    </r>
    <r>
      <rPr>
        <sz val="13"/>
        <color theme="1"/>
        <rFont val="Calibri"/>
        <family val="2"/>
      </rPr>
      <t xml:space="preserve"> De enero 2025 a diciembre 2027 se realizarán 143 acciones.       </t>
    </r>
  </si>
  <si>
    <r>
      <rPr>
        <b/>
        <sz val="13"/>
        <color theme="1"/>
        <rFont val="Calibri"/>
        <family val="2"/>
      </rPr>
      <t>PASI:</t>
    </r>
    <r>
      <rPr>
        <sz val="13"/>
        <color theme="1"/>
        <rFont val="Calibri"/>
        <family val="2"/>
      </rPr>
      <t xml:space="preserve"> De enero 2025 a diciembre 2027 se realizarán 78 actividades.  </t>
    </r>
  </si>
  <si>
    <r>
      <rPr>
        <b/>
        <sz val="13"/>
        <color theme="1"/>
        <rFont val="Calibri"/>
        <family val="2"/>
      </rPr>
      <t>PRC:</t>
    </r>
    <r>
      <rPr>
        <sz val="13"/>
        <color theme="1"/>
        <rFont val="Calibri"/>
        <family val="2"/>
      </rPr>
      <t xml:space="preserve"> De enero 2025 a diciembre 2027 se realizarán 250 reuniones.       </t>
    </r>
  </si>
  <si>
    <r>
      <rPr>
        <b/>
        <sz val="13"/>
        <color theme="1"/>
        <rFont val="Calibri"/>
        <family val="2"/>
      </rPr>
      <t>PSVAG:</t>
    </r>
    <r>
      <rPr>
        <sz val="13"/>
        <color theme="1"/>
        <rFont val="Calibri"/>
        <family val="2"/>
      </rPr>
      <t xml:space="preserve"> De enero 2025 a diciembre 2027 se realizarán 365  vinculación.       </t>
    </r>
  </si>
  <si>
    <r>
      <rPr>
        <b/>
        <sz val="13"/>
        <color theme="1"/>
        <rFont val="Calibri"/>
        <family val="2"/>
      </rPr>
      <t>PEJVR:</t>
    </r>
    <r>
      <rPr>
        <sz val="13"/>
        <color theme="1"/>
        <rFont val="Calibri"/>
        <family val="2"/>
      </rPr>
      <t xml:space="preserve"> De enero 2025 a diciembre 2027 se realizarán 5 encuentros.             </t>
    </r>
  </si>
  <si>
    <r>
      <rPr>
        <b/>
        <sz val="13"/>
        <color theme="1"/>
        <rFont val="Calibri"/>
        <family val="2"/>
      </rPr>
      <t xml:space="preserve">PAICS: </t>
    </r>
    <r>
      <rPr>
        <sz val="13"/>
        <color theme="1"/>
        <rFont val="Calibri"/>
        <family val="2"/>
      </rPr>
      <t xml:space="preserve">De enero 2025 a diciembre 2027 se realizarán 250 acciones.                                                                                                                                                                                                                                                                                                                                                                                                                                                                </t>
    </r>
  </si>
  <si>
    <r>
      <rPr>
        <b/>
        <sz val="13"/>
        <color theme="1"/>
        <rFont val="Calibri"/>
        <family val="2"/>
      </rPr>
      <t>PAVIR:</t>
    </r>
    <r>
      <rPr>
        <sz val="13"/>
        <color theme="1"/>
        <rFont val="Calibri"/>
        <family val="2"/>
      </rPr>
      <t xml:space="preserve"> De enero 2025 a diciembre 2027 se realizarán 10 acciones de vinculación. </t>
    </r>
  </si>
  <si>
    <r>
      <rPr>
        <b/>
        <sz val="13"/>
        <color theme="1"/>
        <rFont val="Calibri"/>
        <family val="2"/>
      </rPr>
      <t>PAFEA:</t>
    </r>
    <r>
      <rPr>
        <sz val="13"/>
        <color theme="1"/>
        <rFont val="Calibri"/>
        <family val="2"/>
      </rPr>
      <t xml:space="preserve"> De enero 2025 a diciembre 2027 se realizarán 13 acciones. </t>
    </r>
  </si>
  <si>
    <r>
      <rPr>
        <b/>
        <sz val="13"/>
        <color theme="1"/>
        <rFont val="Calibri"/>
        <family val="2"/>
      </rPr>
      <t>PECPD:</t>
    </r>
    <r>
      <rPr>
        <sz val="13"/>
        <color theme="1"/>
        <rFont val="Calibri"/>
        <family val="2"/>
      </rPr>
      <t xml:space="preserve"> De enero 2025 a diciembre 2027 se realizarán 401 cursos.</t>
    </r>
    <r>
      <rPr>
        <b/>
        <sz val="13"/>
        <color theme="1"/>
        <rFont val="Calibri"/>
        <family val="2"/>
      </rPr>
      <t xml:space="preserve">         
</t>
    </r>
  </si>
  <si>
    <r>
      <rPr>
        <b/>
        <sz val="13"/>
        <color theme="1"/>
        <rFont val="Calibri"/>
        <family val="2"/>
      </rPr>
      <t>PAPAV:</t>
    </r>
    <r>
      <rPr>
        <sz val="13"/>
        <color theme="1"/>
        <rFont val="Calibri"/>
        <family val="2"/>
      </rPr>
      <t xml:space="preserve"> De enero 2025 a diciembre 2027 se realizarán 69 acciones          
</t>
    </r>
  </si>
  <si>
    <r>
      <rPr>
        <b/>
        <sz val="13"/>
        <color theme="1"/>
        <rFont val="Calibri"/>
        <family val="2"/>
      </rPr>
      <t xml:space="preserve">PEACC: </t>
    </r>
    <r>
      <rPr>
        <sz val="13"/>
        <color theme="1"/>
        <rFont val="Calibri"/>
        <family val="2"/>
      </rPr>
      <t>De enero 2025 a diciembre 2027 se realizarán 9 eventos.</t>
    </r>
  </si>
  <si>
    <r>
      <rPr>
        <b/>
        <sz val="13"/>
        <color theme="1"/>
        <rFont val="Calibri"/>
        <family val="2"/>
      </rPr>
      <t>PCTIA:</t>
    </r>
    <r>
      <rPr>
        <sz val="13"/>
        <color theme="1"/>
        <rFont val="Calibri"/>
        <family val="2"/>
      </rPr>
      <t xml:space="preserve"> De enero 2025 a diciembre 2027 se realizarán 688 cursos.</t>
    </r>
  </si>
  <si>
    <r>
      <rPr>
        <b/>
        <sz val="13"/>
        <color theme="1"/>
        <rFont val="Calibri"/>
        <family val="2"/>
      </rPr>
      <t xml:space="preserve">PCVIS: </t>
    </r>
    <r>
      <rPr>
        <sz val="13"/>
        <color theme="1"/>
        <rFont val="Calibri"/>
        <family val="2"/>
      </rPr>
      <t>De enero 2025 a diciembre 2027 se realizarán 996 mecanismos.</t>
    </r>
  </si>
  <si>
    <r>
      <rPr>
        <b/>
        <sz val="13"/>
        <color theme="1"/>
        <rFont val="Calibri"/>
        <family val="2"/>
      </rPr>
      <t>PADCC:</t>
    </r>
    <r>
      <rPr>
        <sz val="13"/>
        <color theme="1"/>
        <rFont val="Calibri"/>
        <family val="2"/>
      </rPr>
      <t xml:space="preserve"> De enero 2025 a diciembre 2027 se realizarán 667 difusiones.    </t>
    </r>
  </si>
  <si>
    <r>
      <rPr>
        <b/>
        <sz val="13"/>
        <color theme="1"/>
        <rFont val="Calibri"/>
        <family val="2"/>
      </rPr>
      <t xml:space="preserve">PTCJV: </t>
    </r>
    <r>
      <rPr>
        <sz val="13"/>
        <color theme="1"/>
        <rFont val="Calibri"/>
        <family val="2"/>
      </rPr>
      <t xml:space="preserve">De enero 2025 a diciembre 2027  se realizarán 31 Talleres de Cocreación con votación presencial     </t>
    </r>
  </si>
  <si>
    <r>
      <rPr>
        <b/>
        <sz val="13"/>
        <color theme="1"/>
        <rFont val="Calibri"/>
        <family val="2"/>
      </rPr>
      <t>PBASIE:</t>
    </r>
    <r>
      <rPr>
        <sz val="13"/>
        <color theme="1"/>
        <rFont val="Calibri"/>
        <family val="2"/>
      </rPr>
      <t xml:space="preserve"> De enero 2025 a diciembre 2027 se realizarán 149 brigadas</t>
    </r>
  </si>
  <si>
    <r>
      <rPr>
        <b/>
        <sz val="13"/>
        <color theme="1"/>
        <rFont val="Calibri"/>
        <family val="2"/>
      </rPr>
      <t xml:space="preserve">PACSPCR: </t>
    </r>
    <r>
      <rPr>
        <sz val="13"/>
        <color theme="1"/>
        <rFont val="Calibri"/>
        <family val="2"/>
      </rPr>
      <t>De enero 2025 a diciembre 2027 se realizarán 61 acciones.</t>
    </r>
  </si>
  <si>
    <r>
      <rPr>
        <b/>
        <sz val="13"/>
        <rFont val="Calibri"/>
        <family val="2"/>
      </rPr>
      <t>PSCAER:</t>
    </r>
    <r>
      <rPr>
        <sz val="13"/>
        <rFont val="Calibri"/>
        <family val="2"/>
      </rPr>
      <t xml:space="preserve"> De enero 2025 a diciembre 2027 se realizarán 72 acuerdos.</t>
    </r>
  </si>
  <si>
    <t xml:space="preserve">ICSB:  No existe línea base comparable debido a la reconfiguración del indicador bajo la metodología PbR para el ejercicio 2026. Al transitar de un esquema de medición de insumos (conteo físico) a uno de resultados (porcentaje de cumplimiento), los datos históricos pierden comparabilidad técnica. El ciclo 2026 se establece como el periodo de generación de línea base para el siguiente periodo de gobierno.    </t>
  </si>
  <si>
    <t>ICSB: De enero a diciembre 2026 se realizarán 100% acciones</t>
  </si>
  <si>
    <t>PESNR: De enero a diciembre 2026 se realizarán 8 actividades.</t>
  </si>
  <si>
    <t>PESNR:  No existe línea base debido a que esta actividad es de nueva creación.
A partir de enero 2026 se inicia la integración de la línea base para el siguiente periodo de gobierno.</t>
  </si>
  <si>
    <r>
      <rPr>
        <b/>
        <sz val="11"/>
        <rFont val="Arial"/>
        <family val="2"/>
      </rPr>
      <t>PEAPF:</t>
    </r>
    <r>
      <rPr>
        <sz val="11"/>
        <rFont val="Arial"/>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</si>
  <si>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t>PEAPF: De enero a diciembre 2026 se realizarán el 100% de de estrategias de intervención en salud mental.</t>
  </si>
  <si>
    <t>Mide la ejecución técnica de las estrategias de formación y protección a la infancia. Cuantifica la realización de acciones integrales que aportan a las Comisiones Interinstitucionales del SIPINNA, tales como: Primera Infancia, Justicia para Adolescentes, Prevención de toda forma de Violencia y ESCNNA, Protección Especial, y Erradicación del Trabajo Infantil. Esto se logra mediante pláticas de sensibilización, conversatorios y talleres formativos, funcionando como el mecanismo operativo para detectar factores de riesgo y promover una cultura de respeto y garantía a los derechos humanos de la niñez y adolescencia en el municipio."</t>
  </si>
  <si>
    <r>
      <rPr>
        <b/>
        <sz val="11"/>
        <color theme="1"/>
        <rFont val="Arial"/>
        <family val="2"/>
      </rPr>
      <t>PSMR:</t>
    </r>
    <r>
      <rPr>
        <sz val="11"/>
        <color theme="1"/>
        <rFont val="Arial"/>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</si>
  <si>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t xml:space="preserve">PSMR: De enero a diciembre 2026 se realizarán el 100% de servicios de mitigación de riesgos sanitarios. 	</t>
  </si>
  <si>
    <t>PEAPF: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</si>
  <si>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PEAPF: De enero a diciembre 2026 se realizarán el 100% de servicios de atención médica primaria y especialida.</t>
  </si>
  <si>
    <t>PEAPC: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</si>
  <si>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PEAPC:: De enero a diciembre 2026 se realizarán el 100% de</t>
  </si>
  <si>
    <t>PCDHP: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</si>
  <si>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PCDHP: De enero a diciembre 2026 se realizarán el 100% de esquema de formación integral    </t>
  </si>
  <si>
    <t>PESIE: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</si>
  <si>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PESIE: De enero a diciembre 2026 se realizarán el 100% de Estímulos económicos y servicios de inclusión.</t>
  </si>
  <si>
    <t>PAIEP:  No existe línea base debido a que esta actividad es de nueva creación.
A partir de enero 2026 se inicia la integración de la línea base para el siguiente periodo de gobierno.</t>
  </si>
  <si>
    <t>PSFAE: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</si>
  <si>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PSFAE: De enero a diciembre 2026 se realizarán el 100% de servicios de formación y apoyos educativos.     </t>
  </si>
  <si>
    <t>PPVFC: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</si>
  <si>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PPVFC: De enero a diciembre 2026 se realizarán el 100% de acciones de prevención del acoso y violencia.</t>
  </si>
  <si>
    <t>PSBCR: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</si>
  <si>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PSBCR: De enero a diciembre 2026 se realizarán el 100% de servicios bibliotecarios</t>
  </si>
  <si>
    <t>PPIIE: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</si>
  <si>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PPIIE: De enero a diciembre 2026 se realizarán el 100% de programas de intervención integral escolar</t>
  </si>
  <si>
    <t>PSPIP: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</si>
  <si>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PSPIP: De enero a diciembre 2026 se realizarán el 100% de de servicio integral de protección</t>
  </si>
  <si>
    <t>PPCO: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</si>
  <si>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PPCO: De enero a diciembre 2026 se realizarán el 100% de plataformas de vinculación y exposición     </t>
  </si>
  <si>
    <t>PSFAT: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</si>
  <si>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PSFAT: De enero a diciembre 2026 se realizarán el 100% de servicios de formación y asesoría técnica.   </t>
  </si>
  <si>
    <t>PAFER: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</si>
  <si>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PAFER: De enero a diciembre 2026 se realizarán el 100% de  porcentaje de acciones de fomento al emprendimiento. </t>
  </si>
  <si>
    <t>PMCSO: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</si>
  <si>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PMCSO: De enero a diciembre 2026 se realizarán el 100% de</t>
  </si>
  <si>
    <t>PCPEC: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</si>
  <si>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PCPEC: De enero a diciembre 2026 se realizarán el 100% de programas de capacitación</t>
  </si>
  <si>
    <t>PEIFF: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</si>
  <si>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PEIFF: De enero a diciembre 2026 se realizarán el 100% de Estrategias de inclusión financiera y fortalecimiento empresarial.             </t>
  </si>
  <si>
    <t>PAVCI: De enero a diciembre 2026 se realizarán 80 acciones</t>
  </si>
  <si>
    <t>PAVCI:  No existe línea base debido a que esta actividad es de nueva creación.
A partir de enero 2026 se inicia la integración de la línea base para el siguiente periodo de gobierno.</t>
  </si>
  <si>
    <t>PSFAO: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</si>
  <si>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PSFAO: De enero a diciembre 2026 se realizarán el 100% de servicios de formación para la dignificación laboral y el acompañamiento a cuidadores.                </t>
  </si>
  <si>
    <r>
      <rPr>
        <b/>
        <sz val="13"/>
        <color theme="1"/>
        <rFont val="Calibri"/>
        <family val="2"/>
      </rPr>
      <t>PSFAO:</t>
    </r>
    <r>
      <rPr>
        <sz val="13"/>
        <color theme="1"/>
        <rFont val="Calibri"/>
        <family val="2"/>
      </rPr>
      <t xml:space="preserve">  De enero 2025 a diciembre 2027 se realizará el 100% de servicios de formación para la dignificación laboral y el acompañamiento a cuidadores.                                                                                                                                                                                                                                                                                                                                                                                                                                          </t>
    </r>
  </si>
  <si>
    <t>PEVGT: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</si>
  <si>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PEVGT: De enero a diciembre 2026 se realizarán el 100% de estrategias de vinculación y gestión de talento.                  </t>
  </si>
  <si>
    <r>
      <rPr>
        <b/>
        <sz val="13"/>
        <color theme="1"/>
        <rFont val="Calibri"/>
        <family val="2"/>
      </rPr>
      <t>PEVGT:</t>
    </r>
    <r>
      <rPr>
        <sz val="13"/>
        <color theme="1"/>
        <rFont val="Calibri"/>
        <family val="2"/>
      </rPr>
      <t xml:space="preserve"> De enero 2025 a diciembre 2027 se realizará el 100% de estrategias de vinculación y gestión de talento.                                                                                                                                                                                                                                                                                                                                                                                                                                                            </t>
    </r>
  </si>
  <si>
    <t>PMILO: El sector empresarial de Benito Juárez mantiene una comunicación constante con el municipio para ofertar sus vacantes y participar en los esquemas de intermediación además de que la ciudadanía interesada cumple con los perfiles y requisitos solicitados por las empresas mientras las plataformas digitales y espacios físicos de atención cuentan con la conectividad y suficiencia técnica necesaria para procesar la demanda laboral de manera eficiente.</t>
  </si>
  <si>
    <t>PMILO: De enero a diciembre 2026 se realizarán el 100% de  mecanismos de inserción laboral</t>
  </si>
  <si>
    <t>PCJIR:  No existe línea base debido a que esta actividad es de nueva creación.
A partir de enero 2026 se inicia la integración de la línea base para el siguiente periodo de gobierno.</t>
  </si>
  <si>
    <t>PSFEO: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</si>
  <si>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PSFEO: De enero a diciembre 2026 se realizarán el 100% de formación y fortalecimiento para el emprendimiento.</t>
  </si>
  <si>
    <t>PAFCI: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</si>
  <si>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PMCSPB: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</si>
  <si>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PAFCI: De enero a diciembre 2026 se realizarán el 100% de del fortalecimiento de capacidades y la identidad.                    </t>
  </si>
  <si>
    <t>PESFR: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</si>
  <si>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PESFR: De enero a diciembre 2026 se realizarán el 100% de estrategias de sensibilización y fomento a la cultura de la diversidad sexual.                </t>
  </si>
  <si>
    <t>PSAGE: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</si>
  <si>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PSAGE: De enero a diciembre 2026 se realizarán el 100% de atención y gestión del programa Entrelazos  </t>
  </si>
  <si>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</si>
  <si>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 xml:space="preserve">PMVPC: De enero a diciembre 2026 se realizarán el 100% de participación y visibilidad para la inclusión y diversidad sexual.                   </t>
  </si>
  <si>
    <t>PMVPC: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</si>
  <si>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PMVCOP: De enero a diciembre 2026 se realizarán el 100% de mecanismos de vigilancia ciudadana en obra pública.     </t>
  </si>
  <si>
    <t>PMVCOP: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</si>
  <si>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PMCICF: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</si>
  <si>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PMCICF: De enero a diciembre 2026 se realizarán el 100% de mecanismos de colaboración interinstitucional y ciudadana.        </t>
  </si>
  <si>
    <t>PAECC:  No existe línea base debido a que esta actividad es de nueva creación.
A partir de enero 2026 se inicia la integración de la línea base para el siguiente periodo de gobierno.</t>
  </si>
  <si>
    <t>PERME:  No existe línea base debido a que esta actividad es de nueva creación.
A partir de enero 2026 se inicia la integración de la línea base para el siguiente periodo de gobierno.</t>
  </si>
  <si>
    <t>PPAECE: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</si>
  <si>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PPAECE: De enero a diciembre 2026 se realizarán el 100% de apoyo a la economía familiar y convivencia comunitaria     </t>
  </si>
  <si>
    <t>PSFAPC: De enero a diciembre 2026 se realizarán 12 servicios de atención</t>
  </si>
  <si>
    <t>PSFAPC: No existe línea base debido a que esta actividad es de nueva creación.
A partir de enero 2026 se inicia la integración de la línea base para el siguiente periodo de gobierno.</t>
  </si>
  <si>
    <t>PSAIEP: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</si>
  <si>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PSAIEP: De enero a diciembre 2026 se realizarán el 100% de servicios de atención integral para grupos prioritarios.    </t>
  </si>
  <si>
    <r>
      <rPr>
        <b/>
        <sz val="13"/>
        <color theme="1"/>
        <rFont val="Calibri"/>
        <family val="2"/>
      </rPr>
      <t>PAPMI:</t>
    </r>
    <r>
      <rPr>
        <sz val="13"/>
        <color theme="1"/>
        <rFont val="Calibri"/>
        <family val="2"/>
      </rPr>
      <t xml:space="preserve"> De enero 2025 a diciembre 2027 se realizarán 12 acciones de mejoras</t>
    </r>
  </si>
  <si>
    <r>
      <rPr>
        <b/>
        <sz val="13"/>
        <color theme="1"/>
        <rFont val="Calibri"/>
        <family val="2"/>
      </rPr>
      <t xml:space="preserve">PAPMI: </t>
    </r>
    <r>
      <rPr>
        <sz val="13"/>
        <color theme="1"/>
        <rFont val="Calibri"/>
        <family val="2"/>
      </rPr>
      <t xml:space="preserve">Se realizaron un total de 9 acciones de mejoras durante el período de 2024 y 2025
2024: 2 acciones de  mejoras.                                          2025: 7 acciones de  mejoras.
</t>
    </r>
    <r>
      <rPr>
        <b/>
        <sz val="13"/>
        <color theme="1"/>
        <rFont val="Calibri"/>
        <family val="2"/>
      </rPr>
      <t>Total: 9 acciones de  mejoras.</t>
    </r>
  </si>
  <si>
    <t xml:space="preserve">PSIDHO: De enero a diciembre 2026 se realizarán el 100% de servicios integrales de desarrollo humano.              </t>
  </si>
  <si>
    <t>PSIDHO: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</si>
  <si>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r>
      <rPr>
        <b/>
        <sz val="13"/>
        <color theme="1"/>
        <rFont val="Calibri"/>
        <family val="2"/>
      </rPr>
      <t xml:space="preserve">PSAVG: </t>
    </r>
    <r>
      <rPr>
        <sz val="13"/>
        <color theme="1"/>
        <rFont val="Calibri"/>
        <family val="2"/>
      </rPr>
      <t xml:space="preserve">De enero 2025 a diciembre 2027 se realizarán 54 anuencias.  </t>
    </r>
  </si>
  <si>
    <t>PMVVA: De enero a diciembre 2026 se realizarán el 100% de  mecanismos de vinculación vecinal y anuencias.</t>
  </si>
  <si>
    <t>PMVVA: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</si>
  <si>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PECIE :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</si>
  <si>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PECIE: De enero a diciembre 2026 se realizarán el 100% de estrategias de comunicación y convocatoria ciudadana.   </t>
  </si>
  <si>
    <r>
      <t xml:space="preserve">PTCJV: </t>
    </r>
    <r>
      <rPr>
        <sz val="13"/>
        <color theme="1"/>
        <rFont val="Calibri"/>
        <family val="2"/>
      </rPr>
      <t xml:space="preserve">Se realizaron un total de 15 Talleres de Cocreación con votación presencial durante el período de 2024 y 2025
2024: 8                                                                                2025: 7  </t>
    </r>
    <r>
      <rPr>
        <b/>
        <sz val="13"/>
        <color theme="1"/>
        <rFont val="Calibri"/>
        <family val="2"/>
      </rPr>
      <t xml:space="preserve">                                                                               Total: 15</t>
    </r>
  </si>
  <si>
    <t>PCPS:  No existe línea base debido a que esta actividad es de nueva creación.
A partir de enero 2026 se inicia la integración de la línea base para el siguiente periodo de gobierno.</t>
  </si>
  <si>
    <r>
      <t xml:space="preserve">UNIDAD DE MEDIDA DEL INDICADOR: Porcentaje
UNIDAD DE MEDIDA DE LAS VARIABLES: </t>
    </r>
    <r>
      <rPr>
        <sz val="13"/>
        <color theme="1"/>
        <rFont val="Calibri"/>
        <family val="2"/>
      </rPr>
      <t>Comités de paz</t>
    </r>
  </si>
  <si>
    <r>
      <rPr>
        <b/>
        <sz val="13"/>
        <color theme="1"/>
        <rFont val="Calibri"/>
        <family val="2"/>
      </rPr>
      <t xml:space="preserve">PCPS: </t>
    </r>
    <r>
      <rPr>
        <sz val="13"/>
        <color theme="1"/>
        <rFont val="Calibri"/>
        <family val="2"/>
      </rPr>
      <t xml:space="preserve">De enero 2025 a diciembre 2027  se realizarán 936  Comités de paz                                                                                                              </t>
    </r>
  </si>
  <si>
    <t>PMPCORD: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</si>
  <si>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PMPCORD: De enero a diciembre 2026 se realizarán el 100% de mecanismos de participación ciudadana</t>
  </si>
  <si>
    <t>PSIBE: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</si>
  <si>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PSIBE: De enero a diciembre 2026 se realizarán el 100% de  servicios integrales de bienestar</t>
  </si>
  <si>
    <t>PMCSPB: De enero a diciembre 2026 se realizarán el 100% de mecanismos</t>
  </si>
  <si>
    <t xml:space="preserve">PAIEP: De enero a diciembre 2026 se realizarán 2 actividades </t>
  </si>
  <si>
    <t>PASO: De enero a diciembre 2026 se realizarán 24 acuerdos   
VARIACIÓN DE LA META EN RELACIÓN A LA LÍNEA BASE
Meta Absoluta: 0
Meta Relativa: 0%</t>
  </si>
  <si>
    <t xml:space="preserve">PCPS: De enero a diciembre 2026 se realizarán 468 comités de paz </t>
  </si>
  <si>
    <t xml:space="preserve">PAECC: De enero a diciembre 2026 se realizará 95% del porcentaje de becas cobradas </t>
  </si>
  <si>
    <t xml:space="preserve">PERME: De enero a diciembre 2026 se realizarán 33 ediciones </t>
  </si>
  <si>
    <t xml:space="preserve">PCJIR: De enero a diciembre 2026 se realizarán 6 conferencias y jornadas </t>
  </si>
  <si>
    <r>
      <rPr>
        <b/>
        <sz val="13"/>
        <color theme="1"/>
        <rFont val="Calibri"/>
        <family val="2"/>
      </rPr>
      <t xml:space="preserve">MÉTODO DE CÁLCULO   </t>
    </r>
    <r>
      <rPr>
        <sz val="13"/>
        <color theme="1"/>
        <rFont val="Calibri"/>
        <family val="2"/>
      </rPr>
      <t xml:space="preserve">                        
</t>
    </r>
    <r>
      <rPr>
        <b/>
        <sz val="13"/>
        <color theme="1"/>
        <rFont val="Calibri"/>
        <family val="2"/>
      </rPr>
      <t xml:space="preserve">PSIBE = </t>
    </r>
    <r>
      <rPr>
        <sz val="13"/>
        <color theme="1"/>
        <rFont val="Calibri"/>
        <family val="2"/>
      </rPr>
      <t xml:space="preserve">(NSIBEE / NSIBEP) * 100
</t>
    </r>
    <r>
      <rPr>
        <b/>
        <sz val="13"/>
        <color theme="1"/>
        <rFont val="Calibri"/>
        <family val="2"/>
      </rPr>
      <t>VARIABLES:</t>
    </r>
    <r>
      <rPr>
        <sz val="13"/>
        <color theme="1"/>
        <rFont val="Calibri"/>
        <family val="2"/>
      </rPr>
      <t xml:space="preserve">
</t>
    </r>
    <r>
      <rPr>
        <b/>
        <sz val="13"/>
        <color theme="1"/>
        <rFont val="Calibri"/>
        <family val="2"/>
      </rPr>
      <t xml:space="preserve">PSIBE: </t>
    </r>
    <r>
      <rPr>
        <sz val="13"/>
        <color theme="1"/>
        <rFont val="Calibri"/>
        <family val="2"/>
      </rPr>
      <t xml:space="preserve">Porcentaje de servicios integrales de bienestar entregados.                                                                                   </t>
    </r>
    <r>
      <rPr>
        <b/>
        <sz val="13"/>
        <color theme="1"/>
        <rFont val="Calibri"/>
        <family val="2"/>
      </rPr>
      <t>NSIBEE:</t>
    </r>
    <r>
      <rPr>
        <sz val="13"/>
        <color theme="1"/>
        <rFont val="Calibri"/>
        <family val="2"/>
      </rPr>
      <t xml:space="preserve"> Número de servicios integrales de bienestar entregados.</t>
    </r>
    <r>
      <rPr>
        <b/>
        <sz val="13"/>
        <color theme="1"/>
        <rFont val="Calibri"/>
        <family val="2"/>
      </rPr>
      <t xml:space="preserve">                                                                                   NSIBEP:</t>
    </r>
    <r>
      <rPr>
        <sz val="13"/>
        <color theme="1"/>
        <rFont val="Calibri"/>
        <family val="2"/>
      </rPr>
      <t xml:space="preserve"> Número de servicios integrales de bienestar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</si>
  <si>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PBASIE = </t>
    </r>
    <r>
      <rPr>
        <sz val="13"/>
        <color theme="1"/>
        <rFont val="Calibri"/>
        <family val="2"/>
      </rPr>
      <t xml:space="preserve">(NBASIR / NBASIP) * 100
</t>
    </r>
    <r>
      <rPr>
        <b/>
        <sz val="13"/>
        <color theme="1"/>
        <rFont val="Calibri"/>
        <family val="2"/>
      </rPr>
      <t xml:space="preserve">                                                        
VARIABLES:
PBASIE:</t>
    </r>
    <r>
      <rPr>
        <sz val="13"/>
        <color theme="1"/>
        <rFont val="Calibri"/>
        <family val="2"/>
      </rPr>
      <t xml:space="preserve"> Porcentaje de brigadas de asistencia social institucional ejecutadas.</t>
    </r>
    <r>
      <rPr>
        <b/>
        <sz val="13"/>
        <color theme="1"/>
        <rFont val="Calibri"/>
        <family val="2"/>
      </rPr>
      <t xml:space="preserve">                                                     NBASIR:</t>
    </r>
    <r>
      <rPr>
        <sz val="13"/>
        <color theme="1"/>
        <rFont val="Calibri"/>
        <family val="2"/>
      </rPr>
      <t xml:space="preserve"> Número de brigadas de asistencia social institucional realizadas.                                                       </t>
    </r>
    <r>
      <rPr>
        <b/>
        <sz val="13"/>
        <color theme="1"/>
        <rFont val="Calibri"/>
        <family val="2"/>
      </rPr>
      <t xml:space="preserve">NBASIP: </t>
    </r>
    <r>
      <rPr>
        <sz val="13"/>
        <color theme="1"/>
        <rFont val="Calibri"/>
        <family val="2"/>
      </rPr>
      <t>Número de brigadas de asistencia social institucional programadas.</t>
    </r>
  </si>
  <si>
    <r>
      <rPr>
        <b/>
        <sz val="13"/>
        <color theme="1"/>
        <rFont val="Calibri"/>
        <family val="2"/>
      </rPr>
      <t xml:space="preserve">MÉTODO DE CÁLCULO   </t>
    </r>
    <r>
      <rPr>
        <sz val="13"/>
        <color theme="1"/>
        <rFont val="Calibri"/>
        <family val="2"/>
      </rPr>
      <t xml:space="preserve">                        
</t>
    </r>
    <r>
      <rPr>
        <b/>
        <sz val="13"/>
        <color theme="1"/>
        <rFont val="Calibri"/>
        <family val="2"/>
      </rPr>
      <t>PMPCORD =</t>
    </r>
    <r>
      <rPr>
        <sz val="13"/>
        <color theme="1"/>
        <rFont val="Calibri"/>
        <family val="2"/>
      </rPr>
      <t xml:space="preserve"> (NMPCORDR / NMPCORDP) * 100
</t>
    </r>
    <r>
      <rPr>
        <b/>
        <sz val="13"/>
        <color theme="1"/>
        <rFont val="Calibri"/>
        <family val="2"/>
      </rPr>
      <t>VARIABLES:</t>
    </r>
    <r>
      <rPr>
        <sz val="13"/>
        <color theme="1"/>
        <rFont val="Calibri"/>
        <family val="2"/>
      </rPr>
      <t xml:space="preserve">
</t>
    </r>
    <r>
      <rPr>
        <b/>
        <sz val="13"/>
        <color theme="1"/>
        <rFont val="Calibri"/>
        <family val="2"/>
      </rPr>
      <t xml:space="preserve">PMPCORD: </t>
    </r>
    <r>
      <rPr>
        <sz val="13"/>
        <color theme="1"/>
        <rFont val="Calibri"/>
        <family val="2"/>
      </rPr>
      <t xml:space="preserve">Porcentaje de mecanismos de participación ciudadana operando con resultados documentados.                                                                      </t>
    </r>
    <r>
      <rPr>
        <b/>
        <sz val="13"/>
        <color theme="1"/>
        <rFont val="Calibri"/>
        <family val="2"/>
      </rPr>
      <t>NMPCORDR</t>
    </r>
    <r>
      <rPr>
        <sz val="13"/>
        <color theme="1"/>
        <rFont val="Calibri"/>
        <family val="2"/>
      </rPr>
      <t>: Número de mecanismos de participación ciudadana operando con resultados documentados realizados.</t>
    </r>
    <r>
      <rPr>
        <b/>
        <sz val="13"/>
        <color theme="1"/>
        <rFont val="Calibri"/>
        <family val="2"/>
      </rPr>
      <t xml:space="preserve">                                                                              NMPCORDP: </t>
    </r>
    <r>
      <rPr>
        <sz val="13"/>
        <color theme="1"/>
        <rFont val="Calibri"/>
        <family val="2"/>
      </rPr>
      <t>Número de mecanismos de participación ciudadana operando con resultados documentados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</si>
  <si>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PTCJV = </t>
    </r>
    <r>
      <rPr>
        <sz val="13"/>
        <color theme="1"/>
        <rFont val="Calibri"/>
        <family val="2"/>
      </rPr>
      <t>(NTCJVR / NTCJVP) * 100</t>
    </r>
    <r>
      <rPr>
        <b/>
        <sz val="13"/>
        <color theme="1"/>
        <rFont val="Calibri"/>
        <family val="2"/>
      </rPr>
      <t xml:space="preserve">
VARIABLES:
PTCJV:</t>
    </r>
    <r>
      <rPr>
        <sz val="13"/>
        <color theme="1"/>
        <rFont val="Calibri"/>
        <family val="2"/>
      </rPr>
      <t xml:space="preserve"> Porcentaje de talleres de co-creación y jornadas de votación presencial realizados.                                        </t>
    </r>
    <r>
      <rPr>
        <b/>
        <sz val="13"/>
        <color theme="1"/>
        <rFont val="Calibri"/>
        <family val="2"/>
      </rPr>
      <t>NTCJVR:</t>
    </r>
    <r>
      <rPr>
        <sz val="13"/>
        <color theme="1"/>
        <rFont val="Calibri"/>
        <family val="2"/>
      </rPr>
      <t xml:space="preserve"> Número de talleres y jornadas de votación realizados.                                                                                      </t>
    </r>
    <r>
      <rPr>
        <b/>
        <sz val="13"/>
        <color theme="1"/>
        <rFont val="Calibri"/>
        <family val="2"/>
      </rPr>
      <t>NTCJVP:</t>
    </r>
    <r>
      <rPr>
        <sz val="13"/>
        <color theme="1"/>
        <rFont val="Calibri"/>
        <family val="2"/>
      </rPr>
      <t xml:space="preserve"> Número de talleres y jornadas de votación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</si>
  <si>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PECIE = </t>
    </r>
    <r>
      <rPr>
        <sz val="13"/>
        <color theme="1"/>
        <rFont val="Calibri"/>
        <family val="2"/>
      </rPr>
      <t xml:space="preserve">(NECIER / NECIEP) * 100
</t>
    </r>
    <r>
      <rPr>
        <b/>
        <sz val="13"/>
        <color theme="1"/>
        <rFont val="Calibri"/>
        <family val="2"/>
      </rPr>
      <t>VARIABLES:</t>
    </r>
    <r>
      <rPr>
        <sz val="13"/>
        <color theme="1"/>
        <rFont val="Calibri"/>
        <family val="2"/>
      </rPr>
      <t xml:space="preserve">
</t>
    </r>
    <r>
      <rPr>
        <b/>
        <sz val="13"/>
        <color theme="1"/>
        <rFont val="Calibri"/>
        <family val="2"/>
      </rPr>
      <t>PECIE:</t>
    </r>
    <r>
      <rPr>
        <sz val="13"/>
        <color theme="1"/>
        <rFont val="Calibri"/>
        <family val="2"/>
      </rPr>
      <t xml:space="preserve"> Porcentaje de estrategias de comunicación institucional ejecutadas.                                                         </t>
    </r>
    <r>
      <rPr>
        <b/>
        <sz val="13"/>
        <color theme="1"/>
        <rFont val="Calibri"/>
        <family val="2"/>
      </rPr>
      <t>NECIER:</t>
    </r>
    <r>
      <rPr>
        <sz val="13"/>
        <color theme="1"/>
        <rFont val="Calibri"/>
        <family val="2"/>
      </rPr>
      <t xml:space="preserve"> Número de estrategias de comunicación institucional realizadas.                                                        </t>
    </r>
    <r>
      <rPr>
        <b/>
        <sz val="13"/>
        <color theme="1"/>
        <rFont val="Calibri"/>
        <family val="2"/>
      </rPr>
      <t>NECIEP:</t>
    </r>
    <r>
      <rPr>
        <sz val="13"/>
        <color theme="1"/>
        <rFont val="Calibri"/>
        <family val="2"/>
      </rPr>
      <t xml:space="preserve"> Número de estrategias de comunicación institucional programadas.</t>
    </r>
  </si>
  <si>
    <r>
      <rPr>
        <b/>
        <sz val="13"/>
        <color theme="1"/>
        <rFont val="Calibri"/>
        <family val="2"/>
      </rPr>
      <t xml:space="preserve">MÉTODO DE CÁLCULO         </t>
    </r>
    <r>
      <rPr>
        <sz val="13"/>
        <color theme="1"/>
        <rFont val="Calibri"/>
        <family val="2"/>
      </rPr>
      <t xml:space="preserve">                     
PCVIS = (NCVISR / NCVISP) * 100
</t>
    </r>
    <r>
      <rPr>
        <b/>
        <sz val="13"/>
        <color theme="1"/>
        <rFont val="Calibri"/>
        <family val="2"/>
      </rPr>
      <t>VARIABLES:</t>
    </r>
    <r>
      <rPr>
        <sz val="13"/>
        <color theme="1"/>
        <rFont val="Calibri"/>
        <family val="2"/>
      </rPr>
      <t xml:space="preserve">
</t>
    </r>
    <r>
      <rPr>
        <b/>
        <sz val="13"/>
        <color theme="1"/>
        <rFont val="Calibri"/>
        <family val="2"/>
      </rPr>
      <t>PCVIS:</t>
    </r>
    <r>
      <rPr>
        <sz val="13"/>
        <color theme="1"/>
        <rFont val="Calibri"/>
        <family val="2"/>
      </rPr>
      <t xml:space="preserve"> Porcentaje de comités vecinales integrados y en seguimiento realizados.                                                         </t>
    </r>
    <r>
      <rPr>
        <b/>
        <sz val="13"/>
        <color theme="1"/>
        <rFont val="Calibri"/>
        <family val="2"/>
      </rPr>
      <t>NCVISR:</t>
    </r>
    <r>
      <rPr>
        <sz val="13"/>
        <color theme="1"/>
        <rFont val="Calibri"/>
        <family val="2"/>
      </rPr>
      <t xml:space="preserve"> Número de acciones de integración y seguimiento de comités vecinales realizadas.               </t>
    </r>
    <r>
      <rPr>
        <b/>
        <sz val="13"/>
        <color theme="1"/>
        <rFont val="Calibri"/>
        <family val="2"/>
      </rPr>
      <t xml:space="preserve">NCVISP: </t>
    </r>
    <r>
      <rPr>
        <sz val="13"/>
        <color theme="1"/>
        <rFont val="Calibri"/>
        <family val="2"/>
      </rPr>
      <t>Número de acciones de integración y seguimiento de comités vecinales programadas.</t>
    </r>
  </si>
  <si>
    <r>
      <rPr>
        <b/>
        <sz val="13"/>
        <color theme="1"/>
        <rFont val="Calibri"/>
        <family val="2"/>
      </rPr>
      <t xml:space="preserve">MÉTODO DE CÁLCULO        </t>
    </r>
    <r>
      <rPr>
        <sz val="13"/>
        <color theme="1"/>
        <rFont val="Calibri"/>
        <family val="2"/>
      </rPr>
      <t xml:space="preserve">              
</t>
    </r>
    <r>
      <rPr>
        <b/>
        <sz val="13"/>
        <color theme="1"/>
        <rFont val="Calibri"/>
        <family val="2"/>
      </rPr>
      <t>PSIDHO =</t>
    </r>
    <r>
      <rPr>
        <sz val="13"/>
        <color theme="1"/>
        <rFont val="Calibri"/>
        <family val="2"/>
      </rPr>
      <t xml:space="preserve"> (NSIDHOO / NSIDHOP) * 100
</t>
    </r>
    <r>
      <rPr>
        <b/>
        <sz val="13"/>
        <color theme="1"/>
        <rFont val="Calibri"/>
        <family val="2"/>
      </rPr>
      <t>VARIABLES:</t>
    </r>
    <r>
      <rPr>
        <sz val="13"/>
        <color theme="1"/>
        <rFont val="Calibri"/>
        <family val="2"/>
      </rPr>
      <t xml:space="preserve">
</t>
    </r>
    <r>
      <rPr>
        <b/>
        <sz val="13"/>
        <color theme="1"/>
        <rFont val="Calibri"/>
        <family val="2"/>
      </rPr>
      <t xml:space="preserve">PSIDHO: </t>
    </r>
    <r>
      <rPr>
        <sz val="13"/>
        <color theme="1"/>
        <rFont val="Calibri"/>
        <family val="2"/>
      </rPr>
      <t xml:space="preserve">Porcentaje de servicios integrales de desarrollo humano otorgados.                                                  </t>
    </r>
    <r>
      <rPr>
        <b/>
        <sz val="13"/>
        <color theme="1"/>
        <rFont val="Calibri"/>
        <family val="2"/>
      </rPr>
      <t xml:space="preserve">NSIDHOO: </t>
    </r>
    <r>
      <rPr>
        <sz val="13"/>
        <color theme="1"/>
        <rFont val="Calibri"/>
        <family val="2"/>
      </rPr>
      <t xml:space="preserve">Número de servicios integrales de desarrollo humano otorgados.                                                           </t>
    </r>
    <r>
      <rPr>
        <b/>
        <sz val="13"/>
        <color theme="1"/>
        <rFont val="Calibri"/>
        <family val="2"/>
      </rPr>
      <t>NSIDHOP:</t>
    </r>
    <r>
      <rPr>
        <sz val="13"/>
        <color theme="1"/>
        <rFont val="Calibri"/>
        <family val="2"/>
      </rPr>
      <t xml:space="preserve"> Número de servicios integrales de desarrollo humano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</si>
  <si>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PCTIA = </t>
    </r>
    <r>
      <rPr>
        <sz val="13"/>
        <color theme="1"/>
        <rFont val="Calibri"/>
        <family val="2"/>
      </rPr>
      <t xml:space="preserve">(NCTIAR / NCTIAP) * 100
</t>
    </r>
    <r>
      <rPr>
        <b/>
        <sz val="13"/>
        <color theme="1"/>
        <rFont val="Calibri"/>
        <family val="2"/>
      </rPr>
      <t>VARIABLES:</t>
    </r>
    <r>
      <rPr>
        <sz val="13"/>
        <color theme="1"/>
        <rFont val="Calibri"/>
        <family val="2"/>
      </rPr>
      <t xml:space="preserve">
</t>
    </r>
    <r>
      <rPr>
        <b/>
        <sz val="13"/>
        <color theme="1"/>
        <rFont val="Calibri"/>
        <family val="2"/>
      </rPr>
      <t>PCTIA:</t>
    </r>
    <r>
      <rPr>
        <sz val="13"/>
        <color theme="1"/>
        <rFont val="Calibri"/>
        <family val="2"/>
      </rPr>
      <t xml:space="preserve"> Porcentaje de cursos y talleres impartidos y administrados.                                                                          </t>
    </r>
    <r>
      <rPr>
        <b/>
        <sz val="13"/>
        <color theme="1"/>
        <rFont val="Calibri"/>
        <family val="2"/>
      </rPr>
      <t xml:space="preserve">NCTIAR: </t>
    </r>
    <r>
      <rPr>
        <sz val="13"/>
        <color theme="1"/>
        <rFont val="Calibri"/>
        <family val="2"/>
      </rPr>
      <t>Número de cursos y talleres impartidos y administrados realizados.</t>
    </r>
    <r>
      <rPr>
        <b/>
        <sz val="13"/>
        <color theme="1"/>
        <rFont val="Calibri"/>
        <family val="2"/>
      </rPr>
      <t xml:space="preserve">                                                 NCTIAP:</t>
    </r>
    <r>
      <rPr>
        <sz val="13"/>
        <color theme="1"/>
        <rFont val="Calibri"/>
        <family val="2"/>
      </rPr>
      <t xml:space="preserve"> Número de cursos y talleres impartidos y administrados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</si>
  <si>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PEACC = </t>
    </r>
    <r>
      <rPr>
        <sz val="13"/>
        <color theme="1"/>
        <rFont val="Calibri"/>
        <family val="2"/>
      </rPr>
      <t>(NEACCR / NEACCP) * 100</t>
    </r>
    <r>
      <rPr>
        <b/>
        <sz val="13"/>
        <color theme="1"/>
        <rFont val="Calibri"/>
        <family val="2"/>
      </rPr>
      <t xml:space="preserve">
VARIABLES:
PEACC:</t>
    </r>
    <r>
      <rPr>
        <sz val="13"/>
        <color theme="1"/>
        <rFont val="Calibri"/>
        <family val="2"/>
      </rPr>
      <t xml:space="preserve"> Porcentaje de eventos y actos coordinados en los centros.                                                                                   </t>
    </r>
    <r>
      <rPr>
        <b/>
        <sz val="13"/>
        <color theme="1"/>
        <rFont val="Calibri"/>
        <family val="2"/>
      </rPr>
      <t xml:space="preserve">NEACCR: </t>
    </r>
    <r>
      <rPr>
        <sz val="13"/>
        <color theme="1"/>
        <rFont val="Calibri"/>
        <family val="2"/>
      </rPr>
      <t>Número de eventos y actos coordinados realizados.</t>
    </r>
    <r>
      <rPr>
        <b/>
        <sz val="13"/>
        <color theme="1"/>
        <rFont val="Calibri"/>
        <family val="2"/>
      </rPr>
      <t xml:space="preserve">                                                                                      NEACCP:</t>
    </r>
    <r>
      <rPr>
        <sz val="13"/>
        <color theme="1"/>
        <rFont val="Calibri"/>
        <family val="2"/>
      </rPr>
      <t xml:space="preserve"> Número de eventos y actos coordinados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</si>
  <si>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PSAIEP = </t>
    </r>
    <r>
      <rPr>
        <sz val="13"/>
        <color theme="1"/>
        <rFont val="Calibri"/>
        <family val="2"/>
      </rPr>
      <t xml:space="preserve">(NSAIEPE / NSAIEPP) * 100
</t>
    </r>
    <r>
      <rPr>
        <b/>
        <sz val="13"/>
        <color theme="1"/>
        <rFont val="Calibri"/>
        <family val="2"/>
      </rPr>
      <t>VARIABLES:</t>
    </r>
    <r>
      <rPr>
        <sz val="13"/>
        <color theme="1"/>
        <rFont val="Calibri"/>
        <family val="2"/>
      </rPr>
      <t xml:space="preserve">
</t>
    </r>
    <r>
      <rPr>
        <b/>
        <sz val="13"/>
        <color theme="1"/>
        <rFont val="Calibri"/>
        <family val="2"/>
      </rPr>
      <t xml:space="preserve">PSAIEP: </t>
    </r>
    <r>
      <rPr>
        <sz val="13"/>
        <color theme="1"/>
        <rFont val="Calibri"/>
        <family val="2"/>
      </rPr>
      <t xml:space="preserve">Porcentaje de servicios de atención integral entregados a grupos prioritarios.                                      </t>
    </r>
    <r>
      <rPr>
        <b/>
        <sz val="13"/>
        <color theme="1"/>
        <rFont val="Calibri"/>
        <family val="2"/>
      </rPr>
      <t xml:space="preserve"> NSAIEPE: </t>
    </r>
    <r>
      <rPr>
        <sz val="13"/>
        <color theme="1"/>
        <rFont val="Calibri"/>
        <family val="2"/>
      </rPr>
      <t xml:space="preserve">Número de servicios de atención integral entregados a grupos prioritarios.                                   </t>
    </r>
    <r>
      <rPr>
        <b/>
        <sz val="13"/>
        <color theme="1"/>
        <rFont val="Calibri"/>
        <family val="2"/>
      </rPr>
      <t>NSAIEPP:</t>
    </r>
    <r>
      <rPr>
        <sz val="13"/>
        <color theme="1"/>
        <rFont val="Calibri"/>
        <family val="2"/>
      </rPr>
      <t xml:space="preserve"> Número de servicios de atención integral programados para grupos prioritarios.</t>
    </r>
  </si>
  <si>
    <r>
      <rPr>
        <b/>
        <sz val="13"/>
        <color theme="1"/>
        <rFont val="Calibri"/>
        <family val="2"/>
      </rPr>
      <t xml:space="preserve">MÉTODO DE CÁLCULO   </t>
    </r>
    <r>
      <rPr>
        <sz val="13"/>
        <color theme="1"/>
        <rFont val="Calibri"/>
        <family val="2"/>
      </rPr>
      <t xml:space="preserve">                          
</t>
    </r>
    <r>
      <rPr>
        <b/>
        <sz val="13"/>
        <color theme="1"/>
        <rFont val="Calibri"/>
        <family val="2"/>
      </rPr>
      <t>PAECC=</t>
    </r>
    <r>
      <rPr>
        <sz val="13"/>
        <color theme="1"/>
        <rFont val="Calibri"/>
        <family val="2"/>
      </rPr>
      <t xml:space="preserve"> (NAECCC/NAECCP:)*100
</t>
    </r>
    <r>
      <rPr>
        <b/>
        <sz val="13"/>
        <color theme="1"/>
        <rFont val="Calibri"/>
        <family val="2"/>
      </rPr>
      <t xml:space="preserve">                                                        
VARIABLES:</t>
    </r>
    <r>
      <rPr>
        <sz val="13"/>
        <color theme="1"/>
        <rFont val="Calibri"/>
        <family val="2"/>
      </rPr>
      <t xml:space="preserve">
</t>
    </r>
    <r>
      <rPr>
        <b/>
        <sz val="13"/>
        <color theme="1"/>
        <rFont val="Calibri"/>
        <family val="2"/>
      </rPr>
      <t xml:space="preserve">PAECC: </t>
    </r>
    <r>
      <rPr>
        <sz val="13"/>
        <color theme="1"/>
        <rFont val="Calibri"/>
        <family val="2"/>
      </rPr>
      <t xml:space="preserve">Porcentaje de apoyos económicos cobrados por las personas cuidadoras.                                           </t>
    </r>
    <r>
      <rPr>
        <b/>
        <sz val="13"/>
        <color theme="1"/>
        <rFont val="Calibri"/>
        <family val="2"/>
      </rPr>
      <t>NAECCC:</t>
    </r>
    <r>
      <rPr>
        <sz val="13"/>
        <color theme="1"/>
        <rFont val="Calibri"/>
        <family val="2"/>
      </rPr>
      <t xml:space="preserve"> Número de apoyos económicos con cobro efectivo confirmado.                                                             </t>
    </r>
    <r>
      <rPr>
        <b/>
        <sz val="13"/>
        <color theme="1"/>
        <rFont val="Calibri"/>
        <family val="2"/>
      </rPr>
      <t>NAECCP:</t>
    </r>
    <r>
      <rPr>
        <sz val="13"/>
        <color theme="1"/>
        <rFont val="Calibri"/>
        <family val="2"/>
      </rPr>
      <t xml:space="preserve"> Número de apoyos económicos programados para dispersión.</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</si>
  <si>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PERME= </t>
    </r>
    <r>
      <rPr>
        <sz val="13"/>
        <color theme="1"/>
        <rFont val="Calibri"/>
        <family val="2"/>
      </rPr>
      <t xml:space="preserve">(NERMER/NERMEP)*100
</t>
    </r>
    <r>
      <rPr>
        <b/>
        <sz val="13"/>
        <color theme="1"/>
        <rFont val="Calibri"/>
        <family val="2"/>
      </rPr>
      <t xml:space="preserve">                                                        
VARIABLES:</t>
    </r>
    <r>
      <rPr>
        <sz val="13"/>
        <color theme="1"/>
        <rFont val="Calibri"/>
        <family val="2"/>
      </rPr>
      <t xml:space="preserve">
</t>
    </r>
    <r>
      <rPr>
        <b/>
        <sz val="13"/>
        <color theme="1"/>
        <rFont val="Calibri"/>
        <family val="2"/>
      </rPr>
      <t xml:space="preserve">PERME: </t>
    </r>
    <r>
      <rPr>
        <sz val="13"/>
        <color theme="1"/>
        <rFont val="Calibri"/>
        <family val="2"/>
      </rPr>
      <t xml:space="preserve">Porcentaje de ediciones del programa Ruta Mar ejecutadas.                                                                     </t>
    </r>
    <r>
      <rPr>
        <b/>
        <sz val="13"/>
        <color theme="1"/>
        <rFont val="Calibri"/>
        <family val="2"/>
      </rPr>
      <t xml:space="preserve">NERMER: </t>
    </r>
    <r>
      <rPr>
        <sz val="13"/>
        <color theme="1"/>
        <rFont val="Calibri"/>
        <family val="2"/>
      </rPr>
      <t xml:space="preserve">Número de ediciones de la Ruta Mar realizadas.                                                                                   </t>
    </r>
    <r>
      <rPr>
        <b/>
        <sz val="13"/>
        <color theme="1"/>
        <rFont val="Calibri"/>
        <family val="2"/>
      </rPr>
      <t xml:space="preserve">NERMEP: </t>
    </r>
    <r>
      <rPr>
        <sz val="13"/>
        <color theme="1"/>
        <rFont val="Calibri"/>
        <family val="2"/>
      </rPr>
      <t>Número de ediciones de la Ruta Mar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</si>
  <si>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PMCICF = </t>
    </r>
    <r>
      <rPr>
        <sz val="13"/>
        <color theme="1"/>
        <rFont val="Calibri"/>
        <family val="2"/>
      </rPr>
      <t xml:space="preserve">(NMCICF / NMCICP) * 100
</t>
    </r>
    <r>
      <rPr>
        <b/>
        <sz val="13"/>
        <color theme="1"/>
        <rFont val="Calibri"/>
        <family val="2"/>
      </rPr>
      <t>VARIABLES:</t>
    </r>
    <r>
      <rPr>
        <sz val="13"/>
        <color theme="1"/>
        <rFont val="Calibri"/>
        <family val="2"/>
      </rPr>
      <t xml:space="preserve">
</t>
    </r>
    <r>
      <rPr>
        <b/>
        <sz val="13"/>
        <color theme="1"/>
        <rFont val="Calibri"/>
        <family val="2"/>
      </rPr>
      <t xml:space="preserve">PMCICF: </t>
    </r>
    <r>
      <rPr>
        <sz val="13"/>
        <color theme="1"/>
        <rFont val="Calibri"/>
        <family val="2"/>
      </rPr>
      <t xml:space="preserve">Porcentaje de mecanismos de colaboración interinstitucional y ciudadana formalizados.                      </t>
    </r>
    <r>
      <rPr>
        <b/>
        <sz val="13"/>
        <color theme="1"/>
        <rFont val="Calibri"/>
        <family val="2"/>
      </rPr>
      <t xml:space="preserve"> NMCICF:</t>
    </r>
    <r>
      <rPr>
        <sz val="13"/>
        <color theme="1"/>
        <rFont val="Calibri"/>
        <family val="2"/>
      </rPr>
      <t xml:space="preserve"> Número de mecanismos de colaboración  formalizados.                                                                               </t>
    </r>
    <r>
      <rPr>
        <b/>
        <sz val="13"/>
        <color theme="1"/>
        <rFont val="Calibri"/>
        <family val="2"/>
      </rPr>
      <t>NMCICP:</t>
    </r>
    <r>
      <rPr>
        <sz val="13"/>
        <color theme="1"/>
        <rFont val="Calibri"/>
        <family val="2"/>
      </rPr>
      <t xml:space="preserve"> Número de mecanismos de colaboración programados para su formalización.</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</si>
  <si>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PMVCOP = </t>
    </r>
    <r>
      <rPr>
        <sz val="13"/>
        <color theme="1"/>
        <rFont val="Calibri"/>
        <family val="2"/>
      </rPr>
      <t xml:space="preserve">(NMVCOE / NMVCOP) * 100
</t>
    </r>
    <r>
      <rPr>
        <b/>
        <sz val="13"/>
        <color theme="1"/>
        <rFont val="Calibri"/>
        <family val="2"/>
      </rPr>
      <t>VARIABLES:</t>
    </r>
    <r>
      <rPr>
        <sz val="13"/>
        <color theme="1"/>
        <rFont val="Calibri"/>
        <family val="2"/>
      </rPr>
      <t xml:space="preserve">
</t>
    </r>
    <r>
      <rPr>
        <b/>
        <sz val="13"/>
        <color theme="1"/>
        <rFont val="Calibri"/>
        <family val="2"/>
      </rPr>
      <t xml:space="preserve">PMVCOP: </t>
    </r>
    <r>
      <rPr>
        <sz val="13"/>
        <color theme="1"/>
        <rFont val="Calibri"/>
        <family val="2"/>
      </rPr>
      <t>Porcentaje de mecanismos de vigilancia ciudadana en obra pública establecidos.</t>
    </r>
    <r>
      <rPr>
        <b/>
        <sz val="13"/>
        <color theme="1"/>
        <rFont val="Calibri"/>
        <family val="2"/>
      </rPr>
      <t xml:space="preserve">                                           NMVCOE: </t>
    </r>
    <r>
      <rPr>
        <sz val="13"/>
        <color theme="1"/>
        <rFont val="Calibri"/>
        <family val="2"/>
      </rPr>
      <t>Número de mecanismos de vigilancia ciudadana en obra pública establecidos con validación social</t>
    </r>
    <r>
      <rPr>
        <b/>
        <sz val="13"/>
        <color theme="1"/>
        <rFont val="Calibri"/>
        <family val="2"/>
      </rPr>
      <t xml:space="preserve">.                                                                                            NMVCOP: </t>
    </r>
    <r>
      <rPr>
        <sz val="13"/>
        <color theme="1"/>
        <rFont val="Calibri"/>
        <family val="2"/>
      </rPr>
      <t>Número de mecanismos de vigilancia ciudadana en obra pública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</si>
  <si>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PAICS = </t>
    </r>
    <r>
      <rPr>
        <sz val="13"/>
        <color theme="1"/>
        <rFont val="Calibri"/>
        <family val="2"/>
      </rPr>
      <t xml:space="preserve">(NAICSR / NAICSP) * 100
</t>
    </r>
    <r>
      <rPr>
        <b/>
        <sz val="13"/>
        <color theme="1"/>
        <rFont val="Calibri"/>
        <family val="2"/>
      </rPr>
      <t>VARIABLES:</t>
    </r>
    <r>
      <rPr>
        <sz val="13"/>
        <color theme="1"/>
        <rFont val="Calibri"/>
        <family val="2"/>
      </rPr>
      <t xml:space="preserve">
</t>
    </r>
    <r>
      <rPr>
        <b/>
        <sz val="13"/>
        <color theme="1"/>
        <rFont val="Calibri"/>
        <family val="2"/>
      </rPr>
      <t xml:space="preserve">PAICS: </t>
    </r>
    <r>
      <rPr>
        <sz val="13"/>
        <color theme="1"/>
        <rFont val="Calibri"/>
        <family val="2"/>
      </rPr>
      <t xml:space="preserve">Porcentaje de acciones de integración, capacitación y seguimiento a comités de contraloría social realizadas.                                                                          </t>
    </r>
    <r>
      <rPr>
        <b/>
        <sz val="13"/>
        <color theme="1"/>
        <rFont val="Calibri"/>
        <family val="2"/>
      </rPr>
      <t>NAICSR:</t>
    </r>
    <r>
      <rPr>
        <sz val="13"/>
        <color theme="1"/>
        <rFont val="Calibri"/>
        <family val="2"/>
      </rPr>
      <t xml:space="preserve"> Número de acciones de integración, capacitación y seguimiento a comités de contraloría social realizadas.                                                                          </t>
    </r>
    <r>
      <rPr>
        <b/>
        <sz val="13"/>
        <color theme="1"/>
        <rFont val="Calibri"/>
        <family val="2"/>
      </rPr>
      <t>NAICSP:</t>
    </r>
    <r>
      <rPr>
        <sz val="13"/>
        <color theme="1"/>
        <rFont val="Calibri"/>
        <family val="2"/>
      </rPr>
      <t xml:space="preserve"> Número de acciones de integración, capacitación y seguimiento a comités de contraloría social programadas.</t>
    </r>
  </si>
  <si>
    <r>
      <rPr>
        <b/>
        <sz val="13"/>
        <color theme="1"/>
        <rFont val="Calibri"/>
        <family val="2"/>
      </rPr>
      <t xml:space="preserve">MÉTODO DE CÁLCULO                            
PMVPC = </t>
    </r>
    <r>
      <rPr>
        <sz val="13"/>
        <color theme="1"/>
        <rFont val="Calibri"/>
        <family val="2"/>
      </rPr>
      <t xml:space="preserve">(NMVPCE / NMVPCP) * 100
</t>
    </r>
    <r>
      <rPr>
        <b/>
        <sz val="13"/>
        <color theme="1"/>
        <rFont val="Calibri"/>
        <family val="2"/>
      </rPr>
      <t>VARIABLES:</t>
    </r>
    <r>
      <rPr>
        <sz val="13"/>
        <color theme="1"/>
        <rFont val="Calibri"/>
        <family val="2"/>
      </rPr>
      <t xml:space="preserve">
</t>
    </r>
    <r>
      <rPr>
        <b/>
        <sz val="13"/>
        <color theme="1"/>
        <rFont val="Calibri"/>
        <family val="2"/>
      </rPr>
      <t xml:space="preserve">PMVPC: </t>
    </r>
    <r>
      <rPr>
        <sz val="13"/>
        <color theme="1"/>
        <rFont val="Calibri"/>
        <family val="2"/>
      </rPr>
      <t xml:space="preserve">Porcentaje de mecanismos de visibilidad y participación ciudadana por la diversidad sexual ejecutados.                                                                                  </t>
    </r>
    <r>
      <rPr>
        <b/>
        <sz val="13"/>
        <color theme="1"/>
        <rFont val="Calibri"/>
        <family val="2"/>
      </rPr>
      <t>NMVPCE:</t>
    </r>
    <r>
      <rPr>
        <sz val="13"/>
        <color theme="1"/>
        <rFont val="Calibri"/>
        <family val="2"/>
      </rPr>
      <t xml:space="preserve"> Número de mecanismos de visibilidad y participación ciudadana ejecutados con validación institucional.                                                                          </t>
    </r>
    <r>
      <rPr>
        <b/>
        <sz val="13"/>
        <color theme="1"/>
        <rFont val="Calibri"/>
        <family val="2"/>
      </rPr>
      <t>NMVPCP:</t>
    </r>
    <r>
      <rPr>
        <sz val="13"/>
        <color theme="1"/>
        <rFont val="Calibri"/>
        <family val="2"/>
      </rPr>
      <t xml:space="preserve"> Número de mecanismos de visibilidad y participación ciudadana programados.</t>
    </r>
  </si>
  <si>
    <r>
      <rPr>
        <b/>
        <sz val="13"/>
        <color theme="1"/>
        <rFont val="Calibri"/>
        <family val="2"/>
      </rPr>
      <t>"MÉTODO DE CÁLCULO                      
PESFR =</t>
    </r>
    <r>
      <rPr>
        <sz val="13"/>
        <color theme="1"/>
        <rFont val="Calibri"/>
        <family val="2"/>
      </rPr>
      <t xml:space="preserve"> (NESFE / NESFP) * 100
</t>
    </r>
    <r>
      <rPr>
        <b/>
        <sz val="13"/>
        <color theme="1"/>
        <rFont val="Calibri"/>
        <family val="2"/>
      </rPr>
      <t xml:space="preserve">                                                        
VARIABLES:
PESFR: </t>
    </r>
    <r>
      <rPr>
        <sz val="13"/>
        <color theme="1"/>
        <rFont val="Calibri"/>
        <family val="2"/>
      </rPr>
      <t xml:space="preserve">Porcentaje de estrategias de sensibilización y fomento realizadas.                                                                      </t>
    </r>
    <r>
      <rPr>
        <b/>
        <sz val="13"/>
        <color theme="1"/>
        <rFont val="Calibri"/>
        <family val="2"/>
      </rPr>
      <t>NESFE:</t>
    </r>
    <r>
      <rPr>
        <sz val="13"/>
        <color theme="1"/>
        <rFont val="Calibri"/>
        <family val="2"/>
      </rPr>
      <t xml:space="preserve"> Número de estrategias de sensibilización y fomento ejecutadas con validación institucional.                            </t>
    </r>
    <r>
      <rPr>
        <b/>
        <sz val="13"/>
        <color theme="1"/>
        <rFont val="Calibri"/>
        <family val="2"/>
      </rPr>
      <t>NESFP:</t>
    </r>
    <r>
      <rPr>
        <sz val="13"/>
        <color theme="1"/>
        <rFont val="Calibri"/>
        <family val="2"/>
      </rPr>
      <t xml:space="preserve"> Número de estrategias de sensibilización y fomento programadas.</t>
    </r>
  </si>
  <si>
    <r>
      <rPr>
        <b/>
        <sz val="13"/>
        <color theme="1"/>
        <rFont val="Calibri"/>
        <family val="2"/>
      </rPr>
      <t xml:space="preserve">MÉTODO DE CÁLCULO   </t>
    </r>
    <r>
      <rPr>
        <sz val="13"/>
        <color theme="1"/>
        <rFont val="Calibri"/>
        <family val="2"/>
      </rPr>
      <t xml:space="preserve">                          
</t>
    </r>
    <r>
      <rPr>
        <b/>
        <sz val="13"/>
        <color theme="1"/>
        <rFont val="Calibri"/>
        <family val="2"/>
      </rPr>
      <t>PRC=</t>
    </r>
    <r>
      <rPr>
        <sz val="13"/>
        <color theme="1"/>
        <rFont val="Calibri"/>
        <family val="2"/>
      </rPr>
      <t xml:space="preserve"> (NRR/NRP)*100
</t>
    </r>
    <r>
      <rPr>
        <b/>
        <sz val="13"/>
        <color theme="1"/>
        <rFont val="Calibri"/>
        <family val="2"/>
      </rPr>
      <t xml:space="preserve">                                                        
VARIABLES:</t>
    </r>
    <r>
      <rPr>
        <sz val="13"/>
        <color theme="1"/>
        <rFont val="Calibri"/>
        <family val="2"/>
      </rPr>
      <t xml:space="preserve">
</t>
    </r>
    <r>
      <rPr>
        <b/>
        <sz val="13"/>
        <color theme="1"/>
        <rFont val="Calibri"/>
        <family val="2"/>
      </rPr>
      <t xml:space="preserve">PRC: </t>
    </r>
    <r>
      <rPr>
        <sz val="13"/>
        <color theme="1"/>
        <rFont val="Calibri"/>
        <family val="2"/>
      </rPr>
      <t xml:space="preserve">Porcentaje de reuniones de coordinación para la diversidad sexual realizadas.                                                        </t>
    </r>
    <r>
      <rPr>
        <b/>
        <sz val="13"/>
        <color theme="1"/>
        <rFont val="Calibri"/>
        <family val="2"/>
      </rPr>
      <t>NRR:</t>
    </r>
    <r>
      <rPr>
        <sz val="13"/>
        <color theme="1"/>
        <rFont val="Calibri"/>
        <family val="2"/>
      </rPr>
      <t xml:space="preserve"> Número de reuniones con dependencias, iniciativa privada y ONGs realizadas.                                     </t>
    </r>
    <r>
      <rPr>
        <b/>
        <sz val="13"/>
        <color theme="1"/>
        <rFont val="Calibri"/>
        <family val="2"/>
      </rPr>
      <t>NRP:</t>
    </r>
    <r>
      <rPr>
        <sz val="13"/>
        <color theme="1"/>
        <rFont val="Calibri"/>
        <family val="2"/>
      </rPr>
      <t xml:space="preserve"> Número de reuniones con dependencias, iniciativa privada y ONGs programadas.</t>
    </r>
  </si>
  <si>
    <r>
      <rPr>
        <b/>
        <sz val="13"/>
        <color theme="1"/>
        <rFont val="Calibri"/>
        <family val="2"/>
      </rPr>
      <t xml:space="preserve">MÉTODO DE CÁLCULO   </t>
    </r>
    <r>
      <rPr>
        <sz val="13"/>
        <color theme="1"/>
        <rFont val="Calibri"/>
        <family val="2"/>
      </rPr>
      <t xml:space="preserve">                          
</t>
    </r>
    <r>
      <rPr>
        <b/>
        <sz val="13"/>
        <color theme="1"/>
        <rFont val="Calibri"/>
        <family val="2"/>
      </rPr>
      <t>PASI=</t>
    </r>
    <r>
      <rPr>
        <sz val="13"/>
        <color theme="1"/>
        <rFont val="Calibri"/>
        <family val="2"/>
      </rPr>
      <t xml:space="preserve"> (NASIR/NASIP)*100
</t>
    </r>
    <r>
      <rPr>
        <b/>
        <sz val="13"/>
        <color theme="1"/>
        <rFont val="Calibri"/>
        <family val="2"/>
      </rPr>
      <t xml:space="preserve">                                                        
VARIABLES:</t>
    </r>
    <r>
      <rPr>
        <sz val="13"/>
        <color theme="1"/>
        <rFont val="Calibri"/>
        <family val="2"/>
      </rPr>
      <t xml:space="preserve">
</t>
    </r>
    <r>
      <rPr>
        <b/>
        <sz val="13"/>
        <color theme="1"/>
        <rFont val="Calibri"/>
        <family val="2"/>
      </rPr>
      <t xml:space="preserve">PASI: </t>
    </r>
    <r>
      <rPr>
        <sz val="13"/>
        <color theme="1"/>
        <rFont val="Calibri"/>
        <family val="2"/>
      </rPr>
      <t xml:space="preserve">Porcentaje de actividades de sensibilización y fomento a la inclusión realizadas.                                       </t>
    </r>
    <r>
      <rPr>
        <b/>
        <sz val="13"/>
        <color theme="1"/>
        <rFont val="Calibri"/>
        <family val="2"/>
      </rPr>
      <t>NASIR:</t>
    </r>
    <r>
      <rPr>
        <sz val="13"/>
        <color theme="1"/>
        <rFont val="Calibri"/>
        <family val="2"/>
      </rPr>
      <t xml:space="preserve"> Número de actividades de sensibilización realizadas.                                                                                        </t>
    </r>
    <r>
      <rPr>
        <b/>
        <sz val="13"/>
        <color theme="1"/>
        <rFont val="Calibri"/>
        <family val="2"/>
      </rPr>
      <t>NASIP:</t>
    </r>
    <r>
      <rPr>
        <sz val="13"/>
        <color theme="1"/>
        <rFont val="Calibri"/>
        <family val="2"/>
      </rPr>
      <t xml:space="preserve"> Número de actividades de sensibilización programadas.</t>
    </r>
  </si>
  <si>
    <r>
      <rPr>
        <b/>
        <sz val="13"/>
        <rFont val="Calibri"/>
        <family val="2"/>
      </rPr>
      <t xml:space="preserve">MÉTODO DE CÁLCULO     </t>
    </r>
    <r>
      <rPr>
        <sz val="13"/>
        <rFont val="Calibri"/>
        <family val="2"/>
      </rPr>
      <t xml:space="preserve">                    
</t>
    </r>
    <r>
      <rPr>
        <b/>
        <sz val="13"/>
        <rFont val="Calibri"/>
        <family val="2"/>
      </rPr>
      <t xml:space="preserve">PMILO = </t>
    </r>
    <r>
      <rPr>
        <sz val="13"/>
        <rFont val="Calibri"/>
        <family val="2"/>
      </rPr>
      <t xml:space="preserve">(NMILO / NMILP) * 100
</t>
    </r>
    <r>
      <rPr>
        <b/>
        <sz val="13"/>
        <rFont val="Calibri"/>
        <family val="2"/>
      </rPr>
      <t xml:space="preserve">                                                       
VARIABLES:
PMILO: </t>
    </r>
    <r>
      <rPr>
        <sz val="13"/>
        <rFont val="Calibri"/>
        <family val="2"/>
      </rPr>
      <t xml:space="preserve">Porcentaje de mecanismos de inserción laboral operados.                                                                                          </t>
    </r>
    <r>
      <rPr>
        <b/>
        <sz val="13"/>
        <rFont val="Calibri"/>
        <family val="2"/>
      </rPr>
      <t xml:space="preserve">NMILO: </t>
    </r>
    <r>
      <rPr>
        <sz val="13"/>
        <rFont val="Calibri"/>
        <family val="2"/>
      </rPr>
      <t xml:space="preserve">Número de mecanismos de inserción laboral  operados con validación.                                                         </t>
    </r>
    <r>
      <rPr>
        <b/>
        <sz val="13"/>
        <rFont val="Calibri"/>
        <family val="2"/>
      </rPr>
      <t xml:space="preserve">NMILP: </t>
    </r>
    <r>
      <rPr>
        <sz val="13"/>
        <rFont val="Calibri"/>
        <family val="2"/>
      </rPr>
      <t>Número de mecanismos de inserción laboral programados para su operación.</t>
    </r>
  </si>
  <si>
    <r>
      <rPr>
        <b/>
        <sz val="13"/>
        <rFont val="Calibri"/>
        <family val="2"/>
      </rPr>
      <t xml:space="preserve">MÉTODO DE CÁLCULO        </t>
    </r>
    <r>
      <rPr>
        <sz val="13"/>
        <rFont val="Calibri"/>
        <family val="2"/>
      </rPr>
      <t xml:space="preserve">                  
</t>
    </r>
    <r>
      <rPr>
        <b/>
        <sz val="13"/>
        <rFont val="Calibri"/>
        <family val="2"/>
      </rPr>
      <t>PPAL =</t>
    </r>
    <r>
      <rPr>
        <sz val="13"/>
        <rFont val="Calibri"/>
        <family val="2"/>
      </rPr>
      <t xml:space="preserve"> (NPALR / NPALP) * 100
</t>
    </r>
    <r>
      <rPr>
        <b/>
        <sz val="13"/>
        <rFont val="Calibri"/>
        <family val="2"/>
      </rPr>
      <t xml:space="preserve">                                                       
VARIABLES:</t>
    </r>
    <r>
      <rPr>
        <sz val="13"/>
        <rFont val="Calibri"/>
        <family val="2"/>
      </rPr>
      <t xml:space="preserve">
</t>
    </r>
    <r>
      <rPr>
        <b/>
        <sz val="13"/>
        <rFont val="Calibri"/>
        <family val="2"/>
      </rPr>
      <t xml:space="preserve">PPAL: </t>
    </r>
    <r>
      <rPr>
        <sz val="13"/>
        <rFont val="Calibri"/>
        <family val="2"/>
      </rPr>
      <t xml:space="preserve">Porcentaje de eventos y servicios de vinculación laboral ejecutados.                                                                      </t>
    </r>
    <r>
      <rPr>
        <b/>
        <sz val="13"/>
        <rFont val="Calibri"/>
        <family val="2"/>
      </rPr>
      <t xml:space="preserve">NPALR: </t>
    </r>
    <r>
      <rPr>
        <sz val="13"/>
        <rFont val="Calibri"/>
        <family val="2"/>
      </rPr>
      <t xml:space="preserve">Número de eventos y servicios de vinculación laboral realizados.                                                                        </t>
    </r>
    <r>
      <rPr>
        <b/>
        <sz val="13"/>
        <rFont val="Calibri"/>
        <family val="2"/>
      </rPr>
      <t xml:space="preserve">NPALP: </t>
    </r>
    <r>
      <rPr>
        <sz val="13"/>
        <rFont val="Calibri"/>
        <family val="2"/>
      </rPr>
      <t xml:space="preserve">Número de eventos y servicios de vinculación laboral programados. </t>
    </r>
  </si>
  <si>
    <r>
      <rPr>
        <b/>
        <sz val="13"/>
        <color theme="1"/>
        <rFont val="Calibri"/>
        <family val="2"/>
      </rPr>
      <t xml:space="preserve">"MÉTODO DE CÁLCULO                          
PEVGT = </t>
    </r>
    <r>
      <rPr>
        <sz val="13"/>
        <color theme="1"/>
        <rFont val="Calibri"/>
        <family val="2"/>
      </rPr>
      <t xml:space="preserve">(NEVGTE / NEVGTP) * 100
</t>
    </r>
    <r>
      <rPr>
        <b/>
        <sz val="13"/>
        <color theme="1"/>
        <rFont val="Calibri"/>
        <family val="2"/>
      </rPr>
      <t>VARIABLES:</t>
    </r>
    <r>
      <rPr>
        <sz val="13"/>
        <color theme="1"/>
        <rFont val="Calibri"/>
        <family val="2"/>
      </rPr>
      <t xml:space="preserve">
</t>
    </r>
    <r>
      <rPr>
        <b/>
        <sz val="13"/>
        <color theme="1"/>
        <rFont val="Calibri"/>
        <family val="2"/>
      </rPr>
      <t xml:space="preserve">PEVGT: </t>
    </r>
    <r>
      <rPr>
        <sz val="13"/>
        <color theme="1"/>
        <rFont val="Calibri"/>
        <family val="2"/>
      </rPr>
      <t xml:space="preserve">Porcentaje de estrategias de vinculación y gestión de talento ejecutadas.                                               </t>
    </r>
    <r>
      <rPr>
        <b/>
        <sz val="13"/>
        <color theme="1"/>
        <rFont val="Calibri"/>
        <family val="2"/>
      </rPr>
      <t>NEVGTE:</t>
    </r>
    <r>
      <rPr>
        <sz val="13"/>
        <color theme="1"/>
        <rFont val="Calibri"/>
        <family val="2"/>
      </rPr>
      <t xml:space="preserve"> Número de estrategias de vinculación y gestión de talento ejecutadas con validación de perfilamiento.                                                                           </t>
    </r>
    <r>
      <rPr>
        <b/>
        <sz val="13"/>
        <color theme="1"/>
        <rFont val="Calibri"/>
        <family val="2"/>
      </rPr>
      <t>NEVGTP:</t>
    </r>
    <r>
      <rPr>
        <sz val="13"/>
        <color theme="1"/>
        <rFont val="Calibri"/>
        <family val="2"/>
      </rPr>
      <t xml:space="preserve"> Número de estrategias de vinculación y gestión de talento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</si>
  <si>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PSEC = </t>
    </r>
    <r>
      <rPr>
        <sz val="13"/>
        <color theme="1"/>
        <rFont val="Calibri"/>
        <family val="2"/>
      </rPr>
      <t xml:space="preserve">(NSECR / NSECP) * 100
</t>
    </r>
    <r>
      <rPr>
        <b/>
        <sz val="13"/>
        <color theme="1"/>
        <rFont val="Calibri"/>
        <family val="2"/>
      </rPr>
      <t xml:space="preserve">                                                        
VARIABLES:</t>
    </r>
    <r>
      <rPr>
        <sz val="13"/>
        <color theme="1"/>
        <rFont val="Calibri"/>
        <family val="2"/>
      </rPr>
      <t xml:space="preserve">
</t>
    </r>
    <r>
      <rPr>
        <b/>
        <sz val="13"/>
        <color theme="1"/>
        <rFont val="Calibri"/>
        <family val="2"/>
      </rPr>
      <t xml:space="preserve">PSEC: </t>
    </r>
    <r>
      <rPr>
        <sz val="13"/>
        <color theme="1"/>
        <rFont val="Calibri"/>
        <family val="2"/>
      </rPr>
      <t xml:space="preserve">Porcentaje de solicitantes de empleo con seguimiento y canalización realizada.                               </t>
    </r>
    <r>
      <rPr>
        <b/>
        <sz val="13"/>
        <color theme="1"/>
        <rFont val="Calibri"/>
        <family val="2"/>
      </rPr>
      <t>NSECR:</t>
    </r>
    <r>
      <rPr>
        <sz val="13"/>
        <color theme="1"/>
        <rFont val="Calibri"/>
        <family val="2"/>
      </rPr>
      <t xml:space="preserve"> Número de solicitantes de empleo con seguimiento y canalización realizada.</t>
    </r>
    <r>
      <rPr>
        <b/>
        <sz val="13"/>
        <color theme="1"/>
        <rFont val="Calibri"/>
        <family val="2"/>
      </rPr>
      <t xml:space="preserve">                              NSECP:</t>
    </r>
    <r>
      <rPr>
        <sz val="13"/>
        <color theme="1"/>
        <rFont val="Calibri"/>
        <family val="2"/>
      </rPr>
      <t xml:space="preserve"> Número de solicitantes de empleo programados para seguimiento y canalización.</t>
    </r>
  </si>
  <si>
    <r>
      <rPr>
        <b/>
        <sz val="13"/>
        <color theme="1"/>
        <rFont val="Calibri"/>
        <family val="2"/>
      </rPr>
      <t xml:space="preserve">MÉTODO DE CÁLCULO                             
PSFAO = </t>
    </r>
    <r>
      <rPr>
        <sz val="13"/>
        <color theme="1"/>
        <rFont val="Calibri"/>
        <family val="2"/>
      </rPr>
      <t xml:space="preserve">(NSFAOE / NSFAOP) * 100
</t>
    </r>
    <r>
      <rPr>
        <b/>
        <sz val="13"/>
        <color theme="1"/>
        <rFont val="Calibri"/>
        <family val="2"/>
      </rPr>
      <t>VARIABLES:</t>
    </r>
    <r>
      <rPr>
        <sz val="13"/>
        <color theme="1"/>
        <rFont val="Calibri"/>
        <family val="2"/>
      </rPr>
      <t xml:space="preserve">
</t>
    </r>
    <r>
      <rPr>
        <b/>
        <sz val="13"/>
        <color theme="1"/>
        <rFont val="Calibri"/>
        <family val="2"/>
      </rPr>
      <t xml:space="preserve">PSFAO: </t>
    </r>
    <r>
      <rPr>
        <sz val="13"/>
        <color theme="1"/>
        <rFont val="Calibri"/>
        <family val="2"/>
      </rPr>
      <t xml:space="preserve">Porcentaje de servicios de formación y acompañamiento otorgados.                                             </t>
    </r>
    <r>
      <rPr>
        <b/>
        <sz val="13"/>
        <color theme="1"/>
        <rFont val="Calibri"/>
        <family val="2"/>
      </rPr>
      <t xml:space="preserve">NSFAOE: </t>
    </r>
    <r>
      <rPr>
        <sz val="13"/>
        <color theme="1"/>
        <rFont val="Calibri"/>
        <family val="2"/>
      </rPr>
      <t>Número de servicios de formación y acompañamiento con enfoque de cuidados ejecutados y validados.</t>
    </r>
    <r>
      <rPr>
        <b/>
        <sz val="13"/>
        <color theme="1"/>
        <rFont val="Calibri"/>
        <family val="2"/>
      </rPr>
      <t xml:space="preserve">                                                                                       NSFAOP: </t>
    </r>
    <r>
      <rPr>
        <sz val="13"/>
        <color theme="1"/>
        <rFont val="Calibri"/>
        <family val="2"/>
      </rPr>
      <t>Número de servicios de formación y acompañamiento con enfoque de cuidados programados.</t>
    </r>
  </si>
  <si>
    <r>
      <rPr>
        <b/>
        <sz val="13"/>
        <color theme="1"/>
        <rFont val="Calibri"/>
        <family val="2"/>
      </rPr>
      <t xml:space="preserve">MÉTODO DE CÁLCULO                             
PCDLR = </t>
    </r>
    <r>
      <rPr>
        <sz val="13"/>
        <color theme="1"/>
        <rFont val="Calibri"/>
        <family val="2"/>
      </rPr>
      <t xml:space="preserve">(NCDLR / NCDLP) * 100
</t>
    </r>
    <r>
      <rPr>
        <b/>
        <sz val="13"/>
        <color theme="1"/>
        <rFont val="Calibri"/>
        <family val="2"/>
      </rPr>
      <t>VARIABLES:</t>
    </r>
    <r>
      <rPr>
        <sz val="13"/>
        <color theme="1"/>
        <rFont val="Calibri"/>
        <family val="2"/>
      </rPr>
      <t xml:space="preserve">
</t>
    </r>
    <r>
      <rPr>
        <b/>
        <sz val="13"/>
        <color theme="1"/>
        <rFont val="Calibri"/>
        <family val="2"/>
      </rPr>
      <t xml:space="preserve">PCDLR: </t>
    </r>
    <r>
      <rPr>
        <sz val="13"/>
        <color theme="1"/>
        <rFont val="Calibri"/>
        <family val="2"/>
      </rPr>
      <t xml:space="preserve">Porcentaje de capacitaciones en dignificación laboral realizadas.                                                                       </t>
    </r>
    <r>
      <rPr>
        <b/>
        <sz val="13"/>
        <color theme="1"/>
        <rFont val="Calibri"/>
        <family val="2"/>
      </rPr>
      <t>NCDLR:</t>
    </r>
    <r>
      <rPr>
        <sz val="13"/>
        <color theme="1"/>
        <rFont val="Calibri"/>
        <family val="2"/>
      </rPr>
      <t xml:space="preserve"> Número de capacitaciones en dignificación laboral realizadas.                                                                               </t>
    </r>
    <r>
      <rPr>
        <b/>
        <sz val="13"/>
        <color theme="1"/>
        <rFont val="Calibri"/>
        <family val="2"/>
      </rPr>
      <t xml:space="preserve">NCDLP: </t>
    </r>
    <r>
      <rPr>
        <sz val="13"/>
        <color theme="1"/>
        <rFont val="Calibri"/>
        <family val="2"/>
      </rPr>
      <t>Número de capacitaciones en dignificación laboral programadas.</t>
    </r>
  </si>
  <si>
    <r>
      <rPr>
        <b/>
        <sz val="13"/>
        <color theme="1"/>
        <rFont val="Calibri"/>
        <family val="2"/>
      </rPr>
      <t xml:space="preserve">MÉTODO DE CÁLCULO                             
PAVCI = </t>
    </r>
    <r>
      <rPr>
        <sz val="13"/>
        <color theme="1"/>
        <rFont val="Calibri"/>
        <family val="2"/>
      </rPr>
      <t xml:space="preserve">(NAVCIR / NAVCIP) * 100
</t>
    </r>
    <r>
      <rPr>
        <b/>
        <sz val="13"/>
        <color theme="1"/>
        <rFont val="Calibri"/>
        <family val="2"/>
      </rPr>
      <t>VARIABLES:</t>
    </r>
    <r>
      <rPr>
        <sz val="13"/>
        <color theme="1"/>
        <rFont val="Calibri"/>
        <family val="2"/>
      </rPr>
      <t xml:space="preserve">
</t>
    </r>
    <r>
      <rPr>
        <b/>
        <sz val="13"/>
        <color theme="1"/>
        <rFont val="Calibri"/>
        <family val="2"/>
      </rPr>
      <t xml:space="preserve">PAVCI: </t>
    </r>
    <r>
      <rPr>
        <sz val="13"/>
        <color theme="1"/>
        <rFont val="Calibri"/>
        <family val="2"/>
      </rPr>
      <t xml:space="preserve">Porcentaje de acciones de vinculación y canalización institucional ejecutadas.                         </t>
    </r>
    <r>
      <rPr>
        <b/>
        <sz val="13"/>
        <color theme="1"/>
        <rFont val="Calibri"/>
        <family val="2"/>
      </rPr>
      <t>NAVCIR:</t>
    </r>
    <r>
      <rPr>
        <sz val="13"/>
        <color theme="1"/>
        <rFont val="Calibri"/>
        <family val="2"/>
      </rPr>
      <t xml:space="preserve"> Número de acciones de vinculación y canalización realizadas.                                                          </t>
    </r>
    <r>
      <rPr>
        <b/>
        <sz val="13"/>
        <color theme="1"/>
        <rFont val="Calibri"/>
        <family val="2"/>
      </rPr>
      <t>NAVCIP:</t>
    </r>
    <r>
      <rPr>
        <sz val="13"/>
        <color theme="1"/>
        <rFont val="Calibri"/>
        <family val="2"/>
      </rPr>
      <t xml:space="preserve"> Número de acciones de vinculación y canalización programadas.</t>
    </r>
  </si>
  <si>
    <r>
      <rPr>
        <b/>
        <sz val="13"/>
        <color theme="1"/>
        <rFont val="Calibri"/>
        <family val="2"/>
      </rPr>
      <t>MÉTODO DE CÁLCULO                                                                 PEIFF:</t>
    </r>
    <r>
      <rPr>
        <sz val="13"/>
        <color theme="1"/>
        <rFont val="Calibri"/>
        <family val="2"/>
      </rPr>
      <t xml:space="preserve"> (NEIFFE/NEIFFP)*100
</t>
    </r>
    <r>
      <rPr>
        <b/>
        <sz val="13"/>
        <color theme="1"/>
        <rFont val="Calibri"/>
        <family val="2"/>
      </rPr>
      <t>VARIABLES:</t>
    </r>
    <r>
      <rPr>
        <sz val="13"/>
        <color theme="1"/>
        <rFont val="Calibri"/>
        <family val="2"/>
      </rPr>
      <t xml:space="preserve">
</t>
    </r>
    <r>
      <rPr>
        <b/>
        <sz val="13"/>
        <color theme="1"/>
        <rFont val="Calibri"/>
        <family val="2"/>
      </rPr>
      <t xml:space="preserve">PEIFF: </t>
    </r>
    <r>
      <rPr>
        <sz val="13"/>
        <color theme="1"/>
        <rFont val="Calibri"/>
        <family val="2"/>
      </rPr>
      <t xml:space="preserve">Porcentaje de estrategias de inclusión financiera y fortalecimiento realizadas.                                                    </t>
    </r>
    <r>
      <rPr>
        <b/>
        <sz val="13"/>
        <color theme="1"/>
        <rFont val="Calibri"/>
        <family val="2"/>
      </rPr>
      <t>NEIFFE:</t>
    </r>
    <r>
      <rPr>
        <sz val="13"/>
        <color theme="1"/>
        <rFont val="Calibri"/>
        <family val="2"/>
      </rPr>
      <t xml:space="preserve"> Número de estrategias de inclusión financiera y fortalecimiento ejecutadas con validación de vinculación.                                                                                     </t>
    </r>
    <r>
      <rPr>
        <b/>
        <sz val="13"/>
        <color theme="1"/>
        <rFont val="Calibri"/>
        <family val="2"/>
      </rPr>
      <t>NEIFFP:</t>
    </r>
    <r>
      <rPr>
        <sz val="13"/>
        <color theme="1"/>
        <rFont val="Calibri"/>
        <family val="2"/>
      </rPr>
      <t xml:space="preserve"> Número de estrategias de inclusión financiera y fortalecimiento programadas.</t>
    </r>
  </si>
  <si>
    <r>
      <rPr>
        <b/>
        <sz val="13"/>
        <color theme="1"/>
        <rFont val="Calibri"/>
        <family val="2"/>
      </rPr>
      <t xml:space="preserve">MÉTODO DE CÁLCULO                                                                                             PAVFR = </t>
    </r>
    <r>
      <rPr>
        <sz val="13"/>
        <color theme="1"/>
        <rFont val="Calibri"/>
        <family val="2"/>
      </rPr>
      <t xml:space="preserve">(NAVFRR / NAVFRP) * 100
</t>
    </r>
    <r>
      <rPr>
        <b/>
        <sz val="13"/>
        <color theme="1"/>
        <rFont val="Calibri"/>
        <family val="2"/>
      </rPr>
      <t>VARIABLES:</t>
    </r>
    <r>
      <rPr>
        <sz val="13"/>
        <color theme="1"/>
        <rFont val="Calibri"/>
        <family val="2"/>
      </rPr>
      <t xml:space="preserve">
</t>
    </r>
    <r>
      <rPr>
        <b/>
        <sz val="13"/>
        <color theme="1"/>
        <rFont val="Calibri"/>
        <family val="2"/>
      </rPr>
      <t xml:space="preserve">PAVFR: </t>
    </r>
    <r>
      <rPr>
        <sz val="13"/>
        <color theme="1"/>
        <rFont val="Calibri"/>
        <family val="2"/>
      </rPr>
      <t xml:space="preserve">Porcentaje de asesorías y vinculaciones financieras realizadas.                                                               </t>
    </r>
    <r>
      <rPr>
        <b/>
        <sz val="13"/>
        <color theme="1"/>
        <rFont val="Calibri"/>
        <family val="2"/>
      </rPr>
      <t>NAVFRR:</t>
    </r>
    <r>
      <rPr>
        <sz val="13"/>
        <color theme="1"/>
        <rFont val="Calibri"/>
        <family val="2"/>
      </rPr>
      <t xml:space="preserve"> Número de asesorías y vinculaciones realizadas.                                                                                      </t>
    </r>
    <r>
      <rPr>
        <b/>
        <sz val="13"/>
        <color theme="1"/>
        <rFont val="Calibri"/>
        <family val="2"/>
      </rPr>
      <t xml:space="preserve">NAVFRP: </t>
    </r>
    <r>
      <rPr>
        <sz val="13"/>
        <color theme="1"/>
        <rFont val="Calibri"/>
        <family val="2"/>
      </rPr>
      <t>Número de asesorías y vinculaciones programadas.</t>
    </r>
  </si>
  <si>
    <r>
      <rPr>
        <b/>
        <sz val="13"/>
        <color theme="1"/>
        <rFont val="Calibri"/>
        <family val="2"/>
      </rPr>
      <t xml:space="preserve">MÉTODO DE CÁLCULO                                                                  PJJEE = </t>
    </r>
    <r>
      <rPr>
        <sz val="13"/>
        <color theme="1"/>
        <rFont val="Calibri"/>
        <family val="2"/>
      </rPr>
      <t xml:space="preserve">(NJJEER / NJJEEP) * 100
</t>
    </r>
    <r>
      <rPr>
        <b/>
        <sz val="13"/>
        <color theme="1"/>
        <rFont val="Calibri"/>
        <family val="2"/>
      </rPr>
      <t>VARIABLES:</t>
    </r>
    <r>
      <rPr>
        <sz val="13"/>
        <color theme="1"/>
        <rFont val="Calibri"/>
        <family val="2"/>
      </rPr>
      <t xml:space="preserve">
</t>
    </r>
    <r>
      <rPr>
        <b/>
        <sz val="13"/>
        <color theme="1"/>
        <rFont val="Calibri"/>
        <family val="2"/>
      </rPr>
      <t xml:space="preserve">PJJEE: </t>
    </r>
    <r>
      <rPr>
        <sz val="13"/>
        <color theme="1"/>
        <rFont val="Calibri"/>
        <family val="2"/>
      </rPr>
      <t xml:space="preserve">Porcentaje de jornadas juveniles de emprendimiento ejecutadas.                                               </t>
    </r>
    <r>
      <rPr>
        <b/>
        <sz val="13"/>
        <color theme="1"/>
        <rFont val="Calibri"/>
        <family val="2"/>
      </rPr>
      <t xml:space="preserve">NJJEER: </t>
    </r>
    <r>
      <rPr>
        <sz val="13"/>
        <color theme="1"/>
        <rFont val="Calibri"/>
        <family val="2"/>
      </rPr>
      <t xml:space="preserve">Número de jornadas juveniles de emprendimiento realizadas.                                                </t>
    </r>
    <r>
      <rPr>
        <b/>
        <sz val="13"/>
        <color theme="1"/>
        <rFont val="Calibri"/>
        <family val="2"/>
      </rPr>
      <t>NJJEEP:</t>
    </r>
    <r>
      <rPr>
        <sz val="13"/>
        <color theme="1"/>
        <rFont val="Calibri"/>
        <family val="2"/>
      </rPr>
      <t xml:space="preserve"> Número de jornadas juveniles de emprendimiento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</si>
  <si>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PCPEC = </t>
    </r>
    <r>
      <rPr>
        <sz val="13"/>
        <color theme="1"/>
        <rFont val="Calibri"/>
        <family val="2"/>
      </rPr>
      <t xml:space="preserve">(NCPECE / NCPECP) * 100
</t>
    </r>
    <r>
      <rPr>
        <b/>
        <sz val="13"/>
        <color theme="1"/>
        <rFont val="Calibri"/>
        <family val="2"/>
      </rPr>
      <t>VARIABLES:</t>
    </r>
    <r>
      <rPr>
        <sz val="13"/>
        <color theme="1"/>
        <rFont val="Calibri"/>
        <family val="2"/>
      </rPr>
      <t xml:space="preserve">
</t>
    </r>
    <r>
      <rPr>
        <b/>
        <sz val="13"/>
        <color theme="1"/>
        <rFont val="Calibri"/>
        <family val="2"/>
      </rPr>
      <t xml:space="preserve">PCPEC: </t>
    </r>
    <r>
      <rPr>
        <sz val="13"/>
        <color theme="1"/>
        <rFont val="Calibri"/>
        <family val="2"/>
      </rPr>
      <t xml:space="preserve">Porcentaje de programas de capacitación en producción y economía comunitaria realizados.       </t>
    </r>
    <r>
      <rPr>
        <b/>
        <sz val="13"/>
        <color theme="1"/>
        <rFont val="Calibri"/>
        <family val="2"/>
      </rPr>
      <t>NCPECE:</t>
    </r>
    <r>
      <rPr>
        <sz val="13"/>
        <color theme="1"/>
        <rFont val="Calibri"/>
        <family val="2"/>
      </rPr>
      <t xml:space="preserve"> Número de programas de capacitación en producción y economía comunitaria ejecutados con validación técnica.                                                                    </t>
    </r>
    <r>
      <rPr>
        <b/>
        <sz val="13"/>
        <color theme="1"/>
        <rFont val="Calibri"/>
        <family val="2"/>
      </rPr>
      <t>NCPECP:</t>
    </r>
    <r>
      <rPr>
        <sz val="13"/>
        <color theme="1"/>
        <rFont val="Calibri"/>
        <family val="2"/>
      </rPr>
      <t xml:space="preserve"> Número de programas de capacitación en producción y economía comunitaria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</si>
  <si>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PCPSE = </t>
    </r>
    <r>
      <rPr>
        <sz val="13"/>
        <color theme="1"/>
        <rFont val="Calibri"/>
        <family val="2"/>
      </rPr>
      <t xml:space="preserve">(NCPSER / NCPSEP) * 100
</t>
    </r>
    <r>
      <rPr>
        <b/>
        <sz val="13"/>
        <color theme="1"/>
        <rFont val="Calibri"/>
        <family val="2"/>
      </rPr>
      <t>VARIABLES:</t>
    </r>
    <r>
      <rPr>
        <sz val="13"/>
        <color theme="1"/>
        <rFont val="Calibri"/>
        <family val="2"/>
      </rPr>
      <t xml:space="preserve">
</t>
    </r>
    <r>
      <rPr>
        <b/>
        <sz val="13"/>
        <color theme="1"/>
        <rFont val="Calibri"/>
        <family val="2"/>
      </rPr>
      <t xml:space="preserve">PCPSE: </t>
    </r>
    <r>
      <rPr>
        <sz val="13"/>
        <color theme="1"/>
        <rFont val="Calibri"/>
        <family val="2"/>
      </rPr>
      <t xml:space="preserve">Porcentaje de cursos y talleres de producción sustentable ejecutados.                                                          </t>
    </r>
    <r>
      <rPr>
        <b/>
        <sz val="13"/>
        <color theme="1"/>
        <rFont val="Calibri"/>
        <family val="2"/>
      </rPr>
      <t>NCPSER:</t>
    </r>
    <r>
      <rPr>
        <sz val="13"/>
        <color theme="1"/>
        <rFont val="Calibri"/>
        <family val="2"/>
      </rPr>
      <t xml:space="preserve"> Número de cursos y talleres de producción sustentable realizados.                                                            </t>
    </r>
    <r>
      <rPr>
        <b/>
        <sz val="13"/>
        <color theme="1"/>
        <rFont val="Calibri"/>
        <family val="2"/>
      </rPr>
      <t>NCPSEP:</t>
    </r>
    <r>
      <rPr>
        <sz val="13"/>
        <color theme="1"/>
        <rFont val="Calibri"/>
        <family val="2"/>
      </rPr>
      <t xml:space="preserve"> Número de cursos y talleres de producción sustentable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</si>
  <si>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PMCSO = </t>
    </r>
    <r>
      <rPr>
        <sz val="13"/>
        <color theme="1"/>
        <rFont val="Calibri"/>
        <family val="2"/>
      </rPr>
      <t xml:space="preserve">(NMCSO / NMCSP) * 100
</t>
    </r>
    <r>
      <rPr>
        <b/>
        <sz val="13"/>
        <color theme="1"/>
        <rFont val="Calibri"/>
        <family val="2"/>
      </rPr>
      <t>VARIABLES:</t>
    </r>
    <r>
      <rPr>
        <sz val="13"/>
        <color theme="1"/>
        <rFont val="Calibri"/>
        <family val="2"/>
      </rPr>
      <t xml:space="preserve">
</t>
    </r>
    <r>
      <rPr>
        <b/>
        <sz val="13"/>
        <color theme="1"/>
        <rFont val="Calibri"/>
        <family val="2"/>
      </rPr>
      <t xml:space="preserve">PMCSO: </t>
    </r>
    <r>
      <rPr>
        <sz val="13"/>
        <color theme="1"/>
        <rFont val="Calibri"/>
        <family val="2"/>
      </rPr>
      <t xml:space="preserve">Porcentaje de mecanismos de comercialización y suministro operados.                             </t>
    </r>
    <r>
      <rPr>
        <b/>
        <sz val="13"/>
        <color theme="1"/>
        <rFont val="Calibri"/>
        <family val="2"/>
      </rPr>
      <t>NMCSO:</t>
    </r>
    <r>
      <rPr>
        <sz val="13"/>
        <color theme="1"/>
        <rFont val="Calibri"/>
        <family val="2"/>
      </rPr>
      <t xml:space="preserve"> Número de mecanismos de comercialización y suministro operados con validación.                                        </t>
    </r>
    <r>
      <rPr>
        <b/>
        <sz val="13"/>
        <color theme="1"/>
        <rFont val="Calibri"/>
        <family val="2"/>
      </rPr>
      <t>NMCSP:</t>
    </r>
    <r>
      <rPr>
        <sz val="13"/>
        <color theme="1"/>
        <rFont val="Calibri"/>
        <family val="2"/>
      </rPr>
      <t xml:space="preserve"> Número de mecanismos de comercialización y suministro programados para su operación.</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</si>
  <si>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PEECAR = </t>
    </r>
    <r>
      <rPr>
        <sz val="13"/>
        <color theme="1"/>
        <rFont val="Calibri"/>
        <family val="2"/>
      </rPr>
      <t xml:space="preserve">(NEECAR / NEECAP) * 100
</t>
    </r>
    <r>
      <rPr>
        <b/>
        <sz val="13"/>
        <color theme="1"/>
        <rFont val="Calibri"/>
        <family val="2"/>
      </rPr>
      <t>VARIABLES:</t>
    </r>
    <r>
      <rPr>
        <sz val="13"/>
        <color theme="1"/>
        <rFont val="Calibri"/>
        <family val="2"/>
      </rPr>
      <t xml:space="preserve">
</t>
    </r>
    <r>
      <rPr>
        <b/>
        <sz val="13"/>
        <color theme="1"/>
        <rFont val="Calibri"/>
        <family val="2"/>
      </rPr>
      <t xml:space="preserve">PEECAR: </t>
    </r>
    <r>
      <rPr>
        <sz val="13"/>
        <color theme="1"/>
        <rFont val="Calibri"/>
        <family val="2"/>
      </rPr>
      <t xml:space="preserve">Porcentaje de eventos y espacios de comercialización artesanal realizados.                      </t>
    </r>
    <r>
      <rPr>
        <b/>
        <sz val="13"/>
        <color theme="1"/>
        <rFont val="Calibri"/>
        <family val="2"/>
      </rPr>
      <t xml:space="preserve">NEECAR: </t>
    </r>
    <r>
      <rPr>
        <sz val="13"/>
        <color theme="1"/>
        <rFont val="Calibri"/>
        <family val="2"/>
      </rPr>
      <t xml:space="preserve">Número de eventos y espacios de comercialización realizados.                                               </t>
    </r>
    <r>
      <rPr>
        <b/>
        <sz val="13"/>
        <color theme="1"/>
        <rFont val="Calibri"/>
        <family val="2"/>
      </rPr>
      <t>NEECAP:</t>
    </r>
    <r>
      <rPr>
        <sz val="13"/>
        <color theme="1"/>
        <rFont val="Calibri"/>
        <family val="2"/>
      </rPr>
      <t xml:space="preserve"> Número de eventos y espacios de comercialización programados.</t>
    </r>
  </si>
  <si>
    <r>
      <rPr>
        <b/>
        <sz val="13"/>
        <rFont val="Calibri"/>
        <family val="2"/>
      </rPr>
      <t xml:space="preserve">MÉTODO DE CÁLCULO      </t>
    </r>
    <r>
      <rPr>
        <sz val="13"/>
        <rFont val="Calibri"/>
        <family val="2"/>
      </rPr>
      <t xml:space="preserve">                      
</t>
    </r>
    <r>
      <rPr>
        <b/>
        <sz val="13"/>
        <rFont val="Calibri"/>
        <family val="2"/>
      </rPr>
      <t>PJAM =</t>
    </r>
    <r>
      <rPr>
        <sz val="13"/>
        <rFont val="Calibri"/>
        <family val="2"/>
      </rPr>
      <t xml:space="preserve"> (NPJAMR / NPJAMP) * 100
</t>
    </r>
    <r>
      <rPr>
        <b/>
        <sz val="13"/>
        <rFont val="Calibri"/>
        <family val="2"/>
      </rPr>
      <t>VARIABLES:</t>
    </r>
    <r>
      <rPr>
        <sz val="13"/>
        <rFont val="Calibri"/>
        <family val="2"/>
      </rPr>
      <t xml:space="preserve">
</t>
    </r>
    <r>
      <rPr>
        <b/>
        <sz val="13"/>
        <rFont val="Calibri"/>
        <family val="2"/>
      </rPr>
      <t xml:space="preserve">PJAM: </t>
    </r>
    <r>
      <rPr>
        <sz val="13"/>
        <rFont val="Calibri"/>
        <family val="2"/>
      </rPr>
      <t xml:space="preserve">Porcentaje de jornadas de abasto móvil realizadas.                                                                                    </t>
    </r>
    <r>
      <rPr>
        <b/>
        <sz val="13"/>
        <rFont val="Calibri"/>
        <family val="2"/>
      </rPr>
      <t xml:space="preserve">NPJAMR: </t>
    </r>
    <r>
      <rPr>
        <sz val="13"/>
        <rFont val="Calibri"/>
        <family val="2"/>
      </rPr>
      <t xml:space="preserve">Número de jornadas de abasto móvil realizadas.                                                                                      </t>
    </r>
    <r>
      <rPr>
        <b/>
        <sz val="13"/>
        <rFont val="Calibri"/>
        <family val="2"/>
      </rPr>
      <t xml:space="preserve">NPJAMP: </t>
    </r>
    <r>
      <rPr>
        <sz val="13"/>
        <rFont val="Calibri"/>
        <family val="2"/>
      </rPr>
      <t>Número de jornadas de abasto móvil programadas.</t>
    </r>
  </si>
  <si>
    <r>
      <rPr>
        <b/>
        <sz val="13"/>
        <color theme="1"/>
        <rFont val="Calibri"/>
        <family val="2"/>
      </rPr>
      <t xml:space="preserve">MÉTODO DE CÁLCULO                                   
PAFER = </t>
    </r>
    <r>
      <rPr>
        <sz val="13"/>
        <color theme="1"/>
        <rFont val="Calibri"/>
        <family val="2"/>
      </rPr>
      <t xml:space="preserve">(NAFEE / NAFEP) * 100
</t>
    </r>
    <r>
      <rPr>
        <b/>
        <sz val="13"/>
        <color theme="1"/>
        <rFont val="Calibri"/>
        <family val="2"/>
      </rPr>
      <t xml:space="preserve">                                                       
VARIABLES:
PAFER: </t>
    </r>
    <r>
      <rPr>
        <sz val="13"/>
        <color theme="1"/>
        <rFont val="Calibri"/>
        <family val="2"/>
      </rPr>
      <t xml:space="preserve">Porcentaje de acciones de fomento al emprendimiento realizadas.                                                        </t>
    </r>
    <r>
      <rPr>
        <b/>
        <sz val="13"/>
        <color theme="1"/>
        <rFont val="Calibri"/>
        <family val="2"/>
      </rPr>
      <t>NAFEE:</t>
    </r>
    <r>
      <rPr>
        <sz val="13"/>
        <color theme="1"/>
        <rFont val="Calibri"/>
        <family val="2"/>
      </rPr>
      <t xml:space="preserve"> Número de acciones de fomento al emprendimiento ejecutadas con validación técnica              </t>
    </r>
    <r>
      <rPr>
        <b/>
        <sz val="13"/>
        <color theme="1"/>
        <rFont val="Calibri"/>
        <family val="2"/>
      </rPr>
      <t>NAFEP:</t>
    </r>
    <r>
      <rPr>
        <sz val="13"/>
        <color theme="1"/>
        <rFont val="Calibri"/>
        <family val="2"/>
      </rPr>
      <t xml:space="preserve"> Número de acciones de fomento al emprendimiento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</si>
  <si>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PSFAT = </t>
    </r>
    <r>
      <rPr>
        <sz val="13"/>
        <color theme="1"/>
        <rFont val="Calibri"/>
        <family val="2"/>
      </rPr>
      <t xml:space="preserve">(NSFAE / NSFAP) * 100
</t>
    </r>
    <r>
      <rPr>
        <b/>
        <sz val="13"/>
        <color theme="1"/>
        <rFont val="Calibri"/>
        <family val="2"/>
      </rPr>
      <t>VARIABLES:</t>
    </r>
    <r>
      <rPr>
        <sz val="13"/>
        <color theme="1"/>
        <rFont val="Calibri"/>
        <family val="2"/>
      </rPr>
      <t xml:space="preserve">
</t>
    </r>
    <r>
      <rPr>
        <b/>
        <sz val="13"/>
        <color theme="1"/>
        <rFont val="Calibri"/>
        <family val="2"/>
      </rPr>
      <t xml:space="preserve">PSFAT: </t>
    </r>
    <r>
      <rPr>
        <sz val="13"/>
        <color theme="1"/>
        <rFont val="Calibri"/>
        <family val="2"/>
      </rPr>
      <t xml:space="preserve">Porcentaje de servicios de formación y asesoría técnica especializada realizados.                                          </t>
    </r>
    <r>
      <rPr>
        <b/>
        <sz val="13"/>
        <color theme="1"/>
        <rFont val="Calibri"/>
        <family val="2"/>
      </rPr>
      <t xml:space="preserve">NSFAE: </t>
    </r>
    <r>
      <rPr>
        <sz val="13"/>
        <color theme="1"/>
        <rFont val="Calibri"/>
        <family val="2"/>
      </rPr>
      <t xml:space="preserve">Número de servicios de formación y asesoría técnica especializada ejecutados con validación técnica.                                                        </t>
    </r>
    <r>
      <rPr>
        <b/>
        <sz val="13"/>
        <color theme="1"/>
        <rFont val="Calibri"/>
        <family val="2"/>
      </rPr>
      <t>NSFAP:</t>
    </r>
    <r>
      <rPr>
        <sz val="13"/>
        <color theme="1"/>
        <rFont val="Calibri"/>
        <family val="2"/>
      </rPr>
      <t xml:space="preserve"> Número de servicios de formación y asesoría técnica especializada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</si>
  <si>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PATCE = </t>
    </r>
    <r>
      <rPr>
        <sz val="13"/>
        <color theme="1"/>
        <rFont val="Calibri"/>
        <family val="2"/>
      </rPr>
      <t xml:space="preserve">(NATCR / NATCP) * 100
</t>
    </r>
    <r>
      <rPr>
        <b/>
        <sz val="13"/>
        <color theme="1"/>
        <rFont val="Calibri"/>
        <family val="2"/>
      </rPr>
      <t>VARIABLES:</t>
    </r>
    <r>
      <rPr>
        <sz val="13"/>
        <color theme="1"/>
        <rFont val="Calibri"/>
        <family val="2"/>
      </rPr>
      <t xml:space="preserve">
</t>
    </r>
    <r>
      <rPr>
        <b/>
        <sz val="13"/>
        <color theme="1"/>
        <rFont val="Calibri"/>
        <family val="2"/>
      </rPr>
      <t xml:space="preserve">PATCE: </t>
    </r>
    <r>
      <rPr>
        <sz val="13"/>
        <color theme="1"/>
        <rFont val="Calibri"/>
        <family val="2"/>
      </rPr>
      <t xml:space="preserve">Porcentaje de acciones de tutoría y capacitación ejecutadas.                                                              </t>
    </r>
    <r>
      <rPr>
        <b/>
        <sz val="13"/>
        <color theme="1"/>
        <rFont val="Calibri"/>
        <family val="2"/>
      </rPr>
      <t>NATCR:</t>
    </r>
    <r>
      <rPr>
        <sz val="13"/>
        <color theme="1"/>
        <rFont val="Calibri"/>
        <family val="2"/>
      </rPr>
      <t xml:space="preserve"> Número de acciones de tutoría y capacitación realizadas.</t>
    </r>
    <r>
      <rPr>
        <b/>
        <sz val="13"/>
        <color theme="1"/>
        <rFont val="Calibri"/>
        <family val="2"/>
      </rPr>
      <t xml:space="preserve">                                                                                              NATCP:</t>
    </r>
    <r>
      <rPr>
        <sz val="13"/>
        <color theme="1"/>
        <rFont val="Calibri"/>
        <family val="2"/>
      </rPr>
      <t xml:space="preserve"> Número de acciones de tutoría y capacitación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</si>
  <si>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PPCO = </t>
    </r>
    <r>
      <rPr>
        <sz val="13"/>
        <color theme="1"/>
        <rFont val="Calibri"/>
        <family val="2"/>
      </rPr>
      <t xml:space="preserve">(NPCOE / NPCOP) * 100
</t>
    </r>
    <r>
      <rPr>
        <b/>
        <sz val="13"/>
        <color theme="1"/>
        <rFont val="Calibri"/>
        <family val="2"/>
      </rPr>
      <t>VARIABLES:</t>
    </r>
    <r>
      <rPr>
        <sz val="13"/>
        <color theme="1"/>
        <rFont val="Calibri"/>
        <family val="2"/>
      </rPr>
      <t xml:space="preserve">
</t>
    </r>
    <r>
      <rPr>
        <b/>
        <sz val="13"/>
        <color theme="1"/>
        <rFont val="Calibri"/>
        <family val="2"/>
      </rPr>
      <t xml:space="preserve">PPCO: </t>
    </r>
    <r>
      <rPr>
        <sz val="13"/>
        <color theme="1"/>
        <rFont val="Calibri"/>
        <family val="2"/>
      </rPr>
      <t xml:space="preserve">Porcentaje de plataformas consolidadas y operadas.                                                                                           </t>
    </r>
    <r>
      <rPr>
        <b/>
        <sz val="13"/>
        <color theme="1"/>
        <rFont val="Calibri"/>
        <family val="2"/>
      </rPr>
      <t>NPCOE:</t>
    </r>
    <r>
      <rPr>
        <sz val="13"/>
        <color theme="1"/>
        <rFont val="Calibri"/>
        <family val="2"/>
      </rPr>
      <t xml:space="preserve"> Número de plataformas operadas con validación de impacto.                                                               </t>
    </r>
    <r>
      <rPr>
        <b/>
        <sz val="13"/>
        <color theme="1"/>
        <rFont val="Calibri"/>
        <family val="2"/>
      </rPr>
      <t xml:space="preserve">NPCOP: </t>
    </r>
    <r>
      <rPr>
        <sz val="13"/>
        <color theme="1"/>
        <rFont val="Calibri"/>
        <family val="2"/>
      </rPr>
      <t>Número de plataformas de vinculación y exhibición programadas.</t>
    </r>
  </si>
  <si>
    <r>
      <rPr>
        <b/>
        <sz val="13"/>
        <color theme="1"/>
        <rFont val="Calibri"/>
        <family val="2"/>
      </rPr>
      <t xml:space="preserve">MÉTODO DE CÁLCULO                                  
PACVE = </t>
    </r>
    <r>
      <rPr>
        <sz val="13"/>
        <color theme="1"/>
        <rFont val="Calibri"/>
        <family val="2"/>
      </rPr>
      <t xml:space="preserve">(NACVR / NACVP) * 100
</t>
    </r>
    <r>
      <rPr>
        <b/>
        <sz val="13"/>
        <color theme="1"/>
        <rFont val="Calibri"/>
        <family val="2"/>
      </rPr>
      <t xml:space="preserve">VARIABLES:
PACVE: </t>
    </r>
    <r>
      <rPr>
        <sz val="13"/>
        <color theme="1"/>
        <rFont val="Calibri"/>
        <family val="2"/>
      </rPr>
      <t>Porcentaje de acciones de capacitación y vinculación estratégica ejecutadas.</t>
    </r>
    <r>
      <rPr>
        <b/>
        <sz val="13"/>
        <color theme="1"/>
        <rFont val="Calibri"/>
        <family val="2"/>
      </rPr>
      <t xml:space="preserve">                                           NACVR:</t>
    </r>
    <r>
      <rPr>
        <sz val="13"/>
        <color theme="1"/>
        <rFont val="Calibri"/>
        <family val="2"/>
      </rPr>
      <t xml:space="preserve"> Número de acciones de capacitación y vinculación realizadas.                                                             </t>
    </r>
    <r>
      <rPr>
        <b/>
        <sz val="13"/>
        <color theme="1"/>
        <rFont val="Calibri"/>
        <family val="2"/>
      </rPr>
      <t>NACVP:</t>
    </r>
    <r>
      <rPr>
        <sz val="13"/>
        <color theme="1"/>
        <rFont val="Calibri"/>
        <family val="2"/>
      </rPr>
      <t xml:space="preserve"> Número de acciones de capacitación y vinculación programadas.</t>
    </r>
  </si>
  <si>
    <r>
      <rPr>
        <b/>
        <sz val="13"/>
        <color theme="1"/>
        <rFont val="Calibri"/>
        <family val="2"/>
      </rPr>
      <t xml:space="preserve">MÉTODO DE CÁLCULO                                  
PEEIO = </t>
    </r>
    <r>
      <rPr>
        <sz val="13"/>
        <color theme="1"/>
        <rFont val="Calibri"/>
        <family val="2"/>
      </rPr>
      <t xml:space="preserve">(NEEIOR / NEEIOP) * 100
</t>
    </r>
    <r>
      <rPr>
        <b/>
        <sz val="13"/>
        <color theme="1"/>
        <rFont val="Calibri"/>
        <family val="2"/>
      </rPr>
      <t xml:space="preserve">VARIABLES:
PEEIO: </t>
    </r>
    <r>
      <rPr>
        <sz val="13"/>
        <color theme="1"/>
        <rFont val="Calibri"/>
        <family val="2"/>
      </rPr>
      <t xml:space="preserve">Porcentaje de espacios de exhibición instalados y operados.                                                                                        </t>
    </r>
    <r>
      <rPr>
        <b/>
        <sz val="13"/>
        <color theme="1"/>
        <rFont val="Calibri"/>
        <family val="2"/>
      </rPr>
      <t>NEEIOR:</t>
    </r>
    <r>
      <rPr>
        <sz val="13"/>
        <color theme="1"/>
        <rFont val="Calibri"/>
        <family val="2"/>
      </rPr>
      <t xml:space="preserve"> Número de espacios de exhibición instalados y operados.                                                                                         </t>
    </r>
    <r>
      <rPr>
        <b/>
        <sz val="13"/>
        <color theme="1"/>
        <rFont val="Calibri"/>
        <family val="2"/>
      </rPr>
      <t>NEEIOP:</t>
    </r>
    <r>
      <rPr>
        <sz val="13"/>
        <color theme="1"/>
        <rFont val="Calibri"/>
        <family val="2"/>
      </rPr>
      <t xml:space="preserve"> Número de espacios de exhibición programados para su operación.</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</si>
  <si>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PSPIP = </t>
    </r>
    <r>
      <rPr>
        <sz val="13"/>
        <color theme="1"/>
        <rFont val="Calibri"/>
        <family val="2"/>
      </rPr>
      <t xml:space="preserve">(NSPIE / NSPIP) * 100
</t>
    </r>
    <r>
      <rPr>
        <b/>
        <sz val="13"/>
        <color theme="1"/>
        <rFont val="Calibri"/>
        <family val="2"/>
      </rPr>
      <t>VARIABLES:</t>
    </r>
    <r>
      <rPr>
        <sz val="13"/>
        <color theme="1"/>
        <rFont val="Calibri"/>
        <family val="2"/>
      </rPr>
      <t xml:space="preserve">
</t>
    </r>
    <r>
      <rPr>
        <b/>
        <sz val="13"/>
        <color theme="1"/>
        <rFont val="Calibri"/>
        <family val="2"/>
      </rPr>
      <t xml:space="preserve">PSPIP: </t>
    </r>
    <r>
      <rPr>
        <sz val="13"/>
        <color theme="1"/>
        <rFont val="Calibri"/>
        <family val="2"/>
      </rPr>
      <t xml:space="preserve">Porcentaje de servicios de protección integral y promoción de derechos realizados.                                     </t>
    </r>
    <r>
      <rPr>
        <b/>
        <sz val="13"/>
        <color theme="1"/>
        <rFont val="Calibri"/>
        <family val="2"/>
      </rPr>
      <t xml:space="preserve">NSPIE: </t>
    </r>
    <r>
      <rPr>
        <sz val="13"/>
        <color theme="1"/>
        <rFont val="Calibri"/>
        <family val="2"/>
      </rPr>
      <t xml:space="preserve">Número de servicios de protección integral y restitución de derechos ejecutados con validación técnica.                                                                                                     </t>
    </r>
    <r>
      <rPr>
        <b/>
        <sz val="13"/>
        <color theme="1"/>
        <rFont val="Calibri"/>
        <family val="2"/>
      </rPr>
      <t>NSPIP:</t>
    </r>
    <r>
      <rPr>
        <sz val="13"/>
        <color theme="1"/>
        <rFont val="Calibri"/>
        <family val="2"/>
      </rPr>
      <t xml:space="preserve"> Número de servicios de protección integral y restitución de derechos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</si>
  <si>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PASPI = </t>
    </r>
    <r>
      <rPr>
        <sz val="13"/>
        <color theme="1"/>
        <rFont val="Calibri"/>
        <family val="2"/>
      </rPr>
      <t xml:space="preserve">(NASPIR / NASPIP) * 100
</t>
    </r>
    <r>
      <rPr>
        <b/>
        <sz val="13"/>
        <color theme="1"/>
        <rFont val="Calibri"/>
        <family val="2"/>
      </rPr>
      <t xml:space="preserve">                                                        
VARIABLES:
PASPI: </t>
    </r>
    <r>
      <rPr>
        <sz val="13"/>
        <color theme="1"/>
        <rFont val="Calibri"/>
        <family val="2"/>
      </rPr>
      <t xml:space="preserve">Porcentaje de acciones de sensibilización para la protección integral realizados.                                              </t>
    </r>
    <r>
      <rPr>
        <b/>
        <sz val="13"/>
        <color theme="1"/>
        <rFont val="Calibri"/>
        <family val="2"/>
      </rPr>
      <t>NASPIR:</t>
    </r>
    <r>
      <rPr>
        <sz val="13"/>
        <color theme="1"/>
        <rFont val="Calibri"/>
        <family val="2"/>
      </rPr>
      <t xml:space="preserve"> Número de acciones de sensibilización realizadas.                                                                                        </t>
    </r>
    <r>
      <rPr>
        <b/>
        <sz val="13"/>
        <color theme="1"/>
        <rFont val="Calibri"/>
        <family val="2"/>
      </rPr>
      <t>NASPIP:</t>
    </r>
    <r>
      <rPr>
        <sz val="13"/>
        <color theme="1"/>
        <rFont val="Calibri"/>
        <family val="2"/>
      </rPr>
      <t xml:space="preserve"> Número de acciones de sensibilización programadas.</t>
    </r>
  </si>
  <si>
    <r>
      <t xml:space="preserve">MÉTODO DE CÁLCULO  </t>
    </r>
    <r>
      <rPr>
        <sz val="13"/>
        <color rgb="FF000000"/>
        <rFont val="Calibri"/>
        <family val="2"/>
      </rPr>
      <t xml:space="preserve">                         
</t>
    </r>
    <r>
      <rPr>
        <b/>
        <sz val="13"/>
        <color rgb="FF000000"/>
        <rFont val="Calibri"/>
        <family val="2"/>
      </rPr>
      <t xml:space="preserve">PSDIG = </t>
    </r>
    <r>
      <rPr>
        <sz val="13"/>
        <color rgb="FF000000"/>
        <rFont val="Calibri"/>
        <family val="2"/>
      </rPr>
      <t xml:space="preserve">(NSDIR / NSDIP) * 100
</t>
    </r>
    <r>
      <rPr>
        <b/>
        <sz val="13"/>
        <color rgb="FF000000"/>
        <rFont val="Calibri"/>
        <family val="2"/>
      </rPr>
      <t xml:space="preserve">                                                        
VARIABLES:
PSDIG:</t>
    </r>
    <r>
      <rPr>
        <sz val="13"/>
        <color rgb="FF000000"/>
        <rFont val="Calibri"/>
        <family val="2"/>
      </rPr>
      <t xml:space="preserve"> Porcentaje de solicitudes y diagnósticos de infraestructura gestionados.                                                  </t>
    </r>
    <r>
      <rPr>
        <b/>
        <sz val="13"/>
        <color rgb="FF000000"/>
        <rFont val="Calibri"/>
        <family val="2"/>
      </rPr>
      <t>NSDIR:</t>
    </r>
    <r>
      <rPr>
        <sz val="13"/>
        <color rgb="FF000000"/>
        <rFont val="Calibri"/>
        <family val="2"/>
      </rPr>
      <t xml:space="preserve"> Número de diagnósticos técnicos y gestiones de infraestructura realizados.                                                       </t>
    </r>
    <r>
      <rPr>
        <b/>
        <sz val="13"/>
        <color rgb="FF000000"/>
        <rFont val="Calibri"/>
        <family val="2"/>
      </rPr>
      <t xml:space="preserve">NSDIP: </t>
    </r>
    <r>
      <rPr>
        <sz val="13"/>
        <color rgb="FF000000"/>
        <rFont val="Calibri"/>
        <family val="2"/>
      </rPr>
      <t>Número de diagnósticos técnicos y gestiones de infraestructura programados.</t>
    </r>
  </si>
  <si>
    <r>
      <t xml:space="preserve">MÉTODO DE CÁLCULO                           
PSECI = </t>
    </r>
    <r>
      <rPr>
        <sz val="13"/>
        <color theme="1"/>
        <rFont val="Calibri"/>
        <family val="2"/>
      </rPr>
      <t>(NSER / NSEP) * 100</t>
    </r>
    <r>
      <rPr>
        <b/>
        <sz val="13"/>
        <color theme="1"/>
        <rFont val="Calibri"/>
        <family val="2"/>
      </rPr>
      <t xml:space="preserve">
VARIABLES
PSECI: </t>
    </r>
    <r>
      <rPr>
        <sz val="13"/>
        <color theme="1"/>
        <rFont val="Calibri"/>
        <family val="2"/>
      </rPr>
      <t xml:space="preserve">Porcentaje de servicios educativos complementarios impartidos.                                                 </t>
    </r>
    <r>
      <rPr>
        <b/>
        <sz val="13"/>
        <color theme="1"/>
        <rFont val="Calibri"/>
        <family val="2"/>
      </rPr>
      <t xml:space="preserve">NSER: </t>
    </r>
    <r>
      <rPr>
        <sz val="13"/>
        <color theme="1"/>
        <rFont val="Calibri"/>
        <family val="2"/>
      </rPr>
      <t xml:space="preserve">Número de servicios educativos complementarios realizados.                                                                                             </t>
    </r>
    <r>
      <rPr>
        <b/>
        <sz val="13"/>
        <color theme="1"/>
        <rFont val="Calibri"/>
        <family val="2"/>
      </rPr>
      <t>NSEP:</t>
    </r>
    <r>
      <rPr>
        <sz val="13"/>
        <color theme="1"/>
        <rFont val="Calibri"/>
        <family val="2"/>
      </rPr>
      <t xml:space="preserve"> Número de servicios educativos complementarios programados.</t>
    </r>
  </si>
  <si>
    <r>
      <rPr>
        <b/>
        <sz val="13"/>
        <color theme="1"/>
        <rFont val="Calibri"/>
        <family val="2"/>
      </rPr>
      <t xml:space="preserve">MÉTODO DE CÁLCULO    </t>
    </r>
    <r>
      <rPr>
        <sz val="13"/>
        <color theme="1"/>
        <rFont val="Calibri"/>
        <family val="2"/>
      </rPr>
      <t xml:space="preserve">                  
</t>
    </r>
    <r>
      <rPr>
        <b/>
        <sz val="13"/>
        <color theme="1"/>
        <rFont val="Calibri"/>
        <family val="2"/>
      </rPr>
      <t>PJIFE =</t>
    </r>
    <r>
      <rPr>
        <sz val="13"/>
        <color theme="1"/>
        <rFont val="Calibri"/>
        <family val="2"/>
      </rPr>
      <t xml:space="preserve"> (NJIFR / NJIFP) * 100
</t>
    </r>
    <r>
      <rPr>
        <b/>
        <sz val="13"/>
        <color theme="1"/>
        <rFont val="Calibri"/>
        <family val="2"/>
      </rPr>
      <t>VARIABLES:</t>
    </r>
    <r>
      <rPr>
        <sz val="13"/>
        <color theme="1"/>
        <rFont val="Calibri"/>
        <family val="2"/>
      </rPr>
      <t xml:space="preserve">
</t>
    </r>
    <r>
      <rPr>
        <b/>
        <sz val="13"/>
        <color theme="1"/>
        <rFont val="Calibri"/>
        <family val="2"/>
      </rPr>
      <t xml:space="preserve">PJIFE: </t>
    </r>
    <r>
      <rPr>
        <sz val="13"/>
        <color theme="1"/>
        <rFont val="Calibri"/>
        <family val="2"/>
      </rPr>
      <t xml:space="preserve">Porcentaje de jornadas de intervención y formación familiar ejecutadas.                                                       </t>
    </r>
    <r>
      <rPr>
        <b/>
        <sz val="13"/>
        <color theme="1"/>
        <rFont val="Calibri"/>
        <family val="2"/>
      </rPr>
      <t xml:space="preserve">NJIFR: </t>
    </r>
    <r>
      <rPr>
        <sz val="13"/>
        <color theme="1"/>
        <rFont val="Calibri"/>
        <family val="2"/>
      </rPr>
      <t xml:space="preserve">Número de jornadas de formación y contención social realizadas.                                                                              </t>
    </r>
    <r>
      <rPr>
        <b/>
        <sz val="13"/>
        <color theme="1"/>
        <rFont val="Calibri"/>
        <family val="2"/>
      </rPr>
      <t xml:space="preserve">NJIFP: </t>
    </r>
    <r>
      <rPr>
        <sz val="13"/>
        <color theme="1"/>
        <rFont val="Calibri"/>
        <family val="2"/>
      </rPr>
      <t>Número de jornadas de formación y contención social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</si>
  <si>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PSFAE = </t>
    </r>
    <r>
      <rPr>
        <sz val="13"/>
        <color theme="1"/>
        <rFont val="Calibri"/>
        <family val="2"/>
      </rPr>
      <t xml:space="preserve">(NSAEE / NSAEP) * 100
</t>
    </r>
    <r>
      <rPr>
        <b/>
        <sz val="13"/>
        <color theme="1"/>
        <rFont val="Calibri"/>
        <family val="2"/>
      </rPr>
      <t>VARIABLES:</t>
    </r>
    <r>
      <rPr>
        <sz val="13"/>
        <color theme="1"/>
        <rFont val="Calibri"/>
        <family val="2"/>
      </rPr>
      <t xml:space="preserve">
</t>
    </r>
    <r>
      <rPr>
        <b/>
        <sz val="13"/>
        <color theme="1"/>
        <rFont val="Calibri"/>
        <family val="2"/>
      </rPr>
      <t xml:space="preserve">PSFAE: </t>
    </r>
    <r>
      <rPr>
        <sz val="13"/>
        <color theme="1"/>
        <rFont val="Calibri"/>
        <family val="2"/>
      </rPr>
      <t xml:space="preserve">Porcentaje de servicios de formación y apoyos educativos realizados.                                                                </t>
    </r>
    <r>
      <rPr>
        <b/>
        <sz val="13"/>
        <color theme="1"/>
        <rFont val="Calibri"/>
        <family val="2"/>
      </rPr>
      <t xml:space="preserve">NSAEE: </t>
    </r>
    <r>
      <rPr>
        <sz val="13"/>
        <color theme="1"/>
        <rFont val="Calibri"/>
        <family val="2"/>
      </rPr>
      <t xml:space="preserve">Número de servicios de formación y apoyos educativos ejecutados.                                                              </t>
    </r>
    <r>
      <rPr>
        <b/>
        <sz val="13"/>
        <color theme="1"/>
        <rFont val="Calibri"/>
        <family val="2"/>
      </rPr>
      <t>NSAEP:</t>
    </r>
    <r>
      <rPr>
        <sz val="13"/>
        <color theme="1"/>
        <rFont val="Calibri"/>
        <family val="2"/>
      </rPr>
      <t xml:space="preserve"> Número de servicios de formación y apoyos educativos  programados.</t>
    </r>
  </si>
  <si>
    <r>
      <rPr>
        <b/>
        <sz val="13"/>
        <color theme="1"/>
        <rFont val="Calibri"/>
        <family val="2"/>
      </rPr>
      <t xml:space="preserve">MÉTODO DE CÁLCULO  </t>
    </r>
    <r>
      <rPr>
        <sz val="13"/>
        <color theme="1"/>
        <rFont val="Calibri"/>
        <family val="2"/>
      </rPr>
      <t xml:space="preserve">                         
</t>
    </r>
    <r>
      <rPr>
        <b/>
        <sz val="13"/>
        <color theme="1"/>
        <rFont val="Calibri"/>
        <family val="2"/>
      </rPr>
      <t>PAERE =</t>
    </r>
    <r>
      <rPr>
        <sz val="13"/>
        <color theme="1"/>
        <rFont val="Calibri"/>
        <family val="2"/>
      </rPr>
      <t xml:space="preserve"> (NAERR / NAERP) * 100
</t>
    </r>
    <r>
      <rPr>
        <b/>
        <sz val="13"/>
        <color theme="1"/>
        <rFont val="Calibri"/>
        <family val="2"/>
      </rPr>
      <t xml:space="preserve">                                                        
VARIABLES:
PAERE: </t>
    </r>
    <r>
      <rPr>
        <sz val="13"/>
        <color theme="1"/>
        <rFont val="Calibri"/>
        <family val="2"/>
      </rPr>
      <t xml:space="preserve">Porcentaje de acciones de apoyo y eventos de recaudación educativa realizados.                                   </t>
    </r>
    <r>
      <rPr>
        <b/>
        <sz val="13"/>
        <color theme="1"/>
        <rFont val="Calibri"/>
        <family val="2"/>
      </rPr>
      <t>NAERR:</t>
    </r>
    <r>
      <rPr>
        <sz val="13"/>
        <color theme="1"/>
        <rFont val="Calibri"/>
        <family val="2"/>
      </rPr>
      <t xml:space="preserve"> Número de acciones de apoyo y eventos de recaudación realizados.                                                           </t>
    </r>
    <r>
      <rPr>
        <b/>
        <sz val="13"/>
        <color theme="1"/>
        <rFont val="Calibri"/>
        <family val="2"/>
      </rPr>
      <t>NAERP:</t>
    </r>
    <r>
      <rPr>
        <sz val="13"/>
        <color theme="1"/>
        <rFont val="Calibri"/>
        <family val="2"/>
      </rPr>
      <t xml:space="preserve"> Número de acciones de apoyo y eventos de recaudación programados.</t>
    </r>
  </si>
  <si>
    <r>
      <t>MÉTODO DE CÁLCULO                           
PAIEP =</t>
    </r>
    <r>
      <rPr>
        <sz val="13"/>
        <color theme="1"/>
        <rFont val="Calibri"/>
        <family val="2"/>
      </rPr>
      <t xml:space="preserve"> (NAIER / NAIEP) * 100 </t>
    </r>
    <r>
      <rPr>
        <b/>
        <sz val="13"/>
        <color theme="1"/>
        <rFont val="Calibri"/>
        <family val="2"/>
      </rPr>
      <t xml:space="preserve">
VARIABLES
PAIEP: </t>
    </r>
    <r>
      <rPr>
        <sz val="13"/>
        <color theme="1"/>
        <rFont val="Calibri"/>
        <family val="2"/>
      </rPr>
      <t xml:space="preserve">Porcentaje de atenciones integrales brindadas en espacios de estancia post-escolar.                                   </t>
    </r>
    <r>
      <rPr>
        <b/>
        <sz val="13"/>
        <color theme="1"/>
        <rFont val="Calibri"/>
        <family val="2"/>
      </rPr>
      <t>NAIER:</t>
    </r>
    <r>
      <rPr>
        <sz val="13"/>
        <color theme="1"/>
        <rFont val="Calibri"/>
        <family val="2"/>
      </rPr>
      <t xml:space="preserve"> Número de atenciones integrales realizadas en "Guardianes del Mañana".                                                        </t>
    </r>
    <r>
      <rPr>
        <b/>
        <sz val="13"/>
        <color theme="1"/>
        <rFont val="Calibri"/>
        <family val="2"/>
      </rPr>
      <t>NAIEP:</t>
    </r>
    <r>
      <rPr>
        <sz val="13"/>
        <color theme="1"/>
        <rFont val="Calibri"/>
        <family val="2"/>
      </rPr>
      <t xml:space="preserve"> Número de atenciones integrales programadas en "Guardianes del Mañana".</t>
    </r>
  </si>
  <si>
    <r>
      <rPr>
        <b/>
        <sz val="13"/>
        <color theme="1"/>
        <rFont val="Calibri"/>
        <family val="2"/>
      </rPr>
      <t xml:space="preserve">MÉTODO DE CÁLCULO       </t>
    </r>
    <r>
      <rPr>
        <sz val="13"/>
        <color theme="1"/>
        <rFont val="Calibri"/>
        <family val="2"/>
      </rPr>
      <t xml:space="preserve">                   
</t>
    </r>
    <r>
      <rPr>
        <b/>
        <sz val="13"/>
        <color theme="1"/>
        <rFont val="Calibri"/>
        <family val="2"/>
      </rPr>
      <t>PESIE =</t>
    </r>
    <r>
      <rPr>
        <sz val="13"/>
        <color theme="1"/>
        <rFont val="Calibri"/>
        <family val="2"/>
      </rPr>
      <t xml:space="preserve"> (NESIE / NESIP) * 100
</t>
    </r>
    <r>
      <rPr>
        <b/>
        <sz val="13"/>
        <color theme="1"/>
        <rFont val="Calibri"/>
        <family val="2"/>
      </rPr>
      <t xml:space="preserve">                                                        
VARIABLES:
PESIE: </t>
    </r>
    <r>
      <rPr>
        <sz val="13"/>
        <color theme="1"/>
        <rFont val="Calibri"/>
        <family val="2"/>
      </rPr>
      <t xml:space="preserve">Porcentaje de estímulos y servicios de inclusión entregados.                                                                                      </t>
    </r>
    <r>
      <rPr>
        <b/>
        <sz val="13"/>
        <color theme="1"/>
        <rFont val="Calibri"/>
        <family val="2"/>
      </rPr>
      <t>NESIE:</t>
    </r>
    <r>
      <rPr>
        <sz val="13"/>
        <color theme="1"/>
        <rFont val="Calibri"/>
        <family val="2"/>
      </rPr>
      <t xml:space="preserve"> Número de estímulos y servicios de acompañamiento entregados con validación de padrón.                                  </t>
    </r>
    <r>
      <rPr>
        <b/>
        <sz val="13"/>
        <color theme="1"/>
        <rFont val="Calibri"/>
        <family val="2"/>
      </rPr>
      <t xml:space="preserve">NESIP: </t>
    </r>
    <r>
      <rPr>
        <sz val="13"/>
        <color theme="1"/>
        <rFont val="Calibri"/>
        <family val="2"/>
      </rPr>
      <t>Número de estímulos y servicios de acompañamiento programados para el ciclo escolar.</t>
    </r>
  </si>
  <si>
    <r>
      <rPr>
        <b/>
        <sz val="13"/>
        <color theme="1"/>
        <rFont val="Calibri"/>
        <family val="2"/>
      </rPr>
      <t xml:space="preserve">MÉTODO DE CÁLCULO  </t>
    </r>
    <r>
      <rPr>
        <sz val="13"/>
        <color theme="1"/>
        <rFont val="Calibri"/>
        <family val="2"/>
      </rPr>
      <t xml:space="preserve">                         
</t>
    </r>
    <r>
      <rPr>
        <b/>
        <sz val="13"/>
        <color theme="1"/>
        <rFont val="Calibri"/>
        <family val="2"/>
      </rPr>
      <t>PBJSR =</t>
    </r>
    <r>
      <rPr>
        <sz val="13"/>
        <color theme="1"/>
        <rFont val="Calibri"/>
        <family val="2"/>
      </rPr>
      <t xml:space="preserve"> (NBJSR / NBJSP) * 100
</t>
    </r>
    <r>
      <rPr>
        <b/>
        <sz val="13"/>
        <color theme="1"/>
        <rFont val="Calibri"/>
        <family val="2"/>
      </rPr>
      <t xml:space="preserve">                                                        
VARIABLES:
PBJSR: </t>
    </r>
    <r>
      <rPr>
        <sz val="13"/>
        <color theme="1"/>
        <rFont val="Calibri"/>
        <family val="2"/>
      </rPr>
      <t xml:space="preserve">Porcentaje de brigadas y jornadas de salud realizadas.                                                                                           </t>
    </r>
    <r>
      <rPr>
        <b/>
        <sz val="13"/>
        <color theme="1"/>
        <rFont val="Calibri"/>
        <family val="2"/>
      </rPr>
      <t>NBJSR:</t>
    </r>
    <r>
      <rPr>
        <sz val="13"/>
        <color theme="1"/>
        <rFont val="Calibri"/>
        <family val="2"/>
      </rPr>
      <t xml:space="preserve"> Número de brigadas y jornadas de salud  realizadas.                                                                                            </t>
    </r>
    <r>
      <rPr>
        <b/>
        <sz val="13"/>
        <color theme="1"/>
        <rFont val="Calibri"/>
        <family val="2"/>
      </rPr>
      <t>NBJSP:</t>
    </r>
    <r>
      <rPr>
        <sz val="13"/>
        <color theme="1"/>
        <rFont val="Calibri"/>
        <family val="2"/>
      </rPr>
      <t xml:space="preserve"> Número de brigadas y jornadas de salud  programadas.</t>
    </r>
  </si>
  <si>
    <r>
      <rPr>
        <b/>
        <sz val="13"/>
        <color theme="1"/>
        <rFont val="Calibri"/>
        <family val="2"/>
      </rPr>
      <t xml:space="preserve">MÉTODO DE CÁLCULO      </t>
    </r>
    <r>
      <rPr>
        <sz val="13"/>
        <color theme="1"/>
        <rFont val="Calibri"/>
        <family val="2"/>
      </rPr>
      <t xml:space="preserve">                 
</t>
    </r>
    <r>
      <rPr>
        <b/>
        <sz val="13"/>
        <color theme="1"/>
        <rFont val="Calibri"/>
        <family val="2"/>
      </rPr>
      <t>PSFCE=</t>
    </r>
    <r>
      <rPr>
        <sz val="13"/>
        <color theme="1"/>
        <rFont val="Calibri"/>
        <family val="2"/>
      </rPr>
      <t xml:space="preserve"> (NSFCR/NSFCP)*100
</t>
    </r>
    <r>
      <rPr>
        <b/>
        <sz val="13"/>
        <color theme="1"/>
        <rFont val="Calibri"/>
        <family val="2"/>
      </rPr>
      <t>VARIABLES:</t>
    </r>
    <r>
      <rPr>
        <sz val="13"/>
        <color theme="1"/>
        <rFont val="Calibri"/>
        <family val="2"/>
      </rPr>
      <t xml:space="preserve">
</t>
    </r>
    <r>
      <rPr>
        <b/>
        <sz val="13"/>
        <color theme="1"/>
        <rFont val="Calibri"/>
        <family val="2"/>
      </rPr>
      <t xml:space="preserve">PSFCE: </t>
    </r>
    <r>
      <rPr>
        <sz val="13"/>
        <color theme="1"/>
        <rFont val="Calibri"/>
        <family val="2"/>
      </rPr>
      <t xml:space="preserve">Porcentaje de sesiones formativas y campañas de salud ejecutadas                                                                                   </t>
    </r>
    <r>
      <rPr>
        <b/>
        <sz val="13"/>
        <color theme="1"/>
        <rFont val="Calibri"/>
        <family val="2"/>
      </rPr>
      <t>NSFCR:</t>
    </r>
    <r>
      <rPr>
        <sz val="13"/>
        <color theme="1"/>
        <rFont val="Calibri"/>
        <family val="2"/>
      </rPr>
      <t xml:space="preserve"> Número de sesiones formativas y campañas de salud  realizados.                                                                            </t>
    </r>
    <r>
      <rPr>
        <b/>
        <sz val="13"/>
        <color theme="1"/>
        <rFont val="Calibri"/>
        <family val="2"/>
      </rPr>
      <t>NSFCP:</t>
    </r>
    <r>
      <rPr>
        <sz val="13"/>
        <color theme="1"/>
        <rFont val="Calibri"/>
        <family val="2"/>
      </rPr>
      <t xml:space="preserve"> Número de sesiones formativas y campañas de salud  programados.</t>
    </r>
  </si>
  <si>
    <t>SI</t>
  </si>
  <si>
    <t>PASO: Se realizaron un total de 24 acuerdos durante el período de 2023</t>
  </si>
  <si>
    <t>PACSPCR: No existe línea base debido a que esta actividad es de nueva creación.
A partir de enero 2025 se inicia la integración de la línea base para el siguiente periodo de gobierno.</t>
  </si>
  <si>
    <t>PBASIE: Se realizaron un total de 67 brigadas durante el período de 2023</t>
  </si>
  <si>
    <t xml:space="preserve">PBASIE: De enero a diciembre 2026 se realizarán 40 brigadas 
VARIACIÓN DE LA META EN RELACIÓN A LA LÍNEA BASE
Meta Absoluta: -27
Meta Relativa: -40.30% </t>
  </si>
  <si>
    <t>PTCJV: No existe línea base debido a que esta actividad es de nueva creación.
A partir de enero 2025 se inicia la integración de la línea base para el siguiente periodo de gobierno.</t>
  </si>
  <si>
    <t xml:space="preserve">PTCJV: De enero a diciembre 2026 se realizarán 15 talleres de Cocreación con votación presencial     </t>
  </si>
  <si>
    <t>PADCC: No existe línea base debido a que esta actividad es de nueva creación.
A partir de enero 2025 se inicia la integración de la línea base para el siguiente periodo de gobierno.</t>
  </si>
  <si>
    <t xml:space="preserve">PADCC: De enero a diciembre 2026 se realizarán 232 difusiones </t>
  </si>
  <si>
    <t>PCVIS:: Se realizaron un total de 0 comités durante el período de 2023</t>
  </si>
  <si>
    <t>PCVIS: De enero a diciembre 2026 se realizarán 330 comités 
VARIACIÓN DE LA META EN RELACIÓN A LA LÍNEA BASE
Meta Absoluta: 330
Meta Relativa: 100%</t>
  </si>
  <si>
    <t>PSAVG: Se realizaron un total de 6 anuencias durante el período de 2023</t>
  </si>
  <si>
    <t>PSAVG: De enero a diciembre 2026 se realizarán 20 anuencias 
VARIACIÓN DE LA META EN RELACIÓN A LA LÍNEA BASE
Meta Absoluta: 14 
Meta Relativa: 233.33%, mayor a la línea base, se estima que más población solicité anuencias para sus negocios</t>
  </si>
  <si>
    <t>PCTIA: Se realizaron un total de 220 cursos durante el período de 2023</t>
  </si>
  <si>
    <t>PCTIA: De enero a diciembre 2026 se realizarán 224 cursos 
VARIACIÓN DE LA META EN RELACIÓN A LA LÍNEA BASE
Meta Absoluta: 4
Meta Relativa: 1.82%</t>
  </si>
  <si>
    <t>PEACC: Se realizaron un total de 1 eventos durante el período de 2023</t>
  </si>
  <si>
    <t>PEACC: De enero a diciembre 2026 se realizarán 2 eventos
VARIACIÓN DE LA META EN RELACIÓN A LA LÍNEA BASE
Meta Absoluta: 1
Meta Relativa: 100%</t>
  </si>
  <si>
    <t>PAPMI: No existe línea base debido a que esta actividad es de nueva creación.
A partir de enero 2024 se inicia la integración de la línea base para el siguiente periodo de gobierno.</t>
  </si>
  <si>
    <t xml:space="preserve">PAPMI: De enero a diciembre 2026 se realizarán 4 acciones de mejoras </t>
  </si>
  <si>
    <t>PAPAV: No existe línea base debido a que esta actividad es de nueva creación.
A partir de enero 2024 se inicia la integración de la línea base para el siguiente periodo de gobierno.</t>
  </si>
  <si>
    <t xml:space="preserve">PAPAV: De enero a diciembre 2026 se realizarán 24 acciones </t>
  </si>
  <si>
    <t>PECPD: No existe línea base debido a que esta actividad es de nueva creación.
A partir de enero 2024 se inicia la integración de la línea base para el siguiente periodo de gobierno.</t>
  </si>
  <si>
    <t xml:space="preserve">PECPD: De enero a diciembre 2026 se realizarán 174 cursos </t>
  </si>
  <si>
    <t>PAFEA: No existe línea base debido a que esta actividad es de nueva creación.
A partir de enero 2025 se inicia la integración de la línea base para el siguiente periodo de gobierno.</t>
  </si>
  <si>
    <t xml:space="preserve">PAFEA: De enero a diciembre 2026 se realizarán 5 acciones 
</t>
  </si>
  <si>
    <t>PAVIR: Se realizaron un total de 2 acciones de vinculación durante el período de 2023</t>
  </si>
  <si>
    <t>PAICS: Se realizaron un total de 60 acciones durante el período de 2023</t>
  </si>
  <si>
    <t>PAICS: De enero a diciembre 2026 se realizarán 78 acciones 
VARIACIÓN DE LA META EN RELACIÓN A LA LÍNEA BASE
Meta Absoluta: 18
Meta Relativa: 30%</t>
  </si>
  <si>
    <t>PSVAG: No existe línea base debido a que esta actividad es de nueva creación.
A partir de enero 2025 se inicia la integración de la línea base para el siguiente periodo de gobierno.</t>
  </si>
  <si>
    <t>PSVAG: De enero a diciembre 2026 se realizarán 150 vinculaciones</t>
  </si>
  <si>
    <t>PRC: No existe línea base debido a que esta actividad es de nueva creación.
A partir de enero 2025 se inicia la integración de la línea base para el siguiente periodo de gobierno.</t>
  </si>
  <si>
    <t xml:space="preserve">PRC: De enero a diciembre 2026 se realizarán 70 reuniones 
</t>
  </si>
  <si>
    <t>PASI: No existe línea base debido a que esta actividad es de nueva creación.
A partir de enero 2025 se inicia la integración de la línea base para el siguiente periodo de gobierno.</t>
  </si>
  <si>
    <t xml:space="preserve">PASI: De enero a diciembre 2026 se realizarán 31 actividades </t>
  </si>
  <si>
    <t>PACEI: No existe línea base debido a que esta actividad es de nueva creación.
A partir de enero 2025 se inicia la integración de la línea base para el siguiente periodo de gobierno.</t>
  </si>
  <si>
    <t xml:space="preserve">PACEI: De enero a diciembre 2026 se realizarán 43 acciones </t>
  </si>
  <si>
    <t>PPAL: Se realizaron un total de 1719 servicios de vinculación durante el período de 2023</t>
  </si>
  <si>
    <t>PPAL: De enero a diciembre 2026 se realizarán 10600 servicios de vinculación 
VARIACIÓN DE LA META EN RELACIÓN A LA LÍNEA BASE
Meta Absoluta: 8881
Meta Relativa: 516.64% mayor a la línea base se pretende generar un mayor número de servicos de vinculación</t>
  </si>
  <si>
    <t>PSEC: No existe línea base debido a que esta actividad es de nueva creación.
A partir de enero 2025 se inicia la integración de la línea base para el siguiente periodo de gobierno.</t>
  </si>
  <si>
    <t xml:space="preserve">PSEC: De enero a diciembre 2026 se realizarán 1490 solicitantes </t>
  </si>
  <si>
    <t>PCDLR: No existe línea base debido a que esta actividad es de nueva creación.
A partir de enero 2025 se inicia la integración de la línea base para el siguiente periodo de gobierno.</t>
  </si>
  <si>
    <t xml:space="preserve">PCDLR: De enero a diciembre 2026 se realizarán 20 capacitaciones </t>
  </si>
  <si>
    <t>PAVFR:  No existe línea base debido a que esta actividad es de nueva creación.
A partir de enero 2025 se inicia la integración de la línea base para el siguiente periodo de gobierno.</t>
  </si>
  <si>
    <t xml:space="preserve">PAVFR: De enero a diciembre 2026 se realizarán 190 asesoramientos </t>
  </si>
  <si>
    <t>PJJEE: No existe línea base debido a que esta actividad es de nueva creación.
A partir de enero 2025 se inicia la integración de la línea base para el siguiente periodo de gobierno.</t>
  </si>
  <si>
    <t xml:space="preserve">PJJEE: De enero a diciembre 2026 se realizarán 11 jornadas 
</t>
  </si>
  <si>
    <t>PCPSE: Se realizaron un total de 25 cursos y talleres durante el período de 2023</t>
  </si>
  <si>
    <t>PCPSE: De enero a diciembre 2026 se realizarán 25 cursos y talleres 
VARIACIÓN DE LA META EN RELACIÓN A LA LÍNEA BASE
Meta Absoluta: 0
Meta Relativa: 0%</t>
  </si>
  <si>
    <t>PEECAR: Se realizaron un total de 9 eventos durante el período de 2023</t>
  </si>
  <si>
    <t>PEECAR: De enero a diciembre 2026 se realizarán 97 eventos 
VARIACIÓN DE LA META EN RELACIÓN A LA LÍNEA BASE
Meta Absoluta: 88
Meta Relativa: 977.78% mayor a la línea base, en la actividad se contemplan nuevos puntos para fortalcer los canales de comercialización</t>
  </si>
  <si>
    <t>PJAM: Se realizaron un total de 70 Jornada de abasto  durante el período de 2023</t>
  </si>
  <si>
    <t>PJAM: De enero a diciembre 2026 se realizarán 84 Jornada de abasto  
VARIACIÓN DE LA META EN RELACIÓN A LA LÍNEA BASE
Meta Absoluta: 14
Meta Relativa: 20.00%</t>
  </si>
  <si>
    <t>PSASE: Se realizaron un total de 120 asesorías durante el período de 2023</t>
  </si>
  <si>
    <t>PSASE: De enero a diciembre 2026 se realizarán 933 asesorías 
VARIACIÓN DE LA META EN RELACIÓN A LA LÍNEA BASE
Meta Absoluta: 813
Meta Relativa: 677.50% mayor a la línea base, ya que se pretende llegar a más emprendedores para comparitr diversos temas de asesorías y mejorar su emprendimiento</t>
  </si>
  <si>
    <t>PATCE: No existe línea base debido a que esta actividad es de nueva creación.
A partir de enero 2025 se inicia la integración de la línea base para el siguiente periodo de gobierno.</t>
  </si>
  <si>
    <t xml:space="preserve">PATCE: De enero a diciembre 2026 se realizarán 50 tutorias 
</t>
  </si>
  <si>
    <t>PACVE: No existe línea base debido a que esta actividad es de nueva creación.
A partir de enero 2024 se inicia la integración de la línea base para el siguiente periodo de gobierno.</t>
  </si>
  <si>
    <t xml:space="preserve">PACVE: De enero a diciembre 2026 se realizarán 3660 acciones de fortalecimiento </t>
  </si>
  <si>
    <t>PEEIO: No existe línea base debido a que esta actividad es de nueva creación.
A partir de enero 2024 se inicia la integración de la línea base para el siguiente periodo de gobierno.</t>
  </si>
  <si>
    <t xml:space="preserve">PEEIO: De enero a diciembre 2026 se realizarán 63 espacios de exhibición. </t>
  </si>
  <si>
    <t>PASPI: No existe línea base debido a que esta actividad es de nueva creación.
A partir de enero 2024 se inicia la integración de la línea base para el siguiente periodo de gobierno.</t>
  </si>
  <si>
    <t xml:space="preserve">PASPI: De enero a diciembre 2026 se realizarán22  acciones 
</t>
  </si>
  <si>
    <t>PSDIG: No existe línea base debido a que esta actividad es de nueva creación.
A partir de enero 2025 se inicia la integración de la línea base para el siguiente periodo de gobierno.</t>
  </si>
  <si>
    <t xml:space="preserve">PSDIG: De enero a diciembre 2026 se realizarán 12 gestiones </t>
  </si>
  <si>
    <t>PSECI: Se realizaron un total de 32 servicios educativos durante el período de 2023</t>
  </si>
  <si>
    <t>PSECI: De enero a diciembre 2026 se realizarán 28 servicios educativos. 
VARIACIÓN DE LA META EN RELACIÓN A LA LÍNEA BASE
Meta Absoluta: -4
Meta Relativa: -12.50% se amplia el catálogo de servicios educativos, pero solo se cuenta con una persona para esta dirección, por lo que se pone una meta ajustada para cumplir con el componente y las acticidades de esta área</t>
  </si>
  <si>
    <t>PAFLE: Se realizaron un total de 284 actividades durante el período de 2023</t>
  </si>
  <si>
    <t>PAFLE: De enero a diciembre 2026 se realizarán 384 actividades 
VARIACIÓN DE LA META EN RELACIÓN A LA LÍNEA BASE
Meta Absoluta: 100
Meta Relativa: 35.21%</t>
  </si>
  <si>
    <t>PJIFE: Se realizaron un total de 52 jornadas durante el período de 2023</t>
  </si>
  <si>
    <t>PJIFE: De enero a diciembre 2026 se realizarán 41 jornadas 
VARIACIÓN DE LA META EN RELACIÓN A LA LÍNEA BASE
Meta Absoluta: -11
Meta Relativa:  -21.15% menor a la línea base, se cuenta con más estrategias de intervención psicoeducativa y con la misma cantidad de personal, para abarcar esta variedad y cumplir con lo planeado, se asigna esta meta anual</t>
  </si>
  <si>
    <t>PCIRI: Se realizaron un total de 0 Cabildo Infanti durante el período de 2023</t>
  </si>
  <si>
    <t>PCIRI: De enero a diciembre 2026 se realizará 1 Cabildo Infantil 
VARIACIÓN DE LA META EN RELACIÓN A LA LÍNEA BASE
Meta Absoluta: 1
Meta Relativa: 100%</t>
  </si>
  <si>
    <t>PAERE: Se realizaron un total de 1 apoyos otorgados durante el período de 2023</t>
  </si>
  <si>
    <t>PAERE: De enero a diciembre 2026 se realizarán 2 apoyos otorgados  
VARIACIÓN DE LA META EN RELACIÓN A LA LÍNEA BASE
Meta Absoluta: 1 
Meta Relativa: 100%</t>
  </si>
  <si>
    <t>PBE: Se realizaron un total de 6545 becas durante el período de 2023</t>
  </si>
  <si>
    <t>PBE: De enero a diciembre 2026 se entregarán 6980 becas 
VARIACIÓN DE LA META EN RELACIÓN A LA LÍNEA BASE
Meta Absoluta: 435
Meta Relativa: 6.65%</t>
  </si>
  <si>
    <t>PAAIR: Se realizaron un total de 67 atenciones durante el período de 2023</t>
  </si>
  <si>
    <t>PAAIR: De enero a diciembre 2026 se realizarán 20 acciones de inclusión. 
VARIACIÓN DE LA META EN RELACIÓN A LA LÍNEA BASE
Meta Absoluta: -47
Meta Relativa: -70.15% menor a la línea base, antes se contaban las actividades cuando se apoyaba a otras dependencias y los becarios asistían a diversas actividades del Municipio, ahora solo se contarán las que son exclusivamente organizadas por la Coordinación de Becas.</t>
  </si>
  <si>
    <t>PAACP: No existe línea base debido a que esta actividad es de nueva creación.
A partir de enero 2025 se inicia la integración de la línea base para el siguiente periodo de gobierno.</t>
  </si>
  <si>
    <t xml:space="preserve">PAACP: De enero a diciembre 2026 se realizarán 37 acciones educativas </t>
  </si>
  <si>
    <t>PBJSR: Se realizaron un total de 119 brigadas durante el período de 2023</t>
  </si>
  <si>
    <t>PSFCE: Se realizaron un total de 0 campañas durante el período de 2023</t>
  </si>
  <si>
    <t>PSFCE: De enero a diciembre 2026 se realizarán 20 campañas 
VARIACIÓN DE LA META EN RELACIÓN A LA LÍNEA BASE
Meta Absoluta: 20
Meta Relativa: 100% mayor a la línea base, se incorpora una ación para las personas cuidadoras a las campañas que nutren a esta actividad</t>
  </si>
  <si>
    <t>PCSEB: Se realizaron un total de 1067 consultas durante el período de 2023</t>
  </si>
  <si>
    <t>PCSEB: De enero a diciembre 2026 se realizarán 13400 consultas 
VARIACIÓN DE LA META EN RELACIÓN A LA LÍNEA BASE
Meta Absoluta: 12333
Meta Relativa: 1155.86% mayor a la línea base, ya que contamos con una unidad médica más y con personal de servicio social, se pueden brindar más atenciones además la ciudadanía se acerca más a solicitar los servicios</t>
  </si>
  <si>
    <t>PAMFE: Se realizaron un total de 41 acciones durante el período de 2023</t>
  </si>
  <si>
    <t>PPPI: De enero a diciembre 2026 se realizarán 261 pláticas
VARIACIÓN DE LA META EN RELACIÓN A LA LÍNEA BASE
Meta Absoluta: 250
Meta Relativa: 2272.73% mayor a la línea base se cuenta con personal de servicio social, por lo que podemos brindar mayor capacitación para mejora de la salud</t>
  </si>
  <si>
    <t xml:space="preserve">PSTR: De enero a diciembre 2026 se realizarán 60 servicios de traslado </t>
  </si>
  <si>
    <t>PSTR: No existe línea base debido a que esta actividad es de nueva creación.
A partir de enero 2024 se inicia la integración de la línea base para el siguiente periodo de gobierno.</t>
  </si>
  <si>
    <t>PAMFE: De enero a diciembre 2026 se realizarán 36 acciones 
VARIACIÓN DE LA META EN RELACIÓN A LA LÍNEA BASE
Meta Absoluta: -5
Meta Relativa: -12.20% menor a la línea base ya que se cuentan con muchas más actividades que realiza el mismo personal, para poder cumplir con lo plenado se establecio esta meta</t>
  </si>
  <si>
    <t>PJSRD: Se realizaron un total de 103 kilos recolectados en el período de 2023</t>
  </si>
  <si>
    <t xml:space="preserve">PJSRD: De enero a diciembre 2026 se recolectarán 33740 Kilos. 
VARIACIÓN DE LA META EN RELACIÓN A LA LÍNEA BASE
Meta Absoluta: 33637
Meta Relativa: 32657% mayor a la línea base, ya que la del 2023 solo contemplaba la recolección de medicamento cadudo, ahora esta actividad es el conjunto de la recolección de kilos de desechos y medicamentos, aumentando la meta </t>
  </si>
  <si>
    <t>PAPR: Se realizaron un total de 698 atenciones durante el período de 2023</t>
  </si>
  <si>
    <t>PAPR: De enero a diciembre 2026 se realizarán 2400 atenciones psicológicas 
VARIACIÓN DE LA META EN RELACIÓN A LA LÍNEA BASE
Meta Absoluta: 1702
Meta Relativa: 243.84% mayor a la línea base por que ahora se cuenta con personas de servicio social y en el año 2023 solo el personal contratado lo cual solo era una psicologa, además que ahora se cuenta con dos unidades médicas para que la ciudadanía se acerque y solicite el servicio</t>
  </si>
  <si>
    <t>PCTSR: No existe línea base debido a que esta actividad es de nueva creación.
A partir de enero 2024 se inicia la integración de la línea base para el siguiente periodo de gobierno.</t>
  </si>
  <si>
    <t xml:space="preserve">PCTSR: De enero a diciembre 2026 se realizarán 1400 atenciones </t>
  </si>
  <si>
    <t>PJSAE:  No existe línea base debido a que esta actividad es de nueva creación.
A partir de enero 2054 se inicia la integración de la línea base para el siguiente periodo de gobierno.</t>
  </si>
  <si>
    <t xml:space="preserve">PJSAE: De enero a diciembre 2026 se realizarán 120 jornadas. </t>
  </si>
  <si>
    <t xml:space="preserve">PACSPCR: De enero a diciembre 2026 se realizarán 15 acciones </t>
  </si>
  <si>
    <t>PAVIR: De enero a diciembre 2026 se realizarán 2 acciones de vinculación                                                                                      .                                
VARIACIÓN DE LA META EN RELACIÓN A LA LÍNEA BASE
Meta Absoluta: 0
Meta Relativa: 0%</t>
  </si>
  <si>
    <t>PEJVR:  No existe línea base debido a que esta actividad es de nueva creación.
A partir de enero 2025 se inicia la integración de la línea base para el siguiente periodo de gobierno.</t>
  </si>
  <si>
    <t xml:space="preserve">PEJVR: De enero a diciembre 2026 se realizarán 2 encuentros </t>
  </si>
  <si>
    <t>PPPI: Se realizaron un total de 11 jornadas durante el período de 2023</t>
  </si>
  <si>
    <r>
      <rPr>
        <b/>
        <sz val="13"/>
        <color theme="1"/>
        <rFont val="Calibri"/>
        <family val="2"/>
      </rPr>
      <t xml:space="preserve">MÉTODO DE CÁLCULO   </t>
    </r>
    <r>
      <rPr>
        <sz val="13"/>
        <color theme="1"/>
        <rFont val="Calibri"/>
        <family val="2"/>
      </rPr>
      <t xml:space="preserve">                             
</t>
    </r>
    <r>
      <rPr>
        <b/>
        <sz val="13"/>
        <color theme="1"/>
        <rFont val="Calibri"/>
        <family val="2"/>
      </rPr>
      <t>PAAIR =</t>
    </r>
    <r>
      <rPr>
        <sz val="13"/>
        <color theme="1"/>
        <rFont val="Calibri"/>
        <family val="2"/>
      </rPr>
      <t xml:space="preserve"> (NAAIR / NAAIP) * 100
</t>
    </r>
    <r>
      <rPr>
        <b/>
        <sz val="13"/>
        <color theme="1"/>
        <rFont val="Calibri"/>
        <family val="2"/>
      </rPr>
      <t xml:space="preserve">                                                        
VARIABLES:</t>
    </r>
    <r>
      <rPr>
        <sz val="13"/>
        <color theme="1"/>
        <rFont val="Calibri"/>
        <family val="2"/>
      </rPr>
      <t xml:space="preserve">
</t>
    </r>
    <r>
      <rPr>
        <b/>
        <sz val="13"/>
        <color theme="1"/>
        <rFont val="Calibri"/>
        <family val="2"/>
      </rPr>
      <t xml:space="preserve">PAAIR: </t>
    </r>
    <r>
      <rPr>
        <sz val="13"/>
        <color theme="1"/>
        <rFont val="Calibri"/>
        <family val="2"/>
      </rPr>
      <t xml:space="preserve">Porcentaje de acciones de acompañamiento e inclusión realizadas.                                                                   </t>
    </r>
    <r>
      <rPr>
        <b/>
        <sz val="13"/>
        <color theme="1"/>
        <rFont val="Calibri"/>
        <family val="2"/>
      </rPr>
      <t xml:space="preserve"> NAAIR: </t>
    </r>
    <r>
      <rPr>
        <sz val="13"/>
        <color theme="1"/>
        <rFont val="Calibri"/>
        <family val="2"/>
      </rPr>
      <t xml:space="preserve">Número de acciones de acompañamiento realizadas.                                                                                             </t>
    </r>
    <r>
      <rPr>
        <b/>
        <sz val="13"/>
        <color theme="1"/>
        <rFont val="Calibri"/>
        <family val="2"/>
      </rPr>
      <t xml:space="preserve">NAAIP: </t>
    </r>
    <r>
      <rPr>
        <sz val="13"/>
        <color theme="1"/>
        <rFont val="Calibri"/>
        <family val="2"/>
      </rPr>
      <t>Número de acciones de acompañamiento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</si>
  <si>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PCDHP = </t>
    </r>
    <r>
      <rPr>
        <sz val="13"/>
        <color theme="1"/>
        <rFont val="Calibri"/>
        <family val="2"/>
      </rPr>
      <t xml:space="preserve">(NCDHE / NCDHP) * 100
</t>
    </r>
    <r>
      <rPr>
        <b/>
        <sz val="13"/>
        <color theme="1"/>
        <rFont val="Calibri"/>
        <family val="2"/>
      </rPr>
      <t xml:space="preserve">                                                        
VARIABLES:
PCDHP: </t>
    </r>
    <r>
      <rPr>
        <sz val="13"/>
        <color theme="1"/>
        <rFont val="Calibri"/>
        <family val="2"/>
      </rPr>
      <t xml:space="preserve">Porcentaje de capacidades de desarrollo humano y productivo fortalecidas.                                                    </t>
    </r>
    <r>
      <rPr>
        <b/>
        <sz val="13"/>
        <color theme="1"/>
        <rFont val="Calibri"/>
        <family val="2"/>
      </rPr>
      <t xml:space="preserve">NCDHE: </t>
    </r>
    <r>
      <rPr>
        <sz val="13"/>
        <color theme="1"/>
        <rFont val="Calibri"/>
        <family val="2"/>
      </rPr>
      <t xml:space="preserve">Número de personas que acreditaron competencias de desarrollo humano y productivo .                                  </t>
    </r>
    <r>
      <rPr>
        <b/>
        <sz val="13"/>
        <color theme="1"/>
        <rFont val="Calibri"/>
        <family val="2"/>
      </rPr>
      <t>NCDHP:</t>
    </r>
    <r>
      <rPr>
        <sz val="13"/>
        <color theme="1"/>
        <rFont val="Calibri"/>
        <family val="2"/>
      </rPr>
      <t xml:space="preserve"> Número de personas programadas para el fortalecimiento de capacidades de desarrollo humano y productivo.</t>
    </r>
  </si>
  <si>
    <t>PBJSR: De enero a diciembre 2026 se realizarán 225 brigadas 
VARIACIÓN DE LA META EN RELACIÓN A LA LÍNEA BASE
Meta Absoluta: 106
Meta Relativa: 89.08% menos a la línea base debido a la diversidad de acciones que la dirección junto con sus arés brinda, para poder cubrir todo lo planeado</t>
  </si>
  <si>
    <r>
      <rPr>
        <b/>
        <sz val="13"/>
        <color theme="1"/>
        <rFont val="Calibri"/>
        <family val="2"/>
      </rPr>
      <t xml:space="preserve">MÉTODO DE CÁLCULO                       
PCSEB = </t>
    </r>
    <r>
      <rPr>
        <sz val="13"/>
        <color theme="1"/>
        <rFont val="Calibri"/>
        <family val="2"/>
      </rPr>
      <t xml:space="preserve">(NCSER / NCSEP) * 100
</t>
    </r>
    <r>
      <rPr>
        <b/>
        <sz val="13"/>
        <color theme="1"/>
        <rFont val="Calibri"/>
        <family val="2"/>
      </rPr>
      <t>VARIABLES:</t>
    </r>
    <r>
      <rPr>
        <sz val="13"/>
        <color theme="1"/>
        <rFont val="Calibri"/>
        <family val="2"/>
      </rPr>
      <t xml:space="preserve">
</t>
    </r>
    <r>
      <rPr>
        <b/>
        <sz val="13"/>
        <color theme="1"/>
        <rFont val="Calibri"/>
        <family val="2"/>
      </rPr>
      <t xml:space="preserve">PCSEB: </t>
    </r>
    <r>
      <rPr>
        <sz val="13"/>
        <color theme="1"/>
        <rFont val="Calibri"/>
        <family val="2"/>
      </rPr>
      <t xml:space="preserve">Porcentaje de consultas y servicios especializados brindados.                                                                     </t>
    </r>
    <r>
      <rPr>
        <b/>
        <sz val="13"/>
        <color theme="1"/>
        <rFont val="Calibri"/>
        <family val="2"/>
      </rPr>
      <t>NCSER:</t>
    </r>
    <r>
      <rPr>
        <sz val="13"/>
        <color theme="1"/>
        <rFont val="Calibri"/>
        <family val="2"/>
      </rPr>
      <t xml:space="preserve"> Número de consultas y servicios especializados realizados.                                                                                          </t>
    </r>
    <r>
      <rPr>
        <b/>
        <sz val="13"/>
        <color theme="1"/>
        <rFont val="Calibri"/>
        <family val="2"/>
      </rPr>
      <t>NCSEP:</t>
    </r>
    <r>
      <rPr>
        <sz val="13"/>
        <color theme="1"/>
        <rFont val="Calibri"/>
        <family val="2"/>
      </rPr>
      <t xml:space="preserve"> Número de consultas y servicios especializados programados. </t>
    </r>
  </si>
  <si>
    <r>
      <rPr>
        <b/>
        <sz val="13"/>
        <color theme="1"/>
        <rFont val="Calibri"/>
        <family val="2"/>
      </rPr>
      <t xml:space="preserve">MÉTODO DE CÁLCULO                       
PPPI = </t>
    </r>
    <r>
      <rPr>
        <sz val="13"/>
        <color theme="1"/>
        <rFont val="Calibri"/>
        <family val="2"/>
      </rPr>
      <t xml:space="preserve">(NPPIR / NPPIP) * 100
</t>
    </r>
    <r>
      <rPr>
        <b/>
        <sz val="13"/>
        <color theme="1"/>
        <rFont val="Calibri"/>
        <family val="2"/>
      </rPr>
      <t>VARIABLES:</t>
    </r>
    <r>
      <rPr>
        <sz val="13"/>
        <color theme="1"/>
        <rFont val="Calibri"/>
        <family val="2"/>
      </rPr>
      <t xml:space="preserve">
</t>
    </r>
    <r>
      <rPr>
        <b/>
        <sz val="13"/>
        <color theme="1"/>
        <rFont val="Calibri"/>
        <family val="2"/>
      </rPr>
      <t xml:space="preserve">PPPI: </t>
    </r>
    <r>
      <rPr>
        <sz val="13"/>
        <color theme="1"/>
        <rFont val="Calibri"/>
        <family val="2"/>
      </rPr>
      <t xml:space="preserve">Porcentaje de pláticas promocionales impartidas.                                                         </t>
    </r>
    <r>
      <rPr>
        <b/>
        <sz val="13"/>
        <color theme="1"/>
        <rFont val="Calibri"/>
        <family val="2"/>
      </rPr>
      <t>NPPIR:</t>
    </r>
    <r>
      <rPr>
        <sz val="13"/>
        <color theme="1"/>
        <rFont val="Calibri"/>
        <family val="2"/>
      </rPr>
      <t xml:space="preserve"> Número de pláticas y acciones preventivas  realizadas.                                                                                           </t>
    </r>
    <r>
      <rPr>
        <b/>
        <sz val="13"/>
        <color theme="1"/>
        <rFont val="Calibri"/>
        <family val="2"/>
      </rPr>
      <t xml:space="preserve">NPPIP: </t>
    </r>
    <r>
      <rPr>
        <sz val="13"/>
        <color theme="1"/>
        <rFont val="Calibri"/>
        <family val="2"/>
      </rPr>
      <t xml:space="preserve">Número de pláticas y acciones preventivas programadas.  </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</si>
  <si>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PSMR = </t>
    </r>
    <r>
      <rPr>
        <sz val="13"/>
        <color theme="1"/>
        <rFont val="Calibri"/>
        <family val="2"/>
      </rPr>
      <t xml:space="preserve">(NSMRR / NSMRP) * 100
</t>
    </r>
    <r>
      <rPr>
        <b/>
        <sz val="13"/>
        <color theme="1"/>
        <rFont val="Calibri"/>
        <family val="2"/>
      </rPr>
      <t>VARIABLES:</t>
    </r>
    <r>
      <rPr>
        <sz val="13"/>
        <color theme="1"/>
        <rFont val="Calibri"/>
        <family val="2"/>
      </rPr>
      <t xml:space="preserve">
</t>
    </r>
    <r>
      <rPr>
        <b/>
        <sz val="13"/>
        <color theme="1"/>
        <rFont val="Calibri"/>
        <family val="2"/>
      </rPr>
      <t xml:space="preserve">PSMR: </t>
    </r>
    <r>
      <rPr>
        <sz val="13"/>
        <color theme="1"/>
        <rFont val="Calibri"/>
        <family val="2"/>
      </rPr>
      <t xml:space="preserve">Porcentaje de servicios de mitigación de riesgos sanitarios realizados.                                                                </t>
    </r>
    <r>
      <rPr>
        <b/>
        <sz val="13"/>
        <color theme="1"/>
        <rFont val="Calibri"/>
        <family val="2"/>
      </rPr>
      <t xml:space="preserve"> NSMRR: </t>
    </r>
    <r>
      <rPr>
        <sz val="13"/>
        <color theme="1"/>
        <rFont val="Calibri"/>
        <family val="2"/>
      </rPr>
      <t xml:space="preserve">Número de servicios de mitigación realizados. </t>
    </r>
    <r>
      <rPr>
        <b/>
        <sz val="13"/>
        <color theme="1"/>
        <rFont val="Calibri"/>
        <family val="2"/>
      </rPr>
      <t>NSMRP:</t>
    </r>
    <r>
      <rPr>
        <sz val="13"/>
        <color theme="1"/>
        <rFont val="Calibri"/>
        <family val="2"/>
      </rPr>
      <t xml:space="preserve"> Número de servicios de mitigación programados.</t>
    </r>
  </si>
  <si>
    <r>
      <rPr>
        <b/>
        <sz val="13"/>
        <color theme="1"/>
        <rFont val="Calibri"/>
        <family val="2"/>
      </rPr>
      <t>MÉTODO DE CÁLCULO</t>
    </r>
    <r>
      <rPr>
        <sz val="13"/>
        <color theme="1"/>
        <rFont val="Calibri"/>
        <family val="2"/>
      </rPr>
      <t xml:space="preserve">                        
</t>
    </r>
    <r>
      <rPr>
        <b/>
        <sz val="13"/>
        <color theme="1"/>
        <rFont val="Calibri"/>
        <family val="2"/>
      </rPr>
      <t xml:space="preserve">PEAPF = </t>
    </r>
    <r>
      <rPr>
        <sz val="13"/>
        <color theme="1"/>
        <rFont val="Calibri"/>
        <family val="2"/>
      </rPr>
      <t xml:space="preserve">(NEAPE / NEAPP) * 100
</t>
    </r>
    <r>
      <rPr>
        <b/>
        <sz val="13"/>
        <color theme="1"/>
        <rFont val="Calibri"/>
        <family val="2"/>
      </rPr>
      <t>VARIABLES:</t>
    </r>
    <r>
      <rPr>
        <sz val="13"/>
        <color theme="1"/>
        <rFont val="Calibri"/>
        <family val="2"/>
      </rPr>
      <t xml:space="preserve">
</t>
    </r>
    <r>
      <rPr>
        <b/>
        <sz val="13"/>
        <color theme="1"/>
        <rFont val="Calibri"/>
        <family val="2"/>
      </rPr>
      <t xml:space="preserve">PEAPF: </t>
    </r>
    <r>
      <rPr>
        <sz val="13"/>
        <color theme="1"/>
        <rFont val="Calibri"/>
        <family val="2"/>
      </rPr>
      <t xml:space="preserve">Porcentaje de esquema de atención psicosocial y acompañamiento emocional fortalecido.                            </t>
    </r>
    <r>
      <rPr>
        <b/>
        <sz val="13"/>
        <color theme="1"/>
        <rFont val="Calibri"/>
        <family val="2"/>
      </rPr>
      <t xml:space="preserve">NEAPE: </t>
    </r>
    <r>
      <rPr>
        <sz val="13"/>
        <color theme="1"/>
        <rFont val="Calibri"/>
        <family val="2"/>
      </rPr>
      <t xml:space="preserve">Número de esquemas de atención psicosocial ejecutados.                                                                                      </t>
    </r>
    <r>
      <rPr>
        <b/>
        <sz val="13"/>
        <color theme="1"/>
        <rFont val="Calibri"/>
        <family val="2"/>
      </rPr>
      <t>NEAPP:</t>
    </r>
    <r>
      <rPr>
        <sz val="13"/>
        <color theme="1"/>
        <rFont val="Calibri"/>
        <family val="2"/>
      </rPr>
      <t xml:space="preserve"> Número de esquemas de atención psicosocial programados para el fortalecimiento de la salud mental.</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</si>
  <si>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PCTSR = </t>
    </r>
    <r>
      <rPr>
        <sz val="13"/>
        <color theme="1"/>
        <rFont val="Calibri"/>
        <family val="2"/>
      </rPr>
      <t xml:space="preserve">(NCTRR / NCTRP) * 100
</t>
    </r>
    <r>
      <rPr>
        <b/>
        <sz val="13"/>
        <color theme="1"/>
        <rFont val="Calibri"/>
        <family val="2"/>
      </rPr>
      <t>VARIABLES:</t>
    </r>
    <r>
      <rPr>
        <sz val="13"/>
        <color theme="1"/>
        <rFont val="Calibri"/>
        <family val="2"/>
      </rPr>
      <t xml:space="preserve">
</t>
    </r>
    <r>
      <rPr>
        <b/>
        <sz val="13"/>
        <color theme="1"/>
        <rFont val="Calibri"/>
        <family val="2"/>
      </rPr>
      <t xml:space="preserve">PCTSR: </t>
    </r>
    <r>
      <rPr>
        <sz val="13"/>
        <color theme="1"/>
        <rFont val="Calibri"/>
        <family val="2"/>
      </rPr>
      <t xml:space="preserve">Porcentaje de consultas de trabajo social y referencias asistenciales realizadas.                                </t>
    </r>
    <r>
      <rPr>
        <b/>
        <sz val="13"/>
        <color theme="1"/>
        <rFont val="Calibri"/>
        <family val="2"/>
      </rPr>
      <t>NCTRR:</t>
    </r>
    <r>
      <rPr>
        <sz val="13"/>
        <color theme="1"/>
        <rFont val="Calibri"/>
        <family val="2"/>
      </rPr>
      <t xml:space="preserve"> Número de consultas de trabajo social y referencias asistenciales realizadas.                                                    </t>
    </r>
    <r>
      <rPr>
        <b/>
        <sz val="13"/>
        <color theme="1"/>
        <rFont val="Calibri"/>
        <family val="2"/>
      </rPr>
      <t xml:space="preserve">NCTRP: </t>
    </r>
    <r>
      <rPr>
        <sz val="13"/>
        <color theme="1"/>
        <rFont val="Calibri"/>
        <family val="2"/>
      </rPr>
      <t>Número de consultas de trabajo social y referencias asistenciales programadas.</t>
    </r>
  </si>
  <si>
    <r>
      <rPr>
        <b/>
        <sz val="13"/>
        <color theme="1"/>
        <rFont val="Calibri"/>
        <family val="2"/>
      </rPr>
      <t xml:space="preserve">META A DICIEMBRE 2027
I_PROS_COM_JUS_SOC: </t>
    </r>
    <r>
      <rPr>
        <sz val="13"/>
        <color theme="1"/>
        <rFont val="Calibri"/>
        <family val="2"/>
      </rPr>
      <t xml:space="preserve">Se espera alcanzar el 85.78% del Índice a diciembre del 2027
</t>
    </r>
  </si>
  <si>
    <t>META A DICIEMBRE 2027
I_PROS_COM_JUS_SOC: Se espera alcanzar el 28.59% del Índice a diciembre del 2026</t>
  </si>
  <si>
    <t>Línea base del Indicador:
I_PROS_COM_JUS_SOC:  28.59% a diciembre del 2025</t>
  </si>
  <si>
    <r>
      <t xml:space="preserve">Justificación Trimestral: 
</t>
    </r>
    <r>
      <rPr>
        <sz val="11"/>
        <color theme="1"/>
        <rFont val="Calibri"/>
        <family val="2"/>
      </rPr>
      <t>El Índice Municipal de Prosperidad Compartida y Justicia Social se integra por 4 dimensiones y 10 subdimensiones que incorporan indicadores provenientes de fuentes externas (como INEGI, CONEVAL u otras instancias oficiales) y registros administrativos municipales, los cuales presentan una periodicidad de actualización anual o superior.
Durante el primer trimestre de 2026, no se registraron actualizaciones en las fuentes de información que integran el índice, por lo que no es posible reflejar variaciones en los valores de los indicadores. En este sentido, la meta realizada se mantiene igual a la programada, en apego a la disponibilidad de información y a la naturaleza de medición del indicador.</t>
    </r>
  </si>
  <si>
    <r>
      <t xml:space="preserve">Meta Trimestral:  
</t>
    </r>
    <r>
      <rPr>
        <sz val="11"/>
        <color theme="1"/>
        <rFont val="Calibri"/>
        <family val="2"/>
      </rPr>
      <t xml:space="preserve">El Índice Municipal de Prosperidad Compartida y Justicia Social se integra por 4 dimensiones y 10 subdimensiones que incorporan indicadores provenientes de fuentes externas (como INEGI, CONEVAL u otras instancias oficiales) y registros administrativos municipales, los cuales presentan una periodicidad de actualización anual o superior.
Durante el primer trimestre de 2026, no se registraron actualizaciones en las fuentes de información que integran el índice, por lo que no es posible reflejar variaciones en los valores de los indicadores. En este sentido, la meta realizada se mantiene igual a la programada, en apego a la disponibilidad de información y a la naturaleza de medición del indicador.
</t>
    </r>
    <r>
      <rPr>
        <b/>
        <sz val="11"/>
        <color theme="1"/>
        <rFont val="Calibri"/>
        <family val="2"/>
      </rPr>
      <t xml:space="preserve">
Meta Anual: 
</t>
    </r>
    <r>
      <rPr>
        <sz val="11"/>
        <color theme="1"/>
        <rFont val="Calibri"/>
        <family val="2"/>
      </rPr>
      <t>La meta anual del Índice Municipal de Prosperidad Compartida y Justicia Social para el ejercicio 2026 es de 28.59%, conforme a la suma de los avances programados de manera trimestral.</t>
    </r>
  </si>
  <si>
    <r>
      <t xml:space="preserve">Meta Trimestral: </t>
    </r>
    <r>
      <rPr>
        <sz val="11"/>
        <color theme="1"/>
        <rFont val="Calibri"/>
        <family val="2"/>
      </rPr>
      <t>Durante el trimestre, el porcentaje alcanzado fue 100% ya que de las 25 actividades programadas se lograron realizar 25, logrando alcanzar la meta</t>
    </r>
    <r>
      <rPr>
        <b/>
        <sz val="11"/>
        <color theme="1"/>
        <rFont val="Calibri"/>
        <family val="2"/>
      </rPr>
      <t xml:space="preserve">
Meta Anual: </t>
    </r>
    <r>
      <rPr>
        <sz val="11"/>
        <color theme="1"/>
        <rFont val="Calibri"/>
        <family val="2"/>
      </rPr>
      <t xml:space="preserve">Este indicador tiene como meta anual 100 actividades. En este trimestre, se realizaron 25 de las 25 actividades programadas. El porcentaje alcanzado fue 100%, logrando alcanzar la meta
		</t>
    </r>
  </si>
  <si>
    <r>
      <t xml:space="preserve">Meta Trimestral: </t>
    </r>
    <r>
      <rPr>
        <sz val="11"/>
        <color theme="1"/>
        <rFont val="Calibri"/>
        <family val="2"/>
      </rPr>
      <t>Durante el trimestre, el porcentaje alcanzado fue 100% ya que de las 6 actividades programadas se lograron realizar 6, logrando alcanzar la meta</t>
    </r>
    <r>
      <rPr>
        <b/>
        <sz val="11"/>
        <color theme="1"/>
        <rFont val="Calibri"/>
        <family val="2"/>
      </rPr>
      <t xml:space="preserve">
Meta Anual: </t>
    </r>
    <r>
      <rPr>
        <sz val="11"/>
        <color theme="1"/>
        <rFont val="Calibri"/>
        <family val="2"/>
      </rPr>
      <t xml:space="preserve">Este indicador tiene como meta anual 24 actividades. En este trimestre, se realizaron 6 de las 6 actividades programadas. El porcentaje alcanzado fue 100%, logrando alcanzar la meta
</t>
    </r>
    <r>
      <rPr>
        <b/>
        <sz val="11"/>
        <color theme="1"/>
        <rFont val="Calibri"/>
        <family val="2"/>
      </rPr>
      <t xml:space="preserve">		</t>
    </r>
  </si>
  <si>
    <r>
      <t xml:space="preserve">Meta Trimestral: </t>
    </r>
    <r>
      <rPr>
        <sz val="11"/>
        <color theme="1"/>
        <rFont val="Calibri"/>
        <family val="2"/>
      </rPr>
      <t>Durante el trimestre, el porcentaje alcanzado fue 80% ya que de los 25 servicios programadas se lograron realizar 20. Lo anterior, derivado del apoyo que se realizó en otros eventos prioritarios, por lo que se tuvieron que reagendar estos servicios que faltaron</t>
    </r>
    <r>
      <rPr>
        <b/>
        <sz val="11"/>
        <color theme="1"/>
        <rFont val="Calibri"/>
        <family val="2"/>
      </rPr>
      <t xml:space="preserve">
Meta Anual: </t>
    </r>
    <r>
      <rPr>
        <sz val="11"/>
        <color theme="1"/>
        <rFont val="Calibri"/>
        <family val="2"/>
      </rPr>
      <t xml:space="preserve">Este indicador tiene como meta anual 100 servicios. En este trimestre, se realizaron 20 de los 25 servicios programados. El porcentaje alcanzado fue 80%, derivado del apoyo que se realizó en otros eventos prioritarios, por lo que se tuvieron que reagendar estos servicios que faltaron
</t>
    </r>
    <r>
      <rPr>
        <b/>
        <sz val="11"/>
        <color theme="1"/>
        <rFont val="Calibri"/>
        <family val="2"/>
      </rPr>
      <t xml:space="preserve">		</t>
    </r>
  </si>
  <si>
    <r>
      <t xml:space="preserve">Meta Trimestral: </t>
    </r>
    <r>
      <rPr>
        <sz val="11"/>
        <color theme="1"/>
        <rFont val="Calibri"/>
        <family val="2"/>
      </rPr>
      <t>Durante el trimestre, el porcentaje alcanzado fue 100% ya que de 1 acción programada se logó realizar 1. Por lo que se logró alcanzar la meta</t>
    </r>
    <r>
      <rPr>
        <b/>
        <sz val="11"/>
        <color theme="1"/>
        <rFont val="Calibri"/>
        <family val="2"/>
      </rPr>
      <t xml:space="preserve">
Meta Anual: </t>
    </r>
    <r>
      <rPr>
        <sz val="11"/>
        <color theme="1"/>
        <rFont val="Calibri"/>
        <family val="2"/>
      </rPr>
      <t>Este indicador tiene como meta anual 15 acciones. En este trimestre, se realizaron 1 de 1 acción programada. Por lo que se logró alcanzar la meta.</t>
    </r>
  </si>
  <si>
    <r>
      <t xml:space="preserve">Meta Trimestral: </t>
    </r>
    <r>
      <rPr>
        <sz val="11"/>
        <color theme="1"/>
        <rFont val="Calibri"/>
        <family val="2"/>
      </rPr>
      <t>Durante el trimestre, el porcentaje alcanzado fue 61.54% ya que de las 13 acciones programadas se lograron realizar 8. Lo anterior, derivado del apoyo que se realizó en otros eventos prioritarios, por lo que se tuvieron que reagendar estos servicios que faltaron.</t>
    </r>
    <r>
      <rPr>
        <b/>
        <sz val="11"/>
        <color theme="1"/>
        <rFont val="Calibri"/>
        <family val="2"/>
      </rPr>
      <t xml:space="preserve">
Meta Anual: </t>
    </r>
    <r>
      <rPr>
        <sz val="11"/>
        <color theme="1"/>
        <rFont val="Calibri"/>
        <family val="2"/>
      </rPr>
      <t xml:space="preserve">Este indicador tiene como meta anual 40 acciones. En este trimestre, se realizaron 8 de las 13 acciones programadas. El porcentaje alcanzado fue 61.54%, derivado del apoyo que se realizó en otros eventos prioritarios, por lo que se tuvieron que reagendar estos servicios que faltaron.
</t>
    </r>
    <r>
      <rPr>
        <b/>
        <sz val="11"/>
        <color theme="1"/>
        <rFont val="Calibri"/>
        <family val="2"/>
      </rPr>
      <t xml:space="preserve">		</t>
    </r>
  </si>
  <si>
    <r>
      <t xml:space="preserve">Meta Trimestral: </t>
    </r>
    <r>
      <rPr>
        <sz val="11"/>
        <color theme="1"/>
        <rFont val="Calibri"/>
        <family val="2"/>
      </rPr>
      <t xml:space="preserve">Durante el trimestre, el porcentaje alcanzado fue 100% ya que de los 7 talleres programados se lograron realizar 7. Por lo que se logró alcanzar la meta.
</t>
    </r>
    <r>
      <rPr>
        <b/>
        <sz val="11"/>
        <color theme="1"/>
        <rFont val="Calibri"/>
        <family val="2"/>
      </rPr>
      <t xml:space="preserve">
Meta Anual: </t>
    </r>
    <r>
      <rPr>
        <sz val="11"/>
        <color theme="1"/>
        <rFont val="Calibri"/>
        <family val="2"/>
      </rPr>
      <t>Este indicador tiene como meta anual 15 talleres. En este trimestre, se realizaron 7 de los 7 talleres programados. El porcentaje alcanzado fue 100%, por lo que se alcanzó la meta</t>
    </r>
    <r>
      <rPr>
        <b/>
        <sz val="11"/>
        <color theme="1"/>
        <rFont val="Calibri"/>
        <family val="2"/>
      </rPr>
      <t xml:space="preserve">
		</t>
    </r>
  </si>
  <si>
    <r>
      <t xml:space="preserve">Meta Trimestral: </t>
    </r>
    <r>
      <rPr>
        <sz val="11"/>
        <color theme="1"/>
        <rFont val="Calibri"/>
        <family val="2"/>
      </rPr>
      <t xml:space="preserve">Durante el trimestre, el porcentaje alcanzado fue 28% ya que de las 25 estrategias programadas se lograron realizar 7.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100 estrategias. En este trimestre, se realizaron 7 de las 25 estrategias programadas. El porcentaje alcanzado fue 28%, derivado del apoyo que se realizó en otros eventos prioritarios, por lo que se reprograman para el siguiente trimestre
		</t>
    </r>
  </si>
  <si>
    <r>
      <t xml:space="preserve">Meta Trimestral: </t>
    </r>
    <r>
      <rPr>
        <sz val="11"/>
        <color theme="1"/>
        <rFont val="Calibri"/>
        <family val="2"/>
      </rPr>
      <t>Durante el trimestre, el porcentaje alcanzado fue 27.27% ya que de las 44 acciones programadas se lograron realizar 12. Lo anterior, derivado del apoyo que se realizó en otros eventos prioritarios, por lo que se reprograman para el siguiente trimestre</t>
    </r>
    <r>
      <rPr>
        <b/>
        <sz val="11"/>
        <color theme="1"/>
        <rFont val="Calibri"/>
        <family val="2"/>
      </rPr>
      <t xml:space="preserve">
Meta Anual: </t>
    </r>
    <r>
      <rPr>
        <sz val="11"/>
        <color theme="1"/>
        <rFont val="Calibri"/>
        <family val="2"/>
      </rPr>
      <t xml:space="preserve">Este indicador tiene como meta anual 232 acciones. En este trimestre, se realizaron 12 de las 44 acciones programadas. El porcentaje alcanzado fue 27.27%, derivado del apoyo que se realizó en otros eventos prioritarios, por lo que se reprograman para el siguiente trimestre
</t>
    </r>
    <r>
      <rPr>
        <b/>
        <sz val="11"/>
        <color theme="1"/>
        <rFont val="Calibri"/>
        <family val="2"/>
      </rPr>
      <t xml:space="preserve">		</t>
    </r>
  </si>
  <si>
    <r>
      <t xml:space="preserve">Meta Trimestral: </t>
    </r>
    <r>
      <rPr>
        <sz val="11"/>
        <color theme="1"/>
        <rFont val="Calibri"/>
        <family val="2"/>
      </rPr>
      <t xml:space="preserve">Durante el trimestre, el porcentaje alcanzado fue 52% ya que de los 25 mecanismos programados se lograron realizar 13.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Este indicador tiene como meta anual 100 mecanismos. En este trimestre, se realizaron 13 de los 25 mecanismos programados. El porcentaje alcanzado fue 52%, derivado del apoyo que se realizó en otros eventos prioritarios, por lo que se reprograman para el siguiente trimestre</t>
    </r>
    <r>
      <rPr>
        <b/>
        <sz val="11"/>
        <color theme="1"/>
        <rFont val="Calibri"/>
        <family val="2"/>
      </rPr>
      <t xml:space="preserve">
		</t>
    </r>
  </si>
  <si>
    <r>
      <t xml:space="preserve">Meta Trimestral: </t>
    </r>
    <r>
      <rPr>
        <sz val="11"/>
        <color theme="1"/>
        <rFont val="Calibri"/>
        <family val="2"/>
      </rPr>
      <t xml:space="preserve">Durante el trimestre, el porcentaje alcanzado fue 171.11% ya que de los 90 comités programados se lograron integrar 154. Lo anterior, derivado de la gran respuesta que tuvo la ciudadanía por lo que fue necesario personal adicional para poder atender a la gente.
</t>
    </r>
    <r>
      <rPr>
        <b/>
        <sz val="11"/>
        <color theme="1"/>
        <rFont val="Calibri"/>
        <family val="2"/>
      </rPr>
      <t xml:space="preserve">
Meta Anual: </t>
    </r>
    <r>
      <rPr>
        <sz val="11"/>
        <color theme="1"/>
        <rFont val="Calibri"/>
        <family val="2"/>
      </rPr>
      <t xml:space="preserve">Este indicador tiene como meta anual 330 comités. En este trimestre, se realizaron 154 de los 90 comités programados. El porcentaje alcanzado fue 171.11%, derivado de la gran respuesta que tuvo la ciudadanía por lo que fue necesario personal adicional para poder atender a la gente.
</t>
    </r>
    <r>
      <rPr>
        <b/>
        <sz val="11"/>
        <color theme="1"/>
        <rFont val="Calibri"/>
        <family val="2"/>
      </rPr>
      <t xml:space="preserve">		</t>
    </r>
  </si>
  <si>
    <r>
      <t>Meta Trimestral:</t>
    </r>
    <r>
      <rPr>
        <sz val="11"/>
        <color theme="1"/>
        <rFont val="Calibri"/>
        <family val="2"/>
      </rPr>
      <t xml:space="preserve"> Durante el trimestre, el porcentaje alcanzado fue 0% ya que de las 5 solicitudes programadas se lograron atender 0.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20 solicitudes. En este trimestre, se realizaron 0 de las 5 solicitudes programadas. El porcentaje alcanzado fue 0%, derivado del apoyo que se realizó en otros eventos prioritarios, por lo que se reprograman para el siguiente trimestre  </t>
    </r>
    <r>
      <rPr>
        <b/>
        <sz val="11"/>
        <color theme="1"/>
        <rFont val="Calibri"/>
        <family val="2"/>
      </rPr>
      <t xml:space="preserve"> 
		</t>
    </r>
  </si>
  <si>
    <r>
      <t xml:space="preserve">Meta Trimestral: </t>
    </r>
    <r>
      <rPr>
        <sz val="11"/>
        <color theme="1"/>
        <rFont val="Calibri"/>
        <family val="2"/>
      </rPr>
      <t>Durante el trimestre, el porcentaje alcanzado fue 100% ya que de 25 servicios programados se lograron realizar 25. Por lo que se logró alcanzar la meta</t>
    </r>
  </si>
  <si>
    <r>
      <t xml:space="preserve">Meta Anual: </t>
    </r>
    <r>
      <rPr>
        <sz val="11"/>
        <color theme="1"/>
        <rFont val="Calibri"/>
        <family val="2"/>
      </rPr>
      <t>Este indicador tiene como meta anual 100 servicios. En este trimestre, se realizaron 25 de 25 servicios programados. Por lo que se logró alcanzar la meta.</t>
    </r>
  </si>
  <si>
    <r>
      <t xml:space="preserve">Meta Trimestral: </t>
    </r>
    <r>
      <rPr>
        <sz val="11"/>
        <color theme="1"/>
        <rFont val="Calibri"/>
        <family val="2"/>
      </rPr>
      <t>Durante el trimestre, el porcentaje alcanzado fue 126.79% ya que de los 56 cursos programados se lograron integrar 71. Lo anterior, derivado de la difusión y la gran respuesta que tuvo la ciudadanía por lo que fue necesario realizar más cursos para la gente.</t>
    </r>
    <r>
      <rPr>
        <b/>
        <sz val="11"/>
        <color theme="1"/>
        <rFont val="Calibri"/>
        <family val="2"/>
      </rPr>
      <t xml:space="preserve">
Meta Anual: </t>
    </r>
    <r>
      <rPr>
        <sz val="11"/>
        <color theme="1"/>
        <rFont val="Calibri"/>
        <family val="2"/>
      </rPr>
      <t xml:space="preserve">Este indicador tiene como meta anual 224 cursos. En este trimestre, se realizaron 71 de los 56 cursos programados. El porcentaje alcanzado fue 126.79%, derivado de la difusión y la gran respuesta que tuvo la ciudadanía por lo que fue necesario realizar más cursos para la gente.		</t>
    </r>
  </si>
  <si>
    <r>
      <t xml:space="preserve">Meta Trimestral: </t>
    </r>
    <r>
      <rPr>
        <sz val="11"/>
        <color theme="1"/>
        <rFont val="Calibri"/>
        <family val="2"/>
      </rPr>
      <t>Durante el trimestre, el porcentaje alcanzado fue 100% ya que de 0 eventos programados se lograron realizar 0. Por lo que se logró alcanzar la meta</t>
    </r>
  </si>
  <si>
    <r>
      <t xml:space="preserve">Meta Anual: </t>
    </r>
    <r>
      <rPr>
        <sz val="11"/>
        <color theme="1"/>
        <rFont val="Calibri"/>
        <family val="2"/>
      </rPr>
      <t>Este indicador tiene como meta anual 2 eventos. En este trimestre, se realizaron 0 de 0 eventos programados. Por lo que se logró alcanzar la meta.</t>
    </r>
  </si>
  <si>
    <r>
      <t xml:space="preserve">Meta Trimestral: </t>
    </r>
    <r>
      <rPr>
        <sz val="11"/>
        <color theme="1"/>
        <rFont val="Calibri"/>
        <family val="2"/>
      </rPr>
      <t>Durante el trimestre, el porcentaje alcanzado fue 100% ya que de 1 acción programada se logró realizar 1. Por lo que se logró alcanzar la meta</t>
    </r>
  </si>
  <si>
    <r>
      <t xml:space="preserve">Meta Anual: </t>
    </r>
    <r>
      <rPr>
        <sz val="11"/>
        <color theme="1"/>
        <rFont val="Calibri"/>
        <family val="2"/>
      </rPr>
      <t>Este indicador tiene como meta anual 4 acciones. En este trimestre, se realizó 1 de 1 acción programada. Por lo que se logró alcanzar la meta.</t>
    </r>
  </si>
  <si>
    <r>
      <t xml:space="preserve">Meta Trimestral: </t>
    </r>
    <r>
      <rPr>
        <sz val="11"/>
        <color theme="1"/>
        <rFont val="Calibri"/>
        <family val="2"/>
      </rPr>
      <t xml:space="preserve">Durante el trimestre, el porcentaje alcanzado fue 76% ya que de los 25 servicios programados se lograron realizar 19. Lo anterior, derivado, principalmente, del cierre en los COBUS 77 y 228, que limitaron los espacios para proporcionar los cursos
</t>
    </r>
    <r>
      <rPr>
        <b/>
        <sz val="11"/>
        <color theme="1"/>
        <rFont val="Calibri"/>
        <family val="2"/>
      </rPr>
      <t xml:space="preserve">
Meta Anual:</t>
    </r>
    <r>
      <rPr>
        <sz val="11"/>
        <color theme="1"/>
        <rFont val="Calibri"/>
        <family val="2"/>
      </rPr>
      <t xml:space="preserve"> Este indicador tiene como meta anual 100 servicios. En este trimestre, se realizaron 19 de los 25 servicios programados. El porcentaje alcanzado fue 76%, derivado, principalmente, del cierre en los COBUS 77 y 228, que limitaron los espacios para proporcionar los cursos</t>
    </r>
    <r>
      <rPr>
        <b/>
        <sz val="11"/>
        <color theme="1"/>
        <rFont val="Calibri"/>
        <family val="2"/>
      </rPr>
      <t xml:space="preserve">
		</t>
    </r>
  </si>
  <si>
    <r>
      <t>Meta Trimestral:</t>
    </r>
    <r>
      <rPr>
        <sz val="11"/>
        <color theme="1"/>
        <rFont val="Calibri"/>
        <family val="2"/>
      </rPr>
      <t xml:space="preserve"> Durante el trimestre, el porcentaje alcanzado fue 116.67% ya que de las 6 acciones programadas se lograron realizar 7. Lo anterior, derivado a jornadas dobles que ser realizaron en el Conalep con motivo del día internacional de la mujer</t>
    </r>
    <r>
      <rPr>
        <b/>
        <sz val="11"/>
        <color theme="1"/>
        <rFont val="Calibri"/>
        <family val="2"/>
      </rPr>
      <t xml:space="preserve">
Meta Anual: </t>
    </r>
    <r>
      <rPr>
        <sz val="11"/>
        <color theme="1"/>
        <rFont val="Calibri"/>
        <family val="2"/>
      </rPr>
      <t>Este indicador tiene como meta anual 24 estrategias. En este trimestre, se realizó 1 de las 6 acciones programadas. El porcentaje alcanzado fue 16.67%, derivado del apoyo que se realizó en otros eventos prioritarios, por lo que se reprograman para el siguiente trimestre</t>
    </r>
    <r>
      <rPr>
        <b/>
        <sz val="11"/>
        <color theme="1"/>
        <rFont val="Calibri"/>
        <family val="2"/>
      </rPr>
      <t xml:space="preserve">
		</t>
    </r>
  </si>
  <si>
    <r>
      <t xml:space="preserve">Meta Trimestral: </t>
    </r>
    <r>
      <rPr>
        <sz val="11"/>
        <color theme="1"/>
        <rFont val="Calibri"/>
        <family val="2"/>
      </rPr>
      <t>Durante el trimestre, el porcentaje alcanzado fue 58.14% ya que de los 43 cursos programados se lograron realizar 25. Lo anterior, derivado del cierre de los COBUS 77 y 228, lo cual ha afectado ya que no se cuentan con los espacios suficientes para realizar los cursos, por lo que se están gestionando nuevos espacios para solventar la situación.</t>
    </r>
    <r>
      <rPr>
        <b/>
        <sz val="11"/>
        <color theme="1"/>
        <rFont val="Calibri"/>
        <family val="2"/>
      </rPr>
      <t xml:space="preserve">
Meta Anual:</t>
    </r>
    <r>
      <rPr>
        <sz val="11"/>
        <color theme="1"/>
        <rFont val="Calibri"/>
        <family val="2"/>
      </rPr>
      <t xml:space="preserve"> Este indicador tiene como meta anual 174 cursos. En este trimestre, se realizaron 25 de las 43 cursos programados. El porcentaje alcanzado fue 58.14%, derivado del cierre de los COBUS 77 y 228, lo cual ha afectado ya que no se cuentan con los espacios suficientes para realizar los cursos, por lo que se están gestionando nuevos espacios para solventar la situación.	</t>
    </r>
    <r>
      <rPr>
        <b/>
        <sz val="11"/>
        <color theme="1"/>
        <rFont val="Calibri"/>
        <family val="2"/>
      </rPr>
      <t xml:space="preserve">	</t>
    </r>
  </si>
  <si>
    <r>
      <t xml:space="preserve">Meta Trimestral: </t>
    </r>
    <r>
      <rPr>
        <sz val="11"/>
        <color theme="1"/>
        <rFont val="Calibri"/>
        <family val="2"/>
      </rPr>
      <t xml:space="preserve">Durante el trimestre, el porcentaje alcanzado fue 66.67% ya que de los 3 servicios programados se lograron realizar 0.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12 servicios. En este trimestre, se realizaron 2 de las 13 servicios programados. El porcentaje alcanzado fue 66.67%, derivado del apoyo que se realizó en otros eventos prioritarios, por lo que se reprograman para el siguiente trimestre
</t>
    </r>
    <r>
      <rPr>
        <b/>
        <sz val="11"/>
        <color theme="1"/>
        <rFont val="Calibri"/>
        <family val="2"/>
      </rPr>
      <t xml:space="preserve">		</t>
    </r>
  </si>
  <si>
    <r>
      <t xml:space="preserve">Meta Trimestral: </t>
    </r>
    <r>
      <rPr>
        <sz val="11"/>
        <color theme="1"/>
        <rFont val="Calibri"/>
        <family val="2"/>
      </rPr>
      <t xml:space="preserve">Durante el trimestre, el porcentaje alcanzado fue 68% ya que de los 25 programas proyectados se lograron realizar 17. Lo anterior, derivado, principalmente, al nuevo programa Ruta Mar, el cual se estará llevando a cabo el próximo trimestre </t>
    </r>
    <r>
      <rPr>
        <b/>
        <sz val="11"/>
        <color theme="1"/>
        <rFont val="Calibri"/>
        <family val="2"/>
      </rPr>
      <t xml:space="preserve">
Meta Anual: </t>
    </r>
    <r>
      <rPr>
        <sz val="11"/>
        <color theme="1"/>
        <rFont val="Calibri"/>
        <family val="2"/>
      </rPr>
      <t xml:space="preserve">Este indicador tiene como meta anual 100 servicios. En este trimestre, se realizaron 17 de los 25 programas proyectados. El porcentaje alcanzado fue 68%, derivado, principalmente, al nuevo programa Ruta Mar, el cual se estará llevando a cabo el próximo trimestre </t>
    </r>
  </si>
  <si>
    <r>
      <t xml:space="preserve">Meta Anual: </t>
    </r>
    <r>
      <rPr>
        <sz val="11"/>
        <color theme="1"/>
        <rFont val="Calibri"/>
        <family val="2"/>
      </rPr>
      <t>Este indicador tiene como meta anual 5 acciones. En este trimestre, se realizó 1 de 1 acción programada. Por lo que se logró alcanzar la meta.</t>
    </r>
  </si>
  <si>
    <r>
      <t>Meta Trimestral:</t>
    </r>
    <r>
      <rPr>
        <sz val="11"/>
        <color theme="1"/>
        <rFont val="Calibri"/>
        <family val="2"/>
      </rPr>
      <t xml:space="preserve"> Durante el trimestre, el porcentaje alcanzado fue 100% ya que de 1 acción programada se logró realizar 1. Por lo que se logró alcanzar la meta</t>
    </r>
  </si>
  <si>
    <r>
      <t xml:space="preserve">Meta Anual: </t>
    </r>
    <r>
      <rPr>
        <sz val="11"/>
        <color theme="1"/>
        <rFont val="Calibri"/>
        <family val="2"/>
      </rPr>
      <t>Este indicador tiene como meta anual 95 eventos. En este trimestre, se realizaron 0 de 0 eventos programados. Por lo que se logró alcanzar la meta.</t>
    </r>
  </si>
  <si>
    <r>
      <t xml:space="preserve">Meta Trimestral: </t>
    </r>
    <r>
      <rPr>
        <sz val="11"/>
        <color theme="1"/>
        <rFont val="Calibri"/>
        <family val="2"/>
      </rPr>
      <t xml:space="preserve">Durante el trimestre, el porcentaje alcanzado fue 0% ya que de las 8 ediciones programadas se lograron realizar 0. Lo anterior, derivado, a que es nuevo programa no se ha logrado establecer completamente, por lo que se estará llevando a cabo el próximo trimestre </t>
    </r>
    <r>
      <rPr>
        <b/>
        <sz val="11"/>
        <color theme="1"/>
        <rFont val="Calibri"/>
        <family val="2"/>
      </rPr>
      <t xml:space="preserve">
Meta Anual: </t>
    </r>
    <r>
      <rPr>
        <sz val="11"/>
        <color theme="1"/>
        <rFont val="Calibri"/>
        <family val="2"/>
      </rPr>
      <t xml:space="preserve">Este indicador tiene como meta anual 33 ediciones. En este trimestre, se realizaron 0 de los 8 servicios programados. El porcentaje alcanzado fue 0%, derivado, a que es nuevo programa no se ha logrado establecer completamente, por lo que se estará llevando a cabo el próximo trimestre </t>
    </r>
    <r>
      <rPr>
        <b/>
        <sz val="11"/>
        <color theme="1"/>
        <rFont val="Calibri"/>
        <family val="2"/>
      </rPr>
      <t xml:space="preserve">
</t>
    </r>
  </si>
  <si>
    <r>
      <t xml:space="preserve">Meta Trimestral: </t>
    </r>
    <r>
      <rPr>
        <sz val="11"/>
        <color theme="1"/>
        <rFont val="Calibri"/>
        <family val="2"/>
      </rPr>
      <t>Durante el trimestre, el porcentaje alcanzado fue 100% ya que de 25 mecanismos programados se lograron realizar 25. Por lo que se logró alcanzar la meta</t>
    </r>
  </si>
  <si>
    <r>
      <t xml:space="preserve">Meta Anual: </t>
    </r>
    <r>
      <rPr>
        <sz val="11"/>
        <color theme="1"/>
        <rFont val="Calibri"/>
        <family val="2"/>
      </rPr>
      <t>Este indicador tiene como meta anual 100 mecanismos. En este trimestre, se realizaron 25 de 25 servicios programados. Por lo que se logró alcanzar la meta.</t>
    </r>
  </si>
  <si>
    <r>
      <t xml:space="preserve">Meta Anual: </t>
    </r>
    <r>
      <rPr>
        <sz val="11"/>
        <color theme="1"/>
        <rFont val="Calibri"/>
        <family val="2"/>
      </rPr>
      <t>Este indicador tiene como meta anual 2 acciones. En este trimestre, se realizó 1 de 1 acción programada. Por lo que se logró alcanzar la meta.</t>
    </r>
  </si>
  <si>
    <r>
      <t xml:space="preserve">Meta Trimestral: </t>
    </r>
    <r>
      <rPr>
        <sz val="11"/>
        <color theme="1"/>
        <rFont val="Calibri"/>
        <family val="2"/>
      </rPr>
      <t xml:space="preserve">Durante el trimestre, el porcentaje alcanzado fue 60% ya que de los 25 mecanismos programados se lograron realizar 15. Lo anterior, derivado, a las obras que no se han liberado, los cuales se liberan entre mayo y junio </t>
    </r>
    <r>
      <rPr>
        <b/>
        <sz val="11"/>
        <color theme="1"/>
        <rFont val="Calibri"/>
        <family val="2"/>
      </rPr>
      <t xml:space="preserve">
Meta Anual: </t>
    </r>
    <r>
      <rPr>
        <sz val="11"/>
        <color theme="1"/>
        <rFont val="Calibri"/>
        <family val="2"/>
      </rPr>
      <t>Este indicador tiene como meta anual 100 servicios. En este trimestre, se realizaron 15 de los 25 mecanismos programados. El porcentaje alcanzado fue 60%, derivado, a las obras que no se han liberado, los cuales se liberan entre mayo y junio</t>
    </r>
  </si>
  <si>
    <r>
      <t xml:space="preserve">Meta Trimestral: </t>
    </r>
    <r>
      <rPr>
        <sz val="11"/>
        <color theme="1"/>
        <rFont val="Calibri"/>
        <family val="2"/>
      </rPr>
      <t xml:space="preserve">Durante el trimestre, el porcentaje alcanzado fue 60% ya que de las 15 acciones programadas se lograron realizar 9. Lo anterior, derivado, a las obras que no se han liberado, los cuales se liberan entre mayo y junio </t>
    </r>
    <r>
      <rPr>
        <b/>
        <sz val="11"/>
        <color theme="1"/>
        <rFont val="Calibri"/>
        <family val="2"/>
      </rPr>
      <t xml:space="preserve">
Meta Anual: </t>
    </r>
    <r>
      <rPr>
        <sz val="11"/>
        <color theme="1"/>
        <rFont val="Calibri"/>
        <family val="2"/>
      </rPr>
      <t>Este indicador tiene como meta anual 78 acciones. En este trimestre, se realizaron 9 de las 15 acciones programadas. El porcentaje alcanzado fue 60%, derivado, a las obras que no se han liberado, los cuales se liberan entre mayo y junio</t>
    </r>
  </si>
  <si>
    <r>
      <t xml:space="preserve">Meta Trimestral: </t>
    </r>
    <r>
      <rPr>
        <sz val="11"/>
        <color theme="1"/>
        <rFont val="Calibri"/>
        <family val="2"/>
      </rPr>
      <t xml:space="preserve">Durante el trimestre, el porcentaje alcanzado fue 0% ya que de los 25 mecanismos programados se lograron realizar 0.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100 mecanismos. En este trimestre, se realizaron 0 de los 25 mecanismos programados. El porcentaje alcanzado fue 0%, derivado del apoyo que se realizó en otros eventos prioritarios, por lo que se reprograman para el siguiente trimestre   </t>
    </r>
    <r>
      <rPr>
        <b/>
        <sz val="11"/>
        <color theme="1"/>
        <rFont val="Calibri"/>
        <family val="2"/>
      </rPr>
      <t xml:space="preserve">
		</t>
    </r>
  </si>
  <si>
    <r>
      <t xml:space="preserve">Meta Trimestral: </t>
    </r>
    <r>
      <rPr>
        <sz val="11"/>
        <color theme="1"/>
        <rFont val="Calibri"/>
        <family val="2"/>
      </rPr>
      <t xml:space="preserve">Durante el trimestre, el porcentaje alcanzado fue 0% ya que de los 2 encuentros programados se lograron realizar 0.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2 encuentros. En este trimestre, se realizaron 0 de 1 encuentro programado. El porcentaje alcanzado fue 0%, derivado del apoyo que se realizó en otros eventos prioritarios, por lo que se reprograman para el siguiente trimestre   
		</t>
    </r>
  </si>
  <si>
    <r>
      <t xml:space="preserve">Meta Trimestral: </t>
    </r>
    <r>
      <rPr>
        <sz val="11"/>
        <color theme="1"/>
        <rFont val="Calibri"/>
        <family val="2"/>
      </rPr>
      <t xml:space="preserve">Durante el trimestre, el porcentaje alcanzado fue 56% ya que de los 25 servicios programados se lograron realizar 14.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100 servicios. En este trimestre, se realizaron 14 de los 25 servicios programados. El porcentaje alcanzado fue 56%, derivado del apoyo que se realizó en otros eventos prioritarios, por lo que se reprograman para el siguiente trimestre   
		</t>
    </r>
  </si>
  <si>
    <r>
      <t xml:space="preserve">Meta Trimestral: </t>
    </r>
    <r>
      <rPr>
        <sz val="11"/>
        <color theme="1"/>
        <rFont val="Calibri"/>
        <family val="2"/>
      </rPr>
      <t xml:space="preserve">Durante el trimestre, el porcentaje alcanzado fue 54.29% ya que de los 35 servicios programados se lograron realizar 19.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150 servicios. En este trimestre, se realizaron 19 de los 35 servicios programados. El porcentaje alcanzado fue 54.29%, derivado del apoyo que se realizó en otros eventos prioritarios, por lo que se reprograman para el siguiente trimestre   </t>
    </r>
    <r>
      <rPr>
        <b/>
        <sz val="11"/>
        <color theme="1"/>
        <rFont val="Calibri"/>
        <family val="2"/>
      </rPr>
      <t xml:space="preserve">
		</t>
    </r>
  </si>
  <si>
    <r>
      <t xml:space="preserve">Meta Trimestral: </t>
    </r>
    <r>
      <rPr>
        <sz val="11"/>
        <color theme="1"/>
        <rFont val="Calibri"/>
        <family val="2"/>
      </rPr>
      <t xml:space="preserve">Durante el trimestre, el porcentaje alcanzado fue 20% ya que de las 25 reuniones programadas se lograron realizar 5. Lo anterior, derivado, principalmente, a que la ciudadanía no ha tenido acercamiento con la coordinación por lo que para el próximo triemestre se realizará mayor difusión con la gente   
</t>
    </r>
    <r>
      <rPr>
        <b/>
        <sz val="11"/>
        <color theme="1"/>
        <rFont val="Calibri"/>
        <family val="2"/>
      </rPr>
      <t xml:space="preserve">
Meta Anual: </t>
    </r>
    <r>
      <rPr>
        <sz val="11"/>
        <color theme="1"/>
        <rFont val="Calibri"/>
        <family val="2"/>
      </rPr>
      <t xml:space="preserve">Este indicador tiene como meta anual 100 reuniones. En este trimestre, se realizaron 5 de las 25 reuniones programadas. El porcentaje alcanzado fue 20%, derivado, principalmente, a que la ciudadanía no ha tenido acercamiento con la coordinación por lo que para el próximo triemestre se realizará mayor difusión con la gente   </t>
    </r>
    <r>
      <rPr>
        <b/>
        <sz val="11"/>
        <color theme="1"/>
        <rFont val="Calibri"/>
        <family val="2"/>
      </rPr>
      <t xml:space="preserve">   
		</t>
    </r>
  </si>
  <si>
    <r>
      <t xml:space="preserve">Meta Trimestral: </t>
    </r>
    <r>
      <rPr>
        <sz val="11"/>
        <color theme="1"/>
        <rFont val="Calibri"/>
        <family val="2"/>
      </rPr>
      <t xml:space="preserve">Durante el trimestre, el porcentaje alcanzado fue 16% ya que de las 25 reuniones programadas se lograron realizar 4. Lo anterior, derivado a que la ciudadanía no ha tenido acercamiento con la coordinación por lo que para el próximo triemestre se realizará mayor difusión con la gente </t>
    </r>
    <r>
      <rPr>
        <b/>
        <sz val="11"/>
        <color theme="1"/>
        <rFont val="Calibri"/>
        <family val="2"/>
      </rPr>
      <t xml:space="preserve">  
Meta Anual: </t>
    </r>
    <r>
      <rPr>
        <sz val="11"/>
        <color theme="1"/>
        <rFont val="Calibri"/>
        <family val="2"/>
      </rPr>
      <t xml:space="preserve">Este indicador tiene como meta anual 70 reuniones. En este trimestre, se realizaron 4 de las 25 reuniones programadas. El porcentaje alcanzado fue 16%, derivado a que la ciudadanía no ha tenido acercamiento con la coordinación por lo que para el próximo triemestre se realizará mayor difusión con la gente      
		</t>
    </r>
  </si>
  <si>
    <r>
      <t>Meta Trimestral:</t>
    </r>
    <r>
      <rPr>
        <sz val="11"/>
        <color theme="1"/>
        <rFont val="Calibri"/>
        <family val="2"/>
      </rPr>
      <t xml:space="preserve"> Durante el trimestre, el porcentaje alcanzado fue 22.22% ya que de las 9 actividades programadas se lograron realizar 2. Lo anterior, derivado a las actividades que tuvieron las instituciones educativas por las cuales nos reprogramaron las nuestras para el próximo trimestre </t>
    </r>
    <r>
      <rPr>
        <b/>
        <sz val="11"/>
        <color theme="1"/>
        <rFont val="Calibri"/>
        <family val="2"/>
      </rPr>
      <t xml:space="preserve">   
Meta Anual: </t>
    </r>
    <r>
      <rPr>
        <sz val="11"/>
        <color theme="1"/>
        <rFont val="Calibri"/>
        <family val="2"/>
      </rPr>
      <t xml:space="preserve">Este indicador tiene como meta anual 31 actividades. En este trimestre, se realizaron 2 de las 9 actividades programadas. El porcentaje alcanzado fue 22.22%, derivado a las actividades que tuvieron las instituciones educativas por las cuales nos reprogramaron las nuestras para el próximo trimestre    </t>
    </r>
  </si>
  <si>
    <r>
      <t xml:space="preserve">Meta Trimestral: </t>
    </r>
    <r>
      <rPr>
        <sz val="11"/>
        <color theme="1"/>
        <rFont val="Calibri"/>
        <family val="2"/>
      </rPr>
      <t>Durante el trimestre, el porcentaje alcanzado fue 100% ya que de 25 acciones programadas se lograron realizar 25. Por lo que se logró alcanzar la meta</t>
    </r>
  </si>
  <si>
    <r>
      <t xml:space="preserve">Meta Anual: </t>
    </r>
    <r>
      <rPr>
        <sz val="11"/>
        <color theme="1"/>
        <rFont val="Calibri"/>
        <family val="2"/>
      </rPr>
      <t>Este indicador tiene como meta anual 100 acciones. En este trimestre, se realizaron 25 de 25 acciones programadas. Por lo que se logró alcanzar la meta.</t>
    </r>
  </si>
  <si>
    <r>
      <t xml:space="preserve">Meta Trimestral: </t>
    </r>
    <r>
      <rPr>
        <sz val="11"/>
        <color theme="1"/>
        <rFont val="Calibri"/>
        <family val="2"/>
      </rPr>
      <t xml:space="preserve">Durante el trimestre, el porcentaje alcanzado fue 183.33% ya que de las 12 acciones programadas se lograron realizar 22. Lo anterior, derivado a la buena difusión y el interés que causó en la ciudadanía </t>
    </r>
    <r>
      <rPr>
        <b/>
        <sz val="11"/>
        <color theme="1"/>
        <rFont val="Calibri"/>
        <family val="2"/>
      </rPr>
      <t xml:space="preserve">
Meta Anual: </t>
    </r>
    <r>
      <rPr>
        <sz val="11"/>
        <color theme="1"/>
        <rFont val="Calibri"/>
        <family val="2"/>
      </rPr>
      <t xml:space="preserve">Este indicador tiene como meta anual 43 acciones. En este trimestre, se realizaron 22 de las 12 acciones programadas. El porcentaje alcanzado fue 183.33%, derivado a la buena difusión y el interés que causó en la ciudadanía </t>
    </r>
  </si>
  <si>
    <r>
      <t xml:space="preserve">Meta Trimestral: </t>
    </r>
    <r>
      <rPr>
        <sz val="11"/>
        <color theme="1"/>
        <rFont val="Calibri"/>
        <family val="2"/>
      </rPr>
      <t>Durante el trimestre, el porcentaje alcanzado fue 100% ya que de 1 conferencia programada se logró realizar 1. Por lo que se logró alcanzar la meta</t>
    </r>
  </si>
  <si>
    <r>
      <t xml:space="preserve">Meta Anual: </t>
    </r>
    <r>
      <rPr>
        <sz val="11"/>
        <color theme="1"/>
        <rFont val="Calibri"/>
        <family val="2"/>
      </rPr>
      <t>Este indicador tiene como meta anual 6 conferencias. En este trimestre, se realizó 1 de 1 conferencia programada. Por lo que se logró alcanzar la meta.</t>
    </r>
  </si>
  <si>
    <r>
      <t>Meta Trimestral:</t>
    </r>
    <r>
      <rPr>
        <sz val="11"/>
        <color theme="1"/>
        <rFont val="Calibri"/>
        <family val="2"/>
      </rPr>
      <t xml:space="preserve"> Durante el trimestre, el porcentaje alcanzado fue 100% ya que de 25 acciones programadas se lograron realizar 25. Por lo que se logró alcanzar la meta</t>
    </r>
  </si>
  <si>
    <r>
      <t xml:space="preserve">Meta Trimestral: </t>
    </r>
    <r>
      <rPr>
        <sz val="11"/>
        <color theme="1"/>
        <rFont val="Calibri"/>
        <family val="2"/>
      </rPr>
      <t xml:space="preserve">Durante el trimestre, el porcentaje alcanzado fue 116.78% ya que de los 2,515 personas programadas se lograron atender 2,937. Lo anterior, derivado de la difusión y la gran respuesta que tuvo la ciudadanía por lo que hubo mayor afluencia de gente.
</t>
    </r>
    <r>
      <rPr>
        <b/>
        <sz val="11"/>
        <color theme="1"/>
        <rFont val="Calibri"/>
        <family val="2"/>
      </rPr>
      <t xml:space="preserve">
Meta Anual: </t>
    </r>
    <r>
      <rPr>
        <sz val="11"/>
        <color theme="1"/>
        <rFont val="Calibri"/>
        <family val="2"/>
      </rPr>
      <t>Este indicador tiene como meta anual 10,600 personas atendidas. En este trimestre, se realizaron 2,937 de las 2,515 personas programadas. El porcentaje alcanzado fue 116.78%, derivado de la difusión y la gran respuesta que tuvo la ciudadanía por lo que hubo mayor afluencia de gente.</t>
    </r>
  </si>
  <si>
    <r>
      <t xml:space="preserve">Meta Trimestral: </t>
    </r>
    <r>
      <rPr>
        <sz val="11"/>
        <color theme="1"/>
        <rFont val="Calibri"/>
        <family val="2"/>
      </rPr>
      <t>Durante el trimestre, el porcentaje alcanzado fue 128.76% ya que de las 372 personas programadas se lograron atender 479. Lo anterior, derivado de la difusión y la gran respuesta que tuvo la ciudadanía, considerando que la gente está en busqueda de empleo a principios de año.</t>
    </r>
    <r>
      <rPr>
        <b/>
        <sz val="11"/>
        <color theme="1"/>
        <rFont val="Calibri"/>
        <family val="2"/>
      </rPr>
      <t xml:space="preserve">
Meta Anual: </t>
    </r>
    <r>
      <rPr>
        <sz val="11"/>
        <color theme="1"/>
        <rFont val="Calibri"/>
        <family val="2"/>
      </rPr>
      <t xml:space="preserve">Este indicador tiene como meta anual 1,490 personas atendidas. En este trimestre, se realizaron 479 de las 372 personas programadas. El porcentaje alcanzado fue 128.76%, derivado de la difusión y la gran respuesta que tuvo la ciudadanía considerando que la gente está en busqueda de empleo a principios de año.
</t>
    </r>
  </si>
  <si>
    <r>
      <t xml:space="preserve">Meta Anual: </t>
    </r>
    <r>
      <rPr>
        <sz val="11"/>
        <color theme="1"/>
        <rFont val="Calibri"/>
        <family val="2"/>
      </rPr>
      <t>Este indicador tiene como meta anual 20 capacitaciones. En este trimestre, se realizaron 6 de 6 capacitaciones programadas. Por lo que se logró alcanzar la meta.</t>
    </r>
  </si>
  <si>
    <r>
      <t xml:space="preserve">Meta Trimestral: </t>
    </r>
    <r>
      <rPr>
        <sz val="11"/>
        <color theme="1"/>
        <rFont val="Calibri"/>
        <family val="2"/>
      </rPr>
      <t>Durante el trimestre, el porcentaje alcanzado fue 100% ya que de 6 capacitaciones programadas se lograron realizar 6. Por lo que se logró alcanzar la meta</t>
    </r>
  </si>
  <si>
    <r>
      <t xml:space="preserve">Meta Trimestral: </t>
    </r>
    <r>
      <rPr>
        <sz val="11"/>
        <color theme="1"/>
        <rFont val="Calibri"/>
        <family val="2"/>
      </rPr>
      <t>Durante el trimestre, el porcentaje alcanzado fue 100% ya que de 20 personas programadas se lograron vincular 20. Por lo que se logró alcanzar la meta</t>
    </r>
  </si>
  <si>
    <r>
      <t xml:space="preserve">Meta Anual: </t>
    </r>
    <r>
      <rPr>
        <sz val="11"/>
        <color theme="1"/>
        <rFont val="Calibri"/>
        <family val="2"/>
      </rPr>
      <t>Este indicador tiene como meta anual 80 personas vinculadas. En este trimestre, se realizaron 20 de 20 personas programadas. Por lo que se logró alcanzar la meta.</t>
    </r>
  </si>
  <si>
    <r>
      <t>Meta Anual:</t>
    </r>
    <r>
      <rPr>
        <sz val="11"/>
        <color theme="1"/>
        <rFont val="Calibri"/>
        <family val="2"/>
      </rPr>
      <t xml:space="preserve"> Este indicador tiene como meta anual 100 acciones. En este trimestre, se realizaron 25 de 25 acciones programadas. Por lo que se logró alcanzar la meta.</t>
    </r>
  </si>
  <si>
    <r>
      <t xml:space="preserve">Meta Trimestral: </t>
    </r>
    <r>
      <rPr>
        <sz val="11"/>
        <color theme="1"/>
        <rFont val="Calibri"/>
        <family val="2"/>
      </rPr>
      <t>Durante el trimestre, el porcentaje alcanzado fue 100% ya que de 50 asesorías programadas se lograron realizar 50. Por lo que se logró alcanzar la meta</t>
    </r>
  </si>
  <si>
    <r>
      <t xml:space="preserve">Meta Anual: </t>
    </r>
    <r>
      <rPr>
        <sz val="11"/>
        <color theme="1"/>
        <rFont val="Calibri"/>
        <family val="2"/>
      </rPr>
      <t>Este indicador tiene como meta anual 190 asesorías. En este trimestre, se realizaron 50 de 50 asesorías programadas. Por lo que se logró alcanzar la meta.</t>
    </r>
  </si>
  <si>
    <r>
      <t xml:space="preserve">Meta Trimestral: </t>
    </r>
    <r>
      <rPr>
        <sz val="11"/>
        <color theme="1"/>
        <rFont val="Calibri"/>
        <family val="2"/>
      </rPr>
      <t>Durante el trimestre, el porcentaje alcanzado fue 100% ya que de 4 capacitaciones programadas se lograron realizar 4. Por lo que se logró alcanzar la meta</t>
    </r>
  </si>
  <si>
    <r>
      <t xml:space="preserve">Meta Anual: </t>
    </r>
    <r>
      <rPr>
        <sz val="11"/>
        <color theme="1"/>
        <rFont val="Calibri"/>
        <family val="2"/>
      </rPr>
      <t>Este indicador tiene como meta anual 11 capacitaciones. En este trimestre, se realizaron 4 de 4 capacitaciones programadas. Por lo que se logró alcanzar la meta.</t>
    </r>
  </si>
  <si>
    <r>
      <t xml:space="preserve">Meta Trimestral: </t>
    </r>
    <r>
      <rPr>
        <sz val="11"/>
        <color theme="1"/>
        <rFont val="Calibri"/>
        <family val="2"/>
      </rPr>
      <t>Durante el trimestre, el porcentaje alcanzado fue 100% ya que de 4 cursos programados se lograron realizar 4. Por lo que se logró alcanzar la meta</t>
    </r>
  </si>
  <si>
    <r>
      <t xml:space="preserve">Meta Anual: </t>
    </r>
    <r>
      <rPr>
        <sz val="11"/>
        <color theme="1"/>
        <rFont val="Calibri"/>
        <family val="2"/>
      </rPr>
      <t>Este indicador tiene como meta anual 25 cursos programados. En este trimestre, se realizaron 4 de 4 cursos programados. Por lo que se logró alcanzar la meta.</t>
    </r>
  </si>
  <si>
    <r>
      <t>Meta Trimestral:</t>
    </r>
    <r>
      <rPr>
        <sz val="11"/>
        <color theme="1"/>
        <rFont val="Calibri"/>
        <family val="2"/>
      </rPr>
      <t xml:space="preserve"> Durante el trimestre, el porcentaje alcanzado fue 56% ya que de 25 acciones programadas se lograron realizar 14. Lo anterior derivado a que no se lograron realizar las actividades de Hilando Sueños por falta de presupesto e hicieron falta visitas de tiendas móviles porque, durante enero y parte de febrero no contó Segalmex con unidades para salir a ruta</t>
    </r>
  </si>
  <si>
    <r>
      <t xml:space="preserve">Meta Anual: </t>
    </r>
    <r>
      <rPr>
        <sz val="11"/>
        <color theme="1"/>
        <rFont val="Calibri"/>
        <family val="2"/>
      </rPr>
      <t>Este indicador tiene como meta anual 100 acciones. En este trimestre, se realizaron 14 de 25 acciones programadas. Por lo que se logró el 56%, lo anterior derivado a que no se lograron realizar las actividades de Hilando Sueños por falta de presupesto e hicieron falta visitas de tiendas móviles porque, durante enero y parte de febrero no contó Segalmex con unidades para salir a ruta</t>
    </r>
  </si>
  <si>
    <r>
      <t>Meta Trimestral:</t>
    </r>
    <r>
      <rPr>
        <sz val="11"/>
        <color theme="1"/>
        <rFont val="Calibri"/>
        <family val="2"/>
      </rPr>
      <t xml:space="preserve"> Durante el trimestre, el porcentaje alcanzado fue 52.17% ya que de los 23 eventos programados se lograron realizar 12. Lo anterior, derivado a que hay programas que no han podido iniciar por falta de recurso, ya que no ha sido liberado
</t>
    </r>
    <r>
      <rPr>
        <b/>
        <sz val="11"/>
        <color theme="1"/>
        <rFont val="Calibri"/>
        <family val="2"/>
      </rPr>
      <t xml:space="preserve">
Meta Anual: </t>
    </r>
    <r>
      <rPr>
        <sz val="11"/>
        <color theme="1"/>
        <rFont val="Calibri"/>
        <family val="2"/>
      </rPr>
      <t xml:space="preserve">Este indicador tiene como meta anual 97 eventos. En este trimestre, se realizaron 12 de los 23 eventos programados. El porcentaje alcanzado fue 52.17%, derivado a que hay programas que no han podido iniciar por falta de recurso, ya que no ha sido liberado	</t>
    </r>
    <r>
      <rPr>
        <b/>
        <sz val="11"/>
        <color theme="1"/>
        <rFont val="Calibri"/>
        <family val="2"/>
      </rPr>
      <t xml:space="preserve">	</t>
    </r>
  </si>
  <si>
    <r>
      <t xml:space="preserve">Meta Trimestral: </t>
    </r>
    <r>
      <rPr>
        <sz val="11"/>
        <color theme="1"/>
        <rFont val="Calibri"/>
        <family val="2"/>
      </rPr>
      <t xml:space="preserve">Durante el trimestre, el porcentaje alcanzado fue 62.50% ya que de las 24 jornadas programadas se lograron realizar 15. Lo anterior, derivado a que Segalmex no tuvo disponibles camiones apra ruta a principios del año 
</t>
    </r>
    <r>
      <rPr>
        <b/>
        <sz val="11"/>
        <color theme="1"/>
        <rFont val="Calibri"/>
        <family val="2"/>
      </rPr>
      <t xml:space="preserve">
Meta Anual: </t>
    </r>
    <r>
      <rPr>
        <sz val="11"/>
        <color theme="1"/>
        <rFont val="Calibri"/>
        <family val="2"/>
      </rPr>
      <t>Este indicador tiene como meta anual 84 jornadas. En este trimestre, se realizaron 15 de las 24 jornadas programadas. El porcentaje alcanzado fue 62.50%, derivado a que Segalmex no tuvo disponibles camiones apra ruta a principios del año</t>
    </r>
  </si>
  <si>
    <r>
      <t xml:space="preserve">Meta Trimestral: </t>
    </r>
    <r>
      <rPr>
        <sz val="11"/>
        <color theme="1"/>
        <rFont val="Calibri"/>
        <family val="2"/>
      </rPr>
      <t>Durante el trimestre, el porcentaje alcanzado fue 100% ya que de 206 asesorías programadas se lograron realizar 208. Por lo que se logró alcanzar la meta</t>
    </r>
  </si>
  <si>
    <r>
      <t xml:space="preserve">Meta Anual: </t>
    </r>
    <r>
      <rPr>
        <sz val="11"/>
        <color theme="1"/>
        <rFont val="Calibri"/>
        <family val="2"/>
      </rPr>
      <t>Este indicador tiene como meta anual 933 asesorías programadas. En este trimestre, se realizaron 208 de 206 asesorías programadas. Por lo que se logró alcanzar la meta.</t>
    </r>
  </si>
  <si>
    <r>
      <t xml:space="preserve">Meta Trimestral: </t>
    </r>
    <r>
      <rPr>
        <sz val="11"/>
        <color theme="1"/>
        <rFont val="Calibri"/>
        <family val="2"/>
      </rPr>
      <t>Durante el trimestre, el porcentaje alcanzado fue 100% ya que de 7 capacitaciones programadas se lograron realizar 7. Por lo que se logró alcanzar la meta</t>
    </r>
  </si>
  <si>
    <r>
      <t xml:space="preserve">Meta Anual: </t>
    </r>
    <r>
      <rPr>
        <sz val="11"/>
        <color theme="1"/>
        <rFont val="Calibri"/>
        <family val="2"/>
      </rPr>
      <t>Este indicador tiene como meta anual 50 capacitaciones programadas. En este trimestre, se realizaron 7 de 7 capacitaciones programadas. Por lo que se logró alcanzar la meta.</t>
    </r>
  </si>
  <si>
    <r>
      <t xml:space="preserve">Meta Trimestral: </t>
    </r>
    <r>
      <rPr>
        <sz val="11"/>
        <color theme="1"/>
        <rFont val="Calibri"/>
        <family val="2"/>
      </rPr>
      <t>Durante el trimestre, el porcentaje alcanzado fue 100% ya que de 915 acciones programadas se lograron realizar 918. Por lo que se logró alcanzar la meta</t>
    </r>
  </si>
  <si>
    <r>
      <t xml:space="preserve">Meta Anual: </t>
    </r>
    <r>
      <rPr>
        <sz val="11"/>
        <color theme="1"/>
        <rFont val="Calibri"/>
        <family val="2"/>
      </rPr>
      <t>Este indicador tiene como meta anual 3,660 acciones programadas. En este trimestre, se realizaron 918 de 915 acciones programadas. Por lo que se logró alcanzar la meta.</t>
    </r>
  </si>
  <si>
    <r>
      <t xml:space="preserve">Meta Trimestral: </t>
    </r>
    <r>
      <rPr>
        <sz val="11"/>
        <color theme="1"/>
        <rFont val="Calibri"/>
        <family val="2"/>
      </rPr>
      <t>Durante el trimestre, el porcentaje alcanzado fue 105.56% ya que de 18 Exposiciones programadas se lograron realizar 19. Lo anterior, derivado a que la expo navideña del año pasado, está desfazada y se contabilizó en enero de este año</t>
    </r>
  </si>
  <si>
    <r>
      <t xml:space="preserve">Meta Anual: </t>
    </r>
    <r>
      <rPr>
        <sz val="11"/>
        <color theme="1"/>
        <rFont val="Calibri"/>
        <family val="2"/>
      </rPr>
      <t>Este indicador tiene como meta anual 63 Expos programadas. En este trimestre, se realizaron 19 de 18 Expos programadas.  Lo anterior, derivado a que la expo navideña del año pasado, está desfazada y se contabilizó en enero de este año</t>
    </r>
  </si>
  <si>
    <r>
      <t xml:space="preserve">Meta Trimestral: </t>
    </r>
    <r>
      <rPr>
        <sz val="11"/>
        <color theme="1"/>
        <rFont val="Calibri"/>
        <family val="2"/>
      </rPr>
      <t>Durante el trimestre, el porcentaje alcanzado fue 100% ya que de 7 acciones programadas se lograron realizar 7. Por lo que se logró alcanzar la meta</t>
    </r>
  </si>
  <si>
    <r>
      <t xml:space="preserve">Meta Anual: </t>
    </r>
    <r>
      <rPr>
        <sz val="11"/>
        <color theme="1"/>
        <rFont val="Calibri"/>
        <family val="2"/>
      </rPr>
      <t>Este indicador tiene como meta anual 22 acciones programadas. En este trimestre, se realizaron 7 de 7 acciones programadas. Por lo que se logró alcanzar la meta.</t>
    </r>
  </si>
  <si>
    <r>
      <t xml:space="preserve">Meta Trimestral: </t>
    </r>
    <r>
      <rPr>
        <sz val="11"/>
        <color theme="1"/>
        <rFont val="Calibri"/>
        <family val="2"/>
      </rPr>
      <t>Durante el trimestre, el porcentaje alcanzado fue 100% ya que de 3 solicitudes programadas se lograron realizar 3. Por lo que se logró alcanzar la meta</t>
    </r>
  </si>
  <si>
    <r>
      <t xml:space="preserve">Meta Anual: </t>
    </r>
    <r>
      <rPr>
        <sz val="11"/>
        <color theme="1"/>
        <rFont val="Calibri"/>
        <family val="2"/>
      </rPr>
      <t>Este indicador tiene como meta anual 12 solicitudes programadas. En este trimestre, se realizaron 3 de 3 solicitudes programadas. Por lo que se logró alcanzar la meta.</t>
    </r>
  </si>
  <si>
    <r>
      <t xml:space="preserve">Meta Trimestral: </t>
    </r>
    <r>
      <rPr>
        <sz val="11"/>
        <color theme="1"/>
        <rFont val="Calibri"/>
        <family val="2"/>
      </rPr>
      <t>Durante el trimestre, el porcentaje alcanzado fue 100% ya que de 8 servicios programados se lograron realizar 8. Por lo que se logró alcanzar la meta</t>
    </r>
  </si>
  <si>
    <r>
      <t xml:space="preserve">Meta Anual: </t>
    </r>
    <r>
      <rPr>
        <sz val="11"/>
        <color theme="1"/>
        <rFont val="Calibri"/>
        <family val="2"/>
      </rPr>
      <t>Este indicador tiene como meta anual 28 servicios programados. En este trimestre, se realizaron 8 de 8 servicios programados. Por lo que se logró alcanzar la meta.</t>
    </r>
  </si>
  <si>
    <r>
      <t xml:space="preserve">Meta Trimestral: </t>
    </r>
    <r>
      <rPr>
        <sz val="11"/>
        <color theme="1"/>
        <rFont val="Calibri"/>
        <family val="2"/>
      </rPr>
      <t>Durante el trimestre, el porcentaje alcanzado fue 101% ya que de 86 acciones programadas se lograron realizar 87. Por lo que se logró alcanzar la meta</t>
    </r>
  </si>
  <si>
    <r>
      <t xml:space="preserve">Meta Anual: </t>
    </r>
    <r>
      <rPr>
        <sz val="11"/>
        <color theme="1"/>
        <rFont val="Calibri"/>
        <family val="2"/>
      </rPr>
      <t>Este indicador tiene como meta anual 384 acciones. En este trimestre, se realizaron 87 de 86 acciones programadas. Por lo que se logró alcanzar la meta.</t>
    </r>
  </si>
  <si>
    <r>
      <t xml:space="preserve">Meta Trimestral: </t>
    </r>
    <r>
      <rPr>
        <sz val="11"/>
        <color theme="1"/>
        <rFont val="Calibri"/>
        <family val="2"/>
      </rPr>
      <t>Durante el trimestre, el porcentaje alcanzado fue 100% ya que de 14 jornadas programadas se lograron realizar 14. Por lo que se logró alcanzar la meta</t>
    </r>
  </si>
  <si>
    <r>
      <t xml:space="preserve">Meta Anual: </t>
    </r>
    <r>
      <rPr>
        <sz val="11"/>
        <color theme="1"/>
        <rFont val="Calibri"/>
        <family val="2"/>
      </rPr>
      <t>Este indicador tiene como meta anual 45 jornadas programadas. En este trimestre, se realizaron 14 de 14 jornadas programadas. Por lo que se logró alcanzar la meta.</t>
    </r>
  </si>
  <si>
    <r>
      <t xml:space="preserve">Meta Trimestral: </t>
    </r>
    <r>
      <rPr>
        <sz val="11"/>
        <color theme="1"/>
        <rFont val="Calibri"/>
        <family val="2"/>
      </rPr>
      <t>Durante el trimestre, el porcentaje alcanzado fue 66.64% ya que de 25 acciones programadas se lograron realizar 17.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</si>
  <si>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 xml:space="preserve">Meta Anual: </t>
    </r>
    <r>
      <rPr>
        <sz val="11"/>
        <color theme="1"/>
        <rFont val="Calibri"/>
        <family val="2"/>
      </rPr>
      <t>Este indicador tiene como meta anual 100 acciones. En este trimestre, se realizaron 17 de 25 acciones programadas logrando el 66.64%.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</si>
  <si>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 xml:space="preserve">Meta Anual: </t>
    </r>
    <r>
      <rPr>
        <sz val="11"/>
        <color theme="1"/>
        <rFont val="Calibri"/>
        <family val="2"/>
      </rPr>
      <t>Este indicador tiene como meta anual 1 eventos. En este trimestre, se realizaron 0 de 0 eventos programados. Por lo que se logró alcanzar la meta.</t>
    </r>
  </si>
  <si>
    <r>
      <t xml:space="preserve">Meta Trimestral: </t>
    </r>
    <r>
      <rPr>
        <sz val="11"/>
        <color theme="1"/>
        <rFont val="Calibri"/>
        <family val="2"/>
      </rPr>
      <t>Durante el trimestre, el porcentaje alcanzado fue 0% ya que de 1 acción programada se lograron realizar 0.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</si>
  <si>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 xml:space="preserve">Meta Anual: </t>
    </r>
    <r>
      <rPr>
        <sz val="11"/>
        <color theme="1"/>
        <rFont val="Calibri"/>
        <family val="2"/>
      </rPr>
      <t>Este indicador tiene como meta anual 2 acciones. En este trimestre, se realizaron 0 de 1 acción programada logrando el 0%.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</si>
  <si>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Meta Trimestral:</t>
    </r>
    <r>
      <rPr>
        <sz val="11"/>
        <color theme="1"/>
        <rFont val="Calibri"/>
        <family val="2"/>
      </rPr>
      <t xml:space="preserve"> Durante el trimestre, el porcentaje alcanzado fue 100% ya que de 0 becas programadas se lograron realizar 0. Por lo que se logró alcanzar la meta</t>
    </r>
  </si>
  <si>
    <r>
      <t xml:space="preserve">Meta Anual: </t>
    </r>
    <r>
      <rPr>
        <sz val="11"/>
        <color theme="1"/>
        <rFont val="Calibri"/>
        <family val="2"/>
      </rPr>
      <t>Este indicador tiene como meta anual 6,980 becas programadas. En este trimestre, se realizaron 0 de 0 becas programadas. Por lo que se logró alcanzar la meta.</t>
    </r>
  </si>
  <si>
    <r>
      <t xml:space="preserve">Meta Trimestral: </t>
    </r>
    <r>
      <rPr>
        <sz val="11"/>
        <color theme="1"/>
        <rFont val="Calibri"/>
        <family val="2"/>
      </rPr>
      <t>Durante el trimestre, el porcentaje alcanzado fue 110% ya que de 10 acciones programadas se lograron realizar 11. Por lo que se logró alcanzar la meta</t>
    </r>
  </si>
  <si>
    <r>
      <t xml:space="preserve">Meta Anual: </t>
    </r>
    <r>
      <rPr>
        <sz val="11"/>
        <color theme="1"/>
        <rFont val="Calibri"/>
        <family val="2"/>
      </rPr>
      <t>Este indicador tiene como meta anual 20 acciones. En este trimestre, se realizaron 11 de 10 acciones programadas. Por lo que se logró alcanzar la meta.</t>
    </r>
  </si>
  <si>
    <r>
      <t xml:space="preserve">Meta Anual: </t>
    </r>
    <r>
      <rPr>
        <sz val="11"/>
        <color theme="1"/>
        <rFont val="Calibri"/>
        <family val="2"/>
      </rPr>
      <t>Este indicador tiene como meta anual 37 acciones. En este trimestre, se realizaron 10 de 8 acciones programadas alcanzado el 125% Por lo que se logró pasar la meta. Lo anterior derivado de la gran aceptación que han tenido los cursos en la ciudadanía por lo que fue necesario realizar 2 cursos más de los programados.</t>
    </r>
  </si>
  <si>
    <r>
      <t xml:space="preserve">Meta Trimestral: </t>
    </r>
    <r>
      <rPr>
        <sz val="11"/>
        <color theme="1"/>
        <rFont val="Calibri"/>
        <family val="2"/>
      </rPr>
      <t xml:space="preserve">Durante el trimestre, el porcentaje alcanzado fue 186.67% ya que de 60 brigadas programadas se lograron realizar 112. Por lo que se logró pasar la meta. Lo anterior derivado a que contamos con más personal de salud en la Dirección por lo que es posible programar más brigadas para atender a un mayor número de personas </t>
    </r>
  </si>
  <si>
    <r>
      <t xml:space="preserve">Meta Anual: </t>
    </r>
    <r>
      <rPr>
        <sz val="11"/>
        <color theme="1"/>
        <rFont val="Calibri"/>
        <family val="2"/>
      </rPr>
      <t xml:space="preserve">Este indicador tiene como meta anual 225 brigadas. En este trimestre, se realizaron 112 de 60 brigadas programadas alcanzado el 186.67% Por lo que se logró pasar la meta. Lo anterior derivado a que contamos con más personal de salud en la Dirección por lo que es posible programar más brigadas para atender a un mayor número de personas </t>
    </r>
  </si>
  <si>
    <r>
      <t>Meta Trimestral:</t>
    </r>
    <r>
      <rPr>
        <sz val="11"/>
        <color theme="1"/>
        <rFont val="Calibri"/>
        <family val="2"/>
      </rPr>
      <t xml:space="preserve"> Durante el trimestre, el porcentaje alcanzado fue 100% ya que de 5 sesiones programados se lograron realizar 5. Por lo que se logró alcanzar la meta</t>
    </r>
  </si>
  <si>
    <r>
      <t xml:space="preserve">Meta Anual: </t>
    </r>
    <r>
      <rPr>
        <sz val="11"/>
        <color theme="1"/>
        <rFont val="Calibri"/>
        <family val="2"/>
      </rPr>
      <t>Este indicador tiene como meta anual 20 sesiones programados. En este trimestre, se realizaron 5 de 5 sesiones programados programados. Por lo que se logró alcanzar la meta.</t>
    </r>
  </si>
  <si>
    <r>
      <t xml:space="preserve">Meta Trimestral: </t>
    </r>
    <r>
      <rPr>
        <sz val="11"/>
        <color theme="1"/>
        <rFont val="Calibri"/>
        <family val="2"/>
      </rPr>
      <t>Durante el trimestre, el porcentaje alcanzado fue 64% ya que de 25 acciones programadas se lograron realizar 16. Por lo que no se logró alcanzar la meta. Lo anterior derivado, principalmente, a una dismminución de solicitudes de pláticas de salud</t>
    </r>
  </si>
  <si>
    <r>
      <t xml:space="preserve">Meta Anual: </t>
    </r>
    <r>
      <rPr>
        <sz val="11"/>
        <color theme="1"/>
        <rFont val="Calibri"/>
        <family val="2"/>
      </rPr>
      <t>Este indicador tiene como meta anual 100 acciones. En este trimestre, se realizaron 16 de 25 acciones programadas, alcanzando el 64%. Por lo que no se logró alcanzar la meta. Lo anterior derivado, principalmente, a una dismminución de solicitudes de pláticas de salud.</t>
    </r>
  </si>
  <si>
    <r>
      <t xml:space="preserve">Meta Trimestral: </t>
    </r>
    <r>
      <rPr>
        <sz val="11"/>
        <color theme="1"/>
        <rFont val="Calibri"/>
        <family val="2"/>
      </rPr>
      <t xml:space="preserve">Durante el trimestre, el porcentaje alcanzado fue 145.77% ya que de 3,330 consultas programadas se lograron realizar 4,854. Por lo que se logró pasar la meta. Lo anterior derivado a que contamos con más personal de salud en la Dirección por lo que es posible atender a un mayor número de personas </t>
    </r>
  </si>
  <si>
    <r>
      <t xml:space="preserve">Meta Anual: </t>
    </r>
    <r>
      <rPr>
        <sz val="11"/>
        <color theme="1"/>
        <rFont val="Calibri"/>
        <family val="2"/>
      </rPr>
      <t xml:space="preserve">Este indicador tiene como meta anual 13,400 consultas. En este trimestre, se realizaron 4,854 de 3,330 consultas programadas alcanzado el 145.77% Por lo que se logró pasar la meta. Lo anterior derivado a que contamos con más personal de salud en la Dirección por lo que es posible  atender a un mayor número de personas </t>
    </r>
  </si>
  <si>
    <r>
      <t xml:space="preserve">Meta Trimestral: </t>
    </r>
    <r>
      <rPr>
        <sz val="11"/>
        <color theme="1"/>
        <rFont val="Calibri"/>
        <family val="2"/>
      </rPr>
      <t>Durante el trimestre, el porcentaje alcanzado fue 66.67% ya que de 78 pláticas programadas se lograron realizar 52. Por lo que no se logró alcanzar la meta. Lo anterior derivado a una dismminución de solicitudes de pláticas de salud</t>
    </r>
  </si>
  <si>
    <r>
      <t xml:space="preserve">Meta Anual: </t>
    </r>
    <r>
      <rPr>
        <sz val="11"/>
        <color theme="1"/>
        <rFont val="Calibri"/>
        <family val="2"/>
      </rPr>
      <t>Este indicador tiene como meta anual 261 pláticas. En este trimestre, se realizaron 52 de 78 pláticas programadas, alcanzando el 66.67%. Por lo que no se logró alcanzar la meta. Lo anterior derivado a una dismminución de solicitudes de pláticas de salud.</t>
    </r>
  </si>
  <si>
    <r>
      <t xml:space="preserve">Meta Trimestral: </t>
    </r>
    <r>
      <rPr>
        <sz val="11"/>
        <color theme="1"/>
        <rFont val="Calibri"/>
        <family val="2"/>
      </rPr>
      <t>Durante el trimestre, el porcentaje alcanzado fue 26.67% ya que de 15 traslados programados se lograron realizar 4. Por lo que no se logró alcanzar la meta. Lo anterior derivado a una dismminución de solicitudes de traslados</t>
    </r>
  </si>
  <si>
    <r>
      <t xml:space="preserve">Meta Anual: </t>
    </r>
    <r>
      <rPr>
        <sz val="11"/>
        <color theme="1"/>
        <rFont val="Calibri"/>
        <family val="2"/>
      </rPr>
      <t>Este indicador tiene como meta anual 60 traslados. En este trimestre, se realizaron 4 de 15 traslados programados, alcanzando el 26.67%. Por lo que no se logró alcanzar la meta. Lo anterior derivado a una dismminución de solicitudes de traslados.</t>
    </r>
  </si>
  <si>
    <r>
      <t xml:space="preserve">Meta Trimestral: </t>
    </r>
    <r>
      <rPr>
        <sz val="11"/>
        <color theme="1"/>
        <rFont val="Calibri"/>
        <family val="2"/>
      </rPr>
      <t>Durante el trimestre, el porcentaje alcanzado fue 28% ya que de 25 acciones programadas se lograron realizar 7. Por lo que no se logró alcanzar la meta. Lo anterior derivado, principalmente, a una dismminución en las jornadas de saneamiento ambiental, ya que la ciudadanía no solicitó tantas jornadas como en trimestres anteriores.</t>
    </r>
  </si>
  <si>
    <r>
      <t xml:space="preserve">Meta Anual: </t>
    </r>
    <r>
      <rPr>
        <sz val="11"/>
        <color theme="1"/>
        <rFont val="Calibri"/>
        <family val="2"/>
      </rPr>
      <t>Este indicador tiene como meta anual 100 acciones. En este trimestre, se realizaron 7 de 25 acciones programadas, alcanzando el 28%. Por lo que no se logró alcanzar la meta. Lo anterior derivado, principalmente, a una dismminución en las jornadas de saneamiento ambiental, ya que la ciudadanía no solicitó tantas jornadas como en trimestres anteriores.</t>
    </r>
  </si>
  <si>
    <r>
      <t xml:space="preserve">Meta Trimestral: </t>
    </r>
    <r>
      <rPr>
        <sz val="11"/>
        <color theme="1"/>
        <rFont val="Calibri"/>
        <family val="2"/>
      </rPr>
      <t>Durante el trimestre, el porcentaje alcanzado fue 55.56% ya que de 9 acciones programadas se lograron realizar 5. Por lo que no se logró alcanzar la meta. Lo anterior derivado, por una dismminución en las jornadas de mitigación de riesgos por vectores, ya que la ciudadanía no solicitó tantas jornadas como en trimestres anteriores.</t>
    </r>
  </si>
  <si>
    <r>
      <t xml:space="preserve">Meta Anual: </t>
    </r>
    <r>
      <rPr>
        <sz val="11"/>
        <color theme="1"/>
        <rFont val="Calibri"/>
        <family val="2"/>
      </rPr>
      <t>Este indicador tiene como meta anual 36 acciones. En este trimestre, se realizaron 5 de 9 acciones programadas, alcanzando el 55.56%. Por lo que no se logró alcanzar la meta. Lo anterior derivado, por una dismminución en las jornadas de mitigación de riesgos por vectores, ya que la ciudadanía no solicitó tantas jornadas como en trimestres anteriores.</t>
    </r>
  </si>
  <si>
    <r>
      <t xml:space="preserve">Meta Trimestral: </t>
    </r>
    <r>
      <rPr>
        <sz val="11"/>
        <color theme="1"/>
        <rFont val="Calibri"/>
        <family val="2"/>
      </rPr>
      <t>Durante el trimestre, el porcentaje alcanzado fue 0.30% ya que de 8,435 jornadas programadas se lograron realizar 25. Por lo que no se logró alcanzar la meta. Lo anterior derivado, principalmente, a una dismminución en las jornadas de saneamiento ambiental, ya que la ciudadanía no solicitó tantas jornadas como en trimestres anteriores.</t>
    </r>
  </si>
  <si>
    <r>
      <t xml:space="preserve">Meta Anual: </t>
    </r>
    <r>
      <rPr>
        <sz val="11"/>
        <color theme="1"/>
        <rFont val="Calibri"/>
        <family val="2"/>
      </rPr>
      <t>Este indicador tiene como meta anual 33,740 jornadas. En este trimestre, se realizaron 25 de 8,435 jornadas programadas, alcanzando el 0.30%. Por lo que no se logró alcanzar la meta. Lo anterior derivado, principalmente, a una dismminución en las jornadas de saneamiento ambiental, ya que la ciudadanía no solicitó tantas jornadas como en trimestres anteriores.</t>
    </r>
  </si>
  <si>
    <r>
      <t xml:space="preserve">Meta Trimestral: </t>
    </r>
    <r>
      <rPr>
        <sz val="11"/>
        <color theme="1"/>
        <rFont val="Calibri"/>
        <family val="2"/>
      </rPr>
      <t>Durante el trimestre, el porcentaje alcanzado fue 72% ya que de 25 dignósticos programados se lograron realizar 18. Por lo que no se logró alcanzar la meta. Lo anterior derivado, principalmente, a que la ciudadanía no solicitó diagnósticos psicométricos en este trimestre.</t>
    </r>
  </si>
  <si>
    <r>
      <t xml:space="preserve">Meta Anual: </t>
    </r>
    <r>
      <rPr>
        <sz val="11"/>
        <color theme="1"/>
        <rFont val="Calibri"/>
        <family val="2"/>
      </rPr>
      <t>Este indicador tiene como meta anual 100 dignósticos. En este trimestre, se realizaron 18 de 25 dignósticos programados, alcanzando el 72%. Por lo que no se logró alcanzar la meta. Lo anterior derivado, principalmente, a que la ciudadanía no solicitó diagnósticos psicométricos en este trimestre.</t>
    </r>
  </si>
  <si>
    <r>
      <t xml:space="preserve">Meta Trimestral: </t>
    </r>
    <r>
      <rPr>
        <sz val="11"/>
        <color theme="1"/>
        <rFont val="Calibri"/>
        <family val="2"/>
      </rPr>
      <t>Durante el trimestre, el porcentaje alcanzado fue 125% ya que de 600 atenciones programadas se lograron realizar 750. Por lo que se logró pasar la meta. Lo anterior derivado a que contamos con más personal de salud en la Dirección por lo que es posible atender a un mayor número de personas.</t>
    </r>
  </si>
  <si>
    <r>
      <t xml:space="preserve">Meta Anual: </t>
    </r>
    <r>
      <rPr>
        <sz val="11"/>
        <color theme="1"/>
        <rFont val="Calibri"/>
        <family val="2"/>
      </rPr>
      <t>Este indicador tiene como meta anual 2,400 atenciones. En este trimestre, se realizaron 750 de 600 atenciones programadas alcanzado el 125% Por lo que se logró pasar la meta. Lo anterior derivado a que contamos con más personal de salud en la Dirección por lo que es posible  atender a un mayor número de personas.</t>
    </r>
  </si>
  <si>
    <r>
      <t xml:space="preserve">Meta Trimestral: </t>
    </r>
    <r>
      <rPr>
        <sz val="11"/>
        <color theme="1"/>
        <rFont val="Calibri"/>
        <family val="2"/>
      </rPr>
      <t>Durante el trimestre, el porcentaje alcanzado fue 80.86% ya que de 350 consultas programadas se lograron realizar 283. Por lo que no se logró alcanzar la meta. Lo anterior derivado, principalmente, a que la ciudadanía no solicitó consultas de trabajo social en este trimestre.</t>
    </r>
  </si>
  <si>
    <r>
      <t xml:space="preserve">Meta Anual: </t>
    </r>
    <r>
      <rPr>
        <sz val="11"/>
        <color theme="1"/>
        <rFont val="Calibri"/>
        <family val="2"/>
      </rPr>
      <t>Este indicador tiene como meta anual 1,400 consultas. En este trimestre, se realizaron 283 de 350 consultas programadas, alcanzando el 80.86%. Por lo que no se logró alcanzar la meta. Lo anterior derivado, principalmente, a que la ciudadanía no solicitó consultas de trabajo social en este trimestre.</t>
    </r>
  </si>
  <si>
    <r>
      <t xml:space="preserve">Meta Trimestral: </t>
    </r>
    <r>
      <rPr>
        <sz val="11"/>
        <color theme="1"/>
        <rFont val="Calibri"/>
        <family val="2"/>
      </rPr>
      <t>Durante el trimestre, el porcentaje alcanzado fue 146.67% ya que de 30 jornadas programadas se lograron realizar 44. Por lo que se logró pasar la meta. Lo anterior derivado a que contamos con más personal de salud en la Dirección por lo que es posible realizar más jornadas de sensibilización en salud mental y atender a un mayor número de personas.</t>
    </r>
  </si>
  <si>
    <r>
      <t xml:space="preserve">Meta Anual: </t>
    </r>
    <r>
      <rPr>
        <sz val="11"/>
        <color theme="1"/>
        <rFont val="Calibri"/>
        <family val="2"/>
      </rPr>
      <t>Este indicador tiene como meta anual 120 jornadas. En este trimestre, se realizaron 44 de 30 jornadas programadas alcanzado el 146.67% Por lo que se logró pasar la meta. Lo anterior derivado a que contamos con más personal de salud en la Dirección por lo que es posible  realizar más jornadas de sensibilización en salud mental y atender a un mayor número de personas.</t>
    </r>
  </si>
  <si>
    <r>
      <t xml:space="preserve">Meta Trimestral: </t>
    </r>
    <r>
      <rPr>
        <sz val="11"/>
        <color theme="1"/>
        <rFont val="Calibri"/>
        <family val="2"/>
      </rPr>
      <t>Durante el trimestre, el porcentaje alcanzado fue 0% ya que de 2 dignósticos programados se lograron realizar 0. Por lo que no se logró alcanzar la meta. Lo anterior derivado a que la ciudadanía no solicitó diagnósticos psicométricos en este trimestre.</t>
    </r>
  </si>
  <si>
    <r>
      <t xml:space="preserve">Meta Anual: </t>
    </r>
    <r>
      <rPr>
        <sz val="11"/>
        <color theme="1"/>
        <rFont val="Calibri"/>
        <family val="2"/>
      </rPr>
      <t>Este indicador tiene como meta anual 8 dignósticos. En este trimestre, se realizaron 0 de 2 dignósticos programados, alcanzando el 0%. Por lo que no se logró alcanzar la meta. Lo anterior derivado a que la ciudadanía no solicitó diagnósticos psicométricos en este trimestre.</t>
    </r>
  </si>
  <si>
    <r>
      <t xml:space="preserve">Meta Trimestral: </t>
    </r>
    <r>
      <rPr>
        <sz val="11"/>
        <color theme="1"/>
        <rFont val="Calibri"/>
        <family val="2"/>
      </rPr>
      <t>Durante el trimestre, el porcentaje alcanzado fue 79.39% ya que de los 25 servicios programados se lograron realizar 20. Lo anterior, derivado del apoyo que se realizó en otros eventos prioritarios, por lo que se tuvieron que reagendar estos servicios que faltaron</t>
    </r>
    <r>
      <rPr>
        <b/>
        <sz val="11"/>
        <color theme="1"/>
        <rFont val="Calibri"/>
        <family val="2"/>
      </rPr>
      <t xml:space="preserve">
Meta Anual: </t>
    </r>
    <r>
      <rPr>
        <sz val="11"/>
        <color theme="1"/>
        <rFont val="Calibri"/>
        <family val="2"/>
      </rPr>
      <t xml:space="preserve">Este indicador tiene como meta anual 100 servicios. En este trimestre, se realizaron 20 de los 25 servicios programados. El porcentaje alcanzado fue 79.39%, derivado del apoyo que se realizó en otros eventos prioritarios, por lo que se tuvieron que reagendar estos servicios que faltaron
		</t>
    </r>
  </si>
  <si>
    <r>
      <t xml:space="preserve">Justificación Trimestral: </t>
    </r>
    <r>
      <rPr>
        <sz val="11"/>
        <color theme="1"/>
        <rFont val="Calibri"/>
        <family val="2"/>
      </rPr>
      <t>Durante el trimestre, el porcentaje alcanzado fue 79.39% ya que de los 25 servicios programados se lograron realizar 20. Lo anterior, derivado del apoyo que se realizó en otros eventos prioritarios, por lo que se tuvieron que reagendar estos servicios que faltaron</t>
    </r>
  </si>
  <si>
    <r>
      <t xml:space="preserve">Justificación Trimestral: </t>
    </r>
    <r>
      <rPr>
        <sz val="11"/>
        <color theme="1"/>
        <rFont val="Calibri"/>
        <family val="2"/>
      </rPr>
      <t>Durante el trimestre, el porcentaje alcanzado fue 100% ya que de las 25 actividades programadas se lograron realizar 25, logrando alcanzar la meta</t>
    </r>
  </si>
  <si>
    <r>
      <t xml:space="preserve">Justificación Trimestral: </t>
    </r>
    <r>
      <rPr>
        <sz val="11"/>
        <color theme="1"/>
        <rFont val="Calibri"/>
        <family val="2"/>
      </rPr>
      <t>Durante el trimestre, el porcentaje alcanzado fue 100% ya que de las 6 actividades programadas se lograron realizar 6, logrando alcanzar la meta</t>
    </r>
  </si>
  <si>
    <r>
      <t xml:space="preserve">Justificación Trimestral: </t>
    </r>
    <r>
      <rPr>
        <sz val="11"/>
        <color theme="1"/>
        <rFont val="Calibri"/>
        <family val="2"/>
      </rPr>
      <t>Durante el trimestre, el porcentaje alcanzado fue 80% ya que de los 25 servicios programadas se lograron realizar 20. Lo anterior, derivado del apoyo que se realizó en otros eventos prioritarios, por lo que se tuvieron que reagendar estos servicios que faltaron</t>
    </r>
  </si>
  <si>
    <r>
      <t xml:space="preserve">Justificación Trimestral: </t>
    </r>
    <r>
      <rPr>
        <sz val="11"/>
        <color theme="1"/>
        <rFont val="Calibri"/>
        <family val="2"/>
      </rPr>
      <t>Durante el trimestre, el porcentaje alcanzado fue 100% ya que de 1 acción programada se logó realizar 1. Por lo que se logró alcanzar la meta</t>
    </r>
  </si>
  <si>
    <r>
      <t xml:space="preserve">Justificación Trimestral: </t>
    </r>
    <r>
      <rPr>
        <sz val="11"/>
        <color theme="1"/>
        <rFont val="Calibri"/>
        <family val="2"/>
      </rPr>
      <t>Durante el trimestre, el porcentaje alcanzado fue 61.54% ya que de las 13 acciones programadas se lograron realizar 8. Lo anterior, derivado del apoyo que se realizó en otros eventos prioritarios, por lo que se tuvieron que reagendar estos servicios que faltaron.</t>
    </r>
  </si>
  <si>
    <r>
      <t xml:space="preserve">Justificación Trimestral: </t>
    </r>
    <r>
      <rPr>
        <sz val="11"/>
        <color theme="1"/>
        <rFont val="Calibri"/>
        <family val="2"/>
      </rPr>
      <t>Durante el trimestre, el porcentaje alcanzado fue 100% ya que de los 7 talleres programados se lograron realizar 7. Por lo que se logró alcanzar la meta.</t>
    </r>
  </si>
  <si>
    <r>
      <t xml:space="preserve">Justificación Trimestral: </t>
    </r>
    <r>
      <rPr>
        <sz val="11"/>
        <color theme="1"/>
        <rFont val="Calibri"/>
        <family val="2"/>
      </rPr>
      <t>Durante el trimestre, el porcentaje alcanzado fue 28% ya que de las 25 estrategias programadas se lograron realizar 7. Lo anterior, derivado del apoyo que se realizó en otros eventos prioritarios, por lo que se reprograman para el siguiente trimestre</t>
    </r>
  </si>
  <si>
    <r>
      <t xml:space="preserve">Justificación Trimestral: </t>
    </r>
    <r>
      <rPr>
        <sz val="11"/>
        <color theme="1"/>
        <rFont val="Calibri"/>
        <family val="2"/>
      </rPr>
      <t>Durante el trimestre, el porcentaje alcanzado fue 27.27% ya que de las 44 acciones programadas se lograron realizar 12. Lo anterior, derivado del apoyo que se realizó en otros eventos prioritarios, por lo que se reprograman para el siguiente trimestre</t>
    </r>
  </si>
  <si>
    <r>
      <t xml:space="preserve">Justificación Trimestral: </t>
    </r>
    <r>
      <rPr>
        <sz val="11"/>
        <color theme="1"/>
        <rFont val="Calibri"/>
        <family val="2"/>
      </rPr>
      <t>Durante el trimestre, el porcentaje alcanzado fue 52% ya que de los 25 mecanismos programados se lograron realizar 13. Lo anterior, derivado del apoyo que se realizó en otros eventos prioritarios, por lo que se reprograman para el siguiente trimestre</t>
    </r>
  </si>
  <si>
    <r>
      <t xml:space="preserve">Justificación Trimestral: </t>
    </r>
    <r>
      <rPr>
        <sz val="11"/>
        <color theme="1"/>
        <rFont val="Calibri"/>
        <family val="2"/>
      </rPr>
      <t>Durante el trimestre, el porcentaje alcanzado fue 171.11% ya que de los 90 comités programados se lograron integrar 154. Lo anterior, derivado de la gran respuesta que tuvo la ciudadanía por lo que fue necesario personal adicional para poder atender a la gente.</t>
    </r>
  </si>
  <si>
    <r>
      <t xml:space="preserve">Justificación Trimestral: </t>
    </r>
    <r>
      <rPr>
        <sz val="11"/>
        <color theme="1"/>
        <rFont val="Calibri"/>
        <family val="2"/>
      </rPr>
      <t>Durante el trimestre, el porcentaje alcanzado fue 0% ya que de las 5 solicitudes programadas se lograron atender 0. Lo anterior, derivado del apoyo que se realizó en otros eventos prioritarios, por lo que se reprograman para el siguiente trimestre</t>
    </r>
  </si>
  <si>
    <r>
      <t xml:space="preserve">Justificación Trimestral: </t>
    </r>
    <r>
      <rPr>
        <sz val="11"/>
        <color theme="1"/>
        <rFont val="Calibri"/>
        <family val="2"/>
      </rPr>
      <t>Durante el trimestre, el porcentaje alcanzado fue 100% ya que de 25 servicios programados se lograron realizar 25. Por lo que se logró alcanzar la meta</t>
    </r>
  </si>
  <si>
    <r>
      <t xml:space="preserve">Justificación Trimestral: </t>
    </r>
    <r>
      <rPr>
        <sz val="11"/>
        <color theme="1"/>
        <rFont val="Calibri"/>
        <family val="2"/>
      </rPr>
      <t>Durante el trimestre, el porcentaje alcanzado fue 126.79% ya que de los 56 cursos programados se lograron integrar 71. Lo anterior, derivado de la difusión y la gran respuesta que tuvo la ciudadanía por lo que fue necesario realizar más cursos para la gente</t>
    </r>
  </si>
  <si>
    <r>
      <t xml:space="preserve">Justificación Trimestral: </t>
    </r>
    <r>
      <rPr>
        <sz val="11"/>
        <color theme="1"/>
        <rFont val="Calibri"/>
        <family val="2"/>
      </rPr>
      <t>Durante el trimestre, el porcentaje alcanzado fue 100% ya que de 0 eventos programados se lograron realizar 0. Por lo que se logró alcanzar la meta</t>
    </r>
  </si>
  <si>
    <r>
      <t xml:space="preserve">Justificación Trimestral: </t>
    </r>
    <r>
      <rPr>
        <sz val="11"/>
        <color theme="1"/>
        <rFont val="Calibri"/>
        <family val="2"/>
      </rPr>
      <t>Durante el trimestre, el porcentaje alcanzado fue 100% ya que de 1 acción programada se logró realizar 1. Por lo que se logró alcanzar la meta</t>
    </r>
  </si>
  <si>
    <r>
      <t xml:space="preserve">Justificación Trimestral: </t>
    </r>
    <r>
      <rPr>
        <sz val="11"/>
        <color theme="1"/>
        <rFont val="Calibri"/>
        <family val="2"/>
      </rPr>
      <t>Durante el trimestre, el porcentaje alcanzado fue 76% ya que de los 25 servicios programados se lograron realizar 19. Lo anterior, derivado, principalmente, del cierre en los COBUS 77 y 228, que limitaron los espacios para proporcionar los cursos</t>
    </r>
  </si>
  <si>
    <r>
      <t xml:space="preserve">Justificación Trimestral: </t>
    </r>
    <r>
      <rPr>
        <sz val="11"/>
        <color theme="1"/>
        <rFont val="Calibri"/>
        <family val="2"/>
      </rPr>
      <t>Durante el trimestre, el porcentaje alcanzado fue 116.67% ya que de las 6 acciones programadas se lograron realizar 7. Lo anterior, derivado a jornadas dobles que ser realizaron en el Conalep con motivo del día internacional de la mujer</t>
    </r>
  </si>
  <si>
    <r>
      <t xml:space="preserve">Justificación Trimestral: </t>
    </r>
    <r>
      <rPr>
        <sz val="11"/>
        <color theme="1"/>
        <rFont val="Calibri"/>
        <family val="2"/>
      </rPr>
      <t>Durante el trimestre, el porcentaje alcanzado fue 58.14% ya que de los 43 cursos programados se lograron realizar 25. Lo anterior, derivado del cierre de los COBUS 77 y 228, lo cual ha afectado ya que no se cuentan con los espacios suficientes para realizar los cursos, por lo que se están gestionando nuevos espacios para solventar la situación.</t>
    </r>
  </si>
  <si>
    <r>
      <t xml:space="preserve">Justificación Trimestral: </t>
    </r>
    <r>
      <rPr>
        <sz val="11"/>
        <color theme="1"/>
        <rFont val="Calibri"/>
        <family val="2"/>
      </rPr>
      <t>Durante el trimestre, el porcentaje alcanzado fue 66.67% ya que de los 3 servicios programados se lograron realizar 0. Lo anterior, derivado del apoyo que se realizó en otros eventos prioritarios, por lo que se reprograman para el siguiente trimestre</t>
    </r>
  </si>
  <si>
    <r>
      <t xml:space="preserve">Justificación Trimestral: </t>
    </r>
    <r>
      <rPr>
        <sz val="11"/>
        <color theme="1"/>
        <rFont val="Calibri"/>
        <family val="2"/>
      </rPr>
      <t xml:space="preserve">Durante el trimestre, el porcentaje alcanzado fue 68% ya que de los 25 programas proyectados se lograron realizar 17. Lo anterior, derivado, principalmente, al nuevo programa Ruta Mar, el cual se estará llevando a cabo el próximo trimestre </t>
    </r>
  </si>
  <si>
    <r>
      <t xml:space="preserve">Justificación Trimestral: </t>
    </r>
    <r>
      <rPr>
        <sz val="11"/>
        <color theme="1"/>
        <rFont val="Calibri"/>
        <family val="2"/>
      </rPr>
      <t xml:space="preserve">Durante el trimestre, el porcentaje alcanzado fue 0% ya que de las 8 ediciones programadas se lograron realizar 0. Lo anterior, derivado, a que es nuevo programa no se ha logrado establecer completamente, por lo que se estará llevando a cabo el próximo trimestre </t>
    </r>
  </si>
  <si>
    <r>
      <t xml:space="preserve">Justificación Trimestral: </t>
    </r>
    <r>
      <rPr>
        <sz val="11"/>
        <color theme="1"/>
        <rFont val="Calibri"/>
        <family val="2"/>
      </rPr>
      <t>Durante el trimestre, el porcentaje alcanzado fue 100% ya que de 25 mecanismos programados se lograron realizar 25. Por lo que se logró alcanzar la meta</t>
    </r>
  </si>
  <si>
    <r>
      <t xml:space="preserve">Justificación Trimestral: </t>
    </r>
    <r>
      <rPr>
        <sz val="11"/>
        <color theme="1"/>
        <rFont val="Calibri"/>
        <family val="2"/>
      </rPr>
      <t xml:space="preserve">Durante el trimestre, el porcentaje alcanzado fue 60% ya que de los 25 mecanismos programados se lograron realizar 15. Lo anterior, derivado, a las obras que no se han liberado, los cuales se liberan entre mayo y junio 
</t>
    </r>
  </si>
  <si>
    <r>
      <t xml:space="preserve">Justificación Trimestral: </t>
    </r>
    <r>
      <rPr>
        <sz val="11"/>
        <color theme="1"/>
        <rFont val="Calibri"/>
        <family val="2"/>
      </rPr>
      <t xml:space="preserve">Durante el trimestre, el porcentaje alcanzado fue 60% ya que de las 15 acciones programadas se lograron realizar 9. Lo anterior, derivado, a las obras que no se han liberado, los cuales se liberan entre mayo y junio </t>
    </r>
  </si>
  <si>
    <r>
      <t xml:space="preserve">Justificación Trimestral: </t>
    </r>
    <r>
      <rPr>
        <sz val="11"/>
        <color theme="1"/>
        <rFont val="Calibri"/>
        <family val="2"/>
      </rPr>
      <t xml:space="preserve">Durante el trimestre, el porcentaje alcanzado fue 0% ya que de los 25 mecanismos programados se lograron realizar 0. Lo anterior, derivado del apoyo que se realizó en otros eventos prioritarios, por lo que se reprograman para el siguiente trimestre   
</t>
    </r>
  </si>
  <si>
    <r>
      <t xml:space="preserve">Justificación Trimestral: </t>
    </r>
    <r>
      <rPr>
        <sz val="11"/>
        <color theme="1"/>
        <rFont val="Calibri"/>
        <family val="2"/>
      </rPr>
      <t xml:space="preserve">Durante el trimestre, el porcentaje alcanzado fue 0% ya que de los 2 encuentros programados se lograron realizar 0. Lo anterior, derivado del apoyo que se realizó en otros eventos prioritarios, por lo que se reprograman para el siguiente trimestre   </t>
    </r>
  </si>
  <si>
    <r>
      <t xml:space="preserve">Justificación Trimestral: </t>
    </r>
    <r>
      <rPr>
        <sz val="11"/>
        <color theme="1"/>
        <rFont val="Calibri"/>
        <family val="2"/>
      </rPr>
      <t xml:space="preserve">Durante el trimestre, el porcentaje alcanzado fue 56% ya que de los 25 servicios programados se lograron realizar 14. Lo anterior, derivado del apoyo que se realizó en otros eventos prioritarios, por lo que se reprograman para el siguiente trimestre   </t>
    </r>
  </si>
  <si>
    <r>
      <t>Justificación Trimestral:</t>
    </r>
    <r>
      <rPr>
        <sz val="11"/>
        <color theme="1"/>
        <rFont val="Calibri"/>
        <family val="2"/>
      </rPr>
      <t xml:space="preserve"> Durante el trimestre, el porcentaje alcanzado fue 54.29% ya que de los 35 servicios programados se lograron realizar 19. Lo anterior, derivado del apoyo que se realizó en otros eventos prioritarios, por lo que se reprograman para el siguiente trimestre   </t>
    </r>
  </si>
  <si>
    <r>
      <t xml:space="preserve">Justificación Trimestral: </t>
    </r>
    <r>
      <rPr>
        <sz val="11"/>
        <color theme="1"/>
        <rFont val="Calibri"/>
        <family val="2"/>
      </rPr>
      <t>Durante el trimestre, el porcentaje alcanzado fue 20% ya que de las 25 reuniones programadas se lograron realizar 5. Lo anterior, derivado, principalmente, a que la ciudadanía no ha tenido acercamiento con la coordinación por lo que para el próximo triemestre se realizará mayor difusión con la gente</t>
    </r>
  </si>
  <si>
    <r>
      <t xml:space="preserve">Justificación Trimestral: </t>
    </r>
    <r>
      <rPr>
        <sz val="11"/>
        <color theme="1"/>
        <rFont val="Calibri"/>
        <family val="2"/>
      </rPr>
      <t xml:space="preserve">Durante el trimestre, el porcentaje alcanzado fue 16% ya que de las 25 reuniones programadas se lograron realizar 4. Lo anterior, derivado a que la ciudadanía no ha tenido acercamiento con la coordinación por lo que para el próximo triemestre se realizará mayor difusión con la gente   </t>
    </r>
  </si>
  <si>
    <r>
      <t xml:space="preserve">Justificación Trimestral: </t>
    </r>
    <r>
      <rPr>
        <sz val="11"/>
        <color theme="1"/>
        <rFont val="Calibri"/>
        <family val="2"/>
      </rPr>
      <t xml:space="preserve">Durante el trimestre, el porcentaje alcanzado fue 22.22% ya que de las 9 actividades programadas se lograron realizar 2. Lo anterior, derivado a las actividades que tuvieron las instituciones educativas por las cuales nos reprogramaron las nuestras para el próximo trimestre    </t>
    </r>
  </si>
  <si>
    <r>
      <t xml:space="preserve">Justificación Trimestral: </t>
    </r>
    <r>
      <rPr>
        <sz val="11"/>
        <color theme="1"/>
        <rFont val="Calibri"/>
        <family val="2"/>
      </rPr>
      <t>Durante el trimestre, el porcentaje alcanzado fue 100% ya que de 25 acciones programadas se lograron realizar 25. Por lo que se logró alcanzar la meta</t>
    </r>
  </si>
  <si>
    <r>
      <t xml:space="preserve">Justificación Trimestral: </t>
    </r>
    <r>
      <rPr>
        <sz val="11"/>
        <color theme="1"/>
        <rFont val="Calibri"/>
        <family val="2"/>
      </rPr>
      <t>Durante el trimestre, el porcentaje alcanzado fue 183.33% ya que de las 12 acciones programadas se lograron realizar 22. Lo anterior, derivado a la buena difusión y el interés que causó en la ciudadanía</t>
    </r>
  </si>
  <si>
    <r>
      <t xml:space="preserve">Justificación Trimestral: </t>
    </r>
    <r>
      <rPr>
        <sz val="11"/>
        <color theme="1"/>
        <rFont val="Calibri"/>
        <family val="2"/>
      </rPr>
      <t>Durante el trimestre, el porcentaje alcanzado fue 100% ya que de 1 conferencia programada se logró realizar 1. Por lo que se logró alcanzar la meta</t>
    </r>
  </si>
  <si>
    <r>
      <t xml:space="preserve">Justificación Trimestral: </t>
    </r>
    <r>
      <rPr>
        <sz val="11"/>
        <color theme="1"/>
        <rFont val="Calibri"/>
        <family val="2"/>
      </rPr>
      <t>Durante el trimestre, el porcentaje alcanzado fue 116.78% ya que de los 2,515 personas programadas se lograron atender 2,937. Lo anterior, derivado de la difusión y la gran respuesta que tuvo la ciudadanía por lo que hubo mayor afluencia de gente.</t>
    </r>
  </si>
  <si>
    <r>
      <t xml:space="preserve">Justificación Trimestral: </t>
    </r>
    <r>
      <rPr>
        <sz val="11"/>
        <color theme="1"/>
        <rFont val="Calibri"/>
        <family val="2"/>
      </rPr>
      <t>Durante el trimestre, el porcentaje alcanzado fue 128.76% ya que de las 372 personas programadas se lograron atender 479. Lo anterior, derivado de la difusión y la gran respuesta que tuvo la ciudadanía, considerando que la gente está en busqueda de empleo a principios de año.</t>
    </r>
  </si>
  <si>
    <r>
      <t xml:space="preserve">Justificación Trimestral: </t>
    </r>
    <r>
      <rPr>
        <sz val="11"/>
        <color theme="1"/>
        <rFont val="Calibri"/>
        <family val="2"/>
      </rPr>
      <t>Durante el trimestre, el porcentaje alcanzado fue 100% ya que de 6 capacitaciones programadas se lograron realizar 6. Por lo que se logró alcanzar la meta</t>
    </r>
  </si>
  <si>
    <r>
      <t xml:space="preserve">Justificación Trimestral: </t>
    </r>
    <r>
      <rPr>
        <sz val="11"/>
        <color theme="1"/>
        <rFont val="Calibri"/>
        <family val="2"/>
      </rPr>
      <t>Durante el trimestre, el porcentaje alcanzado fue 100% ya que de 20 personas programadas se lograron vincular 20. Por lo que se logró alcanzar la meta</t>
    </r>
  </si>
  <si>
    <r>
      <t xml:space="preserve">Justificación Trimestral: </t>
    </r>
    <r>
      <rPr>
        <sz val="11"/>
        <color theme="1"/>
        <rFont val="Calibri"/>
        <family val="2"/>
      </rPr>
      <t>Durante el trimestre, el porcentaje alcanzado fue 100% ya que de 50 asesorías programadas se lograron realizar 50. Por lo que se logró alcanzar la meta</t>
    </r>
  </si>
  <si>
    <r>
      <t xml:space="preserve">Justificación Trimestral: </t>
    </r>
    <r>
      <rPr>
        <sz val="11"/>
        <color theme="1"/>
        <rFont val="Calibri"/>
        <family val="2"/>
      </rPr>
      <t>Durante el trimestre, el porcentaje alcanzado fue 100% ya que de 4 capacitaciones programadas se lograron realizar 4. Por lo que se logró alcanzar la meta</t>
    </r>
  </si>
  <si>
    <r>
      <t xml:space="preserve">Justificación Trimestral: </t>
    </r>
    <r>
      <rPr>
        <sz val="11"/>
        <color theme="1"/>
        <rFont val="Calibri"/>
        <family val="2"/>
      </rPr>
      <t>Durante el trimestre, el porcentaje alcanzado fue 100% ya que de 4 cursos programados se lograron realizar 4. Por lo que se logró alcanzar la meta</t>
    </r>
  </si>
  <si>
    <r>
      <t xml:space="preserve">Justificación Trimestral: </t>
    </r>
    <r>
      <rPr>
        <sz val="11"/>
        <color theme="1"/>
        <rFont val="Calibri"/>
        <family val="2"/>
      </rPr>
      <t>Durante el trimestre, el porcentaje alcanzado fue 56% ya que de 25 acciones programadas se lograron realizar 14. Lo anterior derivado a que no se lograron realizar las actividades de Hilando Sueños por falta de presupesto e hicieron falta visitas de tiendas móviles porque, durante enero y parte de febrero no contó Segalmex con unidades para salir a ruta</t>
    </r>
  </si>
  <si>
    <r>
      <t xml:space="preserve">Justificación Trimestral: </t>
    </r>
    <r>
      <rPr>
        <sz val="11"/>
        <color theme="1"/>
        <rFont val="Calibri"/>
        <family val="2"/>
      </rPr>
      <t>Durante el trimestre, el porcentaje alcanzado fue 52.17% ya que de los 23 eventos programados se lograron realizar 12. Lo anterior, derivado a que hay programas que no han podido iniciar por falta de recurso, ya que no ha sido liberado</t>
    </r>
  </si>
  <si>
    <r>
      <t xml:space="preserve">Justificación Trimestral: </t>
    </r>
    <r>
      <rPr>
        <sz val="11"/>
        <color theme="1"/>
        <rFont val="Calibri"/>
        <family val="2"/>
      </rPr>
      <t xml:space="preserve">Durante el trimestre, el porcentaje alcanzado fue 62.50% ya que de las 24 jornadas programadas se lograron realizar 15. Lo anterior, derivado a que Segalmex no tuvo disponibles camiones apra ruta a principios del año </t>
    </r>
  </si>
  <si>
    <r>
      <t>Justificación Trimestral:</t>
    </r>
    <r>
      <rPr>
        <sz val="11"/>
        <color theme="1"/>
        <rFont val="Calibri"/>
        <family val="2"/>
      </rPr>
      <t xml:space="preserve"> Durante el trimestre, el porcentaje alcanzado fue 100% ya que de 25 acciones programadas se lograron realizar 25. Por lo que se logró alcanzar la meta</t>
    </r>
  </si>
  <si>
    <r>
      <t xml:space="preserve">Justificación Trimestral: </t>
    </r>
    <r>
      <rPr>
        <sz val="11"/>
        <color theme="1"/>
        <rFont val="Calibri"/>
        <family val="2"/>
      </rPr>
      <t>Durante el trimestre, el porcentaje alcanzado fue 100% ya que de 206 asesorías programadas se lograron realizar 208. Por lo que se logró alcanzar la meta</t>
    </r>
  </si>
  <si>
    <r>
      <t xml:space="preserve">Justificación Trimestral: </t>
    </r>
    <r>
      <rPr>
        <sz val="11"/>
        <color theme="1"/>
        <rFont val="Calibri"/>
        <family val="2"/>
      </rPr>
      <t>Durante el trimestre, el porcentaje alcanzado fue 100% ya que de 7 capacitaciones programadas se lograron realizar 7. Por lo que se logró alcanzar la meta</t>
    </r>
  </si>
  <si>
    <r>
      <t xml:space="preserve">Justificación Trimestral: </t>
    </r>
    <r>
      <rPr>
        <sz val="11"/>
        <color theme="1"/>
        <rFont val="Calibri"/>
        <family val="2"/>
      </rPr>
      <t>Durante el trimestre, el porcentaje alcanzado fue 100% ya que de 915 acciones programadas se lograron realizar 918. Por lo que se logró alcanzar la meta</t>
    </r>
  </si>
  <si>
    <r>
      <t xml:space="preserve">Justificación Trimestral: </t>
    </r>
    <r>
      <rPr>
        <sz val="11"/>
        <color theme="1"/>
        <rFont val="Calibri"/>
        <family val="2"/>
      </rPr>
      <t>Durante el trimestre, el porcentaje alcanzado fue 105.56% ya que de 18 Exposiciones programadas se lograron realizar 19. Lo anterior, derivado a que la expo navideña del año pasado, está desfazada y se contabilizó en enero de este año</t>
    </r>
  </si>
  <si>
    <r>
      <t xml:space="preserve">Justificación Trimestral: </t>
    </r>
    <r>
      <rPr>
        <sz val="11"/>
        <color theme="1"/>
        <rFont val="Calibri"/>
        <family val="2"/>
      </rPr>
      <t>Durante el trimestre, el porcentaje alcanzado fue 100% ya que de 7 acciones programadas se lograron realizar 7. Por lo que se logró alcanzar la meta</t>
    </r>
  </si>
  <si>
    <r>
      <t xml:space="preserve">Justificación Trimestral: </t>
    </r>
    <r>
      <rPr>
        <sz val="11"/>
        <color theme="1"/>
        <rFont val="Calibri"/>
        <family val="2"/>
      </rPr>
      <t>Durante el trimestre, el porcentaje alcanzado fue 100% ya que de 3 solicitudes programadas se lograron realizar 3. Por lo que se logró alcanzar la meta</t>
    </r>
  </si>
  <si>
    <r>
      <t xml:space="preserve">Justificación Trimestral: </t>
    </r>
    <r>
      <rPr>
        <sz val="11"/>
        <color theme="1"/>
        <rFont val="Calibri"/>
        <family val="2"/>
      </rPr>
      <t>Durante el trimestre, el porcentaje alcanzado fue 100% ya que de 8 servicios programados se lograron realizar 8. Por lo que se logró alcanzar la meta</t>
    </r>
  </si>
  <si>
    <r>
      <t xml:space="preserve">Justificación Trimestral: </t>
    </r>
    <r>
      <rPr>
        <sz val="11"/>
        <color theme="1"/>
        <rFont val="Calibri"/>
        <family val="2"/>
      </rPr>
      <t>Durante el trimestre, el porcentaje alcanzado fue 101% ya que de 86 acciones programadas se lograron realizar 87. Por lo que se logró alcanzar la meta</t>
    </r>
  </si>
  <si>
    <r>
      <t xml:space="preserve">Justificación Trimestral: </t>
    </r>
    <r>
      <rPr>
        <sz val="11"/>
        <color theme="1"/>
        <rFont val="Calibri"/>
        <family val="2"/>
      </rPr>
      <t>Durante el trimestre, el porcentaje alcanzado fue 100% ya que de 14 jornadas programadas se lograron realizar 14. Por lo que se logró alcanzar la meta</t>
    </r>
  </si>
  <si>
    <r>
      <t xml:space="preserve">Justificación Trimestral: </t>
    </r>
    <r>
      <rPr>
        <sz val="11"/>
        <color theme="1"/>
        <rFont val="Calibri"/>
        <family val="2"/>
      </rPr>
      <t>Durante el trimestre, el porcentaje alcanzado fue 66.64% ya que de 25 acciones programadas se lograron realizar 17.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</si>
  <si>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 xml:space="preserve">Justificación Trimestral: </t>
    </r>
    <r>
      <rPr>
        <sz val="11"/>
        <color theme="1"/>
        <rFont val="Calibri"/>
        <family val="2"/>
      </rPr>
      <t>Durante el trimestre, el porcentaje alcanzado fue 0% ya que de 1 acción programada se lograron realizar 0.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</si>
  <si>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 xml:space="preserve">Justificación Trimestral: </t>
    </r>
    <r>
      <rPr>
        <sz val="11"/>
        <color theme="1"/>
        <rFont val="Calibri"/>
        <family val="2"/>
      </rPr>
      <t>Durante el trimestre, el porcentaje alcanzado fue 100% ya que de 0 becas programadas se lograron realizar 0. Por lo que se logró alcanzar la meta</t>
    </r>
  </si>
  <si>
    <r>
      <t xml:space="preserve">Justificación Trimestral: </t>
    </r>
    <r>
      <rPr>
        <sz val="11"/>
        <color theme="1"/>
        <rFont val="Calibri"/>
        <family val="2"/>
      </rPr>
      <t>Durante el trimestre, el porcentaje alcanzado fue 110% ya que de 10 acciones programadas se lograron realizar 11. Por lo que se logró alcanzar la meta</t>
    </r>
  </si>
  <si>
    <r>
      <t xml:space="preserve">Justificación Trimestral: </t>
    </r>
    <r>
      <rPr>
        <sz val="11"/>
        <color theme="1"/>
        <rFont val="Calibri"/>
        <family val="2"/>
      </rPr>
      <t>Durante el trimestre, el porcentaje alcanzado fue 125% ya que de 8 acciones programadas se lograron realizar 10. Por lo que se logró pasar la meta. Lo anterior derivado de la gran aceptación que han tenido los cursos en la ciudadanía por lo que fue necesario realizar 2 cursos más de los programados</t>
    </r>
  </si>
  <si>
    <r>
      <t xml:space="preserve">Justificación Trimestral: </t>
    </r>
    <r>
      <rPr>
        <sz val="11"/>
        <color theme="1"/>
        <rFont val="Calibri"/>
        <family val="2"/>
      </rPr>
      <t xml:space="preserve">Durante el trimestre, el porcentaje alcanzado fue 186.67% ya que de 60 brigadas programadas se lograron realizar 112. Por lo que se logró pasar la meta. Lo anterior derivado a que contamos con más personal de salud en la Dirección por lo que es posible programar más brigadas para atender a un mayor número de personas </t>
    </r>
  </si>
  <si>
    <r>
      <t xml:space="preserve">Justificación Trimestral: </t>
    </r>
    <r>
      <rPr>
        <sz val="11"/>
        <color theme="1"/>
        <rFont val="Calibri"/>
        <family val="2"/>
      </rPr>
      <t>Durante el trimestre, el porcentaje alcanzado fue 100% ya que de 5 sesiones programados se lograron realizar 5. Por lo que se logró alcanzar la meta</t>
    </r>
  </si>
  <si>
    <r>
      <t xml:space="preserve">Justificación Trimestral: </t>
    </r>
    <r>
      <rPr>
        <sz val="11"/>
        <color theme="1"/>
        <rFont val="Calibri"/>
        <family val="2"/>
      </rPr>
      <t>Durante el trimestre, el porcentaje alcanzado fue 64% ya que de 25 acciones programadas se lograron realizar 16. Por lo que no se logró alcanzar la meta. Lo anterior derivado, principalmente, a una dismminución de solicitudes de pláticas de salud</t>
    </r>
  </si>
  <si>
    <r>
      <t xml:space="preserve">Justificación Trimestral: </t>
    </r>
    <r>
      <rPr>
        <sz val="11"/>
        <color theme="1"/>
        <rFont val="Calibri"/>
        <family val="2"/>
      </rPr>
      <t xml:space="preserve">Durante el trimestre, el porcentaje alcanzado fue 145.77% ya que de 3,330 consultas programadas se lograron realizar 4,854. Por lo que se logró pasar la meta. Lo anterior derivado a que contamos con más personal de salud en la Dirección por lo que es posible atender a un mayor número de personas </t>
    </r>
  </si>
  <si>
    <r>
      <t xml:space="preserve">Justificación Trimestral: </t>
    </r>
    <r>
      <rPr>
        <sz val="11"/>
        <color theme="1"/>
        <rFont val="Calibri"/>
        <family val="2"/>
      </rPr>
      <t>Durante el trimestre, el porcentaje alcanzado fue 66.67% ya que de 78 pláticas programadas se lograron realizar 52. Por lo que no se logró alcanzar la meta. Lo anterior derivado a una dismminución de solicitudes de pláticas de salud</t>
    </r>
  </si>
  <si>
    <r>
      <t xml:space="preserve">Justificación Trimestral: </t>
    </r>
    <r>
      <rPr>
        <sz val="11"/>
        <color theme="1"/>
        <rFont val="Calibri"/>
        <family val="2"/>
      </rPr>
      <t>Durante el trimestre, el porcentaje alcanzado fue 26.67% ya que de 15 traslados programados se lograron realizar 4. Por lo que no se logró alcanzar la meta. Lo anterior derivado a una dismminución de solicitudes de traslados</t>
    </r>
  </si>
  <si>
    <r>
      <t xml:space="preserve">Justificación Trimestral: </t>
    </r>
    <r>
      <rPr>
        <sz val="11"/>
        <color theme="1"/>
        <rFont val="Calibri"/>
        <family val="2"/>
      </rPr>
      <t>Durante el trimestre, el porcentaje alcanzado fue 28% ya que de 25 acciones programadas se lograron realizar 7. Por lo que no se logró alcanzar la meta. Lo anterior derivado, principalmente, a una dismminución en las jornadas de saneamiento ambiental, ya que la ciudadanía no solicitó tantas jornadas como en trimestres anteriores.</t>
    </r>
  </si>
  <si>
    <r>
      <t xml:space="preserve">Justificación Trimestral: </t>
    </r>
    <r>
      <rPr>
        <sz val="11"/>
        <color theme="1"/>
        <rFont val="Calibri"/>
        <family val="2"/>
      </rPr>
      <t>Durante el trimestre, el porcentaje alcanzado fue 55.56% ya que de 9 acciones programadas se lograron realizar 5. Por lo que no se logró alcanzar la meta. Lo anterior derivado, por una dismminución en las jornadas de mitigación de riesgos por vectores, ya que la ciudadanía no solicitó tantas jornadas como en trimestres anteriores.</t>
    </r>
  </si>
  <si>
    <r>
      <t xml:space="preserve">Justificación Trimestral: </t>
    </r>
    <r>
      <rPr>
        <sz val="11"/>
        <color theme="1"/>
        <rFont val="Calibri"/>
        <family val="2"/>
      </rPr>
      <t>Durante el trimestre, el porcentaje alcanzado fue 0.30% ya que de 8,435 jornadas programadas se lograron realizar 25. Por lo que no se logró alcanzar la meta. Lo anterior derivado, principalmente, a una dismminución en las jornadas de saneamiento ambiental, ya que la ciudadanía no solicitó tantas jornadas como en trimestres anteriores.</t>
    </r>
  </si>
  <si>
    <r>
      <t xml:space="preserve">Justificación Trimestral: </t>
    </r>
    <r>
      <rPr>
        <sz val="11"/>
        <color theme="1"/>
        <rFont val="Calibri"/>
        <family val="2"/>
      </rPr>
      <t>Durante el trimestre, el porcentaje alcanzado fue 72% ya que de 25 dignósticos programados se lograron realizar 18. Por lo que no se logró alcanzar la meta. Lo anterior derivado, principalmente, a que la ciudadanía no solicitó diagnósticos psicométricos en este trimestre.</t>
    </r>
  </si>
  <si>
    <r>
      <t>Justificación Trimestral:</t>
    </r>
    <r>
      <rPr>
        <sz val="11"/>
        <color theme="1"/>
        <rFont val="Calibri"/>
        <family val="2"/>
      </rPr>
      <t xml:space="preserve"> Durante el trimestre, el porcentaje alcanzado fue 125% ya que de 600 atenciones programadas se lograron realizar 750. Por lo que se logró pasar la meta. Lo anterior derivado a que contamos con más personal de salud en la Dirección por lo que es posible atender a un mayor número de personas.</t>
    </r>
  </si>
  <si>
    <r>
      <t>Justificación Trimestral:</t>
    </r>
    <r>
      <rPr>
        <sz val="11"/>
        <color theme="1"/>
        <rFont val="Calibri"/>
        <family val="2"/>
      </rPr>
      <t xml:space="preserve"> Durante el trimestre, el porcentaje alcanzado fue 80.86% ya que de 350 consultas programadas se lograron realizar 283. Por lo que no se logró alcanzar la meta. Lo anterior derivado, principalmente, a que la ciudadanía no solicitó consultas de trabajo social en este trimestre.</t>
    </r>
  </si>
  <si>
    <r>
      <t xml:space="preserve">Justificación Trimestral: </t>
    </r>
    <r>
      <rPr>
        <sz val="11"/>
        <color theme="1"/>
        <rFont val="Calibri"/>
        <family val="2"/>
      </rPr>
      <t>Durante el trimestre, el porcentaje alcanzado fue 146.67% ya que de 30 jornadas programadas se lograron realizar 44. Por lo que se logró pasar la meta. Lo anterior derivado a que contamos con más personal de salud en la Dirección por lo que es posible realizar más jornadas de sensibilización en salud mental y atender a un mayor número de personas.</t>
    </r>
  </si>
  <si>
    <r>
      <t xml:space="preserve">Justificación Trimestral: </t>
    </r>
    <r>
      <rPr>
        <sz val="11"/>
        <color theme="1"/>
        <rFont val="Calibri"/>
        <family val="2"/>
      </rPr>
      <t>Durante el trimestre, el porcentaje alcanzado fue 0% ya que de 2 dignósticos programados se lograron realizar 0. Por lo que no se logró alcanzar la meta. Lo anterior derivado a que la ciudadanía no solicitó diagnósticos psicométricos en este trimestre.</t>
    </r>
  </si>
  <si>
    <r>
      <t xml:space="preserve">Meta Trimestral: </t>
    </r>
    <r>
      <rPr>
        <sz val="11"/>
        <color theme="1"/>
        <rFont val="Calibri"/>
        <family val="2"/>
      </rPr>
      <t>Durante el trimestre, el porcentaje alcanzado fue 125% ya que de 8 acciones programadas se lograron realizar 10. Por lo que se logró pasar la meta. Lo anterior derivado de la gran aceptación que han tenido los cursos en la ciudadanía por lo que fue necesario realizar 2 cursos más de los programados</t>
    </r>
  </si>
  <si>
    <r>
      <t xml:space="preserve">Meta Trimestral: </t>
    </r>
    <r>
      <rPr>
        <sz val="11"/>
        <color theme="1"/>
        <rFont val="Calibri"/>
        <family val="2"/>
      </rPr>
      <t>Durante el trimestre, el porcentaje alcanzado fue 214.81% ya que de los 81 comités programados se lograron realizar 174. Lo anterior, derivado del fuerte impulso por parte del Gobierno del Estado de la mano con el Gobierno Municipal en este tema</t>
    </r>
    <r>
      <rPr>
        <b/>
        <sz val="11"/>
        <color theme="1"/>
        <rFont val="Calibri"/>
        <family val="2"/>
      </rPr>
      <t xml:space="preserve">
 Meta Anual: </t>
    </r>
    <r>
      <rPr>
        <sz val="11"/>
        <color theme="1"/>
        <rFont val="Calibri"/>
        <family val="2"/>
      </rPr>
      <t xml:space="preserve">Este indicador tiene como meta anual 468 comités. En este trimestre, se realizaron 174 de los 81 comités programados. El porcentaje alcanzado fue 214.81%, derivado del fuerte impulso por parte del Gobierno del Estado de la mano con el Gobierno Municipal en este tema	</t>
    </r>
  </si>
  <si>
    <r>
      <t xml:space="preserve">Justificación Trimestral: </t>
    </r>
    <r>
      <rPr>
        <sz val="11"/>
        <color theme="1"/>
        <rFont val="Calibri"/>
        <family val="2"/>
      </rPr>
      <t>Durante el trimestre, el porcentaje alcanzado fue 214.81% ya que de los 81 comités programados se lograron realizar 174. Lo anterior, derivado del fuerte impulso por parte del Gobierno del Estado de la mano con el Gobierno Municipal en este tema</t>
    </r>
  </si>
  <si>
    <r>
      <t xml:space="preserve">Justificación Trimestral: </t>
    </r>
    <r>
      <rPr>
        <sz val="11"/>
        <color theme="1"/>
        <rFont val="Calibri"/>
        <family val="2"/>
      </rPr>
      <t>Durante el trimestre, el porcentaje alcanzado fue 100% ya que de las 25 acciones programadas se lograron realizar 25. Por lo que se logró alcanzar la meta</t>
    </r>
  </si>
  <si>
    <r>
      <t xml:space="preserve">Meta Trimestral: </t>
    </r>
    <r>
      <rPr>
        <sz val="11"/>
        <color theme="1"/>
        <rFont val="Calibri"/>
        <family val="2"/>
      </rPr>
      <t xml:space="preserve">Durante el trimestre, el porcentaje alcanzado fue 100% ya que de las 25 acciones programadas se lograron realizar 25. Por lo que se logró alcanzar la meta
</t>
    </r>
    <r>
      <rPr>
        <b/>
        <sz val="11"/>
        <color theme="1"/>
        <rFont val="Calibri"/>
        <family val="2"/>
      </rPr>
      <t xml:space="preserve">
Meta Anual:</t>
    </r>
    <r>
      <rPr>
        <sz val="11"/>
        <color theme="1"/>
        <rFont val="Calibri"/>
        <family val="2"/>
      </rPr>
      <t xml:space="preserve"> Este indicador tiene como meta anual 100 acciones. En este trimestre, se realizaron 25 de las 25 acciones programadas. El porcentaje alcanzado fue 100%, por lo que se logró alcanzar la meta
		</t>
    </r>
  </si>
  <si>
    <t>PROGRAMA DE IMPULSO AL BIENESTAR SOCIAL</t>
  </si>
  <si>
    <t>Garantizar que la población que habita en el municipio reciba una educación de calidad, libre de violencia, con acceso a la salud, igualdad entre hombres y mujeres, mejores condiciones económicas, dignificación laboral y bienestar social.</t>
  </si>
  <si>
    <t>4.1.1.1.1, 4.1.1.1.2</t>
  </si>
  <si>
    <t>4.1.1.1.1.1, 4.1.1.1.1.2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</si>
</sst>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8">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8"/>
      <color theme="0"/>
      <name val="Calibri"/>
      <family val="2"/>
    </font>
    <font>
      <b/>
      <sz val="16"/>
      <name val="Calibri"/>
      <family val="2"/>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sz val="11"/>
      <name val="Arial"/>
      <family val="2"/>
    </font>
    <font>
      <sz val="11"/>
      <color theme="1"/>
      <name val="Arial"/>
      <family val="2"/>
    </font>
    <font>
      <b/>
      <sz val="11"/>
      <color theme="1"/>
      <name val="Arial"/>
      <family val="2"/>
    </font>
    <font>
      <b/>
      <sz val="11"/>
      <name val="Arial"/>
      <family val="2"/>
    </font>
  </fonts>
  <fills count="32">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B52259"/>
        <bgColor rgb="FF000000"/>
      </patternFill>
    </fill>
    <fill>
      <patternFill patternType="solid">
        <fgColor rgb="FFDB457E"/>
        <bgColor indexed="64"/>
      </patternFill>
    </fill>
    <fill>
      <patternFill patternType="solid">
        <fgColor rgb="FFFF0000"/>
        <bgColor indexed="64"/>
      </patternFill>
    </fill>
    <fill>
      <patternFill patternType="solid">
        <fgColor rgb="FFB42158"/>
        <bgColor rgb="FF000000"/>
      </patternFill>
    </fill>
    <fill>
      <patternFill patternType="solid">
        <fgColor rgb="FFFFC000"/>
        <bgColor indexed="64"/>
      </patternFill>
    </fill>
    <fill>
      <patternFill patternType="solid">
        <fgColor rgb="FFFFC000"/>
        <bgColor rgb="FF000000"/>
      </patternFill>
    </fill>
    <fill>
      <patternFill patternType="solid">
        <fgColor rgb="FFEFEFEF"/>
        <bgColor indexed="64"/>
      </patternFill>
    </fill>
    <fill>
      <patternFill patternType="solid">
        <fgColor rgb="FFF2F2F4"/>
        <bgColor indexed="64"/>
      </patternFill>
    </fill>
    <fill>
      <patternFill patternType="solid">
        <fgColor rgb="FFEDEDED"/>
        <bgColor indexed="64"/>
      </patternFill>
    </fill>
    <fill>
      <patternFill patternType="solid">
        <fgColor rgb="FFFADD89"/>
        <bgColor rgb="FF000000"/>
      </patternFill>
    </fill>
    <fill>
      <patternFill patternType="solid">
        <fgColor rgb="FFBFBFBF"/>
        <bgColor indexed="64"/>
      </patternFill>
    </fill>
    <fill>
      <patternFill patternType="solid">
        <fgColor rgb="FFD9D9D9"/>
        <bgColor indexed="64"/>
      </patternFill>
    </fill>
    <fill>
      <patternFill patternType="solid">
        <fgColor rgb="FFFFC023"/>
        <bgColor indexed="64"/>
      </patternFill>
    </fill>
  </fills>
  <borders count="284">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medium">
        <color indexed="64"/>
      </top>
      <bottom style="dotted">
        <color indexed="64"/>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style="dotted">
        <color indexed="64"/>
      </left>
      <right/>
      <top style="medium">
        <color indexed="64"/>
      </top>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thick">
        <color auto="1"/>
      </left>
      <right style="dotted">
        <color indexed="64"/>
      </right>
      <top/>
      <bottom/>
      <diagonal/>
    </border>
    <border>
      <left style="medium">
        <color indexed="64"/>
      </left>
      <right style="medium">
        <color indexed="64"/>
      </right>
      <top/>
      <bottom style="dashed">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ck">
        <color auto="1"/>
      </left>
      <right style="dotted">
        <color indexed="64"/>
      </right>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style="dotted">
        <color indexed="64"/>
      </right>
      <top style="dotted">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hair">
        <color indexed="64"/>
      </left>
      <right style="dotted">
        <color indexed="64"/>
      </right>
      <top style="dotted">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style="dashed">
        <color theme="1"/>
      </top>
      <bottom style="medium">
        <color indexed="64"/>
      </bottom>
      <diagonal/>
    </border>
    <border>
      <left style="medium">
        <color indexed="64"/>
      </left>
      <right/>
      <top/>
      <bottom style="dashed">
        <color theme="1"/>
      </bottom>
      <diagonal/>
    </border>
    <border>
      <left style="medium">
        <color indexed="64"/>
      </left>
      <right style="dashed">
        <color theme="1"/>
      </right>
      <top/>
      <bottom style="dashed">
        <color theme="1"/>
      </bottom>
      <diagonal/>
    </border>
    <border>
      <left style="dashed">
        <color theme="1"/>
      </left>
      <right style="medium">
        <color indexed="64"/>
      </right>
      <top/>
      <bottom style="dashed">
        <color theme="1"/>
      </bottom>
      <diagonal/>
    </border>
    <border>
      <left style="medium">
        <color indexed="64"/>
      </left>
      <right style="medium">
        <color indexed="64"/>
      </right>
      <top style="dashed">
        <color indexed="64"/>
      </top>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1087">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4" borderId="8"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18"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18"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2" fillId="4" borderId="9" xfId="0" applyFont="1" applyFill="1" applyBorder="1" applyAlignment="1">
      <alignment horizontal="left" vertical="center" wrapText="1"/>
    </xf>
    <xf numFmtId="0" fontId="21" fillId="4" borderId="9" xfId="0" applyFont="1" applyFill="1" applyBorder="1" applyAlignment="1">
      <alignment vertical="center" wrapText="1"/>
    </xf>
    <xf numFmtId="0" fontId="21" fillId="4" borderId="9" xfId="0" applyFont="1" applyFill="1" applyBorder="1" applyAlignment="1">
      <alignment horizontal="center" vertical="center" wrapText="1"/>
    </xf>
    <xf numFmtId="49" fontId="20" fillId="4" borderId="9" xfId="0" applyNumberFormat="1" applyFont="1" applyFill="1" applyBorder="1" applyAlignment="1">
      <alignment horizontal="left"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22" fillId="4" borderId="14" xfId="0" applyFont="1" applyFill="1" applyBorder="1" applyAlignment="1">
      <alignment horizontal="left" vertical="center" wrapText="1"/>
    </xf>
    <xf numFmtId="0" fontId="24" fillId="7" borderId="9" xfId="0" applyFont="1" applyFill="1" applyBorder="1" applyAlignment="1">
      <alignment horizontal="center" vertical="center" wrapText="1"/>
    </xf>
    <xf numFmtId="0" fontId="20" fillId="4" borderId="9" xfId="0" applyFont="1" applyFill="1" applyBorder="1" applyAlignment="1">
      <alignment horizontal="left" vertical="center" wrapText="1"/>
    </xf>
    <xf numFmtId="0" fontId="20" fillId="4" borderId="9" xfId="0" applyFont="1" applyFill="1" applyBorder="1" applyAlignment="1">
      <alignment horizontal="center" vertical="center" wrapText="1"/>
    </xf>
    <xf numFmtId="0" fontId="20" fillId="4" borderId="14" xfId="0" applyFont="1" applyFill="1" applyBorder="1" applyAlignment="1">
      <alignment horizontal="left" vertical="center" wrapText="1"/>
    </xf>
    <xf numFmtId="49" fontId="20" fillId="4" borderId="14" xfId="0" applyNumberFormat="1" applyFont="1" applyFill="1" applyBorder="1" applyAlignment="1">
      <alignment horizontal="left" vertical="center" wrapText="1"/>
    </xf>
    <xf numFmtId="0" fontId="22" fillId="4" borderId="21" xfId="0" applyFont="1" applyFill="1" applyBorder="1" applyAlignment="1">
      <alignment horizontal="center" vertical="center" wrapText="1"/>
    </xf>
    <xf numFmtId="0" fontId="21" fillId="4" borderId="21" xfId="0" applyFont="1" applyFill="1" applyBorder="1" applyAlignment="1">
      <alignment vertical="center" wrapText="1"/>
    </xf>
    <xf numFmtId="0" fontId="21" fillId="4" borderId="21" xfId="0" applyFont="1" applyFill="1" applyBorder="1" applyAlignment="1">
      <alignment horizontal="center" vertical="center" wrapText="1"/>
    </xf>
    <xf numFmtId="49" fontId="20" fillId="4" borderId="21" xfId="0" applyNumberFormat="1" applyFont="1" applyFill="1" applyBorder="1" applyAlignment="1">
      <alignment horizontal="left" vertical="center" wrapText="1"/>
    </xf>
    <xf numFmtId="0" fontId="20" fillId="4" borderId="15" xfId="0" applyFont="1" applyFill="1" applyBorder="1" applyAlignment="1">
      <alignment horizontal="left" vertical="center" wrapText="1"/>
    </xf>
    <xf numFmtId="0" fontId="20" fillId="4" borderId="16" xfId="0" applyFont="1" applyFill="1" applyBorder="1" applyAlignment="1">
      <alignment horizontal="left"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6" xfId="0" applyFont="1" applyBorder="1" applyAlignment="1">
      <alignment vertical="center" wrapText="1"/>
    </xf>
    <xf numFmtId="0" fontId="4" fillId="0" borderId="27" xfId="0" applyFont="1" applyBorder="1" applyAlignment="1">
      <alignment vertical="center" wrapText="1"/>
    </xf>
    <xf numFmtId="0" fontId="4" fillId="0" borderId="29" xfId="0" applyFont="1" applyBorder="1" applyAlignment="1">
      <alignment vertical="center" wrapText="1"/>
    </xf>
    <xf numFmtId="0" fontId="26" fillId="0" borderId="0" xfId="0" applyFont="1" applyAlignment="1">
      <alignment vertical="center" wrapText="1"/>
    </xf>
    <xf numFmtId="0" fontId="4" fillId="0" borderId="31" xfId="0" applyFont="1" applyBorder="1" applyAlignment="1">
      <alignment vertical="center" wrapText="1"/>
    </xf>
    <xf numFmtId="0" fontId="27" fillId="10" borderId="9" xfId="0" applyFont="1" applyFill="1" applyBorder="1" applyAlignment="1">
      <alignment horizontal="center" vertical="center" wrapText="1"/>
    </xf>
    <xf numFmtId="10" fontId="27" fillId="10" borderId="69" xfId="2" applyNumberFormat="1" applyFont="1" applyFill="1" applyBorder="1" applyAlignment="1">
      <alignment horizontal="center" vertical="center" wrapText="1"/>
    </xf>
    <xf numFmtId="0" fontId="30" fillId="10" borderId="68" xfId="0" applyFont="1" applyFill="1" applyBorder="1" applyAlignment="1">
      <alignment horizontal="center" vertical="center" wrapText="1"/>
    </xf>
    <xf numFmtId="0" fontId="30" fillId="10" borderId="9" xfId="0" applyFont="1" applyFill="1" applyBorder="1" applyAlignment="1">
      <alignment horizontal="center" vertical="center" wrapText="1"/>
    </xf>
    <xf numFmtId="0" fontId="27" fillId="10" borderId="68" xfId="0" applyFont="1" applyFill="1" applyBorder="1" applyAlignment="1">
      <alignment horizontal="center" vertical="center" wrapText="1"/>
    </xf>
    <xf numFmtId="0" fontId="27" fillId="10" borderId="39" xfId="0" applyFont="1" applyFill="1" applyBorder="1" applyAlignment="1">
      <alignment horizontal="center" vertical="center" wrapText="1"/>
    </xf>
    <xf numFmtId="10" fontId="27" fillId="10" borderId="40" xfId="2" applyNumberFormat="1" applyFont="1" applyFill="1" applyBorder="1" applyAlignment="1">
      <alignment horizontal="center" vertical="center" wrapText="1"/>
    </xf>
    <xf numFmtId="0" fontId="21" fillId="10" borderId="9" xfId="0" applyFont="1" applyFill="1" applyBorder="1" applyAlignment="1">
      <alignment horizontal="justify" vertical="center" wrapText="1"/>
    </xf>
    <xf numFmtId="0" fontId="4" fillId="0" borderId="2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0" xfId="0" applyFont="1" applyBorder="1" applyAlignment="1">
      <alignment horizontal="center" vertical="center" wrapText="1"/>
    </xf>
    <xf numFmtId="0" fontId="20" fillId="10" borderId="33" xfId="0" applyFont="1" applyFill="1" applyBorder="1" applyAlignment="1">
      <alignment horizontal="center" vertical="center" wrapText="1"/>
    </xf>
    <xf numFmtId="0" fontId="13" fillId="0" borderId="0" xfId="0" applyFont="1" applyAlignment="1">
      <alignment horizontal="center" vertical="center" wrapText="1"/>
    </xf>
    <xf numFmtId="0" fontId="22" fillId="10" borderId="9" xfId="0" applyFont="1" applyFill="1" applyBorder="1" applyAlignment="1">
      <alignment horizontal="center" vertical="center" wrapText="1"/>
    </xf>
    <xf numFmtId="0" fontId="27" fillId="10" borderId="38" xfId="0" applyFont="1" applyFill="1" applyBorder="1" applyAlignment="1">
      <alignment horizontal="center" vertical="center" wrapText="1"/>
    </xf>
    <xf numFmtId="0" fontId="21" fillId="10" borderId="69" xfId="0" applyFont="1" applyFill="1" applyBorder="1" applyAlignment="1">
      <alignment horizontal="center" vertical="center" wrapText="1"/>
    </xf>
    <xf numFmtId="0" fontId="21" fillId="10" borderId="9" xfId="0" applyFont="1" applyFill="1" applyBorder="1" applyAlignment="1">
      <alignment horizontal="center" vertical="center" wrapText="1"/>
    </xf>
    <xf numFmtId="0" fontId="21" fillId="10" borderId="34" xfId="0" applyFont="1" applyFill="1" applyBorder="1" applyAlignment="1">
      <alignment horizontal="center" vertical="center" wrapText="1"/>
    </xf>
    <xf numFmtId="0" fontId="21" fillId="10" borderId="40" xfId="0" applyFont="1" applyFill="1" applyBorder="1" applyAlignment="1">
      <alignment horizontal="center" vertical="center" wrapText="1"/>
    </xf>
    <xf numFmtId="0" fontId="4" fillId="0" borderId="31" xfId="0" applyFont="1" applyBorder="1" applyAlignment="1">
      <alignment horizontal="center" vertical="center" wrapText="1"/>
    </xf>
    <xf numFmtId="0" fontId="28" fillId="4" borderId="64" xfId="0" applyFont="1" applyFill="1" applyBorder="1" applyAlignment="1">
      <alignment horizontal="center" vertical="center" wrapText="1"/>
    </xf>
    <xf numFmtId="0" fontId="28" fillId="4" borderId="24"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1" fillId="7" borderId="9"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24" fillId="10" borderId="14" xfId="0" applyFont="1" applyFill="1" applyBorder="1" applyAlignment="1">
      <alignment horizontal="left" vertical="center" wrapText="1"/>
    </xf>
    <xf numFmtId="0" fontId="21" fillId="10" borderId="14" xfId="0" applyFont="1" applyFill="1" applyBorder="1" applyAlignment="1">
      <alignment horizontal="justify" vertical="center" wrapText="1"/>
    </xf>
    <xf numFmtId="0" fontId="21" fillId="4" borderId="18"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0" xfId="0" applyFont="1" applyAlignment="1">
      <alignment horizontal="left" vertical="center" wrapText="1"/>
    </xf>
    <xf numFmtId="0" fontId="22" fillId="4" borderId="75"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1" fillId="4" borderId="39" xfId="0" applyFont="1" applyFill="1" applyBorder="1" applyAlignment="1">
      <alignment horizontal="lef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left" vertical="center" wrapText="1"/>
    </xf>
    <xf numFmtId="0" fontId="23" fillId="2" borderId="78" xfId="0" applyFont="1" applyFill="1" applyBorder="1" applyAlignment="1">
      <alignment vertical="center" wrapText="1"/>
    </xf>
    <xf numFmtId="0" fontId="24" fillId="5" borderId="78" xfId="0" applyFont="1" applyFill="1" applyBorder="1" applyAlignment="1">
      <alignment vertical="center" wrapText="1"/>
    </xf>
    <xf numFmtId="0" fontId="21" fillId="4" borderId="78" xfId="0" applyFont="1" applyFill="1" applyBorder="1" applyAlignment="1">
      <alignment horizontal="left" vertical="center" wrapText="1"/>
    </xf>
    <xf numFmtId="0" fontId="21" fillId="4" borderId="79" xfId="0" applyFont="1" applyFill="1" applyBorder="1" applyAlignment="1">
      <alignment horizontal="left" vertical="center" wrapText="1"/>
    </xf>
    <xf numFmtId="0" fontId="21" fillId="4" borderId="80" xfId="0" applyFont="1" applyFill="1" applyBorder="1" applyAlignment="1">
      <alignment horizontal="center" vertical="center" wrapText="1"/>
    </xf>
    <xf numFmtId="0" fontId="21" fillId="4" borderId="80" xfId="0" applyFont="1" applyFill="1" applyBorder="1" applyAlignment="1">
      <alignment vertical="center" wrapText="1"/>
    </xf>
    <xf numFmtId="0" fontId="23" fillId="2" borderId="80" xfId="0" applyFont="1" applyFill="1" applyBorder="1" applyAlignment="1">
      <alignment vertical="center" wrapText="1"/>
    </xf>
    <xf numFmtId="0" fontId="23" fillId="2" borderId="80" xfId="0" applyFont="1" applyFill="1" applyBorder="1" applyAlignment="1">
      <alignment horizontal="center" vertical="center" wrapText="1"/>
    </xf>
    <xf numFmtId="0" fontId="23" fillId="2" borderId="80" xfId="0" applyFont="1" applyFill="1" applyBorder="1" applyAlignment="1">
      <alignment horizontal="left" vertical="center" wrapText="1"/>
    </xf>
    <xf numFmtId="0" fontId="24" fillId="5" borderId="80" xfId="0" applyFont="1" applyFill="1" applyBorder="1" applyAlignment="1">
      <alignment horizontal="left" vertical="center" wrapText="1"/>
    </xf>
    <xf numFmtId="0" fontId="24" fillId="5" borderId="80" xfId="0" applyFont="1" applyFill="1" applyBorder="1" applyAlignment="1">
      <alignment horizontal="center" vertical="center" wrapText="1"/>
    </xf>
    <xf numFmtId="0" fontId="24" fillId="5" borderId="80" xfId="0" applyFont="1" applyFill="1" applyBorder="1" applyAlignment="1">
      <alignment horizontal="justify" vertical="center" wrapText="1"/>
    </xf>
    <xf numFmtId="9" fontId="24" fillId="5" borderId="80" xfId="1" applyNumberFormat="1" applyFont="1" applyFill="1" applyBorder="1" applyAlignment="1">
      <alignment horizontal="left" vertical="center" wrapText="1"/>
    </xf>
    <xf numFmtId="0" fontId="21" fillId="4" borderId="80" xfId="0" applyFont="1" applyFill="1" applyBorder="1" applyAlignment="1">
      <alignment horizontal="left" vertical="center" wrapText="1"/>
    </xf>
    <xf numFmtId="49" fontId="20" fillId="4" borderId="80" xfId="0" applyNumberFormat="1" applyFont="1" applyFill="1" applyBorder="1" applyAlignment="1">
      <alignment horizontal="left" vertical="center" wrapText="1"/>
    </xf>
    <xf numFmtId="0" fontId="21" fillId="4" borderId="81" xfId="0" applyFont="1" applyFill="1" applyBorder="1" applyAlignment="1">
      <alignment vertical="center" wrapText="1"/>
    </xf>
    <xf numFmtId="0" fontId="21" fillId="4" borderId="81" xfId="0" applyFont="1" applyFill="1" applyBorder="1" applyAlignment="1">
      <alignment horizontal="center" vertical="center" wrapText="1"/>
    </xf>
    <xf numFmtId="0" fontId="21" fillId="4" borderId="81" xfId="0" applyFont="1" applyFill="1" applyBorder="1" applyAlignment="1">
      <alignment horizontal="left" vertical="center" wrapText="1"/>
    </xf>
    <xf numFmtId="49" fontId="20" fillId="4" borderId="81" xfId="0" applyNumberFormat="1" applyFont="1" applyFill="1" applyBorder="1" applyAlignment="1">
      <alignment horizontal="left" vertical="center" wrapText="1"/>
    </xf>
    <xf numFmtId="0" fontId="19" fillId="4" borderId="82" xfId="0" applyFont="1" applyFill="1" applyBorder="1" applyAlignment="1">
      <alignment horizontal="center" vertical="center" wrapText="1"/>
    </xf>
    <xf numFmtId="0" fontId="19" fillId="10" borderId="24" xfId="0" applyFont="1" applyFill="1" applyBorder="1" applyAlignment="1">
      <alignment horizontal="center" vertical="center" wrapText="1"/>
    </xf>
    <xf numFmtId="0" fontId="24" fillId="10" borderId="83" xfId="0" applyFont="1" applyFill="1" applyBorder="1" applyAlignment="1">
      <alignment horizontal="left" vertical="center" wrapText="1"/>
    </xf>
    <xf numFmtId="0" fontId="21" fillId="4" borderId="84" xfId="0" applyFont="1" applyFill="1" applyBorder="1" applyAlignment="1">
      <alignment horizontal="justify" vertical="center" wrapText="1"/>
    </xf>
    <xf numFmtId="0" fontId="21" fillId="4" borderId="84" xfId="0" applyFont="1" applyFill="1" applyBorder="1" applyAlignment="1">
      <alignment horizontal="center" vertical="center" wrapText="1"/>
    </xf>
    <xf numFmtId="10" fontId="21" fillId="4" borderId="84" xfId="0" applyNumberFormat="1" applyFont="1" applyFill="1" applyBorder="1" applyAlignment="1">
      <alignment vertical="center" wrapText="1"/>
    </xf>
    <xf numFmtId="0" fontId="21" fillId="4" borderId="84" xfId="0" applyFont="1" applyFill="1" applyBorder="1" applyAlignment="1">
      <alignment vertical="center" wrapText="1"/>
    </xf>
    <xf numFmtId="0" fontId="22" fillId="4" borderId="85" xfId="0" applyFont="1" applyFill="1" applyBorder="1" applyAlignment="1">
      <alignment vertical="center" wrapText="1"/>
    </xf>
    <xf numFmtId="0" fontId="22" fillId="4" borderId="24" xfId="0" applyFont="1" applyFill="1" applyBorder="1" applyAlignment="1">
      <alignment vertical="center" wrapText="1"/>
    </xf>
    <xf numFmtId="0" fontId="22" fillId="4" borderId="86" xfId="0" applyFont="1" applyFill="1" applyBorder="1" applyAlignment="1">
      <alignment vertical="center" wrapText="1"/>
    </xf>
    <xf numFmtId="0" fontId="4" fillId="0" borderId="26" xfId="0" applyFont="1" applyBorder="1" applyAlignment="1">
      <alignment horizontal="center" vertical="center" wrapText="1"/>
    </xf>
    <xf numFmtId="0" fontId="31" fillId="0" borderId="30" xfId="0" applyFont="1" applyBorder="1" applyAlignment="1">
      <alignment vertical="center" wrapText="1"/>
    </xf>
    <xf numFmtId="0" fontId="31" fillId="0" borderId="31" xfId="0" applyFont="1" applyBorder="1" applyAlignment="1">
      <alignment vertical="center" wrapText="1"/>
    </xf>
    <xf numFmtId="10" fontId="4" fillId="16" borderId="98" xfId="0" applyNumberFormat="1" applyFont="1" applyFill="1" applyBorder="1" applyAlignment="1">
      <alignment horizontal="center" vertical="center" wrapText="1"/>
    </xf>
    <xf numFmtId="10" fontId="4" fillId="16" borderId="99" xfId="0" applyNumberFormat="1" applyFont="1" applyFill="1" applyBorder="1" applyAlignment="1">
      <alignment horizontal="center" vertical="center" wrapText="1"/>
    </xf>
    <xf numFmtId="3" fontId="4" fillId="6" borderId="80" xfId="0" applyNumberFormat="1" applyFont="1" applyFill="1" applyBorder="1" applyAlignment="1">
      <alignment horizontal="center" vertical="center" wrapText="1"/>
    </xf>
    <xf numFmtId="3" fontId="4" fillId="6" borderId="100" xfId="0" applyNumberFormat="1" applyFont="1" applyFill="1" applyBorder="1" applyAlignment="1">
      <alignment horizontal="center" vertical="center" wrapText="1"/>
    </xf>
    <xf numFmtId="10" fontId="4" fillId="16" borderId="102" xfId="0" applyNumberFormat="1" applyFont="1" applyFill="1" applyBorder="1" applyAlignment="1">
      <alignment horizontal="center" vertical="center" wrapText="1"/>
    </xf>
    <xf numFmtId="3" fontId="4" fillId="12" borderId="80" xfId="0" applyNumberFormat="1" applyFont="1" applyFill="1" applyBorder="1" applyAlignment="1">
      <alignment horizontal="center" vertical="center" wrapText="1"/>
    </xf>
    <xf numFmtId="3" fontId="4" fillId="12" borderId="100" xfId="0" applyNumberFormat="1" applyFont="1" applyFill="1" applyBorder="1" applyAlignment="1">
      <alignment horizontal="center" vertical="center" wrapText="1"/>
    </xf>
    <xf numFmtId="3" fontId="4" fillId="12" borderId="81" xfId="0" applyNumberFormat="1" applyFont="1" applyFill="1" applyBorder="1" applyAlignment="1">
      <alignment horizontal="center" vertical="center" wrapText="1"/>
    </xf>
    <xf numFmtId="3" fontId="4" fillId="12" borderId="103" xfId="0" applyNumberFormat="1" applyFont="1" applyFill="1" applyBorder="1" applyAlignment="1">
      <alignment horizontal="center" vertical="center" wrapText="1"/>
    </xf>
    <xf numFmtId="0" fontId="31" fillId="0" borderId="31" xfId="0" applyFont="1" applyBorder="1" applyAlignment="1">
      <alignment horizontal="center" vertical="center" wrapText="1"/>
    </xf>
    <xf numFmtId="0" fontId="35" fillId="0" borderId="0" xfId="0" applyFont="1" applyAlignment="1">
      <alignment vertical="center" wrapText="1"/>
    </xf>
    <xf numFmtId="0" fontId="5" fillId="10" borderId="104" xfId="0" applyFont="1" applyFill="1" applyBorder="1" applyAlignment="1">
      <alignment horizontal="center" vertical="center" wrapText="1"/>
    </xf>
    <xf numFmtId="3" fontId="4" fillId="6" borderId="105" xfId="0" applyNumberFormat="1" applyFont="1" applyFill="1" applyBorder="1" applyAlignment="1">
      <alignment horizontal="center" vertical="center" wrapText="1"/>
    </xf>
    <xf numFmtId="3" fontId="4" fillId="12" borderId="105" xfId="0" applyNumberFormat="1" applyFont="1" applyFill="1" applyBorder="1" applyAlignment="1">
      <alignment horizontal="center" vertical="center" wrapText="1"/>
    </xf>
    <xf numFmtId="3" fontId="4" fillId="6" borderId="106" xfId="0" applyNumberFormat="1" applyFont="1" applyFill="1" applyBorder="1" applyAlignment="1">
      <alignment horizontal="center" vertical="center" wrapText="1"/>
    </xf>
    <xf numFmtId="3" fontId="4" fillId="6" borderId="81" xfId="0" applyNumberFormat="1" applyFont="1" applyFill="1" applyBorder="1" applyAlignment="1">
      <alignment horizontal="center" vertical="center" wrapText="1"/>
    </xf>
    <xf numFmtId="3" fontId="4" fillId="6" borderId="103" xfId="0" applyNumberFormat="1" applyFont="1" applyFill="1" applyBorder="1" applyAlignment="1">
      <alignment horizontal="center" vertical="center" wrapText="1"/>
    </xf>
    <xf numFmtId="3" fontId="4" fillId="12" borderId="106" xfId="0" applyNumberFormat="1" applyFont="1" applyFill="1" applyBorder="1" applyAlignment="1">
      <alignment horizontal="center" vertical="center" wrapText="1"/>
    </xf>
    <xf numFmtId="0" fontId="38" fillId="4" borderId="107" xfId="0" applyFont="1" applyFill="1" applyBorder="1" applyAlignment="1">
      <alignment horizontal="center" vertical="center" wrapText="1"/>
    </xf>
    <xf numFmtId="0" fontId="38" fillId="4" borderId="108" xfId="0" applyFont="1" applyFill="1" applyBorder="1" applyAlignment="1">
      <alignment horizontal="center" vertical="center" wrapText="1"/>
    </xf>
    <xf numFmtId="10" fontId="4" fillId="16" borderId="101" xfId="0" applyNumberFormat="1" applyFont="1" applyFill="1" applyBorder="1" applyAlignment="1">
      <alignment horizontal="center" vertical="center" wrapText="1"/>
    </xf>
    <xf numFmtId="10" fontId="4" fillId="16" borderId="110" xfId="0" applyNumberFormat="1" applyFont="1" applyFill="1" applyBorder="1" applyAlignment="1">
      <alignment horizontal="center" vertical="center" wrapText="1"/>
    </xf>
    <xf numFmtId="10" fontId="4" fillId="16" borderId="61" xfId="0" applyNumberFormat="1" applyFont="1" applyFill="1" applyBorder="1" applyAlignment="1">
      <alignment horizontal="center" vertical="center" wrapText="1"/>
    </xf>
    <xf numFmtId="10" fontId="4" fillId="16" borderId="63" xfId="0" applyNumberFormat="1" applyFont="1" applyFill="1" applyBorder="1" applyAlignment="1">
      <alignment horizontal="center" vertical="center" wrapText="1"/>
    </xf>
    <xf numFmtId="10" fontId="4" fillId="16" borderId="90" xfId="0" applyNumberFormat="1" applyFont="1" applyFill="1" applyBorder="1" applyAlignment="1">
      <alignment horizontal="center" vertical="center" wrapText="1"/>
    </xf>
    <xf numFmtId="10" fontId="4" fillId="16" borderId="112" xfId="0" applyNumberFormat="1" applyFont="1" applyFill="1" applyBorder="1" applyAlignment="1">
      <alignment horizontal="center" vertical="center" wrapText="1"/>
    </xf>
    <xf numFmtId="10" fontId="4" fillId="16" borderId="62" xfId="0" applyNumberFormat="1" applyFont="1" applyFill="1" applyBorder="1" applyAlignment="1">
      <alignment horizontal="center" vertical="center" wrapText="1"/>
    </xf>
    <xf numFmtId="0" fontId="5" fillId="15" borderId="68"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69" xfId="0" applyFont="1" applyFill="1" applyBorder="1" applyAlignment="1">
      <alignment horizontal="left" vertical="center" wrapText="1"/>
    </xf>
    <xf numFmtId="0" fontId="5" fillId="4" borderId="6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69" xfId="0" applyFont="1" applyFill="1" applyBorder="1" applyAlignment="1">
      <alignment horizontal="left" vertical="center" wrapText="1"/>
    </xf>
    <xf numFmtId="0" fontId="5" fillId="4" borderId="113" xfId="0" applyFont="1" applyFill="1" applyBorder="1" applyAlignment="1">
      <alignment horizontal="left" vertical="center" wrapText="1"/>
    </xf>
    <xf numFmtId="0" fontId="5" fillId="4" borderId="114" xfId="0" applyFont="1" applyFill="1" applyBorder="1" applyAlignment="1">
      <alignment horizontal="left" vertical="center" wrapText="1"/>
    </xf>
    <xf numFmtId="0" fontId="5" fillId="4" borderId="115" xfId="0" applyFont="1" applyFill="1" applyBorder="1" applyAlignment="1">
      <alignment horizontal="left" vertical="center" wrapText="1"/>
    </xf>
    <xf numFmtId="10" fontId="28" fillId="15" borderId="68" xfId="0" applyNumberFormat="1" applyFont="1" applyFill="1" applyBorder="1" applyAlignment="1">
      <alignment horizontal="center" vertical="center" wrapText="1"/>
    </xf>
    <xf numFmtId="10" fontId="28" fillId="15" borderId="9" xfId="0" applyNumberFormat="1" applyFont="1" applyFill="1" applyBorder="1" applyAlignment="1">
      <alignment horizontal="center" vertical="center" wrapText="1"/>
    </xf>
    <xf numFmtId="10" fontId="28" fillId="15" borderId="69" xfId="0" applyNumberFormat="1" applyFont="1" applyFill="1" applyBorder="1" applyAlignment="1">
      <alignment horizontal="center" vertical="center" wrapText="1"/>
    </xf>
    <xf numFmtId="10" fontId="28" fillId="10" borderId="68" xfId="0" applyNumberFormat="1" applyFont="1" applyFill="1" applyBorder="1" applyAlignment="1">
      <alignment horizontal="center" vertical="center" wrapText="1"/>
    </xf>
    <xf numFmtId="10" fontId="28" fillId="10" borderId="9" xfId="0" applyNumberFormat="1" applyFont="1" applyFill="1" applyBorder="1" applyAlignment="1">
      <alignment horizontal="center" vertical="center" wrapText="1"/>
    </xf>
    <xf numFmtId="10" fontId="28" fillId="10" borderId="69" xfId="0" applyNumberFormat="1" applyFont="1" applyFill="1" applyBorder="1" applyAlignment="1">
      <alignment horizontal="center" vertical="center" wrapText="1"/>
    </xf>
    <xf numFmtId="10" fontId="28" fillId="10" borderId="38" xfId="0" applyNumberFormat="1" applyFont="1" applyFill="1" applyBorder="1" applyAlignment="1">
      <alignment horizontal="center" vertical="center" wrapText="1"/>
    </xf>
    <xf numFmtId="10" fontId="28" fillId="10" borderId="39" xfId="0" applyNumberFormat="1" applyFont="1" applyFill="1" applyBorder="1" applyAlignment="1">
      <alignment horizontal="center" vertical="center" wrapText="1"/>
    </xf>
    <xf numFmtId="10" fontId="28" fillId="10" borderId="40" xfId="0" applyNumberFormat="1" applyFont="1" applyFill="1" applyBorder="1" applyAlignment="1">
      <alignment horizontal="center" vertical="center" wrapText="1"/>
    </xf>
    <xf numFmtId="0" fontId="31" fillId="0" borderId="26" xfId="0" applyFont="1" applyBorder="1" applyAlignment="1">
      <alignment vertical="center" wrapText="1"/>
    </xf>
    <xf numFmtId="0" fontId="31" fillId="0" borderId="0" xfId="0" applyFont="1" applyAlignment="1">
      <alignment vertical="center" wrapText="1"/>
    </xf>
    <xf numFmtId="0" fontId="22" fillId="10" borderId="78" xfId="0" applyFont="1" applyFill="1" applyBorder="1" applyAlignment="1">
      <alignment horizontal="justify" vertical="center" wrapText="1"/>
    </xf>
    <xf numFmtId="0" fontId="22" fillId="10" borderId="83" xfId="0" applyFont="1" applyFill="1" applyBorder="1" applyAlignment="1">
      <alignment horizontal="justify" vertical="center" wrapText="1"/>
    </xf>
    <xf numFmtId="0" fontId="20" fillId="4" borderId="78" xfId="0" applyFont="1" applyFill="1" applyBorder="1" applyAlignment="1">
      <alignment horizontal="left" vertical="center" wrapText="1"/>
    </xf>
    <xf numFmtId="0" fontId="22" fillId="4" borderId="78" xfId="0" applyFont="1" applyFill="1" applyBorder="1" applyAlignment="1">
      <alignment horizontal="left" vertical="center" wrapText="1"/>
    </xf>
    <xf numFmtId="0" fontId="20" fillId="4" borderId="78" xfId="0" applyFont="1" applyFill="1" applyBorder="1" applyAlignment="1">
      <alignment horizontal="center" vertical="center" wrapText="1"/>
    </xf>
    <xf numFmtId="0" fontId="22" fillId="4" borderId="126" xfId="0" applyFont="1" applyFill="1" applyBorder="1" applyAlignment="1">
      <alignment horizontal="left" vertical="center" wrapText="1"/>
    </xf>
    <xf numFmtId="0" fontId="21" fillId="10" borderId="132" xfId="0" applyFont="1" applyFill="1" applyBorder="1" applyAlignment="1">
      <alignment horizontal="justify" vertical="center" wrapText="1"/>
    </xf>
    <xf numFmtId="0" fontId="20" fillId="4" borderId="132" xfId="0" applyFont="1" applyFill="1" applyBorder="1" applyAlignment="1">
      <alignment vertical="center" wrapText="1"/>
    </xf>
    <xf numFmtId="0" fontId="22" fillId="4" borderId="132" xfId="0" applyFont="1" applyFill="1" applyBorder="1" applyAlignment="1">
      <alignment vertical="center" wrapText="1"/>
    </xf>
    <xf numFmtId="0" fontId="20" fillId="4" borderId="133" xfId="0" applyFont="1" applyFill="1" applyBorder="1" applyAlignment="1">
      <alignment vertical="center" wrapText="1"/>
    </xf>
    <xf numFmtId="0" fontId="20" fillId="4" borderId="134" xfId="0" applyFont="1" applyFill="1" applyBorder="1" applyAlignment="1">
      <alignment horizontal="left" vertical="center" wrapText="1"/>
    </xf>
    <xf numFmtId="0" fontId="20" fillId="4" borderId="132" xfId="0" applyFont="1" applyFill="1" applyBorder="1" applyAlignment="1">
      <alignment horizontal="left" vertical="center" wrapText="1"/>
    </xf>
    <xf numFmtId="49" fontId="20" fillId="4" borderId="132" xfId="0" applyNumberFormat="1" applyFont="1" applyFill="1" applyBorder="1" applyAlignment="1">
      <alignment horizontal="left" vertical="center" wrapText="1"/>
    </xf>
    <xf numFmtId="0" fontId="22" fillId="4" borderId="132" xfId="0" applyFont="1" applyFill="1" applyBorder="1" applyAlignment="1">
      <alignment horizontal="left" vertical="center" wrapText="1"/>
    </xf>
    <xf numFmtId="0" fontId="20" fillId="4" borderId="137" xfId="0" applyFont="1" applyFill="1" applyBorder="1" applyAlignment="1">
      <alignment horizontal="left" vertical="center" wrapText="1"/>
    </xf>
    <xf numFmtId="0" fontId="22" fillId="4" borderId="138" xfId="0" applyFont="1" applyFill="1" applyBorder="1" applyAlignment="1">
      <alignment horizontal="center" vertical="center" wrapText="1"/>
    </xf>
    <xf numFmtId="0" fontId="22" fillId="4" borderId="139" xfId="0" applyFont="1" applyFill="1" applyBorder="1" applyAlignment="1">
      <alignment horizontal="center" vertical="center" wrapText="1"/>
    </xf>
    <xf numFmtId="0" fontId="22" fillId="10" borderId="139" xfId="0" applyFont="1" applyFill="1" applyBorder="1" applyAlignment="1">
      <alignment horizontal="left" vertical="center" wrapText="1"/>
    </xf>
    <xf numFmtId="0" fontId="21" fillId="4" borderId="139" xfId="0" applyFont="1" applyFill="1" applyBorder="1" applyAlignment="1">
      <alignment horizontal="left" vertical="center" wrapText="1"/>
    </xf>
    <xf numFmtId="0" fontId="21" fillId="4" borderId="139" xfId="0" applyFont="1" applyFill="1" applyBorder="1" applyAlignment="1">
      <alignment horizontal="center" vertical="center" wrapText="1"/>
    </xf>
    <xf numFmtId="0" fontId="21" fillId="4" borderId="140"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1" fillId="4" borderId="21" xfId="0" applyFont="1" applyFill="1" applyBorder="1" applyAlignment="1">
      <alignment horizontal="left" vertical="center" wrapText="1"/>
    </xf>
    <xf numFmtId="0" fontId="21" fillId="4" borderId="22" xfId="0" applyFont="1" applyFill="1" applyBorder="1" applyAlignment="1">
      <alignment horizontal="left" vertical="center" wrapText="1"/>
    </xf>
    <xf numFmtId="0" fontId="24" fillId="10" borderId="8" xfId="0" applyFont="1" applyFill="1" applyBorder="1" applyAlignment="1">
      <alignment horizontal="left" vertical="center" wrapText="1"/>
    </xf>
    <xf numFmtId="0" fontId="20" fillId="10" borderId="68" xfId="0" applyFont="1" applyFill="1" applyBorder="1" applyAlignment="1">
      <alignment horizontal="center" vertical="center" wrapText="1"/>
    </xf>
    <xf numFmtId="0" fontId="24" fillId="10" borderId="9" xfId="0" applyFont="1" applyFill="1" applyBorder="1" applyAlignment="1">
      <alignment horizontal="left" vertical="center" wrapText="1"/>
    </xf>
    <xf numFmtId="0" fontId="20" fillId="10" borderId="38" xfId="0" applyFont="1" applyFill="1" applyBorder="1" applyAlignment="1">
      <alignment horizontal="center" vertical="center" wrapText="1"/>
    </xf>
    <xf numFmtId="0" fontId="24" fillId="10" borderId="39" xfId="0" applyFont="1" applyFill="1" applyBorder="1" applyAlignment="1">
      <alignment horizontal="left" vertical="center" wrapText="1"/>
    </xf>
    <xf numFmtId="0" fontId="23" fillId="10" borderId="92" xfId="0" applyFont="1" applyFill="1" applyBorder="1" applyAlignment="1">
      <alignment horizontal="center" vertical="center" wrapText="1"/>
    </xf>
    <xf numFmtId="0" fontId="20" fillId="10" borderId="92"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21" fillId="10" borderId="141" xfId="0" applyFont="1" applyFill="1" applyBorder="1" applyAlignment="1">
      <alignment horizontal="center" vertical="center" wrapText="1"/>
    </xf>
    <xf numFmtId="0" fontId="21" fillId="10" borderId="142" xfId="0" applyFont="1" applyFill="1" applyBorder="1" applyAlignment="1">
      <alignment horizontal="center" vertical="center" wrapText="1"/>
    </xf>
    <xf numFmtId="0" fontId="4" fillId="0" borderId="28" xfId="0" applyFont="1" applyBorder="1" applyAlignment="1">
      <alignment vertical="center" wrapText="1"/>
    </xf>
    <xf numFmtId="0" fontId="37" fillId="0" borderId="28" xfId="0" applyFont="1" applyBorder="1" applyAlignment="1">
      <alignment vertical="center" wrapText="1"/>
    </xf>
    <xf numFmtId="0" fontId="37" fillId="0" borderId="0" xfId="0" applyFont="1" applyAlignment="1">
      <alignment vertical="center" wrapText="1"/>
    </xf>
    <xf numFmtId="0" fontId="37" fillId="0" borderId="29" xfId="0" applyFont="1" applyBorder="1" applyAlignment="1">
      <alignment vertical="center" wrapText="1"/>
    </xf>
    <xf numFmtId="3" fontId="35" fillId="14" borderId="105" xfId="0" applyNumberFormat="1" applyFont="1" applyFill="1" applyBorder="1" applyAlignment="1">
      <alignment horizontal="center" vertical="center" wrapText="1"/>
    </xf>
    <xf numFmtId="3" fontId="35" fillId="14" borderId="80" xfId="0" applyNumberFormat="1" applyFont="1" applyFill="1" applyBorder="1" applyAlignment="1">
      <alignment horizontal="center" vertical="center" wrapText="1"/>
    </xf>
    <xf numFmtId="3" fontId="35" fillId="14" borderId="100" xfId="0" applyNumberFormat="1" applyFont="1" applyFill="1" applyBorder="1" applyAlignment="1">
      <alignment horizontal="center" vertical="center" wrapText="1"/>
    </xf>
    <xf numFmtId="10" fontId="35" fillId="17" borderId="98" xfId="0" applyNumberFormat="1" applyFont="1" applyFill="1" applyBorder="1" applyAlignment="1">
      <alignment horizontal="center" vertical="center" wrapText="1"/>
    </xf>
    <xf numFmtId="10" fontId="35" fillId="17" borderId="99" xfId="0" applyNumberFormat="1" applyFont="1" applyFill="1" applyBorder="1" applyAlignment="1">
      <alignment horizontal="center" vertical="center" wrapText="1"/>
    </xf>
    <xf numFmtId="10" fontId="35" fillId="17" borderId="101" xfId="0" applyNumberFormat="1" applyFont="1" applyFill="1" applyBorder="1" applyAlignment="1">
      <alignment horizontal="center" vertical="center" wrapText="1"/>
    </xf>
    <xf numFmtId="0" fontId="28" fillId="10" borderId="68" xfId="0" applyFont="1" applyFill="1" applyBorder="1" applyAlignment="1">
      <alignment horizontal="center" vertical="center" wrapText="1"/>
    </xf>
    <xf numFmtId="0" fontId="28" fillId="10" borderId="9" xfId="0" applyFont="1" applyFill="1" applyBorder="1" applyAlignment="1">
      <alignment horizontal="center" vertical="center" wrapText="1"/>
    </xf>
    <xf numFmtId="10" fontId="28" fillId="10" borderId="69" xfId="2" applyNumberFormat="1" applyFont="1" applyFill="1" applyBorder="1" applyAlignment="1">
      <alignment horizontal="center" vertical="center" wrapText="1"/>
    </xf>
    <xf numFmtId="0" fontId="35" fillId="10" borderId="64" xfId="0" applyFont="1" applyFill="1" applyBorder="1" applyAlignment="1">
      <alignment horizontal="left" vertical="center" wrapText="1"/>
    </xf>
    <xf numFmtId="0" fontId="35" fillId="10" borderId="24" xfId="0" applyFont="1" applyFill="1" applyBorder="1" applyAlignment="1">
      <alignment horizontal="left" vertical="center" wrapText="1"/>
    </xf>
    <xf numFmtId="0" fontId="35" fillId="10" borderId="144" xfId="0" applyFont="1" applyFill="1" applyBorder="1" applyAlignment="1">
      <alignment horizontal="left" vertical="center" wrapText="1"/>
    </xf>
    <xf numFmtId="0" fontId="20" fillId="10" borderId="93" xfId="0" applyFont="1" applyFill="1" applyBorder="1" applyAlignment="1">
      <alignment horizontal="center" vertical="center" wrapText="1"/>
    </xf>
    <xf numFmtId="0" fontId="24" fillId="10" borderId="39" xfId="0" applyFont="1" applyFill="1" applyBorder="1" applyAlignment="1">
      <alignment horizontal="center" vertical="center" wrapText="1"/>
    </xf>
    <xf numFmtId="0" fontId="21" fillId="10" borderId="146" xfId="0" applyFont="1" applyFill="1" applyBorder="1" applyAlignment="1">
      <alignment horizontal="center" vertical="center" wrapText="1"/>
    </xf>
    <xf numFmtId="0" fontId="5" fillId="10" borderId="147" xfId="0" applyFont="1" applyFill="1" applyBorder="1" applyAlignment="1">
      <alignment horizontal="center" vertical="center" wrapText="1"/>
    </xf>
    <xf numFmtId="0" fontId="5" fillId="0" borderId="94" xfId="0" applyFont="1" applyBorder="1" applyAlignment="1">
      <alignment horizontal="center" vertical="center" wrapText="1"/>
    </xf>
    <xf numFmtId="0" fontId="4" fillId="0" borderId="23" xfId="0" applyFont="1" applyBorder="1" applyAlignment="1">
      <alignment vertical="center" wrapText="1"/>
    </xf>
    <xf numFmtId="0" fontId="4" fillId="0" borderId="170" xfId="0" applyFont="1" applyBorder="1" applyAlignment="1">
      <alignment horizontal="center" vertical="center" wrapText="1"/>
    </xf>
    <xf numFmtId="0" fontId="17" fillId="0" borderId="171" xfId="0" applyFont="1" applyBorder="1" applyAlignment="1">
      <alignment vertical="center" wrapText="1"/>
    </xf>
    <xf numFmtId="0" fontId="4" fillId="0" borderId="172" xfId="0" applyFont="1" applyBorder="1" applyAlignment="1">
      <alignment vertical="center" wrapText="1"/>
    </xf>
    <xf numFmtId="0" fontId="4" fillId="0" borderId="173" xfId="0"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9"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3" fontId="4" fillId="0" borderId="40" xfId="0" applyNumberFormat="1" applyFont="1" applyBorder="1" applyAlignment="1">
      <alignment horizontal="center" vertical="center" wrapText="1"/>
    </xf>
    <xf numFmtId="3" fontId="4" fillId="0" borderId="186"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59"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200"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211" xfId="4" applyFont="1" applyBorder="1" applyAlignment="1">
      <alignment horizontal="left" vertical="center" wrapText="1"/>
    </xf>
    <xf numFmtId="0" fontId="55" fillId="0" borderId="212" xfId="4" applyFont="1" applyBorder="1" applyAlignment="1">
      <alignment horizontal="left" vertical="center" wrapText="1"/>
    </xf>
    <xf numFmtId="0" fontId="55" fillId="0" borderId="206" xfId="4" applyFont="1" applyBorder="1" applyAlignment="1">
      <alignment horizontal="justify" vertical="center" wrapText="1"/>
    </xf>
    <xf numFmtId="0" fontId="55" fillId="0" borderId="207" xfId="4" applyFont="1" applyBorder="1" applyAlignment="1">
      <alignment horizontal="justify" vertical="center" wrapText="1"/>
    </xf>
    <xf numFmtId="0" fontId="55" fillId="0" borderId="211" xfId="4" applyFont="1" applyBorder="1" applyAlignment="1">
      <alignment horizontal="justify" vertical="center" wrapText="1"/>
    </xf>
    <xf numFmtId="0" fontId="55" fillId="0" borderId="212" xfId="4" applyFont="1" applyBorder="1" applyAlignment="1">
      <alignment horizontal="justify" vertical="center" wrapText="1"/>
    </xf>
    <xf numFmtId="0" fontId="62" fillId="0" borderId="211" xfId="4" applyFont="1" applyBorder="1" applyAlignment="1">
      <alignment horizontal="left" vertical="center" wrapText="1"/>
    </xf>
    <xf numFmtId="0" fontId="62" fillId="0" borderId="212" xfId="4" applyFont="1" applyBorder="1" applyAlignment="1">
      <alignment horizontal="left" vertical="center" wrapText="1"/>
    </xf>
    <xf numFmtId="0" fontId="55" fillId="0" borderId="214" xfId="4" applyFont="1" applyBorder="1" applyAlignment="1">
      <alignment horizontal="center" vertical="center" wrapText="1"/>
    </xf>
    <xf numFmtId="0" fontId="55" fillId="0" borderId="216" xfId="4" applyFont="1" applyBorder="1" applyAlignment="1">
      <alignment horizontal="center" vertical="center" wrapText="1"/>
    </xf>
    <xf numFmtId="0" fontId="55" fillId="0" borderId="218" xfId="4" applyFont="1" applyBorder="1" applyAlignment="1">
      <alignment horizontal="center" vertical="center" wrapText="1"/>
    </xf>
    <xf numFmtId="0" fontId="55" fillId="0" borderId="223" xfId="4" applyFont="1" applyBorder="1" applyAlignment="1">
      <alignment vertical="center" wrapText="1"/>
    </xf>
    <xf numFmtId="0" fontId="62" fillId="0" borderId="226" xfId="4" applyFont="1" applyBorder="1" applyAlignment="1">
      <alignment horizontal="left" vertical="center" wrapText="1"/>
    </xf>
    <xf numFmtId="0" fontId="55" fillId="0" borderId="226" xfId="4" applyFont="1" applyBorder="1" applyAlignment="1">
      <alignment horizontal="left" vertical="center" wrapText="1"/>
    </xf>
    <xf numFmtId="9" fontId="55" fillId="0" borderId="226" xfId="4" applyNumberFormat="1" applyFont="1" applyBorder="1" applyAlignment="1">
      <alignment horizontal="left" vertical="center" wrapText="1"/>
    </xf>
    <xf numFmtId="0" fontId="55" fillId="0" borderId="227" xfId="4" applyFont="1" applyBorder="1" applyAlignment="1">
      <alignment horizontal="left" vertical="center" wrapText="1"/>
    </xf>
    <xf numFmtId="9" fontId="55" fillId="0" borderId="228" xfId="4" applyNumberFormat="1" applyFont="1" applyBorder="1" applyAlignment="1">
      <alignment horizontal="left" vertical="center" wrapText="1"/>
    </xf>
    <xf numFmtId="9" fontId="55" fillId="0" borderId="230" xfId="4" applyNumberFormat="1" applyFont="1" applyBorder="1" applyAlignment="1">
      <alignment horizontal="left" vertical="center" wrapText="1"/>
    </xf>
    <xf numFmtId="9" fontId="55" fillId="0" borderId="232" xfId="4" applyNumberFormat="1" applyFont="1" applyBorder="1" applyAlignment="1">
      <alignment horizontal="left" vertical="center" wrapText="1"/>
    </xf>
    <xf numFmtId="0" fontId="55" fillId="0" borderId="234" xfId="4" applyFont="1" applyBorder="1" applyAlignment="1">
      <alignment horizontal="justify" vertical="center" wrapText="1"/>
    </xf>
    <xf numFmtId="0" fontId="55" fillId="0" borderId="236" xfId="4" applyFont="1" applyBorder="1" applyAlignment="1">
      <alignment horizontal="justify" vertical="center" wrapText="1"/>
    </xf>
    <xf numFmtId="9" fontId="55" fillId="0" borderId="237" xfId="4" applyNumberFormat="1" applyFont="1" applyBorder="1" applyAlignment="1">
      <alignment horizontal="left" vertical="center" wrapText="1"/>
    </xf>
    <xf numFmtId="0" fontId="37" fillId="18" borderId="143" xfId="0" applyFont="1" applyFill="1" applyBorder="1" applyAlignment="1">
      <alignment horizontal="center" vertical="center" wrapText="1"/>
    </xf>
    <xf numFmtId="0" fontId="38" fillId="18" borderId="71" xfId="0" applyFont="1" applyFill="1" applyBorder="1" applyAlignment="1">
      <alignment horizontal="center" vertical="center" wrapText="1"/>
    </xf>
    <xf numFmtId="0" fontId="5" fillId="18" borderId="72" xfId="0" applyFont="1" applyFill="1" applyBorder="1" applyAlignment="1">
      <alignment horizontal="center" vertical="center" wrapText="1"/>
    </xf>
    <xf numFmtId="0" fontId="38" fillId="18" borderId="72" xfId="0" applyFont="1" applyFill="1" applyBorder="1" applyAlignment="1">
      <alignment horizontal="center" vertical="center" wrapText="1"/>
    </xf>
    <xf numFmtId="0" fontId="5" fillId="18" borderId="73" xfId="0" applyFont="1" applyFill="1" applyBorder="1" applyAlignment="1">
      <alignment horizontal="center" vertical="center" wrapText="1"/>
    </xf>
    <xf numFmtId="0" fontId="23" fillId="3" borderId="18"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22" fillId="20" borderId="78" xfId="0" applyFont="1" applyFill="1" applyBorder="1" applyAlignment="1">
      <alignment horizontal="justify" vertical="center" wrapText="1"/>
    </xf>
    <xf numFmtId="0" fontId="21" fillId="20" borderId="132" xfId="0" applyFont="1" applyFill="1" applyBorder="1" applyAlignment="1">
      <alignment horizontal="justify" vertical="center" wrapText="1"/>
    </xf>
    <xf numFmtId="0" fontId="21" fillId="20" borderId="9" xfId="0" applyFont="1" applyFill="1" applyBorder="1" applyAlignment="1">
      <alignment horizontal="justify" vertical="center" wrapText="1"/>
    </xf>
    <xf numFmtId="0" fontId="24" fillId="20" borderId="9" xfId="0" applyFont="1" applyFill="1" applyBorder="1" applyAlignment="1">
      <alignment horizontal="center" vertical="center" wrapText="1"/>
    </xf>
    <xf numFmtId="0" fontId="21" fillId="20" borderId="14" xfId="0" applyFont="1" applyFill="1" applyBorder="1" applyAlignment="1">
      <alignment horizontal="justify" vertical="center" wrapText="1"/>
    </xf>
    <xf numFmtId="0" fontId="22" fillId="20" borderId="9" xfId="0" applyFont="1" applyFill="1" applyBorder="1" applyAlignment="1">
      <alignment horizontal="center" vertical="center" wrapText="1"/>
    </xf>
    <xf numFmtId="0" fontId="21" fillId="20" borderId="9" xfId="0" applyFont="1" applyFill="1" applyBorder="1" applyAlignment="1">
      <alignment horizontal="center" vertical="center" wrapText="1"/>
    </xf>
    <xf numFmtId="0" fontId="21" fillId="20" borderId="14" xfId="0" applyFont="1" applyFill="1" applyBorder="1" applyAlignment="1">
      <alignment horizontal="left" vertical="center" wrapText="1"/>
    </xf>
    <xf numFmtId="0" fontId="20" fillId="20" borderId="14" xfId="0" applyFont="1" applyFill="1" applyBorder="1" applyAlignment="1">
      <alignment vertical="center" wrapText="1"/>
    </xf>
    <xf numFmtId="0" fontId="24" fillId="20" borderId="14" xfId="0" applyFont="1" applyFill="1" applyBorder="1" applyAlignment="1">
      <alignment horizontal="left" vertical="center" wrapText="1"/>
    </xf>
    <xf numFmtId="0" fontId="22" fillId="20" borderId="78" xfId="0" applyFont="1" applyFill="1" applyBorder="1" applyAlignment="1">
      <alignment horizontal="left" vertical="center" wrapText="1"/>
    </xf>
    <xf numFmtId="0" fontId="21" fillId="20" borderId="132" xfId="0" applyFont="1" applyFill="1" applyBorder="1" applyAlignment="1">
      <alignment horizontal="left" vertical="center" wrapText="1"/>
    </xf>
    <xf numFmtId="0" fontId="21" fillId="20" borderId="9" xfId="0" applyFont="1" applyFill="1" applyBorder="1" applyAlignment="1">
      <alignment horizontal="left" vertical="center" wrapText="1"/>
    </xf>
    <xf numFmtId="9" fontId="21" fillId="20" borderId="9" xfId="1" applyNumberFormat="1" applyFont="1" applyFill="1" applyBorder="1" applyAlignment="1">
      <alignment horizontal="left" vertical="center" wrapText="1"/>
    </xf>
    <xf numFmtId="0" fontId="20" fillId="20" borderId="132" xfId="0" applyFont="1" applyFill="1" applyBorder="1" applyAlignment="1">
      <alignment vertical="center" wrapText="1"/>
    </xf>
    <xf numFmtId="0" fontId="20" fillId="20" borderId="9" xfId="0" applyFont="1" applyFill="1" applyBorder="1" applyAlignment="1">
      <alignment vertical="center" wrapText="1"/>
    </xf>
    <xf numFmtId="0" fontId="15" fillId="3" borderId="118" xfId="0" applyFont="1" applyFill="1" applyBorder="1" applyAlignment="1">
      <alignment horizontal="center" vertical="center" wrapText="1"/>
    </xf>
    <xf numFmtId="0" fontId="16" fillId="3" borderId="118" xfId="0" applyFont="1" applyFill="1" applyBorder="1" applyAlignment="1">
      <alignment horizontal="center" vertical="center" wrapText="1"/>
    </xf>
    <xf numFmtId="0" fontId="23" fillId="3" borderId="9" xfId="0" applyFont="1" applyFill="1" applyBorder="1" applyAlignment="1">
      <alignment horizontal="left" vertical="center" wrapText="1"/>
    </xf>
    <xf numFmtId="0" fontId="23" fillId="3" borderId="19" xfId="0" applyFont="1" applyFill="1" applyBorder="1" applyAlignment="1">
      <alignment horizontal="left" vertical="center" wrapText="1"/>
    </xf>
    <xf numFmtId="0" fontId="21" fillId="5" borderId="9" xfId="0" applyFont="1" applyFill="1" applyBorder="1" applyAlignment="1">
      <alignment horizontal="left" vertical="center" wrapText="1"/>
    </xf>
    <xf numFmtId="0" fontId="21" fillId="5" borderId="9" xfId="0" applyFont="1" applyFill="1" applyBorder="1" applyAlignment="1">
      <alignment horizontal="center" vertical="center" wrapText="1"/>
    </xf>
    <xf numFmtId="0" fontId="21" fillId="5" borderId="19" xfId="0" applyFont="1" applyFill="1" applyBorder="1" applyAlignment="1">
      <alignment horizontal="left" vertical="center" wrapText="1"/>
    </xf>
    <xf numFmtId="0" fontId="21" fillId="5" borderId="18" xfId="0" applyFont="1" applyFill="1" applyBorder="1" applyAlignment="1">
      <alignment horizontal="center" vertical="center" wrapText="1"/>
    </xf>
    <xf numFmtId="0" fontId="23" fillId="3" borderId="69" xfId="0" applyFont="1" applyFill="1" applyBorder="1" applyAlignment="1">
      <alignment horizontal="center" vertical="center" wrapText="1"/>
    </xf>
    <xf numFmtId="0" fontId="24" fillId="5" borderId="9" xfId="0" applyFont="1" applyFill="1" applyBorder="1" applyAlignment="1">
      <alignment horizontal="left" vertical="center" wrapText="1"/>
    </xf>
    <xf numFmtId="0" fontId="21" fillId="5" borderId="69" xfId="0" applyFont="1" applyFill="1" applyBorder="1" applyAlignment="1">
      <alignment horizontal="center" vertical="center" wrapText="1"/>
    </xf>
    <xf numFmtId="0" fontId="31" fillId="3" borderId="0" xfId="0" applyFont="1" applyFill="1" applyAlignment="1">
      <alignment vertical="center" wrapText="1"/>
    </xf>
    <xf numFmtId="0" fontId="35" fillId="3" borderId="95" xfId="0" applyFont="1" applyFill="1" applyBorder="1" applyAlignment="1">
      <alignment horizontal="center" vertical="center" wrapText="1"/>
    </xf>
    <xf numFmtId="0" fontId="35" fillId="3" borderId="96" xfId="0" applyFont="1" applyFill="1" applyBorder="1" applyAlignment="1">
      <alignment horizontal="center" vertical="center" wrapText="1"/>
    </xf>
    <xf numFmtId="0" fontId="35" fillId="3" borderId="97" xfId="0" applyFont="1" applyFill="1" applyBorder="1" applyAlignment="1">
      <alignment horizontal="center" vertical="center" wrapText="1"/>
    </xf>
    <xf numFmtId="0" fontId="38" fillId="4" borderId="71" xfId="0" applyFont="1" applyFill="1" applyBorder="1" applyAlignment="1">
      <alignment horizontal="center" vertical="center" wrapText="1"/>
    </xf>
    <xf numFmtId="0" fontId="38" fillId="4" borderId="72" xfId="0" applyFont="1" applyFill="1" applyBorder="1" applyAlignment="1">
      <alignment horizontal="center" vertical="center" wrapText="1"/>
    </xf>
    <xf numFmtId="0" fontId="23" fillId="3" borderId="92" xfId="0" applyFont="1" applyFill="1" applyBorder="1" applyAlignment="1">
      <alignment horizontal="center" vertical="center" wrapText="1"/>
    </xf>
    <xf numFmtId="0" fontId="20" fillId="5" borderId="92"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5" fillId="10" borderId="68"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5" fillId="10" borderId="69"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61" xfId="0" applyFont="1" applyFill="1" applyBorder="1" applyAlignment="1">
      <alignment horizontal="center" vertical="center" wrapText="1"/>
    </xf>
    <xf numFmtId="0" fontId="70" fillId="2" borderId="61" xfId="0" applyFont="1" applyFill="1" applyBorder="1" applyAlignment="1">
      <alignment horizontal="center" vertical="center" wrapText="1"/>
    </xf>
    <xf numFmtId="0" fontId="27" fillId="0" borderId="68" xfId="4" applyFont="1" applyBorder="1" applyAlignment="1">
      <alignment vertical="center" wrapText="1"/>
    </xf>
    <xf numFmtId="0" fontId="27" fillId="0" borderId="9" xfId="4" applyFont="1" applyBorder="1" applyAlignment="1">
      <alignment vertical="center" wrapText="1"/>
    </xf>
    <xf numFmtId="0" fontId="30" fillId="0" borderId="9" xfId="4" applyFont="1" applyBorder="1" applyAlignment="1">
      <alignment horizontal="center" vertical="center" wrapText="1"/>
    </xf>
    <xf numFmtId="0" fontId="27" fillId="0" borderId="69" xfId="4" applyFont="1" applyBorder="1" applyAlignment="1">
      <alignment horizontal="left" vertical="center" wrapText="1"/>
    </xf>
    <xf numFmtId="0" fontId="30" fillId="0" borderId="69" xfId="4" applyFont="1" applyBorder="1" applyAlignment="1">
      <alignment horizontal="left" vertical="center" wrapText="1"/>
    </xf>
    <xf numFmtId="0" fontId="27" fillId="0" borderId="38" xfId="4" applyFont="1" applyBorder="1" applyAlignment="1">
      <alignment vertical="center" wrapText="1"/>
    </xf>
    <xf numFmtId="0" fontId="27" fillId="0" borderId="39" xfId="4" applyFont="1" applyBorder="1" applyAlignment="1">
      <alignment vertical="center" wrapText="1"/>
    </xf>
    <xf numFmtId="0" fontId="27" fillId="0" borderId="39" xfId="4" applyFont="1" applyBorder="1" applyAlignment="1">
      <alignment horizontal="justify" vertical="center" wrapText="1"/>
    </xf>
    <xf numFmtId="0" fontId="27" fillId="0" borderId="40" xfId="4" applyFont="1" applyBorder="1" applyAlignment="1">
      <alignment horizontal="justify" vertical="center" wrapText="1"/>
    </xf>
    <xf numFmtId="0" fontId="69" fillId="0" borderId="33" xfId="4" applyFont="1" applyBorder="1" applyAlignment="1">
      <alignment horizontal="center" vertical="center" wrapText="1"/>
    </xf>
    <xf numFmtId="0" fontId="68" fillId="0" borderId="68" xfId="4" applyFont="1" applyBorder="1" applyAlignment="1">
      <alignment horizontal="center" vertical="center" wrapText="1"/>
    </xf>
    <xf numFmtId="0" fontId="68" fillId="0" borderId="38" xfId="4" applyFont="1" applyBorder="1" applyAlignment="1">
      <alignment horizontal="center" vertical="center" wrapText="1"/>
    </xf>
    <xf numFmtId="49" fontId="69" fillId="0" borderId="107" xfId="9" applyNumberFormat="1" applyFont="1" applyBorder="1" applyAlignment="1">
      <alignment horizontal="center" vertical="center" wrapText="1"/>
    </xf>
    <xf numFmtId="49" fontId="69" fillId="0" borderId="108" xfId="9" applyNumberFormat="1" applyFont="1" applyBorder="1" applyAlignment="1">
      <alignment horizontal="center" vertical="center" wrapText="1"/>
    </xf>
    <xf numFmtId="49" fontId="69" fillId="0" borderId="109" xfId="9" applyNumberFormat="1" applyFont="1" applyBorder="1" applyAlignment="1">
      <alignment horizontal="center" vertical="center" wrapText="1"/>
    </xf>
    <xf numFmtId="49" fontId="69" fillId="0" borderId="33" xfId="9" applyNumberFormat="1" applyFont="1" applyBorder="1" applyAlignment="1">
      <alignment vertical="center" wrapText="1"/>
    </xf>
    <xf numFmtId="49" fontId="69" fillId="0" borderId="8" xfId="9" applyNumberFormat="1" applyFont="1" applyBorder="1" applyAlignment="1">
      <alignment vertical="center" wrapText="1"/>
    </xf>
    <xf numFmtId="49" fontId="69" fillId="0" borderId="34" xfId="9" applyNumberFormat="1" applyFont="1" applyBorder="1" applyAlignment="1">
      <alignment vertical="center" wrapText="1"/>
    </xf>
    <xf numFmtId="49" fontId="69" fillId="0" borderId="68" xfId="9" applyNumberFormat="1" applyFont="1" applyBorder="1" applyAlignment="1">
      <alignment vertical="center" wrapText="1"/>
    </xf>
    <xf numFmtId="49" fontId="69" fillId="0" borderId="9" xfId="9" applyNumberFormat="1" applyFont="1" applyBorder="1" applyAlignment="1">
      <alignment vertical="center" wrapText="1"/>
    </xf>
    <xf numFmtId="49" fontId="69" fillId="0" borderId="69" xfId="9" applyNumberFormat="1" applyFont="1" applyBorder="1" applyAlignment="1">
      <alignment vertical="center" wrapText="1"/>
    </xf>
    <xf numFmtId="49" fontId="69" fillId="0" borderId="38" xfId="9" applyNumberFormat="1" applyFont="1" applyBorder="1" applyAlignment="1">
      <alignment vertical="center" wrapText="1"/>
    </xf>
    <xf numFmtId="49" fontId="69" fillId="0" borderId="39" xfId="9" applyNumberFormat="1" applyFont="1" applyBorder="1" applyAlignment="1">
      <alignment vertical="center" wrapText="1"/>
    </xf>
    <xf numFmtId="49" fontId="69" fillId="0" borderId="40" xfId="9" applyNumberFormat="1" applyFont="1" applyBorder="1" applyAlignment="1">
      <alignment vertical="center" wrapText="1"/>
    </xf>
    <xf numFmtId="49" fontId="69" fillId="0" borderId="64" xfId="9" applyNumberFormat="1" applyFont="1" applyBorder="1" applyAlignment="1">
      <alignment vertical="center" wrapText="1"/>
    </xf>
    <xf numFmtId="49" fontId="69" fillId="0" borderId="24" xfId="9" applyNumberFormat="1" applyFont="1" applyBorder="1" applyAlignment="1">
      <alignment vertical="center" wrapText="1"/>
    </xf>
    <xf numFmtId="49" fontId="69" fillId="0" borderId="144" xfId="9" applyNumberFormat="1" applyFont="1" applyBorder="1" applyAlignment="1">
      <alignment vertical="center" wrapText="1"/>
    </xf>
    <xf numFmtId="0" fontId="12" fillId="8" borderId="0" xfId="0" applyFont="1" applyFill="1" applyAlignment="1">
      <alignment vertical="center" wrapText="1"/>
    </xf>
    <xf numFmtId="0" fontId="21" fillId="5" borderId="9" xfId="0" applyFont="1" applyFill="1" applyBorder="1" applyAlignment="1">
      <alignment vertical="center" wrapText="1"/>
    </xf>
    <xf numFmtId="0" fontId="22" fillId="5" borderId="18" xfId="0" applyFont="1" applyFill="1" applyBorder="1" applyAlignment="1">
      <alignment vertical="center" wrapText="1"/>
    </xf>
    <xf numFmtId="0" fontId="22" fillId="5" borderId="9" xfId="0" applyFont="1" applyFill="1" applyBorder="1" applyAlignment="1">
      <alignment vertical="center" wrapText="1"/>
    </xf>
    <xf numFmtId="0" fontId="21" fillId="5" borderId="19" xfId="0" applyFont="1" applyFill="1" applyBorder="1" applyAlignment="1">
      <alignment vertical="center" wrapText="1"/>
    </xf>
    <xf numFmtId="0" fontId="37" fillId="19" borderId="94" xfId="0" applyFont="1" applyFill="1" applyBorder="1" applyAlignment="1">
      <alignment horizontal="center" vertical="center" wrapText="1"/>
    </xf>
    <xf numFmtId="0" fontId="5" fillId="5" borderId="108" xfId="0" applyFont="1" applyFill="1" applyBorder="1" applyAlignment="1">
      <alignment horizontal="center" vertical="center" wrapText="1"/>
    </xf>
    <xf numFmtId="0" fontId="5" fillId="5" borderId="109" xfId="0" applyFont="1" applyFill="1" applyBorder="1" applyAlignment="1">
      <alignment horizontal="center" vertical="center" wrapText="1"/>
    </xf>
    <xf numFmtId="0" fontId="38" fillId="5" borderId="108" xfId="0" applyFont="1" applyFill="1" applyBorder="1" applyAlignment="1">
      <alignment horizontal="center" vertical="center" wrapText="1"/>
    </xf>
    <xf numFmtId="0" fontId="38" fillId="5" borderId="109" xfId="0" applyFont="1" applyFill="1" applyBorder="1" applyAlignment="1">
      <alignment horizontal="center" vertical="center" wrapText="1"/>
    </xf>
    <xf numFmtId="0" fontId="38" fillId="5" borderId="111" xfId="0" applyFont="1" applyFill="1" applyBorder="1" applyAlignment="1">
      <alignment horizontal="center" vertical="center" wrapText="1"/>
    </xf>
    <xf numFmtId="0" fontId="35" fillId="3" borderId="145" xfId="0" applyFont="1" applyFill="1" applyBorder="1" applyAlignment="1">
      <alignment horizontal="left" vertical="center" wrapText="1"/>
    </xf>
    <xf numFmtId="0" fontId="35" fillId="3" borderId="11" xfId="0" applyFont="1" applyFill="1" applyBorder="1" applyAlignment="1">
      <alignment horizontal="left" vertical="center" wrapText="1"/>
    </xf>
    <xf numFmtId="0" fontId="35" fillId="3" borderId="9" xfId="0" applyFont="1" applyFill="1" applyBorder="1" applyAlignment="1">
      <alignment horizontal="left" vertical="center" wrapText="1"/>
    </xf>
    <xf numFmtId="0" fontId="35" fillId="3" borderId="69" xfId="0" applyFont="1" applyFill="1" applyBorder="1" applyAlignment="1">
      <alignment horizontal="left" vertical="center" wrapText="1"/>
    </xf>
    <xf numFmtId="0" fontId="23" fillId="3" borderId="255" xfId="0" applyFont="1" applyFill="1" applyBorder="1" applyAlignment="1">
      <alignment horizontal="center" vertical="center" wrapText="1"/>
    </xf>
    <xf numFmtId="0" fontId="21" fillId="10" borderId="255" xfId="0" applyFont="1" applyFill="1" applyBorder="1" applyAlignment="1">
      <alignment horizontal="center" vertical="center" wrapText="1"/>
    </xf>
    <xf numFmtId="0" fontId="21" fillId="10" borderId="256" xfId="0" applyFont="1" applyFill="1" applyBorder="1" applyAlignment="1">
      <alignment horizontal="center" vertical="center" wrapText="1"/>
    </xf>
    <xf numFmtId="3" fontId="4" fillId="5" borderId="105" xfId="0" applyNumberFormat="1" applyFont="1" applyFill="1" applyBorder="1" applyAlignment="1">
      <alignment horizontal="center" vertical="center" wrapText="1"/>
    </xf>
    <xf numFmtId="3" fontId="4" fillId="5" borderId="80" xfId="0" applyNumberFormat="1" applyFont="1" applyFill="1" applyBorder="1" applyAlignment="1">
      <alignment horizontal="center" vertical="center" wrapText="1"/>
    </xf>
    <xf numFmtId="3" fontId="4" fillId="5" borderId="100" xfId="0" applyNumberFormat="1" applyFont="1" applyFill="1" applyBorder="1" applyAlignment="1">
      <alignment horizontal="center" vertical="center" wrapText="1"/>
    </xf>
    <xf numFmtId="0" fontId="35" fillId="10" borderId="11" xfId="0" applyFont="1" applyFill="1" applyBorder="1" applyAlignment="1">
      <alignment horizontal="left" vertical="center" wrapText="1"/>
    </xf>
    <xf numFmtId="0" fontId="35" fillId="10" borderId="9" xfId="0" applyFont="1" applyFill="1" applyBorder="1" applyAlignment="1">
      <alignment horizontal="left" vertical="center" wrapText="1"/>
    </xf>
    <xf numFmtId="0" fontId="35" fillId="10" borderId="69" xfId="0" applyFont="1" applyFill="1" applyBorder="1" applyAlignment="1">
      <alignment horizontal="left" vertical="center" wrapText="1"/>
    </xf>
    <xf numFmtId="0" fontId="5" fillId="10" borderId="113" xfId="0" applyFont="1" applyFill="1" applyBorder="1" applyAlignment="1">
      <alignment horizontal="left" vertical="center" wrapText="1"/>
    </xf>
    <xf numFmtId="0" fontId="5" fillId="10" borderId="114" xfId="0" applyFont="1" applyFill="1" applyBorder="1" applyAlignment="1">
      <alignment horizontal="left" vertical="center" wrapText="1"/>
    </xf>
    <xf numFmtId="0" fontId="5" fillId="10" borderId="115" xfId="0" applyFont="1" applyFill="1" applyBorder="1" applyAlignment="1">
      <alignment horizontal="left" vertical="center" wrapText="1"/>
    </xf>
    <xf numFmtId="3" fontId="35" fillId="5" borderId="80" xfId="0" applyNumberFormat="1" applyFont="1" applyFill="1" applyBorder="1" applyAlignment="1">
      <alignment horizontal="center" vertical="center" wrapText="1"/>
    </xf>
    <xf numFmtId="3" fontId="35" fillId="5" borderId="100" xfId="0" applyNumberFormat="1" applyFont="1" applyFill="1" applyBorder="1" applyAlignment="1">
      <alignment horizontal="center" vertical="center" wrapText="1"/>
    </xf>
    <xf numFmtId="0" fontId="64" fillId="23" borderId="99" xfId="4" applyFont="1" applyFill="1" applyBorder="1" applyAlignment="1">
      <alignment horizontal="center" vertical="center" wrapText="1"/>
    </xf>
    <xf numFmtId="0" fontId="64" fillId="23" borderId="72" xfId="4" applyFont="1" applyFill="1" applyBorder="1" applyAlignment="1">
      <alignment horizontal="center" vertical="center" wrapText="1"/>
    </xf>
    <xf numFmtId="0" fontId="55" fillId="23" borderId="213" xfId="4" applyFont="1" applyFill="1" applyBorder="1" applyAlignment="1">
      <alignment horizontal="center" vertical="center" wrapText="1"/>
    </xf>
    <xf numFmtId="0" fontId="55" fillId="23" borderId="226" xfId="4" applyFont="1" applyFill="1" applyBorder="1" applyAlignment="1">
      <alignment horizontal="left" vertical="center" wrapText="1"/>
    </xf>
    <xf numFmtId="0" fontId="55" fillId="23" borderId="212" xfId="4" applyFont="1" applyFill="1" applyBorder="1" applyAlignment="1">
      <alignment horizontal="center" vertical="center" wrapText="1"/>
    </xf>
    <xf numFmtId="0" fontId="55" fillId="23" borderId="211" xfId="4" applyFont="1" applyFill="1" applyBorder="1" applyAlignment="1">
      <alignment horizontal="left" vertical="center" wrapText="1"/>
    </xf>
    <xf numFmtId="0" fontId="55" fillId="23" borderId="212" xfId="4" applyFont="1" applyFill="1" applyBorder="1" applyAlignment="1">
      <alignment horizontal="left" vertical="center" wrapText="1"/>
    </xf>
    <xf numFmtId="9" fontId="55" fillId="23" borderId="226" xfId="4" applyNumberFormat="1" applyFont="1" applyFill="1" applyBorder="1" applyAlignment="1">
      <alignment horizontal="left" vertical="center" wrapText="1"/>
    </xf>
    <xf numFmtId="0" fontId="8" fillId="23" borderId="94" xfId="4" applyFont="1" applyFill="1" applyBorder="1" applyAlignment="1">
      <alignment horizontal="center" vertical="center" wrapText="1"/>
    </xf>
    <xf numFmtId="0" fontId="40" fillId="23" borderId="68" xfId="4" applyFont="1" applyFill="1" applyBorder="1" applyAlignment="1">
      <alignment vertical="center" wrapText="1"/>
    </xf>
    <xf numFmtId="0" fontId="40" fillId="23" borderId="9" xfId="4" applyFont="1" applyFill="1" applyBorder="1" applyAlignment="1">
      <alignment vertical="center" wrapText="1"/>
    </xf>
    <xf numFmtId="0" fontId="40" fillId="23" borderId="9" xfId="4" applyFont="1" applyFill="1" applyBorder="1" applyAlignment="1">
      <alignment horizontal="center" vertical="center" wrapText="1"/>
    </xf>
    <xf numFmtId="0" fontId="40" fillId="23" borderId="69" xfId="4" applyFont="1" applyFill="1" applyBorder="1" applyAlignment="1">
      <alignment vertical="center" wrapText="1"/>
    </xf>
    <xf numFmtId="0" fontId="27" fillId="15" borderId="33" xfId="4" applyFont="1" applyFill="1" applyBorder="1" applyAlignment="1">
      <alignment horizontal="center" vertical="center" wrapText="1"/>
    </xf>
    <xf numFmtId="0" fontId="40" fillId="15" borderId="8" xfId="4" applyFont="1" applyFill="1" applyBorder="1" applyAlignment="1">
      <alignment horizontal="center" vertical="center" wrapText="1"/>
    </xf>
    <xf numFmtId="0" fontId="27" fillId="15" borderId="34" xfId="4" applyFont="1" applyFill="1" applyBorder="1" applyAlignment="1">
      <alignment horizontal="center" vertical="center" wrapText="1"/>
    </xf>
    <xf numFmtId="0" fontId="27" fillId="15" borderId="68" xfId="4" applyFont="1" applyFill="1" applyBorder="1" applyAlignment="1">
      <alignment vertical="center" wrapText="1"/>
    </xf>
    <xf numFmtId="0" fontId="40" fillId="15" borderId="9" xfId="4" applyFont="1" applyFill="1" applyBorder="1" applyAlignment="1">
      <alignment vertical="center" wrapText="1"/>
    </xf>
    <xf numFmtId="0" fontId="40" fillId="15" borderId="9" xfId="4" applyFont="1" applyFill="1" applyBorder="1" applyAlignment="1">
      <alignment horizontal="center" vertical="center" wrapText="1"/>
    </xf>
    <xf numFmtId="0" fontId="27" fillId="15" borderId="69" xfId="4" applyFont="1" applyFill="1" applyBorder="1" applyAlignment="1">
      <alignment horizontal="center" vertical="center" wrapText="1"/>
    </xf>
    <xf numFmtId="0" fontId="29" fillId="15" borderId="68" xfId="4" applyFont="1" applyFill="1" applyBorder="1" applyAlignment="1">
      <alignment vertical="center" wrapText="1"/>
    </xf>
    <xf numFmtId="0" fontId="29" fillId="15" borderId="69" xfId="4" applyFont="1" applyFill="1" applyBorder="1" applyAlignment="1">
      <alignment horizontal="center" vertical="center" wrapText="1"/>
    </xf>
    <xf numFmtId="0" fontId="15" fillId="23" borderId="129" xfId="0" applyFont="1" applyFill="1" applyBorder="1" applyAlignment="1">
      <alignment horizontal="center" vertical="center" wrapText="1"/>
    </xf>
    <xf numFmtId="0" fontId="16" fillId="23" borderId="6" xfId="0" applyFont="1" applyFill="1" applyBorder="1" applyAlignment="1">
      <alignment horizontal="center" vertical="center" wrapText="1"/>
    </xf>
    <xf numFmtId="0" fontId="15" fillId="23" borderId="6" xfId="0" applyFont="1" applyFill="1" applyBorder="1" applyAlignment="1">
      <alignment horizontal="center" vertical="center" wrapText="1"/>
    </xf>
    <xf numFmtId="0" fontId="16" fillId="23" borderId="130"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9" xfId="0" applyFont="1" applyFill="1" applyBorder="1" applyAlignment="1">
      <alignment horizontal="center" vertical="center" wrapText="1"/>
    </xf>
    <xf numFmtId="0" fontId="23" fillId="23" borderId="78" xfId="0" applyFont="1" applyFill="1" applyBorder="1" applyAlignment="1">
      <alignment horizontal="justify" vertical="center" wrapText="1"/>
    </xf>
    <xf numFmtId="0" fontId="19" fillId="10" borderId="8" xfId="5" applyFont="1" applyFill="1" applyBorder="1" applyAlignment="1">
      <alignment horizontal="center" vertical="center" wrapText="1"/>
    </xf>
    <xf numFmtId="0" fontId="21" fillId="10" borderId="33" xfId="0" applyFont="1" applyFill="1" applyBorder="1" applyAlignment="1">
      <alignment horizontal="left" vertical="center" wrapText="1"/>
    </xf>
    <xf numFmtId="0" fontId="72" fillId="10" borderId="8" xfId="0" applyFont="1" applyFill="1" applyBorder="1" applyAlignment="1">
      <alignment horizontal="justify" vertical="center" wrapText="1"/>
    </xf>
    <xf numFmtId="0" fontId="21" fillId="10" borderId="8" xfId="0" applyFont="1" applyFill="1" applyBorder="1" applyAlignment="1">
      <alignment horizontal="center" vertical="center" wrapText="1"/>
    </xf>
    <xf numFmtId="0" fontId="21" fillId="4" borderId="8" xfId="5" applyFont="1" applyFill="1" applyBorder="1" applyAlignment="1">
      <alignment horizontal="center" vertical="center" wrapText="1"/>
    </xf>
    <xf numFmtId="10" fontId="21" fillId="10" borderId="8" xfId="0" applyNumberFormat="1" applyFont="1" applyFill="1" applyBorder="1" applyAlignment="1">
      <alignment horizontal="left" vertical="center" wrapText="1"/>
    </xf>
    <xf numFmtId="0" fontId="21" fillId="4" borderId="34" xfId="0" applyFont="1" applyFill="1" applyBorder="1" applyAlignment="1">
      <alignment vertical="center" wrapText="1"/>
    </xf>
    <xf numFmtId="0" fontId="19" fillId="4" borderId="33" xfId="0" applyFont="1" applyFill="1" applyBorder="1" applyAlignment="1">
      <alignment vertical="center" wrapText="1"/>
    </xf>
    <xf numFmtId="0" fontId="20" fillId="15" borderId="9" xfId="5" applyFont="1" applyFill="1" applyBorder="1" applyAlignment="1">
      <alignment horizontal="center" vertical="center" wrapText="1"/>
    </xf>
    <xf numFmtId="0" fontId="24" fillId="15" borderId="69" xfId="5" applyFont="1" applyFill="1" applyBorder="1" applyAlignment="1">
      <alignment horizontal="justify" vertical="center" wrapText="1"/>
    </xf>
    <xf numFmtId="0" fontId="24" fillId="15" borderId="68" xfId="5" applyFont="1" applyFill="1" applyBorder="1" applyAlignment="1">
      <alignment horizontal="justify" vertical="center" wrapText="1"/>
    </xf>
    <xf numFmtId="0" fontId="24" fillId="15" borderId="9" xfId="5" applyFont="1" applyFill="1" applyBorder="1" applyAlignment="1">
      <alignment horizontal="justify" vertical="center" wrapText="1"/>
    </xf>
    <xf numFmtId="0" fontId="24" fillId="15" borderId="9" xfId="5" applyFont="1" applyFill="1" applyBorder="1" applyAlignment="1">
      <alignment horizontal="center" vertical="center" wrapText="1"/>
    </xf>
    <xf numFmtId="0" fontId="24" fillId="15" borderId="9" xfId="5" applyFont="1" applyFill="1" applyBorder="1" applyAlignment="1">
      <alignment horizontal="left" vertical="center" wrapText="1"/>
    </xf>
    <xf numFmtId="9" fontId="24" fillId="15" borderId="9" xfId="8" applyFont="1" applyFill="1" applyBorder="1" applyAlignment="1">
      <alignment horizontal="left" vertical="center" wrapText="1"/>
    </xf>
    <xf numFmtId="0" fontId="21" fillId="15" borderId="69" xfId="5" applyFont="1" applyFill="1" applyBorder="1" applyAlignment="1">
      <alignment horizontal="left" vertical="center" wrapText="1"/>
    </xf>
    <xf numFmtId="0" fontId="24" fillId="15" borderId="68" xfId="5" applyFont="1" applyFill="1" applyBorder="1" applyAlignment="1">
      <alignment vertical="center" wrapText="1"/>
    </xf>
    <xf numFmtId="0" fontId="24" fillId="15" borderId="78" xfId="5" applyFont="1" applyFill="1" applyBorder="1" applyAlignment="1">
      <alignment horizontal="justify" vertical="center" wrapText="1"/>
    </xf>
    <xf numFmtId="0" fontId="21" fillId="15" borderId="69" xfId="5" applyFont="1" applyFill="1" applyBorder="1" applyAlignment="1">
      <alignment horizontal="justify" vertical="center" wrapText="1"/>
    </xf>
    <xf numFmtId="0" fontId="21" fillId="15" borderId="68" xfId="5" applyFont="1" applyFill="1" applyBorder="1" applyAlignment="1">
      <alignment horizontal="justify" vertical="center" wrapText="1"/>
    </xf>
    <xf numFmtId="0" fontId="21" fillId="15" borderId="9" xfId="5" applyFont="1" applyFill="1" applyBorder="1" applyAlignment="1">
      <alignment horizontal="justify" vertical="center" wrapText="1"/>
    </xf>
    <xf numFmtId="0" fontId="21" fillId="15" borderId="9" xfId="5" applyFont="1" applyFill="1" applyBorder="1" applyAlignment="1">
      <alignment horizontal="center" vertical="center" wrapText="1"/>
    </xf>
    <xf numFmtId="0" fontId="21" fillId="15" borderId="9" xfId="5" applyFont="1" applyFill="1" applyBorder="1" applyAlignment="1">
      <alignment horizontal="left" vertical="center" wrapText="1"/>
    </xf>
    <xf numFmtId="9" fontId="21" fillId="15" borderId="9" xfId="8" applyFont="1" applyFill="1" applyBorder="1" applyAlignment="1">
      <alignment horizontal="left" vertical="center" wrapText="1"/>
    </xf>
    <xf numFmtId="9" fontId="21" fillId="15" borderId="69" xfId="8" applyFont="1" applyFill="1" applyBorder="1" applyAlignment="1">
      <alignment horizontal="left" vertical="center" wrapText="1"/>
    </xf>
    <xf numFmtId="0" fontId="21" fillId="15" borderId="68" xfId="5" applyFont="1" applyFill="1" applyBorder="1" applyAlignment="1">
      <alignment vertical="center" wrapText="1"/>
    </xf>
    <xf numFmtId="0" fontId="21" fillId="15" borderId="78" xfId="5" applyFont="1" applyFill="1" applyBorder="1" applyAlignment="1">
      <alignment horizontal="justify" vertical="center" wrapText="1"/>
    </xf>
    <xf numFmtId="0" fontId="22" fillId="4" borderId="9" xfId="5" applyFont="1" applyFill="1" applyBorder="1" applyAlignment="1">
      <alignment horizontal="center" vertical="center" wrapText="1"/>
    </xf>
    <xf numFmtId="0" fontId="21" fillId="4" borderId="69" xfId="5" applyFont="1" applyFill="1" applyBorder="1" applyAlignment="1">
      <alignment horizontal="justify" vertical="center" wrapText="1"/>
    </xf>
    <xf numFmtId="0" fontId="21" fillId="4" borderId="68" xfId="5" applyFont="1" applyFill="1" applyBorder="1" applyAlignment="1">
      <alignment horizontal="justify" vertical="center" wrapText="1"/>
    </xf>
    <xf numFmtId="0" fontId="21" fillId="4" borderId="9" xfId="5" applyFont="1" applyFill="1" applyBorder="1" applyAlignment="1">
      <alignment horizontal="justify" vertical="center" wrapText="1"/>
    </xf>
    <xf numFmtId="0" fontId="21" fillId="4" borderId="9" xfId="5" applyFont="1" applyFill="1" applyBorder="1" applyAlignment="1">
      <alignment horizontal="center" vertical="center" wrapText="1"/>
    </xf>
    <xf numFmtId="0" fontId="21" fillId="4" borderId="9" xfId="5" applyFont="1" applyFill="1" applyBorder="1" applyAlignment="1">
      <alignment horizontal="left" vertical="center" wrapText="1"/>
    </xf>
    <xf numFmtId="9" fontId="21" fillId="4" borderId="9" xfId="8" applyFont="1" applyFill="1" applyBorder="1" applyAlignment="1">
      <alignment horizontal="left" vertical="center" wrapText="1"/>
    </xf>
    <xf numFmtId="9" fontId="21" fillId="4" borderId="69" xfId="8" applyFont="1" applyFill="1" applyBorder="1" applyAlignment="1">
      <alignment horizontal="left" vertical="center" wrapText="1"/>
    </xf>
    <xf numFmtId="0" fontId="21" fillId="4" borderId="68" xfId="5" applyFont="1" applyFill="1" applyBorder="1" applyAlignment="1">
      <alignment vertical="center" wrapText="1"/>
    </xf>
    <xf numFmtId="0" fontId="21" fillId="4" borderId="78" xfId="5" applyFont="1" applyFill="1" applyBorder="1" applyAlignment="1">
      <alignment horizontal="justify" vertical="center" wrapText="1"/>
    </xf>
    <xf numFmtId="0" fontId="21" fillId="25" borderId="69" xfId="5" applyFont="1" applyFill="1" applyBorder="1" applyAlignment="1">
      <alignment horizontal="justify" vertical="center" wrapText="1"/>
    </xf>
    <xf numFmtId="0" fontId="21" fillId="25" borderId="68" xfId="5" applyFont="1" applyFill="1" applyBorder="1" applyAlignment="1">
      <alignment horizontal="justify" vertical="center" wrapText="1"/>
    </xf>
    <xf numFmtId="0" fontId="21" fillId="25" borderId="9" xfId="5" applyFont="1" applyFill="1" applyBorder="1" applyAlignment="1">
      <alignment horizontal="justify" vertical="center" wrapText="1"/>
    </xf>
    <xf numFmtId="0" fontId="21" fillId="25" borderId="9" xfId="5" applyFont="1" applyFill="1" applyBorder="1" applyAlignment="1">
      <alignment horizontal="center" vertical="center" wrapText="1"/>
    </xf>
    <xf numFmtId="0" fontId="21" fillId="25" borderId="9" xfId="5" applyFont="1" applyFill="1" applyBorder="1" applyAlignment="1">
      <alignment horizontal="left" vertical="center" wrapText="1"/>
    </xf>
    <xf numFmtId="9" fontId="21" fillId="25" borderId="69" xfId="8" applyFont="1" applyFill="1" applyBorder="1" applyAlignment="1">
      <alignment horizontal="left" vertical="center" wrapText="1"/>
    </xf>
    <xf numFmtId="0" fontId="21" fillId="25" borderId="68" xfId="5" applyFont="1" applyFill="1" applyBorder="1" applyAlignment="1">
      <alignment vertical="center" wrapText="1"/>
    </xf>
    <xf numFmtId="0" fontId="21" fillId="25" borderId="78" xfId="5" applyFont="1" applyFill="1" applyBorder="1" applyAlignment="1">
      <alignment horizontal="justify" vertical="center" wrapText="1"/>
    </xf>
    <xf numFmtId="0" fontId="22" fillId="15" borderId="9" xfId="5" applyFont="1" applyFill="1" applyBorder="1" applyAlignment="1">
      <alignment horizontal="left" vertical="center" wrapText="1"/>
    </xf>
    <xf numFmtId="0" fontId="22" fillId="25" borderId="9" xfId="5" applyFont="1" applyFill="1" applyBorder="1" applyAlignment="1">
      <alignment horizontal="left" vertical="center" wrapText="1"/>
    </xf>
    <xf numFmtId="9" fontId="21" fillId="25" borderId="9" xfId="8" applyFont="1" applyFill="1" applyBorder="1" applyAlignment="1">
      <alignment horizontal="left" vertical="center" wrapText="1"/>
    </xf>
    <xf numFmtId="9" fontId="22" fillId="25" borderId="69" xfId="8" applyFont="1" applyFill="1" applyBorder="1" applyAlignment="1">
      <alignment horizontal="left" vertical="center" wrapText="1"/>
    </xf>
    <xf numFmtId="0" fontId="22" fillId="4" borderId="68" xfId="5" applyFont="1" applyFill="1" applyBorder="1" applyAlignment="1">
      <alignment horizontal="justify" vertical="center" wrapText="1"/>
    </xf>
    <xf numFmtId="0" fontId="22" fillId="4" borderId="9" xfId="5" applyFont="1" applyFill="1" applyBorder="1" applyAlignment="1">
      <alignment horizontal="left" vertical="center" wrapText="1"/>
    </xf>
    <xf numFmtId="0" fontId="22" fillId="15" borderId="9" xfId="5" applyFont="1" applyFill="1" applyBorder="1" applyAlignment="1">
      <alignment horizontal="center" vertical="center" wrapText="1"/>
    </xf>
    <xf numFmtId="9" fontId="21" fillId="10" borderId="9" xfId="8" applyFont="1" applyFill="1" applyBorder="1" applyAlignment="1">
      <alignment horizontal="left" vertical="center" wrapText="1"/>
    </xf>
    <xf numFmtId="9" fontId="22" fillId="4" borderId="69" xfId="8" applyFont="1" applyFill="1" applyBorder="1" applyAlignment="1">
      <alignment horizontal="left" vertical="center" wrapText="1"/>
    </xf>
    <xf numFmtId="10" fontId="21" fillId="15" borderId="9" xfId="5" applyNumberFormat="1" applyFont="1" applyFill="1" applyBorder="1" applyAlignment="1">
      <alignment horizontal="left" vertical="center" wrapText="1"/>
    </xf>
    <xf numFmtId="10" fontId="21" fillId="15" borderId="69" xfId="5" applyNumberFormat="1" applyFont="1" applyFill="1" applyBorder="1" applyAlignment="1">
      <alignment horizontal="left" vertical="center" wrapText="1"/>
    </xf>
    <xf numFmtId="10" fontId="21" fillId="4" borderId="9" xfId="5" applyNumberFormat="1" applyFont="1" applyFill="1" applyBorder="1" applyAlignment="1">
      <alignment horizontal="left" vertical="center" wrapText="1"/>
    </xf>
    <xf numFmtId="10" fontId="21" fillId="4" borderId="69" xfId="5" applyNumberFormat="1" applyFont="1" applyFill="1" applyBorder="1" applyAlignment="1">
      <alignment horizontal="left" vertical="center" wrapText="1"/>
    </xf>
    <xf numFmtId="0" fontId="22" fillId="15" borderId="68" xfId="5" applyFont="1" applyFill="1" applyBorder="1" applyAlignment="1">
      <alignment horizontal="justify" vertical="center" wrapText="1"/>
    </xf>
    <xf numFmtId="9" fontId="21" fillId="10" borderId="69" xfId="8" applyFont="1" applyFill="1" applyBorder="1" applyAlignment="1">
      <alignment horizontal="left" vertical="center" wrapText="1"/>
    </xf>
    <xf numFmtId="0" fontId="21" fillId="4" borderId="69" xfId="5" applyFont="1" applyFill="1" applyBorder="1" applyAlignment="1">
      <alignment horizontal="left" vertical="center" wrapText="1"/>
    </xf>
    <xf numFmtId="0" fontId="22" fillId="10" borderId="9" xfId="5" applyFont="1" applyFill="1" applyBorder="1" applyAlignment="1">
      <alignment horizontal="center" vertical="center" wrapText="1"/>
    </xf>
    <xf numFmtId="0" fontId="21" fillId="10" borderId="68" xfId="5" applyFont="1" applyFill="1" applyBorder="1" applyAlignment="1">
      <alignment horizontal="justify" vertical="center" wrapText="1"/>
    </xf>
    <xf numFmtId="0" fontId="24" fillId="15" borderId="69" xfId="5" applyFont="1" applyFill="1" applyBorder="1" applyAlignment="1">
      <alignment horizontal="left" vertical="center" wrapText="1"/>
    </xf>
    <xf numFmtId="0" fontId="24" fillId="4" borderId="68" xfId="5" applyFont="1" applyFill="1" applyBorder="1" applyAlignment="1">
      <alignment horizontal="justify" vertical="center" wrapText="1"/>
    </xf>
    <xf numFmtId="0" fontId="24" fillId="4" borderId="9" xfId="5" applyFont="1" applyFill="1" applyBorder="1" applyAlignment="1">
      <alignment horizontal="left" vertical="center" wrapText="1"/>
    </xf>
    <xf numFmtId="0" fontId="24" fillId="4" borderId="9" xfId="5" applyFont="1" applyFill="1" applyBorder="1" applyAlignment="1">
      <alignment horizontal="center" vertical="center" wrapText="1"/>
    </xf>
    <xf numFmtId="0" fontId="24" fillId="4" borderId="68" xfId="5" applyFont="1" applyFill="1" applyBorder="1" applyAlignment="1">
      <alignment vertical="center" wrapText="1"/>
    </xf>
    <xf numFmtId="0" fontId="21" fillId="26" borderId="9" xfId="5" applyFont="1" applyFill="1" applyBorder="1" applyAlignment="1">
      <alignment horizontal="left" vertical="center" wrapText="1"/>
    </xf>
    <xf numFmtId="0" fontId="21" fillId="27" borderId="68" xfId="5" applyFont="1" applyFill="1" applyBorder="1" applyAlignment="1">
      <alignment horizontal="justify" vertical="center" wrapText="1"/>
    </xf>
    <xf numFmtId="0" fontId="21" fillId="27" borderId="9" xfId="5" applyFont="1" applyFill="1" applyBorder="1" applyAlignment="1">
      <alignment horizontal="justify" vertical="center" wrapText="1"/>
    </xf>
    <xf numFmtId="0" fontId="21" fillId="27" borderId="9" xfId="5" applyFont="1" applyFill="1" applyBorder="1" applyAlignment="1">
      <alignment horizontal="center" vertical="center" wrapText="1"/>
    </xf>
    <xf numFmtId="0" fontId="21" fillId="10" borderId="9" xfId="5" applyFont="1" applyFill="1" applyBorder="1" applyAlignment="1">
      <alignment horizontal="left" vertical="center" wrapText="1"/>
    </xf>
    <xf numFmtId="0" fontId="21" fillId="27" borderId="9" xfId="5" applyFont="1" applyFill="1" applyBorder="1" applyAlignment="1">
      <alignment horizontal="left" vertical="center" wrapText="1"/>
    </xf>
    <xf numFmtId="0" fontId="21" fillId="27" borderId="68" xfId="5" applyFont="1" applyFill="1" applyBorder="1" applyAlignment="1">
      <alignment vertical="center" wrapText="1"/>
    </xf>
    <xf numFmtId="0" fontId="24" fillId="4" borderId="69" xfId="5" applyFont="1" applyFill="1" applyBorder="1" applyAlignment="1">
      <alignment horizontal="left" vertical="center" wrapText="1"/>
    </xf>
    <xf numFmtId="0" fontId="21" fillId="15" borderId="68" xfId="5" applyFont="1" applyFill="1" applyBorder="1" applyAlignment="1">
      <alignment horizontal="left" vertical="center" wrapText="1"/>
    </xf>
    <xf numFmtId="0" fontId="20" fillId="4" borderId="68" xfId="5" applyFont="1" applyFill="1" applyBorder="1" applyAlignment="1">
      <alignment horizontal="justify" vertical="center" wrapText="1"/>
    </xf>
    <xf numFmtId="0" fontId="21" fillId="10" borderId="9" xfId="5" applyFont="1" applyFill="1" applyBorder="1" applyAlignment="1">
      <alignment horizontal="justify" vertical="center" wrapText="1"/>
    </xf>
    <xf numFmtId="0" fontId="21" fillId="10" borderId="69" xfId="5" applyFont="1" applyFill="1" applyBorder="1" applyAlignment="1">
      <alignment horizontal="left" vertical="center" wrapText="1"/>
    </xf>
    <xf numFmtId="0" fontId="21" fillId="26" borderId="68" xfId="5" applyFont="1" applyFill="1" applyBorder="1" applyAlignment="1">
      <alignment horizontal="justify" vertical="center" wrapText="1"/>
    </xf>
    <xf numFmtId="0" fontId="21" fillId="26" borderId="9" xfId="5" applyFont="1" applyFill="1" applyBorder="1" applyAlignment="1">
      <alignment horizontal="justify" vertical="center" wrapText="1"/>
    </xf>
    <xf numFmtId="0" fontId="19" fillId="7" borderId="9" xfId="5" applyFont="1" applyFill="1" applyBorder="1" applyAlignment="1">
      <alignment horizontal="left" vertical="center" wrapText="1"/>
    </xf>
    <xf numFmtId="0" fontId="20" fillId="28" borderId="9" xfId="5" applyFont="1" applyFill="1" applyBorder="1" applyAlignment="1">
      <alignment horizontal="center" vertical="center" wrapText="1"/>
    </xf>
    <xf numFmtId="0" fontId="20" fillId="7" borderId="9" xfId="5" applyFont="1" applyFill="1" applyBorder="1" applyAlignment="1">
      <alignment horizontal="center" vertical="center" wrapText="1"/>
    </xf>
    <xf numFmtId="0" fontId="21" fillId="10" borderId="9" xfId="5" applyFont="1" applyFill="1" applyBorder="1" applyAlignment="1">
      <alignment horizontal="center" vertical="center" wrapText="1"/>
    </xf>
    <xf numFmtId="0" fontId="21" fillId="10" borderId="68" xfId="5" applyFont="1" applyFill="1" applyBorder="1" applyAlignment="1">
      <alignment vertical="center" wrapText="1"/>
    </xf>
    <xf numFmtId="0" fontId="22" fillId="10" borderId="39" xfId="5" applyFont="1" applyFill="1" applyBorder="1" applyAlignment="1">
      <alignment horizontal="center" vertical="center" wrapText="1"/>
    </xf>
    <xf numFmtId="0" fontId="21" fillId="4" borderId="38" xfId="5" applyFont="1" applyFill="1" applyBorder="1" applyAlignment="1">
      <alignment horizontal="justify" vertical="center" wrapText="1"/>
    </xf>
    <xf numFmtId="0" fontId="21" fillId="4" borderId="39" xfId="5" applyFont="1" applyFill="1" applyBorder="1" applyAlignment="1">
      <alignment horizontal="justify" vertical="center" wrapText="1"/>
    </xf>
    <xf numFmtId="0" fontId="21" fillId="10" borderId="39" xfId="5" applyFont="1" applyFill="1" applyBorder="1" applyAlignment="1">
      <alignment horizontal="center" vertical="center" wrapText="1"/>
    </xf>
    <xf numFmtId="0" fontId="21" fillId="4" borderId="39" xfId="5" applyFont="1" applyFill="1" applyBorder="1" applyAlignment="1">
      <alignment horizontal="center" vertical="center" wrapText="1"/>
    </xf>
    <xf numFmtId="0" fontId="21" fillId="4" borderId="39" xfId="5" applyFont="1" applyFill="1" applyBorder="1" applyAlignment="1">
      <alignment horizontal="left" vertical="center" wrapText="1"/>
    </xf>
    <xf numFmtId="9" fontId="21" fillId="4" borderId="39" xfId="8" applyFont="1" applyFill="1" applyBorder="1" applyAlignment="1">
      <alignment horizontal="left" vertical="center" wrapText="1"/>
    </xf>
    <xf numFmtId="0" fontId="21" fillId="10" borderId="40" xfId="5" applyFont="1" applyFill="1" applyBorder="1" applyAlignment="1">
      <alignment horizontal="left" vertical="center" wrapText="1"/>
    </xf>
    <xf numFmtId="0" fontId="21" fillId="4" borderId="38" xfId="5" applyFont="1" applyFill="1" applyBorder="1" applyAlignment="1">
      <alignment vertical="center" wrapText="1"/>
    </xf>
    <xf numFmtId="0" fontId="23" fillId="23" borderId="68" xfId="5" applyFont="1" applyFill="1" applyBorder="1" applyAlignment="1">
      <alignment horizontal="center" vertical="center" wrapText="1"/>
    </xf>
    <xf numFmtId="0" fontId="23" fillId="23" borderId="9" xfId="5" applyFont="1" applyFill="1" applyBorder="1" applyAlignment="1">
      <alignment horizontal="center" vertical="center" wrapText="1"/>
    </xf>
    <xf numFmtId="0" fontId="73" fillId="0" borderId="0" xfId="0" applyFont="1" applyAlignment="1">
      <alignment horizontal="left" vertical="center" wrapText="1"/>
    </xf>
    <xf numFmtId="0" fontId="35" fillId="0" borderId="0" xfId="0" applyFont="1" applyAlignment="1">
      <alignment horizontal="center" vertical="center" wrapText="1"/>
    </xf>
    <xf numFmtId="0" fontId="23" fillId="23" borderId="9" xfId="5" applyFont="1" applyFill="1" applyBorder="1" applyAlignment="1">
      <alignment horizontal="justify" vertical="center" wrapText="1"/>
    </xf>
    <xf numFmtId="0" fontId="23" fillId="23" borderId="9" xfId="5" applyFont="1" applyFill="1" applyBorder="1" applyAlignment="1">
      <alignment horizontal="left" vertical="center" wrapText="1"/>
    </xf>
    <xf numFmtId="0" fontId="23" fillId="23" borderId="68" xfId="5" applyFont="1" applyFill="1" applyBorder="1" applyAlignment="1">
      <alignment horizontal="left" vertical="center" wrapText="1"/>
    </xf>
    <xf numFmtId="0" fontId="19" fillId="4" borderId="131" xfId="5" applyFont="1" applyFill="1" applyBorder="1" applyAlignment="1">
      <alignment horizontal="center" vertical="center" wrapText="1"/>
    </xf>
    <xf numFmtId="0" fontId="23" fillId="23" borderId="132" xfId="5" applyFont="1" applyFill="1" applyBorder="1" applyAlignment="1">
      <alignment horizontal="center" vertical="center" wrapText="1"/>
    </xf>
    <xf numFmtId="0" fontId="22" fillId="15" borderId="132" xfId="5" applyFont="1" applyFill="1" applyBorder="1" applyAlignment="1">
      <alignment horizontal="center" vertical="center" wrapText="1"/>
    </xf>
    <xf numFmtId="0" fontId="22" fillId="4" borderId="257" xfId="0" applyFont="1" applyFill="1" applyBorder="1" applyAlignment="1">
      <alignment horizontal="center" vertical="center" wrapText="1"/>
    </xf>
    <xf numFmtId="0" fontId="22" fillId="4" borderId="132" xfId="5" applyFont="1" applyFill="1" applyBorder="1" applyAlignment="1">
      <alignment horizontal="center" vertical="center" wrapText="1"/>
    </xf>
    <xf numFmtId="0" fontId="22" fillId="10" borderId="132" xfId="5" applyFont="1" applyFill="1" applyBorder="1" applyAlignment="1">
      <alignment horizontal="center" vertical="center" wrapText="1"/>
    </xf>
    <xf numFmtId="0" fontId="22" fillId="10" borderId="257" xfId="0" applyFont="1" applyFill="1" applyBorder="1" applyAlignment="1">
      <alignment horizontal="center" vertical="center" wrapText="1"/>
    </xf>
    <xf numFmtId="0" fontId="20" fillId="7" borderId="257" xfId="0" applyFont="1" applyFill="1" applyBorder="1" applyAlignment="1">
      <alignment horizontal="center" vertical="center" wrapText="1"/>
    </xf>
    <xf numFmtId="0" fontId="22" fillId="10" borderId="132" xfId="0" applyFont="1" applyFill="1" applyBorder="1" applyAlignment="1">
      <alignment horizontal="center" vertical="center" wrapText="1"/>
    </xf>
    <xf numFmtId="0" fontId="22" fillId="10" borderId="258" xfId="0" applyFont="1" applyFill="1" applyBorder="1" applyAlignment="1">
      <alignment horizontal="center" vertical="center" wrapText="1"/>
    </xf>
    <xf numFmtId="0" fontId="22" fillId="10" borderId="259" xfId="0" applyFont="1" applyFill="1" applyBorder="1" applyAlignment="1">
      <alignment horizontal="center" vertical="center" wrapText="1"/>
    </xf>
    <xf numFmtId="0" fontId="20" fillId="28" borderId="132" xfId="5" applyFont="1" applyFill="1" applyBorder="1" applyAlignment="1">
      <alignment horizontal="center" vertical="center" wrapText="1"/>
    </xf>
    <xf numFmtId="0" fontId="20" fillId="7" borderId="132" xfId="5" applyFont="1" applyFill="1" applyBorder="1" applyAlignment="1">
      <alignment horizontal="center" vertical="center" wrapText="1"/>
    </xf>
    <xf numFmtId="0" fontId="20" fillId="8" borderId="132" xfId="5" applyFont="1" applyFill="1" applyBorder="1" applyAlignment="1">
      <alignment horizontal="center" vertical="center" wrapText="1"/>
    </xf>
    <xf numFmtId="0" fontId="22" fillId="10" borderId="260" xfId="5" applyFont="1" applyFill="1" applyBorder="1" applyAlignment="1">
      <alignment horizontal="center" vertical="center" wrapText="1"/>
    </xf>
    <xf numFmtId="0" fontId="22" fillId="20" borderId="257" xfId="0" applyFont="1" applyFill="1" applyBorder="1" applyAlignment="1">
      <alignment horizontal="center" vertical="center" wrapText="1"/>
    </xf>
    <xf numFmtId="0" fontId="21" fillId="20" borderId="257" xfId="0" applyFont="1" applyFill="1" applyBorder="1" applyAlignment="1">
      <alignment horizontal="center" vertical="center" wrapText="1"/>
    </xf>
    <xf numFmtId="0" fontId="21" fillId="4" borderId="257" xfId="0" applyFont="1" applyFill="1" applyBorder="1" applyAlignment="1">
      <alignment horizontal="center" vertical="center" wrapText="1"/>
    </xf>
    <xf numFmtId="0" fontId="21" fillId="4" borderId="261" xfId="0" applyFont="1" applyFill="1" applyBorder="1" applyAlignment="1">
      <alignment horizontal="center" vertical="center" wrapText="1"/>
    </xf>
    <xf numFmtId="0" fontId="19" fillId="4" borderId="132" xfId="5" applyFont="1" applyFill="1" applyBorder="1" applyAlignment="1">
      <alignment horizontal="center" vertical="center" wrapText="1"/>
    </xf>
    <xf numFmtId="9" fontId="24" fillId="4" borderId="9" xfId="5" applyNumberFormat="1" applyFont="1" applyFill="1" applyBorder="1" applyAlignment="1">
      <alignment horizontal="left" vertical="center" wrapText="1"/>
    </xf>
    <xf numFmtId="9" fontId="24" fillId="4" borderId="69" xfId="5" applyNumberFormat="1" applyFont="1" applyFill="1" applyBorder="1" applyAlignment="1">
      <alignment horizontal="left" vertical="center" wrapText="1"/>
    </xf>
    <xf numFmtId="0" fontId="21" fillId="4" borderId="68" xfId="5" applyFont="1" applyFill="1" applyBorder="1" applyAlignment="1">
      <alignment horizontal="left" vertical="center" wrapText="1"/>
    </xf>
    <xf numFmtId="0" fontId="20" fillId="8" borderId="9" xfId="5" applyFont="1" applyFill="1" applyBorder="1" applyAlignment="1">
      <alignment horizontal="center" vertical="center" wrapText="1"/>
    </xf>
    <xf numFmtId="0" fontId="21" fillId="10" borderId="262" xfId="0" applyFont="1" applyFill="1" applyBorder="1" applyAlignment="1">
      <alignment horizontal="justify" vertical="center" wrapText="1"/>
    </xf>
    <xf numFmtId="0" fontId="22" fillId="15" borderId="78" xfId="5" applyFont="1" applyFill="1" applyBorder="1" applyAlignment="1">
      <alignment horizontal="justify" vertical="center" wrapText="1"/>
    </xf>
    <xf numFmtId="0" fontId="22" fillId="4" borderId="78" xfId="5" applyFont="1" applyFill="1" applyBorder="1" applyAlignment="1">
      <alignment horizontal="justify" vertical="center" wrapText="1"/>
    </xf>
    <xf numFmtId="0" fontId="22" fillId="10" borderId="78" xfId="5" applyFont="1" applyFill="1" applyBorder="1" applyAlignment="1">
      <alignment horizontal="justify" vertical="center" wrapText="1"/>
    </xf>
    <xf numFmtId="0" fontId="22" fillId="27" borderId="78" xfId="5" applyFont="1" applyFill="1" applyBorder="1" applyAlignment="1">
      <alignment horizontal="justify" vertical="center" wrapText="1"/>
    </xf>
    <xf numFmtId="0" fontId="22" fillId="4" borderId="78" xfId="5" applyFont="1" applyFill="1" applyBorder="1" applyAlignment="1">
      <alignment horizontal="center" vertical="center" wrapText="1"/>
    </xf>
    <xf numFmtId="0" fontId="22" fillId="4" borderId="79" xfId="5" applyFont="1" applyFill="1" applyBorder="1" applyAlignment="1">
      <alignment horizontal="justify" vertical="center" wrapText="1"/>
    </xf>
    <xf numFmtId="0" fontId="23" fillId="23" borderId="69" xfId="5" applyFont="1" applyFill="1" applyBorder="1" applyAlignment="1">
      <alignment horizontal="justify" vertical="center" wrapText="1"/>
    </xf>
    <xf numFmtId="0" fontId="21" fillId="10" borderId="68" xfId="0" applyFont="1" applyFill="1" applyBorder="1" applyAlignment="1">
      <alignment horizontal="justify" vertical="center" wrapText="1"/>
    </xf>
    <xf numFmtId="0" fontId="21" fillId="10" borderId="69" xfId="0" applyFont="1" applyFill="1" applyBorder="1" applyAlignment="1">
      <alignment horizontal="justify" vertical="center" wrapText="1"/>
    </xf>
    <xf numFmtId="0" fontId="21" fillId="4" borderId="263" xfId="5" applyFont="1" applyFill="1" applyBorder="1" applyAlignment="1">
      <alignment horizontal="justify" vertical="center" wrapText="1"/>
    </xf>
    <xf numFmtId="0" fontId="23" fillId="23" borderId="264" xfId="5" applyFont="1" applyFill="1" applyBorder="1" applyAlignment="1">
      <alignment horizontal="justify" vertical="center" wrapText="1"/>
    </xf>
    <xf numFmtId="0" fontId="24" fillId="15" borderId="264" xfId="5" applyFont="1" applyFill="1" applyBorder="1" applyAlignment="1">
      <alignment vertical="center" wrapText="1"/>
    </xf>
    <xf numFmtId="0" fontId="21" fillId="4" borderId="264" xfId="5" applyFont="1" applyFill="1" applyBorder="1" applyAlignment="1">
      <alignment horizontal="left" vertical="center" wrapText="1"/>
    </xf>
    <xf numFmtId="0" fontId="21" fillId="4" borderId="264" xfId="0" applyFont="1" applyFill="1" applyBorder="1" applyAlignment="1">
      <alignment horizontal="left" vertical="center" wrapText="1"/>
    </xf>
    <xf numFmtId="0" fontId="21" fillId="15" borderId="264" xfId="5" applyFont="1" applyFill="1" applyBorder="1" applyAlignment="1">
      <alignment horizontal="left" vertical="center" wrapText="1"/>
    </xf>
    <xf numFmtId="0" fontId="21" fillId="4" borderId="264" xfId="5" applyFont="1" applyFill="1" applyBorder="1" applyAlignment="1">
      <alignment horizontal="justify" vertical="center" wrapText="1"/>
    </xf>
    <xf numFmtId="0" fontId="21" fillId="25" borderId="264" xfId="5" applyFont="1" applyFill="1" applyBorder="1" applyAlignment="1">
      <alignment horizontal="justify" vertical="center" wrapText="1"/>
    </xf>
    <xf numFmtId="0" fontId="21" fillId="10" borderId="264" xfId="5" applyFont="1" applyFill="1" applyBorder="1" applyAlignment="1">
      <alignment horizontal="left" vertical="center" wrapText="1"/>
    </xf>
    <xf numFmtId="0" fontId="21" fillId="15" borderId="264" xfId="5" applyFont="1" applyFill="1" applyBorder="1" applyAlignment="1">
      <alignment horizontal="justify" vertical="center" wrapText="1"/>
    </xf>
    <xf numFmtId="0" fontId="21" fillId="10" borderId="264" xfId="0" applyFont="1" applyFill="1" applyBorder="1" applyAlignment="1">
      <alignment horizontal="left" vertical="center" wrapText="1"/>
    </xf>
    <xf numFmtId="0" fontId="22" fillId="10" borderId="264" xfId="0" applyFont="1" applyFill="1" applyBorder="1" applyAlignment="1">
      <alignment horizontal="left" vertical="center" wrapText="1"/>
    </xf>
    <xf numFmtId="0" fontId="24" fillId="4" borderId="264" xfId="5" applyFont="1" applyFill="1" applyBorder="1" applyAlignment="1">
      <alignment vertical="center" wrapText="1"/>
    </xf>
    <xf numFmtId="0" fontId="24" fillId="10" borderId="264" xfId="0" applyFont="1" applyFill="1" applyBorder="1" applyAlignment="1">
      <alignment horizontal="left" vertical="center" wrapText="1"/>
    </xf>
    <xf numFmtId="0" fontId="21" fillId="10" borderId="264" xfId="0" applyFont="1" applyFill="1" applyBorder="1" applyAlignment="1">
      <alignment horizontal="justify" vertical="center" wrapText="1"/>
    </xf>
    <xf numFmtId="0" fontId="21" fillId="10" borderId="264" xfId="5" applyFont="1" applyFill="1" applyBorder="1" applyAlignment="1">
      <alignment horizontal="justify" vertical="center" wrapText="1"/>
    </xf>
    <xf numFmtId="0" fontId="24" fillId="10" borderId="264" xfId="0" applyFont="1" applyFill="1" applyBorder="1" applyAlignment="1">
      <alignment vertical="center" wrapText="1"/>
    </xf>
    <xf numFmtId="0" fontId="21" fillId="26" borderId="264" xfId="5" applyFont="1" applyFill="1" applyBorder="1" applyAlignment="1">
      <alignment horizontal="justify" vertical="center" wrapText="1"/>
    </xf>
    <xf numFmtId="0" fontId="21" fillId="4" borderId="265" xfId="5" applyFont="1" applyFill="1" applyBorder="1" applyAlignment="1">
      <alignment horizontal="justify" vertical="center" wrapText="1"/>
    </xf>
    <xf numFmtId="0" fontId="21" fillId="10" borderId="34" xfId="0" applyFont="1" applyFill="1" applyBorder="1" applyAlignment="1">
      <alignment vertical="center" wrapText="1"/>
    </xf>
    <xf numFmtId="0" fontId="21" fillId="10" borderId="69" xfId="5" applyFont="1" applyFill="1" applyBorder="1" applyAlignment="1">
      <alignment horizontal="justify" vertical="center" wrapText="1"/>
    </xf>
    <xf numFmtId="0" fontId="21" fillId="26" borderId="69" xfId="5" applyFont="1" applyFill="1" applyBorder="1" applyAlignment="1">
      <alignment horizontal="justify" vertical="center" wrapText="1"/>
    </xf>
    <xf numFmtId="0" fontId="21" fillId="4" borderId="40" xfId="5" applyFont="1" applyFill="1" applyBorder="1" applyAlignment="1">
      <alignment horizontal="justify" vertical="center" wrapText="1"/>
    </xf>
    <xf numFmtId="0" fontId="15" fillId="23" borderId="118" xfId="0" applyFont="1" applyFill="1" applyBorder="1" applyAlignment="1">
      <alignment horizontal="center" vertical="center" wrapText="1"/>
    </xf>
    <xf numFmtId="0" fontId="16" fillId="23" borderId="118" xfId="0" applyFont="1" applyFill="1" applyBorder="1" applyAlignment="1">
      <alignment horizontal="center" vertical="center" wrapText="1"/>
    </xf>
    <xf numFmtId="0" fontId="23" fillId="23" borderId="9" xfId="0" applyFont="1" applyFill="1" applyBorder="1" applyAlignment="1">
      <alignment horizontal="left" vertical="center" wrapText="1"/>
    </xf>
    <xf numFmtId="0" fontId="23" fillId="23" borderId="19" xfId="0" applyFont="1" applyFill="1" applyBorder="1" applyAlignment="1">
      <alignment horizontal="left" vertical="center" wrapText="1"/>
    </xf>
    <xf numFmtId="0" fontId="22" fillId="15" borderId="18" xfId="0" applyFont="1" applyFill="1" applyBorder="1" applyAlignment="1">
      <alignment horizontal="center" vertical="center" wrapText="1"/>
    </xf>
    <xf numFmtId="0" fontId="22" fillId="15" borderId="9" xfId="0" applyFont="1" applyFill="1" applyBorder="1" applyAlignment="1">
      <alignment horizontal="center" vertical="center" wrapText="1"/>
    </xf>
    <xf numFmtId="0" fontId="22" fillId="15" borderId="9" xfId="0" applyFont="1" applyFill="1" applyBorder="1" applyAlignment="1">
      <alignment horizontal="left" vertical="center" wrapText="1"/>
    </xf>
    <xf numFmtId="0" fontId="21" fillId="15" borderId="9" xfId="0" applyFont="1" applyFill="1" applyBorder="1" applyAlignment="1">
      <alignment horizontal="left" vertical="center" wrapText="1"/>
    </xf>
    <xf numFmtId="0" fontId="21" fillId="15" borderId="9" xfId="0" applyFont="1" applyFill="1" applyBorder="1" applyAlignment="1">
      <alignment horizontal="center" vertical="center" wrapText="1"/>
    </xf>
    <xf numFmtId="0" fontId="21" fillId="15" borderId="19" xfId="0" applyFont="1" applyFill="1" applyBorder="1" applyAlignment="1">
      <alignment horizontal="left" vertical="center" wrapText="1"/>
    </xf>
    <xf numFmtId="0" fontId="21" fillId="15" borderId="18" xfId="0" applyFont="1" applyFill="1" applyBorder="1" applyAlignment="1">
      <alignment horizontal="center" vertical="center" wrapText="1"/>
    </xf>
    <xf numFmtId="0" fontId="20" fillId="15" borderId="68" xfId="0" applyFont="1" applyFill="1" applyBorder="1" applyAlignment="1">
      <alignment horizontal="center" vertical="center" wrapText="1"/>
    </xf>
    <xf numFmtId="0" fontId="24" fillId="15" borderId="9" xfId="0" applyFont="1" applyFill="1" applyBorder="1" applyAlignment="1">
      <alignment horizontal="left" vertical="center" wrapText="1"/>
    </xf>
    <xf numFmtId="0" fontId="27" fillId="15" borderId="68" xfId="0" applyFont="1" applyFill="1" applyBorder="1" applyAlignment="1">
      <alignment horizontal="center" vertical="center" wrapText="1"/>
    </xf>
    <xf numFmtId="0" fontId="27" fillId="15" borderId="9" xfId="0" applyFont="1" applyFill="1" applyBorder="1" applyAlignment="1">
      <alignment horizontal="center" vertical="center" wrapText="1"/>
    </xf>
    <xf numFmtId="10" fontId="27" fillId="15" borderId="69" xfId="2" applyNumberFormat="1" applyFont="1" applyFill="1" applyBorder="1" applyAlignment="1">
      <alignment horizontal="center" vertical="center" wrapText="1"/>
    </xf>
    <xf numFmtId="0" fontId="30" fillId="15" borderId="68" xfId="0" applyFont="1" applyFill="1" applyBorder="1" applyAlignment="1">
      <alignment horizontal="center" vertical="center" wrapText="1"/>
    </xf>
    <xf numFmtId="0" fontId="30" fillId="15" borderId="9" xfId="0" applyFont="1" applyFill="1" applyBorder="1" applyAlignment="1">
      <alignment horizontal="center" vertical="center" wrapText="1"/>
    </xf>
    <xf numFmtId="0" fontId="23" fillId="23" borderId="68" xfId="0" applyFont="1" applyFill="1" applyBorder="1" applyAlignment="1">
      <alignment horizontal="center" vertical="center" wrapText="1"/>
    </xf>
    <xf numFmtId="0" fontId="40" fillId="23" borderId="68" xfId="0" applyFont="1" applyFill="1" applyBorder="1" applyAlignment="1">
      <alignment horizontal="center" vertical="center" wrapText="1"/>
    </xf>
    <xf numFmtId="0" fontId="40" fillId="23" borderId="9" xfId="0" applyFont="1" applyFill="1" applyBorder="1" applyAlignment="1">
      <alignment horizontal="center" vertical="center" wrapText="1"/>
    </xf>
    <xf numFmtId="10" fontId="40" fillId="23" borderId="69" xfId="2" applyNumberFormat="1" applyFont="1" applyFill="1" applyBorder="1" applyAlignment="1">
      <alignment horizontal="center" vertical="center" wrapText="1"/>
    </xf>
    <xf numFmtId="0" fontId="35" fillId="23" borderId="95" xfId="0" applyFont="1" applyFill="1" applyBorder="1" applyAlignment="1">
      <alignment horizontal="center" vertical="center" wrapText="1"/>
    </xf>
    <xf numFmtId="0" fontId="35" fillId="23" borderId="96" xfId="0" applyFont="1" applyFill="1" applyBorder="1" applyAlignment="1">
      <alignment horizontal="center" vertical="center" wrapText="1"/>
    </xf>
    <xf numFmtId="0" fontId="35" fillId="23" borderId="97" xfId="0" applyFont="1" applyFill="1" applyBorder="1" applyAlignment="1">
      <alignment horizontal="center" vertical="center" wrapText="1"/>
    </xf>
    <xf numFmtId="0" fontId="37" fillId="24" borderId="182" xfId="0" applyFont="1" applyFill="1" applyBorder="1" applyAlignment="1">
      <alignment horizontal="center" vertical="center" wrapText="1"/>
    </xf>
    <xf numFmtId="0" fontId="23" fillId="23" borderId="92" xfId="0" applyFont="1" applyFill="1" applyBorder="1" applyAlignment="1">
      <alignment horizontal="center" vertical="center" wrapText="1"/>
    </xf>
    <xf numFmtId="0" fontId="23" fillId="23" borderId="142" xfId="0" applyFont="1" applyFill="1" applyBorder="1" applyAlignment="1">
      <alignment horizontal="center" vertical="center" wrapText="1"/>
    </xf>
    <xf numFmtId="0" fontId="23" fillId="23" borderId="69" xfId="0" applyFont="1" applyFill="1" applyBorder="1" applyAlignment="1">
      <alignment horizontal="center" vertical="center" wrapText="1"/>
    </xf>
    <xf numFmtId="0" fontId="20" fillId="15" borderId="92" xfId="0" applyFont="1" applyFill="1" applyBorder="1" applyAlignment="1">
      <alignment horizontal="center" vertical="center" wrapText="1"/>
    </xf>
    <xf numFmtId="0" fontId="24" fillId="15" borderId="9" xfId="0" applyFont="1" applyFill="1" applyBorder="1" applyAlignment="1">
      <alignment horizontal="center" vertical="center" wrapText="1"/>
    </xf>
    <xf numFmtId="0" fontId="21" fillId="15" borderId="142" xfId="0" applyFont="1" applyFill="1" applyBorder="1" applyAlignment="1">
      <alignment horizontal="center" vertical="center" wrapText="1"/>
    </xf>
    <xf numFmtId="0" fontId="21" fillId="15" borderId="69" xfId="0" applyFont="1" applyFill="1" applyBorder="1" applyAlignment="1">
      <alignment horizontal="center" vertical="center" wrapText="1"/>
    </xf>
    <xf numFmtId="0" fontId="37" fillId="21" borderId="241" xfId="0" applyFont="1" applyFill="1" applyBorder="1" applyAlignment="1">
      <alignment horizontal="center" vertical="center" wrapText="1"/>
    </xf>
    <xf numFmtId="9" fontId="40" fillId="23" borderId="9" xfId="0" applyNumberFormat="1" applyFont="1" applyFill="1" applyBorder="1" applyAlignment="1">
      <alignment horizontal="center" vertical="center" wrapText="1"/>
    </xf>
    <xf numFmtId="9" fontId="27" fillId="15" borderId="9" xfId="0" applyNumberFormat="1" applyFont="1" applyFill="1" applyBorder="1" applyAlignment="1">
      <alignment horizontal="center" vertical="center" wrapText="1"/>
    </xf>
    <xf numFmtId="3" fontId="4" fillId="0" borderId="64" xfId="0" applyNumberFormat="1" applyFont="1" applyBorder="1" applyAlignment="1">
      <alignment horizontal="center" vertical="center" wrapText="1"/>
    </xf>
    <xf numFmtId="3" fontId="4" fillId="0" borderId="24" xfId="0" applyNumberFormat="1" applyFont="1" applyBorder="1" applyAlignment="1">
      <alignment horizontal="center" vertical="center" wrapText="1"/>
    </xf>
    <xf numFmtId="3" fontId="4" fillId="0" borderId="144" xfId="0" applyNumberFormat="1" applyFont="1" applyBorder="1" applyAlignment="1">
      <alignment horizontal="center" vertical="center" wrapText="1"/>
    </xf>
    <xf numFmtId="3" fontId="4" fillId="0" borderId="273" xfId="0" applyNumberFormat="1" applyFont="1" applyBorder="1" applyAlignment="1">
      <alignment horizontal="center" vertical="center" wrapText="1"/>
    </xf>
    <xf numFmtId="3" fontId="4" fillId="0" borderId="271" xfId="0" applyNumberFormat="1" applyFont="1" applyBorder="1" applyAlignment="1">
      <alignment horizontal="center" vertical="center" wrapText="1"/>
    </xf>
    <xf numFmtId="3" fontId="4" fillId="0" borderId="272" xfId="0" applyNumberFormat="1" applyFont="1" applyBorder="1" applyAlignment="1">
      <alignment horizontal="center" vertical="center" wrapText="1"/>
    </xf>
    <xf numFmtId="0" fontId="5" fillId="10" borderId="145" xfId="0" applyFont="1" applyFill="1" applyBorder="1" applyAlignment="1">
      <alignment horizontal="left" vertical="center" wrapText="1"/>
    </xf>
    <xf numFmtId="0" fontId="28" fillId="12" borderId="65" xfId="2" applyNumberFormat="1" applyFont="1" applyFill="1" applyBorder="1" applyAlignment="1">
      <alignment horizontal="center" vertical="center" wrapText="1"/>
    </xf>
    <xf numFmtId="0" fontId="28" fillId="13" borderId="66" xfId="0" applyFont="1" applyFill="1" applyBorder="1" applyAlignment="1">
      <alignment horizontal="center" vertical="center" wrapText="1"/>
    </xf>
    <xf numFmtId="0" fontId="28" fillId="12" borderId="67" xfId="0" applyFont="1" applyFill="1" applyBorder="1" applyAlignment="1">
      <alignment horizontal="center" vertical="center" wrapText="1"/>
    </xf>
    <xf numFmtId="0" fontId="28" fillId="12" borderId="65" xfId="0" applyFont="1" applyFill="1" applyBorder="1" applyAlignment="1">
      <alignment horizontal="center" vertical="center" wrapText="1"/>
    </xf>
    <xf numFmtId="0" fontId="28" fillId="12" borderId="66" xfId="0" applyFont="1" applyFill="1" applyBorder="1" applyAlignment="1">
      <alignment horizontal="center" vertical="center" wrapText="1"/>
    </xf>
    <xf numFmtId="0" fontId="4" fillId="0" borderId="32" xfId="0" applyFont="1" applyBorder="1" applyAlignment="1">
      <alignment vertical="center" wrapText="1"/>
    </xf>
    <xf numFmtId="0" fontId="28" fillId="12" borderId="71" xfId="0" applyFont="1" applyFill="1" applyBorder="1" applyAlignment="1">
      <alignment horizontal="center" vertical="center" wrapText="1"/>
    </xf>
    <xf numFmtId="0" fontId="28" fillId="13" borderId="72" xfId="0" applyFont="1" applyFill="1" applyBorder="1" applyAlignment="1">
      <alignment horizontal="center" vertical="center" wrapText="1"/>
    </xf>
    <xf numFmtId="0" fontId="28" fillId="12" borderId="73" xfId="0" applyFont="1" applyFill="1" applyBorder="1" applyAlignment="1">
      <alignment horizontal="center" vertical="center" wrapText="1"/>
    </xf>
    <xf numFmtId="0" fontId="28" fillId="12" borderId="72" xfId="0" applyFont="1" applyFill="1" applyBorder="1" applyAlignment="1">
      <alignment horizontal="center" vertical="center" wrapText="1"/>
    </xf>
    <xf numFmtId="0" fontId="74" fillId="12" borderId="203" xfId="5" applyFont="1" applyFill="1" applyBorder="1" applyAlignment="1">
      <alignment horizontal="center" vertical="center" wrapText="1"/>
    </xf>
    <xf numFmtId="0" fontId="74" fillId="13" borderId="99" xfId="5" applyFont="1" applyFill="1" applyBorder="1" applyAlignment="1">
      <alignment horizontal="center" vertical="center" wrapText="1"/>
    </xf>
    <xf numFmtId="0" fontId="74" fillId="12" borderId="101" xfId="5" applyFont="1" applyFill="1" applyBorder="1" applyAlignment="1">
      <alignment horizontal="center" vertical="center" wrapText="1"/>
    </xf>
    <xf numFmtId="0" fontId="75" fillId="12" borderId="203" xfId="5" applyFont="1" applyFill="1" applyBorder="1" applyAlignment="1">
      <alignment horizontal="center" vertical="center" wrapText="1"/>
    </xf>
    <xf numFmtId="0" fontId="75" fillId="12" borderId="99" xfId="5" applyFont="1" applyFill="1" applyBorder="1" applyAlignment="1">
      <alignment horizontal="center" vertical="center" wrapText="1"/>
    </xf>
    <xf numFmtId="0" fontId="75" fillId="13" borderId="99" xfId="5" applyFont="1" applyFill="1" applyBorder="1" applyAlignment="1">
      <alignment horizontal="center" vertical="center" wrapText="1"/>
    </xf>
    <xf numFmtId="0" fontId="75" fillId="12" borderId="101" xfId="5" applyFont="1" applyFill="1" applyBorder="1" applyAlignment="1">
      <alignment horizontal="center" vertical="center" wrapText="1"/>
    </xf>
    <xf numFmtId="0" fontId="74" fillId="12" borderId="102" xfId="5" applyFont="1" applyFill="1" applyBorder="1" applyAlignment="1">
      <alignment horizontal="center" vertical="center" wrapText="1"/>
    </xf>
    <xf numFmtId="0" fontId="74" fillId="12" borderId="274" xfId="5" applyFont="1" applyFill="1" applyBorder="1" applyAlignment="1">
      <alignment horizontal="center" vertical="center" wrapText="1"/>
    </xf>
    <xf numFmtId="0" fontId="74" fillId="13" borderId="66" xfId="5" applyFont="1" applyFill="1" applyBorder="1" applyAlignment="1">
      <alignment horizontal="center" vertical="center" wrapText="1"/>
    </xf>
    <xf numFmtId="0" fontId="74" fillId="12" borderId="67" xfId="5" applyFont="1" applyFill="1" applyBorder="1" applyAlignment="1">
      <alignment horizontal="center" vertical="center" wrapText="1"/>
    </xf>
    <xf numFmtId="0" fontId="75" fillId="12" borderId="274" xfId="5" applyFont="1" applyFill="1" applyBorder="1" applyAlignment="1">
      <alignment horizontal="center" vertical="center" wrapText="1"/>
    </xf>
    <xf numFmtId="0" fontId="75" fillId="12" borderId="66" xfId="5" applyFont="1" applyFill="1" applyBorder="1" applyAlignment="1">
      <alignment horizontal="center" vertical="center" wrapText="1"/>
    </xf>
    <xf numFmtId="0" fontId="75" fillId="13" borderId="66" xfId="5" applyFont="1" applyFill="1" applyBorder="1" applyAlignment="1">
      <alignment horizontal="center" vertical="center" wrapText="1"/>
    </xf>
    <xf numFmtId="0" fontId="75" fillId="12" borderId="67" xfId="5" applyFont="1" applyFill="1" applyBorder="1" applyAlignment="1">
      <alignment horizontal="center" vertical="center" wrapText="1"/>
    </xf>
    <xf numFmtId="0" fontId="74" fillId="12" borderId="275" xfId="5" applyFont="1" applyFill="1" applyBorder="1" applyAlignment="1">
      <alignment horizontal="center" vertical="center" wrapText="1"/>
    </xf>
    <xf numFmtId="0" fontId="74" fillId="13" borderId="162" xfId="5" applyFont="1" applyFill="1" applyBorder="1" applyAlignment="1">
      <alignment horizontal="center" vertical="center" wrapText="1"/>
    </xf>
    <xf numFmtId="0" fontId="74" fillId="29" borderId="203" xfId="5" applyFont="1" applyFill="1" applyBorder="1" applyAlignment="1">
      <alignment horizontal="center" vertical="center" wrapText="1"/>
    </xf>
    <xf numFmtId="0" fontId="75" fillId="29" borderId="203" xfId="5" applyFont="1" applyFill="1" applyBorder="1" applyAlignment="1">
      <alignment horizontal="center" vertical="center" wrapText="1"/>
    </xf>
    <xf numFmtId="0" fontId="75" fillId="29" borderId="99" xfId="5" applyFont="1" applyFill="1" applyBorder="1" applyAlignment="1">
      <alignment horizontal="center" vertical="center" wrapText="1"/>
    </xf>
    <xf numFmtId="0" fontId="75" fillId="12" borderId="276" xfId="5" applyFont="1" applyFill="1" applyBorder="1" applyAlignment="1">
      <alignment horizontal="center" vertical="center" wrapText="1"/>
    </xf>
    <xf numFmtId="0" fontId="74" fillId="12" borderId="243" xfId="5" applyFont="1" applyFill="1" applyBorder="1" applyAlignment="1">
      <alignment horizontal="center" vertical="center" wrapText="1"/>
    </xf>
    <xf numFmtId="0" fontId="75" fillId="12" borderId="102" xfId="5" applyFont="1" applyFill="1" applyBorder="1" applyAlignment="1">
      <alignment horizontal="center" vertical="center" wrapText="1"/>
    </xf>
    <xf numFmtId="0" fontId="75" fillId="30" borderId="99" xfId="5" applyFont="1" applyFill="1" applyBorder="1" applyAlignment="1">
      <alignment horizontal="center" vertical="center" wrapText="1"/>
    </xf>
    <xf numFmtId="0" fontId="74" fillId="13" borderId="61" xfId="5" applyFont="1" applyFill="1" applyBorder="1" applyAlignment="1">
      <alignment horizontal="center" vertical="center" wrapText="1"/>
    </xf>
    <xf numFmtId="0" fontId="74" fillId="12" borderId="63" xfId="5" applyFont="1" applyFill="1" applyBorder="1" applyAlignment="1">
      <alignment horizontal="center" vertical="center" wrapText="1"/>
    </xf>
    <xf numFmtId="0" fontId="75" fillId="12" borderId="90" xfId="5" applyFont="1" applyFill="1" applyBorder="1" applyAlignment="1">
      <alignment horizontal="center" vertical="center" wrapText="1"/>
    </xf>
    <xf numFmtId="0" fontId="75" fillId="12" borderId="61" xfId="5" applyFont="1" applyFill="1" applyBorder="1" applyAlignment="1">
      <alignment horizontal="center" vertical="center" wrapText="1"/>
    </xf>
    <xf numFmtId="0" fontId="75" fillId="13" borderId="61" xfId="5" applyFont="1" applyFill="1" applyBorder="1" applyAlignment="1">
      <alignment horizontal="center" vertical="center" wrapText="1"/>
    </xf>
    <xf numFmtId="0" fontId="75" fillId="30" borderId="61" xfId="5" applyFont="1" applyFill="1" applyBorder="1" applyAlignment="1">
      <alignment horizontal="center" vertical="center" wrapText="1"/>
    </xf>
    <xf numFmtId="0" fontId="75" fillId="30" borderId="63" xfId="5" applyFont="1" applyFill="1" applyBorder="1" applyAlignment="1">
      <alignment horizontal="center" vertical="center" wrapText="1"/>
    </xf>
    <xf numFmtId="0" fontId="24" fillId="10" borderId="24" xfId="0" applyFont="1" applyFill="1" applyBorder="1" applyAlignment="1">
      <alignment horizontal="left" vertical="center" wrapText="1"/>
    </xf>
    <xf numFmtId="0" fontId="24" fillId="10" borderId="40" xfId="0" applyFont="1" applyFill="1" applyBorder="1" applyAlignment="1">
      <alignment horizontal="left" vertical="center" wrapText="1"/>
    </xf>
    <xf numFmtId="0" fontId="30" fillId="10" borderId="24" xfId="0" applyFont="1" applyFill="1" applyBorder="1" applyAlignment="1">
      <alignment horizontal="center" vertical="center" wrapText="1"/>
    </xf>
    <xf numFmtId="0" fontId="30" fillId="10" borderId="39" xfId="0" applyFont="1" applyFill="1" applyBorder="1" applyAlignment="1">
      <alignment horizontal="center" vertical="center" wrapText="1"/>
    </xf>
    <xf numFmtId="0" fontId="27" fillId="10" borderId="24" xfId="0" applyFont="1" applyFill="1" applyBorder="1" applyAlignment="1">
      <alignment horizontal="center" vertical="center" wrapText="1"/>
    </xf>
    <xf numFmtId="10" fontId="27" fillId="10" borderId="144" xfId="2" applyNumberFormat="1" applyFont="1" applyFill="1" applyBorder="1" applyAlignment="1">
      <alignment horizontal="center" vertical="center" wrapText="1"/>
    </xf>
    <xf numFmtId="0" fontId="74" fillId="12" borderId="90" xfId="5" applyFont="1" applyFill="1" applyBorder="1" applyAlignment="1">
      <alignment horizontal="center" vertical="center" wrapText="1"/>
    </xf>
    <xf numFmtId="0" fontId="72" fillId="28" borderId="9" xfId="0" applyFont="1" applyFill="1" applyBorder="1" applyAlignment="1">
      <alignment horizontal="left" vertical="center" wrapText="1"/>
    </xf>
    <xf numFmtId="0" fontId="16" fillId="31" borderId="118" xfId="0" applyFont="1" applyFill="1" applyBorder="1" applyAlignment="1">
      <alignment horizontal="center" vertical="center" wrapText="1"/>
    </xf>
    <xf numFmtId="0" fontId="5" fillId="29" borderId="61" xfId="0" applyFont="1" applyFill="1" applyBorder="1" applyAlignment="1">
      <alignment horizontal="center" vertical="center" wrapText="1"/>
    </xf>
    <xf numFmtId="0" fontId="5" fillId="29" borderId="62" xfId="0" applyFont="1" applyFill="1" applyBorder="1" applyAlignment="1">
      <alignment horizontal="center" vertical="center" wrapText="1"/>
    </xf>
    <xf numFmtId="0" fontId="5" fillId="30" borderId="60" xfId="0" applyFont="1" applyFill="1" applyBorder="1" applyAlignment="1">
      <alignment horizontal="center" vertical="center" wrapText="1"/>
    </xf>
    <xf numFmtId="0" fontId="5" fillId="30" borderId="61" xfId="0" applyFont="1" applyFill="1" applyBorder="1" applyAlignment="1">
      <alignment horizontal="center" vertical="center" wrapText="1"/>
    </xf>
    <xf numFmtId="0" fontId="5" fillId="30" borderId="63" xfId="0" applyFont="1" applyFill="1" applyBorder="1" applyAlignment="1">
      <alignment horizontal="center" vertical="center" wrapText="1"/>
    </xf>
    <xf numFmtId="0" fontId="75" fillId="15" borderId="78" xfId="5" applyFont="1" applyFill="1" applyBorder="1" applyAlignment="1">
      <alignment horizontal="left" vertical="center" wrapText="1"/>
    </xf>
    <xf numFmtId="0" fontId="21" fillId="15" borderId="277" xfId="0" applyFont="1" applyFill="1" applyBorder="1" applyAlignment="1">
      <alignment horizontal="left" vertical="center" wrapText="1"/>
    </xf>
    <xf numFmtId="0" fontId="74" fillId="15" borderId="78" xfId="5" applyFont="1" applyFill="1" applyBorder="1" applyAlignment="1">
      <alignment horizontal="left" vertical="center" wrapText="1"/>
    </xf>
    <xf numFmtId="0" fontId="5" fillId="31" borderId="72" xfId="0" applyFont="1" applyFill="1" applyBorder="1" applyAlignment="1">
      <alignment horizontal="center" vertical="center" wrapText="1"/>
    </xf>
    <xf numFmtId="0" fontId="5" fillId="31" borderId="73" xfId="0" applyFont="1" applyFill="1" applyBorder="1" applyAlignment="1">
      <alignment horizontal="center" vertical="center" wrapText="1"/>
    </xf>
    <xf numFmtId="0" fontId="38" fillId="31" borderId="71" xfId="0" applyFont="1" applyFill="1" applyBorder="1" applyAlignment="1">
      <alignment horizontal="center" vertical="center" wrapText="1"/>
    </xf>
    <xf numFmtId="0" fontId="38" fillId="31" borderId="72" xfId="0" applyFont="1" applyFill="1" applyBorder="1" applyAlignment="1">
      <alignment horizontal="center" vertical="center" wrapText="1"/>
    </xf>
    <xf numFmtId="0" fontId="38" fillId="31" borderId="73" xfId="0" applyFont="1" applyFill="1" applyBorder="1" applyAlignment="1">
      <alignment horizontal="center" vertical="center" wrapText="1"/>
    </xf>
    <xf numFmtId="0" fontId="38" fillId="31" borderId="239" xfId="0" applyFont="1" applyFill="1" applyBorder="1" applyAlignment="1">
      <alignment horizontal="center" vertical="center" wrapText="1"/>
    </xf>
    <xf numFmtId="0" fontId="37" fillId="31" borderId="241" xfId="0" applyFont="1" applyFill="1" applyBorder="1" applyAlignment="1">
      <alignment horizontal="center" vertical="center" wrapText="1"/>
    </xf>
    <xf numFmtId="0" fontId="20" fillId="10" borderId="278" xfId="0" applyFont="1" applyFill="1" applyBorder="1" applyAlignment="1">
      <alignment horizontal="center" vertical="center" wrapText="1"/>
    </xf>
    <xf numFmtId="0" fontId="5" fillId="10" borderId="280" xfId="0" applyFont="1" applyFill="1" applyBorder="1" applyAlignment="1">
      <alignment horizontal="center" vertical="center" wrapText="1"/>
    </xf>
    <xf numFmtId="0" fontId="5" fillId="10" borderId="279" xfId="0" applyFont="1" applyFill="1" applyBorder="1" applyAlignment="1">
      <alignment horizontal="center" vertical="center" wrapText="1"/>
    </xf>
    <xf numFmtId="3" fontId="4" fillId="6" borderId="281" xfId="0" applyNumberFormat="1" applyFont="1" applyFill="1" applyBorder="1" applyAlignment="1">
      <alignment horizontal="center" vertical="center" wrapText="1"/>
    </xf>
    <xf numFmtId="3" fontId="4" fillId="6" borderId="282" xfId="0" applyNumberFormat="1" applyFont="1" applyFill="1" applyBorder="1" applyAlignment="1">
      <alignment horizontal="center" vertical="center" wrapText="1"/>
    </xf>
    <xf numFmtId="10" fontId="4" fillId="16" borderId="66" xfId="0" applyNumberFormat="1" applyFont="1" applyFill="1" applyBorder="1" applyAlignment="1">
      <alignment horizontal="center" vertical="center" wrapText="1"/>
    </xf>
    <xf numFmtId="0" fontId="5" fillId="0" borderId="166" xfId="0" applyFont="1" applyBorder="1" applyAlignment="1">
      <alignment horizontal="left" vertical="center" wrapText="1"/>
    </xf>
    <xf numFmtId="0" fontId="5" fillId="0" borderId="164" xfId="0" applyFont="1" applyBorder="1" applyAlignment="1">
      <alignment horizontal="left" vertical="center" wrapText="1"/>
    </xf>
    <xf numFmtId="2" fontId="28" fillId="12" borderId="65" xfId="0" applyNumberFormat="1" applyFont="1" applyFill="1" applyBorder="1" applyAlignment="1">
      <alignment horizontal="center" vertical="center" wrapText="1"/>
    </xf>
    <xf numFmtId="2" fontId="28" fillId="13" borderId="66" xfId="0" applyNumberFormat="1" applyFont="1" applyFill="1" applyBorder="1" applyAlignment="1">
      <alignment horizontal="center" vertical="center" wrapText="1"/>
    </xf>
    <xf numFmtId="2" fontId="28" fillId="12" borderId="67" xfId="0" applyNumberFormat="1" applyFont="1" applyFill="1" applyBorder="1" applyAlignment="1">
      <alignment horizontal="center" vertical="center" wrapText="1"/>
    </xf>
    <xf numFmtId="2" fontId="28" fillId="12" borderId="66" xfId="0" applyNumberFormat="1" applyFont="1" applyFill="1" applyBorder="1" applyAlignment="1">
      <alignment horizontal="center" vertical="center" wrapText="1"/>
    </xf>
    <xf numFmtId="4" fontId="4" fillId="6" borderId="105" xfId="0" applyNumberFormat="1" applyFont="1" applyFill="1" applyBorder="1" applyAlignment="1">
      <alignment horizontal="center" vertical="center" wrapText="1"/>
    </xf>
    <xf numFmtId="4" fontId="4" fillId="6" borderId="80" xfId="0" applyNumberFormat="1" applyFont="1" applyFill="1" applyBorder="1" applyAlignment="1">
      <alignment horizontal="center" vertical="center" wrapText="1"/>
    </xf>
    <xf numFmtId="4" fontId="4" fillId="6" borderId="100" xfId="0" applyNumberFormat="1" applyFont="1" applyFill="1" applyBorder="1" applyAlignment="1">
      <alignment horizontal="center" vertical="center" wrapText="1"/>
    </xf>
    <xf numFmtId="4" fontId="4" fillId="0" borderId="33" xfId="0" applyNumberFormat="1" applyFont="1" applyBorder="1" applyAlignment="1">
      <alignment horizontal="center" vertical="center" wrapText="1"/>
    </xf>
    <xf numFmtId="4" fontId="4" fillId="0" borderId="68" xfId="0" applyNumberFormat="1" applyFont="1" applyBorder="1" applyAlignment="1">
      <alignment horizontal="center" vertical="center" wrapText="1"/>
    </xf>
    <xf numFmtId="0" fontId="5" fillId="0" borderId="183" xfId="0" applyFont="1" applyBorder="1" applyAlignment="1">
      <alignment horizontal="left" vertical="center" wrapText="1"/>
    </xf>
    <xf numFmtId="0" fontId="33" fillId="0" borderId="25" xfId="4" applyFont="1" applyBorder="1" applyAlignment="1">
      <alignment horizontal="left" vertical="center" wrapText="1"/>
    </xf>
    <xf numFmtId="0" fontId="33" fillId="0" borderId="26" xfId="4" applyFont="1" applyBorder="1" applyAlignment="1">
      <alignment horizontal="left" vertical="center" wrapText="1"/>
    </xf>
    <xf numFmtId="0" fontId="33" fillId="0" borderId="27" xfId="4" applyFont="1" applyBorder="1" applyAlignment="1">
      <alignment horizontal="left" vertical="center" wrapText="1"/>
    </xf>
    <xf numFmtId="0" fontId="33" fillId="0" borderId="28" xfId="4" applyFont="1" applyBorder="1" applyAlignment="1">
      <alignment horizontal="left" vertical="center" wrapText="1"/>
    </xf>
    <xf numFmtId="0" fontId="33" fillId="0" borderId="0" xfId="4" applyFont="1" applyAlignment="1">
      <alignment horizontal="left" vertical="center" wrapText="1"/>
    </xf>
    <xf numFmtId="0" fontId="33" fillId="0" borderId="29" xfId="4" applyFont="1" applyBorder="1" applyAlignment="1">
      <alignment horizontal="left" vertical="center" wrapText="1"/>
    </xf>
    <xf numFmtId="0" fontId="6" fillId="3" borderId="0" xfId="0" applyFont="1" applyFill="1" applyAlignment="1">
      <alignment horizontal="center" vertical="center" wrapText="1"/>
    </xf>
    <xf numFmtId="0" fontId="67" fillId="3" borderId="35" xfId="4" applyFont="1" applyFill="1" applyBorder="1" applyAlignment="1">
      <alignment horizontal="center" vertical="center" wrapText="1"/>
    </xf>
    <xf numFmtId="0" fontId="67" fillId="3" borderId="36" xfId="4" applyFont="1" applyFill="1" applyBorder="1" applyAlignment="1">
      <alignment horizontal="center" vertical="center" wrapText="1"/>
    </xf>
    <xf numFmtId="0" fontId="67" fillId="3" borderId="37" xfId="4" applyFont="1" applyFill="1" applyBorder="1" applyAlignment="1">
      <alignment horizontal="center" vertical="center" wrapText="1"/>
    </xf>
    <xf numFmtId="0" fontId="33" fillId="0" borderId="30" xfId="4" applyFont="1" applyBorder="1" applyAlignment="1">
      <alignment horizontal="left" vertical="center" wrapText="1"/>
    </xf>
    <xf numFmtId="0" fontId="33" fillId="0" borderId="31" xfId="4" applyFont="1" applyBorder="1" applyAlignment="1">
      <alignment horizontal="left" vertical="center" wrapText="1"/>
    </xf>
    <xf numFmtId="0" fontId="33" fillId="0" borderId="32" xfId="4" applyFont="1" applyBorder="1" applyAlignment="1">
      <alignment horizontal="left" vertical="center" wrapText="1"/>
    </xf>
    <xf numFmtId="0" fontId="33" fillId="0" borderId="25" xfId="4" applyFont="1" applyBorder="1" applyAlignment="1">
      <alignment horizontal="center" vertical="center" wrapText="1"/>
    </xf>
    <xf numFmtId="0" fontId="33" fillId="0" borderId="26" xfId="4" applyFont="1" applyBorder="1" applyAlignment="1">
      <alignment horizontal="center" vertical="center" wrapText="1"/>
    </xf>
    <xf numFmtId="0" fontId="33" fillId="0" borderId="27" xfId="4" applyFont="1" applyBorder="1" applyAlignment="1">
      <alignment horizontal="center" vertical="center" wrapText="1"/>
    </xf>
    <xf numFmtId="0" fontId="33" fillId="0" borderId="28" xfId="4" applyFont="1" applyBorder="1" applyAlignment="1">
      <alignment horizontal="center" vertical="center" wrapText="1"/>
    </xf>
    <xf numFmtId="0" fontId="33" fillId="0" borderId="0" xfId="4" applyFont="1" applyAlignment="1">
      <alignment horizontal="center" vertical="center" wrapText="1"/>
    </xf>
    <xf numFmtId="0" fontId="33" fillId="0" borderId="29" xfId="4" applyFont="1" applyBorder="1" applyAlignment="1">
      <alignment horizontal="center" vertical="center" wrapText="1"/>
    </xf>
    <xf numFmtId="0" fontId="33" fillId="0" borderId="30" xfId="4" applyFont="1" applyBorder="1" applyAlignment="1">
      <alignment horizontal="center" vertical="center" wrapText="1"/>
    </xf>
    <xf numFmtId="0" fontId="33" fillId="0" borderId="31" xfId="4" applyFont="1" applyBorder="1" applyAlignment="1">
      <alignment horizontal="center" vertical="center" wrapText="1"/>
    </xf>
    <xf numFmtId="0" fontId="33" fillId="0" borderId="32" xfId="4" applyFont="1" applyBorder="1" applyAlignment="1">
      <alignment horizontal="center" vertical="center" wrapText="1"/>
    </xf>
    <xf numFmtId="0" fontId="4" fillId="0" borderId="0" xfId="4" applyFont="1" applyAlignment="1">
      <alignment vertical="top" wrapText="1"/>
    </xf>
    <xf numFmtId="0" fontId="4" fillId="0" borderId="0" xfId="4" applyFont="1" applyAlignment="1">
      <alignment vertical="center" wrapText="1"/>
    </xf>
    <xf numFmtId="49" fontId="37" fillId="20" borderId="111" xfId="9" applyNumberFormat="1" applyFont="1" applyFill="1" applyBorder="1" applyAlignment="1">
      <alignment horizontal="center" vertical="center" wrapText="1"/>
    </xf>
    <xf numFmtId="49" fontId="37" fillId="20" borderId="245" xfId="9" applyNumberFormat="1" applyFont="1" applyFill="1" applyBorder="1" applyAlignment="1">
      <alignment horizontal="center" vertical="center" wrapText="1"/>
    </xf>
    <xf numFmtId="0" fontId="9" fillId="0" borderId="125" xfId="4" applyFont="1" applyBorder="1" applyAlignment="1">
      <alignment horizontal="center" vertical="center" wrapText="1"/>
    </xf>
    <xf numFmtId="0" fontId="9" fillId="0" borderId="246" xfId="4" applyFont="1" applyBorder="1" applyAlignment="1">
      <alignment horizontal="center" vertical="center" wrapText="1"/>
    </xf>
    <xf numFmtId="49" fontId="37" fillId="20" borderId="25" xfId="9" applyNumberFormat="1" applyFont="1" applyFill="1" applyBorder="1" applyAlignment="1">
      <alignment horizontal="center" vertical="center" wrapText="1"/>
    </xf>
    <xf numFmtId="49" fontId="37" fillId="20" borderId="26" xfId="9" applyNumberFormat="1" applyFont="1" applyFill="1" applyBorder="1" applyAlignment="1">
      <alignment horizontal="center" vertical="center" wrapText="1"/>
    </xf>
    <xf numFmtId="49" fontId="37" fillId="20" borderId="27" xfId="9" applyNumberFormat="1" applyFont="1" applyFill="1" applyBorder="1" applyAlignment="1">
      <alignment horizontal="center" vertical="center" wrapText="1"/>
    </xf>
    <xf numFmtId="0" fontId="33" fillId="0" borderId="78" xfId="4" applyFont="1" applyBorder="1" applyAlignment="1">
      <alignment horizontal="center" vertical="center" wrapText="1"/>
    </xf>
    <xf numFmtId="0" fontId="33" fillId="0" borderId="247" xfId="4" applyFont="1" applyBorder="1" applyAlignment="1">
      <alignment horizontal="center" vertical="center" wrapText="1"/>
    </xf>
    <xf numFmtId="0" fontId="33" fillId="0" borderId="79" xfId="4" applyFont="1" applyBorder="1" applyAlignment="1">
      <alignment horizontal="center" vertical="center" wrapText="1"/>
    </xf>
    <xf numFmtId="0" fontId="33" fillId="0" borderId="248" xfId="4" applyFont="1" applyBorder="1" applyAlignment="1">
      <alignment horizontal="center" vertical="center" wrapText="1"/>
    </xf>
    <xf numFmtId="0" fontId="4" fillId="0" borderId="249" xfId="4" applyFont="1" applyBorder="1" applyAlignment="1">
      <alignment horizontal="center" vertical="center" wrapText="1"/>
    </xf>
    <xf numFmtId="0" fontId="4" fillId="0" borderId="246" xfId="4" applyFont="1" applyBorder="1" applyAlignment="1">
      <alignment horizontal="center" vertical="center" wrapText="1"/>
    </xf>
    <xf numFmtId="0" fontId="4" fillId="0" borderId="250" xfId="4" applyFont="1" applyBorder="1" applyAlignment="1">
      <alignment horizontal="center" vertical="center" wrapText="1"/>
    </xf>
    <xf numFmtId="0" fontId="4" fillId="0" borderId="247" xfId="4" applyFont="1" applyBorder="1" applyAlignment="1">
      <alignment horizontal="center" vertical="center" wrapText="1"/>
    </xf>
    <xf numFmtId="0" fontId="4" fillId="0" borderId="251" xfId="4" applyFont="1" applyBorder="1" applyAlignment="1">
      <alignment horizontal="center" vertical="center" wrapText="1"/>
    </xf>
    <xf numFmtId="0" fontId="4" fillId="0" borderId="248" xfId="4" applyFont="1" applyBorder="1" applyAlignment="1">
      <alignment horizontal="center" vertical="center" wrapText="1"/>
    </xf>
    <xf numFmtId="0" fontId="33" fillId="0" borderId="250" xfId="4" applyFont="1" applyBorder="1" applyAlignment="1">
      <alignment horizontal="center" vertical="center" wrapText="1"/>
    </xf>
    <xf numFmtId="0" fontId="33" fillId="0" borderId="251" xfId="4" applyFont="1" applyBorder="1" applyAlignment="1">
      <alignment horizontal="center" vertical="center" wrapText="1"/>
    </xf>
    <xf numFmtId="0" fontId="33" fillId="0" borderId="253" xfId="4" applyFont="1" applyBorder="1" applyAlignment="1">
      <alignment horizontal="center" vertical="center" wrapText="1"/>
    </xf>
    <xf numFmtId="0" fontId="33" fillId="0" borderId="254" xfId="4" applyFont="1" applyBorder="1" applyAlignment="1">
      <alignment horizontal="center" vertical="center" wrapText="1"/>
    </xf>
    <xf numFmtId="0" fontId="9" fillId="0" borderId="0" xfId="4" applyFont="1" applyAlignment="1">
      <alignment horizontal="center" vertical="top" wrapText="1"/>
    </xf>
    <xf numFmtId="0" fontId="33" fillId="0" borderId="249" xfId="4" applyFont="1" applyBorder="1" applyAlignment="1">
      <alignment horizontal="center" vertical="center" wrapText="1"/>
    </xf>
    <xf numFmtId="0" fontId="33" fillId="0" borderId="246" xfId="4" applyFont="1" applyBorder="1" applyAlignment="1">
      <alignment horizontal="center" vertical="center" wrapText="1"/>
    </xf>
    <xf numFmtId="0" fontId="33" fillId="0" borderId="252" xfId="4" applyFont="1" applyBorder="1" applyAlignment="1">
      <alignment horizontal="center" vertical="center" wrapText="1"/>
    </xf>
    <xf numFmtId="49" fontId="37" fillId="20" borderId="35" xfId="9" applyNumberFormat="1" applyFont="1" applyFill="1" applyBorder="1" applyAlignment="1">
      <alignment horizontal="center" vertical="center" wrapText="1"/>
    </xf>
    <xf numFmtId="49" fontId="37" fillId="20" borderId="36" xfId="9" applyNumberFormat="1" applyFont="1" applyFill="1" applyBorder="1" applyAlignment="1">
      <alignment horizontal="center" vertical="center" wrapText="1"/>
    </xf>
    <xf numFmtId="49" fontId="37" fillId="20" borderId="37" xfId="9" applyNumberFormat="1" applyFont="1" applyFill="1" applyBorder="1" applyAlignment="1">
      <alignment horizontal="center"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89" xfId="3" applyFont="1" applyBorder="1" applyAlignment="1">
      <alignment horizontal="left" vertical="top" wrapText="1"/>
    </xf>
    <xf numFmtId="0" fontId="49" fillId="23" borderId="162" xfId="3" applyFont="1" applyFill="1" applyBorder="1" applyAlignment="1">
      <alignment horizontal="center" vertical="center"/>
    </xf>
    <xf numFmtId="0" fontId="49" fillId="23" borderId="190" xfId="3" applyFont="1" applyFill="1" applyBorder="1" applyAlignment="1">
      <alignment horizontal="center" vertical="center"/>
    </xf>
    <xf numFmtId="0" fontId="49" fillId="23" borderId="66" xfId="3" applyFont="1" applyFill="1" applyBorder="1" applyAlignment="1">
      <alignment horizontal="center" vertical="center"/>
    </xf>
    <xf numFmtId="0" fontId="46" fillId="0" borderId="191" xfId="3" applyFont="1" applyBorder="1" applyAlignment="1">
      <alignment horizontal="left" vertical="top" wrapText="1"/>
    </xf>
    <xf numFmtId="0" fontId="49" fillId="23" borderId="162" xfId="3" applyFont="1" applyFill="1" applyBorder="1" applyAlignment="1">
      <alignment horizontal="center" vertical="center" wrapText="1"/>
    </xf>
    <xf numFmtId="0" fontId="49" fillId="23" borderId="190" xfId="3" applyFont="1" applyFill="1" applyBorder="1" applyAlignment="1">
      <alignment horizontal="center" vertical="center" wrapText="1"/>
    </xf>
    <xf numFmtId="0" fontId="49" fillId="23" borderId="66" xfId="3" applyFont="1" applyFill="1" applyBorder="1" applyAlignment="1">
      <alignment horizontal="center" vertical="center" wrapText="1"/>
    </xf>
    <xf numFmtId="0" fontId="53" fillId="0" borderId="192" xfId="3" applyFont="1" applyBorder="1" applyAlignment="1">
      <alignment horizontal="center" vertical="center" wrapText="1"/>
    </xf>
    <xf numFmtId="0" fontId="53" fillId="0" borderId="193" xfId="3" applyFont="1" applyBorder="1" applyAlignment="1">
      <alignment horizontal="center" vertical="center" wrapText="1"/>
    </xf>
    <xf numFmtId="0" fontId="53" fillId="0" borderId="194" xfId="3" applyFont="1" applyBorder="1" applyAlignment="1">
      <alignment horizontal="center" vertical="center" wrapText="1"/>
    </xf>
    <xf numFmtId="0" fontId="53" fillId="0" borderId="195" xfId="3" applyFont="1" applyBorder="1" applyAlignment="1">
      <alignment horizontal="center" vertical="center" wrapText="1"/>
    </xf>
    <xf numFmtId="0" fontId="53" fillId="0" borderId="0" xfId="3" applyFont="1" applyAlignment="1">
      <alignment horizontal="center" vertical="center" wrapText="1"/>
    </xf>
    <xf numFmtId="0" fontId="53" fillId="0" borderId="196" xfId="3" applyFont="1" applyBorder="1" applyAlignment="1">
      <alignment horizontal="center" vertical="center" wrapText="1"/>
    </xf>
    <xf numFmtId="0" fontId="53" fillId="0" borderId="197" xfId="3" applyFont="1" applyBorder="1" applyAlignment="1">
      <alignment horizontal="center" vertical="center" wrapText="1"/>
    </xf>
    <xf numFmtId="0" fontId="53" fillId="0" borderId="198" xfId="3" applyFont="1" applyBorder="1" applyAlignment="1">
      <alignment horizontal="center" vertical="center" wrapText="1"/>
    </xf>
    <xf numFmtId="0" fontId="53" fillId="0" borderId="199" xfId="3" applyFont="1" applyBorder="1" applyAlignment="1">
      <alignment horizontal="center" vertical="center" wrapText="1"/>
    </xf>
    <xf numFmtId="0" fontId="49" fillId="23" borderId="201" xfId="3" applyFont="1" applyFill="1" applyBorder="1" applyAlignment="1">
      <alignment horizontal="center" vertical="center" wrapText="1"/>
    </xf>
    <xf numFmtId="0" fontId="49" fillId="23" borderId="0" xfId="3" applyFont="1" applyFill="1" applyAlignment="1">
      <alignment horizontal="center" vertical="center" wrapText="1"/>
    </xf>
    <xf numFmtId="0" fontId="46" fillId="0" borderId="191" xfId="3" applyFont="1" applyBorder="1" applyAlignment="1">
      <alignment vertical="top" wrapText="1"/>
    </xf>
    <xf numFmtId="0" fontId="46" fillId="0" borderId="0" xfId="3" applyFont="1" applyAlignment="1">
      <alignment vertical="top" wrapText="1"/>
    </xf>
    <xf numFmtId="0" fontId="49" fillId="23" borderId="99" xfId="3" applyFont="1" applyFill="1" applyBorder="1" applyAlignment="1">
      <alignment horizontal="center" vertical="center" wrapText="1"/>
    </xf>
    <xf numFmtId="0" fontId="56" fillId="0" borderId="0" xfId="3" applyFont="1" applyAlignment="1">
      <alignment horizontal="center" vertical="top" wrapText="1"/>
    </xf>
    <xf numFmtId="0" fontId="64" fillId="23" borderId="112" xfId="4" applyFont="1" applyFill="1" applyBorder="1" applyAlignment="1">
      <alignment horizontal="center" vertical="center" wrapText="1"/>
    </xf>
    <xf numFmtId="0" fontId="64" fillId="23" borderId="243" xfId="4" applyFont="1" applyFill="1" applyBorder="1" applyAlignment="1">
      <alignment horizontal="center" vertical="center" wrapText="1"/>
    </xf>
    <xf numFmtId="0" fontId="64" fillId="23" borderId="203" xfId="4" applyFont="1" applyFill="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209" xfId="4" applyFont="1" applyBorder="1" applyAlignment="1">
      <alignment horizontal="center" vertical="center" wrapText="1"/>
    </xf>
    <xf numFmtId="0" fontId="55" fillId="0" borderId="204" xfId="4" applyFont="1" applyBorder="1" applyAlignment="1">
      <alignment horizontal="center" vertical="center" wrapText="1"/>
    </xf>
    <xf numFmtId="0" fontId="55" fillId="0" borderId="206" xfId="4" applyFont="1" applyBorder="1" applyAlignment="1">
      <alignment horizontal="center" vertical="center" wrapText="1"/>
    </xf>
    <xf numFmtId="0" fontId="55" fillId="0" borderId="225" xfId="4" applyFont="1" applyBorder="1" applyAlignment="1">
      <alignment horizontal="center" vertical="center" wrapText="1"/>
    </xf>
    <xf numFmtId="0" fontId="55" fillId="0" borderId="168" xfId="4" applyFont="1" applyBorder="1" applyAlignment="1">
      <alignment horizontal="center" vertical="center" wrapText="1"/>
    </xf>
    <xf numFmtId="0" fontId="55" fillId="0" borderId="224" xfId="4" applyFont="1" applyBorder="1" applyAlignment="1">
      <alignment horizontal="center" vertical="center" wrapText="1"/>
    </xf>
    <xf numFmtId="0" fontId="55" fillId="0" borderId="210" xfId="4" applyFont="1" applyBorder="1" applyAlignment="1">
      <alignment horizontal="center" vertical="center" wrapText="1"/>
    </xf>
    <xf numFmtId="0" fontId="55" fillId="0" borderId="205" xfId="4" applyFont="1" applyBorder="1" applyAlignment="1">
      <alignment horizontal="center" vertical="center" wrapText="1"/>
    </xf>
    <xf numFmtId="0" fontId="55" fillId="0" borderId="208" xfId="4" applyFont="1" applyBorder="1" applyAlignment="1">
      <alignment horizontal="center" vertical="center" wrapText="1"/>
    </xf>
    <xf numFmtId="0" fontId="55" fillId="23" borderId="225" xfId="4" applyFont="1" applyFill="1" applyBorder="1" applyAlignment="1">
      <alignment horizontal="center" vertical="center" wrapText="1"/>
    </xf>
    <xf numFmtId="0" fontId="55" fillId="23" borderId="168" xfId="4" applyFont="1" applyFill="1" applyBorder="1" applyAlignment="1">
      <alignment horizontal="center" vertical="center" wrapText="1"/>
    </xf>
    <xf numFmtId="0" fontId="55" fillId="23" borderId="224" xfId="4" applyFont="1" applyFill="1" applyBorder="1" applyAlignment="1">
      <alignment horizontal="center" vertical="center" wrapText="1"/>
    </xf>
    <xf numFmtId="0" fontId="55" fillId="23" borderId="210" xfId="4" applyFont="1" applyFill="1" applyBorder="1" applyAlignment="1">
      <alignment horizontal="center" vertical="center" wrapText="1"/>
    </xf>
    <xf numFmtId="0" fontId="55" fillId="23" borderId="205" xfId="4" applyFont="1" applyFill="1" applyBorder="1" applyAlignment="1">
      <alignment horizontal="center" vertical="center" wrapText="1"/>
    </xf>
    <xf numFmtId="0" fontId="55" fillId="23" borderId="208" xfId="4" applyFont="1" applyFill="1" applyBorder="1" applyAlignment="1">
      <alignment horizontal="center" vertical="center" wrapText="1"/>
    </xf>
    <xf numFmtId="0" fontId="64" fillId="23" borderId="219" xfId="4" applyFont="1" applyFill="1" applyBorder="1" applyAlignment="1">
      <alignment horizontal="center" vertical="center" wrapText="1"/>
    </xf>
    <xf numFmtId="0" fontId="64" fillId="23" borderId="168" xfId="4" applyFont="1" applyFill="1" applyBorder="1" applyAlignment="1">
      <alignment horizontal="center" vertical="center" wrapText="1"/>
    </xf>
    <xf numFmtId="0" fontId="64" fillId="23" borderId="169" xfId="4" applyFont="1" applyFill="1" applyBorder="1" applyAlignment="1">
      <alignment horizontal="center" vertical="center" wrapText="1"/>
    </xf>
    <xf numFmtId="0" fontId="64" fillId="23" borderId="47" xfId="4" applyFont="1" applyFill="1" applyBorder="1" applyAlignment="1">
      <alignment horizontal="center" vertical="center" wrapText="1"/>
    </xf>
    <xf numFmtId="0" fontId="64" fillId="23" borderId="221" xfId="4" applyFont="1" applyFill="1" applyBorder="1" applyAlignment="1">
      <alignment horizontal="center" vertical="center" wrapText="1"/>
    </xf>
    <xf numFmtId="0" fontId="64" fillId="23" borderId="59" xfId="4" applyFont="1" applyFill="1" applyBorder="1" applyAlignment="1">
      <alignment horizontal="center" vertical="center" wrapText="1"/>
    </xf>
    <xf numFmtId="0" fontId="6" fillId="23" borderId="0" xfId="0" applyFont="1" applyFill="1" applyAlignment="1">
      <alignment horizontal="center" vertical="center" wrapText="1"/>
    </xf>
    <xf numFmtId="0" fontId="64" fillId="23" borderId="220" xfId="4" applyFont="1" applyFill="1" applyBorder="1" applyAlignment="1">
      <alignment horizontal="center" vertical="center" wrapText="1"/>
    </xf>
    <xf numFmtId="0" fontId="64" fillId="23" borderId="202" xfId="4" applyFont="1" applyFill="1" applyBorder="1" applyAlignment="1">
      <alignment horizontal="center" vertical="center" wrapText="1"/>
    </xf>
    <xf numFmtId="0" fontId="64" fillId="23" borderId="222" xfId="4" applyFont="1" applyFill="1" applyBorder="1" applyAlignment="1">
      <alignment horizontal="center" vertical="center" wrapText="1"/>
    </xf>
    <xf numFmtId="0" fontId="64" fillId="23" borderId="163" xfId="4" applyFont="1" applyFill="1" applyBorder="1" applyAlignment="1">
      <alignment horizontal="center" vertical="center" wrapText="1"/>
    </xf>
    <xf numFmtId="0" fontId="64" fillId="23" borderId="165" xfId="4" applyFont="1" applyFill="1" applyBorder="1" applyAlignment="1">
      <alignment horizontal="center" vertical="center" wrapText="1"/>
    </xf>
    <xf numFmtId="0" fontId="64" fillId="23" borderId="183" xfId="4" applyFont="1" applyFill="1" applyBorder="1" applyAlignment="1">
      <alignment horizontal="center" vertical="center" wrapText="1"/>
    </xf>
    <xf numFmtId="0" fontId="62" fillId="0" borderId="168" xfId="4" applyFont="1" applyBorder="1" applyAlignment="1">
      <alignment horizontal="center" vertical="center" wrapText="1"/>
    </xf>
    <xf numFmtId="0" fontId="62" fillId="0" borderId="224" xfId="4" applyFont="1" applyBorder="1" applyAlignment="1">
      <alignment horizontal="center" vertical="center" wrapText="1"/>
    </xf>
    <xf numFmtId="0" fontId="64" fillId="23" borderId="244" xfId="4" applyFont="1" applyFill="1" applyBorder="1" applyAlignment="1">
      <alignment horizontal="center" vertical="center" wrapText="1"/>
    </xf>
    <xf numFmtId="0" fontId="64" fillId="23" borderId="26" xfId="4" applyFont="1" applyFill="1" applyBorder="1" applyAlignment="1">
      <alignment horizontal="center" vertical="center" wrapText="1"/>
    </xf>
    <xf numFmtId="0" fontId="62" fillId="23" borderId="209" xfId="4" applyFont="1" applyFill="1" applyBorder="1" applyAlignment="1">
      <alignment horizontal="center" vertical="center" wrapText="1"/>
    </xf>
    <xf numFmtId="0" fontId="62" fillId="23" borderId="204" xfId="4" applyFont="1" applyFill="1" applyBorder="1" applyAlignment="1">
      <alignment horizontal="center" vertical="center" wrapText="1"/>
    </xf>
    <xf numFmtId="0" fontId="62" fillId="23" borderId="206" xfId="4" applyFont="1" applyFill="1" applyBorder="1" applyAlignment="1">
      <alignment horizontal="center" vertical="center" wrapText="1"/>
    </xf>
    <xf numFmtId="0" fontId="62" fillId="0" borderId="204" xfId="4" applyFont="1" applyBorder="1" applyAlignment="1">
      <alignment horizontal="center" vertical="center" wrapText="1"/>
    </xf>
    <xf numFmtId="0" fontId="62" fillId="0" borderId="206" xfId="4" applyFont="1" applyBorder="1" applyAlignment="1">
      <alignment horizontal="center" vertical="center" wrapText="1"/>
    </xf>
    <xf numFmtId="0" fontId="62" fillId="0" borderId="209" xfId="4" applyFont="1" applyBorder="1" applyAlignment="1">
      <alignment horizontal="center" vertical="center" wrapText="1"/>
    </xf>
    <xf numFmtId="0" fontId="55" fillId="0" borderId="215" xfId="4" applyFont="1" applyBorder="1" applyAlignment="1">
      <alignment horizontal="center" vertical="center" wrapText="1"/>
    </xf>
    <xf numFmtId="0" fontId="55" fillId="0" borderId="217" xfId="4" applyFont="1" applyBorder="1" applyAlignment="1">
      <alignment horizontal="center" vertical="center" wrapText="1"/>
    </xf>
    <xf numFmtId="0" fontId="55" fillId="0" borderId="234" xfId="4" applyFont="1" applyBorder="1" applyAlignment="1">
      <alignment horizontal="center" vertical="center" wrapText="1"/>
    </xf>
    <xf numFmtId="0" fontId="55" fillId="0" borderId="229" xfId="4" applyFont="1" applyBorder="1" applyAlignment="1">
      <alignment horizontal="center" vertical="center" wrapText="1"/>
    </xf>
    <xf numFmtId="0" fontId="55" fillId="0" borderId="231" xfId="4" applyFont="1" applyBorder="1" applyAlignment="1">
      <alignment horizontal="center" vertical="center" wrapText="1"/>
    </xf>
    <xf numFmtId="0" fontId="55" fillId="0" borderId="233" xfId="4" applyFont="1" applyBorder="1" applyAlignment="1">
      <alignment horizontal="center" vertical="center" wrapText="1"/>
    </xf>
    <xf numFmtId="0" fontId="61" fillId="0" borderId="0" xfId="4" applyFont="1" applyAlignment="1">
      <alignment horizontal="center" vertical="center"/>
    </xf>
    <xf numFmtId="0" fontId="55" fillId="0" borderId="235" xfId="4" applyFont="1" applyBorder="1" applyAlignment="1">
      <alignment horizontal="center" vertical="center" wrapText="1"/>
    </xf>
    <xf numFmtId="0" fontId="8" fillId="23" borderId="151" xfId="4" applyFont="1" applyFill="1" applyBorder="1" applyAlignment="1">
      <alignment horizontal="center" vertical="center" wrapText="1"/>
    </xf>
    <xf numFmtId="0" fontId="8" fillId="23" borderId="182" xfId="4" applyFont="1" applyFill="1" applyBorder="1" applyAlignment="1">
      <alignment horizontal="center" vertical="center" wrapText="1"/>
    </xf>
    <xf numFmtId="0" fontId="4" fillId="0" borderId="0" xfId="4" applyFont="1" applyAlignment="1">
      <alignment horizontal="center" vertical="center" wrapText="1"/>
    </xf>
    <xf numFmtId="0" fontId="8" fillId="23" borderId="25" xfId="4" applyFont="1" applyFill="1" applyBorder="1" applyAlignment="1">
      <alignment horizontal="center" vertical="center" wrapText="1"/>
    </xf>
    <xf numFmtId="0" fontId="8" fillId="23" borderId="27" xfId="4" applyFont="1" applyFill="1" applyBorder="1" applyAlignment="1">
      <alignment horizontal="center" vertical="center" wrapText="1"/>
    </xf>
    <xf numFmtId="0" fontId="8" fillId="23" borderId="151" xfId="4" applyFont="1" applyFill="1" applyBorder="1" applyAlignment="1">
      <alignment horizontal="center" vertical="center"/>
    </xf>
    <xf numFmtId="0" fontId="8" fillId="23" borderId="182" xfId="4" applyFont="1" applyFill="1" applyBorder="1" applyAlignment="1">
      <alignment horizontal="center" vertical="center"/>
    </xf>
    <xf numFmtId="0" fontId="71" fillId="0" borderId="0" xfId="4" applyFont="1" applyAlignment="1">
      <alignment horizontal="left" vertical="top" wrapText="1"/>
    </xf>
    <xf numFmtId="49" fontId="37" fillId="23" borderId="25" xfId="9" applyNumberFormat="1" applyFont="1" applyFill="1" applyBorder="1" applyAlignment="1">
      <alignment horizontal="center" vertical="center" wrapText="1"/>
    </xf>
    <xf numFmtId="49" fontId="37" fillId="23" borderId="26" xfId="9" applyNumberFormat="1" applyFont="1" applyFill="1" applyBorder="1" applyAlignment="1">
      <alignment horizontal="center" vertical="center" wrapText="1"/>
    </xf>
    <xf numFmtId="49" fontId="37" fillId="23" borderId="27"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3" xfId="0" applyFont="1" applyBorder="1" applyAlignment="1">
      <alignment horizontal="center"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7" xfId="0" applyFont="1" applyFill="1" applyBorder="1" applyAlignment="1">
      <alignment horizontal="center" vertical="center" wrapText="1"/>
    </xf>
    <xf numFmtId="0" fontId="8" fillId="2" borderId="90"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61"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0" fillId="2" borderId="61" xfId="0" applyFont="1" applyFill="1" applyBorder="1" applyAlignment="1">
      <alignment horizontal="center" vertical="center" wrapText="1"/>
    </xf>
    <xf numFmtId="0" fontId="70" fillId="2" borderId="89" xfId="0" applyFont="1" applyFill="1" applyBorder="1" applyAlignment="1">
      <alignment horizontal="center" vertical="center" wrapText="1"/>
    </xf>
    <xf numFmtId="0" fontId="70" fillId="2" borderId="63" xfId="0" applyFont="1" applyFill="1" applyBorder="1" applyAlignment="1">
      <alignment horizontal="center" vertical="center" wrapText="1"/>
    </xf>
    <xf numFmtId="0" fontId="8" fillId="2" borderId="91" xfId="0" applyFont="1" applyFill="1" applyBorder="1" applyAlignment="1">
      <alignment horizontal="center" vertical="center" wrapText="1"/>
    </xf>
    <xf numFmtId="0" fontId="8" fillId="2" borderId="72" xfId="0" applyFont="1" applyFill="1" applyBorder="1" applyAlignment="1">
      <alignment horizontal="center" vertical="center" wrapText="1"/>
    </xf>
    <xf numFmtId="0" fontId="12" fillId="8" borderId="0" xfId="0" applyFont="1" applyFill="1" applyAlignment="1">
      <alignment vertical="center" wrapText="1"/>
    </xf>
    <xf numFmtId="0" fontId="12" fillId="8" borderId="0" xfId="0" applyFont="1" applyFill="1" applyAlignment="1">
      <alignment horizontal="center" vertical="center" wrapText="1"/>
    </xf>
    <xf numFmtId="0" fontId="14" fillId="23" borderId="0" xfId="0" applyFont="1" applyFill="1" applyAlignment="1">
      <alignment horizontal="center" vertical="center" wrapText="1"/>
    </xf>
    <xf numFmtId="0" fontId="11" fillId="9" borderId="0" xfId="0" applyFont="1" applyFill="1" applyAlignment="1">
      <alignment horizontal="center" vertical="center" wrapText="1"/>
    </xf>
    <xf numFmtId="0" fontId="8" fillId="24" borderId="0" xfId="0" applyFont="1" applyFill="1" applyAlignment="1">
      <alignment horizontal="center" vertical="center" wrapText="1"/>
    </xf>
    <xf numFmtId="0" fontId="8" fillId="23" borderId="0" xfId="0" applyFont="1" applyFill="1" applyAlignment="1">
      <alignment horizontal="center" vertical="center" wrapText="1"/>
    </xf>
    <xf numFmtId="0" fontId="12" fillId="8" borderId="0" xfId="0" applyFont="1" applyFill="1" applyAlignment="1">
      <alignment horizontal="left" vertical="center" wrapText="1"/>
    </xf>
    <xf numFmtId="0" fontId="15" fillId="23" borderId="12" xfId="0" applyFont="1" applyFill="1" applyBorder="1" applyAlignment="1">
      <alignment horizontal="center" vertical="center" wrapText="1"/>
    </xf>
    <xf numFmtId="0" fontId="16" fillId="23" borderId="13" xfId="0" applyFont="1" applyFill="1" applyBorder="1" applyAlignment="1">
      <alignment horizontal="center" vertical="center" wrapText="1"/>
    </xf>
    <xf numFmtId="0" fontId="15" fillId="23" borderId="135" xfId="0" applyFont="1" applyFill="1" applyBorder="1" applyAlignment="1">
      <alignment horizontal="center" vertical="center" wrapText="1"/>
    </xf>
    <xf numFmtId="0" fontId="15" fillId="23" borderId="136" xfId="0" applyFont="1" applyFill="1" applyBorder="1" applyAlignment="1">
      <alignment horizontal="center" vertical="center" wrapText="1"/>
    </xf>
    <xf numFmtId="0" fontId="15" fillId="23" borderId="1" xfId="0" applyFont="1" applyFill="1" applyBorder="1" applyAlignment="1">
      <alignment horizontal="center" vertical="center" wrapText="1"/>
    </xf>
    <xf numFmtId="0" fontId="15" fillId="23" borderId="54" xfId="0" applyFont="1" applyFill="1" applyBorder="1" applyAlignment="1">
      <alignment horizontal="center" vertical="center" wrapText="1"/>
    </xf>
    <xf numFmtId="0" fontId="15" fillId="23" borderId="123" xfId="0" applyFont="1" applyFill="1" applyBorder="1" applyAlignment="1">
      <alignment horizontal="center" vertical="center" wrapText="1"/>
    </xf>
    <xf numFmtId="0" fontId="15" fillId="23" borderId="124" xfId="0" applyFont="1" applyFill="1" applyBorder="1" applyAlignment="1">
      <alignment horizontal="center" vertical="center" wrapText="1"/>
    </xf>
    <xf numFmtId="0" fontId="15" fillId="23" borderId="127" xfId="0" applyFont="1" applyFill="1" applyBorder="1" applyAlignment="1">
      <alignment horizontal="center" vertical="center" wrapText="1"/>
    </xf>
    <xf numFmtId="0" fontId="15" fillId="23" borderId="3" xfId="0" applyFont="1" applyFill="1" applyBorder="1" applyAlignment="1">
      <alignment horizontal="center" vertical="center" wrapText="1"/>
    </xf>
    <xf numFmtId="0" fontId="15" fillId="23" borderId="128" xfId="0" applyFont="1" applyFill="1" applyBorder="1" applyAlignment="1">
      <alignment horizontal="center" vertical="center" wrapText="1"/>
    </xf>
    <xf numFmtId="0" fontId="16" fillId="23" borderId="135" xfId="0" applyFont="1" applyFill="1" applyBorder="1" applyAlignment="1">
      <alignment horizontal="center" vertical="center" wrapText="1"/>
    </xf>
    <xf numFmtId="0" fontId="16" fillId="23" borderId="136" xfId="0" applyFont="1" applyFill="1" applyBorder="1" applyAlignment="1">
      <alignment horizontal="center" vertical="center" wrapText="1"/>
    </xf>
    <xf numFmtId="0" fontId="16" fillId="23" borderId="4" xfId="0" applyFont="1" applyFill="1" applyBorder="1" applyAlignment="1">
      <alignment horizontal="center" vertical="center" wrapText="1"/>
    </xf>
    <xf numFmtId="0" fontId="16" fillId="23" borderId="7"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116"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117"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74"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119"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120" xfId="0" applyFont="1" applyFill="1" applyBorder="1" applyAlignment="1">
      <alignment horizontal="center" vertical="center" wrapText="1"/>
    </xf>
    <xf numFmtId="0" fontId="15" fillId="3" borderId="121" xfId="0" applyFont="1" applyFill="1" applyBorder="1" applyAlignment="1">
      <alignment horizontal="center" vertical="center" wrapText="1"/>
    </xf>
    <xf numFmtId="0" fontId="16" fillId="3" borderId="122" xfId="0" applyFont="1" applyFill="1" applyBorder="1" applyAlignment="1">
      <alignment horizontal="center" vertical="center" wrapText="1"/>
    </xf>
    <xf numFmtId="0" fontId="8" fillId="2" borderId="0" xfId="0" applyFont="1" applyFill="1" applyAlignment="1">
      <alignment horizontal="center" vertical="center" wrapText="1"/>
    </xf>
    <xf numFmtId="0" fontId="8" fillId="3" borderId="0" xfId="0" applyFont="1" applyFill="1" applyAlignment="1">
      <alignment horizontal="center" vertical="center" wrapText="1"/>
    </xf>
    <xf numFmtId="0" fontId="8" fillId="22"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5" fillId="23" borderId="116" xfId="0" applyFont="1" applyFill="1" applyBorder="1" applyAlignment="1">
      <alignment horizontal="center" vertical="center" wrapText="1"/>
    </xf>
    <xf numFmtId="0" fontId="15" fillId="23" borderId="117" xfId="0" applyFont="1" applyFill="1" applyBorder="1" applyAlignment="1">
      <alignment horizontal="center" vertical="center" wrapText="1"/>
    </xf>
    <xf numFmtId="0" fontId="15" fillId="23" borderId="2" xfId="0" applyFont="1" applyFill="1" applyBorder="1" applyAlignment="1">
      <alignment horizontal="center" vertical="center" wrapText="1"/>
    </xf>
    <xf numFmtId="0" fontId="15" fillId="23" borderId="74" xfId="0" applyFont="1" applyFill="1" applyBorder="1" applyAlignment="1">
      <alignment horizontal="center" vertical="center" wrapText="1"/>
    </xf>
    <xf numFmtId="0" fontId="16" fillId="23" borderId="5" xfId="0" applyFont="1" applyFill="1" applyBorder="1" applyAlignment="1">
      <alignment horizontal="center" vertical="center" wrapText="1"/>
    </xf>
    <xf numFmtId="0" fontId="16" fillId="23" borderId="119" xfId="0" applyFont="1" applyFill="1" applyBorder="1" applyAlignment="1">
      <alignment horizontal="center" vertical="center" wrapText="1"/>
    </xf>
    <xf numFmtId="0" fontId="16" fillId="23" borderId="120"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16" fillId="23" borderId="122" xfId="0" applyFont="1" applyFill="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5" fillId="29" borderId="46" xfId="0" applyFont="1" applyFill="1" applyBorder="1" applyAlignment="1">
      <alignment horizontal="center" vertical="center" wrapText="1"/>
    </xf>
    <xf numFmtId="0" fontId="5" fillId="29" borderId="7"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31" fillId="23" borderId="26" xfId="0" applyFont="1" applyFill="1" applyBorder="1" applyAlignment="1">
      <alignment horizontal="center" vertical="center" wrapText="1"/>
    </xf>
    <xf numFmtId="0" fontId="31" fillId="23" borderId="0" xfId="0" applyFont="1" applyFill="1" applyAlignment="1">
      <alignment horizontal="center" vertical="center" wrapText="1"/>
    </xf>
    <xf numFmtId="0" fontId="5" fillId="12" borderId="48"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31" fillId="23" borderId="25" xfId="0" applyFont="1" applyFill="1" applyBorder="1" applyAlignment="1">
      <alignment horizontal="center" vertical="center" wrapText="1"/>
    </xf>
    <xf numFmtId="0" fontId="31" fillId="23" borderId="27" xfId="0" applyFont="1" applyFill="1" applyBorder="1" applyAlignment="1">
      <alignment horizontal="center" vertical="center" wrapText="1"/>
    </xf>
    <xf numFmtId="0" fontId="31" fillId="23" borderId="28" xfId="0" applyFont="1" applyFill="1" applyBorder="1" applyAlignment="1">
      <alignment horizontal="center" vertical="center" wrapText="1"/>
    </xf>
    <xf numFmtId="0" fontId="31" fillId="23" borderId="29" xfId="0" applyFont="1" applyFill="1" applyBorder="1" applyAlignment="1">
      <alignment horizontal="center" vertical="center" wrapText="1"/>
    </xf>
    <xf numFmtId="0" fontId="31" fillId="23" borderId="30" xfId="0" applyFont="1" applyFill="1" applyBorder="1" applyAlignment="1">
      <alignment horizontal="center" vertical="center" wrapText="1"/>
    </xf>
    <xf numFmtId="0" fontId="31" fillId="23" borderId="31" xfId="0" applyFont="1" applyFill="1" applyBorder="1" applyAlignment="1">
      <alignment horizontal="center" vertical="center" wrapText="1"/>
    </xf>
    <xf numFmtId="0" fontId="31" fillId="23" borderId="32" xfId="0" applyFont="1" applyFill="1" applyBorder="1" applyAlignment="1">
      <alignment horizontal="center" vertical="center" wrapText="1"/>
    </xf>
    <xf numFmtId="0" fontId="8" fillId="24" borderId="35" xfId="0" applyFont="1" applyFill="1" applyBorder="1" applyAlignment="1">
      <alignment horizontal="center" vertical="center" wrapText="1"/>
    </xf>
    <xf numFmtId="0" fontId="8" fillId="24" borderId="36" xfId="0" applyFont="1" applyFill="1" applyBorder="1" applyAlignment="1">
      <alignment horizontal="center" vertical="center" wrapText="1"/>
    </xf>
    <xf numFmtId="0" fontId="8" fillId="24" borderId="37" xfId="0" applyFont="1" applyFill="1" applyBorder="1" applyAlignment="1">
      <alignment horizontal="center" vertical="center" wrapText="1"/>
    </xf>
    <xf numFmtId="0" fontId="11" fillId="11" borderId="35" xfId="0" applyFont="1" applyFill="1" applyBorder="1" applyAlignment="1">
      <alignment horizontal="center" vertical="center" wrapText="1"/>
    </xf>
    <xf numFmtId="0" fontId="11" fillId="11" borderId="36" xfId="0" applyFont="1" applyFill="1" applyBorder="1" applyAlignment="1">
      <alignment horizontal="center" vertical="center" wrapText="1"/>
    </xf>
    <xf numFmtId="0" fontId="11" fillId="11" borderId="37" xfId="0" applyFont="1" applyFill="1" applyBorder="1" applyAlignment="1">
      <alignment horizontal="center" vertical="center" wrapText="1"/>
    </xf>
    <xf numFmtId="0" fontId="5" fillId="13" borderId="51" xfId="0" applyFont="1" applyFill="1" applyBorder="1" applyAlignment="1">
      <alignment horizontal="center" vertical="center" wrapText="1"/>
    </xf>
    <xf numFmtId="0" fontId="5" fillId="13" borderId="49" xfId="0" applyFont="1" applyFill="1" applyBorder="1" applyAlignment="1">
      <alignment horizontal="center" vertical="center" wrapText="1"/>
    </xf>
    <xf numFmtId="0" fontId="5" fillId="12" borderId="52" xfId="0" applyFont="1" applyFill="1" applyBorder="1" applyAlignment="1">
      <alignment horizontal="center" vertical="center" wrapText="1"/>
    </xf>
    <xf numFmtId="0" fontId="5" fillId="12" borderId="53"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58" xfId="0" applyFont="1" applyBorder="1" applyAlignment="1">
      <alignment horizontal="center" vertical="center" wrapText="1"/>
    </xf>
    <xf numFmtId="0" fontId="5" fillId="30" borderId="47" xfId="0" applyFont="1" applyFill="1" applyBorder="1" applyAlignment="1">
      <alignment horizontal="center" vertical="center" wrapText="1"/>
    </xf>
    <xf numFmtId="0" fontId="5" fillId="30" borderId="59"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30" borderId="45" xfId="0" applyFont="1" applyFill="1" applyBorder="1" applyAlignment="1">
      <alignment horizontal="center" vertical="center" wrapText="1"/>
    </xf>
    <xf numFmtId="0" fontId="5" fillId="30" borderId="58" xfId="0" applyFont="1" applyFill="1" applyBorder="1" applyAlignment="1">
      <alignment horizontal="center" vertical="center" wrapText="1"/>
    </xf>
    <xf numFmtId="2" fontId="8" fillId="23" borderId="240" xfId="0" applyNumberFormat="1" applyFont="1" applyFill="1" applyBorder="1" applyAlignment="1">
      <alignment horizontal="center" vertical="center" wrapText="1"/>
    </xf>
    <xf numFmtId="2" fontId="8" fillId="23" borderId="238" xfId="0" applyNumberFormat="1" applyFont="1" applyFill="1" applyBorder="1" applyAlignment="1">
      <alignment horizontal="center" vertical="center" wrapText="1"/>
    </xf>
    <xf numFmtId="0" fontId="8" fillId="23" borderId="25" xfId="0" applyFont="1" applyFill="1" applyBorder="1" applyAlignment="1">
      <alignment horizontal="center" vertical="center" wrapText="1"/>
    </xf>
    <xf numFmtId="0" fontId="8" fillId="23" borderId="26" xfId="0" applyFont="1" applyFill="1" applyBorder="1" applyAlignment="1">
      <alignment horizontal="center" vertical="center" wrapText="1"/>
    </xf>
    <xf numFmtId="0" fontId="8" fillId="24" borderId="241" xfId="0" applyFont="1" applyFill="1" applyBorder="1" applyAlignment="1">
      <alignment horizontal="center" vertical="center" wrapText="1"/>
    </xf>
    <xf numFmtId="0" fontId="8" fillId="23" borderId="241" xfId="0" applyFont="1" applyFill="1" applyBorder="1" applyAlignment="1">
      <alignment horizontal="center" vertical="center" wrapText="1"/>
    </xf>
    <xf numFmtId="0" fontId="8" fillId="23" borderId="242"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31" fillId="3" borderId="0" xfId="0" applyFont="1" applyFill="1" applyAlignment="1">
      <alignment horizontal="center" vertical="center" wrapText="1"/>
    </xf>
    <xf numFmtId="2" fontId="8" fillId="3" borderId="35" xfId="0" applyNumberFormat="1" applyFont="1" applyFill="1" applyBorder="1" applyAlignment="1">
      <alignment horizontal="center" vertical="center" wrapText="1"/>
    </xf>
    <xf numFmtId="2" fontId="8" fillId="3" borderId="36" xfId="0" applyNumberFormat="1" applyFont="1" applyFill="1" applyBorder="1" applyAlignment="1">
      <alignment horizontal="center" vertical="center" wrapText="1"/>
    </xf>
    <xf numFmtId="2" fontId="8" fillId="3" borderId="26" xfId="0" applyNumberFormat="1"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19" borderId="35" xfId="0" applyFont="1" applyFill="1" applyBorder="1" applyAlignment="1">
      <alignment horizontal="center" vertical="center" wrapText="1"/>
    </xf>
    <xf numFmtId="0" fontId="8" fillId="19" borderId="36"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5" fillId="0" borderId="154" xfId="0" applyFont="1" applyBorder="1" applyAlignment="1">
      <alignment horizontal="center" vertical="center" wrapText="1"/>
    </xf>
    <xf numFmtId="0" fontId="5" fillId="0" borderId="180" xfId="0" applyFont="1" applyBorder="1" applyAlignment="1">
      <alignment horizontal="center" vertical="center" wrapText="1"/>
    </xf>
    <xf numFmtId="0" fontId="4" fillId="0" borderId="155" xfId="0" applyFont="1" applyBorder="1" applyAlignment="1">
      <alignment horizontal="center" vertical="center" wrapText="1"/>
    </xf>
    <xf numFmtId="0" fontId="4" fillId="0" borderId="182" xfId="0" applyFont="1" applyBorder="1" applyAlignment="1">
      <alignment horizontal="center" vertical="center" wrapText="1"/>
    </xf>
    <xf numFmtId="10" fontId="4" fillId="0" borderId="161" xfId="0" applyNumberFormat="1" applyFont="1" applyBorder="1" applyAlignment="1">
      <alignment horizontal="center" vertical="center" wrapText="1"/>
    </xf>
    <xf numFmtId="10" fontId="4" fillId="0" borderId="71" xfId="0" applyNumberFormat="1" applyFont="1" applyBorder="1" applyAlignment="1">
      <alignment horizontal="center" vertical="center" wrapText="1"/>
    </xf>
    <xf numFmtId="10" fontId="4" fillId="0" borderId="162" xfId="0" applyNumberFormat="1" applyFont="1" applyBorder="1" applyAlignment="1">
      <alignment horizontal="center" vertical="center" wrapText="1"/>
    </xf>
    <xf numFmtId="10" fontId="4" fillId="0" borderId="72" xfId="0" applyNumberFormat="1" applyFont="1" applyBorder="1" applyAlignment="1">
      <alignment horizontal="center" vertical="center" wrapText="1"/>
    </xf>
    <xf numFmtId="0" fontId="5" fillId="0" borderId="166" xfId="0" applyFont="1" applyBorder="1" applyAlignment="1">
      <alignment horizontal="center" vertical="center" wrapText="1"/>
    </xf>
    <xf numFmtId="0" fontId="5" fillId="0" borderId="183" xfId="0" applyFont="1" applyBorder="1" applyAlignment="1">
      <alignment horizontal="center" vertical="center" wrapText="1"/>
    </xf>
    <xf numFmtId="0" fontId="4" fillId="0" borderId="152" xfId="0" applyFont="1" applyBorder="1" applyAlignment="1">
      <alignment horizontal="center" vertical="center" wrapText="1"/>
    </xf>
    <xf numFmtId="10" fontId="4" fillId="0" borderId="65" xfId="0" applyNumberFormat="1" applyFont="1" applyBorder="1" applyAlignment="1">
      <alignment horizontal="center" vertical="center" wrapText="1"/>
    </xf>
    <xf numFmtId="10" fontId="4" fillId="0" borderId="66" xfId="0" applyNumberFormat="1" applyFont="1" applyBorder="1" applyAlignment="1">
      <alignment horizontal="center" vertical="center" wrapText="1"/>
    </xf>
    <xf numFmtId="0" fontId="5" fillId="0" borderId="164" xfId="0" applyFont="1" applyBorder="1" applyAlignment="1">
      <alignment horizontal="center" vertical="center" wrapText="1"/>
    </xf>
    <xf numFmtId="0" fontId="21" fillId="0" borderId="157" xfId="0" applyFont="1" applyBorder="1" applyAlignment="1">
      <alignment horizontal="center" vertical="center"/>
    </xf>
    <xf numFmtId="0" fontId="21" fillId="0" borderId="266" xfId="0" applyFont="1" applyBorder="1" applyAlignment="1">
      <alignment horizontal="center" vertical="center"/>
    </xf>
    <xf numFmtId="0" fontId="21" fillId="0" borderId="9" xfId="0" applyFont="1" applyBorder="1" applyAlignment="1">
      <alignment horizontal="left" vertical="center" wrapText="1"/>
    </xf>
    <xf numFmtId="0" fontId="21" fillId="0" borderId="21" xfId="0" applyFont="1" applyBorder="1" applyAlignment="1">
      <alignment horizontal="left" vertical="center" wrapText="1"/>
    </xf>
    <xf numFmtId="0" fontId="21" fillId="0" borderId="114" xfId="0" applyFont="1" applyBorder="1" applyAlignment="1">
      <alignment horizontal="left" vertical="center" wrapText="1"/>
    </xf>
    <xf numFmtId="0" fontId="21" fillId="0" borderId="9"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69" xfId="0" applyFont="1" applyBorder="1" applyAlignment="1">
      <alignment horizontal="center" vertical="center" wrapText="1"/>
    </xf>
    <xf numFmtId="0" fontId="21" fillId="0" borderId="159" xfId="0" applyFont="1" applyBorder="1" applyAlignment="1">
      <alignment horizontal="center" vertical="center" wrapText="1"/>
    </xf>
    <xf numFmtId="0" fontId="21" fillId="0" borderId="70" xfId="0" applyFont="1" applyBorder="1" applyAlignment="1">
      <alignment horizontal="center" vertical="center"/>
    </xf>
    <xf numFmtId="0" fontId="5" fillId="0" borderId="267" xfId="0" applyFont="1" applyBorder="1" applyAlignment="1">
      <alignment horizontal="center" vertical="center" wrapText="1"/>
    </xf>
    <xf numFmtId="0" fontId="4" fillId="0" borderId="268" xfId="0" applyFont="1" applyBorder="1" applyAlignment="1">
      <alignment horizontal="center" vertical="center" wrapText="1"/>
    </xf>
    <xf numFmtId="10" fontId="4" fillId="0" borderId="269" xfId="0" applyNumberFormat="1" applyFont="1" applyBorder="1" applyAlignment="1">
      <alignment horizontal="center" vertical="center" wrapText="1"/>
    </xf>
    <xf numFmtId="10" fontId="4" fillId="0" borderId="190" xfId="0" applyNumberFormat="1" applyFont="1" applyBorder="1" applyAlignment="1">
      <alignment horizontal="center" vertical="center" wrapText="1"/>
    </xf>
    <xf numFmtId="0" fontId="5" fillId="0" borderId="165" xfId="0" applyFont="1" applyBorder="1" applyAlignment="1">
      <alignment horizontal="center" vertical="center" wrapText="1"/>
    </xf>
    <xf numFmtId="0" fontId="21" fillId="0" borderId="24" xfId="0" applyFont="1" applyBorder="1" applyAlignment="1">
      <alignment horizontal="left" vertical="center" wrapText="1"/>
    </xf>
    <xf numFmtId="0" fontId="21" fillId="0" borderId="24" xfId="0" applyFont="1" applyBorder="1" applyAlignment="1">
      <alignment horizontal="center" vertical="center" wrapText="1"/>
    </xf>
    <xf numFmtId="0" fontId="21" fillId="0" borderId="144" xfId="0" applyFont="1" applyBorder="1" applyAlignment="1">
      <alignment horizontal="center" vertical="center" wrapText="1"/>
    </xf>
    <xf numFmtId="0" fontId="21" fillId="0" borderId="270" xfId="0" applyFont="1" applyBorder="1" applyAlignment="1">
      <alignment horizontal="center" vertical="center"/>
    </xf>
    <xf numFmtId="0" fontId="21" fillId="0" borderId="39" xfId="0" applyFont="1" applyBorder="1" applyAlignment="1">
      <alignment horizontal="left" vertical="center" wrapText="1"/>
    </xf>
    <xf numFmtId="0" fontId="21" fillId="0" borderId="271" xfId="0" applyFont="1" applyBorder="1" applyAlignment="1">
      <alignment horizontal="left" vertical="center" wrapText="1"/>
    </xf>
    <xf numFmtId="0" fontId="21" fillId="0" borderId="39" xfId="0" applyFont="1" applyBorder="1" applyAlignment="1">
      <alignment horizontal="center" vertical="center" wrapText="1"/>
    </xf>
    <xf numFmtId="0" fontId="21" fillId="0" borderId="40" xfId="0" applyFont="1" applyBorder="1" applyAlignment="1">
      <alignment horizontal="center" vertical="center" wrapText="1"/>
    </xf>
    <xf numFmtId="0" fontId="5" fillId="0" borderId="283" xfId="0" applyFont="1" applyBorder="1" applyAlignment="1">
      <alignment horizontal="center" vertical="center" wrapText="1"/>
    </xf>
    <xf numFmtId="0" fontId="5" fillId="0" borderId="166" xfId="0" applyFont="1" applyBorder="1" applyAlignment="1">
      <alignment horizontal="left" vertical="center" wrapText="1"/>
    </xf>
    <xf numFmtId="0" fontId="5" fillId="0" borderId="164" xfId="0" applyFont="1" applyBorder="1" applyAlignment="1">
      <alignment horizontal="left" vertical="center" wrapText="1"/>
    </xf>
    <xf numFmtId="0" fontId="5" fillId="0" borderId="153" xfId="0" applyFont="1" applyBorder="1" applyAlignment="1">
      <alignment horizontal="center" vertical="center" wrapText="1"/>
    </xf>
    <xf numFmtId="0" fontId="5" fillId="0" borderId="151" xfId="0" applyFont="1" applyBorder="1" applyAlignment="1">
      <alignment horizontal="center" vertical="center" wrapText="1"/>
    </xf>
    <xf numFmtId="0" fontId="5" fillId="0" borderId="152" xfId="0" applyFont="1" applyBorder="1" applyAlignment="1">
      <alignment horizontal="center" vertical="center" wrapText="1"/>
    </xf>
    <xf numFmtId="0" fontId="5" fillId="0" borderId="163" xfId="0" applyFont="1" applyBorder="1" applyAlignment="1">
      <alignment horizontal="center" vertical="center" wrapText="1"/>
    </xf>
    <xf numFmtId="0" fontId="30" fillId="0" borderId="167" xfId="0" applyFont="1" applyBorder="1" applyAlignment="1">
      <alignment horizontal="center" vertical="center" wrapText="1"/>
    </xf>
    <xf numFmtId="0" fontId="30" fillId="0" borderId="168" xfId="0" applyFont="1" applyBorder="1" applyAlignment="1">
      <alignment horizontal="center" vertical="center" wrapText="1"/>
    </xf>
    <xf numFmtId="0" fontId="30" fillId="0" borderId="169" xfId="0" applyFont="1" applyBorder="1" applyAlignment="1">
      <alignment horizontal="center" vertical="center" wrapText="1"/>
    </xf>
    <xf numFmtId="0" fontId="5" fillId="0" borderId="94" xfId="0" applyFont="1" applyBorder="1" applyAlignment="1">
      <alignment horizontal="center" vertical="center" wrapText="1"/>
    </xf>
    <xf numFmtId="0" fontId="21" fillId="0" borderId="156" xfId="0" applyFont="1" applyBorder="1" applyAlignment="1">
      <alignment horizontal="center" vertical="center"/>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34" xfId="0" applyFont="1" applyBorder="1" applyAlignment="1">
      <alignment horizontal="center" vertical="center" wrapText="1"/>
    </xf>
    <xf numFmtId="0" fontId="5" fillId="0" borderId="148" xfId="0" applyFont="1" applyBorder="1" applyAlignment="1">
      <alignment horizontal="center" vertical="center" wrapText="1"/>
    </xf>
    <xf numFmtId="0" fontId="5" fillId="0" borderId="150" xfId="0" applyFont="1" applyBorder="1" applyAlignment="1">
      <alignment horizontal="center" vertical="center" wrapText="1"/>
    </xf>
    <xf numFmtId="0" fontId="5" fillId="0" borderId="149" xfId="0" applyFont="1" applyBorder="1" applyAlignment="1">
      <alignment horizontal="center" vertical="center" wrapText="1"/>
    </xf>
    <xf numFmtId="2" fontId="13" fillId="0" borderId="149" xfId="0" applyNumberFormat="1" applyFont="1" applyBorder="1" applyAlignment="1">
      <alignment horizontal="center" vertical="center" wrapText="1"/>
    </xf>
    <xf numFmtId="0" fontId="17" fillId="0" borderId="171" xfId="0" applyFont="1" applyBorder="1" applyAlignment="1">
      <alignment horizontal="center" vertical="center" wrapText="1"/>
    </xf>
    <xf numFmtId="0" fontId="41" fillId="6" borderId="174" xfId="0" applyFont="1" applyFill="1" applyBorder="1" applyAlignment="1">
      <alignment horizontal="center" vertical="center"/>
    </xf>
    <xf numFmtId="0" fontId="41" fillId="6" borderId="175" xfId="0" applyFont="1" applyFill="1" applyBorder="1" applyAlignment="1">
      <alignment horizontal="center" vertical="center"/>
    </xf>
    <xf numFmtId="0" fontId="41" fillId="6" borderId="176" xfId="0" applyFont="1" applyFill="1" applyBorder="1" applyAlignment="1">
      <alignment horizontal="center" vertical="center"/>
    </xf>
    <xf numFmtId="0" fontId="41" fillId="0" borderId="177" xfId="0" applyFont="1" applyBorder="1" applyAlignment="1">
      <alignment horizontal="left" vertical="center"/>
    </xf>
    <xf numFmtId="0" fontId="41" fillId="0" borderId="175" xfId="0" applyFont="1" applyBorder="1" applyAlignment="1">
      <alignment horizontal="left" vertical="center"/>
    </xf>
    <xf numFmtId="0" fontId="41" fillId="0" borderId="178" xfId="0" applyFont="1" applyBorder="1" applyAlignment="1">
      <alignment horizontal="left" vertical="center"/>
    </xf>
    <xf numFmtId="0" fontId="34" fillId="18" borderId="167" xfId="0" applyFont="1" applyFill="1" applyBorder="1" applyAlignment="1">
      <alignment horizontal="center" vertical="center" wrapText="1"/>
    </xf>
    <xf numFmtId="0" fontId="34" fillId="18" borderId="168" xfId="0" applyFont="1" applyFill="1" applyBorder="1" applyAlignment="1">
      <alignment horizontal="center" vertical="center" wrapText="1"/>
    </xf>
    <xf numFmtId="0" fontId="34" fillId="18" borderId="169" xfId="0" applyFont="1" applyFill="1" applyBorder="1" applyAlignment="1">
      <alignment horizontal="center" vertical="center" wrapText="1"/>
    </xf>
    <xf numFmtId="0" fontId="5" fillId="18" borderId="94" xfId="0" applyFont="1" applyFill="1" applyBorder="1" applyAlignment="1">
      <alignment horizontal="center" vertical="center" wrapText="1"/>
    </xf>
    <xf numFmtId="0" fontId="41" fillId="18" borderId="177" xfId="0" applyFont="1" applyFill="1" applyBorder="1" applyAlignment="1">
      <alignment horizontal="left" vertical="center"/>
    </xf>
    <xf numFmtId="0" fontId="41" fillId="18" borderId="175" xfId="0" applyFont="1" applyFill="1" applyBorder="1" applyAlignment="1">
      <alignment horizontal="left" vertical="center"/>
    </xf>
    <xf numFmtId="0" fontId="41" fillId="18" borderId="178" xfId="0" applyFont="1" applyFill="1" applyBorder="1" applyAlignment="1">
      <alignment horizontal="left" vertical="center"/>
    </xf>
    <xf numFmtId="0" fontId="21" fillId="0" borderId="158" xfId="0" applyFont="1" applyBorder="1" applyAlignment="1">
      <alignment horizontal="center" vertical="center"/>
    </xf>
    <xf numFmtId="0" fontId="17" fillId="0" borderId="31" xfId="0" applyFont="1" applyBorder="1" applyAlignment="1">
      <alignment horizontal="center" vertical="center" wrapText="1"/>
    </xf>
    <xf numFmtId="0" fontId="34" fillId="0" borderId="167" xfId="0" applyFont="1" applyBorder="1" applyAlignment="1">
      <alignment horizontal="center" vertical="center" wrapText="1"/>
    </xf>
    <xf numFmtId="0" fontId="34" fillId="0" borderId="168" xfId="0" applyFont="1" applyBorder="1" applyAlignment="1">
      <alignment horizontal="center" vertical="center" wrapText="1"/>
    </xf>
    <xf numFmtId="0" fontId="34" fillId="0" borderId="169" xfId="0" applyFont="1" applyBorder="1" applyAlignment="1">
      <alignment horizontal="center" vertical="center" wrapText="1"/>
    </xf>
    <xf numFmtId="0" fontId="41" fillId="6" borderId="177" xfId="0" applyFont="1" applyFill="1" applyBorder="1" applyAlignment="1">
      <alignment horizontal="left" vertical="center"/>
    </xf>
    <xf numFmtId="0" fontId="41" fillId="6" borderId="175" xfId="0" applyFont="1" applyFill="1" applyBorder="1" applyAlignment="1">
      <alignment horizontal="left" vertical="center"/>
    </xf>
    <xf numFmtId="0" fontId="41" fillId="6" borderId="178" xfId="0" applyFont="1" applyFill="1" applyBorder="1" applyAlignment="1">
      <alignment horizontal="left" vertical="center"/>
    </xf>
    <xf numFmtId="0" fontId="5" fillId="0" borderId="184" xfId="0" applyFont="1" applyBorder="1" applyAlignment="1">
      <alignment horizontal="center" vertical="center" wrapText="1"/>
    </xf>
    <xf numFmtId="0" fontId="5" fillId="0" borderId="181" xfId="0" applyFont="1" applyBorder="1" applyAlignment="1">
      <alignment horizontal="center" vertical="center" wrapText="1"/>
    </xf>
    <xf numFmtId="0" fontId="5" fillId="0" borderId="185" xfId="0" applyFont="1" applyBorder="1" applyAlignment="1">
      <alignment horizontal="center" vertical="center" wrapText="1"/>
    </xf>
    <xf numFmtId="0" fontId="4" fillId="0" borderId="160" xfId="0" applyFont="1" applyBorder="1" applyAlignment="1">
      <alignment horizontal="center" vertical="center" wrapText="1"/>
    </xf>
    <xf numFmtId="10" fontId="4" fillId="0" borderId="187" xfId="0" applyNumberFormat="1" applyFont="1" applyBorder="1" applyAlignment="1">
      <alignment horizontal="center" vertical="center" wrapText="1"/>
    </xf>
    <xf numFmtId="10" fontId="4" fillId="0" borderId="188" xfId="0" applyNumberFormat="1" applyFont="1" applyBorder="1" applyAlignment="1">
      <alignment horizontal="center" vertical="center" wrapText="1"/>
    </xf>
    <xf numFmtId="0" fontId="5" fillId="0" borderId="179"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8">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023"/>
      <color rgb="FFD9D9D9"/>
      <color rgb="FFBFBFBF"/>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0.png"/><Relationship Id="rId1" Type="http://schemas.openxmlformats.org/officeDocument/2006/relationships/image" Target="../media/image11.png"/><Relationship Id="rId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4.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jpeg"/><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1393904</xdr:colOff>
      <xdr:row>6</xdr:row>
      <xdr:rowOff>401064</xdr:rowOff>
    </xdr:to>
    <xdr:pic>
      <xdr:nvPicPr>
        <xdr:cNvPr id="2" name="Imagen 1">
          <a:extLst>
            <a:ext uri="{FF2B5EF4-FFF2-40B4-BE49-F238E27FC236}">
              <a16:creationId xmlns:a16="http://schemas.microsoft.com/office/drawing/2014/main" id="{3DBA51F1-6D81-4C37-87CB-7033693551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7767" y="596823"/>
          <a:ext cx="1033812" cy="15873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298449</xdr:colOff>
      <xdr:row>284</xdr:row>
      <xdr:rowOff>25400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4133849" y="3110484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500"/>
            <a:t>_________________________</a:t>
          </a:r>
        </a:p>
        <a:p>
          <a:pPr algn="ctr"/>
          <a:r>
            <a:rPr lang="es-MX" sz="2500" b="1"/>
            <a:t>Elaboró </a:t>
          </a:r>
        </a:p>
        <a:p>
          <a:pPr algn="ctr"/>
          <a:r>
            <a:rPr lang="es-MX" sz="2500" b="1"/>
            <a:t>Mtra. Sheyla Martin del Campo Cuadros</a:t>
          </a:r>
        </a:p>
        <a:p>
          <a:pPr algn="ctr"/>
          <a:r>
            <a:rPr lang="es-MX" sz="2500" b="1"/>
            <a:t>Sub Enlace de la SMDB</a:t>
          </a:r>
        </a:p>
        <a:p>
          <a:pPr algn="ctr"/>
          <a:endParaRPr lang="es-MX" sz="2500"/>
        </a:p>
      </xdr:txBody>
    </xdr:sp>
    <xdr:clientData/>
  </xdr:oneCellAnchor>
  <xdr:oneCellAnchor>
    <xdr:from>
      <xdr:col>8</xdr:col>
      <xdr:colOff>1198348</xdr:colOff>
      <xdr:row>284</xdr:row>
      <xdr:rowOff>34324</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9664834" y="31214540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500"/>
            <a:t>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2500" b="1"/>
            <a:t>Revisó</a:t>
          </a:r>
          <a:br>
            <a:rPr lang="es-MX" sz="2500" b="1"/>
          </a:br>
          <a:r>
            <a:rPr lang="es-MX" sz="2500" b="1"/>
            <a:t>Lic. José Fernando Díaz Nuñez</a:t>
          </a:r>
          <a:br>
            <a:rPr lang="es-MX" sz="2500" b="1"/>
          </a:br>
          <a:r>
            <a:rPr lang="es-MX" sz="2500" b="1"/>
            <a:t>Director General</a:t>
          </a:r>
          <a:r>
            <a:rPr lang="es-MX" sz="2500" b="1" baseline="0"/>
            <a:t> de Planeación Municipal</a:t>
          </a:r>
        </a:p>
      </xdr:txBody>
    </xdr:sp>
    <xdr:clientData/>
  </xdr:oneCellAnchor>
  <xdr:oneCellAnchor>
    <xdr:from>
      <xdr:col>12</xdr:col>
      <xdr:colOff>2451100</xdr:colOff>
      <xdr:row>284</xdr:row>
      <xdr:rowOff>48366</xdr:rowOff>
    </xdr:from>
    <xdr:ext cx="7969251" cy="2049279"/>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33312100" y="311071366"/>
          <a:ext cx="7969251" cy="2049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500"/>
            <a:t>_________________________</a:t>
          </a:r>
        </a:p>
        <a:p>
          <a:pPr algn="ctr"/>
          <a:r>
            <a:rPr lang="es-MX" sz="2500" b="1"/>
            <a:t>Autorizó</a:t>
          </a:r>
        </a:p>
        <a:p>
          <a:pPr algn="ctr"/>
          <a:r>
            <a:rPr lang="es-MX" sz="2500" b="1"/>
            <a:t>Lic. Berenice Sosa Osorio</a:t>
          </a:r>
        </a:p>
        <a:p>
          <a:pPr algn="ctr"/>
          <a:r>
            <a:rPr lang="es-MX" sz="2500" b="1"/>
            <a:t>Secretaria Municipal de Bienestar</a:t>
          </a:r>
        </a:p>
        <a:p>
          <a:pPr algn="ctr"/>
          <a:endParaRPr lang="es-MX" sz="2500"/>
        </a:p>
      </xdr:txBody>
    </xdr:sp>
    <xdr:clientData/>
  </xdr:oneCellAnchor>
  <xdr:twoCellAnchor editAs="oneCell">
    <xdr:from>
      <xdr:col>49</xdr:col>
      <xdr:colOff>571500</xdr:colOff>
      <xdr:row>26</xdr:row>
      <xdr:rowOff>19050</xdr:rowOff>
    </xdr:from>
    <xdr:to>
      <xdr:col>60</xdr:col>
      <xdr:colOff>190502</xdr:colOff>
      <xdr:row>33</xdr:row>
      <xdr:rowOff>50602</xdr:rowOff>
    </xdr:to>
    <xdr:pic>
      <xdr:nvPicPr>
        <xdr:cNvPr id="7" name="Imagen 6">
          <a:extLst>
            <a:ext uri="{FF2B5EF4-FFF2-40B4-BE49-F238E27FC236}">
              <a16:creationId xmlns:a16="http://schemas.microsoft.com/office/drawing/2014/main" id="{E053BF4D-B1CE-4DF9-B0B3-6FFA35EB8C2F}"/>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7789425" y="8505825"/>
          <a:ext cx="8524875" cy="2543175"/>
        </a:xfrm>
        <a:prstGeom prst="rect">
          <a:avLst/>
        </a:prstGeom>
      </xdr:spPr>
    </xdr:pic>
    <xdr:clientData/>
  </xdr:twoCellAnchor>
  <xdr:oneCellAnchor>
    <xdr:from>
      <xdr:col>1</xdr:col>
      <xdr:colOff>249190</xdr:colOff>
      <xdr:row>3</xdr:row>
      <xdr:rowOff>20204</xdr:rowOff>
    </xdr:from>
    <xdr:ext cx="1232477" cy="1975945"/>
    <xdr:pic>
      <xdr:nvPicPr>
        <xdr:cNvPr id="6" name="Imagen 5">
          <a:extLst>
            <a:ext uri="{FF2B5EF4-FFF2-40B4-BE49-F238E27FC236}">
              <a16:creationId xmlns:a16="http://schemas.microsoft.com/office/drawing/2014/main" id="{263953D7-CE61-499E-90B6-FC432641095E}"/>
            </a:ext>
          </a:extLst>
        </xdr:cNvPr>
        <xdr:cNvPicPr>
          <a:picLocks noChangeAspect="1"/>
        </xdr:cNvPicPr>
      </xdr:nvPicPr>
      <xdr:blipFill>
        <a:blip xmlns:r="http://schemas.openxmlformats.org/officeDocument/2006/relationships" r:embed="rId2"/>
        <a:stretch>
          <a:fillRect/>
        </a:stretch>
      </xdr:blipFill>
      <xdr:spPr>
        <a:xfrm>
          <a:off x="2288887" y="597477"/>
          <a:ext cx="1232477" cy="1975945"/>
        </a:xfrm>
        <a:prstGeom prst="rect">
          <a:avLst/>
        </a:prstGeom>
      </xdr:spPr>
    </xdr:pic>
    <xdr:clientData/>
  </xdr:oneCellAnchor>
  <xdr:oneCellAnchor>
    <xdr:from>
      <xdr:col>8</xdr:col>
      <xdr:colOff>96883</xdr:colOff>
      <xdr:row>45</xdr:row>
      <xdr:rowOff>367718</xdr:rowOff>
    </xdr:from>
    <xdr:ext cx="3647898" cy="3292870"/>
    <xdr:pic>
      <xdr:nvPicPr>
        <xdr:cNvPr id="8" name="Imagen 7">
          <a:extLst>
            <a:ext uri="{FF2B5EF4-FFF2-40B4-BE49-F238E27FC236}">
              <a16:creationId xmlns:a16="http://schemas.microsoft.com/office/drawing/2014/main" id="{69067FC8-4BD5-4C00-A5AE-63AF6F4E07F7}"/>
            </a:ext>
          </a:extLst>
        </xdr:cNvPr>
        <xdr:cNvPicPr>
          <a:picLocks noChangeAspect="1"/>
        </xdr:cNvPicPr>
      </xdr:nvPicPr>
      <xdr:blipFill rotWithShape="1">
        <a:blip xmlns:r="http://schemas.openxmlformats.org/officeDocument/2006/relationships" r:embed="rId3"/>
        <a:srcRect l="476" r="1" b="2811"/>
        <a:stretch/>
      </xdr:blipFill>
      <xdr:spPr>
        <a:xfrm>
          <a:off x="18567912" y="16018600"/>
          <a:ext cx="3647898" cy="3292870"/>
        </a:xfrm>
        <a:prstGeom prst="rect">
          <a:avLst/>
        </a:prstGeom>
      </xdr:spPr>
    </xdr:pic>
    <xdr:clientData/>
  </xdr:oneCellAnchor>
  <xdr:oneCellAnchor>
    <xdr:from>
      <xdr:col>14</xdr:col>
      <xdr:colOff>653473</xdr:colOff>
      <xdr:row>3</xdr:row>
      <xdr:rowOff>147012</xdr:rowOff>
    </xdr:from>
    <xdr:ext cx="7095053" cy="1854200"/>
    <xdr:pic>
      <xdr:nvPicPr>
        <xdr:cNvPr id="2" name="Imagen 1">
          <a:extLst>
            <a:ext uri="{FF2B5EF4-FFF2-40B4-BE49-F238E27FC236}">
              <a16:creationId xmlns:a16="http://schemas.microsoft.com/office/drawing/2014/main" id="{C146619F-218B-904F-B802-6635870B8468}"/>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744" t="19461" r="3744" b="11282"/>
        <a:stretch>
          <a:fillRect/>
        </a:stretch>
      </xdr:blipFill>
      <xdr:spPr>
        <a:xfrm>
          <a:off x="40215897" y="724285"/>
          <a:ext cx="7095053" cy="18542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1238249</xdr:colOff>
      <xdr:row>275</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276</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279</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76200</xdr:colOff>
      <xdr:row>3</xdr:row>
      <xdr:rowOff>0</xdr:rowOff>
    </xdr:from>
    <xdr:to>
      <xdr:col>1</xdr:col>
      <xdr:colOff>1219200</xdr:colOff>
      <xdr:row>6</xdr:row>
      <xdr:rowOff>368218</xdr:rowOff>
    </xdr:to>
    <xdr:pic>
      <xdr:nvPicPr>
        <xdr:cNvPr id="8" name="Imagen 7">
          <a:extLst>
            <a:ext uri="{FF2B5EF4-FFF2-40B4-BE49-F238E27FC236}">
              <a16:creationId xmlns:a16="http://schemas.microsoft.com/office/drawing/2014/main" id="{E5CAF04A-F90B-421C-9935-D0F266248E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866900" y="571500"/>
          <a:ext cx="1143000" cy="15683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344840</xdr:colOff>
      <xdr:row>3</xdr:row>
      <xdr:rowOff>34396</xdr:rowOff>
    </xdr:from>
    <xdr:ext cx="939271" cy="1505868"/>
    <xdr:pic>
      <xdr:nvPicPr>
        <xdr:cNvPr id="6" name="Imagen 5">
          <a:extLst>
            <a:ext uri="{FF2B5EF4-FFF2-40B4-BE49-F238E27FC236}">
              <a16:creationId xmlns:a16="http://schemas.microsoft.com/office/drawing/2014/main" id="{0AF878F5-D6CF-41EE-B9AA-3922DDA09FD7}"/>
            </a:ext>
          </a:extLst>
        </xdr:cNvPr>
        <xdr:cNvPicPr>
          <a:picLocks noChangeAspect="1"/>
        </xdr:cNvPicPr>
      </xdr:nvPicPr>
      <xdr:blipFill>
        <a:blip xmlns:r="http://schemas.openxmlformats.org/officeDocument/2006/relationships" r:embed="rId1"/>
        <a:stretch>
          <a:fillRect/>
        </a:stretch>
      </xdr:blipFill>
      <xdr:spPr>
        <a:xfrm>
          <a:off x="2376840" y="627063"/>
          <a:ext cx="939271" cy="1505868"/>
        </a:xfrm>
        <a:prstGeom prst="rect">
          <a:avLst/>
        </a:prstGeom>
      </xdr:spPr>
    </xdr:pic>
    <xdr:clientData/>
  </xdr:oneCellAnchor>
  <xdr:oneCellAnchor>
    <xdr:from>
      <xdr:col>1</xdr:col>
      <xdr:colOff>1473200</xdr:colOff>
      <xdr:row>280</xdr:row>
      <xdr:rowOff>72571</xdr:rowOff>
    </xdr:from>
    <xdr:ext cx="9001125" cy="2222500"/>
    <xdr:sp macro="" textlink="">
      <xdr:nvSpPr>
        <xdr:cNvPr id="7" name="CuadroTexto 6">
          <a:extLst>
            <a:ext uri="{FF2B5EF4-FFF2-40B4-BE49-F238E27FC236}">
              <a16:creationId xmlns:a16="http://schemas.microsoft.com/office/drawing/2014/main" id="{A9682056-11F7-2245-B5BA-73B5BCBFF9DB}"/>
            </a:ext>
          </a:extLst>
        </xdr:cNvPr>
        <xdr:cNvSpPr txBox="1"/>
      </xdr:nvSpPr>
      <xdr:spPr>
        <a:xfrm>
          <a:off x="3505200" y="292680571"/>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500"/>
            <a:t>_________________________</a:t>
          </a:r>
        </a:p>
        <a:p>
          <a:pPr algn="ctr"/>
          <a:r>
            <a:rPr lang="es-MX" sz="2500" b="1"/>
            <a:t>Elaboró </a:t>
          </a:r>
        </a:p>
        <a:p>
          <a:pPr algn="ctr"/>
          <a:r>
            <a:rPr lang="es-MX" sz="2500" b="1"/>
            <a:t>Mtra. Sheyla Martin del Campo Cuadros</a:t>
          </a:r>
        </a:p>
        <a:p>
          <a:pPr algn="ctr"/>
          <a:r>
            <a:rPr lang="es-MX" sz="2500" b="1"/>
            <a:t>Sub Enlace de la SMDB</a:t>
          </a:r>
        </a:p>
        <a:p>
          <a:pPr algn="ctr"/>
          <a:endParaRPr lang="es-MX" sz="2500"/>
        </a:p>
      </xdr:txBody>
    </xdr:sp>
    <xdr:clientData/>
  </xdr:oneCellAnchor>
  <xdr:oneCellAnchor>
    <xdr:from>
      <xdr:col>8</xdr:col>
      <xdr:colOff>1946728</xdr:colOff>
      <xdr:row>279</xdr:row>
      <xdr:rowOff>176892</xdr:rowOff>
    </xdr:from>
    <xdr:ext cx="7762875" cy="1873249"/>
    <xdr:sp macro="" textlink="">
      <xdr:nvSpPr>
        <xdr:cNvPr id="8" name="CuadroTexto 7">
          <a:extLst>
            <a:ext uri="{FF2B5EF4-FFF2-40B4-BE49-F238E27FC236}">
              <a16:creationId xmlns:a16="http://schemas.microsoft.com/office/drawing/2014/main" id="{2D0DCBB0-CB28-5A4C-9167-52C5DB1BD858}"/>
            </a:ext>
          </a:extLst>
        </xdr:cNvPr>
        <xdr:cNvSpPr txBox="1"/>
      </xdr:nvSpPr>
      <xdr:spPr>
        <a:xfrm>
          <a:off x="21432157" y="292603463"/>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500"/>
            <a:t>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2500" b="1"/>
            <a:t>Revisó</a:t>
          </a:r>
          <a:br>
            <a:rPr lang="es-MX" sz="2500" b="1"/>
          </a:br>
          <a:r>
            <a:rPr lang="es-MX" sz="2500" b="1"/>
            <a:t>Lic. José Fernando Díaz Nuñez</a:t>
          </a:r>
          <a:br>
            <a:rPr lang="es-MX" sz="2500" b="1"/>
          </a:br>
          <a:r>
            <a:rPr lang="es-MX" sz="2500" b="1"/>
            <a:t>Director General</a:t>
          </a:r>
          <a:r>
            <a:rPr lang="es-MX" sz="2500" b="1" baseline="0"/>
            <a:t> de Planeación Municipal</a:t>
          </a:r>
        </a:p>
      </xdr:txBody>
    </xdr:sp>
    <xdr:clientData/>
  </xdr:oneCellAnchor>
  <xdr:oneCellAnchor>
    <xdr:from>
      <xdr:col>13</xdr:col>
      <xdr:colOff>1648279</xdr:colOff>
      <xdr:row>280</xdr:row>
      <xdr:rowOff>79140</xdr:rowOff>
    </xdr:from>
    <xdr:ext cx="7969251" cy="2049279"/>
    <xdr:sp macro="" textlink="">
      <xdr:nvSpPr>
        <xdr:cNvPr id="9" name="CuadroTexto 8">
          <a:extLst>
            <a:ext uri="{FF2B5EF4-FFF2-40B4-BE49-F238E27FC236}">
              <a16:creationId xmlns:a16="http://schemas.microsoft.com/office/drawing/2014/main" id="{C5DBA8EE-47BF-514E-A5AC-DC6BB5EFDE6F}"/>
            </a:ext>
          </a:extLst>
        </xdr:cNvPr>
        <xdr:cNvSpPr txBox="1"/>
      </xdr:nvSpPr>
      <xdr:spPr>
        <a:xfrm>
          <a:off x="38949993" y="292687140"/>
          <a:ext cx="7969251" cy="2049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500"/>
            <a:t>_________________________</a:t>
          </a:r>
        </a:p>
        <a:p>
          <a:pPr algn="ctr"/>
          <a:r>
            <a:rPr lang="es-MX" sz="2500" b="1"/>
            <a:t>Autorizó</a:t>
          </a:r>
        </a:p>
        <a:p>
          <a:pPr algn="ctr"/>
          <a:r>
            <a:rPr lang="es-MX" sz="2500" b="1"/>
            <a:t>Lic. Berenice Sosa Osorio</a:t>
          </a:r>
        </a:p>
        <a:p>
          <a:pPr algn="ctr"/>
          <a:r>
            <a:rPr lang="es-MX" sz="2500" b="1"/>
            <a:t>Secretaria Municipal de Bienestar</a:t>
          </a:r>
        </a:p>
        <a:p>
          <a:pPr algn="ctr"/>
          <a:endParaRPr lang="es-MX" sz="2500"/>
        </a:p>
      </xdr:txBody>
    </xdr:sp>
    <xdr:clientData/>
  </xdr:oneCellAnchor>
  <xdr:oneCellAnchor>
    <xdr:from>
      <xdr:col>14</xdr:col>
      <xdr:colOff>647470</xdr:colOff>
      <xdr:row>3</xdr:row>
      <xdr:rowOff>127000</xdr:rowOff>
    </xdr:from>
    <xdr:ext cx="5730753" cy="1497658"/>
    <xdr:pic>
      <xdr:nvPicPr>
        <xdr:cNvPr id="10" name="Imagen 9">
          <a:extLst>
            <a:ext uri="{FF2B5EF4-FFF2-40B4-BE49-F238E27FC236}">
              <a16:creationId xmlns:a16="http://schemas.microsoft.com/office/drawing/2014/main" id="{4814A69F-41D0-BD46-B8B5-2CCF4F1808F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42811470" y="719667"/>
          <a:ext cx="5730753" cy="1497658"/>
        </a:xfrm>
        <a:prstGeom prst="rect">
          <a:avLst/>
        </a:prstGeom>
      </xdr:spPr>
    </xdr:pic>
    <xdr:clientData/>
  </xdr:oneCellAnchor>
  <xdr:twoCellAnchor editAs="oneCell">
    <xdr:from>
      <xdr:col>8</xdr:col>
      <xdr:colOff>75821</xdr:colOff>
      <xdr:row>44</xdr:row>
      <xdr:rowOff>511792</xdr:rowOff>
    </xdr:from>
    <xdr:to>
      <xdr:col>8</xdr:col>
      <xdr:colOff>4740607</xdr:colOff>
      <xdr:row>45</xdr:row>
      <xdr:rowOff>46678</xdr:rowOff>
    </xdr:to>
    <xdr:pic>
      <xdr:nvPicPr>
        <xdr:cNvPr id="2" name="Imagen 1">
          <a:extLst>
            <a:ext uri="{FF2B5EF4-FFF2-40B4-BE49-F238E27FC236}">
              <a16:creationId xmlns:a16="http://schemas.microsoft.com/office/drawing/2014/main" id="{8261E0D2-7603-E540-9994-793AD5D81375}"/>
            </a:ext>
          </a:extLst>
        </xdr:cNvPr>
        <xdr:cNvPicPr>
          <a:picLocks noChangeAspect="1"/>
        </xdr:cNvPicPr>
      </xdr:nvPicPr>
      <xdr:blipFill rotWithShape="1">
        <a:blip xmlns:r="http://schemas.openxmlformats.org/officeDocument/2006/relationships" r:embed="rId3"/>
        <a:srcRect l="476" r="1" b="2811"/>
        <a:stretch/>
      </xdr:blipFill>
      <xdr:spPr>
        <a:xfrm>
          <a:off x="19580746" y="15164180"/>
          <a:ext cx="4649711" cy="34877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2</xdr:col>
      <xdr:colOff>114301</xdr:colOff>
      <xdr:row>4</xdr:row>
      <xdr:rowOff>47625</xdr:rowOff>
    </xdr:from>
    <xdr:ext cx="857250" cy="1374370"/>
    <xdr:pic>
      <xdr:nvPicPr>
        <xdr:cNvPr id="2" name="Imagen 1">
          <a:extLst>
            <a:ext uri="{FF2B5EF4-FFF2-40B4-BE49-F238E27FC236}">
              <a16:creationId xmlns:a16="http://schemas.microsoft.com/office/drawing/2014/main" id="{E311E876-24E8-4A70-BB62-B4D4777093DD}"/>
            </a:ext>
          </a:extLst>
        </xdr:cNvPr>
        <xdr:cNvPicPr>
          <a:picLocks noChangeAspect="1"/>
        </xdr:cNvPicPr>
      </xdr:nvPicPr>
      <xdr:blipFill>
        <a:blip xmlns:r="http://schemas.openxmlformats.org/officeDocument/2006/relationships" r:embed="rId1"/>
        <a:stretch>
          <a:fillRect/>
        </a:stretch>
      </xdr:blipFill>
      <xdr:spPr>
        <a:xfrm>
          <a:off x="1638301" y="819150"/>
          <a:ext cx="857250" cy="1374370"/>
        </a:xfrm>
        <a:prstGeom prst="rect">
          <a:avLst/>
        </a:prstGeom>
      </xdr:spPr>
    </xdr:pic>
    <xdr:clientData/>
  </xdr:oneCellAnchor>
  <xdr:oneCellAnchor>
    <xdr:from>
      <xdr:col>3</xdr:col>
      <xdr:colOff>0</xdr:colOff>
      <xdr:row>252</xdr:row>
      <xdr:rowOff>63500</xdr:rowOff>
    </xdr:from>
    <xdr:ext cx="9001125" cy="2222500"/>
    <xdr:sp macro="" textlink="">
      <xdr:nvSpPr>
        <xdr:cNvPr id="3" name="CuadroTexto 2">
          <a:extLst>
            <a:ext uri="{FF2B5EF4-FFF2-40B4-BE49-F238E27FC236}">
              <a16:creationId xmlns:a16="http://schemas.microsoft.com/office/drawing/2014/main" id="{BAD89DE9-37DD-5348-8269-4245CA4250BC}"/>
            </a:ext>
          </a:extLst>
        </xdr:cNvPr>
        <xdr:cNvSpPr txBox="1"/>
      </xdr:nvSpPr>
      <xdr:spPr>
        <a:xfrm>
          <a:off x="2921000" y="708025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 </a:t>
          </a:r>
        </a:p>
        <a:p>
          <a:pPr algn="ctr"/>
          <a:r>
            <a:rPr lang="es-MX" sz="1600" b="1"/>
            <a:t>Mtra. Sheyla Martin del Campo Cuadros</a:t>
          </a:r>
        </a:p>
        <a:p>
          <a:pPr algn="ctr"/>
          <a:r>
            <a:rPr lang="es-MX" sz="1600" b="1"/>
            <a:t>Sub Enlace de la SMDB</a:t>
          </a:r>
        </a:p>
        <a:p>
          <a:pPr algn="ctr"/>
          <a:endParaRPr lang="es-MX" sz="1600"/>
        </a:p>
      </xdr:txBody>
    </xdr:sp>
    <xdr:clientData/>
  </xdr:oneCellAnchor>
  <xdr:oneCellAnchor>
    <xdr:from>
      <xdr:col>5</xdr:col>
      <xdr:colOff>529167</xdr:colOff>
      <xdr:row>252</xdr:row>
      <xdr:rowOff>42333</xdr:rowOff>
    </xdr:from>
    <xdr:ext cx="7762875" cy="1873249"/>
    <xdr:sp macro="" textlink="">
      <xdr:nvSpPr>
        <xdr:cNvPr id="4" name="CuadroTexto 3">
          <a:extLst>
            <a:ext uri="{FF2B5EF4-FFF2-40B4-BE49-F238E27FC236}">
              <a16:creationId xmlns:a16="http://schemas.microsoft.com/office/drawing/2014/main" id="{585B7FFB-1E46-0D4A-A1F2-CAF5167A9DAB}"/>
            </a:ext>
          </a:extLst>
        </xdr:cNvPr>
        <xdr:cNvSpPr txBox="1"/>
      </xdr:nvSpPr>
      <xdr:spPr>
        <a:xfrm>
          <a:off x="10096500" y="70781333"/>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600" b="1"/>
            <a:t>Revisó</a:t>
          </a:r>
          <a:br>
            <a:rPr lang="es-MX" sz="1600" b="1"/>
          </a:br>
          <a:r>
            <a:rPr lang="es-MX" sz="1600" b="1"/>
            <a:t>Lic. José Fernando Díaz Nuñez</a:t>
          </a:r>
          <a:br>
            <a:rPr lang="es-MX" sz="1600" b="1"/>
          </a:br>
          <a:r>
            <a:rPr lang="es-MX" sz="1600" b="1"/>
            <a:t>Director General</a:t>
          </a:r>
          <a:r>
            <a:rPr lang="es-MX" sz="1600" b="1" baseline="0"/>
            <a:t> de Planeación Municipal</a:t>
          </a:r>
        </a:p>
      </xdr:txBody>
    </xdr:sp>
    <xdr:clientData/>
  </xdr:oneCellAnchor>
  <xdr:oneCellAnchor>
    <xdr:from>
      <xdr:col>15</xdr:col>
      <xdr:colOff>359833</xdr:colOff>
      <xdr:row>254</xdr:row>
      <xdr:rowOff>84667</xdr:rowOff>
    </xdr:from>
    <xdr:ext cx="7969251" cy="1282274"/>
    <xdr:sp macro="" textlink="">
      <xdr:nvSpPr>
        <xdr:cNvPr id="5" name="CuadroTexto 4">
          <a:extLst>
            <a:ext uri="{FF2B5EF4-FFF2-40B4-BE49-F238E27FC236}">
              <a16:creationId xmlns:a16="http://schemas.microsoft.com/office/drawing/2014/main" id="{EF139DF9-8E13-8E49-BD64-25A3A40D02F9}"/>
            </a:ext>
          </a:extLst>
        </xdr:cNvPr>
        <xdr:cNvSpPr txBox="1"/>
      </xdr:nvSpPr>
      <xdr:spPr>
        <a:xfrm>
          <a:off x="18796000" y="71204667"/>
          <a:ext cx="7969251" cy="1282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t>Lic. Berenice Sosa Osorio</a:t>
          </a:r>
        </a:p>
        <a:p>
          <a:pPr algn="ctr"/>
          <a:r>
            <a:rPr lang="es-MX" sz="1600" b="1"/>
            <a:t>Secretaria Municipal de Bienestar</a:t>
          </a:r>
        </a:p>
        <a:p>
          <a:pPr algn="ctr"/>
          <a:endParaRPr lang="es-MX" sz="1600"/>
        </a:p>
      </xdr:txBody>
    </xdr:sp>
    <xdr:clientData/>
  </xdr:oneCellAnchor>
  <xdr:oneCellAnchor>
    <xdr:from>
      <xdr:col>19</xdr:col>
      <xdr:colOff>84666</xdr:colOff>
      <xdr:row>4</xdr:row>
      <xdr:rowOff>84666</xdr:rowOff>
    </xdr:from>
    <xdr:ext cx="4373663" cy="1143000"/>
    <xdr:pic>
      <xdr:nvPicPr>
        <xdr:cNvPr id="6" name="Imagen 5">
          <a:extLst>
            <a:ext uri="{FF2B5EF4-FFF2-40B4-BE49-F238E27FC236}">
              <a16:creationId xmlns:a16="http://schemas.microsoft.com/office/drawing/2014/main" id="{E630DD61-91DE-E748-BA7E-063ED1B75D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22076833" y="867833"/>
          <a:ext cx="4373663" cy="1143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2</xdr:col>
      <xdr:colOff>82826</xdr:colOff>
      <xdr:row>4</xdr:row>
      <xdr:rowOff>27609</xdr:rowOff>
    </xdr:from>
    <xdr:to>
      <xdr:col>3</xdr:col>
      <xdr:colOff>3656</xdr:colOff>
      <xdr:row>10</xdr:row>
      <xdr:rowOff>69022</xdr:rowOff>
    </xdr:to>
    <xdr:pic>
      <xdr:nvPicPr>
        <xdr:cNvPr id="2" name="Imagen 1">
          <a:extLst>
            <a:ext uri="{FF2B5EF4-FFF2-40B4-BE49-F238E27FC236}">
              <a16:creationId xmlns:a16="http://schemas.microsoft.com/office/drawing/2014/main" id="{F211E405-5299-344B-8301-2EC374B83F42}"/>
            </a:ext>
          </a:extLst>
        </xdr:cNvPr>
        <xdr:cNvPicPr>
          <a:picLocks noChangeAspect="1"/>
        </xdr:cNvPicPr>
      </xdr:nvPicPr>
      <xdr:blipFill>
        <a:blip xmlns:r="http://schemas.openxmlformats.org/officeDocument/2006/relationships" r:embed="rId1"/>
        <a:stretch>
          <a:fillRect/>
        </a:stretch>
      </xdr:blipFill>
      <xdr:spPr>
        <a:xfrm>
          <a:off x="1822174" y="814457"/>
          <a:ext cx="1703910" cy="1905000"/>
        </a:xfrm>
        <a:prstGeom prst="rect">
          <a:avLst/>
        </a:prstGeom>
      </xdr:spPr>
    </xdr:pic>
    <xdr:clientData/>
  </xdr:twoCellAnchor>
  <xdr:twoCellAnchor editAs="oneCell">
    <xdr:from>
      <xdr:col>3</xdr:col>
      <xdr:colOff>41413</xdr:colOff>
      <xdr:row>4</xdr:row>
      <xdr:rowOff>220871</xdr:rowOff>
    </xdr:from>
    <xdr:to>
      <xdr:col>4</xdr:col>
      <xdr:colOff>266</xdr:colOff>
      <xdr:row>8</xdr:row>
      <xdr:rowOff>262284</xdr:rowOff>
    </xdr:to>
    <xdr:pic>
      <xdr:nvPicPr>
        <xdr:cNvPr id="3" name="Imagen 2">
          <a:extLst>
            <a:ext uri="{FF2B5EF4-FFF2-40B4-BE49-F238E27FC236}">
              <a16:creationId xmlns:a16="http://schemas.microsoft.com/office/drawing/2014/main" id="{0D57AC0A-8CDD-B442-8836-936B5DC6AA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2935" y="1007719"/>
          <a:ext cx="1338073" cy="1366630"/>
        </a:xfrm>
        <a:prstGeom prst="rect">
          <a:avLst/>
        </a:prstGeom>
      </xdr:spPr>
    </xdr:pic>
    <xdr:clientData/>
  </xdr:twoCellAnchor>
  <xdr:twoCellAnchor editAs="oneCell">
    <xdr:from>
      <xdr:col>23</xdr:col>
      <xdr:colOff>228600</xdr:colOff>
      <xdr:row>4</xdr:row>
      <xdr:rowOff>50800</xdr:rowOff>
    </xdr:from>
    <xdr:to>
      <xdr:col>26</xdr:col>
      <xdr:colOff>0</xdr:colOff>
      <xdr:row>9</xdr:row>
      <xdr:rowOff>163826</xdr:rowOff>
    </xdr:to>
    <xdr:pic>
      <xdr:nvPicPr>
        <xdr:cNvPr id="4" name="Imagen 3">
          <a:extLst>
            <a:ext uri="{FF2B5EF4-FFF2-40B4-BE49-F238E27FC236}">
              <a16:creationId xmlns:a16="http://schemas.microsoft.com/office/drawing/2014/main" id="{087F0A27-9967-544F-9F5C-01A89A2B69B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842200" y="863600"/>
          <a:ext cx="4826000" cy="1764026"/>
        </a:xfrm>
        <a:prstGeom prst="rect">
          <a:avLst/>
        </a:prstGeom>
      </xdr:spPr>
    </xdr:pic>
    <xdr:clientData/>
  </xdr:twoCellAnchor>
  <xdr:oneCellAnchor>
    <xdr:from>
      <xdr:col>4</xdr:col>
      <xdr:colOff>0</xdr:colOff>
      <xdr:row>249</xdr:row>
      <xdr:rowOff>0</xdr:rowOff>
    </xdr:from>
    <xdr:ext cx="9001125" cy="2222500"/>
    <xdr:sp macro="" textlink="">
      <xdr:nvSpPr>
        <xdr:cNvPr id="5" name="CuadroTexto 4">
          <a:extLst>
            <a:ext uri="{FF2B5EF4-FFF2-40B4-BE49-F238E27FC236}">
              <a16:creationId xmlns:a16="http://schemas.microsoft.com/office/drawing/2014/main" id="{0BBF3FF7-2FD8-BE49-9EC2-7AC74C967519}"/>
            </a:ext>
          </a:extLst>
        </xdr:cNvPr>
        <xdr:cNvSpPr txBox="1"/>
      </xdr:nvSpPr>
      <xdr:spPr>
        <a:xfrm>
          <a:off x="5009444" y="144991667"/>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 </a:t>
          </a:r>
        </a:p>
        <a:p>
          <a:pPr algn="ctr"/>
          <a:r>
            <a:rPr lang="es-MX" sz="1600" b="1"/>
            <a:t>Lic. José Luis</a:t>
          </a:r>
          <a:r>
            <a:rPr lang="es-MX" sz="1600" b="1" baseline="0"/>
            <a:t> Domínguez Domínguez</a:t>
          </a:r>
          <a:endParaRPr lang="es-MX" sz="1600" b="1"/>
        </a:p>
        <a:p>
          <a:pPr algn="ctr"/>
          <a:r>
            <a:rPr lang="es-MX" sz="1600" b="1"/>
            <a:t>Auxiliar</a:t>
          </a:r>
        </a:p>
        <a:p>
          <a:pPr algn="ctr"/>
          <a:endParaRPr lang="es-MX" sz="1600"/>
        </a:p>
      </xdr:txBody>
    </xdr:sp>
    <xdr:clientData/>
  </xdr:oneCellAnchor>
  <xdr:oneCellAnchor>
    <xdr:from>
      <xdr:col>7</xdr:col>
      <xdr:colOff>2081389</xdr:colOff>
      <xdr:row>249</xdr:row>
      <xdr:rowOff>35277</xdr:rowOff>
    </xdr:from>
    <xdr:ext cx="7762875" cy="1873249"/>
    <xdr:sp macro="" textlink="">
      <xdr:nvSpPr>
        <xdr:cNvPr id="6" name="CuadroTexto 5">
          <a:extLst>
            <a:ext uri="{FF2B5EF4-FFF2-40B4-BE49-F238E27FC236}">
              <a16:creationId xmlns:a16="http://schemas.microsoft.com/office/drawing/2014/main" id="{3071536C-06DE-D240-93CE-D07FA09FE521}"/>
            </a:ext>
          </a:extLst>
        </xdr:cNvPr>
        <xdr:cNvSpPr txBox="1"/>
      </xdr:nvSpPr>
      <xdr:spPr>
        <a:xfrm>
          <a:off x="16333611" y="145026944"/>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600" b="1"/>
            <a:t>Revisó</a:t>
          </a:r>
          <a:br>
            <a:rPr lang="es-MX" sz="1600" b="1"/>
          </a:br>
          <a:r>
            <a:rPr lang="es-MX" sz="1600" b="1"/>
            <a:t>Lic. José Fernando Díaz Nuñez</a:t>
          </a:r>
          <a:br>
            <a:rPr lang="es-MX" sz="1600" b="1"/>
          </a:br>
          <a:r>
            <a:rPr lang="es-MX" sz="1600" b="1"/>
            <a:t>Director General</a:t>
          </a:r>
          <a:r>
            <a:rPr lang="es-MX" sz="1600" b="1" baseline="0"/>
            <a:t> de Planeación Municipal</a:t>
          </a:r>
        </a:p>
      </xdr:txBody>
    </xdr:sp>
    <xdr:clientData/>
  </xdr:oneCellAnchor>
  <xdr:oneCellAnchor>
    <xdr:from>
      <xdr:col>18</xdr:col>
      <xdr:colOff>917222</xdr:colOff>
      <xdr:row>251</xdr:row>
      <xdr:rowOff>141112</xdr:rowOff>
    </xdr:from>
    <xdr:ext cx="7969251" cy="1282274"/>
    <xdr:sp macro="" textlink="">
      <xdr:nvSpPr>
        <xdr:cNvPr id="7" name="CuadroTexto 6">
          <a:extLst>
            <a:ext uri="{FF2B5EF4-FFF2-40B4-BE49-F238E27FC236}">
              <a16:creationId xmlns:a16="http://schemas.microsoft.com/office/drawing/2014/main" id="{4041FA5C-438B-AB4B-907F-78593D7D3509}"/>
            </a:ext>
          </a:extLst>
        </xdr:cNvPr>
        <xdr:cNvSpPr txBox="1"/>
      </xdr:nvSpPr>
      <xdr:spPr>
        <a:xfrm>
          <a:off x="26528889" y="145485556"/>
          <a:ext cx="7969251" cy="1282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t>Lic. Berenice Sosa Osorio</a:t>
          </a:r>
        </a:p>
        <a:p>
          <a:pPr algn="ctr"/>
          <a:r>
            <a:rPr lang="es-MX" sz="1600" b="1"/>
            <a:t>Secretaria Municipal de Bienestar</a:t>
          </a:r>
        </a:p>
        <a:p>
          <a:pPr algn="ctr"/>
          <a:endParaRPr lang="es-MX" sz="1600"/>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2</xdr:col>
      <xdr:colOff>629009</xdr:colOff>
      <xdr:row>4</xdr:row>
      <xdr:rowOff>89858</xdr:rowOff>
    </xdr:from>
    <xdr:to>
      <xdr:col>2</xdr:col>
      <xdr:colOff>1543409</xdr:colOff>
      <xdr:row>7</xdr:row>
      <xdr:rowOff>326397</xdr:rowOff>
    </xdr:to>
    <xdr:pic>
      <xdr:nvPicPr>
        <xdr:cNvPr id="4" name="Imagen 3">
          <a:extLst>
            <a:ext uri="{FF2B5EF4-FFF2-40B4-BE49-F238E27FC236}">
              <a16:creationId xmlns:a16="http://schemas.microsoft.com/office/drawing/2014/main" id="{15439E1F-DE79-4F98-983F-F1C77F8678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38632" y="880613"/>
          <a:ext cx="914400" cy="13687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97693</xdr:colOff>
      <xdr:row>4</xdr:row>
      <xdr:rowOff>48848</xdr:rowOff>
    </xdr:from>
    <xdr:to>
      <xdr:col>2</xdr:col>
      <xdr:colOff>1237435</xdr:colOff>
      <xdr:row>7</xdr:row>
      <xdr:rowOff>291050</xdr:rowOff>
    </xdr:to>
    <xdr:pic>
      <xdr:nvPicPr>
        <xdr:cNvPr id="2" name="Imagen 1">
          <a:extLst>
            <a:ext uri="{FF2B5EF4-FFF2-40B4-BE49-F238E27FC236}">
              <a16:creationId xmlns:a16="http://schemas.microsoft.com/office/drawing/2014/main" id="{5D77B158-0F6C-DF49-B8FC-EB4CD9B0BA10}"/>
            </a:ext>
          </a:extLst>
        </xdr:cNvPr>
        <xdr:cNvPicPr>
          <a:picLocks noChangeAspect="1"/>
        </xdr:cNvPicPr>
      </xdr:nvPicPr>
      <xdr:blipFill>
        <a:blip xmlns:r="http://schemas.openxmlformats.org/officeDocument/2006/relationships" r:embed="rId1"/>
        <a:stretch>
          <a:fillRect/>
        </a:stretch>
      </xdr:blipFill>
      <xdr:spPr>
        <a:xfrm>
          <a:off x="1856155" y="830386"/>
          <a:ext cx="1139742" cy="1267972"/>
        </a:xfrm>
        <a:prstGeom prst="rect">
          <a:avLst/>
        </a:prstGeom>
      </xdr:spPr>
    </xdr:pic>
    <xdr:clientData/>
  </xdr:twoCellAnchor>
  <xdr:twoCellAnchor editAs="oneCell">
    <xdr:from>
      <xdr:col>3</xdr:col>
      <xdr:colOff>16283</xdr:colOff>
      <xdr:row>4</xdr:row>
      <xdr:rowOff>97694</xdr:rowOff>
    </xdr:from>
    <xdr:to>
      <xdr:col>3</xdr:col>
      <xdr:colOff>1139745</xdr:colOff>
      <xdr:row>7</xdr:row>
      <xdr:rowOff>215654</xdr:rowOff>
    </xdr:to>
    <xdr:pic>
      <xdr:nvPicPr>
        <xdr:cNvPr id="3" name="Imagen 2">
          <a:extLst>
            <a:ext uri="{FF2B5EF4-FFF2-40B4-BE49-F238E27FC236}">
              <a16:creationId xmlns:a16="http://schemas.microsoft.com/office/drawing/2014/main" id="{445C3E3F-C8A5-494D-B3C3-6D474C7E76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91283" y="879232"/>
          <a:ext cx="1123462" cy="1143730"/>
        </a:xfrm>
        <a:prstGeom prst="rect">
          <a:avLst/>
        </a:prstGeom>
      </xdr:spPr>
    </xdr:pic>
    <xdr:clientData/>
  </xdr:twoCellAnchor>
  <xdr:twoCellAnchor editAs="oneCell">
    <xdr:from>
      <xdr:col>15</xdr:col>
      <xdr:colOff>674075</xdr:colOff>
      <xdr:row>4</xdr:row>
      <xdr:rowOff>113324</xdr:rowOff>
    </xdr:from>
    <xdr:to>
      <xdr:col>15</xdr:col>
      <xdr:colOff>3587586</xdr:colOff>
      <xdr:row>7</xdr:row>
      <xdr:rowOff>226672</xdr:rowOff>
    </xdr:to>
    <xdr:pic>
      <xdr:nvPicPr>
        <xdr:cNvPr id="4" name="Imagen 3">
          <a:extLst>
            <a:ext uri="{FF2B5EF4-FFF2-40B4-BE49-F238E27FC236}">
              <a16:creationId xmlns:a16="http://schemas.microsoft.com/office/drawing/2014/main" id="{93CFA06A-185B-C548-AAF8-7BA1D24D01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35942" y="875324"/>
          <a:ext cx="3104011" cy="1180148"/>
        </a:xfrm>
        <a:prstGeom prst="rect">
          <a:avLst/>
        </a:prstGeom>
      </xdr:spPr>
    </xdr:pic>
    <xdr:clientData/>
  </xdr:twoCellAnchor>
  <xdr:oneCellAnchor>
    <xdr:from>
      <xdr:col>2</xdr:col>
      <xdr:colOff>127001</xdr:colOff>
      <xdr:row>477</xdr:row>
      <xdr:rowOff>127000</xdr:rowOff>
    </xdr:from>
    <xdr:ext cx="6832600" cy="1981200"/>
    <xdr:sp macro="" textlink="">
      <xdr:nvSpPr>
        <xdr:cNvPr id="5" name="CuadroTexto 4">
          <a:extLst>
            <a:ext uri="{FF2B5EF4-FFF2-40B4-BE49-F238E27FC236}">
              <a16:creationId xmlns:a16="http://schemas.microsoft.com/office/drawing/2014/main" id="{DF2C1685-5D98-E149-8A54-3E9525977E61}"/>
            </a:ext>
          </a:extLst>
        </xdr:cNvPr>
        <xdr:cNvSpPr txBox="1"/>
      </xdr:nvSpPr>
      <xdr:spPr>
        <a:xfrm>
          <a:off x="1905001" y="98552000"/>
          <a:ext cx="6832600" cy="1981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 </a:t>
          </a:r>
        </a:p>
        <a:p>
          <a:pPr algn="ctr"/>
          <a:r>
            <a:rPr lang="es-MX" sz="1600" b="1"/>
            <a:t>Mtra. Sheyla Martin del Campo Cuadros</a:t>
          </a:r>
        </a:p>
        <a:p>
          <a:pPr algn="ctr"/>
          <a:r>
            <a:rPr lang="es-MX" sz="1600" b="1"/>
            <a:t> Enlace de la SMDB</a:t>
          </a:r>
        </a:p>
        <a:p>
          <a:pPr algn="ctr"/>
          <a:endParaRPr lang="es-MX" sz="1600"/>
        </a:p>
      </xdr:txBody>
    </xdr:sp>
    <xdr:clientData/>
  </xdr:oneCellAnchor>
  <xdr:oneCellAnchor>
    <xdr:from>
      <xdr:col>4</xdr:col>
      <xdr:colOff>2387600</xdr:colOff>
      <xdr:row>476</xdr:row>
      <xdr:rowOff>177800</xdr:rowOff>
    </xdr:from>
    <xdr:ext cx="7762875" cy="1873249"/>
    <xdr:sp macro="" textlink="">
      <xdr:nvSpPr>
        <xdr:cNvPr id="6" name="CuadroTexto 5">
          <a:extLst>
            <a:ext uri="{FF2B5EF4-FFF2-40B4-BE49-F238E27FC236}">
              <a16:creationId xmlns:a16="http://schemas.microsoft.com/office/drawing/2014/main" id="{974CC60D-D3B7-5040-BEC5-0FB146424917}"/>
            </a:ext>
          </a:extLst>
        </xdr:cNvPr>
        <xdr:cNvSpPr txBox="1"/>
      </xdr:nvSpPr>
      <xdr:spPr>
        <a:xfrm>
          <a:off x="9677400" y="983996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600" b="1"/>
            <a:t>Revisó</a:t>
          </a:r>
          <a:br>
            <a:rPr lang="es-MX" sz="1600" b="1"/>
          </a:br>
          <a:r>
            <a:rPr lang="es-MX" sz="1600" b="1"/>
            <a:t>Lic. José Fernando Díaz Nuñez</a:t>
          </a:r>
          <a:br>
            <a:rPr lang="es-MX" sz="1600" b="1"/>
          </a:br>
          <a:r>
            <a:rPr lang="es-MX" sz="1600" b="1"/>
            <a:t>Director General</a:t>
          </a:r>
          <a:r>
            <a:rPr lang="es-MX" sz="1600" b="1" baseline="0"/>
            <a:t> de Planeación Municipal</a:t>
          </a:r>
        </a:p>
      </xdr:txBody>
    </xdr:sp>
    <xdr:clientData/>
  </xdr:oneCellAnchor>
  <xdr:oneCellAnchor>
    <xdr:from>
      <xdr:col>8</xdr:col>
      <xdr:colOff>863600</xdr:colOff>
      <xdr:row>479</xdr:row>
      <xdr:rowOff>0</xdr:rowOff>
    </xdr:from>
    <xdr:ext cx="7969251" cy="1282274"/>
    <xdr:sp macro="" textlink="">
      <xdr:nvSpPr>
        <xdr:cNvPr id="7" name="CuadroTexto 6">
          <a:extLst>
            <a:ext uri="{FF2B5EF4-FFF2-40B4-BE49-F238E27FC236}">
              <a16:creationId xmlns:a16="http://schemas.microsoft.com/office/drawing/2014/main" id="{27EDEB43-881D-0443-BB3F-E3A7EA03CFE8}"/>
            </a:ext>
          </a:extLst>
        </xdr:cNvPr>
        <xdr:cNvSpPr txBox="1"/>
      </xdr:nvSpPr>
      <xdr:spPr>
        <a:xfrm>
          <a:off x="17195800" y="98831400"/>
          <a:ext cx="7969251" cy="1282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t>Lic. Berenice Sosa Osorio</a:t>
          </a:r>
        </a:p>
        <a:p>
          <a:pPr algn="ctr"/>
          <a:r>
            <a:rPr lang="es-MX" sz="1600" b="1"/>
            <a:t>Secretaria Municipal de Bienestar</a:t>
          </a:r>
        </a:p>
        <a:p>
          <a:pPr algn="ctr"/>
          <a:endParaRPr lang="es-MX" sz="1600"/>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1390094</xdr:colOff>
      <xdr:row>6</xdr:row>
      <xdr:rowOff>397254</xdr:rowOff>
    </xdr:to>
    <xdr:pic>
      <xdr:nvPicPr>
        <xdr:cNvPr id="2" name="Imagen 1">
          <a:extLst>
            <a:ext uri="{FF2B5EF4-FFF2-40B4-BE49-F238E27FC236}">
              <a16:creationId xmlns:a16="http://schemas.microsoft.com/office/drawing/2014/main" id="{9C5F64CF-3AE4-4956-BEB0-EB66AF7DD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21102" y="577773"/>
          <a:ext cx="1026192" cy="1562556"/>
        </a:xfrm>
        <a:prstGeom prst="rect">
          <a:avLst/>
        </a:prstGeom>
      </xdr:spPr>
    </xdr:pic>
    <xdr:clientData/>
  </xdr:twoCellAnchor>
  <xdr:twoCellAnchor editAs="oneCell">
    <xdr:from>
      <xdr:col>13</xdr:col>
      <xdr:colOff>196149</xdr:colOff>
      <xdr:row>11</xdr:row>
      <xdr:rowOff>1439989</xdr:rowOff>
    </xdr:from>
    <xdr:to>
      <xdr:col>20</xdr:col>
      <xdr:colOff>95680</xdr:colOff>
      <xdr:row>15</xdr:row>
      <xdr:rowOff>515105</xdr:rowOff>
    </xdr:to>
    <xdr:pic>
      <xdr:nvPicPr>
        <xdr:cNvPr id="3" name="Imagen 2">
          <a:extLst>
            <a:ext uri="{FF2B5EF4-FFF2-40B4-BE49-F238E27FC236}">
              <a16:creationId xmlns:a16="http://schemas.microsoft.com/office/drawing/2014/main" id="{EC77DD87-2DB9-4C2A-95FB-5DC2A81CA8D6}"/>
            </a:ext>
          </a:extLst>
        </xdr:cNvPr>
        <xdr:cNvPicPr>
          <a:picLocks noChangeAspect="1"/>
        </xdr:cNvPicPr>
      </xdr:nvPicPr>
      <xdr:blipFill rotWithShape="1">
        <a:blip xmlns:r="http://schemas.openxmlformats.org/officeDocument/2006/relationships" r:embed="rId2"/>
        <a:srcRect l="8760" r="1520"/>
        <a:stretch>
          <a:fillRect/>
        </a:stretch>
      </xdr:blipFill>
      <xdr:spPr>
        <a:xfrm>
          <a:off x="23572759" y="5201557"/>
          <a:ext cx="6026657" cy="564665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72937"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184636"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588439"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81593"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50483"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05208"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14353"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71208"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55120"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179487" y="5490308"/>
          <a:ext cx="11199746"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00059" y="11352771"/>
          <a:ext cx="14611973"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11241"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178683"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15017" y="4109878"/>
          <a:ext cx="6926333"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599255" y="11618248"/>
          <a:ext cx="14423725"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09181" y="11618247"/>
          <a:ext cx="14345690"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256442</xdr:colOff>
      <xdr:row>2</xdr:row>
      <xdr:rowOff>109904</xdr:rowOff>
    </xdr:from>
    <xdr:ext cx="1063893" cy="1705666"/>
    <xdr:pic>
      <xdr:nvPicPr>
        <xdr:cNvPr id="3" name="Imagen 2">
          <a:extLst>
            <a:ext uri="{FF2B5EF4-FFF2-40B4-BE49-F238E27FC236}">
              <a16:creationId xmlns:a16="http://schemas.microsoft.com/office/drawing/2014/main" id="{3A7C0AFF-19D0-4230-BDFA-BE70202C1186}"/>
            </a:ext>
          </a:extLst>
        </xdr:cNvPr>
        <xdr:cNvPicPr>
          <a:picLocks noChangeAspect="1"/>
        </xdr:cNvPicPr>
      </xdr:nvPicPr>
      <xdr:blipFill>
        <a:blip xmlns:r="http://schemas.openxmlformats.org/officeDocument/2006/relationships" r:embed="rId1"/>
        <a:stretch>
          <a:fillRect/>
        </a:stretch>
      </xdr:blipFill>
      <xdr:spPr>
        <a:xfrm>
          <a:off x="696057" y="476250"/>
          <a:ext cx="1063893" cy="17056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202406</xdr:colOff>
      <xdr:row>3</xdr:row>
      <xdr:rowOff>23812</xdr:rowOff>
    </xdr:from>
    <xdr:ext cx="1071562" cy="1717961"/>
    <xdr:pic>
      <xdr:nvPicPr>
        <xdr:cNvPr id="3" name="Imagen 2">
          <a:extLst>
            <a:ext uri="{FF2B5EF4-FFF2-40B4-BE49-F238E27FC236}">
              <a16:creationId xmlns:a16="http://schemas.microsoft.com/office/drawing/2014/main" id="{205C7BEE-7869-44B4-8F59-58633CCABEDA}"/>
            </a:ext>
          </a:extLst>
        </xdr:cNvPr>
        <xdr:cNvPicPr>
          <a:picLocks noChangeAspect="1"/>
        </xdr:cNvPicPr>
      </xdr:nvPicPr>
      <xdr:blipFill>
        <a:blip xmlns:r="http://schemas.openxmlformats.org/officeDocument/2006/relationships" r:embed="rId1"/>
        <a:stretch>
          <a:fillRect/>
        </a:stretch>
      </xdr:blipFill>
      <xdr:spPr>
        <a:xfrm>
          <a:off x="654844" y="595312"/>
          <a:ext cx="1071562" cy="171796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226017</xdr:colOff>
      <xdr:row>3</xdr:row>
      <xdr:rowOff>129152</xdr:rowOff>
    </xdr:from>
    <xdr:ext cx="1063893" cy="1705666"/>
    <xdr:pic>
      <xdr:nvPicPr>
        <xdr:cNvPr id="3" name="Imagen 2">
          <a:extLst>
            <a:ext uri="{FF2B5EF4-FFF2-40B4-BE49-F238E27FC236}">
              <a16:creationId xmlns:a16="http://schemas.microsoft.com/office/drawing/2014/main" id="{ACEE777A-5187-43B1-8E12-4F12C0B9EF49}"/>
            </a:ext>
          </a:extLst>
        </xdr:cNvPr>
        <xdr:cNvPicPr>
          <a:picLocks noChangeAspect="1"/>
        </xdr:cNvPicPr>
      </xdr:nvPicPr>
      <xdr:blipFill>
        <a:blip xmlns:r="http://schemas.openxmlformats.org/officeDocument/2006/relationships" r:embed="rId1"/>
        <a:stretch>
          <a:fillRect/>
        </a:stretch>
      </xdr:blipFill>
      <xdr:spPr>
        <a:xfrm>
          <a:off x="678051" y="710338"/>
          <a:ext cx="1063893" cy="170566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A562A-2A78-41CB-8A65-28023D8DD5C9}">
  <dimension ref="B2:T54"/>
  <sheetViews>
    <sheetView zoomScale="80" zoomScaleNormal="80" workbookViewId="0">
      <selection activeCell="D33" sqref="D33:AP41"/>
    </sheetView>
  </sheetViews>
  <sheetFormatPr baseColWidth="10" defaultColWidth="11.5" defaultRowHeight="15"/>
  <cols>
    <col min="1" max="1" width="6.625" style="355" customWidth="1"/>
    <col min="2" max="3" width="23.125" style="356" customWidth="1"/>
    <col min="4" max="8" width="23.125" style="355" customWidth="1"/>
    <col min="9" max="9" width="23.125" style="356" customWidth="1"/>
    <col min="10" max="15" width="23.125" style="355" customWidth="1"/>
    <col min="16" max="16" width="11.5" style="355"/>
    <col min="17" max="19" width="25.75" style="355" customWidth="1"/>
    <col min="20" max="20" width="22.625" style="355" customWidth="1"/>
    <col min="21" max="16384" width="11.5" style="355"/>
  </cols>
  <sheetData>
    <row r="2" spans="2:20">
      <c r="B2" s="1"/>
      <c r="C2" s="1"/>
      <c r="D2" s="96"/>
      <c r="E2" s="1"/>
      <c r="F2" s="1"/>
      <c r="G2" s="1"/>
      <c r="H2" s="1"/>
      <c r="I2" s="1"/>
      <c r="J2" s="1"/>
      <c r="K2" s="1"/>
      <c r="L2" s="1"/>
      <c r="M2" s="1"/>
      <c r="N2" s="1"/>
      <c r="O2" s="1"/>
    </row>
    <row r="3" spans="2:20">
      <c r="B3" s="1"/>
      <c r="C3" s="1"/>
      <c r="D3" s="2"/>
      <c r="E3" s="1"/>
      <c r="F3" s="1"/>
      <c r="G3" s="1"/>
      <c r="H3" s="1"/>
      <c r="I3" s="1"/>
      <c r="J3" s="1"/>
      <c r="K3" s="1"/>
      <c r="L3" s="1"/>
      <c r="M3" s="1"/>
      <c r="N3" s="1"/>
      <c r="O3" s="1"/>
    </row>
    <row r="4" spans="2:20" ht="32.25">
      <c r="B4" s="1"/>
      <c r="C4" s="740" t="s">
        <v>270</v>
      </c>
      <c r="D4" s="740"/>
      <c r="E4" s="740"/>
      <c r="F4" s="740"/>
      <c r="G4" s="740"/>
      <c r="H4" s="740"/>
      <c r="I4" s="740"/>
      <c r="J4" s="740"/>
      <c r="K4" s="740"/>
      <c r="L4" s="3"/>
      <c r="M4" s="3"/>
      <c r="N4" s="3"/>
      <c r="O4" s="3"/>
    </row>
    <row r="5" spans="2:20" ht="32.25">
      <c r="B5" s="1"/>
      <c r="C5" s="740" t="s">
        <v>234</v>
      </c>
      <c r="D5" s="740"/>
      <c r="E5" s="740"/>
      <c r="F5" s="740"/>
      <c r="G5" s="740"/>
      <c r="H5" s="740"/>
      <c r="I5" s="740"/>
      <c r="J5" s="740"/>
      <c r="K5" s="740"/>
      <c r="L5" s="3"/>
      <c r="M5" s="3"/>
      <c r="N5" s="3"/>
      <c r="O5" s="3"/>
    </row>
    <row r="6" spans="2:20" ht="32.25">
      <c r="B6" s="1"/>
      <c r="C6" s="740" t="s">
        <v>241</v>
      </c>
      <c r="D6" s="740"/>
      <c r="E6" s="740"/>
      <c r="F6" s="740"/>
      <c r="G6" s="740"/>
      <c r="H6" s="740"/>
      <c r="I6" s="740"/>
      <c r="J6" s="740"/>
      <c r="K6" s="740"/>
      <c r="L6" s="3"/>
      <c r="M6" s="3"/>
      <c r="N6" s="3"/>
      <c r="O6" s="3"/>
    </row>
    <row r="7" spans="2:20" ht="32.25">
      <c r="B7" s="1"/>
      <c r="C7" s="740" t="s">
        <v>242</v>
      </c>
      <c r="D7" s="740"/>
      <c r="E7" s="740"/>
      <c r="F7" s="740"/>
      <c r="G7" s="740"/>
      <c r="H7" s="740"/>
      <c r="I7" s="740"/>
      <c r="J7" s="740"/>
      <c r="K7" s="740"/>
      <c r="L7" s="3"/>
      <c r="M7" s="3"/>
      <c r="N7" s="3"/>
      <c r="O7" s="3"/>
    </row>
    <row r="9" spans="2:20" ht="15.75" thickBot="1">
      <c r="B9" s="355"/>
      <c r="C9" s="355"/>
      <c r="I9" s="355"/>
    </row>
    <row r="10" spans="2:20" ht="24" thickBot="1">
      <c r="B10" s="741" t="s">
        <v>323</v>
      </c>
      <c r="C10" s="742"/>
      <c r="D10" s="742"/>
      <c r="E10" s="742"/>
      <c r="F10" s="742"/>
      <c r="G10" s="742"/>
      <c r="H10" s="742"/>
      <c r="I10" s="742"/>
      <c r="J10" s="742"/>
      <c r="K10" s="742"/>
      <c r="L10" s="742"/>
      <c r="M10" s="742"/>
      <c r="N10" s="742"/>
      <c r="O10" s="743"/>
      <c r="Q10" s="756" t="s">
        <v>326</v>
      </c>
      <c r="R10" s="756"/>
      <c r="S10" s="756"/>
      <c r="T10" s="359"/>
    </row>
    <row r="11" spans="2:20">
      <c r="B11" s="734"/>
      <c r="C11" s="735"/>
      <c r="D11" s="735"/>
      <c r="E11" s="735"/>
      <c r="F11" s="735"/>
      <c r="G11" s="735"/>
      <c r="H11" s="735"/>
      <c r="I11" s="735"/>
      <c r="J11" s="735"/>
      <c r="K11" s="735"/>
      <c r="L11" s="735"/>
      <c r="M11" s="735"/>
      <c r="N11" s="735"/>
      <c r="O11" s="736"/>
      <c r="Q11" s="756"/>
      <c r="R11" s="756"/>
      <c r="S11" s="756"/>
      <c r="T11" s="359"/>
    </row>
    <row r="12" spans="2:20">
      <c r="B12" s="737"/>
      <c r="C12" s="738"/>
      <c r="D12" s="738"/>
      <c r="E12" s="738"/>
      <c r="F12" s="738"/>
      <c r="G12" s="738"/>
      <c r="H12" s="738"/>
      <c r="I12" s="738"/>
      <c r="J12" s="738"/>
      <c r="K12" s="738"/>
      <c r="L12" s="738"/>
      <c r="M12" s="738"/>
      <c r="N12" s="738"/>
      <c r="O12" s="739"/>
      <c r="Q12" s="756"/>
      <c r="R12" s="756"/>
      <c r="S12" s="756"/>
      <c r="T12" s="359"/>
    </row>
    <row r="13" spans="2:20">
      <c r="B13" s="737"/>
      <c r="C13" s="738"/>
      <c r="D13" s="738"/>
      <c r="E13" s="738"/>
      <c r="F13" s="738"/>
      <c r="G13" s="738"/>
      <c r="H13" s="738"/>
      <c r="I13" s="738"/>
      <c r="J13" s="738"/>
      <c r="K13" s="738"/>
      <c r="L13" s="738"/>
      <c r="M13" s="738"/>
      <c r="N13" s="738"/>
      <c r="O13" s="739"/>
      <c r="Q13" s="756"/>
      <c r="R13" s="756"/>
      <c r="S13" s="756"/>
      <c r="T13" s="359"/>
    </row>
    <row r="14" spans="2:20" ht="15.75" thickBot="1">
      <c r="B14" s="737"/>
      <c r="C14" s="738"/>
      <c r="D14" s="738"/>
      <c r="E14" s="738"/>
      <c r="F14" s="738"/>
      <c r="G14" s="738"/>
      <c r="H14" s="738"/>
      <c r="I14" s="738"/>
      <c r="J14" s="738"/>
      <c r="K14" s="738"/>
      <c r="L14" s="738"/>
      <c r="M14" s="738"/>
      <c r="N14" s="738"/>
      <c r="O14" s="739"/>
      <c r="Q14" s="756"/>
      <c r="R14" s="756"/>
      <c r="S14" s="756"/>
      <c r="T14" s="359"/>
    </row>
    <row r="15" spans="2:20" ht="24" thickBot="1">
      <c r="B15" s="741" t="s">
        <v>324</v>
      </c>
      <c r="C15" s="742"/>
      <c r="D15" s="742"/>
      <c r="E15" s="742"/>
      <c r="F15" s="742"/>
      <c r="G15" s="742"/>
      <c r="H15" s="742"/>
      <c r="I15" s="742"/>
      <c r="J15" s="742"/>
      <c r="K15" s="742"/>
      <c r="L15" s="742"/>
      <c r="M15" s="742"/>
      <c r="N15" s="742"/>
      <c r="O15" s="743"/>
      <c r="Q15" s="756"/>
      <c r="R15" s="756"/>
      <c r="S15" s="756"/>
      <c r="T15" s="359"/>
    </row>
    <row r="16" spans="2:20">
      <c r="B16" s="734" t="s">
        <v>346</v>
      </c>
      <c r="C16" s="735"/>
      <c r="D16" s="735"/>
      <c r="E16" s="735"/>
      <c r="F16" s="735"/>
      <c r="G16" s="735"/>
      <c r="H16" s="735"/>
      <c r="I16" s="735"/>
      <c r="J16" s="735"/>
      <c r="K16" s="735"/>
      <c r="L16" s="735"/>
      <c r="M16" s="735"/>
      <c r="N16" s="735"/>
      <c r="O16" s="736"/>
      <c r="Q16" s="756"/>
      <c r="R16" s="756"/>
      <c r="S16" s="756"/>
      <c r="T16" s="359"/>
    </row>
    <row r="17" spans="2:20">
      <c r="B17" s="737"/>
      <c r="C17" s="738"/>
      <c r="D17" s="738"/>
      <c r="E17" s="738"/>
      <c r="F17" s="738"/>
      <c r="G17" s="738"/>
      <c r="H17" s="738"/>
      <c r="I17" s="738"/>
      <c r="J17" s="738"/>
      <c r="K17" s="738"/>
      <c r="L17" s="738"/>
      <c r="M17" s="738"/>
      <c r="N17" s="738"/>
      <c r="O17" s="739"/>
      <c r="Q17" s="756"/>
      <c r="R17" s="756"/>
      <c r="S17" s="756"/>
      <c r="T17" s="359"/>
    </row>
    <row r="18" spans="2:20">
      <c r="B18" s="737"/>
      <c r="C18" s="738"/>
      <c r="D18" s="738"/>
      <c r="E18" s="738"/>
      <c r="F18" s="738"/>
      <c r="G18" s="738"/>
      <c r="H18" s="738"/>
      <c r="I18" s="738"/>
      <c r="J18" s="738"/>
      <c r="K18" s="738"/>
      <c r="L18" s="738"/>
      <c r="M18" s="738"/>
      <c r="N18" s="738"/>
      <c r="O18" s="739"/>
      <c r="Q18" s="756"/>
      <c r="R18" s="756"/>
      <c r="S18" s="756"/>
      <c r="T18" s="359"/>
    </row>
    <row r="19" spans="2:20" ht="15.75" thickBot="1">
      <c r="B19" s="737"/>
      <c r="C19" s="738"/>
      <c r="D19" s="738"/>
      <c r="E19" s="738"/>
      <c r="F19" s="738"/>
      <c r="G19" s="738"/>
      <c r="H19" s="738"/>
      <c r="I19" s="738"/>
      <c r="J19" s="738"/>
      <c r="K19" s="738"/>
      <c r="L19" s="738"/>
      <c r="M19" s="738"/>
      <c r="N19" s="738"/>
      <c r="O19" s="739"/>
      <c r="Q19" s="756"/>
      <c r="R19" s="756"/>
      <c r="S19" s="756"/>
      <c r="T19" s="359"/>
    </row>
    <row r="20" spans="2:20" ht="24" thickBot="1">
      <c r="B20" s="741" t="s">
        <v>271</v>
      </c>
      <c r="C20" s="742"/>
      <c r="D20" s="742"/>
      <c r="E20" s="742"/>
      <c r="F20" s="742"/>
      <c r="G20" s="742"/>
      <c r="H20" s="742"/>
      <c r="I20" s="742"/>
      <c r="J20" s="742"/>
      <c r="K20" s="742"/>
      <c r="L20" s="742"/>
      <c r="M20" s="742"/>
      <c r="N20" s="742"/>
      <c r="O20" s="743"/>
      <c r="Q20" s="756"/>
      <c r="R20" s="756"/>
      <c r="S20" s="756"/>
      <c r="T20" s="359"/>
    </row>
    <row r="21" spans="2:20">
      <c r="B21" s="734" t="s">
        <v>347</v>
      </c>
      <c r="C21" s="735"/>
      <c r="D21" s="735"/>
      <c r="E21" s="735"/>
      <c r="F21" s="735"/>
      <c r="G21" s="735"/>
      <c r="H21" s="735"/>
      <c r="I21" s="735"/>
      <c r="J21" s="735"/>
      <c r="K21" s="735"/>
      <c r="L21" s="735"/>
      <c r="M21" s="735"/>
      <c r="N21" s="735"/>
      <c r="O21" s="736"/>
      <c r="Q21" s="756"/>
      <c r="R21" s="756"/>
      <c r="S21" s="756"/>
      <c r="T21" s="359"/>
    </row>
    <row r="22" spans="2:20">
      <c r="B22" s="737"/>
      <c r="C22" s="738"/>
      <c r="D22" s="738"/>
      <c r="E22" s="738"/>
      <c r="F22" s="738"/>
      <c r="G22" s="738"/>
      <c r="H22" s="738"/>
      <c r="I22" s="738"/>
      <c r="J22" s="738"/>
      <c r="K22" s="738"/>
      <c r="L22" s="738"/>
      <c r="M22" s="738"/>
      <c r="N22" s="738"/>
      <c r="O22" s="739"/>
      <c r="Q22" s="756"/>
      <c r="R22" s="756"/>
      <c r="S22" s="756"/>
      <c r="T22" s="359"/>
    </row>
    <row r="23" spans="2:20">
      <c r="B23" s="737"/>
      <c r="C23" s="738"/>
      <c r="D23" s="738"/>
      <c r="E23" s="738"/>
      <c r="F23" s="738"/>
      <c r="G23" s="738"/>
      <c r="H23" s="738"/>
      <c r="I23" s="738"/>
      <c r="J23" s="738"/>
      <c r="K23" s="738"/>
      <c r="L23" s="738"/>
      <c r="M23" s="738"/>
      <c r="N23" s="738"/>
      <c r="O23" s="739"/>
      <c r="Q23" s="756"/>
      <c r="R23" s="756"/>
      <c r="S23" s="756"/>
      <c r="T23" s="359"/>
    </row>
    <row r="24" spans="2:20" ht="15.75" thickBot="1">
      <c r="B24" s="737"/>
      <c r="C24" s="738"/>
      <c r="D24" s="738"/>
      <c r="E24" s="738"/>
      <c r="F24" s="738"/>
      <c r="G24" s="738"/>
      <c r="H24" s="738"/>
      <c r="I24" s="738"/>
      <c r="J24" s="738"/>
      <c r="K24" s="738"/>
      <c r="L24" s="738"/>
      <c r="M24" s="738"/>
      <c r="N24" s="738"/>
      <c r="O24" s="739"/>
      <c r="Q24" s="756"/>
      <c r="R24" s="756"/>
      <c r="S24" s="756"/>
      <c r="T24" s="359"/>
    </row>
    <row r="25" spans="2:20" ht="24" thickBot="1">
      <c r="B25" s="741" t="s">
        <v>325</v>
      </c>
      <c r="C25" s="742"/>
      <c r="D25" s="742"/>
      <c r="E25" s="742"/>
      <c r="F25" s="742"/>
      <c r="G25" s="742"/>
      <c r="H25" s="742"/>
      <c r="I25" s="742"/>
      <c r="J25" s="742"/>
      <c r="K25" s="742"/>
      <c r="L25" s="742"/>
      <c r="M25" s="742"/>
      <c r="N25" s="742"/>
      <c r="O25" s="743"/>
      <c r="Q25" s="756"/>
      <c r="R25" s="756"/>
      <c r="S25" s="756"/>
      <c r="T25" s="359"/>
    </row>
    <row r="26" spans="2:20">
      <c r="B26" s="734"/>
      <c r="C26" s="735"/>
      <c r="D26" s="735"/>
      <c r="E26" s="735"/>
      <c r="F26" s="735"/>
      <c r="G26" s="735"/>
      <c r="H26" s="735"/>
      <c r="I26" s="735"/>
      <c r="J26" s="735"/>
      <c r="K26" s="735"/>
      <c r="L26" s="735"/>
      <c r="M26" s="735"/>
      <c r="N26" s="735"/>
      <c r="O26" s="736"/>
      <c r="Q26" s="756"/>
      <c r="R26" s="756"/>
      <c r="S26" s="756"/>
      <c r="T26" s="359"/>
    </row>
    <row r="27" spans="2:20">
      <c r="B27" s="737"/>
      <c r="C27" s="738"/>
      <c r="D27" s="738"/>
      <c r="E27" s="738"/>
      <c r="F27" s="738"/>
      <c r="G27" s="738"/>
      <c r="H27" s="738"/>
      <c r="I27" s="738"/>
      <c r="J27" s="738"/>
      <c r="K27" s="738"/>
      <c r="L27" s="738"/>
      <c r="M27" s="738"/>
      <c r="N27" s="738"/>
      <c r="O27" s="739"/>
      <c r="Q27" s="756"/>
      <c r="R27" s="756"/>
      <c r="S27" s="756"/>
      <c r="T27" s="359"/>
    </row>
    <row r="28" spans="2:20">
      <c r="B28" s="737"/>
      <c r="C28" s="738"/>
      <c r="D28" s="738"/>
      <c r="E28" s="738"/>
      <c r="F28" s="738"/>
      <c r="G28" s="738"/>
      <c r="H28" s="738"/>
      <c r="I28" s="738"/>
      <c r="J28" s="738"/>
      <c r="K28" s="738"/>
      <c r="L28" s="738"/>
      <c r="M28" s="738"/>
      <c r="N28" s="738"/>
      <c r="O28" s="739"/>
      <c r="Q28" s="756"/>
      <c r="R28" s="756"/>
      <c r="S28" s="756"/>
      <c r="T28" s="359"/>
    </row>
    <row r="29" spans="2:20" ht="15.75" thickBot="1">
      <c r="B29" s="737"/>
      <c r="C29" s="738"/>
      <c r="D29" s="738"/>
      <c r="E29" s="738"/>
      <c r="F29" s="738"/>
      <c r="G29" s="738"/>
      <c r="H29" s="738"/>
      <c r="I29" s="738"/>
      <c r="J29" s="738"/>
      <c r="K29" s="738"/>
      <c r="L29" s="738"/>
      <c r="M29" s="738"/>
      <c r="N29" s="738"/>
      <c r="O29" s="739"/>
      <c r="Q29" s="756"/>
      <c r="R29" s="756"/>
      <c r="S29" s="756"/>
      <c r="T29" s="359"/>
    </row>
    <row r="30" spans="2:20" ht="24" thickBot="1">
      <c r="B30" s="741" t="s">
        <v>366</v>
      </c>
      <c r="C30" s="742"/>
      <c r="D30" s="742"/>
      <c r="E30" s="742"/>
      <c r="F30" s="742"/>
      <c r="G30" s="742"/>
      <c r="H30" s="742"/>
      <c r="I30" s="742"/>
      <c r="J30" s="742"/>
      <c r="K30" s="742"/>
      <c r="L30" s="742"/>
      <c r="M30" s="742"/>
      <c r="N30" s="742"/>
      <c r="O30" s="743"/>
      <c r="Q30" s="756"/>
      <c r="R30" s="756"/>
      <c r="S30" s="756"/>
      <c r="T30" s="359"/>
    </row>
    <row r="31" spans="2:20">
      <c r="B31" s="747" t="s">
        <v>348</v>
      </c>
      <c r="C31" s="748"/>
      <c r="D31" s="748"/>
      <c r="E31" s="748"/>
      <c r="F31" s="748"/>
      <c r="G31" s="748"/>
      <c r="H31" s="748"/>
      <c r="I31" s="748"/>
      <c r="J31" s="748"/>
      <c r="K31" s="748"/>
      <c r="L31" s="748"/>
      <c r="M31" s="748"/>
      <c r="N31" s="748"/>
      <c r="O31" s="749"/>
      <c r="Q31" s="756"/>
      <c r="R31" s="756"/>
      <c r="S31" s="756"/>
      <c r="T31" s="359"/>
    </row>
    <row r="32" spans="2:20">
      <c r="B32" s="750"/>
      <c r="C32" s="751"/>
      <c r="D32" s="751"/>
      <c r="E32" s="751"/>
      <c r="F32" s="751"/>
      <c r="G32" s="751"/>
      <c r="H32" s="751"/>
      <c r="I32" s="751"/>
      <c r="J32" s="751"/>
      <c r="K32" s="751"/>
      <c r="L32" s="751"/>
      <c r="M32" s="751"/>
      <c r="N32" s="751"/>
      <c r="O32" s="752"/>
      <c r="Q32" s="756"/>
      <c r="R32" s="756"/>
      <c r="S32" s="756"/>
      <c r="T32" s="359"/>
    </row>
    <row r="33" spans="2:20">
      <c r="B33" s="750"/>
      <c r="C33" s="751"/>
      <c r="D33" s="751"/>
      <c r="E33" s="751"/>
      <c r="F33" s="751"/>
      <c r="G33" s="751"/>
      <c r="H33" s="751"/>
      <c r="I33" s="751"/>
      <c r="J33" s="751"/>
      <c r="K33" s="751"/>
      <c r="L33" s="751"/>
      <c r="M33" s="751"/>
      <c r="N33" s="751"/>
      <c r="O33" s="752"/>
      <c r="Q33" s="756"/>
      <c r="R33" s="756"/>
      <c r="S33" s="756"/>
      <c r="T33" s="359"/>
    </row>
    <row r="34" spans="2:20" ht="15.75" thickBot="1">
      <c r="B34" s="753"/>
      <c r="C34" s="754"/>
      <c r="D34" s="754"/>
      <c r="E34" s="754"/>
      <c r="F34" s="754"/>
      <c r="G34" s="754"/>
      <c r="H34" s="754"/>
      <c r="I34" s="754"/>
      <c r="J34" s="754"/>
      <c r="K34" s="754"/>
      <c r="L34" s="754"/>
      <c r="M34" s="754"/>
      <c r="N34" s="754"/>
      <c r="O34" s="755"/>
      <c r="Q34" s="756"/>
      <c r="R34" s="756"/>
      <c r="S34" s="756"/>
      <c r="T34" s="359"/>
    </row>
    <row r="35" spans="2:20" ht="24" thickBot="1">
      <c r="B35" s="741" t="s">
        <v>266</v>
      </c>
      <c r="C35" s="742"/>
      <c r="D35" s="742"/>
      <c r="E35" s="742"/>
      <c r="F35" s="742"/>
      <c r="G35" s="742"/>
      <c r="H35" s="742"/>
      <c r="I35" s="742"/>
      <c r="J35" s="742"/>
      <c r="K35" s="742"/>
      <c r="L35" s="742"/>
      <c r="M35" s="742"/>
      <c r="N35" s="742"/>
      <c r="O35" s="743"/>
      <c r="Q35" s="757" t="s">
        <v>330</v>
      </c>
      <c r="R35" s="757"/>
      <c r="S35" s="757"/>
      <c r="T35" s="359"/>
    </row>
    <row r="36" spans="2:20">
      <c r="B36" s="734" t="s">
        <v>349</v>
      </c>
      <c r="C36" s="735"/>
      <c r="D36" s="735"/>
      <c r="E36" s="735"/>
      <c r="F36" s="735"/>
      <c r="G36" s="735"/>
      <c r="H36" s="735"/>
      <c r="I36" s="735"/>
      <c r="J36" s="735"/>
      <c r="K36" s="735"/>
      <c r="L36" s="735"/>
      <c r="M36" s="735"/>
      <c r="N36" s="735"/>
      <c r="O36" s="736"/>
      <c r="Q36" s="757"/>
      <c r="R36" s="757"/>
      <c r="S36" s="757"/>
      <c r="T36" s="359"/>
    </row>
    <row r="37" spans="2:20">
      <c r="B37" s="737"/>
      <c r="C37" s="738"/>
      <c r="D37" s="738"/>
      <c r="E37" s="738"/>
      <c r="F37" s="738"/>
      <c r="G37" s="738"/>
      <c r="H37" s="738"/>
      <c r="I37" s="738"/>
      <c r="J37" s="738"/>
      <c r="K37" s="738"/>
      <c r="L37" s="738"/>
      <c r="M37" s="738"/>
      <c r="N37" s="738"/>
      <c r="O37" s="739"/>
      <c r="Q37" s="757"/>
      <c r="R37" s="757"/>
      <c r="S37" s="757"/>
      <c r="T37" s="359"/>
    </row>
    <row r="38" spans="2:20">
      <c r="B38" s="737"/>
      <c r="C38" s="738"/>
      <c r="D38" s="738"/>
      <c r="E38" s="738"/>
      <c r="F38" s="738"/>
      <c r="G38" s="738"/>
      <c r="H38" s="738"/>
      <c r="I38" s="738"/>
      <c r="J38" s="738"/>
      <c r="K38" s="738"/>
      <c r="L38" s="738"/>
      <c r="M38" s="738"/>
      <c r="N38" s="738"/>
      <c r="O38" s="739"/>
      <c r="Q38" s="757"/>
      <c r="R38" s="757"/>
      <c r="S38" s="757"/>
      <c r="T38" s="359"/>
    </row>
    <row r="39" spans="2:20" ht="15.75" thickBot="1">
      <c r="B39" s="737"/>
      <c r="C39" s="738"/>
      <c r="D39" s="738"/>
      <c r="E39" s="738"/>
      <c r="F39" s="738"/>
      <c r="G39" s="738"/>
      <c r="H39" s="738"/>
      <c r="I39" s="738"/>
      <c r="J39" s="738"/>
      <c r="K39" s="738"/>
      <c r="L39" s="738"/>
      <c r="M39" s="738"/>
      <c r="N39" s="738"/>
      <c r="O39" s="739"/>
      <c r="Q39" s="757"/>
      <c r="R39" s="757"/>
      <c r="S39" s="757"/>
      <c r="T39" s="359"/>
    </row>
    <row r="40" spans="2:20" ht="24" thickBot="1">
      <c r="B40" s="741" t="s">
        <v>327</v>
      </c>
      <c r="C40" s="742"/>
      <c r="D40" s="742"/>
      <c r="E40" s="742"/>
      <c r="F40" s="742"/>
      <c r="G40" s="742"/>
      <c r="H40" s="742"/>
      <c r="I40" s="742"/>
      <c r="J40" s="742"/>
      <c r="K40" s="742"/>
      <c r="L40" s="742"/>
      <c r="M40" s="742"/>
      <c r="N40" s="742"/>
      <c r="O40" s="743"/>
      <c r="Q40" s="757"/>
      <c r="R40" s="757"/>
      <c r="S40" s="757"/>
      <c r="T40" s="359"/>
    </row>
    <row r="41" spans="2:20">
      <c r="B41" s="734"/>
      <c r="C41" s="735"/>
      <c r="D41" s="735"/>
      <c r="E41" s="735"/>
      <c r="F41" s="735"/>
      <c r="G41" s="735"/>
      <c r="H41" s="735"/>
      <c r="I41" s="735"/>
      <c r="J41" s="735"/>
      <c r="K41" s="735"/>
      <c r="L41" s="735"/>
      <c r="M41" s="735"/>
      <c r="N41" s="735"/>
      <c r="O41" s="736"/>
      <c r="Q41" s="757"/>
      <c r="R41" s="757"/>
      <c r="S41" s="757"/>
      <c r="T41" s="359"/>
    </row>
    <row r="42" spans="2:20">
      <c r="B42" s="737"/>
      <c r="C42" s="738"/>
      <c r="D42" s="738"/>
      <c r="E42" s="738"/>
      <c r="F42" s="738"/>
      <c r="G42" s="738"/>
      <c r="H42" s="738"/>
      <c r="I42" s="738"/>
      <c r="J42" s="738"/>
      <c r="K42" s="738"/>
      <c r="L42" s="738"/>
      <c r="M42" s="738"/>
      <c r="N42" s="738"/>
      <c r="O42" s="739"/>
      <c r="Q42" s="757"/>
      <c r="R42" s="757"/>
      <c r="S42" s="757"/>
      <c r="T42" s="359"/>
    </row>
    <row r="43" spans="2:20">
      <c r="B43" s="737"/>
      <c r="C43" s="738"/>
      <c r="D43" s="738"/>
      <c r="E43" s="738"/>
      <c r="F43" s="738"/>
      <c r="G43" s="738"/>
      <c r="H43" s="738"/>
      <c r="I43" s="738"/>
      <c r="J43" s="738"/>
      <c r="K43" s="738"/>
      <c r="L43" s="738"/>
      <c r="M43" s="738"/>
      <c r="N43" s="738"/>
      <c r="O43" s="739"/>
      <c r="Q43" s="757"/>
      <c r="R43" s="757"/>
      <c r="S43" s="757"/>
      <c r="T43" s="359"/>
    </row>
    <row r="44" spans="2:20" ht="15.75" thickBot="1">
      <c r="B44" s="737"/>
      <c r="C44" s="738"/>
      <c r="D44" s="738"/>
      <c r="E44" s="738"/>
      <c r="F44" s="738"/>
      <c r="G44" s="738"/>
      <c r="H44" s="738"/>
      <c r="I44" s="738"/>
      <c r="J44" s="738"/>
      <c r="K44" s="738"/>
      <c r="L44" s="738"/>
      <c r="M44" s="738"/>
      <c r="N44" s="738"/>
      <c r="O44" s="739"/>
      <c r="Q44" s="757"/>
      <c r="R44" s="757"/>
      <c r="S44" s="757"/>
      <c r="T44" s="359"/>
    </row>
    <row r="45" spans="2:20" ht="24" thickBot="1">
      <c r="B45" s="741" t="s">
        <v>328</v>
      </c>
      <c r="C45" s="742"/>
      <c r="D45" s="742"/>
      <c r="E45" s="742"/>
      <c r="F45" s="742"/>
      <c r="G45" s="742"/>
      <c r="H45" s="742"/>
      <c r="I45" s="742"/>
      <c r="J45" s="742"/>
      <c r="K45" s="742"/>
      <c r="L45" s="742"/>
      <c r="M45" s="742"/>
      <c r="N45" s="742"/>
      <c r="O45" s="743"/>
      <c r="Q45" s="757"/>
      <c r="R45" s="757"/>
      <c r="S45" s="757"/>
      <c r="T45" s="359"/>
    </row>
    <row r="46" spans="2:20">
      <c r="B46" s="734"/>
      <c r="C46" s="735"/>
      <c r="D46" s="735"/>
      <c r="E46" s="735"/>
      <c r="F46" s="735"/>
      <c r="G46" s="735"/>
      <c r="H46" s="735"/>
      <c r="I46" s="735"/>
      <c r="J46" s="735"/>
      <c r="K46" s="735"/>
      <c r="L46" s="735"/>
      <c r="M46" s="735"/>
      <c r="N46" s="735"/>
      <c r="O46" s="736"/>
      <c r="Q46" s="757"/>
      <c r="R46" s="757"/>
      <c r="S46" s="757"/>
      <c r="T46" s="359"/>
    </row>
    <row r="47" spans="2:20">
      <c r="B47" s="737"/>
      <c r="C47" s="738"/>
      <c r="D47" s="738"/>
      <c r="E47" s="738"/>
      <c r="F47" s="738"/>
      <c r="G47" s="738"/>
      <c r="H47" s="738"/>
      <c r="I47" s="738"/>
      <c r="J47" s="738"/>
      <c r="K47" s="738"/>
      <c r="L47" s="738"/>
      <c r="M47" s="738"/>
      <c r="N47" s="738"/>
      <c r="O47" s="739"/>
      <c r="Q47" s="757"/>
      <c r="R47" s="757"/>
      <c r="S47" s="757"/>
      <c r="T47" s="359"/>
    </row>
    <row r="48" spans="2:20">
      <c r="B48" s="737"/>
      <c r="C48" s="738"/>
      <c r="D48" s="738"/>
      <c r="E48" s="738"/>
      <c r="F48" s="738"/>
      <c r="G48" s="738"/>
      <c r="H48" s="738"/>
      <c r="I48" s="738"/>
      <c r="J48" s="738"/>
      <c r="K48" s="738"/>
      <c r="L48" s="738"/>
      <c r="M48" s="738"/>
      <c r="N48" s="738"/>
      <c r="O48" s="739"/>
      <c r="Q48" s="757"/>
      <c r="R48" s="757"/>
      <c r="S48" s="757"/>
      <c r="T48" s="359"/>
    </row>
    <row r="49" spans="2:20" ht="15.75" thickBot="1">
      <c r="B49" s="737"/>
      <c r="C49" s="738"/>
      <c r="D49" s="738"/>
      <c r="E49" s="738"/>
      <c r="F49" s="738"/>
      <c r="G49" s="738"/>
      <c r="H49" s="738"/>
      <c r="I49" s="738"/>
      <c r="J49" s="738"/>
      <c r="K49" s="738"/>
      <c r="L49" s="738"/>
      <c r="M49" s="738"/>
      <c r="N49" s="738"/>
      <c r="O49" s="739"/>
      <c r="Q49" s="757"/>
      <c r="R49" s="757"/>
      <c r="S49" s="757"/>
      <c r="T49" s="359"/>
    </row>
    <row r="50" spans="2:20" ht="24" thickBot="1">
      <c r="B50" s="741" t="s">
        <v>329</v>
      </c>
      <c r="C50" s="742"/>
      <c r="D50" s="742"/>
      <c r="E50" s="742"/>
      <c r="F50" s="742"/>
      <c r="G50" s="742"/>
      <c r="H50" s="742"/>
      <c r="I50" s="742"/>
      <c r="J50" s="742"/>
      <c r="K50" s="742"/>
      <c r="L50" s="742"/>
      <c r="M50" s="742"/>
      <c r="N50" s="742"/>
      <c r="O50" s="743"/>
      <c r="Q50" s="757"/>
      <c r="R50" s="757"/>
      <c r="S50" s="757"/>
      <c r="T50" s="359"/>
    </row>
    <row r="51" spans="2:20">
      <c r="B51" s="734"/>
      <c r="C51" s="735"/>
      <c r="D51" s="735"/>
      <c r="E51" s="735"/>
      <c r="F51" s="735"/>
      <c r="G51" s="735"/>
      <c r="H51" s="735"/>
      <c r="I51" s="735"/>
      <c r="J51" s="735"/>
      <c r="K51" s="735"/>
      <c r="L51" s="735"/>
      <c r="M51" s="735"/>
      <c r="N51" s="735"/>
      <c r="O51" s="736"/>
      <c r="Q51" s="757"/>
      <c r="R51" s="757"/>
      <c r="S51" s="757"/>
      <c r="T51" s="359"/>
    </row>
    <row r="52" spans="2:20">
      <c r="B52" s="737"/>
      <c r="C52" s="738"/>
      <c r="D52" s="738"/>
      <c r="E52" s="738"/>
      <c r="F52" s="738"/>
      <c r="G52" s="738"/>
      <c r="H52" s="738"/>
      <c r="I52" s="738"/>
      <c r="J52" s="738"/>
      <c r="K52" s="738"/>
      <c r="L52" s="738"/>
      <c r="M52" s="738"/>
      <c r="N52" s="738"/>
      <c r="O52" s="739"/>
      <c r="Q52" s="757"/>
      <c r="R52" s="757"/>
      <c r="S52" s="757"/>
      <c r="T52" s="359"/>
    </row>
    <row r="53" spans="2:20">
      <c r="B53" s="737"/>
      <c r="C53" s="738"/>
      <c r="D53" s="738"/>
      <c r="E53" s="738"/>
      <c r="F53" s="738"/>
      <c r="G53" s="738"/>
      <c r="H53" s="738"/>
      <c r="I53" s="738"/>
      <c r="J53" s="738"/>
      <c r="K53" s="738"/>
      <c r="L53" s="738"/>
      <c r="M53" s="738"/>
      <c r="N53" s="738"/>
      <c r="O53" s="739"/>
      <c r="Q53" s="757"/>
      <c r="R53" s="757"/>
      <c r="S53" s="757"/>
      <c r="T53" s="359"/>
    </row>
    <row r="54" spans="2:20" ht="15.75" thickBot="1">
      <c r="B54" s="744"/>
      <c r="C54" s="745"/>
      <c r="D54" s="745"/>
      <c r="E54" s="745"/>
      <c r="F54" s="745"/>
      <c r="G54" s="745"/>
      <c r="H54" s="745"/>
      <c r="I54" s="745"/>
      <c r="J54" s="745"/>
      <c r="K54" s="745"/>
      <c r="L54" s="745"/>
      <c r="M54" s="745"/>
      <c r="N54" s="745"/>
      <c r="O54" s="746"/>
      <c r="Q54" s="757"/>
      <c r="R54" s="757"/>
      <c r="S54" s="757"/>
      <c r="T54" s="359"/>
    </row>
  </sheetData>
  <mergeCells count="24">
    <mergeCell ref="B51:O54"/>
    <mergeCell ref="B31:O34"/>
    <mergeCell ref="Q10:S34"/>
    <mergeCell ref="Q35:S54"/>
    <mergeCell ref="B41:O44"/>
    <mergeCell ref="B45:O45"/>
    <mergeCell ref="B46:O49"/>
    <mergeCell ref="B50:O50"/>
    <mergeCell ref="B40:O40"/>
    <mergeCell ref="B10:O10"/>
    <mergeCell ref="B35:O35"/>
    <mergeCell ref="B36:O39"/>
    <mergeCell ref="B16:O19"/>
    <mergeCell ref="B25:O25"/>
    <mergeCell ref="B26:O29"/>
    <mergeCell ref="B30:O30"/>
    <mergeCell ref="B21:O24"/>
    <mergeCell ref="C4:K4"/>
    <mergeCell ref="C5:K5"/>
    <mergeCell ref="C6:K6"/>
    <mergeCell ref="C7:K7"/>
    <mergeCell ref="B20:O20"/>
    <mergeCell ref="B11:O14"/>
    <mergeCell ref="B15:O15"/>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pageSetUpPr fitToPage="1"/>
  </sheetPr>
  <dimension ref="A3:P276"/>
  <sheetViews>
    <sheetView showGridLines="0" view="pageBreakPreview" topLeftCell="A31" zoomScale="80" zoomScaleNormal="34" zoomScaleSheetLayoutView="80" zoomScalePageLayoutView="111" workbookViewId="0">
      <selection activeCell="O43" sqref="O43:O44"/>
    </sheetView>
  </sheetViews>
  <sheetFormatPr baseColWidth="10" defaultColWidth="12.125" defaultRowHeight="15"/>
  <cols>
    <col min="1" max="1" width="26.625" style="1" customWidth="1"/>
    <col min="2" max="2" width="23.5" style="1" customWidth="1"/>
    <col min="3" max="3" width="21.5" style="1" customWidth="1"/>
    <col min="4" max="4" width="40.5" style="96" customWidth="1"/>
    <col min="5" max="5" width="30.75" style="1" customWidth="1"/>
    <col min="6" max="6" width="56.625" style="1" customWidth="1"/>
    <col min="7" max="7" width="20.625" style="1" bestFit="1" customWidth="1"/>
    <col min="8" max="8" width="22" style="1" bestFit="1" customWidth="1"/>
    <col min="9" max="9" width="50.5" style="1" customWidth="1"/>
    <col min="10" max="10" width="30.125" style="1" customWidth="1"/>
    <col min="11" max="11" width="28.625" style="1" bestFit="1" customWidth="1"/>
    <col min="12" max="13" width="52.375" style="1" customWidth="1"/>
    <col min="14" max="14" width="63.125" style="1" customWidth="1"/>
    <col min="15" max="15" width="49.75" style="1" customWidth="1"/>
    <col min="16" max="16" width="59.5" style="1" customWidth="1"/>
    <col min="17" max="17" width="56.375" style="1" customWidth="1"/>
    <col min="18" max="16384" width="12.125" style="1"/>
  </cols>
  <sheetData>
    <row r="3" spans="2:16">
      <c r="D3" s="2"/>
    </row>
    <row r="4" spans="2:16" ht="69.75" customHeight="1">
      <c r="C4" s="837" t="s">
        <v>233</v>
      </c>
      <c r="D4" s="837"/>
      <c r="E4" s="837"/>
      <c r="F4" s="837"/>
      <c r="G4" s="837"/>
      <c r="H4" s="837"/>
      <c r="I4" s="837"/>
      <c r="J4" s="837"/>
      <c r="K4" s="837"/>
      <c r="L4" s="837"/>
      <c r="M4" s="837"/>
      <c r="N4" s="837"/>
      <c r="O4" s="3"/>
      <c r="P4" s="3"/>
    </row>
    <row r="5" spans="2:16" ht="31.5" customHeight="1">
      <c r="C5" s="837" t="s">
        <v>91</v>
      </c>
      <c r="D5" s="837"/>
      <c r="E5" s="837"/>
      <c r="F5" s="837"/>
      <c r="G5" s="837"/>
      <c r="H5" s="837"/>
      <c r="I5" s="837"/>
      <c r="J5" s="837"/>
      <c r="K5" s="837"/>
      <c r="L5" s="837"/>
      <c r="M5" s="837"/>
      <c r="N5" s="837"/>
      <c r="O5" s="3"/>
      <c r="P5" s="3"/>
    </row>
    <row r="6" spans="2:16" ht="31.5" customHeight="1">
      <c r="C6" s="837" t="s">
        <v>93</v>
      </c>
      <c r="D6" s="837"/>
      <c r="E6" s="837"/>
      <c r="F6" s="837"/>
      <c r="G6" s="837"/>
      <c r="H6" s="837"/>
      <c r="I6" s="837"/>
      <c r="J6" s="837"/>
      <c r="K6" s="837"/>
      <c r="L6" s="837"/>
      <c r="M6" s="837"/>
      <c r="N6" s="837"/>
      <c r="O6" s="4"/>
      <c r="P6" s="4"/>
    </row>
    <row r="7" spans="2:16" ht="31.5" customHeight="1">
      <c r="C7" s="837" t="s">
        <v>94</v>
      </c>
      <c r="D7" s="837"/>
      <c r="E7" s="837"/>
      <c r="F7" s="837"/>
      <c r="G7" s="837"/>
      <c r="H7" s="837"/>
      <c r="I7" s="837"/>
      <c r="J7" s="837"/>
      <c r="K7" s="837"/>
      <c r="L7" s="837"/>
      <c r="M7" s="837"/>
      <c r="N7" s="837"/>
      <c r="O7" s="4"/>
      <c r="P7" s="4"/>
    </row>
    <row r="8" spans="2:16" ht="32.25">
      <c r="B8" s="82"/>
      <c r="C8" s="5"/>
      <c r="D8" s="5"/>
      <c r="E8" s="5"/>
      <c r="F8" s="5"/>
      <c r="G8" s="5"/>
      <c r="H8" s="5"/>
      <c r="I8" s="5"/>
      <c r="J8" s="5"/>
      <c r="K8" s="82"/>
      <c r="L8" s="5"/>
      <c r="M8" s="5"/>
      <c r="N8" s="5"/>
      <c r="O8" s="5"/>
      <c r="P8" s="5"/>
    </row>
    <row r="9" spans="2:16" ht="42" customHeight="1">
      <c r="B9" s="895" t="s">
        <v>7</v>
      </c>
      <c r="C9" s="895"/>
      <c r="D9" s="895"/>
      <c r="E9" s="10"/>
      <c r="F9" s="10"/>
      <c r="G9" s="6"/>
      <c r="H9" s="7"/>
      <c r="I9" s="7"/>
      <c r="J9" s="7"/>
      <c r="K9" s="83"/>
      <c r="L9" s="7"/>
      <c r="M9" s="7"/>
      <c r="N9" s="7"/>
      <c r="O9" s="7"/>
      <c r="P9" s="7"/>
    </row>
    <row r="10" spans="2:16" ht="42" customHeight="1">
      <c r="B10" s="894" t="s">
        <v>8</v>
      </c>
      <c r="C10" s="894"/>
      <c r="D10" s="894"/>
      <c r="E10" s="891" t="s">
        <v>372</v>
      </c>
      <c r="F10" s="891"/>
      <c r="G10" s="891"/>
      <c r="H10" s="891"/>
      <c r="I10" s="891"/>
      <c r="J10" s="891"/>
      <c r="K10" s="892"/>
      <c r="L10" s="891"/>
      <c r="M10" s="891"/>
      <c r="N10" s="891"/>
      <c r="O10" s="891"/>
      <c r="P10" s="891"/>
    </row>
    <row r="11" spans="2:16" ht="18.75">
      <c r="B11" s="84"/>
      <c r="C11" s="8"/>
      <c r="D11" s="85"/>
      <c r="E11" s="10"/>
      <c r="F11" s="9"/>
      <c r="G11" s="6"/>
      <c r="H11" s="7"/>
      <c r="I11" s="9"/>
      <c r="J11" s="7"/>
      <c r="K11" s="83"/>
      <c r="L11" s="9"/>
      <c r="M11" s="9"/>
      <c r="N11" s="9"/>
      <c r="O11" s="9"/>
      <c r="P11" s="9"/>
    </row>
    <row r="12" spans="2:16" ht="42" customHeight="1">
      <c r="B12" s="896" t="s">
        <v>11</v>
      </c>
      <c r="C12" s="896"/>
      <c r="D12" s="896"/>
      <c r="E12" s="10"/>
      <c r="F12" s="9"/>
      <c r="G12" s="6"/>
      <c r="H12" s="7"/>
      <c r="I12" s="9"/>
      <c r="J12" s="7"/>
      <c r="K12" s="83"/>
      <c r="L12" s="9"/>
      <c r="M12" s="9"/>
      <c r="N12" s="9"/>
      <c r="O12" s="9"/>
      <c r="P12" s="9"/>
    </row>
    <row r="13" spans="2:16" ht="18.75">
      <c r="B13" s="894" t="s">
        <v>12</v>
      </c>
      <c r="C13" s="894"/>
      <c r="D13" s="894"/>
      <c r="E13" s="891" t="s">
        <v>374</v>
      </c>
      <c r="F13" s="891"/>
      <c r="G13" s="891"/>
      <c r="H13" s="891"/>
      <c r="I13" s="891"/>
      <c r="J13" s="891"/>
      <c r="K13" s="892"/>
      <c r="L13" s="891"/>
      <c r="M13" s="891"/>
      <c r="N13" s="891"/>
      <c r="O13" s="891"/>
      <c r="P13" s="891"/>
    </row>
    <row r="14" spans="2:16" ht="18.75" customHeight="1">
      <c r="B14" s="894" t="s">
        <v>13</v>
      </c>
      <c r="C14" s="894"/>
      <c r="D14" s="894"/>
      <c r="E14" s="891" t="s">
        <v>375</v>
      </c>
      <c r="F14" s="891"/>
      <c r="G14" s="891"/>
      <c r="H14" s="891"/>
      <c r="I14" s="891"/>
      <c r="J14" s="891"/>
      <c r="K14" s="892"/>
      <c r="L14" s="891"/>
      <c r="M14" s="891"/>
      <c r="N14" s="891"/>
      <c r="O14" s="891"/>
      <c r="P14" s="891"/>
    </row>
    <row r="15" spans="2:16" ht="18.75" customHeight="1">
      <c r="B15" s="894" t="s">
        <v>14</v>
      </c>
      <c r="C15" s="894"/>
      <c r="D15" s="894"/>
      <c r="E15" s="891" t="s">
        <v>376</v>
      </c>
      <c r="F15" s="891"/>
      <c r="G15" s="891"/>
      <c r="H15" s="891"/>
      <c r="I15" s="891"/>
      <c r="J15" s="891"/>
      <c r="K15" s="892"/>
      <c r="L15" s="891"/>
      <c r="M15" s="891"/>
      <c r="N15" s="891"/>
      <c r="O15" s="891"/>
      <c r="P15" s="891"/>
    </row>
    <row r="16" spans="2:16" ht="18.75">
      <c r="B16" s="84"/>
      <c r="C16" s="8"/>
      <c r="D16" s="85"/>
      <c r="E16" s="10"/>
      <c r="F16" s="9"/>
      <c r="G16" s="7"/>
      <c r="H16" s="7"/>
      <c r="I16" s="9"/>
      <c r="J16" s="7"/>
      <c r="K16" s="83"/>
      <c r="L16" s="9"/>
      <c r="M16" s="9"/>
      <c r="N16" s="9"/>
      <c r="O16" s="9"/>
      <c r="P16" s="9"/>
    </row>
    <row r="17" spans="2:16" ht="42" customHeight="1">
      <c r="B17" s="896" t="s">
        <v>15</v>
      </c>
      <c r="C17" s="896"/>
      <c r="D17" s="896"/>
      <c r="E17" s="6"/>
      <c r="F17" s="6"/>
      <c r="G17" s="6"/>
      <c r="H17" s="6"/>
      <c r="I17" s="6"/>
      <c r="J17" s="6"/>
      <c r="K17" s="6"/>
      <c r="L17" s="6"/>
      <c r="M17" s="6"/>
      <c r="N17" s="6"/>
      <c r="O17" s="6"/>
      <c r="P17" s="6"/>
    </row>
    <row r="18" spans="2:16" ht="36.75" customHeight="1">
      <c r="B18" s="84"/>
      <c r="C18" s="8"/>
      <c r="D18" s="85"/>
      <c r="E18" s="891" t="s">
        <v>383</v>
      </c>
      <c r="F18" s="891"/>
      <c r="G18" s="891"/>
      <c r="H18" s="891"/>
      <c r="I18" s="891"/>
      <c r="J18" s="891"/>
      <c r="K18" s="892"/>
      <c r="L18" s="891"/>
      <c r="M18" s="891"/>
      <c r="N18" s="891"/>
      <c r="O18" s="891"/>
      <c r="P18" s="891"/>
    </row>
    <row r="19" spans="2:16" ht="18.75">
      <c r="B19" s="84"/>
      <c r="C19" s="8"/>
      <c r="D19" s="85"/>
      <c r="E19" s="10"/>
      <c r="F19" s="9"/>
      <c r="G19" s="7"/>
      <c r="H19" s="7"/>
      <c r="I19" s="9"/>
      <c r="J19" s="7"/>
      <c r="K19" s="83"/>
      <c r="L19" s="9"/>
      <c r="M19" s="9"/>
      <c r="N19" s="9"/>
      <c r="O19" s="9"/>
      <c r="P19" s="9"/>
    </row>
    <row r="20" spans="2:16" ht="42" customHeight="1">
      <c r="B20" s="896" t="s">
        <v>16</v>
      </c>
      <c r="C20" s="896"/>
      <c r="D20" s="896"/>
      <c r="E20" s="10"/>
      <c r="F20" s="9"/>
      <c r="G20" s="7"/>
      <c r="H20" s="7"/>
      <c r="I20" s="9"/>
      <c r="J20" s="7"/>
      <c r="K20" s="83"/>
      <c r="L20" s="9"/>
      <c r="M20" s="9"/>
      <c r="N20" s="9"/>
      <c r="O20" s="9"/>
      <c r="P20" s="9"/>
    </row>
    <row r="21" spans="2:16" ht="18.75">
      <c r="B21" s="894" t="s">
        <v>17</v>
      </c>
      <c r="C21" s="894"/>
      <c r="D21" s="894"/>
      <c r="E21" s="897" t="s">
        <v>25</v>
      </c>
      <c r="F21" s="897"/>
      <c r="G21" s="897"/>
      <c r="H21" s="897"/>
      <c r="I21" s="897"/>
      <c r="J21" s="897"/>
      <c r="K21" s="892"/>
      <c r="L21" s="897"/>
      <c r="M21" s="897"/>
      <c r="N21" s="897"/>
      <c r="O21" s="897"/>
      <c r="P21" s="897"/>
    </row>
    <row r="22" spans="2:16" ht="18.75">
      <c r="B22" s="894" t="s">
        <v>18</v>
      </c>
      <c r="C22" s="894"/>
      <c r="D22" s="894"/>
      <c r="E22" s="897" t="s">
        <v>377</v>
      </c>
      <c r="F22" s="897"/>
      <c r="G22" s="897"/>
      <c r="H22" s="897"/>
      <c r="I22" s="897"/>
      <c r="J22" s="897"/>
      <c r="K22" s="892"/>
      <c r="L22" s="897"/>
      <c r="M22" s="897"/>
      <c r="N22" s="897"/>
      <c r="O22" s="897"/>
      <c r="P22" s="897"/>
    </row>
    <row r="23" spans="2:16" ht="18.75">
      <c r="B23" s="894" t="s">
        <v>19</v>
      </c>
      <c r="C23" s="894"/>
      <c r="D23" s="894"/>
      <c r="E23" s="897" t="s">
        <v>378</v>
      </c>
      <c r="F23" s="897"/>
      <c r="G23" s="897"/>
      <c r="H23" s="897"/>
      <c r="I23" s="897"/>
      <c r="J23" s="897"/>
      <c r="K23" s="892"/>
      <c r="L23" s="897"/>
      <c r="M23" s="897"/>
      <c r="N23" s="897"/>
      <c r="O23" s="897"/>
      <c r="P23" s="897"/>
    </row>
    <row r="24" spans="2:16" ht="18.75">
      <c r="B24" s="894" t="s">
        <v>20</v>
      </c>
      <c r="C24" s="894"/>
      <c r="D24" s="894"/>
      <c r="E24" s="897" t="s">
        <v>379</v>
      </c>
      <c r="F24" s="897"/>
      <c r="G24" s="897"/>
      <c r="H24" s="897"/>
      <c r="I24" s="897"/>
      <c r="J24" s="897"/>
      <c r="K24" s="892"/>
      <c r="L24" s="897"/>
      <c r="M24" s="897"/>
      <c r="N24" s="897"/>
      <c r="O24" s="897"/>
      <c r="P24" s="897"/>
    </row>
    <row r="25" spans="2:16" ht="18.75">
      <c r="B25" s="6"/>
      <c r="C25" s="6"/>
      <c r="D25" s="85"/>
      <c r="E25" s="10"/>
      <c r="F25" s="10"/>
      <c r="G25" s="7"/>
      <c r="H25" s="7"/>
      <c r="I25" s="9"/>
      <c r="J25" s="7"/>
      <c r="K25" s="83"/>
      <c r="L25" s="9"/>
      <c r="M25" s="9"/>
      <c r="N25" s="9"/>
      <c r="O25" s="9"/>
      <c r="P25" s="9"/>
    </row>
    <row r="26" spans="2:16" ht="42" customHeight="1">
      <c r="B26" s="896" t="s">
        <v>21</v>
      </c>
      <c r="C26" s="896"/>
      <c r="D26" s="896"/>
      <c r="E26" s="6"/>
      <c r="F26" s="6"/>
      <c r="G26" s="6"/>
      <c r="H26" s="6"/>
      <c r="I26" s="6"/>
      <c r="J26" s="6"/>
      <c r="K26" s="6"/>
      <c r="L26" s="6"/>
      <c r="M26" s="6"/>
      <c r="N26" s="6"/>
      <c r="O26" s="6"/>
      <c r="P26" s="6"/>
    </row>
    <row r="27" spans="2:16" ht="42.75" customHeight="1">
      <c r="B27" s="83"/>
      <c r="C27" s="7"/>
      <c r="D27" s="7"/>
      <c r="E27" s="891" t="s">
        <v>380</v>
      </c>
      <c r="F27" s="891"/>
      <c r="G27" s="891"/>
      <c r="H27" s="891"/>
      <c r="I27" s="891"/>
      <c r="J27" s="891"/>
      <c r="K27" s="892"/>
      <c r="L27" s="891"/>
      <c r="M27" s="891"/>
      <c r="N27" s="891"/>
      <c r="O27" s="891"/>
      <c r="P27" s="891"/>
    </row>
    <row r="28" spans="2:16" ht="42.75" customHeight="1">
      <c r="B28" s="83"/>
      <c r="C28" s="7"/>
      <c r="D28" s="7"/>
      <c r="E28" s="891"/>
      <c r="F28" s="891"/>
      <c r="G28" s="891"/>
      <c r="H28" s="891"/>
      <c r="I28" s="891"/>
      <c r="J28" s="891"/>
      <c r="K28" s="892"/>
      <c r="L28" s="891"/>
      <c r="M28" s="891"/>
      <c r="N28" s="891"/>
      <c r="O28" s="891"/>
      <c r="P28" s="891"/>
    </row>
    <row r="29" spans="2:16" ht="18.75">
      <c r="B29" s="83"/>
      <c r="C29" s="7"/>
      <c r="D29" s="7"/>
      <c r="E29" s="11"/>
      <c r="F29" s="11"/>
      <c r="G29" s="84"/>
      <c r="H29" s="84"/>
      <c r="I29" s="11"/>
      <c r="J29" s="84"/>
      <c r="K29" s="84"/>
      <c r="L29" s="11"/>
      <c r="M29" s="11"/>
      <c r="N29" s="11"/>
      <c r="O29" s="11"/>
      <c r="P29" s="11"/>
    </row>
    <row r="30" spans="2:16" ht="42" customHeight="1">
      <c r="B30" s="896" t="s">
        <v>23</v>
      </c>
      <c r="C30" s="896"/>
      <c r="D30" s="896"/>
      <c r="E30" s="10"/>
      <c r="F30" s="7"/>
      <c r="G30" s="6"/>
      <c r="H30" s="7"/>
      <c r="I30" s="7"/>
      <c r="J30" s="7"/>
      <c r="K30" s="83"/>
      <c r="L30" s="7"/>
      <c r="M30" s="7"/>
      <c r="N30" s="7"/>
      <c r="O30" s="7"/>
      <c r="P30" s="7"/>
    </row>
    <row r="31" spans="2:16" ht="18.75" customHeight="1">
      <c r="B31" s="894" t="s">
        <v>9</v>
      </c>
      <c r="C31" s="894"/>
      <c r="D31" s="894"/>
      <c r="E31" s="891" t="s">
        <v>91</v>
      </c>
      <c r="F31" s="891"/>
      <c r="G31" s="891"/>
      <c r="H31" s="891"/>
      <c r="I31" s="891"/>
      <c r="J31" s="891"/>
      <c r="K31" s="892"/>
      <c r="L31" s="891"/>
      <c r="M31" s="891"/>
      <c r="N31" s="891"/>
      <c r="O31" s="891"/>
      <c r="P31" s="891"/>
    </row>
    <row r="32" spans="2:16" ht="18.75">
      <c r="B32" s="894" t="s">
        <v>10</v>
      </c>
      <c r="C32" s="894"/>
      <c r="D32" s="894"/>
      <c r="E32" s="891" t="s">
        <v>381</v>
      </c>
      <c r="F32" s="891"/>
      <c r="G32" s="891"/>
      <c r="H32" s="891"/>
      <c r="I32" s="891"/>
      <c r="J32" s="891"/>
      <c r="K32" s="892"/>
      <c r="L32" s="891"/>
      <c r="M32" s="891"/>
      <c r="N32" s="891"/>
      <c r="O32" s="891"/>
      <c r="P32" s="891"/>
    </row>
    <row r="33" spans="1:16" ht="18.75">
      <c r="B33" s="894" t="s">
        <v>236</v>
      </c>
      <c r="C33" s="894"/>
      <c r="D33" s="894"/>
      <c r="E33" s="891" t="s">
        <v>382</v>
      </c>
      <c r="F33" s="891"/>
      <c r="G33" s="891"/>
      <c r="H33" s="891"/>
      <c r="I33" s="891"/>
      <c r="J33" s="891"/>
      <c r="K33" s="892"/>
      <c r="L33" s="891"/>
      <c r="M33" s="891"/>
      <c r="N33" s="891"/>
      <c r="O33" s="891"/>
      <c r="P33" s="891"/>
    </row>
    <row r="34" spans="1:16" ht="18.75">
      <c r="B34" s="8"/>
      <c r="C34" s="8"/>
      <c r="D34" s="8"/>
      <c r="E34" s="11"/>
      <c r="F34" s="11"/>
      <c r="G34" s="11"/>
      <c r="H34" s="11"/>
      <c r="I34" s="11"/>
      <c r="J34" s="11"/>
      <c r="K34" s="84"/>
      <c r="L34" s="11"/>
      <c r="M34" s="11"/>
      <c r="N34" s="11"/>
      <c r="O34" s="11"/>
      <c r="P34" s="11"/>
    </row>
    <row r="35" spans="1:16" ht="42" customHeight="1">
      <c r="B35" s="896" t="s">
        <v>367</v>
      </c>
      <c r="C35" s="896"/>
      <c r="D35" s="896"/>
      <c r="E35" s="10"/>
      <c r="F35" s="7"/>
      <c r="G35" s="6"/>
      <c r="H35" s="7"/>
      <c r="I35" s="7"/>
      <c r="J35" s="7"/>
      <c r="K35" s="83"/>
      <c r="L35" s="7"/>
      <c r="M35" s="7"/>
      <c r="N35" s="7"/>
      <c r="O35" s="7"/>
      <c r="P35" s="7"/>
    </row>
    <row r="36" spans="1:16" ht="18.75" customHeight="1">
      <c r="B36" s="894" t="s">
        <v>368</v>
      </c>
      <c r="C36" s="894"/>
      <c r="D36" s="894"/>
      <c r="E36" s="891" t="s">
        <v>1708</v>
      </c>
      <c r="F36" s="891"/>
      <c r="G36" s="891"/>
      <c r="H36" s="891"/>
      <c r="I36" s="891"/>
      <c r="J36" s="891"/>
      <c r="K36" s="892"/>
      <c r="L36" s="891"/>
      <c r="M36" s="891"/>
      <c r="N36" s="891"/>
      <c r="O36" s="891"/>
      <c r="P36" s="891"/>
    </row>
    <row r="37" spans="1:16" ht="18.75" customHeight="1">
      <c r="B37" s="894" t="s">
        <v>236</v>
      </c>
      <c r="C37" s="894"/>
      <c r="D37" s="894"/>
      <c r="E37" s="891" t="s">
        <v>1709</v>
      </c>
      <c r="F37" s="891"/>
      <c r="G37" s="891"/>
      <c r="H37" s="891"/>
      <c r="I37" s="891"/>
      <c r="J37" s="891"/>
      <c r="K37" s="892"/>
      <c r="L37" s="891"/>
      <c r="M37" s="891"/>
      <c r="N37" s="891"/>
      <c r="O37" s="891"/>
      <c r="P37" s="891"/>
    </row>
    <row r="38" spans="1:16" ht="18.75" customHeight="1">
      <c r="B38" s="894" t="s">
        <v>370</v>
      </c>
      <c r="C38" s="894"/>
      <c r="D38" s="894"/>
      <c r="E38" s="891" t="s">
        <v>1710</v>
      </c>
      <c r="F38" s="891"/>
      <c r="G38" s="891"/>
      <c r="H38" s="891"/>
      <c r="I38" s="891"/>
      <c r="J38" s="891"/>
      <c r="K38" s="892"/>
      <c r="L38" s="891"/>
      <c r="M38" s="891"/>
      <c r="N38" s="891"/>
      <c r="O38" s="891"/>
      <c r="P38" s="891"/>
    </row>
    <row r="39" spans="1:16" ht="18.75" customHeight="1">
      <c r="B39" s="894" t="s">
        <v>369</v>
      </c>
      <c r="C39" s="894"/>
      <c r="D39" s="894"/>
      <c r="E39" s="891" t="s">
        <v>1711</v>
      </c>
      <c r="F39" s="891"/>
      <c r="G39" s="891"/>
      <c r="H39" s="891"/>
      <c r="I39" s="891"/>
      <c r="J39" s="891"/>
      <c r="K39" s="892"/>
      <c r="L39" s="891"/>
      <c r="M39" s="891"/>
      <c r="N39" s="891"/>
      <c r="O39" s="891"/>
      <c r="P39" s="891"/>
    </row>
    <row r="40" spans="1:16" ht="18.75" customHeight="1">
      <c r="B40" s="8"/>
      <c r="C40" s="8"/>
      <c r="D40" s="8"/>
      <c r="E40" s="11"/>
      <c r="F40" s="11"/>
      <c r="G40" s="11"/>
      <c r="H40" s="11"/>
      <c r="I40" s="11"/>
      <c r="J40" s="11"/>
      <c r="K40" s="84"/>
      <c r="L40" s="11"/>
      <c r="M40" s="11"/>
      <c r="N40" s="11"/>
      <c r="O40" s="11"/>
      <c r="P40" s="11"/>
    </row>
    <row r="41" spans="1:16" ht="18.75" customHeight="1">
      <c r="B41" s="878"/>
      <c r="C41" s="878"/>
      <c r="D41" s="878"/>
      <c r="E41" s="878"/>
      <c r="F41" s="878"/>
      <c r="G41" s="878"/>
      <c r="H41" s="878"/>
      <c r="I41" s="878"/>
      <c r="J41" s="878"/>
      <c r="K41" s="878"/>
      <c r="L41" s="878"/>
      <c r="M41" s="878"/>
      <c r="N41" s="878"/>
      <c r="O41" s="878"/>
      <c r="P41" s="878"/>
    </row>
    <row r="42" spans="1:16" ht="48.75" customHeight="1">
      <c r="B42" s="893" t="s">
        <v>384</v>
      </c>
      <c r="C42" s="893"/>
      <c r="D42" s="893"/>
      <c r="E42" s="893"/>
      <c r="F42" s="893"/>
      <c r="G42" s="893"/>
      <c r="H42" s="893"/>
      <c r="I42" s="893"/>
      <c r="J42" s="893"/>
      <c r="K42" s="893"/>
      <c r="L42" s="893"/>
      <c r="M42" s="893"/>
      <c r="N42" s="893"/>
      <c r="O42" s="893"/>
      <c r="P42" s="893"/>
    </row>
    <row r="43" spans="1:16" ht="19.5" thickBot="1">
      <c r="B43" s="12"/>
      <c r="C43" s="12"/>
      <c r="D43" s="86"/>
      <c r="E43" s="13"/>
      <c r="F43" s="13"/>
      <c r="G43" s="14"/>
      <c r="H43" s="14"/>
      <c r="I43" s="14"/>
      <c r="J43" s="14"/>
      <c r="K43" s="87"/>
      <c r="L43" s="13"/>
      <c r="M43" s="13"/>
      <c r="N43" s="13"/>
      <c r="O43" s="13"/>
      <c r="P43" s="13"/>
    </row>
    <row r="44" spans="1:16" ht="20.25" thickTop="1">
      <c r="B44" s="900" t="s">
        <v>22</v>
      </c>
      <c r="C44" s="902" t="s">
        <v>24</v>
      </c>
      <c r="D44" s="904" t="s">
        <v>80</v>
      </c>
      <c r="E44" s="906" t="s">
        <v>1</v>
      </c>
      <c r="F44" s="907"/>
      <c r="G44" s="907"/>
      <c r="H44" s="907"/>
      <c r="I44" s="907"/>
      <c r="J44" s="907"/>
      <c r="K44" s="907"/>
      <c r="L44" s="907"/>
      <c r="M44" s="908"/>
      <c r="N44" s="909" t="s">
        <v>89</v>
      </c>
      <c r="O44" s="911" t="s">
        <v>86</v>
      </c>
      <c r="P44" s="898" t="s">
        <v>90</v>
      </c>
    </row>
    <row r="45" spans="1:16" ht="149.25" customHeight="1" thickBot="1">
      <c r="A45" s="15"/>
      <c r="B45" s="901"/>
      <c r="C45" s="903"/>
      <c r="D45" s="905"/>
      <c r="E45" s="441" t="s">
        <v>79</v>
      </c>
      <c r="F45" s="442" t="s">
        <v>81</v>
      </c>
      <c r="G45" s="442" t="s">
        <v>82</v>
      </c>
      <c r="H45" s="442" t="s">
        <v>240</v>
      </c>
      <c r="I45" s="443" t="s">
        <v>84</v>
      </c>
      <c r="J45" s="442" t="s">
        <v>85</v>
      </c>
      <c r="K45" s="442" t="s">
        <v>237</v>
      </c>
      <c r="L45" s="442" t="s">
        <v>238</v>
      </c>
      <c r="M45" s="444" t="s">
        <v>239</v>
      </c>
      <c r="N45" s="910"/>
      <c r="O45" s="912"/>
      <c r="P45" s="899"/>
    </row>
    <row r="46" spans="1:16" ht="310.5">
      <c r="A46" s="16"/>
      <c r="B46" s="551" t="s">
        <v>95</v>
      </c>
      <c r="C46" s="448" t="s">
        <v>3</v>
      </c>
      <c r="D46" s="575" t="s">
        <v>684</v>
      </c>
      <c r="E46" s="449" t="s">
        <v>685</v>
      </c>
      <c r="F46" s="450" t="s">
        <v>385</v>
      </c>
      <c r="G46" s="451" t="s">
        <v>244</v>
      </c>
      <c r="H46" s="17" t="s">
        <v>386</v>
      </c>
      <c r="I46" s="452"/>
      <c r="J46" s="451" t="s">
        <v>686</v>
      </c>
      <c r="K46" s="17" t="s">
        <v>245</v>
      </c>
      <c r="L46" s="453" t="s">
        <v>1505</v>
      </c>
      <c r="M46" s="454" t="s">
        <v>687</v>
      </c>
      <c r="N46" s="455" t="s">
        <v>688</v>
      </c>
      <c r="O46" s="604" t="s">
        <v>387</v>
      </c>
      <c r="P46" s="585" t="s">
        <v>388</v>
      </c>
    </row>
    <row r="47" spans="1:16" s="547" customFormat="1" ht="409.5" customHeight="1">
      <c r="A47" s="546"/>
      <c r="B47" s="552" t="s">
        <v>96</v>
      </c>
      <c r="C47" s="545" t="s">
        <v>4</v>
      </c>
      <c r="D47" s="447" t="s">
        <v>392</v>
      </c>
      <c r="E47" s="544" t="s">
        <v>393</v>
      </c>
      <c r="F47" s="548" t="s">
        <v>391</v>
      </c>
      <c r="G47" s="545" t="s">
        <v>48</v>
      </c>
      <c r="H47" s="545" t="s">
        <v>390</v>
      </c>
      <c r="I47" s="549" t="s">
        <v>394</v>
      </c>
      <c r="J47" s="548" t="s">
        <v>395</v>
      </c>
      <c r="K47" s="545" t="s">
        <v>245</v>
      </c>
      <c r="L47" s="548" t="s">
        <v>396</v>
      </c>
      <c r="M47" s="582" t="s">
        <v>397</v>
      </c>
      <c r="N47" s="550" t="s">
        <v>398</v>
      </c>
      <c r="O47" s="582" t="s">
        <v>389</v>
      </c>
      <c r="P47" s="586" t="s">
        <v>1185</v>
      </c>
    </row>
    <row r="48" spans="1:16" ht="224.25">
      <c r="A48" s="16"/>
      <c r="B48" s="553" t="s">
        <v>399</v>
      </c>
      <c r="C48" s="456" t="s">
        <v>5</v>
      </c>
      <c r="D48" s="465" t="s">
        <v>689</v>
      </c>
      <c r="E48" s="458" t="s">
        <v>690</v>
      </c>
      <c r="F48" s="459" t="s">
        <v>400</v>
      </c>
      <c r="G48" s="460" t="s">
        <v>48</v>
      </c>
      <c r="H48" s="460" t="s">
        <v>390</v>
      </c>
      <c r="I48" s="461" t="s">
        <v>691</v>
      </c>
      <c r="J48" s="461" t="s">
        <v>692</v>
      </c>
      <c r="K48" s="460" t="s">
        <v>245</v>
      </c>
      <c r="L48" s="462" t="s">
        <v>693</v>
      </c>
      <c r="M48" s="463" t="s">
        <v>694</v>
      </c>
      <c r="N48" s="464" t="s">
        <v>695</v>
      </c>
      <c r="O48" s="457" t="s">
        <v>401</v>
      </c>
      <c r="P48" s="587" t="s">
        <v>402</v>
      </c>
    </row>
    <row r="49" spans="1:16" ht="207">
      <c r="A49" s="16"/>
      <c r="B49" s="570" t="s">
        <v>96</v>
      </c>
      <c r="C49" s="475" t="s">
        <v>6</v>
      </c>
      <c r="D49" s="484" t="s">
        <v>696</v>
      </c>
      <c r="E49" s="525" t="s">
        <v>697</v>
      </c>
      <c r="F49" s="478" t="s">
        <v>683</v>
      </c>
      <c r="G49" s="479" t="s">
        <v>48</v>
      </c>
      <c r="H49" s="479" t="s">
        <v>390</v>
      </c>
      <c r="I49" s="513" t="s">
        <v>698</v>
      </c>
      <c r="J49" s="513" t="s">
        <v>699</v>
      </c>
      <c r="K49" s="514" t="s">
        <v>245</v>
      </c>
      <c r="L49" s="571" t="s">
        <v>1243</v>
      </c>
      <c r="M49" s="572" t="s">
        <v>700</v>
      </c>
      <c r="N49" s="483" t="s">
        <v>701</v>
      </c>
      <c r="O49" s="476" t="s">
        <v>403</v>
      </c>
      <c r="P49" s="588" t="s">
        <v>404</v>
      </c>
    </row>
    <row r="50" spans="1:16" ht="17.25" hidden="1">
      <c r="A50" s="16"/>
      <c r="B50" s="554"/>
      <c r="C50" s="29" t="s">
        <v>6</v>
      </c>
      <c r="D50" s="181"/>
      <c r="E50" s="583"/>
      <c r="F50" s="67"/>
      <c r="G50" s="32"/>
      <c r="H50" s="32"/>
      <c r="I50" s="67"/>
      <c r="J50" s="67"/>
      <c r="K50" s="32"/>
      <c r="L50" s="67"/>
      <c r="M50" s="584"/>
      <c r="N50" s="583"/>
      <c r="O50" s="584"/>
      <c r="P50" s="589"/>
    </row>
    <row r="51" spans="1:16" ht="17.25" hidden="1">
      <c r="A51" s="16"/>
      <c r="B51" s="554"/>
      <c r="C51" s="29" t="s">
        <v>6</v>
      </c>
      <c r="D51" s="181"/>
      <c r="E51" s="583"/>
      <c r="F51" s="67"/>
      <c r="G51" s="32"/>
      <c r="H51" s="32"/>
      <c r="I51" s="67"/>
      <c r="J51" s="67"/>
      <c r="K51" s="32"/>
      <c r="L51" s="67"/>
      <c r="M51" s="584"/>
      <c r="N51" s="583"/>
      <c r="O51" s="584"/>
      <c r="P51" s="589"/>
    </row>
    <row r="52" spans="1:16" ht="17.25" hidden="1">
      <c r="A52" s="16"/>
      <c r="B52" s="554"/>
      <c r="C52" s="29" t="s">
        <v>6</v>
      </c>
      <c r="D52" s="181"/>
      <c r="E52" s="583"/>
      <c r="F52" s="67"/>
      <c r="G52" s="32"/>
      <c r="H52" s="32"/>
      <c r="I52" s="67"/>
      <c r="J52" s="67"/>
      <c r="K52" s="32"/>
      <c r="L52" s="67"/>
      <c r="M52" s="584"/>
      <c r="N52" s="583"/>
      <c r="O52" s="584"/>
      <c r="P52" s="589"/>
    </row>
    <row r="53" spans="1:16" ht="17.25" hidden="1">
      <c r="A53" s="16"/>
      <c r="B53" s="554"/>
      <c r="C53" s="29" t="s">
        <v>6</v>
      </c>
      <c r="D53" s="181"/>
      <c r="E53" s="583"/>
      <c r="F53" s="67"/>
      <c r="G53" s="32"/>
      <c r="H53" s="32"/>
      <c r="I53" s="67"/>
      <c r="J53" s="67"/>
      <c r="K53" s="32"/>
      <c r="L53" s="67"/>
      <c r="M53" s="584"/>
      <c r="N53" s="583"/>
      <c r="O53" s="584"/>
      <c r="P53" s="589"/>
    </row>
    <row r="54" spans="1:16" ht="224.25">
      <c r="A54" s="16"/>
      <c r="B54" s="553" t="s">
        <v>405</v>
      </c>
      <c r="C54" s="456" t="s">
        <v>5</v>
      </c>
      <c r="D54" s="474" t="s">
        <v>702</v>
      </c>
      <c r="E54" s="467" t="s">
        <v>703</v>
      </c>
      <c r="F54" s="468" t="s">
        <v>682</v>
      </c>
      <c r="G54" s="469" t="s">
        <v>48</v>
      </c>
      <c r="H54" s="469" t="s">
        <v>390</v>
      </c>
      <c r="I54" s="470" t="s">
        <v>1343</v>
      </c>
      <c r="J54" s="470" t="s">
        <v>704</v>
      </c>
      <c r="K54" s="469" t="s">
        <v>245</v>
      </c>
      <c r="L54" s="471" t="s">
        <v>1189</v>
      </c>
      <c r="M54" s="472" t="s">
        <v>705</v>
      </c>
      <c r="N54" s="473" t="s">
        <v>706</v>
      </c>
      <c r="O54" s="466" t="s">
        <v>406</v>
      </c>
      <c r="P54" s="590" t="s">
        <v>407</v>
      </c>
    </row>
    <row r="55" spans="1:16" ht="207">
      <c r="A55" s="16"/>
      <c r="B55" s="555" t="s">
        <v>405</v>
      </c>
      <c r="C55" s="475" t="s">
        <v>6</v>
      </c>
      <c r="D55" s="484" t="s">
        <v>707</v>
      </c>
      <c r="E55" s="477" t="s">
        <v>708</v>
      </c>
      <c r="F55" s="478" t="s">
        <v>408</v>
      </c>
      <c r="G55" s="479" t="s">
        <v>48</v>
      </c>
      <c r="H55" s="479" t="s">
        <v>390</v>
      </c>
      <c r="I55" s="480" t="s">
        <v>709</v>
      </c>
      <c r="J55" s="480" t="s">
        <v>710</v>
      </c>
      <c r="K55" s="479" t="s">
        <v>245</v>
      </c>
      <c r="L55" s="481" t="s">
        <v>1242</v>
      </c>
      <c r="M55" s="482" t="s">
        <v>1190</v>
      </c>
      <c r="N55" s="483" t="s">
        <v>711</v>
      </c>
      <c r="O55" s="476" t="s">
        <v>409</v>
      </c>
      <c r="P55" s="591" t="s">
        <v>410</v>
      </c>
    </row>
    <row r="56" spans="1:16" ht="207">
      <c r="A56" s="88"/>
      <c r="B56" s="555" t="s">
        <v>405</v>
      </c>
      <c r="C56" s="475" t="s">
        <v>6</v>
      </c>
      <c r="D56" s="492" t="s">
        <v>712</v>
      </c>
      <c r="E56" s="486" t="s">
        <v>713</v>
      </c>
      <c r="F56" s="487" t="s">
        <v>411</v>
      </c>
      <c r="G56" s="488" t="s">
        <v>48</v>
      </c>
      <c r="H56" s="488" t="s">
        <v>390</v>
      </c>
      <c r="I56" s="489" t="s">
        <v>1344</v>
      </c>
      <c r="J56" s="489" t="s">
        <v>714</v>
      </c>
      <c r="K56" s="488" t="s">
        <v>245</v>
      </c>
      <c r="L56" s="481" t="s">
        <v>1241</v>
      </c>
      <c r="M56" s="490" t="s">
        <v>715</v>
      </c>
      <c r="N56" s="491" t="s">
        <v>716</v>
      </c>
      <c r="O56" s="485" t="s">
        <v>412</v>
      </c>
      <c r="P56" s="592" t="s">
        <v>410</v>
      </c>
    </row>
    <row r="57" spans="1:16" ht="17.25" hidden="1">
      <c r="A57" s="37"/>
      <c r="B57" s="554"/>
      <c r="C57" s="29" t="s">
        <v>6</v>
      </c>
      <c r="D57" s="181"/>
      <c r="E57" s="583"/>
      <c r="F57" s="67"/>
      <c r="G57" s="32"/>
      <c r="H57" s="32"/>
      <c r="I57" s="67"/>
      <c r="J57" s="67"/>
      <c r="K57" s="32"/>
      <c r="L57" s="67"/>
      <c r="M57" s="584"/>
      <c r="N57" s="583"/>
      <c r="O57" s="584"/>
      <c r="P57" s="589"/>
    </row>
    <row r="58" spans="1:16" ht="17.25" hidden="1">
      <c r="A58" s="37"/>
      <c r="B58" s="554"/>
      <c r="C58" s="29" t="s">
        <v>6</v>
      </c>
      <c r="D58" s="181"/>
      <c r="E58" s="583"/>
      <c r="F58" s="67"/>
      <c r="G58" s="32"/>
      <c r="H58" s="32"/>
      <c r="I58" s="67"/>
      <c r="J58" s="67"/>
      <c r="K58" s="32"/>
      <c r="L58" s="67"/>
      <c r="M58" s="584"/>
      <c r="N58" s="583"/>
      <c r="O58" s="584"/>
      <c r="P58" s="589"/>
    </row>
    <row r="59" spans="1:16" ht="17.25" hidden="1">
      <c r="A59" s="37"/>
      <c r="B59" s="554"/>
      <c r="C59" s="29" t="s">
        <v>6</v>
      </c>
      <c r="D59" s="181"/>
      <c r="E59" s="583"/>
      <c r="F59" s="67"/>
      <c r="G59" s="32"/>
      <c r="H59" s="32"/>
      <c r="I59" s="67"/>
      <c r="J59" s="67"/>
      <c r="K59" s="32"/>
      <c r="L59" s="67"/>
      <c r="M59" s="584"/>
      <c r="N59" s="583"/>
      <c r="O59" s="584"/>
      <c r="P59" s="589"/>
    </row>
    <row r="60" spans="1:16" ht="224.25">
      <c r="B60" s="553" t="s">
        <v>413</v>
      </c>
      <c r="C60" s="456" t="s">
        <v>5</v>
      </c>
      <c r="D60" s="576" t="s">
        <v>717</v>
      </c>
      <c r="E60" s="467" t="s">
        <v>718</v>
      </c>
      <c r="F60" s="468" t="s">
        <v>414</v>
      </c>
      <c r="G60" s="469" t="s">
        <v>48</v>
      </c>
      <c r="H60" s="469" t="s">
        <v>390</v>
      </c>
      <c r="I60" s="470" t="s">
        <v>1345</v>
      </c>
      <c r="J60" s="493" t="s">
        <v>415</v>
      </c>
      <c r="K60" s="469" t="s">
        <v>245</v>
      </c>
      <c r="L60" s="471" t="s">
        <v>1191</v>
      </c>
      <c r="M60" s="472" t="s">
        <v>719</v>
      </c>
      <c r="N60" s="473" t="s">
        <v>720</v>
      </c>
      <c r="O60" s="466" t="s">
        <v>416</v>
      </c>
      <c r="P60" s="590" t="s">
        <v>407</v>
      </c>
    </row>
    <row r="61" spans="1:16" ht="207">
      <c r="B61" s="555" t="s">
        <v>413</v>
      </c>
      <c r="C61" s="475" t="s">
        <v>6</v>
      </c>
      <c r="D61" s="492" t="s">
        <v>721</v>
      </c>
      <c r="E61" s="486" t="s">
        <v>722</v>
      </c>
      <c r="F61" s="487" t="s">
        <v>417</v>
      </c>
      <c r="G61" s="488" t="s">
        <v>48</v>
      </c>
      <c r="H61" s="488" t="s">
        <v>390</v>
      </c>
      <c r="I61" s="489" t="s">
        <v>1346</v>
      </c>
      <c r="J61" s="494" t="s">
        <v>723</v>
      </c>
      <c r="K61" s="488" t="s">
        <v>245</v>
      </c>
      <c r="L61" s="495" t="s">
        <v>1240</v>
      </c>
      <c r="M61" s="496" t="s">
        <v>1328</v>
      </c>
      <c r="N61" s="491" t="s">
        <v>724</v>
      </c>
      <c r="O61" s="485" t="s">
        <v>418</v>
      </c>
      <c r="P61" s="592" t="s">
        <v>410</v>
      </c>
    </row>
    <row r="62" spans="1:16" ht="207">
      <c r="B62" s="555" t="s">
        <v>413</v>
      </c>
      <c r="C62" s="475" t="s">
        <v>6</v>
      </c>
      <c r="D62" s="577" t="s">
        <v>725</v>
      </c>
      <c r="E62" s="497" t="s">
        <v>726</v>
      </c>
      <c r="F62" s="478" t="s">
        <v>419</v>
      </c>
      <c r="G62" s="479" t="s">
        <v>48</v>
      </c>
      <c r="H62" s="479" t="s">
        <v>390</v>
      </c>
      <c r="I62" s="480" t="s">
        <v>727</v>
      </c>
      <c r="J62" s="498" t="s">
        <v>1330</v>
      </c>
      <c r="K62" s="479" t="s">
        <v>245</v>
      </c>
      <c r="L62" s="481" t="s">
        <v>1331</v>
      </c>
      <c r="M62" s="482" t="s">
        <v>728</v>
      </c>
      <c r="N62" s="483" t="s">
        <v>724</v>
      </c>
      <c r="O62" s="476" t="s">
        <v>420</v>
      </c>
      <c r="P62" s="591" t="s">
        <v>410</v>
      </c>
    </row>
    <row r="63" spans="1:16" ht="17.25" hidden="1">
      <c r="B63" s="554"/>
      <c r="C63" s="29" t="s">
        <v>6</v>
      </c>
      <c r="D63" s="181"/>
      <c r="E63" s="583"/>
      <c r="F63" s="67"/>
      <c r="G63" s="32"/>
      <c r="H63" s="32"/>
      <c r="I63" s="67"/>
      <c r="J63" s="67"/>
      <c r="K63" s="32"/>
      <c r="L63" s="67"/>
      <c r="M63" s="584"/>
      <c r="N63" s="583"/>
      <c r="O63" s="584"/>
      <c r="P63" s="589"/>
    </row>
    <row r="64" spans="1:16" ht="17.25" hidden="1">
      <c r="B64" s="554"/>
      <c r="C64" s="29" t="s">
        <v>6</v>
      </c>
      <c r="D64" s="181"/>
      <c r="E64" s="583"/>
      <c r="F64" s="67"/>
      <c r="G64" s="32"/>
      <c r="H64" s="32"/>
      <c r="I64" s="67"/>
      <c r="J64" s="67"/>
      <c r="K64" s="32"/>
      <c r="L64" s="67"/>
      <c r="M64" s="584"/>
      <c r="N64" s="583"/>
      <c r="O64" s="584"/>
      <c r="P64" s="589"/>
    </row>
    <row r="65" spans="2:16" ht="17.25" hidden="1">
      <c r="B65" s="554"/>
      <c r="C65" s="29" t="s">
        <v>6</v>
      </c>
      <c r="D65" s="181"/>
      <c r="E65" s="583"/>
      <c r="F65" s="67"/>
      <c r="G65" s="32"/>
      <c r="H65" s="32"/>
      <c r="I65" s="67"/>
      <c r="J65" s="67"/>
      <c r="K65" s="32"/>
      <c r="L65" s="67"/>
      <c r="M65" s="584"/>
      <c r="N65" s="583"/>
      <c r="O65" s="584"/>
      <c r="P65" s="589"/>
    </row>
    <row r="66" spans="2:16" ht="207">
      <c r="B66" s="553" t="s">
        <v>421</v>
      </c>
      <c r="C66" s="499" t="s">
        <v>6</v>
      </c>
      <c r="D66" s="576" t="s">
        <v>729</v>
      </c>
      <c r="E66" s="467" t="s">
        <v>730</v>
      </c>
      <c r="F66" s="468" t="s">
        <v>422</v>
      </c>
      <c r="G66" s="469" t="s">
        <v>48</v>
      </c>
      <c r="H66" s="469" t="s">
        <v>390</v>
      </c>
      <c r="I66" s="470" t="s">
        <v>1347</v>
      </c>
      <c r="J66" s="470" t="s">
        <v>731</v>
      </c>
      <c r="K66" s="469" t="s">
        <v>245</v>
      </c>
      <c r="L66" s="471" t="s">
        <v>1192</v>
      </c>
      <c r="M66" s="472" t="s">
        <v>423</v>
      </c>
      <c r="N66" s="473" t="s">
        <v>732</v>
      </c>
      <c r="O66" s="466" t="s">
        <v>424</v>
      </c>
      <c r="P66" s="590" t="s">
        <v>425</v>
      </c>
    </row>
    <row r="67" spans="2:16" ht="207">
      <c r="B67" s="556" t="s">
        <v>421</v>
      </c>
      <c r="C67" s="475" t="s">
        <v>6</v>
      </c>
      <c r="D67" s="484" t="s">
        <v>733</v>
      </c>
      <c r="E67" s="477" t="s">
        <v>734</v>
      </c>
      <c r="F67" s="478" t="s">
        <v>426</v>
      </c>
      <c r="G67" s="479" t="s">
        <v>48</v>
      </c>
      <c r="H67" s="479" t="s">
        <v>390</v>
      </c>
      <c r="I67" s="480" t="s">
        <v>735</v>
      </c>
      <c r="J67" s="480" t="s">
        <v>736</v>
      </c>
      <c r="K67" s="479" t="s">
        <v>245</v>
      </c>
      <c r="L67" s="500" t="s">
        <v>1239</v>
      </c>
      <c r="M67" s="501" t="s">
        <v>737</v>
      </c>
      <c r="N67" s="483" t="s">
        <v>738</v>
      </c>
      <c r="O67" s="605" t="s">
        <v>424</v>
      </c>
      <c r="P67" s="593" t="s">
        <v>425</v>
      </c>
    </row>
    <row r="68" spans="2:16" ht="17.25" hidden="1">
      <c r="B68" s="554"/>
      <c r="C68" s="29" t="s">
        <v>6</v>
      </c>
      <c r="D68" s="181"/>
      <c r="E68" s="583"/>
      <c r="F68" s="67"/>
      <c r="G68" s="32"/>
      <c r="H68" s="32"/>
      <c r="I68" s="67"/>
      <c r="J68" s="67"/>
      <c r="K68" s="32"/>
      <c r="L68" s="67"/>
      <c r="M68" s="584"/>
      <c r="N68" s="583"/>
      <c r="O68" s="584"/>
      <c r="P68" s="589"/>
    </row>
    <row r="69" spans="2:16" ht="17.25" hidden="1">
      <c r="B69" s="554"/>
      <c r="C69" s="29" t="s">
        <v>6</v>
      </c>
      <c r="D69" s="181"/>
      <c r="E69" s="583"/>
      <c r="F69" s="67"/>
      <c r="G69" s="32"/>
      <c r="H69" s="32"/>
      <c r="I69" s="67"/>
      <c r="J69" s="67"/>
      <c r="K69" s="32"/>
      <c r="L69" s="67"/>
      <c r="M69" s="584"/>
      <c r="N69" s="583"/>
      <c r="O69" s="584"/>
      <c r="P69" s="589"/>
    </row>
    <row r="70" spans="2:16" ht="17.25" hidden="1">
      <c r="B70" s="554"/>
      <c r="C70" s="29" t="s">
        <v>6</v>
      </c>
      <c r="D70" s="181"/>
      <c r="E70" s="583"/>
      <c r="F70" s="67"/>
      <c r="G70" s="32"/>
      <c r="H70" s="32"/>
      <c r="I70" s="67"/>
      <c r="J70" s="67"/>
      <c r="K70" s="32"/>
      <c r="L70" s="67"/>
      <c r="M70" s="584"/>
      <c r="N70" s="583"/>
      <c r="O70" s="584"/>
      <c r="P70" s="589"/>
    </row>
    <row r="71" spans="2:16" ht="17.25" hidden="1">
      <c r="B71" s="554"/>
      <c r="C71" s="29" t="s">
        <v>6</v>
      </c>
      <c r="D71" s="181"/>
      <c r="E71" s="583"/>
      <c r="F71" s="67"/>
      <c r="G71" s="32"/>
      <c r="H71" s="32"/>
      <c r="I71" s="67"/>
      <c r="J71" s="67"/>
      <c r="K71" s="32"/>
      <c r="L71" s="67"/>
      <c r="M71" s="584"/>
      <c r="N71" s="583"/>
      <c r="O71" s="584"/>
      <c r="P71" s="589"/>
    </row>
    <row r="72" spans="2:16" ht="207">
      <c r="B72" s="553" t="s">
        <v>427</v>
      </c>
      <c r="C72" s="456" t="s">
        <v>5</v>
      </c>
      <c r="D72" s="576" t="s">
        <v>739</v>
      </c>
      <c r="E72" s="467" t="s">
        <v>740</v>
      </c>
      <c r="F72" s="468" t="s">
        <v>428</v>
      </c>
      <c r="G72" s="469" t="s">
        <v>48</v>
      </c>
      <c r="H72" s="469" t="s">
        <v>390</v>
      </c>
      <c r="I72" s="470" t="s">
        <v>741</v>
      </c>
      <c r="J72" s="470" t="s">
        <v>742</v>
      </c>
      <c r="K72" s="469" t="s">
        <v>245</v>
      </c>
      <c r="L72" s="502" t="s">
        <v>743</v>
      </c>
      <c r="M72" s="503" t="s">
        <v>423</v>
      </c>
      <c r="N72" s="473" t="s">
        <v>744</v>
      </c>
      <c r="O72" s="466" t="s">
        <v>429</v>
      </c>
      <c r="P72" s="594" t="s">
        <v>430</v>
      </c>
    </row>
    <row r="73" spans="2:16" ht="207">
      <c r="B73" s="555" t="s">
        <v>427</v>
      </c>
      <c r="C73" s="475" t="s">
        <v>6</v>
      </c>
      <c r="D73" s="484" t="s">
        <v>745</v>
      </c>
      <c r="E73" s="477" t="s">
        <v>746</v>
      </c>
      <c r="F73" s="478" t="s">
        <v>431</v>
      </c>
      <c r="G73" s="479" t="s">
        <v>48</v>
      </c>
      <c r="H73" s="479" t="s">
        <v>390</v>
      </c>
      <c r="I73" s="480" t="s">
        <v>1348</v>
      </c>
      <c r="J73" s="480" t="s">
        <v>747</v>
      </c>
      <c r="K73" s="479" t="s">
        <v>432</v>
      </c>
      <c r="L73" s="504" t="s">
        <v>1238</v>
      </c>
      <c r="M73" s="482" t="s">
        <v>748</v>
      </c>
      <c r="N73" s="483" t="s">
        <v>749</v>
      </c>
      <c r="O73" s="476" t="s">
        <v>433</v>
      </c>
      <c r="P73" s="591" t="s">
        <v>434</v>
      </c>
    </row>
    <row r="74" spans="2:16" ht="207">
      <c r="B74" s="555" t="s">
        <v>427</v>
      </c>
      <c r="C74" s="475" t="s">
        <v>6</v>
      </c>
      <c r="D74" s="484" t="s">
        <v>750</v>
      </c>
      <c r="E74" s="477" t="s">
        <v>751</v>
      </c>
      <c r="F74" s="478" t="s">
        <v>435</v>
      </c>
      <c r="G74" s="479" t="s">
        <v>48</v>
      </c>
      <c r="H74" s="479" t="s">
        <v>390</v>
      </c>
      <c r="I74" s="480" t="s">
        <v>752</v>
      </c>
      <c r="J74" s="480" t="s">
        <v>753</v>
      </c>
      <c r="K74" s="479" t="s">
        <v>245</v>
      </c>
      <c r="L74" s="504" t="s">
        <v>1323</v>
      </c>
      <c r="M74" s="505" t="s">
        <v>754</v>
      </c>
      <c r="N74" s="483" t="s">
        <v>755</v>
      </c>
      <c r="O74" s="476" t="s">
        <v>436</v>
      </c>
      <c r="P74" s="591" t="s">
        <v>437</v>
      </c>
    </row>
    <row r="75" spans="2:16" ht="17.25" hidden="1">
      <c r="B75" s="557"/>
      <c r="C75" s="29" t="s">
        <v>6</v>
      </c>
      <c r="D75" s="181"/>
      <c r="E75" s="583"/>
      <c r="F75" s="67"/>
      <c r="G75" s="76"/>
      <c r="H75" s="76"/>
      <c r="I75" s="67"/>
      <c r="J75" s="67"/>
      <c r="K75" s="76"/>
      <c r="L75" s="67"/>
      <c r="M75" s="584"/>
      <c r="N75" s="583"/>
      <c r="O75" s="584"/>
      <c r="P75" s="595"/>
    </row>
    <row r="76" spans="2:16" ht="17.25" hidden="1">
      <c r="B76" s="557"/>
      <c r="C76" s="29" t="s">
        <v>6</v>
      </c>
      <c r="D76" s="181"/>
      <c r="E76" s="583"/>
      <c r="F76" s="67"/>
      <c r="G76" s="76"/>
      <c r="H76" s="76"/>
      <c r="I76" s="67"/>
      <c r="J76" s="67"/>
      <c r="K76" s="76"/>
      <c r="L76" s="67"/>
      <c r="M76" s="584"/>
      <c r="N76" s="583"/>
      <c r="O76" s="584"/>
      <c r="P76" s="595"/>
    </row>
    <row r="77" spans="2:16" ht="17.25" hidden="1">
      <c r="B77" s="557"/>
      <c r="C77" s="29" t="s">
        <v>6</v>
      </c>
      <c r="D77" s="181"/>
      <c r="E77" s="583"/>
      <c r="F77" s="67"/>
      <c r="G77" s="76"/>
      <c r="H77" s="76"/>
      <c r="I77" s="67"/>
      <c r="J77" s="67"/>
      <c r="K77" s="76"/>
      <c r="L77" s="67"/>
      <c r="M77" s="584"/>
      <c r="N77" s="583"/>
      <c r="O77" s="584"/>
      <c r="P77" s="595"/>
    </row>
    <row r="78" spans="2:16" ht="207">
      <c r="B78" s="553" t="s">
        <v>438</v>
      </c>
      <c r="C78" s="499" t="s">
        <v>98</v>
      </c>
      <c r="D78" s="474" t="s">
        <v>756</v>
      </c>
      <c r="E78" s="506" t="s">
        <v>757</v>
      </c>
      <c r="F78" s="468" t="s">
        <v>439</v>
      </c>
      <c r="G78" s="469" t="s">
        <v>48</v>
      </c>
      <c r="H78" s="469" t="s">
        <v>390</v>
      </c>
      <c r="I78" s="470" t="s">
        <v>1349</v>
      </c>
      <c r="J78" s="470" t="s">
        <v>758</v>
      </c>
      <c r="K78" s="469" t="s">
        <v>245</v>
      </c>
      <c r="L78" s="471" t="s">
        <v>759</v>
      </c>
      <c r="M78" s="472" t="s">
        <v>760</v>
      </c>
      <c r="N78" s="473" t="s">
        <v>761</v>
      </c>
      <c r="O78" s="466" t="s">
        <v>440</v>
      </c>
      <c r="P78" s="594" t="s">
        <v>441</v>
      </c>
    </row>
    <row r="79" spans="2:16" ht="207">
      <c r="B79" s="555" t="s">
        <v>438</v>
      </c>
      <c r="C79" s="475" t="s">
        <v>6</v>
      </c>
      <c r="D79" s="484" t="s">
        <v>762</v>
      </c>
      <c r="E79" s="477" t="s">
        <v>763</v>
      </c>
      <c r="F79" s="478" t="s">
        <v>442</v>
      </c>
      <c r="G79" s="479" t="s">
        <v>48</v>
      </c>
      <c r="H79" s="479" t="s">
        <v>390</v>
      </c>
      <c r="I79" s="480" t="s">
        <v>1350</v>
      </c>
      <c r="J79" s="498" t="s">
        <v>764</v>
      </c>
      <c r="K79" s="479" t="s">
        <v>245</v>
      </c>
      <c r="L79" s="481" t="s">
        <v>1237</v>
      </c>
      <c r="M79" s="482" t="s">
        <v>765</v>
      </c>
      <c r="N79" s="483" t="s">
        <v>766</v>
      </c>
      <c r="O79" s="476" t="s">
        <v>443</v>
      </c>
      <c r="P79" s="591" t="s">
        <v>441</v>
      </c>
    </row>
    <row r="80" spans="2:16" ht="207">
      <c r="B80" s="555" t="s">
        <v>438</v>
      </c>
      <c r="C80" s="475" t="s">
        <v>6</v>
      </c>
      <c r="D80" s="484" t="s">
        <v>767</v>
      </c>
      <c r="E80" s="477" t="s">
        <v>768</v>
      </c>
      <c r="F80" s="478" t="s">
        <v>444</v>
      </c>
      <c r="G80" s="479" t="s">
        <v>48</v>
      </c>
      <c r="H80" s="479" t="s">
        <v>390</v>
      </c>
      <c r="I80" s="480" t="s">
        <v>1351</v>
      </c>
      <c r="J80" s="498" t="s">
        <v>445</v>
      </c>
      <c r="K80" s="479" t="s">
        <v>245</v>
      </c>
      <c r="L80" s="481" t="s">
        <v>1236</v>
      </c>
      <c r="M80" s="482" t="s">
        <v>769</v>
      </c>
      <c r="N80" s="483" t="s">
        <v>770</v>
      </c>
      <c r="O80" s="476" t="s">
        <v>446</v>
      </c>
      <c r="P80" s="591" t="s">
        <v>441</v>
      </c>
    </row>
    <row r="81" spans="2:16" ht="207">
      <c r="B81" s="555" t="s">
        <v>438</v>
      </c>
      <c r="C81" s="475" t="s">
        <v>6</v>
      </c>
      <c r="D81" s="484" t="s">
        <v>771</v>
      </c>
      <c r="E81" s="477" t="s">
        <v>772</v>
      </c>
      <c r="F81" s="478" t="s">
        <v>447</v>
      </c>
      <c r="G81" s="479" t="s">
        <v>48</v>
      </c>
      <c r="H81" s="479" t="s">
        <v>390</v>
      </c>
      <c r="I81" s="480" t="s">
        <v>773</v>
      </c>
      <c r="J81" s="498" t="s">
        <v>774</v>
      </c>
      <c r="K81" s="479" t="s">
        <v>245</v>
      </c>
      <c r="L81" s="481" t="s">
        <v>1319</v>
      </c>
      <c r="M81" s="482" t="s">
        <v>1320</v>
      </c>
      <c r="N81" s="483" t="s">
        <v>766</v>
      </c>
      <c r="O81" s="476" t="s">
        <v>448</v>
      </c>
      <c r="P81" s="591" t="s">
        <v>441</v>
      </c>
    </row>
    <row r="82" spans="2:16" ht="17.25" hidden="1">
      <c r="B82" s="557"/>
      <c r="C82" s="29" t="s">
        <v>6</v>
      </c>
      <c r="D82" s="181"/>
      <c r="E82" s="583"/>
      <c r="F82" s="67"/>
      <c r="G82" s="76"/>
      <c r="H82" s="76"/>
      <c r="I82" s="67"/>
      <c r="J82" s="67"/>
      <c r="K82" s="76"/>
      <c r="L82" s="67"/>
      <c r="M82" s="584"/>
      <c r="N82" s="583"/>
      <c r="O82" s="584"/>
      <c r="P82" s="595"/>
    </row>
    <row r="83" spans="2:16" ht="17.25" hidden="1">
      <c r="B83" s="557"/>
      <c r="C83" s="29" t="s">
        <v>6</v>
      </c>
      <c r="D83" s="181"/>
      <c r="E83" s="583"/>
      <c r="F83" s="67"/>
      <c r="G83" s="76"/>
      <c r="H83" s="76"/>
      <c r="I83" s="67"/>
      <c r="J83" s="67"/>
      <c r="K83" s="76"/>
      <c r="L83" s="67"/>
      <c r="M83" s="584"/>
      <c r="N83" s="583"/>
      <c r="O83" s="584"/>
      <c r="P83" s="595"/>
    </row>
    <row r="84" spans="2:16" ht="207">
      <c r="B84" s="553" t="s">
        <v>449</v>
      </c>
      <c r="C84" s="456" t="s">
        <v>5</v>
      </c>
      <c r="D84" s="474" t="s">
        <v>775</v>
      </c>
      <c r="E84" s="467" t="s">
        <v>776</v>
      </c>
      <c r="F84" s="468" t="s">
        <v>450</v>
      </c>
      <c r="G84" s="469" t="s">
        <v>48</v>
      </c>
      <c r="H84" s="469" t="s">
        <v>390</v>
      </c>
      <c r="I84" s="470" t="s">
        <v>1352</v>
      </c>
      <c r="J84" s="470" t="s">
        <v>758</v>
      </c>
      <c r="K84" s="469" t="s">
        <v>245</v>
      </c>
      <c r="L84" s="471" t="s">
        <v>777</v>
      </c>
      <c r="M84" s="472" t="s">
        <v>423</v>
      </c>
      <c r="N84" s="473" t="s">
        <v>778</v>
      </c>
      <c r="O84" s="466" t="s">
        <v>440</v>
      </c>
      <c r="P84" s="594" t="s">
        <v>451</v>
      </c>
    </row>
    <row r="85" spans="2:16" ht="207">
      <c r="B85" s="555" t="s">
        <v>449</v>
      </c>
      <c r="C85" s="475" t="s">
        <v>6</v>
      </c>
      <c r="D85" s="484" t="s">
        <v>779</v>
      </c>
      <c r="E85" s="477" t="s">
        <v>780</v>
      </c>
      <c r="F85" s="478" t="s">
        <v>452</v>
      </c>
      <c r="G85" s="479" t="s">
        <v>48</v>
      </c>
      <c r="H85" s="479" t="s">
        <v>390</v>
      </c>
      <c r="I85" s="480" t="s">
        <v>781</v>
      </c>
      <c r="J85" s="498" t="s">
        <v>782</v>
      </c>
      <c r="K85" s="479" t="s">
        <v>245</v>
      </c>
      <c r="L85" s="481" t="s">
        <v>1235</v>
      </c>
      <c r="M85" s="482" t="s">
        <v>783</v>
      </c>
      <c r="N85" s="483" t="s">
        <v>784</v>
      </c>
      <c r="O85" s="476" t="s">
        <v>453</v>
      </c>
      <c r="P85" s="591" t="s">
        <v>454</v>
      </c>
    </row>
    <row r="86" spans="2:16" ht="207">
      <c r="B86" s="555" t="s">
        <v>449</v>
      </c>
      <c r="C86" s="475" t="s">
        <v>6</v>
      </c>
      <c r="D86" s="577" t="s">
        <v>785</v>
      </c>
      <c r="E86" s="477" t="s">
        <v>786</v>
      </c>
      <c r="F86" s="478" t="s">
        <v>455</v>
      </c>
      <c r="G86" s="479" t="s">
        <v>48</v>
      </c>
      <c r="H86" s="479" t="s">
        <v>390</v>
      </c>
      <c r="I86" s="480" t="s">
        <v>787</v>
      </c>
      <c r="J86" s="498" t="s">
        <v>788</v>
      </c>
      <c r="K86" s="479" t="s">
        <v>245</v>
      </c>
      <c r="L86" s="481" t="s">
        <v>1234</v>
      </c>
      <c r="M86" s="482" t="s">
        <v>789</v>
      </c>
      <c r="N86" s="483" t="s">
        <v>784</v>
      </c>
      <c r="O86" s="476" t="s">
        <v>456</v>
      </c>
      <c r="P86" s="588" t="s">
        <v>457</v>
      </c>
    </row>
    <row r="87" spans="2:16" ht="207">
      <c r="B87" s="555" t="s">
        <v>449</v>
      </c>
      <c r="C87" s="475" t="s">
        <v>6</v>
      </c>
      <c r="D87" s="484" t="s">
        <v>790</v>
      </c>
      <c r="E87" s="477" t="s">
        <v>791</v>
      </c>
      <c r="F87" s="478" t="s">
        <v>458</v>
      </c>
      <c r="G87" s="479" t="s">
        <v>48</v>
      </c>
      <c r="H87" s="479" t="s">
        <v>390</v>
      </c>
      <c r="I87" s="480" t="s">
        <v>792</v>
      </c>
      <c r="J87" s="498" t="s">
        <v>793</v>
      </c>
      <c r="K87" s="479" t="s">
        <v>245</v>
      </c>
      <c r="L87" s="481" t="s">
        <v>794</v>
      </c>
      <c r="M87" s="482" t="s">
        <v>795</v>
      </c>
      <c r="N87" s="483" t="s">
        <v>784</v>
      </c>
      <c r="O87" s="476" t="s">
        <v>459</v>
      </c>
      <c r="P87" s="588" t="s">
        <v>460</v>
      </c>
    </row>
    <row r="88" spans="2:16" ht="17.25" hidden="1">
      <c r="B88" s="557"/>
      <c r="C88" s="29" t="s">
        <v>6</v>
      </c>
      <c r="D88" s="181"/>
      <c r="E88" s="583"/>
      <c r="F88" s="67"/>
      <c r="G88" s="76"/>
      <c r="H88" s="76"/>
      <c r="I88" s="67"/>
      <c r="J88" s="67"/>
      <c r="K88" s="76"/>
      <c r="L88" s="67"/>
      <c r="M88" s="584"/>
      <c r="N88" s="583"/>
      <c r="O88" s="584"/>
      <c r="P88" s="596"/>
    </row>
    <row r="89" spans="2:16" ht="17.25" hidden="1">
      <c r="B89" s="557"/>
      <c r="C89" s="29" t="s">
        <v>6</v>
      </c>
      <c r="D89" s="181"/>
      <c r="E89" s="583"/>
      <c r="F89" s="67"/>
      <c r="G89" s="76"/>
      <c r="H89" s="76"/>
      <c r="I89" s="67"/>
      <c r="J89" s="67"/>
      <c r="K89" s="76"/>
      <c r="L89" s="67"/>
      <c r="M89" s="584"/>
      <c r="N89" s="583"/>
      <c r="O89" s="584"/>
      <c r="P89" s="596"/>
    </row>
    <row r="90" spans="2:16" ht="207">
      <c r="B90" s="553" t="s">
        <v>461</v>
      </c>
      <c r="C90" s="456" t="s">
        <v>5</v>
      </c>
      <c r="D90" s="576" t="s">
        <v>796</v>
      </c>
      <c r="E90" s="467" t="s">
        <v>797</v>
      </c>
      <c r="F90" s="468" t="s">
        <v>462</v>
      </c>
      <c r="G90" s="469" t="s">
        <v>48</v>
      </c>
      <c r="H90" s="469" t="s">
        <v>390</v>
      </c>
      <c r="I90" s="470" t="s">
        <v>798</v>
      </c>
      <c r="J90" s="470" t="s">
        <v>799</v>
      </c>
      <c r="K90" s="469" t="s">
        <v>245</v>
      </c>
      <c r="L90" s="471" t="s">
        <v>800</v>
      </c>
      <c r="M90" s="463" t="s">
        <v>423</v>
      </c>
      <c r="N90" s="473" t="s">
        <v>801</v>
      </c>
      <c r="O90" s="466" t="s">
        <v>463</v>
      </c>
      <c r="P90" s="594" t="s">
        <v>464</v>
      </c>
    </row>
    <row r="91" spans="2:16" ht="207">
      <c r="B91" s="555" t="s">
        <v>461</v>
      </c>
      <c r="C91" s="475" t="s">
        <v>6</v>
      </c>
      <c r="D91" s="484" t="s">
        <v>802</v>
      </c>
      <c r="E91" s="477" t="s">
        <v>803</v>
      </c>
      <c r="F91" s="478" t="s">
        <v>465</v>
      </c>
      <c r="G91" s="479" t="s">
        <v>48</v>
      </c>
      <c r="H91" s="479" t="s">
        <v>390</v>
      </c>
      <c r="I91" s="480" t="s">
        <v>804</v>
      </c>
      <c r="J91" s="480" t="s">
        <v>805</v>
      </c>
      <c r="K91" s="479" t="s">
        <v>245</v>
      </c>
      <c r="L91" s="481" t="s">
        <v>1233</v>
      </c>
      <c r="M91" s="507" t="s">
        <v>806</v>
      </c>
      <c r="N91" s="483" t="s">
        <v>807</v>
      </c>
      <c r="O91" s="476" t="s">
        <v>466</v>
      </c>
      <c r="P91" s="591" t="s">
        <v>441</v>
      </c>
    </row>
    <row r="92" spans="2:16" ht="207">
      <c r="B92" s="555" t="s">
        <v>461</v>
      </c>
      <c r="C92" s="475" t="s">
        <v>6</v>
      </c>
      <c r="D92" s="484" t="s">
        <v>808</v>
      </c>
      <c r="E92" s="477" t="s">
        <v>809</v>
      </c>
      <c r="F92" s="478" t="s">
        <v>467</v>
      </c>
      <c r="G92" s="479" t="s">
        <v>48</v>
      </c>
      <c r="H92" s="479" t="s">
        <v>390</v>
      </c>
      <c r="I92" s="480" t="s">
        <v>1353</v>
      </c>
      <c r="J92" s="480" t="s">
        <v>810</v>
      </c>
      <c r="K92" s="479" t="s">
        <v>245</v>
      </c>
      <c r="L92" s="481" t="s">
        <v>1186</v>
      </c>
      <c r="M92" s="508" t="s">
        <v>811</v>
      </c>
      <c r="N92" s="483" t="s">
        <v>807</v>
      </c>
      <c r="O92" s="476" t="s">
        <v>468</v>
      </c>
      <c r="P92" s="591" t="s">
        <v>469</v>
      </c>
    </row>
    <row r="93" spans="2:16" ht="207">
      <c r="B93" s="555" t="s">
        <v>461</v>
      </c>
      <c r="C93" s="475" t="s">
        <v>6</v>
      </c>
      <c r="D93" s="484" t="s">
        <v>812</v>
      </c>
      <c r="E93" s="477" t="s">
        <v>813</v>
      </c>
      <c r="F93" s="478" t="s">
        <v>470</v>
      </c>
      <c r="G93" s="479" t="s">
        <v>48</v>
      </c>
      <c r="H93" s="479" t="s">
        <v>390</v>
      </c>
      <c r="I93" s="480" t="s">
        <v>1354</v>
      </c>
      <c r="J93" s="480" t="s">
        <v>814</v>
      </c>
      <c r="K93" s="479" t="s">
        <v>245</v>
      </c>
      <c r="L93" s="481" t="s">
        <v>1187</v>
      </c>
      <c r="M93" s="508" t="s">
        <v>815</v>
      </c>
      <c r="N93" s="483" t="s">
        <v>807</v>
      </c>
      <c r="O93" s="476" t="s">
        <v>471</v>
      </c>
      <c r="P93" s="591" t="s">
        <v>472</v>
      </c>
    </row>
    <row r="94" spans="2:16" ht="17.25" hidden="1">
      <c r="B94" s="557"/>
      <c r="C94" s="29" t="s">
        <v>6</v>
      </c>
      <c r="D94" s="181"/>
      <c r="E94" s="583"/>
      <c r="F94" s="67"/>
      <c r="G94" s="76"/>
      <c r="H94" s="73"/>
      <c r="I94" s="67"/>
      <c r="J94" s="67"/>
      <c r="K94" s="76"/>
      <c r="L94" s="67"/>
      <c r="M94" s="584"/>
      <c r="N94" s="583"/>
      <c r="O94" s="584"/>
      <c r="P94" s="596"/>
    </row>
    <row r="95" spans="2:16" ht="17.25" hidden="1">
      <c r="B95" s="557"/>
      <c r="C95" s="29" t="s">
        <v>6</v>
      </c>
      <c r="D95" s="181"/>
      <c r="E95" s="583"/>
      <c r="F95" s="67"/>
      <c r="G95" s="76"/>
      <c r="H95" s="73"/>
      <c r="I95" s="67"/>
      <c r="J95" s="67"/>
      <c r="K95" s="76"/>
      <c r="L95" s="67"/>
      <c r="M95" s="584"/>
      <c r="N95" s="583"/>
      <c r="O95" s="584"/>
      <c r="P95" s="596"/>
    </row>
    <row r="96" spans="2:16" ht="207">
      <c r="B96" s="553" t="s">
        <v>473</v>
      </c>
      <c r="C96" s="456" t="s">
        <v>5</v>
      </c>
      <c r="D96" s="576" t="s">
        <v>816</v>
      </c>
      <c r="E96" s="467" t="s">
        <v>817</v>
      </c>
      <c r="F96" s="468" t="s">
        <v>474</v>
      </c>
      <c r="G96" s="469" t="s">
        <v>48</v>
      </c>
      <c r="H96" s="469" t="s">
        <v>390</v>
      </c>
      <c r="I96" s="470" t="s">
        <v>1355</v>
      </c>
      <c r="J96" s="470" t="s">
        <v>818</v>
      </c>
      <c r="K96" s="469" t="s">
        <v>245</v>
      </c>
      <c r="L96" s="471" t="s">
        <v>819</v>
      </c>
      <c r="M96" s="472" t="s">
        <v>820</v>
      </c>
      <c r="N96" s="473" t="s">
        <v>821</v>
      </c>
      <c r="O96" s="466" t="s">
        <v>440</v>
      </c>
      <c r="P96" s="594" t="s">
        <v>475</v>
      </c>
    </row>
    <row r="97" spans="2:16" ht="207">
      <c r="B97" s="555" t="s">
        <v>473</v>
      </c>
      <c r="C97" s="475" t="s">
        <v>6</v>
      </c>
      <c r="D97" s="484" t="s">
        <v>822</v>
      </c>
      <c r="E97" s="477" t="s">
        <v>823</v>
      </c>
      <c r="F97" s="478" t="s">
        <v>476</v>
      </c>
      <c r="G97" s="479" t="s">
        <v>48</v>
      </c>
      <c r="H97" s="479" t="s">
        <v>390</v>
      </c>
      <c r="I97" s="480" t="s">
        <v>824</v>
      </c>
      <c r="J97" s="480" t="s">
        <v>825</v>
      </c>
      <c r="K97" s="479" t="s">
        <v>245</v>
      </c>
      <c r="L97" s="481" t="s">
        <v>1232</v>
      </c>
      <c r="M97" s="482" t="s">
        <v>826</v>
      </c>
      <c r="N97" s="483" t="s">
        <v>827</v>
      </c>
      <c r="O97" s="476" t="s">
        <v>477</v>
      </c>
      <c r="P97" s="591" t="s">
        <v>475</v>
      </c>
    </row>
    <row r="98" spans="2:16" ht="17.25" hidden="1">
      <c r="B98" s="557"/>
      <c r="C98" s="29" t="s">
        <v>6</v>
      </c>
      <c r="D98" s="181"/>
      <c r="E98" s="583"/>
      <c r="F98" s="67"/>
      <c r="G98" s="76"/>
      <c r="H98" s="73"/>
      <c r="I98" s="67"/>
      <c r="J98" s="67"/>
      <c r="K98" s="76"/>
      <c r="L98" s="67"/>
      <c r="M98" s="584"/>
      <c r="N98" s="583"/>
      <c r="O98" s="584"/>
      <c r="P98" s="596"/>
    </row>
    <row r="99" spans="2:16" ht="17.25" hidden="1">
      <c r="B99" s="557"/>
      <c r="C99" s="29" t="s">
        <v>6</v>
      </c>
      <c r="D99" s="181"/>
      <c r="E99" s="583"/>
      <c r="F99" s="67"/>
      <c r="G99" s="76"/>
      <c r="H99" s="73"/>
      <c r="I99" s="67"/>
      <c r="J99" s="67"/>
      <c r="K99" s="76"/>
      <c r="L99" s="67"/>
      <c r="M99" s="584"/>
      <c r="N99" s="583"/>
      <c r="O99" s="584"/>
      <c r="P99" s="596"/>
    </row>
    <row r="100" spans="2:16" ht="17.25" hidden="1">
      <c r="B100" s="557"/>
      <c r="C100" s="29" t="s">
        <v>6</v>
      </c>
      <c r="D100" s="181"/>
      <c r="E100" s="583"/>
      <c r="F100" s="67"/>
      <c r="G100" s="76"/>
      <c r="H100" s="73"/>
      <c r="I100" s="67"/>
      <c r="J100" s="67"/>
      <c r="K100" s="76"/>
      <c r="L100" s="67"/>
      <c r="M100" s="584"/>
      <c r="N100" s="583"/>
      <c r="O100" s="584"/>
      <c r="P100" s="596"/>
    </row>
    <row r="101" spans="2:16" ht="17.25" hidden="1">
      <c r="B101" s="557"/>
      <c r="C101" s="29" t="s">
        <v>6</v>
      </c>
      <c r="D101" s="181"/>
      <c r="E101" s="583"/>
      <c r="F101" s="67"/>
      <c r="G101" s="76"/>
      <c r="H101" s="73"/>
      <c r="I101" s="67"/>
      <c r="J101" s="67"/>
      <c r="K101" s="76"/>
      <c r="L101" s="67"/>
      <c r="M101" s="584"/>
      <c r="N101" s="583"/>
      <c r="O101" s="584"/>
      <c r="P101" s="596"/>
    </row>
    <row r="102" spans="2:16" ht="207">
      <c r="B102" s="553" t="s">
        <v>478</v>
      </c>
      <c r="C102" s="499" t="s">
        <v>5</v>
      </c>
      <c r="D102" s="576" t="s">
        <v>828</v>
      </c>
      <c r="E102" s="467" t="s">
        <v>829</v>
      </c>
      <c r="F102" s="468" t="s">
        <v>479</v>
      </c>
      <c r="G102" s="469" t="s">
        <v>48</v>
      </c>
      <c r="H102" s="469" t="s">
        <v>390</v>
      </c>
      <c r="I102" s="470" t="s">
        <v>1356</v>
      </c>
      <c r="J102" s="470" t="s">
        <v>830</v>
      </c>
      <c r="K102" s="469" t="s">
        <v>432</v>
      </c>
      <c r="L102" s="471" t="s">
        <v>831</v>
      </c>
      <c r="M102" s="472" t="s">
        <v>832</v>
      </c>
      <c r="N102" s="473" t="s">
        <v>833</v>
      </c>
      <c r="O102" s="466" t="s">
        <v>480</v>
      </c>
      <c r="P102" s="594" t="s">
        <v>481</v>
      </c>
    </row>
    <row r="103" spans="2:16" ht="224.25">
      <c r="B103" s="556" t="s">
        <v>478</v>
      </c>
      <c r="C103" s="509" t="s">
        <v>6</v>
      </c>
      <c r="D103" s="577" t="s">
        <v>834</v>
      </c>
      <c r="E103" s="477" t="s">
        <v>835</v>
      </c>
      <c r="F103" s="478" t="s">
        <v>482</v>
      </c>
      <c r="G103" s="479" t="s">
        <v>48</v>
      </c>
      <c r="H103" s="479" t="s">
        <v>390</v>
      </c>
      <c r="I103" s="480" t="s">
        <v>1357</v>
      </c>
      <c r="J103" s="480" t="s">
        <v>836</v>
      </c>
      <c r="K103" s="479" t="s">
        <v>432</v>
      </c>
      <c r="L103" s="504" t="s">
        <v>1231</v>
      </c>
      <c r="M103" s="505" t="s">
        <v>837</v>
      </c>
      <c r="N103" s="483" t="s">
        <v>838</v>
      </c>
      <c r="O103" s="476" t="s">
        <v>483</v>
      </c>
      <c r="P103" s="591" t="s">
        <v>481</v>
      </c>
    </row>
    <row r="104" spans="2:16" ht="17.25" hidden="1">
      <c r="B104" s="557"/>
      <c r="C104" s="29" t="s">
        <v>6</v>
      </c>
      <c r="D104" s="181"/>
      <c r="E104" s="583"/>
      <c r="F104" s="67"/>
      <c r="G104" s="76"/>
      <c r="H104" s="73"/>
      <c r="I104" s="67"/>
      <c r="J104" s="67"/>
      <c r="K104" s="76"/>
      <c r="L104" s="67"/>
      <c r="M104" s="584"/>
      <c r="N104" s="583"/>
      <c r="O104" s="584"/>
      <c r="P104" s="596"/>
    </row>
    <row r="105" spans="2:16" ht="17.25" hidden="1">
      <c r="B105" s="557"/>
      <c r="C105" s="29" t="s">
        <v>6</v>
      </c>
      <c r="D105" s="181"/>
      <c r="E105" s="583"/>
      <c r="F105" s="67"/>
      <c r="G105" s="76"/>
      <c r="H105" s="73"/>
      <c r="I105" s="67"/>
      <c r="J105" s="67"/>
      <c r="K105" s="76"/>
      <c r="L105" s="67"/>
      <c r="M105" s="584"/>
      <c r="N105" s="583"/>
      <c r="O105" s="584"/>
      <c r="P105" s="596"/>
    </row>
    <row r="106" spans="2:16" ht="17.25" hidden="1">
      <c r="B106" s="557"/>
      <c r="C106" s="29" t="s">
        <v>6</v>
      </c>
      <c r="D106" s="181"/>
      <c r="E106" s="583"/>
      <c r="F106" s="67"/>
      <c r="G106" s="76"/>
      <c r="H106" s="73"/>
      <c r="I106" s="67"/>
      <c r="J106" s="67"/>
      <c r="K106" s="76"/>
      <c r="L106" s="67"/>
      <c r="M106" s="584"/>
      <c r="N106" s="583"/>
      <c r="O106" s="584"/>
      <c r="P106" s="596"/>
    </row>
    <row r="107" spans="2:16" ht="17.25" hidden="1">
      <c r="B107" s="557"/>
      <c r="C107" s="29" t="s">
        <v>6</v>
      </c>
      <c r="D107" s="181"/>
      <c r="E107" s="583"/>
      <c r="F107" s="67"/>
      <c r="G107" s="76"/>
      <c r="H107" s="73"/>
      <c r="I107" s="67"/>
      <c r="J107" s="67"/>
      <c r="K107" s="76"/>
      <c r="L107" s="67"/>
      <c r="M107" s="584"/>
      <c r="N107" s="583"/>
      <c r="O107" s="584"/>
      <c r="P107" s="596"/>
    </row>
    <row r="108" spans="2:16" ht="207">
      <c r="B108" s="553" t="s">
        <v>484</v>
      </c>
      <c r="C108" s="456" t="s">
        <v>5</v>
      </c>
      <c r="D108" s="576" t="s">
        <v>839</v>
      </c>
      <c r="E108" s="467" t="s">
        <v>840</v>
      </c>
      <c r="F108" s="468" t="s">
        <v>485</v>
      </c>
      <c r="G108" s="469" t="s">
        <v>48</v>
      </c>
      <c r="H108" s="469" t="s">
        <v>390</v>
      </c>
      <c r="I108" s="470" t="s">
        <v>1358</v>
      </c>
      <c r="J108" s="470" t="s">
        <v>818</v>
      </c>
      <c r="K108" s="469" t="s">
        <v>432</v>
      </c>
      <c r="L108" s="471" t="s">
        <v>841</v>
      </c>
      <c r="M108" s="472" t="s">
        <v>842</v>
      </c>
      <c r="N108" s="473" t="s">
        <v>843</v>
      </c>
      <c r="O108" s="466" t="s">
        <v>486</v>
      </c>
      <c r="P108" s="594" t="s">
        <v>487</v>
      </c>
    </row>
    <row r="109" spans="2:16" ht="207">
      <c r="B109" s="556" t="s">
        <v>484</v>
      </c>
      <c r="C109" s="509" t="s">
        <v>6</v>
      </c>
      <c r="D109" s="484" t="s">
        <v>844</v>
      </c>
      <c r="E109" s="477" t="s">
        <v>845</v>
      </c>
      <c r="F109" s="478" t="s">
        <v>488</v>
      </c>
      <c r="G109" s="479" t="s">
        <v>48</v>
      </c>
      <c r="H109" s="479" t="s">
        <v>390</v>
      </c>
      <c r="I109" s="480" t="s">
        <v>846</v>
      </c>
      <c r="J109" s="480" t="s">
        <v>847</v>
      </c>
      <c r="K109" s="479" t="s">
        <v>245</v>
      </c>
      <c r="L109" s="481" t="s">
        <v>1230</v>
      </c>
      <c r="M109" s="482" t="s">
        <v>848</v>
      </c>
      <c r="N109" s="483" t="s">
        <v>849</v>
      </c>
      <c r="O109" s="476" t="s">
        <v>489</v>
      </c>
      <c r="P109" s="591" t="s">
        <v>487</v>
      </c>
    </row>
    <row r="110" spans="2:16" ht="17.25" hidden="1">
      <c r="B110" s="558"/>
      <c r="C110" s="29" t="s">
        <v>6</v>
      </c>
      <c r="D110" s="181"/>
      <c r="E110" s="583"/>
      <c r="F110" s="67"/>
      <c r="G110" s="39"/>
      <c r="H110" s="39"/>
      <c r="I110" s="67"/>
      <c r="J110" s="67"/>
      <c r="K110" s="89"/>
      <c r="L110" s="67"/>
      <c r="M110" s="584"/>
      <c r="N110" s="583"/>
      <c r="O110" s="584"/>
      <c r="P110" s="596"/>
    </row>
    <row r="111" spans="2:16" ht="17.25" hidden="1">
      <c r="B111" s="558"/>
      <c r="C111" s="29" t="s">
        <v>6</v>
      </c>
      <c r="D111" s="181"/>
      <c r="E111" s="583"/>
      <c r="F111" s="67"/>
      <c r="G111" s="39"/>
      <c r="H111" s="39"/>
      <c r="I111" s="67"/>
      <c r="J111" s="67"/>
      <c r="K111" s="89"/>
      <c r="L111" s="67"/>
      <c r="M111" s="584"/>
      <c r="N111" s="583"/>
      <c r="O111" s="584"/>
      <c r="P111" s="596"/>
    </row>
    <row r="112" spans="2:16" ht="17.25" hidden="1">
      <c r="B112" s="558"/>
      <c r="C112" s="29" t="s">
        <v>6</v>
      </c>
      <c r="D112" s="181"/>
      <c r="E112" s="583"/>
      <c r="F112" s="67"/>
      <c r="G112" s="39"/>
      <c r="H112" s="39"/>
      <c r="I112" s="67"/>
      <c r="J112" s="67"/>
      <c r="K112" s="89"/>
      <c r="L112" s="67"/>
      <c r="M112" s="584"/>
      <c r="N112" s="583"/>
      <c r="O112" s="584"/>
      <c r="P112" s="596"/>
    </row>
    <row r="113" spans="2:16" ht="17.25" hidden="1">
      <c r="B113" s="558"/>
      <c r="C113" s="29" t="s">
        <v>6</v>
      </c>
      <c r="D113" s="181"/>
      <c r="E113" s="583"/>
      <c r="F113" s="67"/>
      <c r="G113" s="39"/>
      <c r="H113" s="39"/>
      <c r="I113" s="67"/>
      <c r="J113" s="67"/>
      <c r="K113" s="89"/>
      <c r="L113" s="67"/>
      <c r="M113" s="584"/>
      <c r="N113" s="583"/>
      <c r="O113" s="584"/>
      <c r="P113" s="596"/>
    </row>
    <row r="114" spans="2:16" ht="207">
      <c r="B114" s="553" t="s">
        <v>490</v>
      </c>
      <c r="C114" s="456" t="s">
        <v>5</v>
      </c>
      <c r="D114" s="576" t="s">
        <v>850</v>
      </c>
      <c r="E114" s="467" t="s">
        <v>851</v>
      </c>
      <c r="F114" s="468" t="s">
        <v>491</v>
      </c>
      <c r="G114" s="469" t="s">
        <v>48</v>
      </c>
      <c r="H114" s="469" t="s">
        <v>390</v>
      </c>
      <c r="I114" s="470" t="s">
        <v>852</v>
      </c>
      <c r="J114" s="470" t="s">
        <v>853</v>
      </c>
      <c r="K114" s="469" t="s">
        <v>432</v>
      </c>
      <c r="L114" s="471" t="s">
        <v>854</v>
      </c>
      <c r="M114" s="472" t="s">
        <v>855</v>
      </c>
      <c r="N114" s="473" t="s">
        <v>843</v>
      </c>
      <c r="O114" s="466" t="s">
        <v>492</v>
      </c>
      <c r="P114" s="594" t="s">
        <v>487</v>
      </c>
    </row>
    <row r="115" spans="2:16" ht="207">
      <c r="B115" s="556" t="s">
        <v>490</v>
      </c>
      <c r="C115" s="509" t="s">
        <v>6</v>
      </c>
      <c r="D115" s="484" t="s">
        <v>856</v>
      </c>
      <c r="E115" s="477" t="s">
        <v>857</v>
      </c>
      <c r="F115" s="478" t="s">
        <v>493</v>
      </c>
      <c r="G115" s="479" t="s">
        <v>48</v>
      </c>
      <c r="H115" s="479" t="s">
        <v>390</v>
      </c>
      <c r="I115" s="480" t="s">
        <v>858</v>
      </c>
      <c r="J115" s="480" t="s">
        <v>859</v>
      </c>
      <c r="K115" s="479" t="s">
        <v>245</v>
      </c>
      <c r="L115" s="481" t="s">
        <v>1229</v>
      </c>
      <c r="M115" s="482" t="s">
        <v>860</v>
      </c>
      <c r="N115" s="483" t="s">
        <v>849</v>
      </c>
      <c r="O115" s="476" t="s">
        <v>494</v>
      </c>
      <c r="P115" s="591" t="s">
        <v>487</v>
      </c>
    </row>
    <row r="116" spans="2:16" ht="17.25" hidden="1">
      <c r="B116" s="558"/>
      <c r="C116" s="29" t="s">
        <v>6</v>
      </c>
      <c r="D116" s="181"/>
      <c r="E116" s="583"/>
      <c r="F116" s="67"/>
      <c r="G116" s="39"/>
      <c r="H116" s="89"/>
      <c r="I116" s="67"/>
      <c r="J116" s="67"/>
      <c r="K116" s="89"/>
      <c r="L116" s="67"/>
      <c r="M116" s="584"/>
      <c r="N116" s="583"/>
      <c r="O116" s="584"/>
      <c r="P116" s="596"/>
    </row>
    <row r="117" spans="2:16" ht="17.25" hidden="1">
      <c r="B117" s="558"/>
      <c r="C117" s="29" t="s">
        <v>6</v>
      </c>
      <c r="D117" s="181"/>
      <c r="E117" s="583"/>
      <c r="F117" s="67"/>
      <c r="G117" s="39"/>
      <c r="H117" s="89"/>
      <c r="I117" s="67"/>
      <c r="J117" s="67"/>
      <c r="K117" s="89"/>
      <c r="L117" s="67"/>
      <c r="M117" s="584"/>
      <c r="N117" s="583"/>
      <c r="O117" s="584"/>
      <c r="P117" s="596"/>
    </row>
    <row r="118" spans="2:16" ht="17.25" hidden="1">
      <c r="B118" s="558"/>
      <c r="C118" s="29" t="s">
        <v>6</v>
      </c>
      <c r="D118" s="181"/>
      <c r="E118" s="583"/>
      <c r="F118" s="67"/>
      <c r="G118" s="39"/>
      <c r="H118" s="89"/>
      <c r="I118" s="67"/>
      <c r="J118" s="67"/>
      <c r="K118" s="89"/>
      <c r="L118" s="67"/>
      <c r="M118" s="584"/>
      <c r="N118" s="583"/>
      <c r="O118" s="584"/>
      <c r="P118" s="596"/>
    </row>
    <row r="119" spans="2:16" ht="17.25" hidden="1">
      <c r="B119" s="558"/>
      <c r="C119" s="29" t="s">
        <v>6</v>
      </c>
      <c r="D119" s="181"/>
      <c r="E119" s="583"/>
      <c r="F119" s="67"/>
      <c r="G119" s="39"/>
      <c r="H119" s="89"/>
      <c r="I119" s="67"/>
      <c r="J119" s="67"/>
      <c r="K119" s="89"/>
      <c r="L119" s="67"/>
      <c r="M119" s="584"/>
      <c r="N119" s="583"/>
      <c r="O119" s="584"/>
      <c r="P119" s="596"/>
    </row>
    <row r="120" spans="2:16" ht="207">
      <c r="B120" s="553" t="s">
        <v>495</v>
      </c>
      <c r="C120" s="499" t="s">
        <v>5</v>
      </c>
      <c r="D120" s="576" t="s">
        <v>861</v>
      </c>
      <c r="E120" s="467" t="s">
        <v>862</v>
      </c>
      <c r="F120" s="468" t="s">
        <v>496</v>
      </c>
      <c r="G120" s="469" t="s">
        <v>48</v>
      </c>
      <c r="H120" s="469" t="s">
        <v>390</v>
      </c>
      <c r="I120" s="470" t="s">
        <v>1359</v>
      </c>
      <c r="J120" s="470" t="s">
        <v>863</v>
      </c>
      <c r="K120" s="469" t="s">
        <v>245</v>
      </c>
      <c r="L120" s="471" t="s">
        <v>864</v>
      </c>
      <c r="M120" s="472" t="s">
        <v>423</v>
      </c>
      <c r="N120" s="473" t="s">
        <v>865</v>
      </c>
      <c r="O120" s="466" t="s">
        <v>497</v>
      </c>
      <c r="P120" s="594" t="s">
        <v>487</v>
      </c>
    </row>
    <row r="121" spans="2:16" ht="207">
      <c r="B121" s="555" t="s">
        <v>495</v>
      </c>
      <c r="C121" s="475" t="s">
        <v>6</v>
      </c>
      <c r="D121" s="577" t="s">
        <v>866</v>
      </c>
      <c r="E121" s="477" t="s">
        <v>867</v>
      </c>
      <c r="F121" s="478" t="s">
        <v>498</v>
      </c>
      <c r="G121" s="479" t="s">
        <v>48</v>
      </c>
      <c r="H121" s="479" t="s">
        <v>390</v>
      </c>
      <c r="I121" s="480" t="s">
        <v>1360</v>
      </c>
      <c r="J121" s="480" t="s">
        <v>868</v>
      </c>
      <c r="K121" s="479" t="s">
        <v>245</v>
      </c>
      <c r="L121" s="481" t="s">
        <v>1228</v>
      </c>
      <c r="M121" s="482" t="s">
        <v>869</v>
      </c>
      <c r="N121" s="483" t="s">
        <v>870</v>
      </c>
      <c r="O121" s="476" t="s">
        <v>499</v>
      </c>
      <c r="P121" s="591" t="s">
        <v>487</v>
      </c>
    </row>
    <row r="122" spans="2:16" ht="207">
      <c r="B122" s="555" t="s">
        <v>495</v>
      </c>
      <c r="C122" s="475" t="s">
        <v>6</v>
      </c>
      <c r="D122" s="577" t="s">
        <v>871</v>
      </c>
      <c r="E122" s="477" t="s">
        <v>872</v>
      </c>
      <c r="F122" s="478" t="s">
        <v>500</v>
      </c>
      <c r="G122" s="479" t="s">
        <v>48</v>
      </c>
      <c r="H122" s="479" t="s">
        <v>390</v>
      </c>
      <c r="I122" s="480" t="s">
        <v>1361</v>
      </c>
      <c r="J122" s="480" t="s">
        <v>873</v>
      </c>
      <c r="K122" s="479" t="s">
        <v>245</v>
      </c>
      <c r="L122" s="481" t="s">
        <v>1227</v>
      </c>
      <c r="M122" s="482" t="s">
        <v>874</v>
      </c>
      <c r="N122" s="483" t="s">
        <v>875</v>
      </c>
      <c r="O122" s="476" t="s">
        <v>501</v>
      </c>
      <c r="P122" s="591" t="s">
        <v>487</v>
      </c>
    </row>
    <row r="123" spans="2:16" ht="17.25" hidden="1">
      <c r="B123" s="558"/>
      <c r="C123" s="29" t="s">
        <v>6</v>
      </c>
      <c r="D123" s="181"/>
      <c r="E123" s="583"/>
      <c r="F123" s="67"/>
      <c r="G123" s="39"/>
      <c r="H123" s="89"/>
      <c r="I123" s="67"/>
      <c r="J123" s="67"/>
      <c r="K123" s="89"/>
      <c r="L123" s="67"/>
      <c r="M123" s="584"/>
      <c r="N123" s="583"/>
      <c r="O123" s="584"/>
      <c r="P123" s="596"/>
    </row>
    <row r="124" spans="2:16" ht="17.25" hidden="1">
      <c r="B124" s="558"/>
      <c r="C124" s="29" t="s">
        <v>6</v>
      </c>
      <c r="D124" s="181"/>
      <c r="E124" s="583"/>
      <c r="F124" s="67"/>
      <c r="G124" s="39"/>
      <c r="H124" s="89"/>
      <c r="I124" s="67"/>
      <c r="J124" s="67"/>
      <c r="K124" s="89"/>
      <c r="L124" s="67"/>
      <c r="M124" s="584"/>
      <c r="N124" s="583"/>
      <c r="O124" s="584"/>
      <c r="P124" s="596"/>
    </row>
    <row r="125" spans="2:16" ht="17.25" hidden="1">
      <c r="B125" s="558"/>
      <c r="C125" s="29" t="s">
        <v>6</v>
      </c>
      <c r="D125" s="181"/>
      <c r="E125" s="583"/>
      <c r="F125" s="67"/>
      <c r="G125" s="39"/>
      <c r="H125" s="89"/>
      <c r="I125" s="67"/>
      <c r="J125" s="67"/>
      <c r="K125" s="89"/>
      <c r="L125" s="67"/>
      <c r="M125" s="584"/>
      <c r="N125" s="583"/>
      <c r="O125" s="584"/>
      <c r="P125" s="596"/>
    </row>
    <row r="126" spans="2:16" ht="207">
      <c r="B126" s="553" t="s">
        <v>502</v>
      </c>
      <c r="C126" s="456" t="s">
        <v>5</v>
      </c>
      <c r="D126" s="576" t="s">
        <v>876</v>
      </c>
      <c r="E126" s="467" t="s">
        <v>877</v>
      </c>
      <c r="F126" s="468" t="s">
        <v>503</v>
      </c>
      <c r="G126" s="469" t="s">
        <v>48</v>
      </c>
      <c r="H126" s="469" t="s">
        <v>390</v>
      </c>
      <c r="I126" s="470" t="s">
        <v>878</v>
      </c>
      <c r="J126" s="470" t="s">
        <v>879</v>
      </c>
      <c r="K126" s="469" t="s">
        <v>245</v>
      </c>
      <c r="L126" s="471" t="s">
        <v>880</v>
      </c>
      <c r="M126" s="472" t="s">
        <v>881</v>
      </c>
      <c r="N126" s="473" t="s">
        <v>882</v>
      </c>
      <c r="O126" s="466" t="s">
        <v>504</v>
      </c>
      <c r="P126" s="594" t="s">
        <v>487</v>
      </c>
    </row>
    <row r="127" spans="2:16" ht="207">
      <c r="B127" s="556" t="s">
        <v>502</v>
      </c>
      <c r="C127" s="475" t="s">
        <v>6</v>
      </c>
      <c r="D127" s="578" t="s">
        <v>883</v>
      </c>
      <c r="E127" s="510" t="s">
        <v>884</v>
      </c>
      <c r="F127" s="478" t="s">
        <v>505</v>
      </c>
      <c r="G127" s="479" t="s">
        <v>48</v>
      </c>
      <c r="H127" s="479" t="s">
        <v>390</v>
      </c>
      <c r="I127" s="480" t="s">
        <v>885</v>
      </c>
      <c r="J127" s="480" t="s">
        <v>805</v>
      </c>
      <c r="K127" s="479" t="s">
        <v>245</v>
      </c>
      <c r="L127" s="481" t="s">
        <v>1226</v>
      </c>
      <c r="M127" s="482" t="s">
        <v>886</v>
      </c>
      <c r="N127" s="483" t="s">
        <v>887</v>
      </c>
      <c r="O127" s="476" t="s">
        <v>506</v>
      </c>
      <c r="P127" s="591" t="s">
        <v>487</v>
      </c>
    </row>
    <row r="128" spans="2:16" ht="17.25" hidden="1">
      <c r="B128" s="558"/>
      <c r="C128" s="29" t="s">
        <v>6</v>
      </c>
      <c r="D128" s="181"/>
      <c r="E128" s="583"/>
      <c r="F128" s="67"/>
      <c r="G128" s="39"/>
      <c r="H128" s="89"/>
      <c r="I128" s="67"/>
      <c r="J128" s="67"/>
      <c r="K128" s="89"/>
      <c r="L128" s="67"/>
      <c r="M128" s="584"/>
      <c r="N128" s="583"/>
      <c r="O128" s="584"/>
      <c r="P128" s="596"/>
    </row>
    <row r="129" spans="2:16" ht="17.25" hidden="1">
      <c r="B129" s="558"/>
      <c r="C129" s="29" t="s">
        <v>6</v>
      </c>
      <c r="D129" s="181"/>
      <c r="E129" s="583"/>
      <c r="F129" s="67"/>
      <c r="G129" s="39"/>
      <c r="H129" s="89"/>
      <c r="I129" s="67"/>
      <c r="J129" s="67"/>
      <c r="K129" s="89"/>
      <c r="L129" s="67"/>
      <c r="M129" s="584"/>
      <c r="N129" s="583"/>
      <c r="O129" s="584"/>
      <c r="P129" s="596"/>
    </row>
    <row r="130" spans="2:16" ht="17.25" hidden="1">
      <c r="B130" s="558"/>
      <c r="C130" s="29" t="s">
        <v>6</v>
      </c>
      <c r="D130" s="181"/>
      <c r="E130" s="583"/>
      <c r="F130" s="67"/>
      <c r="G130" s="39"/>
      <c r="H130" s="89"/>
      <c r="I130" s="67"/>
      <c r="J130" s="67"/>
      <c r="K130" s="89"/>
      <c r="L130" s="67"/>
      <c r="M130" s="584"/>
      <c r="N130" s="583"/>
      <c r="O130" s="584"/>
      <c r="P130" s="596"/>
    </row>
    <row r="131" spans="2:16" ht="17.25" hidden="1">
      <c r="B131" s="558"/>
      <c r="C131" s="29" t="s">
        <v>6</v>
      </c>
      <c r="D131" s="181"/>
      <c r="E131" s="583"/>
      <c r="F131" s="67"/>
      <c r="G131" s="39"/>
      <c r="H131" s="89"/>
      <c r="I131" s="67"/>
      <c r="J131" s="67"/>
      <c r="K131" s="89"/>
      <c r="L131" s="67"/>
      <c r="M131" s="584"/>
      <c r="N131" s="583"/>
      <c r="O131" s="584"/>
      <c r="P131" s="596"/>
    </row>
    <row r="132" spans="2:16" ht="207">
      <c r="B132" s="553" t="s">
        <v>507</v>
      </c>
      <c r="C132" s="456" t="s">
        <v>5</v>
      </c>
      <c r="D132" s="474" t="s">
        <v>888</v>
      </c>
      <c r="E132" s="458" t="s">
        <v>889</v>
      </c>
      <c r="F132" s="468" t="s">
        <v>508</v>
      </c>
      <c r="G132" s="469" t="s">
        <v>48</v>
      </c>
      <c r="H132" s="469" t="s">
        <v>390</v>
      </c>
      <c r="I132" s="461" t="s">
        <v>890</v>
      </c>
      <c r="J132" s="461" t="s">
        <v>891</v>
      </c>
      <c r="K132" s="460" t="s">
        <v>245</v>
      </c>
      <c r="L132" s="461" t="s">
        <v>892</v>
      </c>
      <c r="M132" s="511" t="s">
        <v>893</v>
      </c>
      <c r="N132" s="473" t="s">
        <v>894</v>
      </c>
      <c r="O132" s="466" t="s">
        <v>509</v>
      </c>
      <c r="P132" s="590" t="s">
        <v>510</v>
      </c>
    </row>
    <row r="133" spans="2:16" ht="207">
      <c r="B133" s="555" t="s">
        <v>507</v>
      </c>
      <c r="C133" s="475" t="s">
        <v>6</v>
      </c>
      <c r="D133" s="577" t="s">
        <v>895</v>
      </c>
      <c r="E133" s="512" t="s">
        <v>896</v>
      </c>
      <c r="F133" s="478" t="s">
        <v>511</v>
      </c>
      <c r="G133" s="479" t="s">
        <v>48</v>
      </c>
      <c r="H133" s="479" t="s">
        <v>390</v>
      </c>
      <c r="I133" s="513" t="s">
        <v>1193</v>
      </c>
      <c r="J133" s="513" t="s">
        <v>897</v>
      </c>
      <c r="K133" s="514" t="s">
        <v>245</v>
      </c>
      <c r="L133" s="513" t="s">
        <v>898</v>
      </c>
      <c r="M133" s="482" t="s">
        <v>899</v>
      </c>
      <c r="N133" s="483" t="s">
        <v>894</v>
      </c>
      <c r="O133" s="476" t="s">
        <v>512</v>
      </c>
      <c r="P133" s="597" t="s">
        <v>513</v>
      </c>
    </row>
    <row r="134" spans="2:16" ht="17.25" hidden="1">
      <c r="B134" s="559"/>
      <c r="C134" s="29" t="s">
        <v>6</v>
      </c>
      <c r="D134" s="181"/>
      <c r="E134" s="583"/>
      <c r="F134" s="67"/>
      <c r="G134" s="76"/>
      <c r="H134" s="90"/>
      <c r="I134" s="67"/>
      <c r="J134" s="67"/>
      <c r="K134" s="76"/>
      <c r="L134" s="67"/>
      <c r="M134" s="584"/>
      <c r="N134" s="583"/>
      <c r="O134" s="584"/>
      <c r="P134" s="598"/>
    </row>
    <row r="135" spans="2:16" ht="17.25" hidden="1">
      <c r="B135" s="560"/>
      <c r="C135" s="29" t="s">
        <v>6</v>
      </c>
      <c r="D135" s="182"/>
      <c r="E135" s="583"/>
      <c r="F135" s="67"/>
      <c r="G135" s="76"/>
      <c r="H135" s="90"/>
      <c r="I135" s="67"/>
      <c r="J135" s="67"/>
      <c r="K135" s="76"/>
      <c r="L135" s="67"/>
      <c r="M135" s="584"/>
      <c r="N135" s="583"/>
      <c r="O135" s="584"/>
      <c r="P135" s="598"/>
    </row>
    <row r="136" spans="2:16" ht="17.25" hidden="1">
      <c r="B136" s="560"/>
      <c r="C136" s="29" t="s">
        <v>6</v>
      </c>
      <c r="D136" s="182"/>
      <c r="E136" s="583"/>
      <c r="F136" s="67"/>
      <c r="G136" s="76"/>
      <c r="H136" s="90"/>
      <c r="I136" s="67"/>
      <c r="J136" s="67"/>
      <c r="K136" s="76"/>
      <c r="L136" s="67"/>
      <c r="M136" s="584"/>
      <c r="N136" s="583"/>
      <c r="O136" s="584"/>
      <c r="P136" s="598"/>
    </row>
    <row r="137" spans="2:16" ht="17.25" hidden="1">
      <c r="B137" s="560"/>
      <c r="C137" s="29" t="s">
        <v>6</v>
      </c>
      <c r="D137" s="182"/>
      <c r="E137" s="583"/>
      <c r="F137" s="67"/>
      <c r="G137" s="76"/>
      <c r="H137" s="90"/>
      <c r="I137" s="67"/>
      <c r="J137" s="67"/>
      <c r="K137" s="76"/>
      <c r="L137" s="67"/>
      <c r="M137" s="584"/>
      <c r="N137" s="583"/>
      <c r="O137" s="584"/>
      <c r="P137" s="598"/>
    </row>
    <row r="138" spans="2:16" ht="207">
      <c r="B138" s="553" t="s">
        <v>514</v>
      </c>
      <c r="C138" s="456" t="s">
        <v>5</v>
      </c>
      <c r="D138" s="474" t="s">
        <v>900</v>
      </c>
      <c r="E138" s="458" t="s">
        <v>901</v>
      </c>
      <c r="F138" s="468" t="s">
        <v>515</v>
      </c>
      <c r="G138" s="469" t="s">
        <v>48</v>
      </c>
      <c r="H138" s="469" t="s">
        <v>390</v>
      </c>
      <c r="I138" s="461" t="s">
        <v>1362</v>
      </c>
      <c r="J138" s="461" t="s">
        <v>902</v>
      </c>
      <c r="K138" s="460" t="s">
        <v>245</v>
      </c>
      <c r="L138" s="461" t="s">
        <v>903</v>
      </c>
      <c r="M138" s="511" t="s">
        <v>904</v>
      </c>
      <c r="N138" s="464" t="s">
        <v>905</v>
      </c>
      <c r="O138" s="466" t="s">
        <v>516</v>
      </c>
      <c r="P138" s="594" t="s">
        <v>517</v>
      </c>
    </row>
    <row r="139" spans="2:16" ht="207">
      <c r="B139" s="556" t="s">
        <v>514</v>
      </c>
      <c r="C139" s="509" t="s">
        <v>6</v>
      </c>
      <c r="D139" s="577" t="s">
        <v>906</v>
      </c>
      <c r="E139" s="477" t="s">
        <v>907</v>
      </c>
      <c r="F139" s="478" t="s">
        <v>518</v>
      </c>
      <c r="G139" s="479" t="s">
        <v>48</v>
      </c>
      <c r="H139" s="479" t="s">
        <v>390</v>
      </c>
      <c r="I139" s="513" t="s">
        <v>1363</v>
      </c>
      <c r="J139" s="513" t="s">
        <v>908</v>
      </c>
      <c r="K139" s="514" t="s">
        <v>245</v>
      </c>
      <c r="L139" s="480" t="s">
        <v>1225</v>
      </c>
      <c r="M139" s="508" t="s">
        <v>909</v>
      </c>
      <c r="N139" s="515" t="s">
        <v>910</v>
      </c>
      <c r="O139" s="476" t="s">
        <v>519</v>
      </c>
      <c r="P139" s="591" t="s">
        <v>520</v>
      </c>
    </row>
    <row r="140" spans="2:16" ht="17.25" hidden="1">
      <c r="B140" s="557"/>
      <c r="C140" s="29" t="s">
        <v>6</v>
      </c>
      <c r="D140" s="181"/>
      <c r="E140" s="583"/>
      <c r="F140" s="67"/>
      <c r="G140" s="76"/>
      <c r="H140" s="76"/>
      <c r="I140" s="67"/>
      <c r="J140" s="67"/>
      <c r="K140" s="76"/>
      <c r="L140" s="67"/>
      <c r="M140" s="584"/>
      <c r="N140" s="583"/>
      <c r="O140" s="584"/>
      <c r="P140" s="599"/>
    </row>
    <row r="141" spans="2:16" ht="17.25" hidden="1">
      <c r="B141" s="557"/>
      <c r="C141" s="29" t="s">
        <v>6</v>
      </c>
      <c r="D141" s="181"/>
      <c r="E141" s="583"/>
      <c r="F141" s="67"/>
      <c r="G141" s="76"/>
      <c r="H141" s="76"/>
      <c r="I141" s="67"/>
      <c r="J141" s="67"/>
      <c r="K141" s="76"/>
      <c r="L141" s="67"/>
      <c r="M141" s="584"/>
      <c r="N141" s="583"/>
      <c r="O141" s="584"/>
      <c r="P141" s="599"/>
    </row>
    <row r="142" spans="2:16" ht="17.25" hidden="1">
      <c r="B142" s="557"/>
      <c r="C142" s="29" t="s">
        <v>6</v>
      </c>
      <c r="D142" s="181"/>
      <c r="E142" s="583"/>
      <c r="F142" s="67"/>
      <c r="G142" s="76"/>
      <c r="H142" s="76"/>
      <c r="I142" s="67"/>
      <c r="J142" s="67"/>
      <c r="K142" s="76"/>
      <c r="L142" s="67"/>
      <c r="M142" s="584"/>
      <c r="N142" s="583"/>
      <c r="O142" s="584"/>
      <c r="P142" s="599"/>
    </row>
    <row r="143" spans="2:16" ht="17.25" hidden="1">
      <c r="B143" s="557"/>
      <c r="C143" s="29" t="s">
        <v>6</v>
      </c>
      <c r="D143" s="181"/>
      <c r="E143" s="583"/>
      <c r="F143" s="67"/>
      <c r="G143" s="76"/>
      <c r="H143" s="76"/>
      <c r="I143" s="67"/>
      <c r="J143" s="67"/>
      <c r="K143" s="76"/>
      <c r="L143" s="67"/>
      <c r="M143" s="584"/>
      <c r="N143" s="583"/>
      <c r="O143" s="584"/>
      <c r="P143" s="599"/>
    </row>
    <row r="144" spans="2:16" ht="207">
      <c r="B144" s="553" t="s">
        <v>521</v>
      </c>
      <c r="C144" s="456" t="s">
        <v>5</v>
      </c>
      <c r="D144" s="576" t="s">
        <v>911</v>
      </c>
      <c r="E144" s="467" t="s">
        <v>912</v>
      </c>
      <c r="F144" s="468" t="s">
        <v>522</v>
      </c>
      <c r="G144" s="469" t="s">
        <v>48</v>
      </c>
      <c r="H144" s="469" t="s">
        <v>390</v>
      </c>
      <c r="I144" s="470" t="s">
        <v>1364</v>
      </c>
      <c r="J144" s="470" t="s">
        <v>863</v>
      </c>
      <c r="K144" s="469" t="s">
        <v>245</v>
      </c>
      <c r="L144" s="471" t="s">
        <v>1291</v>
      </c>
      <c r="M144" s="472" t="s">
        <v>913</v>
      </c>
      <c r="N144" s="473" t="s">
        <v>914</v>
      </c>
      <c r="O144" s="466" t="s">
        <v>523</v>
      </c>
      <c r="P144" s="594" t="s">
        <v>524</v>
      </c>
    </row>
    <row r="145" spans="2:16" ht="207">
      <c r="B145" s="556" t="s">
        <v>521</v>
      </c>
      <c r="C145" s="509" t="s">
        <v>6</v>
      </c>
      <c r="D145" s="577" t="s">
        <v>915</v>
      </c>
      <c r="E145" s="477" t="s">
        <v>916</v>
      </c>
      <c r="F145" s="478" t="s">
        <v>525</v>
      </c>
      <c r="G145" s="479" t="s">
        <v>48</v>
      </c>
      <c r="H145" s="479" t="s">
        <v>390</v>
      </c>
      <c r="I145" s="480" t="s">
        <v>1365</v>
      </c>
      <c r="J145" s="480" t="s">
        <v>917</v>
      </c>
      <c r="K145" s="479" t="s">
        <v>245</v>
      </c>
      <c r="L145" s="481" t="s">
        <v>1224</v>
      </c>
      <c r="M145" s="482" t="s">
        <v>918</v>
      </c>
      <c r="N145" s="483" t="s">
        <v>919</v>
      </c>
      <c r="O145" s="476" t="s">
        <v>526</v>
      </c>
      <c r="P145" s="591" t="s">
        <v>527</v>
      </c>
    </row>
    <row r="146" spans="2:16" ht="17.25" hidden="1">
      <c r="B146" s="557"/>
      <c r="C146" s="29" t="s">
        <v>6</v>
      </c>
      <c r="D146" s="181"/>
      <c r="E146" s="583"/>
      <c r="F146" s="67"/>
      <c r="G146" s="76"/>
      <c r="H146" s="76"/>
      <c r="I146" s="67"/>
      <c r="J146" s="67"/>
      <c r="K146" s="76"/>
      <c r="L146" s="67"/>
      <c r="M146" s="584"/>
      <c r="N146" s="583"/>
      <c r="O146" s="584"/>
      <c r="P146" s="599"/>
    </row>
    <row r="147" spans="2:16" ht="17.25" hidden="1">
      <c r="B147" s="557"/>
      <c r="C147" s="29" t="s">
        <v>6</v>
      </c>
      <c r="D147" s="181"/>
      <c r="E147" s="583"/>
      <c r="F147" s="67"/>
      <c r="G147" s="76"/>
      <c r="H147" s="76"/>
      <c r="I147" s="67"/>
      <c r="J147" s="67"/>
      <c r="K147" s="76"/>
      <c r="L147" s="67"/>
      <c r="M147" s="584"/>
      <c r="N147" s="583"/>
      <c r="O147" s="584"/>
      <c r="P147" s="599"/>
    </row>
    <row r="148" spans="2:16" ht="17.25" hidden="1">
      <c r="B148" s="557"/>
      <c r="C148" s="29" t="s">
        <v>6</v>
      </c>
      <c r="D148" s="181"/>
      <c r="E148" s="583"/>
      <c r="F148" s="67"/>
      <c r="G148" s="76"/>
      <c r="H148" s="76"/>
      <c r="I148" s="67"/>
      <c r="J148" s="67"/>
      <c r="K148" s="76"/>
      <c r="L148" s="67"/>
      <c r="M148" s="584"/>
      <c r="N148" s="583"/>
      <c r="O148" s="584"/>
      <c r="P148" s="599"/>
    </row>
    <row r="149" spans="2:16" ht="17.25" hidden="1">
      <c r="B149" s="557"/>
      <c r="C149" s="29" t="s">
        <v>6</v>
      </c>
      <c r="D149" s="181"/>
      <c r="E149" s="583"/>
      <c r="F149" s="67"/>
      <c r="G149" s="76"/>
      <c r="H149" s="76"/>
      <c r="I149" s="67"/>
      <c r="J149" s="67"/>
      <c r="K149" s="76"/>
      <c r="L149" s="67"/>
      <c r="M149" s="584"/>
      <c r="N149" s="583"/>
      <c r="O149" s="584"/>
      <c r="P149" s="599"/>
    </row>
    <row r="150" spans="2:16" ht="207">
      <c r="B150" s="553" t="s">
        <v>528</v>
      </c>
      <c r="C150" s="456" t="s">
        <v>5</v>
      </c>
      <c r="D150" s="576" t="s">
        <v>920</v>
      </c>
      <c r="E150" s="467" t="s">
        <v>921</v>
      </c>
      <c r="F150" s="468" t="s">
        <v>529</v>
      </c>
      <c r="G150" s="469" t="s">
        <v>48</v>
      </c>
      <c r="H150" s="469" t="s">
        <v>390</v>
      </c>
      <c r="I150" s="470" t="s">
        <v>1366</v>
      </c>
      <c r="J150" s="470" t="s">
        <v>758</v>
      </c>
      <c r="K150" s="469" t="s">
        <v>245</v>
      </c>
      <c r="L150" s="471" t="s">
        <v>1288</v>
      </c>
      <c r="M150" s="472" t="s">
        <v>922</v>
      </c>
      <c r="N150" s="473" t="s">
        <v>923</v>
      </c>
      <c r="O150" s="466" t="s">
        <v>530</v>
      </c>
      <c r="P150" s="594" t="s">
        <v>531</v>
      </c>
    </row>
    <row r="151" spans="2:16" ht="207">
      <c r="B151" s="555" t="s">
        <v>528</v>
      </c>
      <c r="C151" s="475" t="s">
        <v>6</v>
      </c>
      <c r="D151" s="577" t="s">
        <v>924</v>
      </c>
      <c r="E151" s="477" t="s">
        <v>925</v>
      </c>
      <c r="F151" s="478" t="s">
        <v>532</v>
      </c>
      <c r="G151" s="479" t="s">
        <v>48</v>
      </c>
      <c r="H151" s="479" t="s">
        <v>390</v>
      </c>
      <c r="I151" s="516" t="s">
        <v>1367</v>
      </c>
      <c r="J151" s="480" t="s">
        <v>926</v>
      </c>
      <c r="K151" s="479" t="s">
        <v>245</v>
      </c>
      <c r="L151" s="481" t="s">
        <v>1223</v>
      </c>
      <c r="M151" s="507" t="s">
        <v>927</v>
      </c>
      <c r="N151" s="483" t="s">
        <v>928</v>
      </c>
      <c r="O151" s="476" t="s">
        <v>533</v>
      </c>
      <c r="P151" s="591" t="s">
        <v>534</v>
      </c>
    </row>
    <row r="152" spans="2:16" ht="207">
      <c r="B152" s="556" t="s">
        <v>528</v>
      </c>
      <c r="C152" s="509" t="s">
        <v>6</v>
      </c>
      <c r="D152" s="577" t="s">
        <v>929</v>
      </c>
      <c r="E152" s="477" t="s">
        <v>930</v>
      </c>
      <c r="F152" s="478" t="s">
        <v>535</v>
      </c>
      <c r="G152" s="479" t="s">
        <v>48</v>
      </c>
      <c r="H152" s="479" t="s">
        <v>390</v>
      </c>
      <c r="I152" s="516" t="s">
        <v>1368</v>
      </c>
      <c r="J152" s="480" t="s">
        <v>825</v>
      </c>
      <c r="K152" s="479" t="s">
        <v>245</v>
      </c>
      <c r="L152" s="481" t="s">
        <v>931</v>
      </c>
      <c r="M152" s="507" t="s">
        <v>932</v>
      </c>
      <c r="N152" s="483" t="s">
        <v>928</v>
      </c>
      <c r="O152" s="476" t="s">
        <v>536</v>
      </c>
      <c r="P152" s="593" t="s">
        <v>537</v>
      </c>
    </row>
    <row r="153" spans="2:16" ht="17.25" hidden="1">
      <c r="B153" s="557"/>
      <c r="C153" s="29" t="s">
        <v>6</v>
      </c>
      <c r="D153" s="181"/>
      <c r="E153" s="583"/>
      <c r="F153" s="67"/>
      <c r="G153" s="76"/>
      <c r="H153" s="76"/>
      <c r="I153" s="67"/>
      <c r="J153" s="67"/>
      <c r="K153" s="76"/>
      <c r="L153" s="67"/>
      <c r="M153" s="584"/>
      <c r="N153" s="583"/>
      <c r="O153" s="584"/>
      <c r="P153" s="599"/>
    </row>
    <row r="154" spans="2:16" ht="17.25" hidden="1">
      <c r="B154" s="557"/>
      <c r="C154" s="29" t="s">
        <v>6</v>
      </c>
      <c r="D154" s="181"/>
      <c r="E154" s="583"/>
      <c r="F154" s="67"/>
      <c r="G154" s="76"/>
      <c r="H154" s="76"/>
      <c r="I154" s="67"/>
      <c r="J154" s="67"/>
      <c r="K154" s="76"/>
      <c r="L154" s="67"/>
      <c r="M154" s="584"/>
      <c r="N154" s="583"/>
      <c r="O154" s="584"/>
      <c r="P154" s="599"/>
    </row>
    <row r="155" spans="2:16" ht="17.25" hidden="1">
      <c r="B155" s="557"/>
      <c r="C155" s="29" t="s">
        <v>6</v>
      </c>
      <c r="D155" s="181"/>
      <c r="E155" s="583"/>
      <c r="F155" s="67"/>
      <c r="G155" s="76"/>
      <c r="H155" s="76"/>
      <c r="I155" s="67"/>
      <c r="J155" s="67"/>
      <c r="K155" s="76"/>
      <c r="L155" s="67"/>
      <c r="M155" s="584"/>
      <c r="N155" s="583"/>
      <c r="O155" s="584"/>
      <c r="P155" s="599"/>
    </row>
    <row r="156" spans="2:16" ht="207">
      <c r="B156" s="553" t="s">
        <v>538</v>
      </c>
      <c r="C156" s="456" t="s">
        <v>5</v>
      </c>
      <c r="D156" s="576" t="s">
        <v>933</v>
      </c>
      <c r="E156" s="467" t="s">
        <v>934</v>
      </c>
      <c r="F156" s="468" t="s">
        <v>539</v>
      </c>
      <c r="G156" s="469" t="s">
        <v>48</v>
      </c>
      <c r="H156" s="469" t="s">
        <v>390</v>
      </c>
      <c r="I156" s="470" t="s">
        <v>1369</v>
      </c>
      <c r="J156" s="470" t="s">
        <v>935</v>
      </c>
      <c r="K156" s="469" t="s">
        <v>245</v>
      </c>
      <c r="L156" s="471" t="s">
        <v>936</v>
      </c>
      <c r="M156" s="472" t="s">
        <v>937</v>
      </c>
      <c r="N156" s="473" t="s">
        <v>938</v>
      </c>
      <c r="O156" s="466" t="s">
        <v>540</v>
      </c>
      <c r="P156" s="594" t="s">
        <v>541</v>
      </c>
    </row>
    <row r="157" spans="2:16" ht="207">
      <c r="B157" s="556" t="s">
        <v>538</v>
      </c>
      <c r="C157" s="509" t="s">
        <v>6</v>
      </c>
      <c r="D157" s="579" t="s">
        <v>939</v>
      </c>
      <c r="E157" s="517" t="s">
        <v>940</v>
      </c>
      <c r="F157" s="518" t="s">
        <v>542</v>
      </c>
      <c r="G157" s="519" t="s">
        <v>48</v>
      </c>
      <c r="H157" s="519" t="s">
        <v>390</v>
      </c>
      <c r="I157" s="520" t="s">
        <v>1370</v>
      </c>
      <c r="J157" s="521" t="s">
        <v>941</v>
      </c>
      <c r="K157" s="519" t="s">
        <v>245</v>
      </c>
      <c r="L157" s="500" t="s">
        <v>1222</v>
      </c>
      <c r="M157" s="507" t="s">
        <v>942</v>
      </c>
      <c r="N157" s="522" t="s">
        <v>938</v>
      </c>
      <c r="O157" s="605" t="s">
        <v>543</v>
      </c>
      <c r="P157" s="600" t="s">
        <v>527</v>
      </c>
    </row>
    <row r="158" spans="2:16" ht="207">
      <c r="B158" s="556" t="s">
        <v>538</v>
      </c>
      <c r="C158" s="509" t="s">
        <v>6</v>
      </c>
      <c r="D158" s="579" t="s">
        <v>943</v>
      </c>
      <c r="E158" s="517" t="s">
        <v>944</v>
      </c>
      <c r="F158" s="518" t="s">
        <v>544</v>
      </c>
      <c r="G158" s="519" t="s">
        <v>48</v>
      </c>
      <c r="H158" s="519" t="s">
        <v>390</v>
      </c>
      <c r="I158" s="520" t="s">
        <v>1371</v>
      </c>
      <c r="J158" s="521" t="s">
        <v>945</v>
      </c>
      <c r="K158" s="519" t="s">
        <v>245</v>
      </c>
      <c r="L158" s="500" t="s">
        <v>1221</v>
      </c>
      <c r="M158" s="482" t="s">
        <v>946</v>
      </c>
      <c r="N158" s="522" t="s">
        <v>938</v>
      </c>
      <c r="O158" s="605" t="s">
        <v>545</v>
      </c>
      <c r="P158" s="600" t="s">
        <v>546</v>
      </c>
    </row>
    <row r="159" spans="2:16" ht="17.25" hidden="1">
      <c r="B159" s="557"/>
      <c r="C159" s="29" t="s">
        <v>6</v>
      </c>
      <c r="D159" s="181"/>
      <c r="E159" s="583"/>
      <c r="F159" s="67"/>
      <c r="G159" s="76"/>
      <c r="H159" s="76"/>
      <c r="I159" s="67"/>
      <c r="J159" s="67"/>
      <c r="K159" s="76"/>
      <c r="L159" s="67"/>
      <c r="M159" s="584"/>
      <c r="N159" s="583"/>
      <c r="O159" s="584"/>
      <c r="P159" s="599"/>
    </row>
    <row r="160" spans="2:16" ht="17.25" hidden="1">
      <c r="B160" s="557"/>
      <c r="C160" s="29" t="s">
        <v>6</v>
      </c>
      <c r="D160" s="181"/>
      <c r="E160" s="583"/>
      <c r="F160" s="67"/>
      <c r="G160" s="76"/>
      <c r="H160" s="76"/>
      <c r="I160" s="67"/>
      <c r="J160" s="67"/>
      <c r="K160" s="76"/>
      <c r="L160" s="67"/>
      <c r="M160" s="584"/>
      <c r="N160" s="583"/>
      <c r="O160" s="584"/>
      <c r="P160" s="599"/>
    </row>
    <row r="161" spans="2:16" ht="17.25" hidden="1">
      <c r="B161" s="557"/>
      <c r="C161" s="29" t="s">
        <v>6</v>
      </c>
      <c r="D161" s="181"/>
      <c r="E161" s="583"/>
      <c r="F161" s="67"/>
      <c r="G161" s="76"/>
      <c r="H161" s="76"/>
      <c r="I161" s="67"/>
      <c r="J161" s="67"/>
      <c r="K161" s="76"/>
      <c r="L161" s="67"/>
      <c r="M161" s="584"/>
      <c r="N161" s="583"/>
      <c r="O161" s="584"/>
      <c r="P161" s="599"/>
    </row>
    <row r="162" spans="2:16" ht="207">
      <c r="B162" s="553" t="s">
        <v>547</v>
      </c>
      <c r="C162" s="456" t="s">
        <v>5</v>
      </c>
      <c r="D162" s="576" t="s">
        <v>947</v>
      </c>
      <c r="E162" s="458" t="s">
        <v>948</v>
      </c>
      <c r="F162" s="468" t="s">
        <v>548</v>
      </c>
      <c r="G162" s="469" t="s">
        <v>48</v>
      </c>
      <c r="H162" s="469" t="s">
        <v>390</v>
      </c>
      <c r="I162" s="470" t="s">
        <v>1372</v>
      </c>
      <c r="J162" s="470" t="s">
        <v>949</v>
      </c>
      <c r="K162" s="469" t="s">
        <v>245</v>
      </c>
      <c r="L162" s="470" t="s">
        <v>950</v>
      </c>
      <c r="M162" s="511" t="s">
        <v>951</v>
      </c>
      <c r="N162" s="473" t="s">
        <v>952</v>
      </c>
      <c r="O162" s="466" t="s">
        <v>549</v>
      </c>
      <c r="P162" s="594" t="s">
        <v>550</v>
      </c>
    </row>
    <row r="163" spans="2:16" ht="207">
      <c r="B163" s="555" t="s">
        <v>547</v>
      </c>
      <c r="C163" s="475" t="s">
        <v>6</v>
      </c>
      <c r="D163" s="577" t="s">
        <v>953</v>
      </c>
      <c r="E163" s="512" t="s">
        <v>954</v>
      </c>
      <c r="F163" s="518" t="s">
        <v>551</v>
      </c>
      <c r="G163" s="479" t="s">
        <v>48</v>
      </c>
      <c r="H163" s="479" t="s">
        <v>390</v>
      </c>
      <c r="I163" s="480" t="s">
        <v>1373</v>
      </c>
      <c r="J163" s="513" t="s">
        <v>955</v>
      </c>
      <c r="K163" s="479" t="s">
        <v>245</v>
      </c>
      <c r="L163" s="520" t="s">
        <v>1220</v>
      </c>
      <c r="M163" s="523" t="s">
        <v>956</v>
      </c>
      <c r="N163" s="483" t="s">
        <v>957</v>
      </c>
      <c r="O163" s="476" t="s">
        <v>552</v>
      </c>
      <c r="P163" s="591" t="s">
        <v>550</v>
      </c>
    </row>
    <row r="164" spans="2:16" ht="17.25" hidden="1">
      <c r="B164" s="557"/>
      <c r="C164" s="29" t="s">
        <v>6</v>
      </c>
      <c r="D164" s="181"/>
      <c r="E164" s="583"/>
      <c r="F164" s="67"/>
      <c r="G164" s="76"/>
      <c r="H164" s="76"/>
      <c r="I164" s="67"/>
      <c r="J164" s="67"/>
      <c r="K164" s="76"/>
      <c r="L164" s="67"/>
      <c r="M164" s="584"/>
      <c r="N164" s="583"/>
      <c r="O164" s="584"/>
      <c r="P164" s="601"/>
    </row>
    <row r="165" spans="2:16" ht="17.25" hidden="1">
      <c r="B165" s="557"/>
      <c r="C165" s="29" t="s">
        <v>6</v>
      </c>
      <c r="D165" s="181"/>
      <c r="E165" s="583"/>
      <c r="F165" s="67"/>
      <c r="G165" s="76"/>
      <c r="H165" s="76"/>
      <c r="I165" s="67"/>
      <c r="J165" s="67"/>
      <c r="K165" s="76"/>
      <c r="L165" s="67"/>
      <c r="M165" s="584"/>
      <c r="N165" s="583"/>
      <c r="O165" s="584"/>
      <c r="P165" s="601"/>
    </row>
    <row r="166" spans="2:16" ht="17.25" hidden="1">
      <c r="B166" s="557"/>
      <c r="C166" s="29" t="s">
        <v>6</v>
      </c>
      <c r="D166" s="181"/>
      <c r="E166" s="583"/>
      <c r="F166" s="67"/>
      <c r="G166" s="76"/>
      <c r="H166" s="76"/>
      <c r="I166" s="67"/>
      <c r="J166" s="67"/>
      <c r="K166" s="76"/>
      <c r="L166" s="67"/>
      <c r="M166" s="584"/>
      <c r="N166" s="583"/>
      <c r="O166" s="584"/>
      <c r="P166" s="601"/>
    </row>
    <row r="167" spans="2:16" ht="17.25" hidden="1">
      <c r="B167" s="557"/>
      <c r="C167" s="29" t="s">
        <v>6</v>
      </c>
      <c r="D167" s="181"/>
      <c r="E167" s="583"/>
      <c r="F167" s="67"/>
      <c r="G167" s="76"/>
      <c r="H167" s="76"/>
      <c r="I167" s="67"/>
      <c r="J167" s="67"/>
      <c r="K167" s="76"/>
      <c r="L167" s="67"/>
      <c r="M167" s="584"/>
      <c r="N167" s="583"/>
      <c r="O167" s="584"/>
      <c r="P167" s="601"/>
    </row>
    <row r="168" spans="2:16" ht="207">
      <c r="B168" s="553" t="s">
        <v>553</v>
      </c>
      <c r="C168" s="456" t="s">
        <v>5</v>
      </c>
      <c r="D168" s="576" t="s">
        <v>958</v>
      </c>
      <c r="E168" s="524" t="s">
        <v>959</v>
      </c>
      <c r="F168" s="468" t="s">
        <v>554</v>
      </c>
      <c r="G168" s="469" t="s">
        <v>48</v>
      </c>
      <c r="H168" s="469" t="s">
        <v>390</v>
      </c>
      <c r="I168" s="470" t="s">
        <v>1374</v>
      </c>
      <c r="J168" s="470" t="s">
        <v>960</v>
      </c>
      <c r="K168" s="469" t="s">
        <v>245</v>
      </c>
      <c r="L168" s="471" t="s">
        <v>961</v>
      </c>
      <c r="M168" s="472" t="s">
        <v>962</v>
      </c>
      <c r="N168" s="473" t="s">
        <v>963</v>
      </c>
      <c r="O168" s="466" t="s">
        <v>555</v>
      </c>
      <c r="P168" s="594" t="s">
        <v>556</v>
      </c>
    </row>
    <row r="169" spans="2:16" ht="207">
      <c r="B169" s="555" t="s">
        <v>553</v>
      </c>
      <c r="C169" s="475" t="s">
        <v>6</v>
      </c>
      <c r="D169" s="484" t="s">
        <v>964</v>
      </c>
      <c r="E169" s="477" t="s">
        <v>965</v>
      </c>
      <c r="F169" s="478" t="s">
        <v>557</v>
      </c>
      <c r="G169" s="479" t="s">
        <v>48</v>
      </c>
      <c r="H169" s="479" t="s">
        <v>390</v>
      </c>
      <c r="I169" s="480" t="s">
        <v>1375</v>
      </c>
      <c r="J169" s="513" t="s">
        <v>966</v>
      </c>
      <c r="K169" s="479" t="s">
        <v>245</v>
      </c>
      <c r="L169" s="481" t="s">
        <v>1219</v>
      </c>
      <c r="M169" s="482" t="s">
        <v>967</v>
      </c>
      <c r="N169" s="483" t="s">
        <v>968</v>
      </c>
      <c r="O169" s="476" t="s">
        <v>558</v>
      </c>
      <c r="P169" s="591" t="s">
        <v>559</v>
      </c>
    </row>
    <row r="170" spans="2:16" ht="207">
      <c r="B170" s="555" t="s">
        <v>553</v>
      </c>
      <c r="C170" s="475" t="s">
        <v>6</v>
      </c>
      <c r="D170" s="577" t="s">
        <v>969</v>
      </c>
      <c r="E170" s="525" t="s">
        <v>970</v>
      </c>
      <c r="F170" s="478" t="s">
        <v>560</v>
      </c>
      <c r="G170" s="479" t="s">
        <v>48</v>
      </c>
      <c r="H170" s="479" t="s">
        <v>390</v>
      </c>
      <c r="I170" s="513" t="s">
        <v>1376</v>
      </c>
      <c r="J170" s="513" t="s">
        <v>971</v>
      </c>
      <c r="K170" s="514" t="s">
        <v>245</v>
      </c>
      <c r="L170" s="513" t="s">
        <v>1218</v>
      </c>
      <c r="M170" s="523" t="s">
        <v>972</v>
      </c>
      <c r="N170" s="483" t="s">
        <v>973</v>
      </c>
      <c r="O170" s="476" t="s">
        <v>561</v>
      </c>
      <c r="P170" s="591" t="s">
        <v>562</v>
      </c>
    </row>
    <row r="171" spans="2:16" ht="17.25" hidden="1">
      <c r="B171" s="561"/>
      <c r="C171" s="29" t="s">
        <v>6</v>
      </c>
      <c r="D171" s="182"/>
      <c r="E171" s="583"/>
      <c r="F171" s="67"/>
      <c r="G171" s="76"/>
      <c r="H171" s="90"/>
      <c r="I171" s="67"/>
      <c r="J171" s="67"/>
      <c r="K171" s="76"/>
      <c r="L171" s="67"/>
      <c r="M171" s="584"/>
      <c r="N171" s="583"/>
      <c r="O171" s="584"/>
      <c r="P171" s="598"/>
    </row>
    <row r="172" spans="2:16" ht="17.25" hidden="1">
      <c r="B172" s="561"/>
      <c r="C172" s="29" t="s">
        <v>6</v>
      </c>
      <c r="D172" s="182"/>
      <c r="E172" s="583"/>
      <c r="F172" s="67"/>
      <c r="G172" s="76"/>
      <c r="H172" s="90"/>
      <c r="I172" s="67"/>
      <c r="J172" s="67"/>
      <c r="K172" s="76"/>
      <c r="L172" s="67"/>
      <c r="M172" s="584"/>
      <c r="N172" s="583"/>
      <c r="O172" s="584"/>
      <c r="P172" s="598"/>
    </row>
    <row r="173" spans="2:16" ht="17.25" hidden="1">
      <c r="B173" s="561"/>
      <c r="C173" s="29" t="s">
        <v>6</v>
      </c>
      <c r="D173" s="182"/>
      <c r="E173" s="583"/>
      <c r="F173" s="67"/>
      <c r="G173" s="76"/>
      <c r="H173" s="90"/>
      <c r="I173" s="67"/>
      <c r="J173" s="67"/>
      <c r="K173" s="76"/>
      <c r="L173" s="67"/>
      <c r="M173" s="584"/>
      <c r="N173" s="583"/>
      <c r="O173" s="584"/>
      <c r="P173" s="598"/>
    </row>
    <row r="174" spans="2:16" ht="207">
      <c r="B174" s="553" t="s">
        <v>563</v>
      </c>
      <c r="C174" s="456" t="s">
        <v>5</v>
      </c>
      <c r="D174" s="576" t="s">
        <v>974</v>
      </c>
      <c r="E174" s="467" t="s">
        <v>975</v>
      </c>
      <c r="F174" s="468" t="s">
        <v>564</v>
      </c>
      <c r="G174" s="469" t="s">
        <v>48</v>
      </c>
      <c r="H174" s="469" t="s">
        <v>390</v>
      </c>
      <c r="I174" s="470" t="s">
        <v>1377</v>
      </c>
      <c r="J174" s="470" t="s">
        <v>976</v>
      </c>
      <c r="K174" s="460" t="s">
        <v>245</v>
      </c>
      <c r="L174" s="471" t="s">
        <v>977</v>
      </c>
      <c r="M174" s="472" t="s">
        <v>978</v>
      </c>
      <c r="N174" s="473" t="s">
        <v>979</v>
      </c>
      <c r="O174" s="466" t="s">
        <v>565</v>
      </c>
      <c r="P174" s="594" t="s">
        <v>566</v>
      </c>
    </row>
    <row r="175" spans="2:16" ht="207">
      <c r="B175" s="555" t="s">
        <v>563</v>
      </c>
      <c r="C175" s="475" t="s">
        <v>6</v>
      </c>
      <c r="D175" s="484" t="s">
        <v>980</v>
      </c>
      <c r="E175" s="573" t="s">
        <v>981</v>
      </c>
      <c r="F175" s="478" t="s">
        <v>567</v>
      </c>
      <c r="G175" s="479" t="s">
        <v>48</v>
      </c>
      <c r="H175" s="479" t="s">
        <v>390</v>
      </c>
      <c r="I175" s="480" t="s">
        <v>982</v>
      </c>
      <c r="J175" s="513" t="s">
        <v>983</v>
      </c>
      <c r="K175" s="479" t="s">
        <v>245</v>
      </c>
      <c r="L175" s="481" t="s">
        <v>1217</v>
      </c>
      <c r="M175" s="482" t="s">
        <v>984</v>
      </c>
      <c r="N175" s="483" t="s">
        <v>985</v>
      </c>
      <c r="O175" s="476" t="s">
        <v>568</v>
      </c>
      <c r="P175" s="591" t="s">
        <v>569</v>
      </c>
    </row>
    <row r="176" spans="2:16" ht="17.25" hidden="1">
      <c r="B176" s="557"/>
      <c r="C176" s="29" t="s">
        <v>6</v>
      </c>
      <c r="D176" s="181"/>
      <c r="E176" s="583"/>
      <c r="F176" s="67"/>
      <c r="G176" s="76"/>
      <c r="H176" s="90"/>
      <c r="I176" s="67"/>
      <c r="J176" s="67"/>
      <c r="K176" s="76"/>
      <c r="L176" s="67"/>
      <c r="M176" s="584"/>
      <c r="N176" s="583"/>
      <c r="O176" s="584"/>
      <c r="P176" s="598"/>
    </row>
    <row r="177" spans="2:16" ht="17.25" hidden="1">
      <c r="B177" s="557"/>
      <c r="C177" s="29" t="s">
        <v>6</v>
      </c>
      <c r="D177" s="181"/>
      <c r="E177" s="583"/>
      <c r="F177" s="67"/>
      <c r="G177" s="76"/>
      <c r="H177" s="90"/>
      <c r="I177" s="67"/>
      <c r="J177" s="67"/>
      <c r="K177" s="76"/>
      <c r="L177" s="67"/>
      <c r="M177" s="584"/>
      <c r="N177" s="583"/>
      <c r="O177" s="584"/>
      <c r="P177" s="598"/>
    </row>
    <row r="178" spans="2:16" ht="17.25" hidden="1">
      <c r="B178" s="557"/>
      <c r="C178" s="29" t="s">
        <v>6</v>
      </c>
      <c r="D178" s="181"/>
      <c r="E178" s="583"/>
      <c r="F178" s="67"/>
      <c r="G178" s="76"/>
      <c r="H178" s="90"/>
      <c r="I178" s="67"/>
      <c r="J178" s="67"/>
      <c r="K178" s="76"/>
      <c r="L178" s="67"/>
      <c r="M178" s="584"/>
      <c r="N178" s="583"/>
      <c r="O178" s="584"/>
      <c r="P178" s="598"/>
    </row>
    <row r="179" spans="2:16" ht="17.25" hidden="1">
      <c r="B179" s="557"/>
      <c r="C179" s="29" t="s">
        <v>6</v>
      </c>
      <c r="D179" s="181"/>
      <c r="E179" s="583"/>
      <c r="F179" s="67"/>
      <c r="G179" s="76"/>
      <c r="H179" s="90"/>
      <c r="I179" s="67"/>
      <c r="J179" s="67"/>
      <c r="K179" s="76"/>
      <c r="L179" s="67"/>
      <c r="M179" s="584"/>
      <c r="N179" s="583"/>
      <c r="O179" s="584"/>
      <c r="P179" s="598"/>
    </row>
    <row r="180" spans="2:16" ht="207">
      <c r="B180" s="553" t="s">
        <v>570</v>
      </c>
      <c r="C180" s="499" t="s">
        <v>5</v>
      </c>
      <c r="D180" s="576" t="s">
        <v>986</v>
      </c>
      <c r="E180" s="467" t="s">
        <v>987</v>
      </c>
      <c r="F180" s="468" t="s">
        <v>571</v>
      </c>
      <c r="G180" s="469" t="s">
        <v>48</v>
      </c>
      <c r="H180" s="469" t="s">
        <v>390</v>
      </c>
      <c r="I180" s="470" t="s">
        <v>1378</v>
      </c>
      <c r="J180" s="470" t="s">
        <v>758</v>
      </c>
      <c r="K180" s="469" t="s">
        <v>245</v>
      </c>
      <c r="L180" s="471" t="s">
        <v>988</v>
      </c>
      <c r="M180" s="463" t="s">
        <v>989</v>
      </c>
      <c r="N180" s="473" t="s">
        <v>990</v>
      </c>
      <c r="O180" s="466" t="s">
        <v>572</v>
      </c>
      <c r="P180" s="594" t="s">
        <v>573</v>
      </c>
    </row>
    <row r="181" spans="2:16" ht="207">
      <c r="B181" s="556" t="s">
        <v>570</v>
      </c>
      <c r="C181" s="509" t="s">
        <v>6</v>
      </c>
      <c r="D181" s="577" t="s">
        <v>991</v>
      </c>
      <c r="E181" s="477" t="s">
        <v>992</v>
      </c>
      <c r="F181" s="526" t="s">
        <v>574</v>
      </c>
      <c r="G181" s="479" t="s">
        <v>48</v>
      </c>
      <c r="H181" s="479" t="s">
        <v>390</v>
      </c>
      <c r="I181" s="520" t="s">
        <v>1379</v>
      </c>
      <c r="J181" s="480" t="s">
        <v>993</v>
      </c>
      <c r="K181" s="479" t="s">
        <v>245</v>
      </c>
      <c r="L181" s="481" t="s">
        <v>1216</v>
      </c>
      <c r="M181" s="527" t="s">
        <v>994</v>
      </c>
      <c r="N181" s="483" t="s">
        <v>995</v>
      </c>
      <c r="O181" s="605" t="s">
        <v>575</v>
      </c>
      <c r="P181" s="600" t="s">
        <v>576</v>
      </c>
    </row>
    <row r="182" spans="2:16" ht="17.25" hidden="1">
      <c r="B182" s="557"/>
      <c r="C182" s="29" t="s">
        <v>6</v>
      </c>
      <c r="D182" s="181"/>
      <c r="E182" s="583"/>
      <c r="F182" s="67"/>
      <c r="G182" s="76"/>
      <c r="H182" s="90"/>
      <c r="I182" s="67"/>
      <c r="J182" s="67"/>
      <c r="K182" s="76"/>
      <c r="L182" s="67"/>
      <c r="M182" s="584"/>
      <c r="N182" s="583"/>
      <c r="O182" s="584"/>
      <c r="P182" s="598"/>
    </row>
    <row r="183" spans="2:16" ht="17.25" hidden="1">
      <c r="B183" s="557"/>
      <c r="C183" s="29" t="s">
        <v>6</v>
      </c>
      <c r="D183" s="181"/>
      <c r="E183" s="583"/>
      <c r="F183" s="67"/>
      <c r="G183" s="76"/>
      <c r="H183" s="90"/>
      <c r="I183" s="67"/>
      <c r="J183" s="67"/>
      <c r="K183" s="76"/>
      <c r="L183" s="67"/>
      <c r="M183" s="584"/>
      <c r="N183" s="583"/>
      <c r="O183" s="584"/>
      <c r="P183" s="598"/>
    </row>
    <row r="184" spans="2:16" ht="17.25" hidden="1">
      <c r="B184" s="557"/>
      <c r="C184" s="29" t="s">
        <v>6</v>
      </c>
      <c r="D184" s="181"/>
      <c r="E184" s="583"/>
      <c r="F184" s="67"/>
      <c r="G184" s="76"/>
      <c r="H184" s="90"/>
      <c r="I184" s="67"/>
      <c r="J184" s="67"/>
      <c r="K184" s="76"/>
      <c r="L184" s="67"/>
      <c r="M184" s="584"/>
      <c r="N184" s="583"/>
      <c r="O184" s="584"/>
      <c r="P184" s="598"/>
    </row>
    <row r="185" spans="2:16" ht="17.25" hidden="1">
      <c r="B185" s="557"/>
      <c r="C185" s="29" t="s">
        <v>6</v>
      </c>
      <c r="D185" s="181"/>
      <c r="E185" s="583"/>
      <c r="F185" s="67"/>
      <c r="G185" s="76"/>
      <c r="H185" s="90"/>
      <c r="I185" s="67"/>
      <c r="J185" s="67"/>
      <c r="K185" s="76"/>
      <c r="L185" s="67"/>
      <c r="M185" s="584"/>
      <c r="N185" s="583"/>
      <c r="O185" s="584"/>
      <c r="P185" s="598"/>
    </row>
    <row r="186" spans="2:16" ht="207">
      <c r="B186" s="553" t="s">
        <v>577</v>
      </c>
      <c r="C186" s="456" t="s">
        <v>5</v>
      </c>
      <c r="D186" s="576" t="s">
        <v>996</v>
      </c>
      <c r="E186" s="467" t="s">
        <v>997</v>
      </c>
      <c r="F186" s="468" t="s">
        <v>578</v>
      </c>
      <c r="G186" s="469" t="s">
        <v>48</v>
      </c>
      <c r="H186" s="469" t="s">
        <v>390</v>
      </c>
      <c r="I186" s="470" t="s">
        <v>1380</v>
      </c>
      <c r="J186" s="470" t="s">
        <v>998</v>
      </c>
      <c r="K186" s="469" t="s">
        <v>245</v>
      </c>
      <c r="L186" s="471" t="s">
        <v>999</v>
      </c>
      <c r="M186" s="472" t="s">
        <v>1000</v>
      </c>
      <c r="N186" s="473" t="s">
        <v>1001</v>
      </c>
      <c r="O186" s="466" t="s">
        <v>579</v>
      </c>
      <c r="P186" s="594" t="s">
        <v>580</v>
      </c>
    </row>
    <row r="187" spans="2:16" ht="207">
      <c r="B187" s="556" t="s">
        <v>577</v>
      </c>
      <c r="C187" s="509" t="s">
        <v>6</v>
      </c>
      <c r="D187" s="577" t="s">
        <v>1002</v>
      </c>
      <c r="E187" s="510" t="s">
        <v>1003</v>
      </c>
      <c r="F187" s="526" t="s">
        <v>581</v>
      </c>
      <c r="G187" s="479" t="s">
        <v>48</v>
      </c>
      <c r="H187" s="479" t="s">
        <v>390</v>
      </c>
      <c r="I187" s="480" t="s">
        <v>1381</v>
      </c>
      <c r="J187" s="480" t="s">
        <v>1004</v>
      </c>
      <c r="K187" s="479" t="s">
        <v>245</v>
      </c>
      <c r="L187" s="481" t="s">
        <v>1215</v>
      </c>
      <c r="M187" s="527" t="s">
        <v>1005</v>
      </c>
      <c r="N187" s="483" t="s">
        <v>1006</v>
      </c>
      <c r="O187" s="605" t="s">
        <v>582</v>
      </c>
      <c r="P187" s="600" t="s">
        <v>583</v>
      </c>
    </row>
    <row r="188" spans="2:16" ht="207">
      <c r="B188" s="556" t="s">
        <v>577</v>
      </c>
      <c r="C188" s="509" t="s">
        <v>6</v>
      </c>
      <c r="D188" s="578" t="s">
        <v>1007</v>
      </c>
      <c r="E188" s="510" t="s">
        <v>1008</v>
      </c>
      <c r="F188" s="526" t="s">
        <v>584</v>
      </c>
      <c r="G188" s="479" t="s">
        <v>48</v>
      </c>
      <c r="H188" s="479" t="s">
        <v>390</v>
      </c>
      <c r="I188" s="480" t="s">
        <v>1382</v>
      </c>
      <c r="J188" s="480" t="s">
        <v>1009</v>
      </c>
      <c r="K188" s="479" t="s">
        <v>245</v>
      </c>
      <c r="L188" s="500" t="s">
        <v>1214</v>
      </c>
      <c r="M188" s="507" t="s">
        <v>1010</v>
      </c>
      <c r="N188" s="483" t="s">
        <v>1011</v>
      </c>
      <c r="O188" s="605" t="s">
        <v>585</v>
      </c>
      <c r="P188" s="600" t="s">
        <v>586</v>
      </c>
    </row>
    <row r="189" spans="2:16" ht="17.25" hidden="1">
      <c r="B189" s="557"/>
      <c r="C189" s="29" t="s">
        <v>6</v>
      </c>
      <c r="D189" s="181"/>
      <c r="E189" s="583"/>
      <c r="F189" s="67"/>
      <c r="G189" s="76"/>
      <c r="H189" s="76"/>
      <c r="I189" s="67"/>
      <c r="J189" s="67"/>
      <c r="K189" s="76"/>
      <c r="L189" s="67"/>
      <c r="M189" s="584"/>
      <c r="N189" s="583"/>
      <c r="O189" s="584"/>
      <c r="P189" s="599"/>
    </row>
    <row r="190" spans="2:16" ht="17.25" hidden="1">
      <c r="B190" s="557"/>
      <c r="C190" s="29" t="s">
        <v>6</v>
      </c>
      <c r="D190" s="181"/>
      <c r="E190" s="583"/>
      <c r="F190" s="67"/>
      <c r="G190" s="76"/>
      <c r="H190" s="76"/>
      <c r="I190" s="67"/>
      <c r="J190" s="67"/>
      <c r="K190" s="76"/>
      <c r="L190" s="67"/>
      <c r="M190" s="584"/>
      <c r="N190" s="583"/>
      <c r="O190" s="584"/>
      <c r="P190" s="599"/>
    </row>
    <row r="191" spans="2:16" ht="17.25" hidden="1">
      <c r="B191" s="557"/>
      <c r="C191" s="29" t="s">
        <v>6</v>
      </c>
      <c r="D191" s="181"/>
      <c r="E191" s="583"/>
      <c r="F191" s="67"/>
      <c r="G191" s="76"/>
      <c r="H191" s="76"/>
      <c r="I191" s="67"/>
      <c r="J191" s="67"/>
      <c r="K191" s="76"/>
      <c r="L191" s="67"/>
      <c r="M191" s="584"/>
      <c r="N191" s="583"/>
      <c r="O191" s="584"/>
      <c r="P191" s="599"/>
    </row>
    <row r="192" spans="2:16" ht="207">
      <c r="B192" s="553" t="s">
        <v>587</v>
      </c>
      <c r="C192" s="456" t="s">
        <v>5</v>
      </c>
      <c r="D192" s="474" t="s">
        <v>1012</v>
      </c>
      <c r="E192" s="467" t="s">
        <v>1013</v>
      </c>
      <c r="F192" s="468" t="s">
        <v>588</v>
      </c>
      <c r="G192" s="469" t="s">
        <v>48</v>
      </c>
      <c r="H192" s="469" t="s">
        <v>390</v>
      </c>
      <c r="I192" s="470" t="s">
        <v>1383</v>
      </c>
      <c r="J192" s="470" t="s">
        <v>1014</v>
      </c>
      <c r="K192" s="469" t="s">
        <v>245</v>
      </c>
      <c r="L192" s="471" t="s">
        <v>1015</v>
      </c>
      <c r="M192" s="463" t="s">
        <v>1016</v>
      </c>
      <c r="N192" s="473" t="s">
        <v>1017</v>
      </c>
      <c r="O192" s="466" t="s">
        <v>589</v>
      </c>
      <c r="P192" s="594" t="s">
        <v>590</v>
      </c>
    </row>
    <row r="193" spans="2:16" ht="207">
      <c r="B193" s="555" t="s">
        <v>587</v>
      </c>
      <c r="C193" s="475" t="s">
        <v>6</v>
      </c>
      <c r="D193" s="580" t="s">
        <v>1018</v>
      </c>
      <c r="E193" s="477" t="s">
        <v>1019</v>
      </c>
      <c r="F193" s="480" t="s">
        <v>1250</v>
      </c>
      <c r="G193" s="479" t="s">
        <v>48</v>
      </c>
      <c r="H193" s="479" t="s">
        <v>390</v>
      </c>
      <c r="I193" s="480" t="s">
        <v>1384</v>
      </c>
      <c r="J193" s="480" t="s">
        <v>1020</v>
      </c>
      <c r="K193" s="479" t="s">
        <v>245</v>
      </c>
      <c r="L193" s="480" t="s">
        <v>1213</v>
      </c>
      <c r="M193" s="508" t="s">
        <v>1021</v>
      </c>
      <c r="N193" s="483" t="s">
        <v>1017</v>
      </c>
      <c r="O193" s="476" t="s">
        <v>591</v>
      </c>
      <c r="P193" s="591" t="s">
        <v>592</v>
      </c>
    </row>
    <row r="194" spans="2:16" ht="17.25" hidden="1">
      <c r="B194" s="557"/>
      <c r="C194" s="29" t="s">
        <v>6</v>
      </c>
      <c r="D194" s="181"/>
      <c r="E194" s="583"/>
      <c r="F194" s="67"/>
      <c r="G194" s="76"/>
      <c r="H194" s="90"/>
      <c r="I194" s="67"/>
      <c r="J194" s="67"/>
      <c r="K194" s="90"/>
      <c r="L194" s="67"/>
      <c r="M194" s="584"/>
      <c r="N194" s="583"/>
      <c r="O194" s="584"/>
      <c r="P194" s="598"/>
    </row>
    <row r="195" spans="2:16" ht="17.25" hidden="1">
      <c r="B195" s="557"/>
      <c r="C195" s="29" t="s">
        <v>6</v>
      </c>
      <c r="D195" s="181"/>
      <c r="E195" s="583"/>
      <c r="F195" s="67"/>
      <c r="G195" s="76"/>
      <c r="H195" s="90"/>
      <c r="I195" s="67"/>
      <c r="J195" s="67"/>
      <c r="K195" s="90"/>
      <c r="L195" s="67"/>
      <c r="M195" s="584"/>
      <c r="N195" s="583"/>
      <c r="O195" s="584"/>
      <c r="P195" s="598"/>
    </row>
    <row r="196" spans="2:16" ht="17.25" hidden="1">
      <c r="B196" s="557"/>
      <c r="C196" s="29" t="s">
        <v>6</v>
      </c>
      <c r="D196" s="181"/>
      <c r="E196" s="583"/>
      <c r="F196" s="67"/>
      <c r="G196" s="76"/>
      <c r="H196" s="90"/>
      <c r="I196" s="67"/>
      <c r="J196" s="67"/>
      <c r="K196" s="90"/>
      <c r="L196" s="67"/>
      <c r="M196" s="584"/>
      <c r="N196" s="583"/>
      <c r="O196" s="584"/>
      <c r="P196" s="598"/>
    </row>
    <row r="197" spans="2:16" ht="17.25" hidden="1">
      <c r="B197" s="557"/>
      <c r="C197" s="29" t="s">
        <v>6</v>
      </c>
      <c r="D197" s="181"/>
      <c r="E197" s="583"/>
      <c r="F197" s="67"/>
      <c r="G197" s="76"/>
      <c r="H197" s="90"/>
      <c r="I197" s="67"/>
      <c r="J197" s="67"/>
      <c r="K197" s="90"/>
      <c r="L197" s="67"/>
      <c r="M197" s="584"/>
      <c r="N197" s="583"/>
      <c r="O197" s="584"/>
      <c r="P197" s="598"/>
    </row>
    <row r="198" spans="2:16" ht="207">
      <c r="B198" s="562" t="s">
        <v>593</v>
      </c>
      <c r="C198" s="456" t="s">
        <v>5</v>
      </c>
      <c r="D198" s="576" t="s">
        <v>1022</v>
      </c>
      <c r="E198" s="467" t="s">
        <v>1023</v>
      </c>
      <c r="F198" s="468" t="s">
        <v>594</v>
      </c>
      <c r="G198" s="469" t="s">
        <v>48</v>
      </c>
      <c r="H198" s="469" t="s">
        <v>390</v>
      </c>
      <c r="I198" s="470" t="s">
        <v>1024</v>
      </c>
      <c r="J198" s="470" t="s">
        <v>1025</v>
      </c>
      <c r="K198" s="469" t="s">
        <v>245</v>
      </c>
      <c r="L198" s="470" t="s">
        <v>1026</v>
      </c>
      <c r="M198" s="463" t="s">
        <v>1027</v>
      </c>
      <c r="N198" s="473" t="s">
        <v>1028</v>
      </c>
      <c r="O198" s="466" t="s">
        <v>595</v>
      </c>
      <c r="P198" s="594" t="s">
        <v>596</v>
      </c>
    </row>
    <row r="199" spans="2:16" ht="207">
      <c r="B199" s="563" t="s">
        <v>593</v>
      </c>
      <c r="C199" s="509" t="s">
        <v>6</v>
      </c>
      <c r="D199" s="577" t="s">
        <v>1029</v>
      </c>
      <c r="E199" s="528" t="s">
        <v>1030</v>
      </c>
      <c r="F199" s="529" t="s">
        <v>597</v>
      </c>
      <c r="G199" s="479" t="s">
        <v>48</v>
      </c>
      <c r="H199" s="479" t="s">
        <v>390</v>
      </c>
      <c r="I199" s="530" t="s">
        <v>1385</v>
      </c>
      <c r="J199" s="480" t="s">
        <v>1031</v>
      </c>
      <c r="K199" s="479" t="s">
        <v>245</v>
      </c>
      <c r="L199" s="500" t="s">
        <v>1212</v>
      </c>
      <c r="M199" s="508" t="s">
        <v>1032</v>
      </c>
      <c r="N199" s="483" t="s">
        <v>1033</v>
      </c>
      <c r="O199" s="606" t="s">
        <v>598</v>
      </c>
      <c r="P199" s="602" t="s">
        <v>599</v>
      </c>
    </row>
    <row r="200" spans="2:16" ht="207">
      <c r="B200" s="563" t="s">
        <v>593</v>
      </c>
      <c r="C200" s="509" t="s">
        <v>6</v>
      </c>
      <c r="D200" s="484" t="s">
        <v>1034</v>
      </c>
      <c r="E200" s="477" t="s">
        <v>1035</v>
      </c>
      <c r="F200" s="478" t="s">
        <v>600</v>
      </c>
      <c r="G200" s="479" t="s">
        <v>48</v>
      </c>
      <c r="H200" s="479" t="s">
        <v>390</v>
      </c>
      <c r="I200" s="498" t="s">
        <v>1386</v>
      </c>
      <c r="J200" s="480" t="s">
        <v>1036</v>
      </c>
      <c r="K200" s="479" t="s">
        <v>245</v>
      </c>
      <c r="L200" s="480" t="s">
        <v>1211</v>
      </c>
      <c r="M200" s="508" t="s">
        <v>1037</v>
      </c>
      <c r="N200" s="483" t="s">
        <v>1038</v>
      </c>
      <c r="O200" s="476" t="s">
        <v>601</v>
      </c>
      <c r="P200" s="591" t="s">
        <v>602</v>
      </c>
    </row>
    <row r="201" spans="2:16" ht="17.25" hidden="1">
      <c r="B201" s="557"/>
      <c r="C201" s="29" t="s">
        <v>6</v>
      </c>
      <c r="D201" s="181"/>
      <c r="E201" s="583"/>
      <c r="F201" s="67"/>
      <c r="G201" s="76"/>
      <c r="H201" s="90"/>
      <c r="I201" s="67"/>
      <c r="J201" s="67"/>
      <c r="K201" s="90"/>
      <c r="L201" s="67"/>
      <c r="M201" s="584"/>
      <c r="N201" s="583"/>
      <c r="O201" s="584"/>
      <c r="P201" s="598"/>
    </row>
    <row r="202" spans="2:16" ht="17.25" hidden="1">
      <c r="B202" s="557"/>
      <c r="C202" s="29" t="s">
        <v>6</v>
      </c>
      <c r="D202" s="181"/>
      <c r="E202" s="583"/>
      <c r="F202" s="67"/>
      <c r="G202" s="76"/>
      <c r="H202" s="90"/>
      <c r="I202" s="67"/>
      <c r="J202" s="67"/>
      <c r="K202" s="90"/>
      <c r="L202" s="67"/>
      <c r="M202" s="584"/>
      <c r="N202" s="583"/>
      <c r="O202" s="584"/>
      <c r="P202" s="598"/>
    </row>
    <row r="203" spans="2:16" ht="17.25" hidden="1">
      <c r="B203" s="557"/>
      <c r="C203" s="29" t="s">
        <v>6</v>
      </c>
      <c r="D203" s="181"/>
      <c r="E203" s="583"/>
      <c r="F203" s="67"/>
      <c r="G203" s="76"/>
      <c r="H203" s="90"/>
      <c r="I203" s="67"/>
      <c r="J203" s="67"/>
      <c r="K203" s="90"/>
      <c r="L203" s="67"/>
      <c r="M203" s="584"/>
      <c r="N203" s="583"/>
      <c r="O203" s="584"/>
      <c r="P203" s="598"/>
    </row>
    <row r="204" spans="2:16" ht="207">
      <c r="B204" s="562" t="s">
        <v>603</v>
      </c>
      <c r="C204" s="456" t="s">
        <v>5</v>
      </c>
      <c r="D204" s="474" t="s">
        <v>1039</v>
      </c>
      <c r="E204" s="467" t="s">
        <v>1040</v>
      </c>
      <c r="F204" s="468" t="s">
        <v>604</v>
      </c>
      <c r="G204" s="469" t="s">
        <v>48</v>
      </c>
      <c r="H204" s="469" t="s">
        <v>390</v>
      </c>
      <c r="I204" s="470" t="s">
        <v>1041</v>
      </c>
      <c r="J204" s="470" t="s">
        <v>1042</v>
      </c>
      <c r="K204" s="469" t="s">
        <v>245</v>
      </c>
      <c r="L204" s="470" t="s">
        <v>1043</v>
      </c>
      <c r="M204" s="463" t="s">
        <v>1044</v>
      </c>
      <c r="N204" s="473" t="s">
        <v>1045</v>
      </c>
      <c r="O204" s="466" t="s">
        <v>605</v>
      </c>
      <c r="P204" s="594" t="s">
        <v>599</v>
      </c>
    </row>
    <row r="205" spans="2:16" ht="207">
      <c r="B205" s="563" t="s">
        <v>603</v>
      </c>
      <c r="C205" s="509" t="s">
        <v>6</v>
      </c>
      <c r="D205" s="484" t="s">
        <v>1046</v>
      </c>
      <c r="E205" s="477" t="s">
        <v>1047</v>
      </c>
      <c r="F205" s="478" t="s">
        <v>606</v>
      </c>
      <c r="G205" s="479" t="s">
        <v>48</v>
      </c>
      <c r="H205" s="479" t="s">
        <v>390</v>
      </c>
      <c r="I205" s="480" t="s">
        <v>1048</v>
      </c>
      <c r="J205" s="480" t="s">
        <v>1049</v>
      </c>
      <c r="K205" s="479" t="s">
        <v>245</v>
      </c>
      <c r="L205" s="480" t="s">
        <v>1210</v>
      </c>
      <c r="M205" s="508" t="s">
        <v>1050</v>
      </c>
      <c r="N205" s="483" t="s">
        <v>1045</v>
      </c>
      <c r="O205" s="476" t="s">
        <v>607</v>
      </c>
      <c r="P205" s="591" t="s">
        <v>608</v>
      </c>
    </row>
    <row r="206" spans="2:16" ht="17.25" hidden="1">
      <c r="B206" s="557"/>
      <c r="C206" s="29" t="s">
        <v>6</v>
      </c>
      <c r="D206" s="181"/>
      <c r="E206" s="583"/>
      <c r="F206" s="67"/>
      <c r="G206" s="76"/>
      <c r="H206" s="90"/>
      <c r="I206" s="67"/>
      <c r="J206" s="67"/>
      <c r="K206" s="90"/>
      <c r="L206" s="67"/>
      <c r="M206" s="584"/>
      <c r="N206" s="583"/>
      <c r="O206" s="584"/>
      <c r="P206" s="598"/>
    </row>
    <row r="207" spans="2:16" ht="17.25" hidden="1">
      <c r="B207" s="557"/>
      <c r="C207" s="29" t="s">
        <v>6</v>
      </c>
      <c r="D207" s="181"/>
      <c r="E207" s="583"/>
      <c r="F207" s="67"/>
      <c r="G207" s="76"/>
      <c r="H207" s="90"/>
      <c r="I207" s="67"/>
      <c r="J207" s="67"/>
      <c r="K207" s="90"/>
      <c r="L207" s="67"/>
      <c r="M207" s="584"/>
      <c r="N207" s="583"/>
      <c r="O207" s="584"/>
      <c r="P207" s="598"/>
    </row>
    <row r="208" spans="2:16" ht="17.25" hidden="1">
      <c r="B208" s="557"/>
      <c r="C208" s="29" t="s">
        <v>6</v>
      </c>
      <c r="D208" s="181"/>
      <c r="E208" s="583"/>
      <c r="F208" s="67"/>
      <c r="G208" s="76"/>
      <c r="H208" s="90"/>
      <c r="I208" s="67"/>
      <c r="J208" s="67"/>
      <c r="K208" s="90"/>
      <c r="L208" s="67"/>
      <c r="M208" s="584"/>
      <c r="N208" s="583"/>
      <c r="O208" s="584"/>
      <c r="P208" s="598"/>
    </row>
    <row r="209" spans="2:16" ht="17.25" hidden="1">
      <c r="B209" s="557"/>
      <c r="C209" s="29" t="s">
        <v>6</v>
      </c>
      <c r="D209" s="181"/>
      <c r="E209" s="583"/>
      <c r="F209" s="67"/>
      <c r="G209" s="76"/>
      <c r="H209" s="90"/>
      <c r="I209" s="67"/>
      <c r="J209" s="67"/>
      <c r="K209" s="90"/>
      <c r="L209" s="67"/>
      <c r="M209" s="584"/>
      <c r="N209" s="583"/>
      <c r="O209" s="584"/>
      <c r="P209" s="598"/>
    </row>
    <row r="210" spans="2:16" ht="207">
      <c r="B210" s="562" t="s">
        <v>609</v>
      </c>
      <c r="C210" s="531" t="s">
        <v>5</v>
      </c>
      <c r="D210" s="576" t="s">
        <v>1051</v>
      </c>
      <c r="E210" s="467" t="s">
        <v>1052</v>
      </c>
      <c r="F210" s="468" t="s">
        <v>610</v>
      </c>
      <c r="G210" s="469" t="s">
        <v>48</v>
      </c>
      <c r="H210" s="469" t="s">
        <v>390</v>
      </c>
      <c r="I210" s="470" t="s">
        <v>1053</v>
      </c>
      <c r="J210" s="470" t="s">
        <v>710</v>
      </c>
      <c r="K210" s="469" t="s">
        <v>245</v>
      </c>
      <c r="L210" s="470" t="s">
        <v>1054</v>
      </c>
      <c r="M210" s="463" t="s">
        <v>1055</v>
      </c>
      <c r="N210" s="473" t="s">
        <v>1056</v>
      </c>
      <c r="O210" s="466" t="s">
        <v>611</v>
      </c>
      <c r="P210" s="594" t="s">
        <v>612</v>
      </c>
    </row>
    <row r="211" spans="2:16" ht="224.25">
      <c r="B211" s="563" t="s">
        <v>609</v>
      </c>
      <c r="C211" s="509" t="s">
        <v>6</v>
      </c>
      <c r="D211" s="484" t="s">
        <v>1057</v>
      </c>
      <c r="E211" s="510" t="s">
        <v>1058</v>
      </c>
      <c r="F211" s="526" t="s">
        <v>613</v>
      </c>
      <c r="G211" s="479" t="s">
        <v>48</v>
      </c>
      <c r="H211" s="479" t="s">
        <v>390</v>
      </c>
      <c r="I211" s="520" t="s">
        <v>1387</v>
      </c>
      <c r="J211" s="498" t="s">
        <v>614</v>
      </c>
      <c r="K211" s="479" t="s">
        <v>245</v>
      </c>
      <c r="L211" s="520" t="s">
        <v>1209</v>
      </c>
      <c r="M211" s="508" t="s">
        <v>1059</v>
      </c>
      <c r="N211" s="483" t="s">
        <v>1060</v>
      </c>
      <c r="O211" s="605" t="s">
        <v>615</v>
      </c>
      <c r="P211" s="600" t="s">
        <v>616</v>
      </c>
    </row>
    <row r="212" spans="2:16" ht="17.25" hidden="1">
      <c r="B212" s="557"/>
      <c r="C212" s="29" t="s">
        <v>6</v>
      </c>
      <c r="D212" s="181"/>
      <c r="E212" s="583"/>
      <c r="F212" s="67"/>
      <c r="G212" s="76"/>
      <c r="H212" s="90"/>
      <c r="I212" s="67"/>
      <c r="J212" s="67"/>
      <c r="K212" s="90"/>
      <c r="L212" s="67"/>
      <c r="M212" s="584"/>
      <c r="N212" s="583"/>
      <c r="O212" s="584"/>
      <c r="P212" s="598"/>
    </row>
    <row r="213" spans="2:16" ht="17.25" hidden="1">
      <c r="B213" s="557"/>
      <c r="C213" s="29" t="s">
        <v>6</v>
      </c>
      <c r="D213" s="181"/>
      <c r="E213" s="583"/>
      <c r="F213" s="67"/>
      <c r="G213" s="76"/>
      <c r="H213" s="90"/>
      <c r="I213" s="67"/>
      <c r="J213" s="67"/>
      <c r="K213" s="90"/>
      <c r="L213" s="67"/>
      <c r="M213" s="584"/>
      <c r="N213" s="583"/>
      <c r="O213" s="584"/>
      <c r="P213" s="598"/>
    </row>
    <row r="214" spans="2:16" ht="17.25" hidden="1">
      <c r="B214" s="557"/>
      <c r="C214" s="29" t="s">
        <v>6</v>
      </c>
      <c r="D214" s="181"/>
      <c r="E214" s="583"/>
      <c r="F214" s="67"/>
      <c r="G214" s="76"/>
      <c r="H214" s="90"/>
      <c r="I214" s="67"/>
      <c r="J214" s="67"/>
      <c r="K214" s="90"/>
      <c r="L214" s="67"/>
      <c r="M214" s="584"/>
      <c r="N214" s="583"/>
      <c r="O214" s="584"/>
      <c r="P214" s="598"/>
    </row>
    <row r="215" spans="2:16" ht="17.25" hidden="1">
      <c r="B215" s="557"/>
      <c r="C215" s="29" t="s">
        <v>6</v>
      </c>
      <c r="D215" s="181"/>
      <c r="E215" s="583"/>
      <c r="F215" s="67"/>
      <c r="G215" s="76"/>
      <c r="H215" s="90"/>
      <c r="I215" s="67"/>
      <c r="J215" s="67"/>
      <c r="K215" s="90"/>
      <c r="L215" s="67"/>
      <c r="M215" s="584"/>
      <c r="N215" s="583"/>
      <c r="O215" s="584"/>
      <c r="P215" s="598"/>
    </row>
    <row r="216" spans="2:16" ht="207">
      <c r="B216" s="562" t="s">
        <v>617</v>
      </c>
      <c r="C216" s="456" t="s">
        <v>5</v>
      </c>
      <c r="D216" s="576" t="s">
        <v>1061</v>
      </c>
      <c r="E216" s="467" t="s">
        <v>1062</v>
      </c>
      <c r="F216" s="468" t="s">
        <v>618</v>
      </c>
      <c r="G216" s="469" t="s">
        <v>48</v>
      </c>
      <c r="H216" s="469" t="s">
        <v>390</v>
      </c>
      <c r="I216" s="470" t="s">
        <v>1388</v>
      </c>
      <c r="J216" s="470" t="s">
        <v>758</v>
      </c>
      <c r="K216" s="469" t="s">
        <v>245</v>
      </c>
      <c r="L216" s="471" t="s">
        <v>1063</v>
      </c>
      <c r="M216" s="463" t="s">
        <v>1064</v>
      </c>
      <c r="N216" s="473" t="s">
        <v>1065</v>
      </c>
      <c r="O216" s="466" t="s">
        <v>619</v>
      </c>
      <c r="P216" s="594" t="s">
        <v>599</v>
      </c>
    </row>
    <row r="217" spans="2:16" ht="207">
      <c r="B217" s="563" t="s">
        <v>617</v>
      </c>
      <c r="C217" s="509" t="s">
        <v>6</v>
      </c>
      <c r="D217" s="577" t="s">
        <v>1066</v>
      </c>
      <c r="E217" s="477" t="s">
        <v>1067</v>
      </c>
      <c r="F217" s="526" t="s">
        <v>620</v>
      </c>
      <c r="G217" s="479" t="s">
        <v>48</v>
      </c>
      <c r="H217" s="479" t="s">
        <v>390</v>
      </c>
      <c r="I217" s="480" t="s">
        <v>1068</v>
      </c>
      <c r="J217" s="480" t="s">
        <v>1069</v>
      </c>
      <c r="K217" s="479" t="s">
        <v>245</v>
      </c>
      <c r="L217" s="500" t="s">
        <v>1208</v>
      </c>
      <c r="M217" s="527" t="s">
        <v>1070</v>
      </c>
      <c r="N217" s="483" t="s">
        <v>1071</v>
      </c>
      <c r="O217" s="476" t="s">
        <v>621</v>
      </c>
      <c r="P217" s="591" t="s">
        <v>599</v>
      </c>
    </row>
    <row r="218" spans="2:16" ht="207">
      <c r="B218" s="563" t="s">
        <v>617</v>
      </c>
      <c r="C218" s="509" t="s">
        <v>6</v>
      </c>
      <c r="D218" s="484" t="s">
        <v>1072</v>
      </c>
      <c r="E218" s="477" t="s">
        <v>1073</v>
      </c>
      <c r="F218" s="478" t="s">
        <v>622</v>
      </c>
      <c r="G218" s="479" t="s">
        <v>48</v>
      </c>
      <c r="H218" s="479" t="s">
        <v>390</v>
      </c>
      <c r="I218" s="480" t="s">
        <v>1389</v>
      </c>
      <c r="J218" s="480" t="s">
        <v>1074</v>
      </c>
      <c r="K218" s="479" t="s">
        <v>245</v>
      </c>
      <c r="L218" s="480" t="s">
        <v>1207</v>
      </c>
      <c r="M218" s="508" t="s">
        <v>1075</v>
      </c>
      <c r="N218" s="483" t="s">
        <v>1017</v>
      </c>
      <c r="O218" s="476" t="s">
        <v>623</v>
      </c>
      <c r="P218" s="591" t="s">
        <v>599</v>
      </c>
    </row>
    <row r="219" spans="2:16" ht="207">
      <c r="B219" s="563" t="s">
        <v>617</v>
      </c>
      <c r="C219" s="509" t="s">
        <v>6</v>
      </c>
      <c r="D219" s="484" t="s">
        <v>1076</v>
      </c>
      <c r="E219" s="477" t="s">
        <v>1077</v>
      </c>
      <c r="F219" s="478" t="s">
        <v>624</v>
      </c>
      <c r="G219" s="479" t="s">
        <v>48</v>
      </c>
      <c r="H219" s="479" t="s">
        <v>390</v>
      </c>
      <c r="I219" s="498" t="s">
        <v>1390</v>
      </c>
      <c r="J219" s="480" t="s">
        <v>1078</v>
      </c>
      <c r="K219" s="479" t="s">
        <v>245</v>
      </c>
      <c r="L219" s="480" t="s">
        <v>1079</v>
      </c>
      <c r="M219" s="508" t="s">
        <v>1080</v>
      </c>
      <c r="N219" s="483" t="s">
        <v>1038</v>
      </c>
      <c r="O219" s="476" t="s">
        <v>625</v>
      </c>
      <c r="P219" s="593" t="s">
        <v>626</v>
      </c>
    </row>
    <row r="220" spans="2:16" ht="17.25" hidden="1">
      <c r="B220" s="557"/>
      <c r="C220" s="29" t="s">
        <v>6</v>
      </c>
      <c r="D220" s="181"/>
      <c r="E220" s="583"/>
      <c r="F220" s="67"/>
      <c r="G220" s="76"/>
      <c r="H220" s="76"/>
      <c r="I220" s="67"/>
      <c r="J220" s="67"/>
      <c r="K220" s="76"/>
      <c r="L220" s="67"/>
      <c r="M220" s="584"/>
      <c r="N220" s="583"/>
      <c r="O220" s="584"/>
      <c r="P220" s="601"/>
    </row>
    <row r="221" spans="2:16" ht="17.25" hidden="1">
      <c r="B221" s="557"/>
      <c r="C221" s="29" t="s">
        <v>6</v>
      </c>
      <c r="D221" s="181"/>
      <c r="E221" s="583"/>
      <c r="F221" s="67"/>
      <c r="G221" s="76"/>
      <c r="H221" s="76"/>
      <c r="I221" s="67"/>
      <c r="J221" s="67"/>
      <c r="K221" s="76"/>
      <c r="L221" s="67"/>
      <c r="M221" s="584"/>
      <c r="N221" s="583"/>
      <c r="O221" s="584"/>
      <c r="P221" s="601"/>
    </row>
    <row r="222" spans="2:16" ht="207">
      <c r="B222" s="562" t="s">
        <v>627</v>
      </c>
      <c r="C222" s="531" t="s">
        <v>5</v>
      </c>
      <c r="D222" s="474" t="s">
        <v>1081</v>
      </c>
      <c r="E222" s="467" t="s">
        <v>1082</v>
      </c>
      <c r="F222" s="468" t="s">
        <v>628</v>
      </c>
      <c r="G222" s="469" t="s">
        <v>48</v>
      </c>
      <c r="H222" s="469" t="s">
        <v>390</v>
      </c>
      <c r="I222" s="470" t="s">
        <v>1391</v>
      </c>
      <c r="J222" s="470" t="s">
        <v>1083</v>
      </c>
      <c r="K222" s="469" t="s">
        <v>245</v>
      </c>
      <c r="L222" s="470" t="s">
        <v>1084</v>
      </c>
      <c r="M222" s="463" t="s">
        <v>1085</v>
      </c>
      <c r="N222" s="473" t="s">
        <v>1086</v>
      </c>
      <c r="O222" s="466" t="s">
        <v>629</v>
      </c>
      <c r="P222" s="594" t="s">
        <v>630</v>
      </c>
    </row>
    <row r="223" spans="2:16" ht="207">
      <c r="B223" s="563" t="s">
        <v>627</v>
      </c>
      <c r="C223" s="509" t="s">
        <v>6</v>
      </c>
      <c r="D223" s="484" t="s">
        <v>1087</v>
      </c>
      <c r="E223" s="477" t="s">
        <v>1088</v>
      </c>
      <c r="F223" s="478" t="s">
        <v>631</v>
      </c>
      <c r="G223" s="479" t="s">
        <v>48</v>
      </c>
      <c r="H223" s="479" t="s">
        <v>390</v>
      </c>
      <c r="I223" s="480" t="s">
        <v>1089</v>
      </c>
      <c r="J223" s="480" t="s">
        <v>1090</v>
      </c>
      <c r="K223" s="479" t="s">
        <v>245</v>
      </c>
      <c r="L223" s="480" t="s">
        <v>1206</v>
      </c>
      <c r="M223" s="508" t="s">
        <v>1091</v>
      </c>
      <c r="N223" s="483" t="s">
        <v>1086</v>
      </c>
      <c r="O223" s="476" t="s">
        <v>632</v>
      </c>
      <c r="P223" s="591" t="s">
        <v>633</v>
      </c>
    </row>
    <row r="224" spans="2:16" ht="207">
      <c r="B224" s="563" t="s">
        <v>627</v>
      </c>
      <c r="C224" s="509" t="s">
        <v>6</v>
      </c>
      <c r="D224" s="484" t="s">
        <v>1092</v>
      </c>
      <c r="E224" s="477" t="s">
        <v>1093</v>
      </c>
      <c r="F224" s="478" t="s">
        <v>634</v>
      </c>
      <c r="G224" s="479" t="s">
        <v>48</v>
      </c>
      <c r="H224" s="479" t="s">
        <v>390</v>
      </c>
      <c r="I224" s="480" t="s">
        <v>1497</v>
      </c>
      <c r="J224" s="480" t="s">
        <v>1094</v>
      </c>
      <c r="K224" s="479" t="s">
        <v>245</v>
      </c>
      <c r="L224" s="481" t="s">
        <v>1205</v>
      </c>
      <c r="M224" s="508" t="s">
        <v>1095</v>
      </c>
      <c r="N224" s="483" t="s">
        <v>1086</v>
      </c>
      <c r="O224" s="476" t="s">
        <v>635</v>
      </c>
      <c r="P224" s="591" t="s">
        <v>633</v>
      </c>
    </row>
    <row r="225" spans="2:16" ht="17.25" hidden="1">
      <c r="B225" s="557"/>
      <c r="C225" s="29" t="s">
        <v>6</v>
      </c>
      <c r="D225" s="181"/>
      <c r="E225" s="583"/>
      <c r="F225" s="67"/>
      <c r="G225" s="76"/>
      <c r="H225" s="90"/>
      <c r="I225" s="67"/>
      <c r="J225" s="67"/>
      <c r="K225" s="90"/>
      <c r="L225" s="67"/>
      <c r="M225" s="584"/>
      <c r="N225" s="583"/>
      <c r="O225" s="584"/>
      <c r="P225" s="598"/>
    </row>
    <row r="226" spans="2:16" ht="17.25" hidden="1">
      <c r="B226" s="557"/>
      <c r="C226" s="29" t="s">
        <v>6</v>
      </c>
      <c r="D226" s="181"/>
      <c r="E226" s="583"/>
      <c r="F226" s="67"/>
      <c r="G226" s="76"/>
      <c r="H226" s="90"/>
      <c r="I226" s="67"/>
      <c r="J226" s="67"/>
      <c r="K226" s="90"/>
      <c r="L226" s="67"/>
      <c r="M226" s="584"/>
      <c r="N226" s="583"/>
      <c r="O226" s="584"/>
      <c r="P226" s="598"/>
    </row>
    <row r="227" spans="2:16" ht="17.25" hidden="1">
      <c r="B227" s="557"/>
      <c r="C227" s="29" t="s">
        <v>6</v>
      </c>
      <c r="D227" s="181"/>
      <c r="E227" s="583"/>
      <c r="F227" s="67"/>
      <c r="G227" s="76"/>
      <c r="H227" s="90"/>
      <c r="I227" s="67"/>
      <c r="J227" s="67"/>
      <c r="K227" s="90"/>
      <c r="L227" s="67"/>
      <c r="M227" s="584"/>
      <c r="N227" s="583"/>
      <c r="O227" s="584"/>
      <c r="P227" s="598"/>
    </row>
    <row r="228" spans="2:16" ht="207">
      <c r="B228" s="562" t="s">
        <v>636</v>
      </c>
      <c r="C228" s="456" t="s">
        <v>5</v>
      </c>
      <c r="D228" s="576" t="s">
        <v>1096</v>
      </c>
      <c r="E228" s="467" t="s">
        <v>1097</v>
      </c>
      <c r="F228" s="468" t="s">
        <v>637</v>
      </c>
      <c r="G228" s="469" t="s">
        <v>48</v>
      </c>
      <c r="H228" s="469" t="s">
        <v>390</v>
      </c>
      <c r="I228" s="470" t="s">
        <v>1498</v>
      </c>
      <c r="J228" s="470" t="s">
        <v>1098</v>
      </c>
      <c r="K228" s="469" t="s">
        <v>245</v>
      </c>
      <c r="L228" s="471" t="s">
        <v>1099</v>
      </c>
      <c r="M228" s="463" t="s">
        <v>1100</v>
      </c>
      <c r="N228" s="473" t="s">
        <v>1101</v>
      </c>
      <c r="O228" s="466" t="s">
        <v>638</v>
      </c>
      <c r="P228" s="594" t="s">
        <v>599</v>
      </c>
    </row>
    <row r="229" spans="2:16" ht="207">
      <c r="B229" s="563" t="s">
        <v>636</v>
      </c>
      <c r="C229" s="509" t="s">
        <v>6</v>
      </c>
      <c r="D229" s="577" t="s">
        <v>1102</v>
      </c>
      <c r="E229" s="477" t="s">
        <v>1103</v>
      </c>
      <c r="F229" s="526" t="s">
        <v>639</v>
      </c>
      <c r="G229" s="479" t="s">
        <v>48</v>
      </c>
      <c r="H229" s="479" t="s">
        <v>390</v>
      </c>
      <c r="I229" s="480" t="s">
        <v>1104</v>
      </c>
      <c r="J229" s="480" t="s">
        <v>1105</v>
      </c>
      <c r="K229" s="479" t="s">
        <v>245</v>
      </c>
      <c r="L229" s="481" t="s">
        <v>1204</v>
      </c>
      <c r="M229" s="527" t="s">
        <v>1106</v>
      </c>
      <c r="N229" s="483" t="s">
        <v>1107</v>
      </c>
      <c r="O229" s="605" t="s">
        <v>640</v>
      </c>
      <c r="P229" s="600" t="s">
        <v>641</v>
      </c>
    </row>
    <row r="230" spans="2:16" ht="17.25" hidden="1">
      <c r="B230" s="557"/>
      <c r="C230" s="29" t="s">
        <v>6</v>
      </c>
      <c r="D230" s="181"/>
      <c r="E230" s="583"/>
      <c r="F230" s="67"/>
      <c r="G230" s="76"/>
      <c r="H230" s="90"/>
      <c r="I230" s="67"/>
      <c r="J230" s="67"/>
      <c r="K230" s="90"/>
      <c r="L230" s="67"/>
      <c r="M230" s="584"/>
      <c r="N230" s="583"/>
      <c r="O230" s="584"/>
      <c r="P230" s="598"/>
    </row>
    <row r="231" spans="2:16" ht="17.25" hidden="1">
      <c r="B231" s="557"/>
      <c r="C231" s="29" t="s">
        <v>6</v>
      </c>
      <c r="D231" s="181"/>
      <c r="E231" s="583"/>
      <c r="F231" s="67"/>
      <c r="G231" s="76"/>
      <c r="H231" s="90"/>
      <c r="I231" s="67"/>
      <c r="J231" s="67"/>
      <c r="K231" s="90"/>
      <c r="L231" s="67"/>
      <c r="M231" s="584"/>
      <c r="N231" s="583"/>
      <c r="O231" s="584"/>
      <c r="P231" s="598"/>
    </row>
    <row r="232" spans="2:16" ht="17.25" hidden="1">
      <c r="B232" s="557"/>
      <c r="C232" s="29" t="s">
        <v>6</v>
      </c>
      <c r="D232" s="181"/>
      <c r="E232" s="583"/>
      <c r="F232" s="67"/>
      <c r="G232" s="76"/>
      <c r="H232" s="90"/>
      <c r="I232" s="67"/>
      <c r="J232" s="67"/>
      <c r="K232" s="90"/>
      <c r="L232" s="67"/>
      <c r="M232" s="584"/>
      <c r="N232" s="583"/>
      <c r="O232" s="584"/>
      <c r="P232" s="598"/>
    </row>
    <row r="233" spans="2:16" ht="17.25" hidden="1">
      <c r="B233" s="557"/>
      <c r="C233" s="29" t="s">
        <v>6</v>
      </c>
      <c r="D233" s="181"/>
      <c r="E233" s="583"/>
      <c r="F233" s="67"/>
      <c r="G233" s="76"/>
      <c r="H233" s="90"/>
      <c r="I233" s="67"/>
      <c r="J233" s="67"/>
      <c r="K233" s="90"/>
      <c r="L233" s="67"/>
      <c r="M233" s="584"/>
      <c r="N233" s="583"/>
      <c r="O233" s="584"/>
      <c r="P233" s="598"/>
    </row>
    <row r="234" spans="2:16" ht="207">
      <c r="B234" s="562" t="s">
        <v>642</v>
      </c>
      <c r="C234" s="456" t="s">
        <v>5</v>
      </c>
      <c r="D234" s="474" t="s">
        <v>1108</v>
      </c>
      <c r="E234" s="467" t="s">
        <v>1109</v>
      </c>
      <c r="F234" s="468" t="s">
        <v>643</v>
      </c>
      <c r="G234" s="469" t="s">
        <v>48</v>
      </c>
      <c r="H234" s="469" t="s">
        <v>390</v>
      </c>
      <c r="I234" s="470" t="s">
        <v>1110</v>
      </c>
      <c r="J234" s="470" t="s">
        <v>1111</v>
      </c>
      <c r="K234" s="469" t="s">
        <v>245</v>
      </c>
      <c r="L234" s="470" t="s">
        <v>1112</v>
      </c>
      <c r="M234" s="463" t="s">
        <v>1113</v>
      </c>
      <c r="N234" s="473" t="s">
        <v>1114</v>
      </c>
      <c r="O234" s="466" t="s">
        <v>644</v>
      </c>
      <c r="P234" s="594" t="s">
        <v>645</v>
      </c>
    </row>
    <row r="235" spans="2:16" ht="207">
      <c r="B235" s="564" t="s">
        <v>642</v>
      </c>
      <c r="C235" s="475" t="s">
        <v>6</v>
      </c>
      <c r="D235" s="484" t="s">
        <v>1115</v>
      </c>
      <c r="E235" s="477" t="s">
        <v>1116</v>
      </c>
      <c r="F235" s="526" t="s">
        <v>646</v>
      </c>
      <c r="G235" s="479" t="s">
        <v>48</v>
      </c>
      <c r="H235" s="479" t="s">
        <v>390</v>
      </c>
      <c r="I235" s="480" t="s">
        <v>1392</v>
      </c>
      <c r="J235" s="480" t="s">
        <v>1117</v>
      </c>
      <c r="K235" s="479" t="s">
        <v>245</v>
      </c>
      <c r="L235" s="480" t="s">
        <v>1203</v>
      </c>
      <c r="M235" s="508" t="s">
        <v>1118</v>
      </c>
      <c r="N235" s="483" t="s">
        <v>1114</v>
      </c>
      <c r="O235" s="476" t="s">
        <v>647</v>
      </c>
      <c r="P235" s="591" t="s">
        <v>648</v>
      </c>
    </row>
    <row r="236" spans="2:16" ht="207">
      <c r="B236" s="563" t="s">
        <v>642</v>
      </c>
      <c r="C236" s="532" t="s">
        <v>6</v>
      </c>
      <c r="D236" s="484" t="s">
        <v>1119</v>
      </c>
      <c r="E236" s="477" t="s">
        <v>1120</v>
      </c>
      <c r="F236" s="478" t="s">
        <v>649</v>
      </c>
      <c r="G236" s="479" t="s">
        <v>48</v>
      </c>
      <c r="H236" s="479" t="s">
        <v>390</v>
      </c>
      <c r="I236" s="480" t="s">
        <v>1393</v>
      </c>
      <c r="J236" s="480" t="s">
        <v>1121</v>
      </c>
      <c r="K236" s="479" t="s">
        <v>245</v>
      </c>
      <c r="L236" s="480" t="s">
        <v>1202</v>
      </c>
      <c r="M236" s="508" t="s">
        <v>1122</v>
      </c>
      <c r="N236" s="483" t="s">
        <v>1114</v>
      </c>
      <c r="O236" s="476" t="s">
        <v>650</v>
      </c>
      <c r="P236" s="591" t="s">
        <v>645</v>
      </c>
    </row>
    <row r="237" spans="2:16" ht="17.25" hidden="1">
      <c r="B237" s="557"/>
      <c r="C237" s="29" t="s">
        <v>6</v>
      </c>
      <c r="D237" s="181"/>
      <c r="E237" s="583"/>
      <c r="F237" s="67"/>
      <c r="G237" s="76"/>
      <c r="H237" s="90"/>
      <c r="I237" s="67"/>
      <c r="J237" s="67"/>
      <c r="K237" s="90"/>
      <c r="L237" s="67"/>
      <c r="M237" s="584"/>
      <c r="N237" s="583"/>
      <c r="O237" s="584"/>
      <c r="P237" s="598"/>
    </row>
    <row r="238" spans="2:16" ht="17.25" hidden="1">
      <c r="B238" s="557"/>
      <c r="C238" s="29" t="s">
        <v>6</v>
      </c>
      <c r="D238" s="181"/>
      <c r="E238" s="583"/>
      <c r="F238" s="67"/>
      <c r="G238" s="76"/>
      <c r="H238" s="90"/>
      <c r="I238" s="67"/>
      <c r="J238" s="67"/>
      <c r="K238" s="90"/>
      <c r="L238" s="67"/>
      <c r="M238" s="584"/>
      <c r="N238" s="583"/>
      <c r="O238" s="584"/>
      <c r="P238" s="598"/>
    </row>
    <row r="239" spans="2:16" ht="17.25" hidden="1">
      <c r="B239" s="557"/>
      <c r="C239" s="29" t="s">
        <v>6</v>
      </c>
      <c r="D239" s="181"/>
      <c r="E239" s="583"/>
      <c r="F239" s="67"/>
      <c r="G239" s="76"/>
      <c r="H239" s="90"/>
      <c r="I239" s="67"/>
      <c r="J239" s="67"/>
      <c r="K239" s="90"/>
      <c r="L239" s="67"/>
      <c r="M239" s="584"/>
      <c r="N239" s="583"/>
      <c r="O239" s="584"/>
      <c r="P239" s="598"/>
    </row>
    <row r="240" spans="2:16" ht="207">
      <c r="B240" s="562" t="s">
        <v>651</v>
      </c>
      <c r="C240" s="456" t="s">
        <v>5</v>
      </c>
      <c r="D240" s="474" t="s">
        <v>1123</v>
      </c>
      <c r="E240" s="467" t="s">
        <v>1124</v>
      </c>
      <c r="F240" s="468" t="s">
        <v>652</v>
      </c>
      <c r="G240" s="469" t="s">
        <v>48</v>
      </c>
      <c r="H240" s="469" t="s">
        <v>390</v>
      </c>
      <c r="I240" s="470" t="s">
        <v>1125</v>
      </c>
      <c r="J240" s="470" t="s">
        <v>1126</v>
      </c>
      <c r="K240" s="469" t="s">
        <v>245</v>
      </c>
      <c r="L240" s="470" t="s">
        <v>1127</v>
      </c>
      <c r="M240" s="463" t="s">
        <v>1128</v>
      </c>
      <c r="N240" s="473" t="s">
        <v>1129</v>
      </c>
      <c r="O240" s="466" t="s">
        <v>653</v>
      </c>
      <c r="P240" s="594" t="s">
        <v>645</v>
      </c>
    </row>
    <row r="241" spans="2:16" ht="207">
      <c r="B241" s="564" t="s">
        <v>651</v>
      </c>
      <c r="C241" s="574" t="s">
        <v>6</v>
      </c>
      <c r="D241" s="577" t="s">
        <v>1130</v>
      </c>
      <c r="E241" s="477" t="s">
        <v>1131</v>
      </c>
      <c r="F241" s="478" t="s">
        <v>654</v>
      </c>
      <c r="G241" s="479" t="s">
        <v>48</v>
      </c>
      <c r="H241" s="479" t="s">
        <v>390</v>
      </c>
      <c r="I241" s="480" t="s">
        <v>1500</v>
      </c>
      <c r="J241" s="480" t="s">
        <v>1132</v>
      </c>
      <c r="K241" s="479" t="s">
        <v>245</v>
      </c>
      <c r="L241" s="480" t="s">
        <v>1201</v>
      </c>
      <c r="M241" s="508" t="s">
        <v>1133</v>
      </c>
      <c r="N241" s="483" t="s">
        <v>1129</v>
      </c>
      <c r="O241" s="476" t="s">
        <v>655</v>
      </c>
      <c r="P241" s="591" t="s">
        <v>645</v>
      </c>
    </row>
    <row r="242" spans="2:16" ht="207">
      <c r="B242" s="564" t="s">
        <v>651</v>
      </c>
      <c r="C242" s="574" t="s">
        <v>6</v>
      </c>
      <c r="D242" s="484" t="s">
        <v>1134</v>
      </c>
      <c r="E242" s="477" t="s">
        <v>1135</v>
      </c>
      <c r="F242" s="478" t="s">
        <v>656</v>
      </c>
      <c r="G242" s="479" t="s">
        <v>48</v>
      </c>
      <c r="H242" s="479" t="s">
        <v>390</v>
      </c>
      <c r="I242" s="480" t="s">
        <v>1501</v>
      </c>
      <c r="J242" s="480" t="s">
        <v>1136</v>
      </c>
      <c r="K242" s="479" t="s">
        <v>245</v>
      </c>
      <c r="L242" s="480" t="s">
        <v>1200</v>
      </c>
      <c r="M242" s="508" t="s">
        <v>1137</v>
      </c>
      <c r="N242" s="483" t="s">
        <v>1129</v>
      </c>
      <c r="O242" s="476" t="s">
        <v>657</v>
      </c>
      <c r="P242" s="591" t="s">
        <v>645</v>
      </c>
    </row>
    <row r="243" spans="2:16" ht="207">
      <c r="B243" s="564" t="s">
        <v>651</v>
      </c>
      <c r="C243" s="574" t="s">
        <v>6</v>
      </c>
      <c r="D243" s="577" t="s">
        <v>1138</v>
      </c>
      <c r="E243" s="477" t="s">
        <v>1139</v>
      </c>
      <c r="F243" s="478" t="s">
        <v>658</v>
      </c>
      <c r="G243" s="479" t="s">
        <v>48</v>
      </c>
      <c r="H243" s="479" t="s">
        <v>390</v>
      </c>
      <c r="I243" s="480" t="s">
        <v>1140</v>
      </c>
      <c r="J243" s="498" t="s">
        <v>1141</v>
      </c>
      <c r="K243" s="479" t="s">
        <v>245</v>
      </c>
      <c r="L243" s="480" t="s">
        <v>1199</v>
      </c>
      <c r="M243" s="508" t="s">
        <v>1142</v>
      </c>
      <c r="N243" s="483" t="s">
        <v>1143</v>
      </c>
      <c r="O243" s="476" t="s">
        <v>659</v>
      </c>
      <c r="P243" s="591" t="s">
        <v>645</v>
      </c>
    </row>
    <row r="244" spans="2:16" ht="17.25" hidden="1">
      <c r="B244" s="557"/>
      <c r="C244" s="29" t="s">
        <v>6</v>
      </c>
      <c r="D244" s="181"/>
      <c r="E244" s="583"/>
      <c r="F244" s="67"/>
      <c r="G244" s="76"/>
      <c r="H244" s="90"/>
      <c r="I244" s="67"/>
      <c r="J244" s="67"/>
      <c r="K244" s="90"/>
      <c r="L244" s="67"/>
      <c r="M244" s="584"/>
      <c r="N244" s="583"/>
      <c r="O244" s="584"/>
      <c r="P244" s="598"/>
    </row>
    <row r="245" spans="2:16" ht="17.25" hidden="1">
      <c r="B245" s="557"/>
      <c r="C245" s="29" t="s">
        <v>6</v>
      </c>
      <c r="D245" s="181"/>
      <c r="E245" s="583"/>
      <c r="F245" s="67"/>
      <c r="G245" s="76"/>
      <c r="H245" s="90"/>
      <c r="I245" s="67"/>
      <c r="J245" s="67"/>
      <c r="K245" s="90"/>
      <c r="L245" s="67"/>
      <c r="M245" s="584"/>
      <c r="N245" s="583"/>
      <c r="O245" s="584"/>
      <c r="P245" s="598"/>
    </row>
    <row r="246" spans="2:16" ht="17.25" hidden="1">
      <c r="B246" s="557"/>
      <c r="C246" s="73" t="s">
        <v>6</v>
      </c>
      <c r="D246" s="181"/>
      <c r="E246" s="583"/>
      <c r="F246" s="67"/>
      <c r="G246" s="76"/>
      <c r="H246" s="90"/>
      <c r="I246" s="67"/>
      <c r="J246" s="67"/>
      <c r="K246" s="90"/>
      <c r="L246" s="67"/>
      <c r="M246" s="584"/>
      <c r="N246" s="583"/>
      <c r="O246" s="584"/>
      <c r="P246" s="598"/>
    </row>
    <row r="247" spans="2:16" ht="17.25" hidden="1">
      <c r="B247" s="557"/>
      <c r="C247" s="73" t="s">
        <v>6</v>
      </c>
      <c r="D247" s="181"/>
      <c r="E247" s="583"/>
      <c r="F247" s="67"/>
      <c r="G247" s="76"/>
      <c r="H247" s="90"/>
      <c r="I247" s="67"/>
      <c r="J247" s="67"/>
      <c r="K247" s="90"/>
      <c r="L247" s="67"/>
      <c r="M247" s="584"/>
      <c r="N247" s="583"/>
      <c r="O247" s="584"/>
      <c r="P247" s="598"/>
    </row>
    <row r="248" spans="2:16" ht="207">
      <c r="B248" s="562" t="s">
        <v>660</v>
      </c>
      <c r="C248" s="531" t="s">
        <v>5</v>
      </c>
      <c r="D248" s="474" t="s">
        <v>1144</v>
      </c>
      <c r="E248" s="467" t="s">
        <v>1145</v>
      </c>
      <c r="F248" s="468" t="s">
        <v>661</v>
      </c>
      <c r="G248" s="469" t="s">
        <v>48</v>
      </c>
      <c r="H248" s="469" t="s">
        <v>390</v>
      </c>
      <c r="I248" s="470" t="s">
        <v>1502</v>
      </c>
      <c r="J248" s="470" t="s">
        <v>710</v>
      </c>
      <c r="K248" s="469" t="s">
        <v>245</v>
      </c>
      <c r="L248" s="470" t="s">
        <v>1146</v>
      </c>
      <c r="M248" s="463" t="s">
        <v>1147</v>
      </c>
      <c r="N248" s="473" t="s">
        <v>1148</v>
      </c>
      <c r="O248" s="466" t="s">
        <v>662</v>
      </c>
      <c r="P248" s="594" t="s">
        <v>663</v>
      </c>
    </row>
    <row r="249" spans="2:16" ht="207">
      <c r="B249" s="563" t="s">
        <v>660</v>
      </c>
      <c r="C249" s="509" t="s">
        <v>6</v>
      </c>
      <c r="D249" s="484" t="s">
        <v>1149</v>
      </c>
      <c r="E249" s="477" t="s">
        <v>1150</v>
      </c>
      <c r="F249" s="478" t="s">
        <v>664</v>
      </c>
      <c r="G249" s="479" t="s">
        <v>48</v>
      </c>
      <c r="H249" s="479" t="s">
        <v>390</v>
      </c>
      <c r="I249" s="480" t="s">
        <v>1151</v>
      </c>
      <c r="J249" s="480" t="s">
        <v>710</v>
      </c>
      <c r="K249" s="479" t="s">
        <v>245</v>
      </c>
      <c r="L249" s="480" t="s">
        <v>1198</v>
      </c>
      <c r="M249" s="508" t="s">
        <v>1152</v>
      </c>
      <c r="N249" s="483" t="s">
        <v>1148</v>
      </c>
      <c r="O249" s="476" t="s">
        <v>665</v>
      </c>
      <c r="P249" s="591" t="s">
        <v>666</v>
      </c>
    </row>
    <row r="250" spans="2:16" ht="207">
      <c r="B250" s="555" t="s">
        <v>660</v>
      </c>
      <c r="C250" s="475" t="s">
        <v>6</v>
      </c>
      <c r="D250" s="577" t="s">
        <v>1153</v>
      </c>
      <c r="E250" s="477" t="s">
        <v>1154</v>
      </c>
      <c r="F250" s="478" t="s">
        <v>667</v>
      </c>
      <c r="G250" s="479" t="s">
        <v>48</v>
      </c>
      <c r="H250" s="479" t="s">
        <v>390</v>
      </c>
      <c r="I250" s="480" t="s">
        <v>1155</v>
      </c>
      <c r="J250" s="480" t="s">
        <v>1156</v>
      </c>
      <c r="K250" s="479" t="s">
        <v>245</v>
      </c>
      <c r="L250" s="481" t="s">
        <v>1197</v>
      </c>
      <c r="M250" s="482" t="s">
        <v>1157</v>
      </c>
      <c r="N250" s="483" t="s">
        <v>1158</v>
      </c>
      <c r="O250" s="476" t="s">
        <v>668</v>
      </c>
      <c r="P250" s="591" t="s">
        <v>666</v>
      </c>
    </row>
    <row r="251" spans="2:16" ht="17.25" hidden="1">
      <c r="B251" s="557"/>
      <c r="C251" s="29" t="s">
        <v>6</v>
      </c>
      <c r="D251" s="181"/>
      <c r="E251" s="583"/>
      <c r="F251" s="67"/>
      <c r="G251" s="76"/>
      <c r="H251" s="90"/>
      <c r="I251" s="67"/>
      <c r="J251" s="67"/>
      <c r="K251" s="90"/>
      <c r="L251" s="67"/>
      <c r="M251" s="584"/>
      <c r="N251" s="583"/>
      <c r="O251" s="584"/>
      <c r="P251" s="598"/>
    </row>
    <row r="252" spans="2:16" ht="17.25" hidden="1">
      <c r="B252" s="557"/>
      <c r="C252" s="29" t="s">
        <v>6</v>
      </c>
      <c r="D252" s="181"/>
      <c r="E252" s="583"/>
      <c r="F252" s="67"/>
      <c r="G252" s="76"/>
      <c r="H252" s="90"/>
      <c r="I252" s="67"/>
      <c r="J252" s="67"/>
      <c r="K252" s="90"/>
      <c r="L252" s="67"/>
      <c r="M252" s="584"/>
      <c r="N252" s="583"/>
      <c r="O252" s="584"/>
      <c r="P252" s="598"/>
    </row>
    <row r="253" spans="2:16" ht="17.25" hidden="1">
      <c r="B253" s="557"/>
      <c r="C253" s="29" t="s">
        <v>6</v>
      </c>
      <c r="D253" s="181"/>
      <c r="E253" s="583"/>
      <c r="F253" s="67"/>
      <c r="G253" s="76"/>
      <c r="H253" s="90"/>
      <c r="I253" s="67"/>
      <c r="J253" s="67"/>
      <c r="K253" s="90"/>
      <c r="L253" s="67"/>
      <c r="M253" s="584"/>
      <c r="N253" s="583"/>
      <c r="O253" s="584"/>
      <c r="P253" s="598"/>
    </row>
    <row r="254" spans="2:16" ht="207">
      <c r="B254" s="553" t="s">
        <v>669</v>
      </c>
      <c r="C254" s="456" t="s">
        <v>5</v>
      </c>
      <c r="D254" s="474" t="s">
        <v>1159</v>
      </c>
      <c r="E254" s="467" t="s">
        <v>1160</v>
      </c>
      <c r="F254" s="468" t="s">
        <v>670</v>
      </c>
      <c r="G254" s="469" t="s">
        <v>48</v>
      </c>
      <c r="H254" s="469" t="s">
        <v>390</v>
      </c>
      <c r="I254" s="470" t="s">
        <v>1503</v>
      </c>
      <c r="J254" s="470" t="s">
        <v>1161</v>
      </c>
      <c r="K254" s="469" t="s">
        <v>245</v>
      </c>
      <c r="L254" s="470" t="s">
        <v>1162</v>
      </c>
      <c r="M254" s="511" t="s">
        <v>1163</v>
      </c>
      <c r="N254" s="473" t="s">
        <v>1164</v>
      </c>
      <c r="O254" s="466" t="s">
        <v>671</v>
      </c>
      <c r="P254" s="594" t="s">
        <v>672</v>
      </c>
    </row>
    <row r="255" spans="2:16" ht="207">
      <c r="B255" s="556" t="s">
        <v>669</v>
      </c>
      <c r="C255" s="509" t="s">
        <v>6</v>
      </c>
      <c r="D255" s="484" t="s">
        <v>1165</v>
      </c>
      <c r="E255" s="477" t="s">
        <v>1166</v>
      </c>
      <c r="F255" s="478" t="s">
        <v>673</v>
      </c>
      <c r="G255" s="479" t="s">
        <v>48</v>
      </c>
      <c r="H255" s="479" t="s">
        <v>390</v>
      </c>
      <c r="I255" s="480" t="s">
        <v>1167</v>
      </c>
      <c r="J255" s="480" t="s">
        <v>1168</v>
      </c>
      <c r="K255" s="479" t="s">
        <v>245</v>
      </c>
      <c r="L255" s="480" t="s">
        <v>1196</v>
      </c>
      <c r="M255" s="523" t="s">
        <v>1169</v>
      </c>
      <c r="N255" s="483" t="s">
        <v>1164</v>
      </c>
      <c r="O255" s="476" t="s">
        <v>674</v>
      </c>
      <c r="P255" s="591" t="s">
        <v>672</v>
      </c>
    </row>
    <row r="256" spans="2:16" ht="207">
      <c r="B256" s="555" t="s">
        <v>669</v>
      </c>
      <c r="C256" s="475" t="s">
        <v>6</v>
      </c>
      <c r="D256" s="577" t="s">
        <v>1170</v>
      </c>
      <c r="E256" s="477" t="s">
        <v>1171</v>
      </c>
      <c r="F256" s="478" t="s">
        <v>675</v>
      </c>
      <c r="G256" s="479" t="s">
        <v>48</v>
      </c>
      <c r="H256" s="479" t="s">
        <v>390</v>
      </c>
      <c r="I256" s="480" t="s">
        <v>1504</v>
      </c>
      <c r="J256" s="498" t="s">
        <v>676</v>
      </c>
      <c r="K256" s="479" t="s">
        <v>245</v>
      </c>
      <c r="L256" s="480" t="s">
        <v>1195</v>
      </c>
      <c r="M256" s="523" t="s">
        <v>1172</v>
      </c>
      <c r="N256" s="483" t="s">
        <v>1164</v>
      </c>
      <c r="O256" s="476" t="s">
        <v>677</v>
      </c>
      <c r="P256" s="591" t="s">
        <v>672</v>
      </c>
    </row>
    <row r="257" spans="2:16" ht="207">
      <c r="B257" s="556" t="s">
        <v>669</v>
      </c>
      <c r="C257" s="509" t="s">
        <v>6</v>
      </c>
      <c r="D257" s="578" t="s">
        <v>1173</v>
      </c>
      <c r="E257" s="510" t="s">
        <v>1174</v>
      </c>
      <c r="F257" s="526" t="s">
        <v>678</v>
      </c>
      <c r="G257" s="533" t="s">
        <v>48</v>
      </c>
      <c r="H257" s="533" t="s">
        <v>390</v>
      </c>
      <c r="I257" s="520" t="s">
        <v>1175</v>
      </c>
      <c r="J257" s="520" t="s">
        <v>1176</v>
      </c>
      <c r="K257" s="533" t="s">
        <v>245</v>
      </c>
      <c r="L257" s="500" t="s">
        <v>1194</v>
      </c>
      <c r="M257" s="527" t="s">
        <v>1177</v>
      </c>
      <c r="N257" s="534" t="s">
        <v>1178</v>
      </c>
      <c r="O257" s="605" t="s">
        <v>679</v>
      </c>
      <c r="P257" s="600" t="s">
        <v>1188</v>
      </c>
    </row>
    <row r="258" spans="2:16" ht="207.75" thickBot="1">
      <c r="B258" s="565" t="s">
        <v>669</v>
      </c>
      <c r="C258" s="535" t="s">
        <v>6</v>
      </c>
      <c r="D258" s="581" t="s">
        <v>1179</v>
      </c>
      <c r="E258" s="536" t="s">
        <v>1180</v>
      </c>
      <c r="F258" s="537" t="s">
        <v>680</v>
      </c>
      <c r="G258" s="538" t="s">
        <v>48</v>
      </c>
      <c r="H258" s="539" t="s">
        <v>390</v>
      </c>
      <c r="I258" s="540" t="s">
        <v>1181</v>
      </c>
      <c r="J258" s="540" t="s">
        <v>1182</v>
      </c>
      <c r="K258" s="539" t="s">
        <v>245</v>
      </c>
      <c r="L258" s="541" t="s">
        <v>1183</v>
      </c>
      <c r="M258" s="542" t="s">
        <v>1184</v>
      </c>
      <c r="N258" s="543" t="s">
        <v>1178</v>
      </c>
      <c r="O258" s="607" t="s">
        <v>681</v>
      </c>
      <c r="P258" s="603" t="s">
        <v>672</v>
      </c>
    </row>
    <row r="259" spans="2:16" ht="17.25" hidden="1">
      <c r="B259" s="557"/>
      <c r="C259" s="29" t="s">
        <v>6</v>
      </c>
      <c r="D259" s="181"/>
      <c r="E259" s="187"/>
      <c r="F259" s="67"/>
      <c r="G259" s="76"/>
      <c r="H259" s="90"/>
      <c r="I259" s="67"/>
      <c r="J259" s="67"/>
      <c r="K259" s="90"/>
      <c r="L259" s="67"/>
      <c r="M259" s="92"/>
      <c r="N259" s="187"/>
      <c r="O259" s="67"/>
      <c r="P259" s="91"/>
    </row>
    <row r="260" spans="2:16" ht="17.25" hidden="1">
      <c r="B260" s="566"/>
      <c r="C260" s="321" t="s">
        <v>5</v>
      </c>
      <c r="D260" s="316"/>
      <c r="E260" s="317"/>
      <c r="F260" s="318"/>
      <c r="G260" s="322"/>
      <c r="H260" s="319"/>
      <c r="I260" s="318"/>
      <c r="J260" s="318"/>
      <c r="K260" s="319"/>
      <c r="L260" s="318"/>
      <c r="M260" s="320"/>
      <c r="N260" s="317"/>
      <c r="O260" s="318"/>
      <c r="P260" s="325"/>
    </row>
    <row r="261" spans="2:16" ht="17.25" hidden="1">
      <c r="B261" s="557"/>
      <c r="C261" s="29" t="s">
        <v>6</v>
      </c>
      <c r="D261" s="181"/>
      <c r="E261" s="187"/>
      <c r="F261" s="67"/>
      <c r="G261" s="76"/>
      <c r="H261" s="90"/>
      <c r="I261" s="67"/>
      <c r="J261" s="67"/>
      <c r="K261" s="90"/>
      <c r="L261" s="67"/>
      <c r="M261" s="92"/>
      <c r="N261" s="187"/>
      <c r="O261" s="67"/>
      <c r="P261" s="91"/>
    </row>
    <row r="262" spans="2:16" ht="17.25" hidden="1">
      <c r="B262" s="557"/>
      <c r="C262" s="29" t="s">
        <v>6</v>
      </c>
      <c r="D262" s="181"/>
      <c r="E262" s="187"/>
      <c r="F262" s="67"/>
      <c r="G262" s="76"/>
      <c r="H262" s="90"/>
      <c r="I262" s="67"/>
      <c r="J262" s="67"/>
      <c r="K262" s="90"/>
      <c r="L262" s="67"/>
      <c r="M262" s="92"/>
      <c r="N262" s="187"/>
      <c r="O262" s="67"/>
      <c r="P262" s="91"/>
    </row>
    <row r="263" spans="2:16" ht="17.25" hidden="1">
      <c r="B263" s="557"/>
      <c r="C263" s="29" t="s">
        <v>6</v>
      </c>
      <c r="D263" s="181"/>
      <c r="E263" s="187"/>
      <c r="F263" s="67"/>
      <c r="G263" s="76"/>
      <c r="H263" s="90"/>
      <c r="I263" s="67"/>
      <c r="J263" s="67"/>
      <c r="K263" s="90"/>
      <c r="L263" s="67"/>
      <c r="M263" s="92"/>
      <c r="N263" s="187"/>
      <c r="O263" s="67"/>
      <c r="P263" s="91"/>
    </row>
    <row r="264" spans="2:16" ht="17.25" hidden="1">
      <c r="B264" s="557"/>
      <c r="C264" s="29" t="s">
        <v>6</v>
      </c>
      <c r="D264" s="181"/>
      <c r="E264" s="187"/>
      <c r="F264" s="67"/>
      <c r="G264" s="76"/>
      <c r="H264" s="90"/>
      <c r="I264" s="67"/>
      <c r="J264" s="67"/>
      <c r="K264" s="90"/>
      <c r="L264" s="67"/>
      <c r="M264" s="92"/>
      <c r="N264" s="187"/>
      <c r="O264" s="67"/>
      <c r="P264" s="91"/>
    </row>
    <row r="265" spans="2:16" ht="17.25" hidden="1">
      <c r="B265" s="557"/>
      <c r="C265" s="29" t="s">
        <v>6</v>
      </c>
      <c r="D265" s="181"/>
      <c r="E265" s="187"/>
      <c r="F265" s="67"/>
      <c r="G265" s="76"/>
      <c r="H265" s="90"/>
      <c r="I265" s="67"/>
      <c r="J265" s="67"/>
      <c r="K265" s="90"/>
      <c r="L265" s="67"/>
      <c r="M265" s="92"/>
      <c r="N265" s="187"/>
      <c r="O265" s="67"/>
      <c r="P265" s="91"/>
    </row>
    <row r="266" spans="2:16" ht="17.25" hidden="1">
      <c r="B266" s="567"/>
      <c r="C266" s="321" t="s">
        <v>5</v>
      </c>
      <c r="D266" s="326"/>
      <c r="E266" s="327"/>
      <c r="F266" s="328"/>
      <c r="G266" s="322"/>
      <c r="H266" s="321"/>
      <c r="I266" s="322"/>
      <c r="J266" s="321"/>
      <c r="K266" s="322"/>
      <c r="L266" s="329"/>
      <c r="M266" s="323"/>
      <c r="N266" s="330"/>
      <c r="O266" s="331"/>
      <c r="P266" s="324"/>
    </row>
    <row r="267" spans="2:16" ht="17.25" hidden="1">
      <c r="B267" s="568"/>
      <c r="C267" s="29" t="s">
        <v>6</v>
      </c>
      <c r="D267" s="183"/>
      <c r="E267" s="188"/>
      <c r="F267" s="31"/>
      <c r="G267" s="32"/>
      <c r="H267" s="41"/>
      <c r="I267" s="29"/>
      <c r="J267" s="29"/>
      <c r="K267" s="32"/>
      <c r="L267" s="33"/>
      <c r="M267" s="42"/>
      <c r="N267" s="192"/>
      <c r="O267" s="40"/>
      <c r="P267" s="42"/>
    </row>
    <row r="268" spans="2:16" ht="17.25" hidden="1">
      <c r="B268" s="568"/>
      <c r="C268" s="29" t="s">
        <v>6</v>
      </c>
      <c r="D268" s="183"/>
      <c r="E268" s="188"/>
      <c r="F268" s="31"/>
      <c r="G268" s="32"/>
      <c r="H268" s="41"/>
      <c r="I268" s="29"/>
      <c r="J268" s="29"/>
      <c r="K268" s="32"/>
      <c r="L268" s="33"/>
      <c r="M268" s="42"/>
      <c r="N268" s="192"/>
      <c r="O268" s="40"/>
      <c r="P268" s="42"/>
    </row>
    <row r="269" spans="2:16" ht="17.25" hidden="1">
      <c r="B269" s="568"/>
      <c r="C269" s="29" t="s">
        <v>6</v>
      </c>
      <c r="D269" s="183"/>
      <c r="E269" s="188"/>
      <c r="F269" s="31"/>
      <c r="G269" s="32"/>
      <c r="H269" s="41"/>
      <c r="I269" s="29"/>
      <c r="J269" s="29"/>
      <c r="K269" s="32"/>
      <c r="L269" s="33"/>
      <c r="M269" s="42"/>
      <c r="N269" s="192"/>
      <c r="O269" s="40"/>
      <c r="P269" s="42"/>
    </row>
    <row r="270" spans="2:16" ht="17.25" hidden="1">
      <c r="B270" s="568"/>
      <c r="C270" s="29" t="s">
        <v>6</v>
      </c>
      <c r="D270" s="183"/>
      <c r="E270" s="188"/>
      <c r="F270" s="31"/>
      <c r="G270" s="32"/>
      <c r="H270" s="41"/>
      <c r="I270" s="29"/>
      <c r="J270" s="29"/>
      <c r="K270" s="32"/>
      <c r="L270" s="33"/>
      <c r="M270" s="42"/>
      <c r="N270" s="192"/>
      <c r="O270" s="40"/>
      <c r="P270" s="42"/>
    </row>
    <row r="271" spans="2:16" ht="17.25" hidden="1">
      <c r="B271" s="568"/>
      <c r="C271" s="29" t="s">
        <v>6</v>
      </c>
      <c r="D271" s="183"/>
      <c r="E271" s="188"/>
      <c r="F271" s="31"/>
      <c r="G271" s="32"/>
      <c r="H271" s="41"/>
      <c r="I271" s="29"/>
      <c r="J271" s="29"/>
      <c r="K271" s="32"/>
      <c r="L271" s="33"/>
      <c r="M271" s="42"/>
      <c r="N271" s="192"/>
      <c r="O271" s="40"/>
      <c r="P271" s="42"/>
    </row>
    <row r="272" spans="2:16" ht="17.25" hidden="1">
      <c r="B272" s="568"/>
      <c r="C272" s="29" t="s">
        <v>6</v>
      </c>
      <c r="D272" s="183"/>
      <c r="E272" s="188"/>
      <c r="F272" s="31"/>
      <c r="G272" s="32"/>
      <c r="H272" s="41"/>
      <c r="I272" s="29"/>
      <c r="J272" s="29"/>
      <c r="K272" s="32"/>
      <c r="L272" s="33"/>
      <c r="M272" s="42"/>
      <c r="N272" s="192"/>
      <c r="O272" s="40"/>
      <c r="P272" s="42"/>
    </row>
    <row r="273" spans="2:16" ht="17.25" hidden="1">
      <c r="B273" s="568"/>
      <c r="C273" s="29" t="s">
        <v>6</v>
      </c>
      <c r="D273" s="183"/>
      <c r="E273" s="188"/>
      <c r="F273" s="31"/>
      <c r="G273" s="32"/>
      <c r="H273" s="41"/>
      <c r="I273" s="29"/>
      <c r="J273" s="29"/>
      <c r="K273" s="32"/>
      <c r="L273" s="33"/>
      <c r="M273" s="42"/>
      <c r="N273" s="192"/>
      <c r="O273" s="40"/>
      <c r="P273" s="42"/>
    </row>
    <row r="274" spans="2:16" ht="17.25" hidden="1">
      <c r="B274" s="568"/>
      <c r="C274" s="29" t="s">
        <v>6</v>
      </c>
      <c r="D274" s="184"/>
      <c r="E274" s="189"/>
      <c r="F274" s="31"/>
      <c r="G274" s="32"/>
      <c r="H274" s="29"/>
      <c r="I274" s="29"/>
      <c r="J274" s="29"/>
      <c r="K274" s="32"/>
      <c r="L274" s="33"/>
      <c r="M274" s="43"/>
      <c r="N274" s="193"/>
      <c r="O274" s="33"/>
      <c r="P274" s="43"/>
    </row>
    <row r="275" spans="2:16" ht="17.25" hidden="1">
      <c r="B275" s="568"/>
      <c r="C275" s="29" t="s">
        <v>6</v>
      </c>
      <c r="D275" s="185"/>
      <c r="E275" s="188"/>
      <c r="F275" s="31"/>
      <c r="G275" s="32"/>
      <c r="H275" s="41"/>
      <c r="I275" s="29"/>
      <c r="J275" s="29"/>
      <c r="K275" s="32"/>
      <c r="L275" s="33"/>
      <c r="M275" s="42"/>
      <c r="N275" s="194"/>
      <c r="O275" s="30"/>
      <c r="P275" s="38"/>
    </row>
    <row r="276" spans="2:16" ht="18" hidden="1" thickBot="1">
      <c r="B276" s="569"/>
      <c r="C276" s="44" t="s">
        <v>6</v>
      </c>
      <c r="D276" s="186"/>
      <c r="E276" s="190"/>
      <c r="F276" s="45"/>
      <c r="G276" s="46"/>
      <c r="H276" s="95"/>
      <c r="I276" s="44"/>
      <c r="J276" s="44"/>
      <c r="K276" s="46"/>
      <c r="L276" s="47"/>
      <c r="M276" s="191"/>
      <c r="N276" s="195"/>
      <c r="O276" s="48"/>
      <c r="P276" s="49"/>
    </row>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7:D37"/>
    <mergeCell ref="B35:D35"/>
    <mergeCell ref="B36:D36"/>
    <mergeCell ref="E36:P36"/>
    <mergeCell ref="B38:D38"/>
    <mergeCell ref="E38:P38"/>
    <mergeCell ref="E37:P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9:D215">
    <cfRule type="duplicateValues" dxfId="37" priority="69"/>
    <cfRule type="duplicateValues" dxfId="36" priority="70"/>
  </conditionalFormatting>
  <conditionalFormatting sqref="D216">
    <cfRule type="duplicateValues" dxfId="35" priority="37"/>
    <cfRule type="duplicateValues" dxfId="34" priority="38"/>
  </conditionalFormatting>
  <conditionalFormatting sqref="D222 D228 D236:D239">
    <cfRule type="duplicateValues" dxfId="33" priority="35"/>
    <cfRule type="duplicateValues" dxfId="32" priority="36"/>
  </conditionalFormatting>
  <conditionalFormatting sqref="D240">
    <cfRule type="duplicateValues" dxfId="31" priority="33"/>
    <cfRule type="duplicateValues" dxfId="30" priority="34"/>
  </conditionalFormatting>
  <conditionalFormatting sqref="D242:D250">
    <cfRule type="duplicateValues" dxfId="29" priority="31"/>
    <cfRule type="duplicateValues" dxfId="28" priority="32"/>
  </conditionalFormatting>
  <conditionalFormatting sqref="D251:D253">
    <cfRule type="duplicateValues" dxfId="27" priority="29"/>
    <cfRule type="duplicateValues" dxfId="26" priority="30"/>
  </conditionalFormatting>
  <conditionalFormatting sqref="D264:D265">
    <cfRule type="duplicateValues" dxfId="25" priority="25"/>
    <cfRule type="duplicateValues" dxfId="24" priority="26"/>
  </conditionalFormatting>
  <printOptions horizontalCentered="1"/>
  <pageMargins left="0.59055100000000005" right="0.59055100000000005" top="0.19685" bottom="0.19685" header="0.19685" footer="0.19685"/>
  <pageSetup paperSize="5" scale="25" fitToHeight="0" orientation="landscape" r:id="rId1"/>
  <headerFooter alignWithMargins="0">
    <oddFooter>&amp;R&amp;P</oddFooter>
  </headerFooter>
  <rowBreaks count="2" manualBreakCount="2">
    <brk id="233" min="1" max="15" man="1"/>
    <brk id="253"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8"/>
  <sheetViews>
    <sheetView showGridLines="0" zoomScale="50" zoomScaleNormal="50" zoomScaleSheetLayoutView="40" zoomScalePageLayoutView="111" workbookViewId="0">
      <selection activeCell="E23" sqref="E23:P23"/>
    </sheetView>
  </sheetViews>
  <sheetFormatPr baseColWidth="10" defaultColWidth="12.125" defaultRowHeight="15"/>
  <cols>
    <col min="1" max="1" width="26.625" style="1" customWidth="1"/>
    <col min="2" max="2" width="23.5" style="2" customWidth="1"/>
    <col min="3" max="3" width="17.75" style="2" customWidth="1"/>
    <col min="4" max="4" width="40.5" style="96" customWidth="1"/>
    <col min="5" max="5" width="30.75" style="1" customWidth="1"/>
    <col min="6" max="6" width="61.5" style="1" customWidth="1"/>
    <col min="7" max="7" width="28.75" style="1" customWidth="1"/>
    <col min="8" max="8" width="26.375" style="1" customWidth="1"/>
    <col min="9" max="9" width="62.5" style="1" customWidth="1"/>
    <col min="10" max="11" width="33.375" style="1" customWidth="1"/>
    <col min="12" max="13" width="52.375" style="1" customWidth="1"/>
    <col min="14" max="14" width="63.125" style="1" customWidth="1"/>
    <col min="15" max="15" width="49.75" style="1" customWidth="1"/>
    <col min="16" max="16" width="43.5" style="1" customWidth="1"/>
    <col min="17" max="17" width="56.375" style="1" customWidth="1"/>
    <col min="18" max="16384" width="12.125" style="1"/>
  </cols>
  <sheetData>
    <row r="3" spans="2:16">
      <c r="D3" s="2"/>
    </row>
    <row r="4" spans="2:16" ht="31.5" customHeight="1">
      <c r="C4" s="740" t="s">
        <v>100</v>
      </c>
      <c r="D4" s="740"/>
      <c r="E4" s="740"/>
      <c r="F4" s="740"/>
      <c r="G4" s="740"/>
      <c r="H4" s="740"/>
      <c r="I4" s="740"/>
      <c r="J4" s="740"/>
      <c r="K4" s="740"/>
      <c r="L4" s="740"/>
      <c r="M4" s="740"/>
      <c r="N4" s="740"/>
      <c r="O4" s="3"/>
      <c r="P4" s="3"/>
    </row>
    <row r="5" spans="2:16" ht="31.5" customHeight="1">
      <c r="C5" s="740" t="s">
        <v>234</v>
      </c>
      <c r="D5" s="740"/>
      <c r="E5" s="740"/>
      <c r="F5" s="740"/>
      <c r="G5" s="740"/>
      <c r="H5" s="740"/>
      <c r="I5" s="740"/>
      <c r="J5" s="740"/>
      <c r="K5" s="740"/>
      <c r="L5" s="740"/>
      <c r="M5" s="740"/>
      <c r="N5" s="740"/>
      <c r="O5" s="3"/>
      <c r="P5" s="3"/>
    </row>
    <row r="6" spans="2:16" ht="31.5" customHeight="1">
      <c r="C6" s="740" t="s">
        <v>241</v>
      </c>
      <c r="D6" s="740"/>
      <c r="E6" s="740"/>
      <c r="F6" s="740"/>
      <c r="G6" s="740"/>
      <c r="H6" s="740"/>
      <c r="I6" s="740"/>
      <c r="J6" s="740"/>
      <c r="K6" s="740"/>
      <c r="L6" s="740"/>
      <c r="M6" s="740"/>
      <c r="N6" s="740"/>
      <c r="O6" s="4"/>
      <c r="P6" s="4"/>
    </row>
    <row r="7" spans="2:16" ht="31.5" customHeight="1">
      <c r="C7" s="740" t="s">
        <v>242</v>
      </c>
      <c r="D7" s="740"/>
      <c r="E7" s="740"/>
      <c r="F7" s="740"/>
      <c r="G7" s="740"/>
      <c r="H7" s="740"/>
      <c r="I7" s="740"/>
      <c r="J7" s="740"/>
      <c r="K7" s="740"/>
      <c r="L7" s="740"/>
      <c r="M7" s="740"/>
      <c r="N7" s="740"/>
      <c r="O7" s="4"/>
      <c r="P7" s="4"/>
    </row>
    <row r="8" spans="2:16" ht="32.25">
      <c r="B8" s="5"/>
      <c r="C8" s="5"/>
      <c r="D8" s="5"/>
      <c r="E8" s="5"/>
      <c r="F8" s="5"/>
      <c r="G8" s="5"/>
      <c r="H8" s="5"/>
      <c r="I8" s="5"/>
      <c r="J8" s="5"/>
      <c r="K8" s="82"/>
      <c r="L8" s="5"/>
      <c r="M8" s="5"/>
      <c r="N8" s="5"/>
      <c r="O8" s="5"/>
      <c r="P8" s="5"/>
    </row>
    <row r="9" spans="2:16" ht="42" customHeight="1">
      <c r="B9" s="928" t="s">
        <v>7</v>
      </c>
      <c r="C9" s="928"/>
      <c r="D9" s="928"/>
      <c r="E9" s="10"/>
      <c r="F9" s="10"/>
      <c r="G9" s="6"/>
      <c r="H9" s="7"/>
      <c r="I9" s="7"/>
      <c r="J9" s="7"/>
      <c r="K9" s="83"/>
      <c r="L9" s="7"/>
      <c r="M9" s="7"/>
      <c r="N9" s="7"/>
      <c r="O9" s="7"/>
      <c r="P9" s="7"/>
    </row>
    <row r="10" spans="2:16" ht="42" customHeight="1">
      <c r="B10" s="894" t="s">
        <v>8</v>
      </c>
      <c r="C10" s="894"/>
      <c r="D10" s="894"/>
      <c r="E10" s="891"/>
      <c r="F10" s="891"/>
      <c r="G10" s="891"/>
      <c r="H10" s="891"/>
      <c r="I10" s="891"/>
      <c r="J10" s="891"/>
      <c r="K10" s="891"/>
      <c r="L10" s="891"/>
      <c r="M10" s="891"/>
      <c r="N10" s="891"/>
      <c r="O10" s="891"/>
      <c r="P10" s="891"/>
    </row>
    <row r="11" spans="2:16" ht="18.75">
      <c r="B11" s="8"/>
      <c r="C11" s="8"/>
      <c r="D11" s="85"/>
      <c r="E11" s="10"/>
      <c r="F11" s="9"/>
      <c r="G11" s="6"/>
      <c r="H11" s="7"/>
      <c r="I11" s="9"/>
      <c r="J11" s="7"/>
      <c r="K11" s="83"/>
      <c r="L11" s="9"/>
      <c r="M11" s="9"/>
      <c r="N11" s="9"/>
      <c r="O11" s="9"/>
      <c r="P11" s="9"/>
    </row>
    <row r="12" spans="2:16" ht="42" customHeight="1">
      <c r="B12" s="926" t="s">
        <v>11</v>
      </c>
      <c r="C12" s="926"/>
      <c r="D12" s="926"/>
      <c r="E12" s="10"/>
      <c r="F12" s="9"/>
      <c r="G12" s="6"/>
      <c r="H12" s="7"/>
      <c r="I12" s="9"/>
      <c r="J12" s="7"/>
      <c r="K12" s="83"/>
      <c r="L12" s="9"/>
      <c r="M12" s="9"/>
      <c r="N12" s="9"/>
      <c r="O12" s="9"/>
      <c r="P12" s="9"/>
    </row>
    <row r="13" spans="2:16" ht="18.75">
      <c r="B13" s="894" t="s">
        <v>12</v>
      </c>
      <c r="C13" s="894"/>
      <c r="D13" s="894"/>
      <c r="E13" s="891"/>
      <c r="F13" s="891"/>
      <c r="G13" s="891"/>
      <c r="H13" s="891"/>
      <c r="I13" s="891"/>
      <c r="J13" s="891"/>
      <c r="K13" s="891"/>
      <c r="L13" s="891"/>
      <c r="M13" s="891"/>
      <c r="N13" s="891"/>
      <c r="O13" s="891"/>
      <c r="P13" s="891"/>
    </row>
    <row r="14" spans="2:16" ht="18.75">
      <c r="B14" s="894" t="s">
        <v>13</v>
      </c>
      <c r="C14" s="894"/>
      <c r="D14" s="894"/>
      <c r="E14" s="891"/>
      <c r="F14" s="891"/>
      <c r="G14" s="891"/>
      <c r="H14" s="891"/>
      <c r="I14" s="891"/>
      <c r="J14" s="891"/>
      <c r="K14" s="891"/>
      <c r="L14" s="891"/>
      <c r="M14" s="891"/>
      <c r="N14" s="891"/>
      <c r="O14" s="891"/>
      <c r="P14" s="891"/>
    </row>
    <row r="15" spans="2:16" ht="18.75">
      <c r="B15" s="894" t="s">
        <v>14</v>
      </c>
      <c r="C15" s="894"/>
      <c r="D15" s="894"/>
      <c r="E15" s="891"/>
      <c r="F15" s="891"/>
      <c r="G15" s="891"/>
      <c r="H15" s="891"/>
      <c r="I15" s="891"/>
      <c r="J15" s="891"/>
      <c r="K15" s="891"/>
      <c r="L15" s="891"/>
      <c r="M15" s="891"/>
      <c r="N15" s="891"/>
      <c r="O15" s="891"/>
      <c r="P15" s="891"/>
    </row>
    <row r="16" spans="2:16" ht="18.75">
      <c r="B16" s="8"/>
      <c r="C16" s="8"/>
      <c r="D16" s="85"/>
      <c r="E16" s="10"/>
      <c r="F16" s="9"/>
      <c r="G16" s="7"/>
      <c r="H16" s="7"/>
      <c r="I16" s="9"/>
      <c r="J16" s="7"/>
      <c r="K16" s="83"/>
      <c r="L16" s="9"/>
      <c r="M16" s="9"/>
      <c r="N16" s="9"/>
      <c r="O16" s="9"/>
      <c r="P16" s="9"/>
    </row>
    <row r="17" spans="2:16" ht="39" customHeight="1">
      <c r="B17" s="926" t="s">
        <v>15</v>
      </c>
      <c r="C17" s="926"/>
      <c r="D17" s="926"/>
      <c r="E17" s="6"/>
      <c r="F17" s="6"/>
      <c r="G17" s="6"/>
      <c r="H17" s="6"/>
      <c r="I17" s="6"/>
      <c r="J17" s="6"/>
      <c r="K17" s="6"/>
      <c r="L17" s="6"/>
      <c r="M17" s="6"/>
      <c r="N17" s="6"/>
      <c r="O17" s="6"/>
      <c r="P17" s="6"/>
    </row>
    <row r="18" spans="2:16" ht="18.75">
      <c r="B18" s="8"/>
      <c r="C18" s="8"/>
      <c r="D18" s="85"/>
      <c r="E18" s="891"/>
      <c r="F18" s="891"/>
      <c r="G18" s="891"/>
      <c r="H18" s="891"/>
      <c r="I18" s="891"/>
      <c r="J18" s="891"/>
      <c r="K18" s="891"/>
      <c r="L18" s="891"/>
      <c r="M18" s="891"/>
      <c r="N18" s="891"/>
      <c r="O18" s="891"/>
      <c r="P18" s="891"/>
    </row>
    <row r="19" spans="2:16" ht="18.75">
      <c r="B19" s="8"/>
      <c r="C19" s="8"/>
      <c r="D19" s="85"/>
      <c r="E19" s="10"/>
      <c r="F19" s="9"/>
      <c r="G19" s="7"/>
      <c r="H19" s="7"/>
      <c r="I19" s="9"/>
      <c r="J19" s="7"/>
      <c r="K19" s="83"/>
      <c r="L19" s="9"/>
      <c r="M19" s="9"/>
      <c r="N19" s="9"/>
      <c r="O19" s="9"/>
      <c r="P19" s="9"/>
    </row>
    <row r="20" spans="2:16" ht="42" customHeight="1">
      <c r="B20" s="926" t="s">
        <v>16</v>
      </c>
      <c r="C20" s="926"/>
      <c r="D20" s="926"/>
      <c r="E20" s="10"/>
      <c r="F20" s="9"/>
      <c r="G20" s="7"/>
      <c r="H20" s="7"/>
      <c r="I20" s="9"/>
      <c r="J20" s="7"/>
      <c r="K20" s="83"/>
      <c r="L20" s="9"/>
      <c r="M20" s="9"/>
      <c r="N20" s="9"/>
      <c r="O20" s="9"/>
      <c r="P20" s="9"/>
    </row>
    <row r="21" spans="2:16" ht="18.75">
      <c r="B21" s="894" t="s">
        <v>17</v>
      </c>
      <c r="C21" s="894"/>
      <c r="D21" s="894"/>
      <c r="E21" s="891"/>
      <c r="F21" s="891"/>
      <c r="G21" s="891"/>
      <c r="H21" s="891"/>
      <c r="I21" s="891"/>
      <c r="J21" s="891"/>
      <c r="K21" s="891"/>
      <c r="L21" s="891"/>
      <c r="M21" s="891"/>
      <c r="N21" s="891"/>
      <c r="O21" s="891"/>
      <c r="P21" s="891"/>
    </row>
    <row r="22" spans="2:16" ht="18.75">
      <c r="B22" s="894" t="s">
        <v>18</v>
      </c>
      <c r="C22" s="894"/>
      <c r="D22" s="894"/>
      <c r="E22" s="891"/>
      <c r="F22" s="891"/>
      <c r="G22" s="891"/>
      <c r="H22" s="891"/>
      <c r="I22" s="891"/>
      <c r="J22" s="891"/>
      <c r="K22" s="891"/>
      <c r="L22" s="891"/>
      <c r="M22" s="891"/>
      <c r="N22" s="891"/>
      <c r="O22" s="891"/>
      <c r="P22" s="891"/>
    </row>
    <row r="23" spans="2:16" ht="18.75">
      <c r="B23" s="894" t="s">
        <v>19</v>
      </c>
      <c r="C23" s="894"/>
      <c r="D23" s="894"/>
      <c r="E23" s="891"/>
      <c r="F23" s="891"/>
      <c r="G23" s="891"/>
      <c r="H23" s="891"/>
      <c r="I23" s="891"/>
      <c r="J23" s="891"/>
      <c r="K23" s="891"/>
      <c r="L23" s="891"/>
      <c r="M23" s="891"/>
      <c r="N23" s="891"/>
      <c r="O23" s="891"/>
      <c r="P23" s="891"/>
    </row>
    <row r="24" spans="2:16" ht="18.75">
      <c r="B24" s="894" t="s">
        <v>20</v>
      </c>
      <c r="C24" s="894"/>
      <c r="D24" s="894"/>
      <c r="E24" s="891"/>
      <c r="F24" s="891"/>
      <c r="G24" s="891"/>
      <c r="H24" s="891"/>
      <c r="I24" s="891"/>
      <c r="J24" s="891"/>
      <c r="K24" s="891"/>
      <c r="L24" s="891"/>
      <c r="M24" s="891"/>
      <c r="N24" s="891"/>
      <c r="O24" s="891"/>
      <c r="P24" s="891"/>
    </row>
    <row r="25" spans="2:16" ht="18.75">
      <c r="B25" s="72"/>
      <c r="C25" s="72"/>
      <c r="D25" s="85"/>
      <c r="E25" s="10"/>
      <c r="F25" s="10"/>
      <c r="G25" s="7"/>
      <c r="H25" s="7"/>
      <c r="I25" s="9"/>
      <c r="J25" s="7"/>
      <c r="K25" s="83"/>
      <c r="L25" s="9"/>
      <c r="M25" s="9"/>
      <c r="N25" s="9"/>
      <c r="O25" s="9"/>
      <c r="P25" s="9"/>
    </row>
    <row r="26" spans="2:16" ht="42" customHeight="1">
      <c r="B26" s="926" t="s">
        <v>21</v>
      </c>
      <c r="C26" s="926"/>
      <c r="D26" s="926"/>
      <c r="E26" s="6"/>
      <c r="F26" s="6"/>
      <c r="G26" s="6"/>
      <c r="H26" s="6"/>
      <c r="I26" s="6"/>
      <c r="J26" s="6"/>
      <c r="K26" s="6"/>
      <c r="L26" s="6"/>
      <c r="M26" s="6"/>
      <c r="N26" s="6"/>
      <c r="O26" s="6"/>
      <c r="P26" s="6"/>
    </row>
    <row r="27" spans="2:16" ht="42.75" customHeight="1">
      <c r="B27" s="7"/>
      <c r="C27" s="7"/>
      <c r="D27" s="7"/>
      <c r="E27" s="891"/>
      <c r="F27" s="891"/>
      <c r="G27" s="891"/>
      <c r="H27" s="891"/>
      <c r="I27" s="891"/>
      <c r="J27" s="891"/>
      <c r="K27" s="891"/>
      <c r="L27" s="891"/>
      <c r="M27" s="891"/>
      <c r="N27" s="891"/>
      <c r="O27" s="891"/>
      <c r="P27" s="891"/>
    </row>
    <row r="28" spans="2:16" ht="42.75" customHeight="1">
      <c r="B28" s="7"/>
      <c r="C28" s="7"/>
      <c r="D28" s="7"/>
      <c r="E28" s="891"/>
      <c r="F28" s="891"/>
      <c r="G28" s="891"/>
      <c r="H28" s="891"/>
      <c r="I28" s="891"/>
      <c r="J28" s="891"/>
      <c r="K28" s="891"/>
      <c r="L28" s="891"/>
      <c r="M28" s="891"/>
      <c r="N28" s="891"/>
      <c r="O28" s="891"/>
      <c r="P28" s="891"/>
    </row>
    <row r="29" spans="2:16" ht="18.75">
      <c r="B29" s="7"/>
      <c r="C29" s="7"/>
      <c r="D29" s="7"/>
      <c r="E29" s="11"/>
      <c r="F29" s="11"/>
      <c r="G29" s="84"/>
      <c r="H29" s="84"/>
      <c r="I29" s="11"/>
      <c r="J29" s="84"/>
      <c r="K29" s="84"/>
      <c r="L29" s="11"/>
      <c r="M29" s="11"/>
      <c r="N29" s="11"/>
      <c r="O29" s="11"/>
      <c r="P29" s="11"/>
    </row>
    <row r="30" spans="2:16" ht="42" customHeight="1">
      <c r="B30" s="927" t="s">
        <v>23</v>
      </c>
      <c r="C30" s="927"/>
      <c r="D30" s="927"/>
      <c r="E30" s="10"/>
      <c r="F30" s="7"/>
      <c r="G30" s="6"/>
      <c r="H30" s="7"/>
      <c r="I30" s="7"/>
      <c r="J30" s="7"/>
      <c r="K30" s="83"/>
      <c r="L30" s="7"/>
      <c r="M30" s="7"/>
      <c r="N30" s="7"/>
      <c r="O30" s="7"/>
      <c r="P30" s="7"/>
    </row>
    <row r="31" spans="2:16" ht="18.75" customHeight="1">
      <c r="B31" s="894" t="s">
        <v>9</v>
      </c>
      <c r="C31" s="894"/>
      <c r="D31" s="894"/>
      <c r="E31" s="891" t="s">
        <v>234</v>
      </c>
      <c r="F31" s="891"/>
      <c r="G31" s="891"/>
      <c r="H31" s="891"/>
      <c r="I31" s="891"/>
      <c r="J31" s="891"/>
      <c r="K31" s="891"/>
      <c r="L31" s="891"/>
      <c r="M31" s="891"/>
      <c r="N31" s="891"/>
      <c r="O31" s="891"/>
      <c r="P31" s="891"/>
    </row>
    <row r="32" spans="2:16" ht="18.75" customHeight="1">
      <c r="B32" s="894" t="s">
        <v>10</v>
      </c>
      <c r="C32" s="894"/>
      <c r="D32" s="894"/>
      <c r="E32" s="891" t="s">
        <v>235</v>
      </c>
      <c r="F32" s="891"/>
      <c r="G32" s="891"/>
      <c r="H32" s="891"/>
      <c r="I32" s="891"/>
      <c r="J32" s="891"/>
      <c r="K32" s="891"/>
      <c r="L32" s="891"/>
      <c r="M32" s="891"/>
      <c r="N32" s="891"/>
      <c r="O32" s="891"/>
      <c r="P32" s="891"/>
    </row>
    <row r="33" spans="1:16" ht="18.75">
      <c r="B33" s="894" t="s">
        <v>236</v>
      </c>
      <c r="C33" s="894"/>
      <c r="D33" s="894"/>
      <c r="E33" s="891"/>
      <c r="F33" s="891"/>
      <c r="G33" s="891"/>
      <c r="H33" s="891"/>
      <c r="I33" s="891"/>
      <c r="J33" s="891"/>
      <c r="K33" s="891"/>
      <c r="L33" s="891"/>
      <c r="M33" s="891"/>
      <c r="N33" s="891"/>
      <c r="O33" s="891"/>
      <c r="P33" s="891"/>
    </row>
    <row r="34" spans="1:16" ht="18.75">
      <c r="B34" s="8"/>
      <c r="C34" s="8"/>
      <c r="D34" s="8"/>
      <c r="E34" s="11"/>
      <c r="F34" s="11"/>
      <c r="G34" s="11"/>
      <c r="H34" s="11"/>
      <c r="I34" s="11"/>
      <c r="J34" s="11"/>
      <c r="K34" s="11"/>
      <c r="L34" s="11"/>
      <c r="M34" s="11"/>
      <c r="N34" s="11"/>
      <c r="O34" s="11"/>
      <c r="P34" s="11"/>
    </row>
    <row r="35" spans="1:16" ht="18.75">
      <c r="B35" s="927" t="s">
        <v>367</v>
      </c>
      <c r="C35" s="927"/>
      <c r="D35" s="927"/>
      <c r="E35" s="10"/>
      <c r="F35" s="7"/>
      <c r="G35" s="6"/>
      <c r="H35" s="7"/>
      <c r="I35" s="7"/>
      <c r="J35" s="7"/>
      <c r="K35" s="83"/>
      <c r="L35" s="7"/>
      <c r="M35" s="7"/>
      <c r="N35" s="7"/>
      <c r="O35" s="7"/>
      <c r="P35" s="7"/>
    </row>
    <row r="36" spans="1:16" ht="18.75">
      <c r="B36" s="894" t="s">
        <v>368</v>
      </c>
      <c r="C36" s="894"/>
      <c r="D36" s="894"/>
      <c r="E36" s="891"/>
      <c r="F36" s="891"/>
      <c r="G36" s="891"/>
      <c r="H36" s="891"/>
      <c r="I36" s="891"/>
      <c r="J36" s="891"/>
      <c r="K36" s="891"/>
      <c r="L36" s="891"/>
      <c r="M36" s="891"/>
      <c r="N36" s="891"/>
      <c r="O36" s="891"/>
      <c r="P36" s="891"/>
    </row>
    <row r="37" spans="1:16" ht="18.75">
      <c r="B37" s="894" t="s">
        <v>236</v>
      </c>
      <c r="C37" s="894"/>
      <c r="D37" s="894"/>
      <c r="E37" s="390"/>
      <c r="F37" s="390"/>
      <c r="G37" s="390"/>
      <c r="H37" s="390"/>
      <c r="I37" s="390"/>
      <c r="J37" s="390"/>
      <c r="K37" s="390"/>
      <c r="L37" s="390"/>
      <c r="M37" s="390"/>
      <c r="N37" s="390"/>
      <c r="O37" s="390"/>
      <c r="P37" s="390"/>
    </row>
    <row r="38" spans="1:16" ht="18.75">
      <c r="B38" s="894" t="s">
        <v>370</v>
      </c>
      <c r="C38" s="894"/>
      <c r="D38" s="894"/>
      <c r="E38" s="891"/>
      <c r="F38" s="891"/>
      <c r="G38" s="891"/>
      <c r="H38" s="891"/>
      <c r="I38" s="891"/>
      <c r="J38" s="891"/>
      <c r="K38" s="891"/>
      <c r="L38" s="891"/>
      <c r="M38" s="891"/>
      <c r="N38" s="891"/>
      <c r="O38" s="891"/>
      <c r="P38" s="891"/>
    </row>
    <row r="39" spans="1:16" ht="18.75" customHeight="1">
      <c r="B39" s="894" t="s">
        <v>369</v>
      </c>
      <c r="C39" s="894"/>
      <c r="D39" s="894"/>
      <c r="E39" s="891"/>
      <c r="F39" s="891"/>
      <c r="G39" s="891"/>
      <c r="H39" s="891"/>
      <c r="I39" s="891"/>
      <c r="J39" s="891"/>
      <c r="K39" s="891"/>
      <c r="L39" s="891"/>
      <c r="M39" s="891"/>
      <c r="N39" s="891"/>
      <c r="O39" s="891"/>
      <c r="P39" s="891"/>
    </row>
    <row r="40" spans="1:16" ht="32.25">
      <c r="B40" s="878"/>
      <c r="C40" s="878"/>
      <c r="D40" s="878"/>
      <c r="E40" s="878"/>
      <c r="F40" s="878"/>
      <c r="G40" s="878"/>
      <c r="H40" s="878"/>
      <c r="I40" s="878"/>
      <c r="J40" s="878"/>
      <c r="K40" s="878"/>
      <c r="L40" s="878"/>
      <c r="M40" s="878"/>
      <c r="N40" s="878"/>
      <c r="O40" s="878"/>
      <c r="P40" s="878"/>
    </row>
    <row r="41" spans="1:16" ht="58.5" customHeight="1">
      <c r="B41" s="879" t="s">
        <v>100</v>
      </c>
      <c r="C41" s="879"/>
      <c r="D41" s="879"/>
      <c r="E41" s="879"/>
      <c r="F41" s="879"/>
      <c r="G41" s="879"/>
      <c r="H41" s="879"/>
      <c r="I41" s="879"/>
      <c r="J41" s="879"/>
      <c r="K41" s="879"/>
      <c r="L41" s="879"/>
      <c r="M41" s="879"/>
      <c r="N41" s="879"/>
      <c r="O41" s="879"/>
      <c r="P41" s="879"/>
    </row>
    <row r="42" spans="1:16" ht="19.5" thickBot="1">
      <c r="B42" s="86"/>
      <c r="C42" s="86"/>
      <c r="D42" s="86"/>
      <c r="E42" s="13"/>
      <c r="F42" s="13"/>
      <c r="G42" s="14"/>
      <c r="H42" s="14"/>
      <c r="I42" s="14"/>
      <c r="J42" s="14"/>
      <c r="K42" s="87"/>
      <c r="L42" s="13"/>
      <c r="M42" s="13"/>
      <c r="N42" s="13"/>
      <c r="O42" s="13"/>
      <c r="P42" s="13"/>
    </row>
    <row r="43" spans="1:16" ht="20.25" thickTop="1">
      <c r="B43" s="913" t="s">
        <v>22</v>
      </c>
      <c r="C43" s="915" t="s">
        <v>24</v>
      </c>
      <c r="D43" s="915" t="s">
        <v>80</v>
      </c>
      <c r="E43" s="917" t="s">
        <v>1</v>
      </c>
      <c r="F43" s="918"/>
      <c r="G43" s="918"/>
      <c r="H43" s="918"/>
      <c r="I43" s="918"/>
      <c r="J43" s="918"/>
      <c r="K43" s="918"/>
      <c r="L43" s="918"/>
      <c r="M43" s="919"/>
      <c r="N43" s="920" t="s">
        <v>89</v>
      </c>
      <c r="O43" s="922" t="s">
        <v>86</v>
      </c>
      <c r="P43" s="924" t="s">
        <v>90</v>
      </c>
    </row>
    <row r="44" spans="1:16" ht="126" thickBot="1">
      <c r="A44" s="15"/>
      <c r="B44" s="914"/>
      <c r="C44" s="916"/>
      <c r="D44" s="916"/>
      <c r="E44" s="332" t="s">
        <v>79</v>
      </c>
      <c r="F44" s="333" t="s">
        <v>81</v>
      </c>
      <c r="G44" s="333" t="s">
        <v>82</v>
      </c>
      <c r="H44" s="333" t="s">
        <v>83</v>
      </c>
      <c r="I44" s="332" t="s">
        <v>84</v>
      </c>
      <c r="J44" s="333" t="s">
        <v>85</v>
      </c>
      <c r="K44" s="333" t="s">
        <v>97</v>
      </c>
      <c r="L44" s="333" t="s">
        <v>88</v>
      </c>
      <c r="M44" s="333" t="s">
        <v>87</v>
      </c>
      <c r="N44" s="921"/>
      <c r="O44" s="923"/>
      <c r="P44" s="925"/>
    </row>
    <row r="45" spans="1:16" ht="328.5" thickTop="1">
      <c r="A45" s="16"/>
      <c r="B45" s="196" t="str">
        <f>IF(ISBLANK('5. Pp (3 años)'!B46),"",'5. Pp (3 años)'!B46)</f>
        <v>Dirección de Planeación Municipal</v>
      </c>
      <c r="C45" s="197" t="str">
        <f>IF(ISBLANK('5. Pp (3 años)'!C46),"",'5. Pp (3 años)'!C46)</f>
        <v>Fin</v>
      </c>
      <c r="D45" s="198" t="str">
        <f>IF(ISBLANK('5. Pp (3 años)'!D46),"",'5. Pp (3 años)'!D46)</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45" s="199" t="str">
        <f>IF(ISBLANK('5. Pp (3 años)'!E46),"",'5. Pp (3 años)'!E46)</f>
        <v xml:space="preserve">I_PROS_COM_JUS_SOC:  Índice de Prosperidad Compartida y Justicia Social </v>
      </c>
      <c r="F45" s="199" t="str">
        <f>IF(ISBLANK('5. Pp (3 años)'!F46),"",'5. Pp (3 años)'!F46)</f>
        <v>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v>
      </c>
      <c r="G45" s="200" t="str">
        <f>IF(ISBLANK('5. Pp (3 años)'!G46),"",'5. Pp (3 años)'!G46)</f>
        <v>Calidad</v>
      </c>
      <c r="H45" s="200" t="str">
        <f>IF(ISBLANK('5. Pp (3 años)'!H46),"",'5. Pp (3 años)'!H46)</f>
        <v>Trianual</v>
      </c>
      <c r="I45" s="199" t="str">
        <f>IF(ISBLANK('5. Pp (3 años)'!I46),"",'5. Pp (3 años)'!I46)</f>
        <v/>
      </c>
      <c r="J45" s="199" t="str">
        <f>IF(ISBLANK('5. Pp (3 años)'!J46),"",'5. Pp (3 años)'!J46)</f>
        <v xml:space="preserve">UNIDAD DE MEDIDA DEL INDICADOR: 
Porcentaje
</v>
      </c>
      <c r="K45" s="200" t="str">
        <f>IF(ISBLANK('5. Pp (3 años)'!K46),"",'5. Pp (3 años)'!K46)</f>
        <v>Ascendente</v>
      </c>
      <c r="L45" s="199" t="str">
        <f>IF(ISBLANK('5. Pp (3 años)'!L46),"",'5. Pp (3 años)'!L46)</f>
        <v xml:space="preserve">META A DICIEMBRE 2027
I_PROS_COM_JUS_SOC: Se espera alcanzar el 85.78% del Índice a diciembre del 2027
</v>
      </c>
      <c r="M45" s="199" t="str">
        <f>IF(ISBLANK('5. Pp (3 años)'!M46),"",'5. Pp (3 años)'!M46)</f>
        <v>Línea base del Indicador:
I_PROS_COM_JUS_SOC:  83.46% a diciembre del 2024</v>
      </c>
      <c r="N45" s="199" t="str">
        <f>IF(ISBLANK('5. Pp (3 años)'!N46),"",'5. Pp (3 años)'!N46)</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99" t="str">
        <f>IF(ISBLANK('5. Pp (3 años)'!O46),"",'5. Pp (3 años)'!O46)</f>
        <v>A diciembre de 2027 se cuenta con la información actualizada de los 10 indicadores que integran el Indice.</v>
      </c>
      <c r="P45" s="201"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6" spans="1:16" s="2" customFormat="1" ht="409.5">
      <c r="A46" s="16"/>
      <c r="B46" s="314"/>
      <c r="C46" s="315" t="str">
        <f>IF(ISBLANK('5. Pp (3 años)'!C47),"",'5. Pp (3 años)'!C47)</f>
        <v>Propósito</v>
      </c>
      <c r="D46" s="334" t="str">
        <f>IF(ISBLANK('5. Pp (3 años)'!D47),"",'5. Pp (3 años)'!D47)</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46" s="334" t="str">
        <f>IF(ISBLANK('5. Pp (3 años)'!E47),"",'5. Pp (3 años)'!E47)</f>
        <v>ICSB: Índice de cobertura de servicios integrales para el bienestar y desarrollo humano.</v>
      </c>
      <c r="F46" s="334" t="str">
        <f>IF(ISBLANK('5. Pp (3 años)'!F47),"",'5. Pp (3 años)'!F47)</f>
        <v>Este indicador de resultado mide la eficacia de la intervención municipal al cuantificar el grado de atención alcanzado respecto a la demanda programada de servicios de salud preventiva, progrmas complementarios para apoyo a la educación, bienestar e impulso al a la inclusión productiva que brinda la Secretaría Municipal de Bienestar. Evalúa de manera consolidada el éxito de las estrategias institucionales, asegurando que la población objetivo acceda efectivamente a los beneficios que elevan su calidad de vida y fortalecen su entorno socioeconómico.</v>
      </c>
      <c r="G46" s="315" t="str">
        <f>IF(ISBLANK('5. Pp (3 años)'!G47),"",'5. Pp (3 años)'!G47)</f>
        <v>Eficacia</v>
      </c>
      <c r="H46" s="315" t="str">
        <f>IF(ISBLANK('5. Pp (3 años)'!H47),"",'5. Pp (3 años)'!H47)</f>
        <v>Trimestral</v>
      </c>
      <c r="I46" s="334" t="str">
        <f>IF(ISBLANK('5. Pp (3 años)'!I47),"",'5. Pp (3 años)'!I47)</f>
        <v xml:space="preserve">
MÉTODO DE CÁLCULO
ICSB = (NSIO / NSIP) * 100
VARIABLES:
ICSB: Índice de cobertura de servicios integrales para el bienestar y desarrollo humano.
NSIO: Número de servicios integrales (salud, educación, bienestar y economía social) otorgados a la población.
NSIP: Número de servicios integrales (salud, educación, bienestar y economía social) programados para la población..</v>
      </c>
      <c r="J46" s="334" t="str">
        <f>IF(ISBLANK('5. Pp (3 años)'!J47),"",'5. Pp (3 años)'!J47)</f>
        <v>UNIDAD DE MEDIDA DEL INDICADOR: Porcentaje
UNIDAD DE MEDIDA DE LAS VARIABLES: 
Acciones</v>
      </c>
      <c r="K46" s="315" t="str">
        <f>IF(ISBLANK('5. Pp (3 años)'!K47),"",'5. Pp (3 años)'!K47)</f>
        <v>Ascendente</v>
      </c>
      <c r="L46" s="334" t="str">
        <f>IF(ISBLANK('5. Pp (3 años)'!L47),"",'5. Pp (3 años)'!L47)</f>
        <v>ICSB: De enero 2025 a diciembre 2027, se alcanzará el 100% de eficacia en la ejecución del programa, garantizando que el total de la población objetivo programada acceda efectivamente a los servicios de bienestar, salud y educación, logrando así el cumplimiento de los objetivos estratégicos de desarrollo humano del municipio.</v>
      </c>
      <c r="M46" s="334" t="str">
        <f>IF(ISBLANK('5. Pp (3 años)'!M47),"",'5. Pp (3 años)'!M47)</f>
        <v xml:space="preserve">ICSB: No existe línea base comparable debido a la reconfiguración del indicador bajo la metodología PbR para el ejercicio 2026. Al transitar de un esquema de medición de insumos (conteo físico) a uno de resultados (porcentaje de cumplimiento), los datos históricos pierden comparabilidad técnica. El ciclo 2026 se establece como el periodo de generación de línea base para el siguiente periodo de gobierno.    </v>
      </c>
      <c r="N46" s="334" t="str">
        <f>IF(ISBLANK('5. Pp (3 años)'!N47),"",'5. Pp (3 años)'!N47)</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6" s="334" t="str">
        <f>IF(ISBLANK('5. Pp (3 años)'!O47),"",'5. Pp (3 años)'!O47)</f>
        <v>La estabilidad económica nacional y estatal favorece el crecimiento de la inversión local además de que se mantiene la paz social y la seguridad ciudadana en el territorio municipal mientras las políticas públicas federales convergen con los esfuerzos locales para el fortalecimiento de los determinantes sociales de la salud y la educación, permitiendo que la población aproveche de manera sostenible los servicios institucionales otorgados para elevar su nivel de bienestar integral.</v>
      </c>
      <c r="P46" s="335" t="str">
        <f>IF(ISBLANK('5. Pp (3 años)'!P47),"",'5. Pp (3 años)'!P47)</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 Objetivo 10. Reducir la desigualdad en y entre los países   Objetivo  13.Adoptar medidas urgentes para combatir el cambio climático y sus efectos     Objetivo 16. Promover sociedades pacíficas e inclusivas para el desarrollo sostenible, facilitar el acceso a la justicia para todos y crear instituciones eficaces, responsables e inclusivas a todos los niveles</v>
      </c>
    </row>
    <row r="47" spans="1:16" ht="207">
      <c r="A47" s="16"/>
      <c r="B47" s="392" t="str">
        <f>IF(ISBLANK('5. Pp (3 años)'!B48),"",'5. Pp (3 años)'!B48)</f>
        <v xml:space="preserve">  
Secretaría Municipal del Bienestar</v>
      </c>
      <c r="C47" s="393" t="str">
        <f>IF(ISBLANK('5. Pp (3 años)'!C48),"",'5. Pp (3 años)'!C48)</f>
        <v>Componente</v>
      </c>
      <c r="D47" s="393" t="str">
        <f>IF(ISBLANK('5. Pp (3 años)'!D48),"",'5. Pp (3 años)'!D48)</f>
        <v>4.1.1.1.1 Mecanismos formales de coordinación y seguimiento de la política municipal de bienestar social implementados.</v>
      </c>
      <c r="E47" s="391" t="str">
        <f>IF(ISBLANK('5. Pp (3 años)'!E48),"",'5. Pp (3 años)'!E48)</f>
        <v>PMCSPB: Porcentaje de mecanismos de coordinación y seguimiento de la política de bienestar social implementados.</v>
      </c>
      <c r="F47" s="391" t="str">
        <f>IF(ISBLANK('5. Pp (3 años)'!F48),"",'5. Pp (3 años)'!F48)</f>
        <v>Este indicador permite conocer la eficacia de la rectoría institucional mediante la integración estratégica de las Direcciones Generales. Representa la entrega de una política social municipal alineada y validada (producto intangible). Mide la continuidad y efectividad de la rectoría institucional. Cuantifica el cumplimiento de las sesiones de trabajo, mesas de seguimiento y acuerdos formalizados entre los titulares de las direcciones y la Secretaría, asegurando una conducción estratégica y alineada de los programas de bienestar social.</v>
      </c>
      <c r="G47" s="391" t="str">
        <f>IF(ISBLANK('5. Pp (3 años)'!G48),"",'5. Pp (3 años)'!G48)</f>
        <v>Eficacia</v>
      </c>
      <c r="H47" s="391" t="str">
        <f>IF(ISBLANK('5. Pp (3 años)'!H48),"",'5. Pp (3 años)'!H48)</f>
        <v>Trimestral</v>
      </c>
      <c r="I47" s="391" t="str">
        <f>IF(ISBLANK('5. Pp (3 años)'!I48),"",'5. Pp (3 años)'!I48)</f>
        <v>MÉTODO DE CÁLCULO
PMCSPB = (NMCSPBR / NMCSPBP) * 100                       
VARIABLES:
PMCSPB: Porcentaje de mecanismos de coordinación y seguimiento de la política de bienestar social implementados.
NMCSPBR: Número de mecanismos de coordinación y seguimiento de la política de bienestar social realizados.
NMCSPBP: Número de mecanismos de coordinación y seguimiento de la política de bienestar social programados..</v>
      </c>
      <c r="J47" s="391" t="str">
        <f>IF(ISBLANK('5. Pp (3 años)'!J48),"",'5. Pp (3 años)'!J48)</f>
        <v xml:space="preserve">UNIDAD DE MEDIDA DEL INDICADOR: Porcentaje
UNIDAD DE MEDIDA DE LAS VARIABLES: Mecanismos </v>
      </c>
      <c r="K47" s="391" t="str">
        <f>IF(ISBLANK('5. Pp (3 años)'!K48),"",'5. Pp (3 años)'!K48)</f>
        <v>Ascendente</v>
      </c>
      <c r="L47" s="391" t="str">
        <f>IF(ISBLANK('5. Pp (3 años)'!L48),"",'5. Pp (3 años)'!L48)</f>
        <v>PMCSPB: De enero 2025 a diciembre 2027, se alcanzará el 100% de mecanismos.</v>
      </c>
      <c r="M47" s="391" t="str">
        <f>IF(ISBLANK('5. Pp (3 años)'!M48),"",'5. Pp (3 años)'!M48)</f>
        <v>PMCSPB: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47" s="391" t="str">
        <f>IF(ISBLANK('5. Pp (3 años)'!N48),"",'5. Pp (3 años)'!N48)</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7" s="391" t="str">
        <f>IF(ISBLANK('5. Pp (3 años)'!O48),"",'5. Pp (3 años)'!O48)</f>
        <v>Las Direcciones Generales adscritas a la Secretaría colaboran de manera proactiva en la alineación estratégica y reportan su desempeño con oportunidad además de que se cuenta con el respaldo de la administración central para la toma de decisiones institucionales mientras el entorno sociopolítico municipal permite la continuidad de la rectoría técnica en la implementación de los programas de bienestar social.</v>
      </c>
      <c r="P47" s="394" t="str">
        <f>IF(ISBLANK('5. Pp (3 años)'!P48),"",'5. Pp (3 años)'!P48)</f>
        <v>ODS 16: Paz, Justicia e Instituciones Sólidas</v>
      </c>
    </row>
    <row r="48" spans="1:16" ht="207">
      <c r="A48" s="16"/>
      <c r="B48" s="93" t="str">
        <f>IF(ISBLANK('5. Pp (3 años)'!B49),"",'5. Pp (3 años)'!B49)</f>
        <v>Secretaría Municipal del Bienestar</v>
      </c>
      <c r="C48" s="32" t="str">
        <f>IF(ISBLANK('5. Pp (3 años)'!C49),"",'5. Pp (3 años)'!C49)</f>
        <v>Actividad</v>
      </c>
      <c r="D48" s="35" t="str">
        <f>IF(ISBLANK('5. Pp (3 años)'!D49),"",'5. Pp (3 años)'!D49)</f>
        <v>4.1.1.1.1.1 Formalizar acuerdos y elaborar reportes de seguimiento operativo con las unidades administrativas de la Secretaría.</v>
      </c>
      <c r="E48" s="35" t="str">
        <f>IF(ISBLANK('5. Pp (3 años)'!E49),"",'5. Pp (3 años)'!E49)</f>
        <v>PASO: Porcentaje de acuerdos y reportes de seguimiento operativo realizados.</v>
      </c>
      <c r="F48" s="35" t="str">
        <f>IF(ISBLANK('5. Pp (3 años)'!F49),"",'5. Pp (3 años)'!F49)</f>
        <v>Este indicador mide la gestión documental y técnica de la Secretaría para el control de sus metas. Cuantifica la relación entre los instrumentos de seguimiento (minutas de acuerdos y reportes de avance) efectivamente integrados y firmados contra los programados, asegurando el orden administrativo y la trazabilidad de las decisiones tomadas con las direcciones operativas</v>
      </c>
      <c r="G48" s="32" t="str">
        <f>IF(ISBLANK('5. Pp (3 años)'!G49),"",'5. Pp (3 años)'!G49)</f>
        <v>Eficacia</v>
      </c>
      <c r="H48" s="32" t="str">
        <f>IF(ISBLANK('5. Pp (3 años)'!H49),"",'5. Pp (3 años)'!H49)</f>
        <v>Trimestral</v>
      </c>
      <c r="I48" s="35" t="str">
        <f>IF(ISBLANK('5. Pp (3 años)'!I49),"",'5. Pp (3 años)'!I49)</f>
        <v>MÉTODO DE CÁLCULO                          
PASO = (NASOR / NASOP) * 100
VARIABLES:
PASO: Porcentaje de acuerdos y reportes de seguimiento operativo realizados.
NASOR: Número de acuerdos y reportes de seguimiento operativo realizados y formalizados.
NASOP: Número de acuerdos y reportes de seguimiento operativo programados.</v>
      </c>
      <c r="J48" s="35" t="str">
        <f>IF(ISBLANK('5. Pp (3 años)'!J49),"",'5. Pp (3 años)'!J49)</f>
        <v>UNIDAD DE MEDIDA DEL INDICADOR: Porcentaje
UNIDAD DE MEDIDA DE LAS VARIABLES: Acurerdos</v>
      </c>
      <c r="K48" s="32" t="str">
        <f>IF(ISBLANK('5. Pp (3 años)'!K49),"",'5. Pp (3 años)'!K49)</f>
        <v>Ascendente</v>
      </c>
      <c r="L48" s="35" t="str">
        <f>IF(ISBLANK('5. Pp (3 años)'!L49),"",'5. Pp (3 años)'!L49)</f>
        <v>PSCAER: De enero 2025 a diciembre 2027 se realizarán 72 acuerdos.</v>
      </c>
      <c r="M48" s="35" t="str">
        <f>IF(ISBLANK('5. Pp (3 años)'!M49),"",'5. Pp (3 años)'!M49)</f>
        <v xml:space="preserve">PSCAER: Se realizaron un total de 66 sesiones  durante el período de 2022-2024.
2022: 18 sesiones  
2023: 24 sesiones   
2024: 24 sesiones    
Total:66 sesiones </v>
      </c>
      <c r="N48" s="35" t="str">
        <f>IF(ISBLANK('5. Pp (3 años)'!N49),"",'5. Pp (3 años)'!N49)</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8" s="35" t="str">
        <f>IF(ISBLANK('5. Pp (3 años)'!O49),"",'5. Pp (3 años)'!O49)</f>
        <v>Los directores generales acuden a las reuniones planeadas con la secretaria de la SMDB.</v>
      </c>
      <c r="P48" s="202" t="str">
        <f>IF(ISBLANK('5. Pp (3 años)'!P49),"",'5. Pp (3 años)'!P49)</f>
        <v>ODS 16: Paz, Justicia e Instituciones Sólidas.  Meta 16.6: Crear a todos los niveles instituciones eficaces, responsables y transparentes que rindan cuentas.</v>
      </c>
    </row>
    <row r="49" spans="1:16" ht="17.25">
      <c r="A49" s="16"/>
      <c r="B49" s="93" t="str">
        <f>IF(ISBLANK('5. Pp (3 años)'!B50),"",'5. Pp (3 años)'!B50)</f>
        <v/>
      </c>
      <c r="C49" s="32" t="str">
        <f>IF(ISBLANK('5. Pp (3 años)'!C50),"",'5. Pp (3 años)'!C50)</f>
        <v>Actividad</v>
      </c>
      <c r="D49" s="35" t="str">
        <f>IF(ISBLANK('5. Pp (3 años)'!D50),"",'5. Pp (3 años)'!D50)</f>
        <v/>
      </c>
      <c r="E49" s="35" t="str">
        <f>IF(ISBLANK('5. Pp (3 años)'!E50),"",'5. Pp (3 años)'!E50)</f>
        <v/>
      </c>
      <c r="F49" s="35" t="str">
        <f>IF(ISBLANK('5. Pp (3 años)'!F50),"",'5. Pp (3 años)'!F50)</f>
        <v/>
      </c>
      <c r="G49" s="32" t="str">
        <f>IF(ISBLANK('5. Pp (3 años)'!G50),"",'5. Pp (3 años)'!G50)</f>
        <v/>
      </c>
      <c r="H49" s="32" t="str">
        <f>IF(ISBLANK('5. Pp (3 años)'!H50),"",'5. Pp (3 años)'!H50)</f>
        <v/>
      </c>
      <c r="I49" s="35" t="str">
        <f>IF(ISBLANK('5. Pp (3 años)'!I50),"",'5. Pp (3 años)'!I50)</f>
        <v/>
      </c>
      <c r="J49" s="35" t="str">
        <f>IF(ISBLANK('5. Pp (3 años)'!J50),"",'5. Pp (3 años)'!J50)</f>
        <v/>
      </c>
      <c r="K49" s="32" t="str">
        <f>IF(ISBLANK('5. Pp (3 años)'!K50),"",'5. Pp (3 años)'!K50)</f>
        <v/>
      </c>
      <c r="L49" s="35" t="str">
        <f>IF(ISBLANK('5. Pp (3 años)'!L50),"",'5. Pp (3 años)'!L50)</f>
        <v/>
      </c>
      <c r="M49" s="35" t="str">
        <f>IF(ISBLANK('5. Pp (3 años)'!M50),"",'5. Pp (3 años)'!M50)</f>
        <v/>
      </c>
      <c r="N49" s="35" t="str">
        <f>IF(ISBLANK('5. Pp (3 años)'!N50),"",'5. Pp (3 años)'!N50)</f>
        <v/>
      </c>
      <c r="O49" s="35" t="str">
        <f>IF(ISBLANK('5. Pp (3 años)'!O50),"",'5. Pp (3 años)'!O50)</f>
        <v/>
      </c>
      <c r="P49" s="202" t="str">
        <f>IF(ISBLANK('5. Pp (3 años)'!P50),"",'5. Pp (3 años)'!P50)</f>
        <v/>
      </c>
    </row>
    <row r="50" spans="1:16" ht="17.25">
      <c r="A50" s="16"/>
      <c r="B50" s="93" t="str">
        <f>IF(ISBLANK('5. Pp (3 años)'!B51),"",'5. Pp (3 años)'!B51)</f>
        <v/>
      </c>
      <c r="C50" s="32" t="str">
        <f>IF(ISBLANK('5. Pp (3 años)'!C51),"",'5. Pp (3 años)'!C51)</f>
        <v>Actividad</v>
      </c>
      <c r="D50" s="35" t="str">
        <f>IF(ISBLANK('5. Pp (3 años)'!D51),"",'5. Pp (3 años)'!D51)</f>
        <v/>
      </c>
      <c r="E50" s="35" t="str">
        <f>IF(ISBLANK('5. Pp (3 años)'!E51),"",'5. Pp (3 años)'!E51)</f>
        <v/>
      </c>
      <c r="F50" s="35" t="str">
        <f>IF(ISBLANK('5. Pp (3 años)'!F51),"",'5. Pp (3 años)'!F51)</f>
        <v/>
      </c>
      <c r="G50" s="32" t="str">
        <f>IF(ISBLANK('5. Pp (3 años)'!G51),"",'5. Pp (3 años)'!G51)</f>
        <v/>
      </c>
      <c r="H50" s="32" t="str">
        <f>IF(ISBLANK('5. Pp (3 años)'!H51),"",'5. Pp (3 años)'!H51)</f>
        <v/>
      </c>
      <c r="I50" s="35" t="str">
        <f>IF(ISBLANK('5. Pp (3 años)'!I51),"",'5. Pp (3 años)'!I51)</f>
        <v/>
      </c>
      <c r="J50" s="35" t="str">
        <f>IF(ISBLANK('5. Pp (3 años)'!J51),"",'5. Pp (3 años)'!J51)</f>
        <v/>
      </c>
      <c r="K50" s="32" t="str">
        <f>IF(ISBLANK('5. Pp (3 años)'!K51),"",'5. Pp (3 años)'!K51)</f>
        <v/>
      </c>
      <c r="L50" s="35" t="str">
        <f>IF(ISBLANK('5. Pp (3 años)'!L51),"",'5. Pp (3 años)'!L51)</f>
        <v/>
      </c>
      <c r="M50" s="35" t="str">
        <f>IF(ISBLANK('5. Pp (3 años)'!M51),"",'5. Pp (3 años)'!M51)</f>
        <v/>
      </c>
      <c r="N50" s="35" t="str">
        <f>IF(ISBLANK('5. Pp (3 años)'!N51),"",'5. Pp (3 años)'!N51)</f>
        <v/>
      </c>
      <c r="O50" s="35" t="str">
        <f>IF(ISBLANK('5. Pp (3 años)'!O51),"",'5. Pp (3 años)'!O51)</f>
        <v/>
      </c>
      <c r="P50" s="202" t="str">
        <f>IF(ISBLANK('5. Pp (3 años)'!P51),"",'5. Pp (3 años)'!P51)</f>
        <v/>
      </c>
    </row>
    <row r="51" spans="1:16" ht="17.25">
      <c r="A51" s="16"/>
      <c r="B51" s="93" t="str">
        <f>IF(ISBLANK('5. Pp (3 años)'!B52),"",'5. Pp (3 años)'!B52)</f>
        <v/>
      </c>
      <c r="C51" s="32" t="str">
        <f>IF(ISBLANK('5. Pp (3 años)'!C52),"",'5. Pp (3 años)'!C52)</f>
        <v>Actividad</v>
      </c>
      <c r="D51" s="35" t="str">
        <f>IF(ISBLANK('5. Pp (3 años)'!D52),"",'5. Pp (3 años)'!D52)</f>
        <v/>
      </c>
      <c r="E51" s="35" t="str">
        <f>IF(ISBLANK('5. Pp (3 años)'!E52),"",'5. Pp (3 años)'!E52)</f>
        <v/>
      </c>
      <c r="F51" s="35" t="str">
        <f>IF(ISBLANK('5. Pp (3 años)'!F52),"",'5. Pp (3 años)'!F52)</f>
        <v/>
      </c>
      <c r="G51" s="32" t="str">
        <f>IF(ISBLANK('5. Pp (3 años)'!G52),"",'5. Pp (3 años)'!G52)</f>
        <v/>
      </c>
      <c r="H51" s="32" t="str">
        <f>IF(ISBLANK('5. Pp (3 años)'!H52),"",'5. Pp (3 años)'!H52)</f>
        <v/>
      </c>
      <c r="I51" s="35" t="str">
        <f>IF(ISBLANK('5. Pp (3 años)'!I52),"",'5. Pp (3 años)'!I52)</f>
        <v/>
      </c>
      <c r="J51" s="35" t="str">
        <f>IF(ISBLANK('5. Pp (3 años)'!J52),"",'5. Pp (3 años)'!J52)</f>
        <v/>
      </c>
      <c r="K51" s="32" t="str">
        <f>IF(ISBLANK('5. Pp (3 años)'!K52),"",'5. Pp (3 años)'!K52)</f>
        <v/>
      </c>
      <c r="L51" s="35" t="str">
        <f>IF(ISBLANK('5. Pp (3 años)'!L52),"",'5. Pp (3 años)'!L52)</f>
        <v/>
      </c>
      <c r="M51" s="35" t="str">
        <f>IF(ISBLANK('5. Pp (3 años)'!M52),"",'5. Pp (3 años)'!M52)</f>
        <v/>
      </c>
      <c r="N51" s="35" t="str">
        <f>IF(ISBLANK('5. Pp (3 años)'!N52),"",'5. Pp (3 años)'!N52)</f>
        <v/>
      </c>
      <c r="O51" s="35" t="str">
        <f>IF(ISBLANK('5. Pp (3 años)'!O52),"",'5. Pp (3 años)'!O52)</f>
        <v/>
      </c>
      <c r="P51" s="202" t="str">
        <f>IF(ISBLANK('5. Pp (3 años)'!P52),"",'5. Pp (3 años)'!P52)</f>
        <v/>
      </c>
    </row>
    <row r="52" spans="1:16" ht="17.25">
      <c r="A52" s="16"/>
      <c r="B52" s="93" t="str">
        <f>IF(ISBLANK('5. Pp (3 años)'!B53),"",'5. Pp (3 años)'!B53)</f>
        <v/>
      </c>
      <c r="C52" s="32" t="str">
        <f>IF(ISBLANK('5. Pp (3 años)'!C53),"",'5. Pp (3 años)'!C53)</f>
        <v>Actividad</v>
      </c>
      <c r="D52" s="35" t="str">
        <f>IF(ISBLANK('5. Pp (3 años)'!D53),"",'5. Pp (3 años)'!D53)</f>
        <v/>
      </c>
      <c r="E52" s="35" t="str">
        <f>IF(ISBLANK('5. Pp (3 años)'!E53),"",'5. Pp (3 años)'!E53)</f>
        <v/>
      </c>
      <c r="F52" s="35" t="str">
        <f>IF(ISBLANK('5. Pp (3 años)'!F53),"",'5. Pp (3 años)'!F53)</f>
        <v/>
      </c>
      <c r="G52" s="32" t="str">
        <f>IF(ISBLANK('5. Pp (3 años)'!G53),"",'5. Pp (3 años)'!G53)</f>
        <v/>
      </c>
      <c r="H52" s="32" t="str">
        <f>IF(ISBLANK('5. Pp (3 años)'!H53),"",'5. Pp (3 años)'!H53)</f>
        <v/>
      </c>
      <c r="I52" s="35" t="str">
        <f>IF(ISBLANK('5. Pp (3 años)'!I53),"",'5. Pp (3 años)'!I53)</f>
        <v/>
      </c>
      <c r="J52" s="35" t="str">
        <f>IF(ISBLANK('5. Pp (3 años)'!J53),"",'5. Pp (3 años)'!J53)</f>
        <v/>
      </c>
      <c r="K52" s="32" t="str">
        <f>IF(ISBLANK('5. Pp (3 años)'!K53),"",'5. Pp (3 años)'!K53)</f>
        <v/>
      </c>
      <c r="L52" s="35" t="str">
        <f>IF(ISBLANK('5. Pp (3 años)'!L53),"",'5. Pp (3 años)'!L53)</f>
        <v/>
      </c>
      <c r="M52" s="35" t="str">
        <f>IF(ISBLANK('5. Pp (3 años)'!M53),"",'5. Pp (3 años)'!M53)</f>
        <v/>
      </c>
      <c r="N52" s="35" t="str">
        <f>IF(ISBLANK('5. Pp (3 años)'!N53),"",'5. Pp (3 años)'!N53)</f>
        <v/>
      </c>
      <c r="O52" s="35" t="str">
        <f>IF(ISBLANK('5. Pp (3 años)'!O53),"",'5. Pp (3 años)'!O53)</f>
        <v/>
      </c>
      <c r="P52" s="202" t="str">
        <f>IF(ISBLANK('5. Pp (3 años)'!P53),"",'5. Pp (3 años)'!P53)</f>
        <v/>
      </c>
    </row>
    <row r="53" spans="1:16" ht="224.25">
      <c r="A53" s="16"/>
      <c r="B53" s="339" t="str">
        <f>IF(ISBLANK('5. Pp (3 años)'!B54),"",'5. Pp (3 años)'!B54)</f>
        <v>Dirección General de Bienestar</v>
      </c>
      <c r="C53" s="337" t="str">
        <f>IF(ISBLANK('5. Pp (3 años)'!C54),"",'5. Pp (3 años)'!C54)</f>
        <v>Componente</v>
      </c>
      <c r="D53" s="336" t="str">
        <f>IF(ISBLANK('5. Pp (3 años)'!D54),"",'5. Pp (3 años)'!D54)</f>
        <v>4.1.1.1.2 Servicios integrales de bienestar y derechos sociales otorgados a la población.</v>
      </c>
      <c r="E53" s="336" t="str">
        <f>IF(ISBLANK('5. Pp (3 años)'!E54),"",'5. Pp (3 años)'!E54)</f>
        <v>PSIBE: Porcentaje de servicios integrales de bienestar entregados.</v>
      </c>
      <c r="F53" s="336" t="str">
        <f>IF(ISBLANK('5. Pp (3 años)'!F54),"",'5. Pp (3 años)'!F54)</f>
        <v>Este indicador representa la entrega de un sistema de atención social integral y validado que garantiza el acceso de la población prioritaria a sus derechos sociales. No mide acciones aisladas, sino la consolidación de una estrategia de bienestar que combina la cohesión social, el desarrollo inclusivo y el acercamiento de servicios institucionales directamente a las zonas de atención prioritaria, asegurando una distribución equitativa de los apoyos municipales.</v>
      </c>
      <c r="G53" s="337" t="str">
        <f>IF(ISBLANK('5. Pp (3 años)'!G54),"",'5. Pp (3 años)'!G54)</f>
        <v>Eficacia</v>
      </c>
      <c r="H53" s="337" t="str">
        <f>IF(ISBLANK('5. Pp (3 años)'!H54),"",'5. Pp (3 años)'!H54)</f>
        <v>Trimestral</v>
      </c>
      <c r="I53" s="336" t="str">
        <f>IF(ISBLANK('5. Pp (3 años)'!I54),"",'5. Pp (3 años)'!I54)</f>
        <v>MÉTODO DE CÁLCULO                           
PSIBE = (NSIBEE / NSIBEP) * 100
VARIABLES:
PSIBE: Porcentaje de servicios integrales de bienestar entregados.                                                                                   NSIBEE: Número de servicios integrales de bienestar entregados.                                                                                   NSIBEP: Número de servicios integrales de bienestar programados.</v>
      </c>
      <c r="J53" s="336" t="str">
        <f>IF(ISBLANK('5. Pp (3 años)'!J54),"",'5. Pp (3 años)'!J54)</f>
        <v>UNIDAD DE MEDIDA DEL INDICADOR: Porcentaje
UNIDAD DE MEDIDA DE LAS VARIABLES: Servicio.</v>
      </c>
      <c r="K53" s="337" t="str">
        <f>IF(ISBLANK('5. Pp (3 años)'!K54),"",'5. Pp (3 años)'!K54)</f>
        <v>Ascendente</v>
      </c>
      <c r="L53" s="336" t="str">
        <f>IF(ISBLANK('5. Pp (3 años)'!L54),"",'5. Pp (3 años)'!L54)</f>
        <v>PSIBE: De enero 2025 a diciembre 2027 se realizarán 100% de servicios integrales de bienestar.</v>
      </c>
      <c r="M53" s="336" t="str">
        <f>IF(ISBLANK('5. Pp (3 años)'!M54),"",'5. Pp (3 años)'!M54)</f>
        <v>PSIBE: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53" s="336" t="str">
        <f>IF(ISBLANK('5. Pp (3 años)'!N54),"",'5. Pp (3 años)'!N54)</f>
        <v xml:space="preserve">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
</v>
      </c>
      <c r="O53" s="336" t="str">
        <f>IF(ISBLANK('5. Pp (3 años)'!O54),"",'5. Pp (3 años)'!O54)</f>
        <v>La población en zonas de atención prioritaria participa activamente en las jornadas de acercamiento de servicios y cumple con los requisitos para acceder a los programas sociales además de que las condiciones de infraestructura y accesibilidad territorial permiten el despliegue de las brigadas municipales mientras el presupuesto asignado se ejerce de manera equitativa para cubrir las demandas de bienestar y cohesión social detectadas.</v>
      </c>
      <c r="P53" s="338" t="str">
        <f>IF(ISBLANK('5. Pp (3 años)'!P54),"",'5. Pp (3 años)'!P54)</f>
        <v>"Objetivo 10.
Reducir la desigualdad en y entre los países"</v>
      </c>
    </row>
    <row r="54" spans="1:16" ht="207">
      <c r="A54" s="16"/>
      <c r="B54" s="93" t="str">
        <f>IF(ISBLANK('5. Pp (3 años)'!B55),"",'5. Pp (3 años)'!B55)</f>
        <v>Dirección General de Bienestar</v>
      </c>
      <c r="C54" s="32" t="str">
        <f>IF(ISBLANK('5. Pp (3 años)'!C55),"",'5. Pp (3 años)'!C55)</f>
        <v>Actividad</v>
      </c>
      <c r="D54" s="35" t="str">
        <f>IF(ISBLANK('5. Pp (3 años)'!D55),"",'5. Pp (3 años)'!D55)</f>
        <v>4.1.1.1.2.1 Coordinación y ejecución de programas para el fortalecimiento de la cohesión social.</v>
      </c>
      <c r="E54" s="35" t="str">
        <f>IF(ISBLANK('5. Pp (3 años)'!E55),"",'5. Pp (3 años)'!E55)</f>
        <v>PACSPCR: Porcentaje de acciones de cohesión social y participación ciudadana realizadas.</v>
      </c>
      <c r="F54" s="35" t="str">
        <f>IF(ISBLANK('5. Pp (3 años)'!F55),"",'5. Pp (3 años)'!F55)</f>
        <v>Este indicador Mide la ejecución operativa de los programas destinados a fortalecer los vínculos comunitarios y la identidad municipal. Incluye la logística y realización, eventos de temporada (Posadas/Fin de año) y el Consejo Consultivo. Es el proceso encargado de movilizar los recursos para generar espacios de convivencia y participación que fomenten la paz social."</v>
      </c>
      <c r="G54" s="32" t="str">
        <f>IF(ISBLANK('5. Pp (3 años)'!G55),"",'5. Pp (3 años)'!G55)</f>
        <v>Eficacia</v>
      </c>
      <c r="H54" s="32" t="str">
        <f>IF(ISBLANK('5. Pp (3 años)'!H55),"",'5. Pp (3 años)'!H55)</f>
        <v>Trimestral</v>
      </c>
      <c r="I54" s="35" t="str">
        <f>IF(ISBLANK('5. Pp (3 años)'!I55),"",'5. Pp (3 años)'!I55)</f>
        <v xml:space="preserve">MÉTODO DE CÁLCULO                                
PACSPCR = (NACSPCR / NACSPCP) * 100
VARIABLES:
PACSPCR: Porcentaje de acciones de cohesión social y participación ciudadana realizadas.                           NACSPCR: Número de acciones de cohesión social y participación ciudadana realizadas.                            NACSPCP: Número de acciones de cohesión social y participación ciudadana programadas.                       </v>
      </c>
      <c r="J54" s="35" t="str">
        <f>IF(ISBLANK('5. Pp (3 años)'!J55),"",'5. Pp (3 años)'!J55)</f>
        <v>UNIDAD DE MEDIDA DEL INDICADOR: Porcentaje
UNIDAD DE MEDIDA DE LAS VARIABLES: Acciones</v>
      </c>
      <c r="K54" s="32" t="str">
        <f>IF(ISBLANK('5. Pp (3 años)'!K55),"",'5. Pp (3 años)'!K55)</f>
        <v>Ascendente</v>
      </c>
      <c r="L54" s="35" t="str">
        <f>IF(ISBLANK('5. Pp (3 años)'!L55),"",'5. Pp (3 años)'!L55)</f>
        <v>PACSPCR: De enero 2025 a diciembre 2027 se realizarán 61 acciones.</v>
      </c>
      <c r="M54" s="35" t="str">
        <f>IF(ISBLANK('5. Pp (3 años)'!M55),"",'5. Pp (3 años)'!M55)</f>
        <v>PACSPCR: Se realizaron un total de 18 acciones durante el período de 2024-2025
2024: 10 acciones                                                                  
2025: 8 acciones   
Total: 18 acciones</v>
      </c>
      <c r="N54" s="35" t="str">
        <f>IF(ISBLANK('5. Pp (3 años)'!N55),"",'5. Pp (3 años)'!N55)</f>
        <v>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v>
      </c>
      <c r="O54" s="35" t="str">
        <f>IF(ISBLANK('5. Pp (3 años)'!O55),"",'5. Pp (3 años)'!O55)</f>
        <v>La ciudadanía asiste y participa activamente en los eventos de identidad municipal además de que se cuenta con el parque vehicular y la suficiencia de materiales logísticos para el despliegue territorial mientras las autoridades del Consejo Consultivo mantienen una comunicación fluida para coordinar los esfuerzos de convivencia y paz social en las comunidades.</v>
      </c>
      <c r="P54" s="202" t="str">
        <f>IF(ISBLANK('5. Pp (3 años)'!P55),"",'5. Pp (3 años)'!P55)</f>
        <v>Meta 10.2
Para 2030, potenciar y promover la inclusión social, económica y política de todas las perso-
nas, independientemente de su edad, sexo, discapacidad, raza, etnia, origen, religión o situación económica u otra condición.</v>
      </c>
    </row>
    <row r="55" spans="1:16" ht="207">
      <c r="A55" s="88"/>
      <c r="B55" s="93" t="str">
        <f>IF(ISBLANK('5. Pp (3 años)'!B56),"",'5. Pp (3 años)'!B56)</f>
        <v>Dirección General de Bienestar</v>
      </c>
      <c r="C55" s="32" t="str">
        <f>IF(ISBLANK('5. Pp (3 años)'!C56),"",'5. Pp (3 años)'!C56)</f>
        <v>Actividad</v>
      </c>
      <c r="D55" s="35" t="str">
        <f>IF(ISBLANK('5. Pp (3 años)'!D56),"",'5. Pp (3 años)'!D56)</f>
        <v>4.1.1.1.2.2 Organización y despliegue de brigadas de asistencia social en zonas de atención prioritaria.</v>
      </c>
      <c r="E55" s="35" t="str">
        <f>IF(ISBLANK('5. Pp (3 años)'!E56),"",'5. Pp (3 años)'!E56)</f>
        <v>PBASIE: Porcentaje de brigadas de asistencia social institucional ejecutadas.</v>
      </c>
      <c r="F55" s="35" t="str">
        <f>IF(ISBLANK('5. Pp (3 años)'!F56),"",'5. Pp (3 años)'!F56)</f>
        <v>Este indicador mide el proceso de despliegue territorial y vinculación interinstitucional para acercar servicios gubernamentales a las regiones de mayor necesidad. Cuantifica la operación de las brigadas de las Brigadas de Justicia Social, Educando con inclusión, 'Prosperidad Compartida' y 'Cancún Nos Une', centrando su eficacia en la gestión logística, la coordinación de actores institucionales.</v>
      </c>
      <c r="G55" s="32" t="str">
        <f>IF(ISBLANK('5. Pp (3 años)'!G56),"",'5. Pp (3 años)'!G56)</f>
        <v>Eficacia</v>
      </c>
      <c r="H55" s="32" t="str">
        <f>IF(ISBLANK('5. Pp (3 años)'!H56),"",'5. Pp (3 años)'!H56)</f>
        <v>Trimestral</v>
      </c>
      <c r="I55" s="35" t="str">
        <f>IF(ISBLANK('5. Pp (3 años)'!I56),"",'5. Pp (3 años)'!I56)</f>
        <v>MÉTODO DE CÁLCULO                                 
PBASIE = (NBASIR / NBASIP) * 100
VARIABLES:
PBASIE: Porcentaje de brigadas de asistencia social institucional ejecutadas.                                                     NBASIR: Número de brigadas de asistencia social institucional realizadas.                                                       NBASIP: Número de brigadas de asistencia social institucional programadas.</v>
      </c>
      <c r="J55" s="35" t="str">
        <f>IF(ISBLANK('5. Pp (3 años)'!J56),"",'5. Pp (3 años)'!J56)</f>
        <v xml:space="preserve">UNIDAD DE MEDIDA DEL INDICADOR: Porcentaje
UNIDAD DE MEDIDA DE LAS VARIABLES: Brigadas </v>
      </c>
      <c r="K55" s="32" t="str">
        <f>IF(ISBLANK('5. Pp (3 años)'!K56),"",'5. Pp (3 años)'!K56)</f>
        <v>Ascendente</v>
      </c>
      <c r="L55" s="35" t="str">
        <f>IF(ISBLANK('5. Pp (3 años)'!L56),"",'5. Pp (3 años)'!L56)</f>
        <v>PBASIE: De enero 2025 a diciembre 2027 se realizarán 149 brigadas</v>
      </c>
      <c r="M55" s="35" t="str">
        <f>IF(ISBLANK('5. Pp (3 años)'!M56),"",'5. Pp (3 años)'!M56)</f>
        <v xml:space="preserve">PBASIE: Se realizaron un total de 144 brigadas durante el período de 2022-2024.
2022: 42 brigadas      
2023: 67 brigadas 
2024: 35 brigadas    
Total: 144 brigadas </v>
      </c>
      <c r="N55" s="35" t="str">
        <f>IF(ISBLANK('5. Pp (3 años)'!N56),"",'5. Pp (3 años)'!N56)</f>
        <v>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v>
      </c>
      <c r="O55" s="35" t="str">
        <f>IF(ISBLANK('5. Pp (3 años)'!O56),"",'5. Pp (3 años)'!O56)</f>
        <v>La ciudadanía acude y participa en las brigadas del bienestar para acercarla a los servicios de las diferentes instituciones, así como contar con las condiciones climatológicas favorables para la realización de las brigadas.</v>
      </c>
      <c r="P55" s="202" t="str">
        <f>IF(ISBLANK('5. Pp (3 años)'!P56),"",'5. Pp (3 años)'!P56)</f>
        <v>Meta 10.2
Para 2030, potenciar y promover la inclusión social, económica y política de todas las perso-
nas, independientemente de su edad, sexo, discapacidad, raza, etnia, origen, religión o situación económica u otra condición.</v>
      </c>
    </row>
    <row r="56" spans="1:16" ht="17.25">
      <c r="A56" s="37"/>
      <c r="B56" s="93" t="str">
        <f>IF(ISBLANK('5. Pp (3 años)'!B57),"",'5. Pp (3 años)'!B57)</f>
        <v/>
      </c>
      <c r="C56" s="32" t="str">
        <f>IF(ISBLANK('5. Pp (3 años)'!C57),"",'5. Pp (3 años)'!C57)</f>
        <v>Actividad</v>
      </c>
      <c r="D56" s="35" t="str">
        <f>IF(ISBLANK('5. Pp (3 años)'!D57),"",'5. Pp (3 años)'!D57)</f>
        <v/>
      </c>
      <c r="E56" s="35" t="str">
        <f>IF(ISBLANK('5. Pp (3 años)'!E57),"",'5. Pp (3 años)'!E57)</f>
        <v/>
      </c>
      <c r="F56" s="35" t="str">
        <f>IF(ISBLANK('5. Pp (3 años)'!F57),"",'5. Pp (3 años)'!F57)</f>
        <v/>
      </c>
      <c r="G56" s="32" t="str">
        <f>IF(ISBLANK('5. Pp (3 años)'!G57),"",'5. Pp (3 años)'!G57)</f>
        <v/>
      </c>
      <c r="H56" s="32" t="str">
        <f>IF(ISBLANK('5. Pp (3 años)'!H57),"",'5. Pp (3 años)'!H57)</f>
        <v/>
      </c>
      <c r="I56" s="35" t="str">
        <f>IF(ISBLANK('5. Pp (3 años)'!I57),"",'5. Pp (3 años)'!I57)</f>
        <v/>
      </c>
      <c r="J56" s="35" t="str">
        <f>IF(ISBLANK('5. Pp (3 años)'!J57),"",'5. Pp (3 años)'!J57)</f>
        <v/>
      </c>
      <c r="K56" s="32" t="str">
        <f>IF(ISBLANK('5. Pp (3 años)'!K57),"",'5. Pp (3 años)'!K57)</f>
        <v/>
      </c>
      <c r="L56" s="35" t="str">
        <f>IF(ISBLANK('5. Pp (3 años)'!L57),"",'5. Pp (3 años)'!L57)</f>
        <v/>
      </c>
      <c r="M56" s="35" t="str">
        <f>IF(ISBLANK('5. Pp (3 años)'!M57),"",'5. Pp (3 años)'!M57)</f>
        <v/>
      </c>
      <c r="N56" s="35" t="str">
        <f>IF(ISBLANK('5. Pp (3 años)'!N57),"",'5. Pp (3 años)'!N57)</f>
        <v/>
      </c>
      <c r="O56" s="35" t="str">
        <f>IF(ISBLANK('5. Pp (3 años)'!O57),"",'5. Pp (3 años)'!O57)</f>
        <v/>
      </c>
      <c r="P56" s="202" t="str">
        <f>IF(ISBLANK('5. Pp (3 años)'!P57),"",'5. Pp (3 años)'!P57)</f>
        <v/>
      </c>
    </row>
    <row r="57" spans="1:16" ht="17.25">
      <c r="A57" s="37"/>
      <c r="B57" s="93" t="str">
        <f>IF(ISBLANK('5. Pp (3 años)'!B58),"",'5. Pp (3 años)'!B58)</f>
        <v/>
      </c>
      <c r="C57" s="32" t="str">
        <f>IF(ISBLANK('5. Pp (3 años)'!C58),"",'5. Pp (3 años)'!C58)</f>
        <v>Actividad</v>
      </c>
      <c r="D57" s="35" t="str">
        <f>IF(ISBLANK('5. Pp (3 años)'!D58),"",'5. Pp (3 años)'!D58)</f>
        <v/>
      </c>
      <c r="E57" s="35" t="str">
        <f>IF(ISBLANK('5. Pp (3 años)'!E58),"",'5. Pp (3 años)'!E58)</f>
        <v/>
      </c>
      <c r="F57" s="35" t="str">
        <f>IF(ISBLANK('5. Pp (3 años)'!F58),"",'5. Pp (3 años)'!F58)</f>
        <v/>
      </c>
      <c r="G57" s="32" t="str">
        <f>IF(ISBLANK('5. Pp (3 años)'!G58),"",'5. Pp (3 años)'!G58)</f>
        <v/>
      </c>
      <c r="H57" s="32" t="str">
        <f>IF(ISBLANK('5. Pp (3 años)'!H58),"",'5. Pp (3 años)'!H58)</f>
        <v/>
      </c>
      <c r="I57" s="35" t="str">
        <f>IF(ISBLANK('5. Pp (3 años)'!I58),"",'5. Pp (3 años)'!I58)</f>
        <v/>
      </c>
      <c r="J57" s="35" t="str">
        <f>IF(ISBLANK('5. Pp (3 años)'!J58),"",'5. Pp (3 años)'!J58)</f>
        <v/>
      </c>
      <c r="K57" s="32" t="str">
        <f>IF(ISBLANK('5. Pp (3 años)'!K58),"",'5. Pp (3 años)'!K58)</f>
        <v/>
      </c>
      <c r="L57" s="35" t="str">
        <f>IF(ISBLANK('5. Pp (3 años)'!L58),"",'5. Pp (3 años)'!L58)</f>
        <v/>
      </c>
      <c r="M57" s="35" t="str">
        <f>IF(ISBLANK('5. Pp (3 años)'!M58),"",'5. Pp (3 años)'!M58)</f>
        <v/>
      </c>
      <c r="N57" s="35" t="str">
        <f>IF(ISBLANK('5. Pp (3 años)'!N58),"",'5. Pp (3 años)'!N58)</f>
        <v/>
      </c>
      <c r="O57" s="35" t="str">
        <f>IF(ISBLANK('5. Pp (3 años)'!O58),"",'5. Pp (3 años)'!O58)</f>
        <v/>
      </c>
      <c r="P57" s="202" t="str">
        <f>IF(ISBLANK('5. Pp (3 años)'!P58),"",'5. Pp (3 años)'!P58)</f>
        <v/>
      </c>
    </row>
    <row r="58" spans="1:16" ht="17.25">
      <c r="A58" s="37"/>
      <c r="B58" s="93" t="str">
        <f>IF(ISBLANK('5. Pp (3 años)'!B59),"",'5. Pp (3 años)'!B59)</f>
        <v/>
      </c>
      <c r="C58" s="32" t="str">
        <f>IF(ISBLANK('5. Pp (3 años)'!C59),"",'5. Pp (3 años)'!C59)</f>
        <v>Actividad</v>
      </c>
      <c r="D58" s="35" t="str">
        <f>IF(ISBLANK('5. Pp (3 años)'!D59),"",'5. Pp (3 años)'!D59)</f>
        <v/>
      </c>
      <c r="E58" s="35" t="str">
        <f>IF(ISBLANK('5. Pp (3 años)'!E59),"",'5. Pp (3 años)'!E59)</f>
        <v/>
      </c>
      <c r="F58" s="35" t="str">
        <f>IF(ISBLANK('5. Pp (3 años)'!F59),"",'5. Pp (3 años)'!F59)</f>
        <v/>
      </c>
      <c r="G58" s="32" t="str">
        <f>IF(ISBLANK('5. Pp (3 años)'!G59),"",'5. Pp (3 años)'!G59)</f>
        <v/>
      </c>
      <c r="H58" s="32" t="str">
        <f>IF(ISBLANK('5. Pp (3 años)'!H59),"",'5. Pp (3 años)'!H59)</f>
        <v/>
      </c>
      <c r="I58" s="35" t="str">
        <f>IF(ISBLANK('5. Pp (3 años)'!I59),"",'5. Pp (3 años)'!I59)</f>
        <v/>
      </c>
      <c r="J58" s="35" t="str">
        <f>IF(ISBLANK('5. Pp (3 años)'!J59),"",'5. Pp (3 años)'!J59)</f>
        <v/>
      </c>
      <c r="K58" s="32" t="str">
        <f>IF(ISBLANK('5. Pp (3 años)'!K59),"",'5. Pp (3 años)'!K59)</f>
        <v/>
      </c>
      <c r="L58" s="35" t="str">
        <f>IF(ISBLANK('5. Pp (3 años)'!L59),"",'5. Pp (3 años)'!L59)</f>
        <v/>
      </c>
      <c r="M58" s="35" t="str">
        <f>IF(ISBLANK('5. Pp (3 años)'!M59),"",'5. Pp (3 años)'!M59)</f>
        <v/>
      </c>
      <c r="N58" s="35" t="str">
        <f>IF(ISBLANK('5. Pp (3 años)'!N59),"",'5. Pp (3 años)'!N59)</f>
        <v/>
      </c>
      <c r="O58" s="35" t="str">
        <f>IF(ISBLANK('5. Pp (3 años)'!O59),"",'5. Pp (3 años)'!O59)</f>
        <v/>
      </c>
      <c r="P58" s="202" t="str">
        <f>IF(ISBLANK('5. Pp (3 años)'!P59),"",'5. Pp (3 años)'!P59)</f>
        <v/>
      </c>
    </row>
    <row r="59" spans="1:16" ht="224.25">
      <c r="B59" s="339" t="str">
        <f>IF(ISBLANK('5. Pp (3 años)'!B60),"",'5. Pp (3 años)'!B60)</f>
        <v>Dirección de Organización Comunitaria, Cohesión Social y Participación Ciudadana</v>
      </c>
      <c r="C59" s="337" t="str">
        <f>IF(ISBLANK('5. Pp (3 años)'!C60),"",'5. Pp (3 años)'!C60)</f>
        <v>Componente</v>
      </c>
      <c r="D59" s="336" t="str">
        <f>IF(ISBLANK('5. Pp (3 años)'!D60),"",'5. Pp (3 años)'!D60)</f>
        <v>4.1.1.1.3 Mecanismos de participación ciudadana y cohesión social implementados.</v>
      </c>
      <c r="E59" s="336" t="str">
        <f>IF(ISBLANK('5. Pp (3 años)'!E60),"",'5. Pp (3 años)'!E60)</f>
        <v>PMPCORD: Porcentaje de mecanismos de participación ciudadana operando con resultados documentados.</v>
      </c>
      <c r="F59" s="336" t="str">
        <f>IF(ISBLANK('5. Pp (3 años)'!F60),"",'5. Pp (3 años)'!F60)</f>
        <v>Este indicador representa la consolidación de espacios de diálogo y decisión pública entre el gobierno y la ciudadanía. Representa la entrega de un modelo de gobernanza participativa y paz social validado; es decir, el producto final donde la ciudadanía no solo es consultada, sino que decide activamente sobre el presupuesto y se involucra en las estrategias territoriales de paz, logrando una cohesión social documentada y medible en el municipio.</v>
      </c>
      <c r="G59" s="337" t="str">
        <f>IF(ISBLANK('5. Pp (3 años)'!G60),"",'5. Pp (3 años)'!G60)</f>
        <v>Eficacia</v>
      </c>
      <c r="H59" s="337" t="str">
        <f>IF(ISBLANK('5. Pp (3 años)'!H60),"",'5. Pp (3 años)'!H60)</f>
        <v>Trimestral</v>
      </c>
      <c r="I59" s="336" t="str">
        <f>IF(ISBLANK('5. Pp (3 años)'!I60),"",'5. Pp (3 años)'!I60)</f>
        <v>MÉTODO DE CÁLCULO                           
PMPCORD = (NMPCORDR / NMPCORDP) * 100
VARIABLES:
PMPCORD: Porcentaje de mecanismos de participación ciudadana operando con resultados documentados.                                                                      NMPCORDR: Número de mecanismos de participación ciudadana operando con resultados documentados realizados.                                                                              NMPCORDP: Número de mecanismos de participación ciudadana operando con resultados documentados programados.</v>
      </c>
      <c r="J59" s="336" t="str">
        <f>IF(ISBLANK('5. Pp (3 años)'!J60),"",'5. Pp (3 años)'!J60)</f>
        <v xml:space="preserve">UNIDAD DE MEDIDA DEL INDICADOR: Porcentaje
UNIDAD DE MEDIDA DE LAS VARIABLES: Mecanismos </v>
      </c>
      <c r="K59" s="337" t="str">
        <f>IF(ISBLANK('5. Pp (3 años)'!K60),"",'5. Pp (3 años)'!K60)</f>
        <v>Ascendente</v>
      </c>
      <c r="L59" s="336" t="str">
        <f>IF(ISBLANK('5. Pp (3 años)'!L60),"",'5. Pp (3 años)'!L60)</f>
        <v xml:space="preserve">PMPCORD: De enero 2025 a diciembre 2027 se realizarán 100% de Mecanismos de participación ciudadana.    </v>
      </c>
      <c r="M59" s="336" t="str">
        <f>IF(ISBLANK('5. Pp (3 años)'!M60),"",'5. Pp (3 años)'!M60)</f>
        <v>PMPCORD: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59" s="336" t="str">
        <f>IF(ISBLANK('5. Pp (3 años)'!N60),"",'5. Pp (3 años)'!N60)</f>
        <v>Nombre del Documento:
Archivo digital de la plataforma Google Drive
Nombre de quien genera la información: 
Dirección de Organización Comunitaria, Cohesión Social y Participación Ciudadana
Periodicidad con que se genera la información:
Trimestral
Liga de la página donde se localiza la información o ubicación:
https://drive.google.com/drive/folders/1YIQ6oNLaECseSgqo4vwhcE6EzP9ap_Xx</v>
      </c>
      <c r="O59" s="336" t="str">
        <f>IF(ISBLANK('5. Pp (3 años)'!O60),"",'5. Pp (3 años)'!O60)</f>
        <v>La ciudadanía muestra un alto interés en los procesos de decisión pública y se organiza para participar en las consultas de presupuesto participativo además de que el marco jurídico municipal facilita la vinculación de las propuestas ciudadanas con el ejercicio del gasto mientras las condiciones de paz social permiten el desarrollo de las estrategias territoriales de diálogo y concertación en todas las zonas del municipio.</v>
      </c>
      <c r="P59" s="338" t="str">
        <f>IF(ISBLANK('5. Pp (3 años)'!P60),"",'5. Pp (3 años)'!P60)</f>
        <v>"Objetivo 10.
Reducir la desigualdad en y entre los países"</v>
      </c>
    </row>
    <row r="60" spans="1:16" ht="207">
      <c r="B60" s="93" t="str">
        <f>IF(ISBLANK('5. Pp (3 años)'!B61),"",'5. Pp (3 años)'!B61)</f>
        <v>Dirección de Organización Comunitaria, Cohesión Social y Participación Ciudadana</v>
      </c>
      <c r="C60" s="32" t="str">
        <f>IF(ISBLANK('5. Pp (3 años)'!C61),"",'5. Pp (3 años)'!C61)</f>
        <v>Actividad</v>
      </c>
      <c r="D60" s="35" t="str">
        <f>IF(ISBLANK('5. Pp (3 años)'!D61),"",'5. Pp (3 años)'!D61)</f>
        <v>4.1.1.1.3.1   Organización de los talleres de co-creación y votación del Presupuesto Participativo.</v>
      </c>
      <c r="E60" s="35" t="str">
        <f>IF(ISBLANK('5. Pp (3 años)'!E61),"",'5. Pp (3 años)'!E61)</f>
        <v>PTCJV: Porcentaje de talleres de co-creación y jornadas de votación presencial realizados.</v>
      </c>
      <c r="F60" s="35" t="str">
        <f>IF(ISBLANK('5. Pp (3 años)'!F61),"",'5. Pp (3 años)'!F61)</f>
        <v>Este indicador mide la ejecución técnica y logística de los espacios de participación para el Presupuesto Participativo. Cuantifica los talleres donde la ciudadanía formula proyectos, así como el ejercicio democrático de votación presencial para decidir el destino de los recursos municipales en cada zona.</v>
      </c>
      <c r="G60" s="32" t="str">
        <f>IF(ISBLANK('5. Pp (3 años)'!G61),"",'5. Pp (3 años)'!G61)</f>
        <v>Eficacia</v>
      </c>
      <c r="H60" s="32" t="str">
        <f>IF(ISBLANK('5. Pp (3 años)'!H61),"",'5. Pp (3 años)'!H61)</f>
        <v>Trimestral</v>
      </c>
      <c r="I60" s="35" t="str">
        <f>IF(ISBLANK('5. Pp (3 años)'!I61),"",'5. Pp (3 años)'!I61)</f>
        <v>MÉTODO DE CÁLCULO                             
PTCJV = (NTCJVR / NTCJVP) * 100
VARIABLES:
PTCJV: Porcentaje de talleres de co-creación y jornadas de votación presencial realizados.                                        NTCJVR: Número de talleres y jornadas de votación realizados.                                                                                      NTCJVP: Número de talleres y jornadas de votación programados.</v>
      </c>
      <c r="J60" s="35" t="str">
        <f>IF(ISBLANK('5. Pp (3 años)'!J61),"",'5. Pp (3 años)'!J61)</f>
        <v>UNIDAD DE MEDIDA DEL INDICADOR: Porcentaje
UNIDAD DE MEDIDA DE LAS VARIABLES: Talleres de Co Creación y Votación Presencial</v>
      </c>
      <c r="K60" s="32" t="str">
        <f>IF(ISBLANK('5. Pp (3 años)'!K61),"",'5. Pp (3 años)'!K61)</f>
        <v>Ascendente</v>
      </c>
      <c r="L60" s="35" t="str">
        <f>IF(ISBLANK('5. Pp (3 años)'!L61),"",'5. Pp (3 años)'!L61)</f>
        <v xml:space="preserve">PTCJV: De enero 2025 a diciembre 2027  se realizarán 31 Talleres de Cocreación con votación presencial     </v>
      </c>
      <c r="M60" s="35" t="str">
        <f>IF(ISBLANK('5. Pp (3 años)'!M61),"",'5. Pp (3 años)'!M61)</f>
        <v>PTCJV: Se realizaron un total de 15 Talleres de Cocreación con votación presencial durante el período de 2024 y 2025
2024: 8                                                                                2025: 7                                                                                 Total: 15</v>
      </c>
      <c r="N60" s="35" t="str">
        <f>IF(ISBLANK('5. Pp (3 años)'!N61),"",'5. Pp (3 años)'!N61)</f>
        <v>Nombre del Documento:
Archivo digital de la plataforma Goole Drive
Nombre de quien genera la información: 
Dirección General de Bienestar
Periodicidad con que se genera la información:
Trimestral
Liga de la página donde se localiza la información o ubicación:
https://drive.google.com/drive/folders/1YIQ6oNLaECseSgqo4vwhcE6EzP9ap_Xx</v>
      </c>
      <c r="O60" s="35" t="str">
        <f>IF(ISBLANK('5. Pp (3 años)'!O61),"",'5. Pp (3 años)'!O61)</f>
        <v>La ciudadanía acude y participa en los Talleres de Co Creación y la Votación Presencial, así como contar con las condiciones climatológicas favorables para la realización de los mismos.</v>
      </c>
      <c r="P60" s="202" t="str">
        <f>IF(ISBLANK('5. Pp (3 años)'!P61),"",'5. Pp (3 años)'!P61)</f>
        <v>Meta 10.2
Para 2030, potenciar y promover la inclusión social, económica y política de todas las perso-
nas, independientemente de su edad, sexo, discapacidad, raza, etnia, origen, religión o situación económica u otra condición.</v>
      </c>
    </row>
    <row r="61" spans="1:16" ht="207">
      <c r="B61" s="93" t="str">
        <f>IF(ISBLANK('5. Pp (3 años)'!B62),"",'5. Pp (3 años)'!B62)</f>
        <v>Dirección de Organización Comunitaria, Cohesión Social y Participación Ciudadana</v>
      </c>
      <c r="C61" s="32" t="str">
        <f>IF(ISBLANK('5. Pp (3 años)'!C62),"",'5. Pp (3 años)'!C62)</f>
        <v>Actividad</v>
      </c>
      <c r="D61" s="35" t="str">
        <f>IF(ISBLANK('5. Pp (3 años)'!D62),"",'5. Pp (3 años)'!D62)</f>
        <v>4.1.1.1.3.2 Conformación y seguimiento de Comités de Paz para la atención de problemáticas comunitarias.</v>
      </c>
      <c r="E61" s="35" t="str">
        <f>IF(ISBLANK('5. Pp (3 años)'!E62),"",'5. Pp (3 años)'!E62)</f>
        <v>PCPS: Porcentaje de Comités de Paz con seguimiento operativo realizado.</v>
      </c>
      <c r="F61" s="35" t="str">
        <f>IF(ISBLANK('5. Pp (3 años)'!F62),"",'5. Pp (3 años)'!F62)</f>
        <v>Este indicador mide la activación y el acompañamiento constante a los grupos ciudadanos en las colonias. Cuantifica el cumplimiento de las etapas de conformación y las visitas de seguimiento técnico, asegurando que el enlace entre ciudadanía, servidores públicos y seguridad pública sea continuo para la resolución de las problemáticas sociales identificadas.</v>
      </c>
      <c r="G61" s="32" t="str">
        <f>IF(ISBLANK('5. Pp (3 años)'!G62),"",'5. Pp (3 años)'!G62)</f>
        <v>Eficacia</v>
      </c>
      <c r="H61" s="32" t="str">
        <f>IF(ISBLANK('5. Pp (3 años)'!H62),"",'5. Pp (3 años)'!H62)</f>
        <v>Trimestral</v>
      </c>
      <c r="I61" s="35" t="str">
        <f>IF(ISBLANK('5. Pp (3 años)'!I62),"",'5. Pp (3 años)'!I62)</f>
        <v>MÉTODO DE CÁLCULO                             
PCPS = (NCPSR / NCPSP) * 100
VARIABLES:
PCPS: Porcentaje de Comités de Paz con seguimiento operativo realizado.
NCPSR: Número de Comités de Paz con acciones de conformación o seguimiento realizadas.
NCPSP: Número de Comités de Paz con acciones de conformación o seguimiento programadas.</v>
      </c>
      <c r="J61" s="35" t="str">
        <f>IF(ISBLANK('5. Pp (3 años)'!J62),"",'5. Pp (3 años)'!J62)</f>
        <v>UNIDAD DE MEDIDA DEL INDICADOR: Porcentaje
UNIDAD DE MEDIDA DE LAS VARIABLES: Comités de paz</v>
      </c>
      <c r="K61" s="32" t="str">
        <f>IF(ISBLANK('5. Pp (3 años)'!K62),"",'5. Pp (3 años)'!K62)</f>
        <v>Ascendente</v>
      </c>
      <c r="L61" s="35" t="str">
        <f>IF(ISBLANK('5. Pp (3 años)'!L62),"",'5. Pp (3 años)'!L62)</f>
        <v xml:space="preserve">PCPS: De enero 2025 a diciembre 2027  se realizarán 936  Comités de paz                                                                                                              </v>
      </c>
      <c r="M61" s="35" t="str">
        <f>IF(ISBLANK('5. Pp (3 años)'!M62),"",'5. Pp (3 años)'!M62)</f>
        <v>PCPS:  No existe línea base debido a que esta actividad es de nueva creación.
A partir de enero 2026 se inicia la integración de la línea base para el siguiente periodo de gobierno.</v>
      </c>
      <c r="N61" s="35" t="str">
        <f>IF(ISBLANK('5. Pp (3 años)'!N62),"",'5. Pp (3 años)'!N62)</f>
        <v>Nombre del Documento:
Archivo digital de la plataforma Goole Drive
Nombre de quien genera la información: 
Dirección General de Bienestar
Periodicidad con que se genera la información:
Trimestral
Liga de la página donde se localiza la información o ubicación:
https://drive.google.com/drive/folders/1YIQ6oNLaECseSgqo4vwhcE6EzP9ap_Xx</v>
      </c>
      <c r="O61" s="35" t="str">
        <f>IF(ISBLANK('5. Pp (3 años)'!O62),"",'5. Pp (3 años)'!O62)</f>
        <v>La ciudadanía acude y participa en los comités de paz a los que son convocados</v>
      </c>
      <c r="P61" s="202" t="str">
        <f>IF(ISBLANK('5. Pp (3 años)'!P62),"",'5. Pp (3 años)'!P62)</f>
        <v>Meta 10.2
Para 2030, potenciar y promover la inclusión social, económica y política de todas las perso-
nas, independientemente de su edad, sexo, discapacidad, raza, etnia, origen, religión o situación económica u otra condición.</v>
      </c>
    </row>
    <row r="62" spans="1:16" ht="17.25">
      <c r="B62" s="93" t="str">
        <f>IF(ISBLANK('5. Pp (3 años)'!B63),"",'5. Pp (3 años)'!B63)</f>
        <v/>
      </c>
      <c r="C62" s="32" t="str">
        <f>IF(ISBLANK('5. Pp (3 años)'!C63),"",'5. Pp (3 años)'!C63)</f>
        <v>Actividad</v>
      </c>
      <c r="D62" s="35" t="str">
        <f>IF(ISBLANK('5. Pp (3 años)'!D63),"",'5. Pp (3 años)'!D63)</f>
        <v/>
      </c>
      <c r="E62" s="35" t="str">
        <f>IF(ISBLANK('5. Pp (3 años)'!E63),"",'5. Pp (3 años)'!E63)</f>
        <v/>
      </c>
      <c r="F62" s="35" t="str">
        <f>IF(ISBLANK('5. Pp (3 años)'!F63),"",'5. Pp (3 años)'!F63)</f>
        <v/>
      </c>
      <c r="G62" s="32" t="str">
        <f>IF(ISBLANK('5. Pp (3 años)'!G63),"",'5. Pp (3 años)'!G63)</f>
        <v/>
      </c>
      <c r="H62" s="32" t="str">
        <f>IF(ISBLANK('5. Pp (3 años)'!H63),"",'5. Pp (3 años)'!H63)</f>
        <v/>
      </c>
      <c r="I62" s="35" t="str">
        <f>IF(ISBLANK('5. Pp (3 años)'!I63),"",'5. Pp (3 años)'!I63)</f>
        <v/>
      </c>
      <c r="J62" s="35" t="str">
        <f>IF(ISBLANK('5. Pp (3 años)'!J63),"",'5. Pp (3 años)'!J63)</f>
        <v/>
      </c>
      <c r="K62" s="32" t="str">
        <f>IF(ISBLANK('5. Pp (3 años)'!K63),"",'5. Pp (3 años)'!K63)</f>
        <v/>
      </c>
      <c r="L62" s="35" t="str">
        <f>IF(ISBLANK('5. Pp (3 años)'!L63),"",'5. Pp (3 años)'!L63)</f>
        <v/>
      </c>
      <c r="M62" s="35" t="str">
        <f>IF(ISBLANK('5. Pp (3 años)'!M63),"",'5. Pp (3 años)'!M63)</f>
        <v/>
      </c>
      <c r="N62" s="35" t="str">
        <f>IF(ISBLANK('5. Pp (3 años)'!N63),"",'5. Pp (3 años)'!N63)</f>
        <v/>
      </c>
      <c r="O62" s="35" t="str">
        <f>IF(ISBLANK('5. Pp (3 años)'!O63),"",'5. Pp (3 años)'!O63)</f>
        <v/>
      </c>
      <c r="P62" s="202" t="str">
        <f>IF(ISBLANK('5. Pp (3 años)'!P63),"",'5. Pp (3 años)'!P63)</f>
        <v/>
      </c>
    </row>
    <row r="63" spans="1:16" ht="17.25">
      <c r="B63" s="93" t="str">
        <f>IF(ISBLANK('5. Pp (3 años)'!B64),"",'5. Pp (3 años)'!B64)</f>
        <v/>
      </c>
      <c r="C63" s="32" t="str">
        <f>IF(ISBLANK('5. Pp (3 años)'!C64),"",'5. Pp (3 años)'!C64)</f>
        <v>Actividad</v>
      </c>
      <c r="D63" s="35" t="str">
        <f>IF(ISBLANK('5. Pp (3 años)'!D64),"",'5. Pp (3 años)'!D64)</f>
        <v/>
      </c>
      <c r="E63" s="35" t="str">
        <f>IF(ISBLANK('5. Pp (3 años)'!E64),"",'5. Pp (3 años)'!E64)</f>
        <v/>
      </c>
      <c r="F63" s="35" t="str">
        <f>IF(ISBLANK('5. Pp (3 años)'!F64),"",'5. Pp (3 años)'!F64)</f>
        <v/>
      </c>
      <c r="G63" s="32" t="str">
        <f>IF(ISBLANK('5. Pp (3 años)'!G64),"",'5. Pp (3 años)'!G64)</f>
        <v/>
      </c>
      <c r="H63" s="32" t="str">
        <f>IF(ISBLANK('5. Pp (3 años)'!H64),"",'5. Pp (3 años)'!H64)</f>
        <v/>
      </c>
      <c r="I63" s="35" t="str">
        <f>IF(ISBLANK('5. Pp (3 años)'!I64),"",'5. Pp (3 años)'!I64)</f>
        <v/>
      </c>
      <c r="J63" s="35" t="str">
        <f>IF(ISBLANK('5. Pp (3 años)'!J64),"",'5. Pp (3 años)'!J64)</f>
        <v/>
      </c>
      <c r="K63" s="32" t="str">
        <f>IF(ISBLANK('5. Pp (3 años)'!K64),"",'5. Pp (3 años)'!K64)</f>
        <v/>
      </c>
      <c r="L63" s="35" t="str">
        <f>IF(ISBLANK('5. Pp (3 años)'!L64),"",'5. Pp (3 años)'!L64)</f>
        <v/>
      </c>
      <c r="M63" s="35" t="str">
        <f>IF(ISBLANK('5. Pp (3 años)'!M64),"",'5. Pp (3 años)'!M64)</f>
        <v/>
      </c>
      <c r="N63" s="35" t="str">
        <f>IF(ISBLANK('5. Pp (3 años)'!N64),"",'5. Pp (3 años)'!N64)</f>
        <v/>
      </c>
      <c r="O63" s="35" t="str">
        <f>IF(ISBLANK('5. Pp (3 años)'!O64),"",'5. Pp (3 años)'!O64)</f>
        <v/>
      </c>
      <c r="P63" s="202" t="str">
        <f>IF(ISBLANK('5. Pp (3 años)'!P64),"",'5. Pp (3 años)'!P64)</f>
        <v/>
      </c>
    </row>
    <row r="64" spans="1:16" ht="17.25">
      <c r="B64" s="93" t="str">
        <f>IF(ISBLANK('5. Pp (3 años)'!B65),"",'5. Pp (3 años)'!B65)</f>
        <v/>
      </c>
      <c r="C64" s="32" t="str">
        <f>IF(ISBLANK('5. Pp (3 años)'!C65),"",'5. Pp (3 años)'!C65)</f>
        <v>Actividad</v>
      </c>
      <c r="D64" s="35" t="str">
        <f>IF(ISBLANK('5. Pp (3 años)'!D65),"",'5. Pp (3 años)'!D65)</f>
        <v/>
      </c>
      <c r="E64" s="35" t="str">
        <f>IF(ISBLANK('5. Pp (3 años)'!E65),"",'5. Pp (3 años)'!E65)</f>
        <v/>
      </c>
      <c r="F64" s="35" t="str">
        <f>IF(ISBLANK('5. Pp (3 años)'!F65),"",'5. Pp (3 años)'!F65)</f>
        <v/>
      </c>
      <c r="G64" s="32" t="str">
        <f>IF(ISBLANK('5. Pp (3 años)'!G65),"",'5. Pp (3 años)'!G65)</f>
        <v/>
      </c>
      <c r="H64" s="32" t="str">
        <f>IF(ISBLANK('5. Pp (3 años)'!H65),"",'5. Pp (3 años)'!H65)</f>
        <v/>
      </c>
      <c r="I64" s="35" t="str">
        <f>IF(ISBLANK('5. Pp (3 años)'!I65),"",'5. Pp (3 años)'!I65)</f>
        <v/>
      </c>
      <c r="J64" s="35" t="str">
        <f>IF(ISBLANK('5. Pp (3 años)'!J65),"",'5. Pp (3 años)'!J65)</f>
        <v/>
      </c>
      <c r="K64" s="32" t="str">
        <f>IF(ISBLANK('5. Pp (3 años)'!K65),"",'5. Pp (3 años)'!K65)</f>
        <v/>
      </c>
      <c r="L64" s="35" t="str">
        <f>IF(ISBLANK('5. Pp (3 años)'!L65),"",'5. Pp (3 años)'!L65)</f>
        <v/>
      </c>
      <c r="M64" s="35" t="str">
        <f>IF(ISBLANK('5. Pp (3 años)'!M65),"",'5. Pp (3 años)'!M65)</f>
        <v/>
      </c>
      <c r="N64" s="35" t="str">
        <f>IF(ISBLANK('5. Pp (3 años)'!N65),"",'5. Pp (3 años)'!N65)</f>
        <v/>
      </c>
      <c r="O64" s="35" t="str">
        <f>IF(ISBLANK('5. Pp (3 años)'!O65),"",'5. Pp (3 años)'!O65)</f>
        <v/>
      </c>
      <c r="P64" s="202" t="str">
        <f>IF(ISBLANK('5. Pp (3 años)'!P65),"",'5. Pp (3 años)'!P65)</f>
        <v/>
      </c>
    </row>
    <row r="65" spans="2:16" ht="207">
      <c r="B65" s="339" t="str">
        <f>IF(ISBLANK('5. Pp (3 años)'!B66),"",'5. Pp (3 años)'!B66)</f>
        <v>Coordinación de Promoción Social del Bienestar</v>
      </c>
      <c r="C65" s="337" t="str">
        <f>IF(ISBLANK('5. Pp (3 años)'!C66),"",'5. Pp (3 años)'!C66)</f>
        <v>Actividad</v>
      </c>
      <c r="D65" s="336" t="str">
        <f>IF(ISBLANK('5. Pp (3 años)'!D66),"",'5. Pp (3 años)'!D66)</f>
        <v>4.1.1.1.4 Estrategias de comunicación y convocatoria ciudadana implementadas.</v>
      </c>
      <c r="E65" s="336" t="str">
        <f>IF(ISBLANK('5. Pp (3 años)'!E66),"",'5. Pp (3 años)'!E66)</f>
        <v>PECIE: Porcentaje de estrategias de comunicación institucional ejecutadas.</v>
      </c>
      <c r="F65" s="336" t="str">
        <f>IF(ISBLANK('5. Pp (3 años)'!F66),"",'5. Pp (3 años)'!F66)</f>
        <v>Este indicador representa la consolidación de los canales de enlace entre el Gobierno Municipal y la ciudadanía. Representa la entrega de un modelo de comunicación social institucional validado; es decir, garantiza que el derecho a la información sobre los programas de bienestar llegue de forma efectiva a la población, logrando una convocatoria ciudadana robusta que asegura el uso y aprovechamiento de los servicios sociales por parte de los habitantes de Benito Juárez</v>
      </c>
      <c r="G65" s="337" t="str">
        <f>IF(ISBLANK('5. Pp (3 años)'!G66),"",'5. Pp (3 años)'!G66)</f>
        <v>Eficacia</v>
      </c>
      <c r="H65" s="337" t="str">
        <f>IF(ISBLANK('5. Pp (3 años)'!H66),"",'5. Pp (3 años)'!H66)</f>
        <v>Trimestral</v>
      </c>
      <c r="I65" s="336" t="str">
        <f>IF(ISBLANK('5. Pp (3 años)'!I66),"",'5. Pp (3 años)'!I66)</f>
        <v>MÉTODO DE CÁLCULO                           
PECIE = (NECIER / NECIEP) * 100
VARIABLES:
PECIE: Porcentaje de estrategias de comunicación institucional ejecutadas.                                                         NECIER: Número de estrategias de comunicación institucional realizadas.                                                        NECIEP: Número de estrategias de comunicación institucional programadas.</v>
      </c>
      <c r="J65" s="336" t="str">
        <f>IF(ISBLANK('5. Pp (3 años)'!J66),"",'5. Pp (3 años)'!J66)</f>
        <v>UNIDAD DE MEDIDA DEL INDICADOR: Porcentaje
UNIDAD DE MEDIDA DE LAS VARIABLES: Estrategia</v>
      </c>
      <c r="K65" s="337" t="str">
        <f>IF(ISBLANK('5. Pp (3 años)'!K66),"",'5. Pp (3 años)'!K66)</f>
        <v>Ascendente</v>
      </c>
      <c r="L65" s="336" t="str">
        <f>IF(ISBLANK('5. Pp (3 años)'!L66),"",'5. Pp (3 años)'!L66)</f>
        <v xml:space="preserve">PECIE: De enero 2025 a diciembre 2027 se realizarán 100% de Estrategias de comunicación y convocatoria ciudadana.   </v>
      </c>
      <c r="M65" s="336" t="str">
        <f>IF(ISBLANK('5. Pp (3 años)'!M66),"",'5. Pp (3 años)'!M66)</f>
        <v>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65" s="336" t="str">
        <f>IF(ISBLANK('5. Pp (3 años)'!N66),"",'5. Pp (3 años)'!N66)</f>
        <v>Nombre del Documento:
Archivo digital de la plataforma Google Drive
Nombre de quien genera la información: 
Coordinación de Promoción Social del Bienestar
Periodicidad con que se genera la información:
Trimestral
Liga de la página donde se localiza la información o ubicación:
https://drive.google.com/drive/folders/1YIQ6oNLaECseSgqo4vwhcE6EzP9ap_Xx</v>
      </c>
      <c r="O65" s="336" t="str">
        <f>IF(ISBLANK('5. Pp (3 años)'!O66),"",'5. Pp (3 años)'!O66)</f>
        <v>Contar con las condiciones climatológicas favorables para la realización de las mismas.</v>
      </c>
      <c r="P65" s="338" t="str">
        <f>IF(ISBLANK('5. Pp (3 años)'!P66),"",'5. Pp (3 años)'!P66)</f>
        <v>ODS 10: Reducción de las Desigualdades.</v>
      </c>
    </row>
    <row r="66" spans="2:16" ht="207">
      <c r="B66" s="93" t="str">
        <f>IF(ISBLANK('5. Pp (3 años)'!B67),"",'5. Pp (3 años)'!B67)</f>
        <v>Coordinación de Promoción Social del Bienestar</v>
      </c>
      <c r="C66" s="32" t="str">
        <f>IF(ISBLANK('5. Pp (3 años)'!C67),"",'5. Pp (3 años)'!C67)</f>
        <v>Actividad</v>
      </c>
      <c r="D66" s="35" t="str">
        <f>IF(ISBLANK('5. Pp (3 años)'!D67),"",'5. Pp (3 años)'!D67)</f>
        <v>4.1.1.1.4.1 Gestión de medios de difusión y convocatoria para programas de bienestar social.</v>
      </c>
      <c r="E66" s="35" t="str">
        <f>IF(ISBLANK('5. Pp (3 años)'!E67),"",'5. Pp (3 años)'!E67)</f>
        <v>PADCC: Porcentaje de acciones de difusión y convocatoria ciudadana realizadas.</v>
      </c>
      <c r="F66" s="35" t="str">
        <f>IF(ISBLANK('5. Pp (3 años)'!F67),"",'5. Pp (3 años)'!F67)</f>
        <v>Mide la operatividad de los canales de comunicación institucional para dar a conocer las diversas actividades de la Secretaría. Cuantifica la ejecución de avisos, invitaciones y perifoneo, funcionando como el mecanismo de convocatoria directa para informar a la ciudadanía sobre la realización de eventos y programas, con el fin de asegurar la asistencia y participación de la población en territorio.</v>
      </c>
      <c r="G66" s="32" t="str">
        <f>IF(ISBLANK('5. Pp (3 años)'!G67),"",'5. Pp (3 años)'!G67)</f>
        <v>Eficacia</v>
      </c>
      <c r="H66" s="32" t="str">
        <f>IF(ISBLANK('5. Pp (3 años)'!H67),"",'5. Pp (3 años)'!H67)</f>
        <v>Trimestral</v>
      </c>
      <c r="I66" s="35" t="str">
        <f>IF(ISBLANK('5. Pp (3 años)'!I67),"",'5. Pp (3 años)'!I67)</f>
        <v>MÉTODO DE CÁLCULO                           
PADCC = (NADCCR / NADCCP) * 100
VARIABLES:
PADCC: Porcentaje de acciones de difusión y convocatoria ciudadana realizadas.                                                  NADCCR: Número de acciones de difusión y convocatoria ciudadana realizadas.                                              NADCCP: Número de acciones de difusión y convocatoria ciudadana programadas.</v>
      </c>
      <c r="J66" s="35" t="str">
        <f>IF(ISBLANK('5. Pp (3 años)'!J67),"",'5. Pp (3 años)'!J67)</f>
        <v>UNIDAD DE MEDIDA DEL INDICADOR: Porcentaje
UNIDAD DE MEDIDA DE LAS VARIABLES: Acción de Difusión</v>
      </c>
      <c r="K66" s="32" t="str">
        <f>IF(ISBLANK('5. Pp (3 años)'!K67),"",'5. Pp (3 años)'!K67)</f>
        <v>Ascendente</v>
      </c>
      <c r="L66" s="35" t="str">
        <f>IF(ISBLANK('5. Pp (3 años)'!L67),"",'5. Pp (3 años)'!L67)</f>
        <v xml:space="preserve">PADCC: De enero 2025 a diciembre 2027 se realizarán 667 difusiones.    </v>
      </c>
      <c r="M66" s="35" t="str">
        <f>IF(ISBLANK('5. Pp (3 años)'!M67),"",'5. Pp (3 años)'!M67)</f>
        <v>PADCC: Se realizaron un total de 85 acciones de difusión durante el período de 2025
2025: 85                                                                      Total: 85</v>
      </c>
      <c r="N66" s="35" t="str">
        <f>IF(ISBLANK('5. Pp (3 años)'!N67),"",'5. Pp (3 años)'!N67)</f>
        <v>Nombre del Documento:
Archivo digital de la plataforma Google Drive
Nombre de quien genera la información: 
Coordinación de Promoción Social del Bienestar
Periodicidad con que se genera la información:
Trimestral
Liga de la página donde se localiza la información o ubicación:
https://drive.google.com/drive/folders/1YIQ6oNLaECseSgqo4vwhcE6EzP9ap_Xx</v>
      </c>
      <c r="O66" s="35" t="str">
        <f>IF(ISBLANK('5. Pp (3 años)'!O67),"",'5. Pp (3 años)'!O67)</f>
        <v>Contar con las condiciones climatológicas favorables para la realización de las mismas.</v>
      </c>
      <c r="P66" s="202" t="str">
        <f>IF(ISBLANK('5. Pp (3 años)'!P67),"",'5. Pp (3 años)'!P67)</f>
        <v>ODS 10: Reducción de las Desigualdades.</v>
      </c>
    </row>
    <row r="67" spans="2:16" ht="17.25">
      <c r="B67" s="93" t="str">
        <f>IF(ISBLANK('5. Pp (3 años)'!B68),"",'5. Pp (3 años)'!B68)</f>
        <v/>
      </c>
      <c r="C67" s="32" t="str">
        <f>IF(ISBLANK('5. Pp (3 años)'!C68),"",'5. Pp (3 años)'!C68)</f>
        <v>Actividad</v>
      </c>
      <c r="D67" s="35" t="str">
        <f>IF(ISBLANK('5. Pp (3 años)'!D68),"",'5. Pp (3 años)'!D68)</f>
        <v/>
      </c>
      <c r="E67" s="35" t="str">
        <f>IF(ISBLANK('5. Pp (3 años)'!E68),"",'5. Pp (3 años)'!E68)</f>
        <v/>
      </c>
      <c r="F67" s="35" t="str">
        <f>IF(ISBLANK('5. Pp (3 años)'!F68),"",'5. Pp (3 años)'!F68)</f>
        <v/>
      </c>
      <c r="G67" s="32" t="str">
        <f>IF(ISBLANK('5. Pp (3 años)'!G68),"",'5. Pp (3 años)'!G68)</f>
        <v/>
      </c>
      <c r="H67" s="32" t="str">
        <f>IF(ISBLANK('5. Pp (3 años)'!H68),"",'5. Pp (3 años)'!H68)</f>
        <v/>
      </c>
      <c r="I67" s="35" t="str">
        <f>IF(ISBLANK('5. Pp (3 años)'!I68),"",'5. Pp (3 años)'!I68)</f>
        <v/>
      </c>
      <c r="J67" s="35" t="str">
        <f>IF(ISBLANK('5. Pp (3 años)'!J68),"",'5. Pp (3 años)'!J68)</f>
        <v/>
      </c>
      <c r="K67" s="32" t="str">
        <f>IF(ISBLANK('5. Pp (3 años)'!K68),"",'5. Pp (3 años)'!K68)</f>
        <v/>
      </c>
      <c r="L67" s="35" t="str">
        <f>IF(ISBLANK('5. Pp (3 años)'!L68),"",'5. Pp (3 años)'!L68)</f>
        <v/>
      </c>
      <c r="M67" s="35" t="str">
        <f>IF(ISBLANK('5. Pp (3 años)'!M68),"",'5. Pp (3 años)'!M68)</f>
        <v/>
      </c>
      <c r="N67" s="35" t="str">
        <f>IF(ISBLANK('5. Pp (3 años)'!N68),"",'5. Pp (3 años)'!N68)</f>
        <v/>
      </c>
      <c r="O67" s="35" t="str">
        <f>IF(ISBLANK('5. Pp (3 años)'!O68),"",'5. Pp (3 años)'!O68)</f>
        <v/>
      </c>
      <c r="P67" s="202" t="str">
        <f>IF(ISBLANK('5. Pp (3 años)'!P68),"",'5. Pp (3 años)'!P68)</f>
        <v/>
      </c>
    </row>
    <row r="68" spans="2:16" ht="17.25">
      <c r="B68" s="93" t="str">
        <f>IF(ISBLANK('5. Pp (3 años)'!B69),"",'5. Pp (3 años)'!B69)</f>
        <v/>
      </c>
      <c r="C68" s="32" t="str">
        <f>IF(ISBLANK('5. Pp (3 años)'!C69),"",'5. Pp (3 años)'!C69)</f>
        <v>Actividad</v>
      </c>
      <c r="D68" s="35" t="str">
        <f>IF(ISBLANK('5. Pp (3 años)'!D69),"",'5. Pp (3 años)'!D69)</f>
        <v/>
      </c>
      <c r="E68" s="35" t="str">
        <f>IF(ISBLANK('5. Pp (3 años)'!E69),"",'5. Pp (3 años)'!E69)</f>
        <v/>
      </c>
      <c r="F68" s="35" t="str">
        <f>IF(ISBLANK('5. Pp (3 años)'!F69),"",'5. Pp (3 años)'!F69)</f>
        <v/>
      </c>
      <c r="G68" s="32" t="str">
        <f>IF(ISBLANK('5. Pp (3 años)'!G69),"",'5. Pp (3 años)'!G69)</f>
        <v/>
      </c>
      <c r="H68" s="32" t="str">
        <f>IF(ISBLANK('5. Pp (3 años)'!H69),"",'5. Pp (3 años)'!H69)</f>
        <v/>
      </c>
      <c r="I68" s="35" t="str">
        <f>IF(ISBLANK('5. Pp (3 años)'!I69),"",'5. Pp (3 años)'!I69)</f>
        <v/>
      </c>
      <c r="J68" s="35" t="str">
        <f>IF(ISBLANK('5. Pp (3 años)'!J69),"",'5. Pp (3 años)'!J69)</f>
        <v/>
      </c>
      <c r="K68" s="32" t="str">
        <f>IF(ISBLANK('5. Pp (3 años)'!K69),"",'5. Pp (3 años)'!K69)</f>
        <v/>
      </c>
      <c r="L68" s="35" t="str">
        <f>IF(ISBLANK('5. Pp (3 años)'!L69),"",'5. Pp (3 años)'!L69)</f>
        <v/>
      </c>
      <c r="M68" s="35" t="str">
        <f>IF(ISBLANK('5. Pp (3 años)'!M69),"",'5. Pp (3 años)'!M69)</f>
        <v/>
      </c>
      <c r="N68" s="35" t="str">
        <f>IF(ISBLANK('5. Pp (3 años)'!N69),"",'5. Pp (3 años)'!N69)</f>
        <v/>
      </c>
      <c r="O68" s="35" t="str">
        <f>IF(ISBLANK('5. Pp (3 años)'!O69),"",'5. Pp (3 años)'!O69)</f>
        <v/>
      </c>
      <c r="P68" s="202" t="str">
        <f>IF(ISBLANK('5. Pp (3 años)'!P69),"",'5. Pp (3 años)'!P69)</f>
        <v/>
      </c>
    </row>
    <row r="69" spans="2:16" ht="17.25">
      <c r="B69" s="93" t="str">
        <f>IF(ISBLANK('5. Pp (3 años)'!B70),"",'5. Pp (3 años)'!B70)</f>
        <v/>
      </c>
      <c r="C69" s="32" t="str">
        <f>IF(ISBLANK('5. Pp (3 años)'!C70),"",'5. Pp (3 años)'!C70)</f>
        <v>Actividad</v>
      </c>
      <c r="D69" s="35" t="str">
        <f>IF(ISBLANK('5. Pp (3 años)'!D70),"",'5. Pp (3 años)'!D70)</f>
        <v/>
      </c>
      <c r="E69" s="35" t="str">
        <f>IF(ISBLANK('5. Pp (3 años)'!E70),"",'5. Pp (3 años)'!E70)</f>
        <v/>
      </c>
      <c r="F69" s="35" t="str">
        <f>IF(ISBLANK('5. Pp (3 años)'!F70),"",'5. Pp (3 años)'!F70)</f>
        <v/>
      </c>
      <c r="G69" s="32" t="str">
        <f>IF(ISBLANK('5. Pp (3 años)'!G70),"",'5. Pp (3 años)'!G70)</f>
        <v/>
      </c>
      <c r="H69" s="32" t="str">
        <f>IF(ISBLANK('5. Pp (3 años)'!H70),"",'5. Pp (3 años)'!H70)</f>
        <v/>
      </c>
      <c r="I69" s="35" t="str">
        <f>IF(ISBLANK('5. Pp (3 años)'!I70),"",'5. Pp (3 años)'!I70)</f>
        <v/>
      </c>
      <c r="J69" s="35" t="str">
        <f>IF(ISBLANK('5. Pp (3 años)'!J70),"",'5. Pp (3 años)'!J70)</f>
        <v/>
      </c>
      <c r="K69" s="32" t="str">
        <f>IF(ISBLANK('5. Pp (3 años)'!K70),"",'5. Pp (3 años)'!K70)</f>
        <v/>
      </c>
      <c r="L69" s="35" t="str">
        <f>IF(ISBLANK('5. Pp (3 años)'!L70),"",'5. Pp (3 años)'!L70)</f>
        <v/>
      </c>
      <c r="M69" s="35" t="str">
        <f>IF(ISBLANK('5. Pp (3 años)'!M70),"",'5. Pp (3 años)'!M70)</f>
        <v/>
      </c>
      <c r="N69" s="35" t="str">
        <f>IF(ISBLANK('5. Pp (3 años)'!N70),"",'5. Pp (3 años)'!N70)</f>
        <v/>
      </c>
      <c r="O69" s="35" t="str">
        <f>IF(ISBLANK('5. Pp (3 años)'!O70),"",'5. Pp (3 años)'!O70)</f>
        <v/>
      </c>
      <c r="P69" s="202" t="str">
        <f>IF(ISBLANK('5. Pp (3 años)'!P70),"",'5. Pp (3 años)'!P70)</f>
        <v/>
      </c>
    </row>
    <row r="70" spans="2:16" ht="17.25">
      <c r="B70" s="93" t="str">
        <f>IF(ISBLANK('5. Pp (3 años)'!B71),"",'5. Pp (3 años)'!B71)</f>
        <v/>
      </c>
      <c r="C70" s="32" t="str">
        <f>IF(ISBLANK('5. Pp (3 años)'!C71),"",'5. Pp (3 años)'!C71)</f>
        <v>Actividad</v>
      </c>
      <c r="D70" s="35" t="str">
        <f>IF(ISBLANK('5. Pp (3 años)'!D71),"",'5. Pp (3 años)'!D71)</f>
        <v/>
      </c>
      <c r="E70" s="35" t="str">
        <f>IF(ISBLANK('5. Pp (3 años)'!E71),"",'5. Pp (3 años)'!E71)</f>
        <v/>
      </c>
      <c r="F70" s="35" t="str">
        <f>IF(ISBLANK('5. Pp (3 años)'!F71),"",'5. Pp (3 años)'!F71)</f>
        <v/>
      </c>
      <c r="G70" s="32" t="str">
        <f>IF(ISBLANK('5. Pp (3 años)'!G71),"",'5. Pp (3 años)'!G71)</f>
        <v/>
      </c>
      <c r="H70" s="32" t="str">
        <f>IF(ISBLANK('5. Pp (3 años)'!H71),"",'5. Pp (3 años)'!H71)</f>
        <v/>
      </c>
      <c r="I70" s="35" t="str">
        <f>IF(ISBLANK('5. Pp (3 años)'!I71),"",'5. Pp (3 años)'!I71)</f>
        <v/>
      </c>
      <c r="J70" s="35" t="str">
        <f>IF(ISBLANK('5. Pp (3 años)'!J71),"",'5. Pp (3 años)'!J71)</f>
        <v/>
      </c>
      <c r="K70" s="32" t="str">
        <f>IF(ISBLANK('5. Pp (3 años)'!K71),"",'5. Pp (3 años)'!K71)</f>
        <v/>
      </c>
      <c r="L70" s="35" t="str">
        <f>IF(ISBLANK('5. Pp (3 años)'!L71),"",'5. Pp (3 años)'!L71)</f>
        <v/>
      </c>
      <c r="M70" s="35" t="str">
        <f>IF(ISBLANK('5. Pp (3 años)'!M71),"",'5. Pp (3 años)'!M71)</f>
        <v/>
      </c>
      <c r="N70" s="35" t="str">
        <f>IF(ISBLANK('5. Pp (3 años)'!N71),"",'5. Pp (3 años)'!N71)</f>
        <v/>
      </c>
      <c r="O70" s="35" t="str">
        <f>IF(ISBLANK('5. Pp (3 años)'!O71),"",'5. Pp (3 años)'!O71)</f>
        <v/>
      </c>
      <c r="P70" s="202" t="str">
        <f>IF(ISBLANK('5. Pp (3 años)'!P71),"",'5. Pp (3 años)'!P71)</f>
        <v/>
      </c>
    </row>
    <row r="71" spans="2:16" ht="207">
      <c r="B71" s="339" t="str">
        <f>IF(ISBLANK('5. Pp (3 años)'!B72),"",'5. Pp (3 años)'!B72)</f>
        <v>Coordinación de Comités Vecinales</v>
      </c>
      <c r="C71" s="337" t="str">
        <f>IF(ISBLANK('5. Pp (3 años)'!C72),"",'5. Pp (3 años)'!C72)</f>
        <v>Componente</v>
      </c>
      <c r="D71" s="336" t="str">
        <f>IF(ISBLANK('5. Pp (3 años)'!D72),"",'5. Pp (3 años)'!D72)</f>
        <v>4.1.1.1.5 Mecanismos de organización vecinal y anuencias ciudadanas gestionadas.</v>
      </c>
      <c r="E71" s="336" t="str">
        <f>IF(ISBLANK('5. Pp (3 años)'!E72),"",'5. Pp (3 años)'!E72)</f>
        <v>PMVVA: Porcentaje de mecanismos de vinculación vecinal y anuencias formalizados.</v>
      </c>
      <c r="F71" s="336" t="str">
        <f>IF(ISBLANK('5. Pp (3 años)'!F72),"",'5. Pp (3 años)'!F72)</f>
        <v>Este indicador representa la consolidación de la estructura social y la validación de la voluntad ciudadana en territorio. Representa la entrega de un modelo de organización vecinal y certeza administrativa validado; es decir, el producto final donde se garantiza que la ciudadanía cuente con representación organizada (comités) y con los mecanismos de anuencia necesarios para la convivencia armónica y el desarrollo económico local, asegurando que ambos procesos cumplan con la normativa municipal vigente.</v>
      </c>
      <c r="G71" s="337" t="str">
        <f>IF(ISBLANK('5. Pp (3 años)'!G72),"",'5. Pp (3 años)'!G72)</f>
        <v>Eficacia</v>
      </c>
      <c r="H71" s="337" t="str">
        <f>IF(ISBLANK('5. Pp (3 años)'!H72),"",'5. Pp (3 años)'!H72)</f>
        <v>Trimestral</v>
      </c>
      <c r="I71" s="336" t="str">
        <f>IF(ISBLANK('5. Pp (3 años)'!I72),"",'5. Pp (3 años)'!I72)</f>
        <v>MÉTODO DE CÁLCULO                          
PMVVA = (NMVAF / NMVAP) * 100
VARIABLES:
PMVVA: Porcentaje de mecanismos de vinculación vecinal y anuencias formalizados.                                           NMVAF: Número de mecanismos de vinculación vecinal y anuencias formalizados.                                             NMVAP: Número de mecanismos de vinculación vecinal y anuencias programados para su formalización.</v>
      </c>
      <c r="J71" s="336" t="str">
        <f>IF(ISBLANK('5. Pp (3 años)'!J72),"",'5. Pp (3 años)'!J72)</f>
        <v xml:space="preserve">UNIDAD DE MEDIDA DEL INDICADOR: Porcentaje
UNIDAD DE MEDIDA DE LAS VARIABLES: Mecanismos </v>
      </c>
      <c r="K71" s="337" t="str">
        <f>IF(ISBLANK('5. Pp (3 años)'!K72),"",'5. Pp (3 años)'!K72)</f>
        <v>Ascendente</v>
      </c>
      <c r="L71" s="336" t="str">
        <f>IF(ISBLANK('5. Pp (3 años)'!L72),"",'5. Pp (3 años)'!L72)</f>
        <v>PMVVA:: De enero 2025 a diciembre 2027 se realizarán 100% de mecanismos de vinculación vecinal y anuencias.</v>
      </c>
      <c r="M71" s="336" t="str">
        <f>IF(ISBLANK('5. Pp (3 años)'!M72),"",'5. Pp (3 años)'!M72)</f>
        <v>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71" s="336" t="str">
        <f>IF(ISBLANK('5. Pp (3 años)'!N72),"",'5. Pp (3 años)'!N72)</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1" s="336" t="str">
        <f>IF(ISBLANK('5. Pp (3 años)'!O72),"",'5. Pp (3 años)'!O72)</f>
        <v>La ciudadanía acude y participa en los mecanismos convocados por el municipio de Benito Juárez.</v>
      </c>
      <c r="P71" s="338" t="str">
        <f>IF(ISBLANK('5. Pp (3 años)'!P72),"",'5. Pp (3 años)'!P72)</f>
        <v>Meta 16.7
Garantizar la adopción de decisiones inclusivas, participativas y representativas que respondan a las necesidades a todos los niveles.</v>
      </c>
    </row>
    <row r="72" spans="2:16" ht="207">
      <c r="B72" s="93" t="str">
        <f>IF(ISBLANK('5. Pp (3 años)'!B73),"",'5. Pp (3 años)'!B73)</f>
        <v>Coordinación de Comités Vecinales</v>
      </c>
      <c r="C72" s="32" t="str">
        <f>IF(ISBLANK('5. Pp (3 años)'!C73),"",'5. Pp (3 años)'!C73)</f>
        <v>Actividad</v>
      </c>
      <c r="D72" s="35" t="str">
        <f>IF(ISBLANK('5. Pp (3 años)'!D73),"",'5. Pp (3 años)'!D73)</f>
        <v>4.1.1.1.5.1 Conformación y seguimiento operativo de comités vecinales de participación ciudadana.</v>
      </c>
      <c r="E72" s="35" t="str">
        <f>IF(ISBLANK('5. Pp (3 años)'!E73),"",'5. Pp (3 años)'!E73)</f>
        <v>PCVIS: Porcentaje de comités vecinales integrados y en seguimiento realizados.</v>
      </c>
      <c r="F72" s="35" t="str">
        <f>IF(ISBLANK('5. Pp (3 años)'!F73),"",'5. Pp (3 años)'!F73)</f>
        <v>Mide la ejecución técnica de los procesos de integración y acompañamiento de las figuras de representación comunitaria. Cuantifica la formación de nuevos comités y los seguimiento con los ya existentes, funcionando como el mecanismo operativo para asegurar que los habitantes del municipio tengan canales formales de participación y diálogo con la autoridad municipal.</v>
      </c>
      <c r="G72" s="32" t="str">
        <f>IF(ISBLANK('5. Pp (3 años)'!G73),"",'5. Pp (3 años)'!G73)</f>
        <v>Eficacia</v>
      </c>
      <c r="H72" s="32" t="str">
        <f>IF(ISBLANK('5. Pp (3 años)'!H73),"",'5. Pp (3 años)'!H73)</f>
        <v>Trimestral</v>
      </c>
      <c r="I72" s="35" t="str">
        <f>IF(ISBLANK('5. Pp (3 años)'!I73),"",'5. Pp (3 años)'!I73)</f>
        <v>MÉTODO DE CÁLCULO                              
PCVIS = (NCVISR / NCVISP) * 100
VARIABLES:
PCVIS: Porcentaje de comités vecinales integrados y en seguimiento realizados.                                                         NCVISR: Número de acciones de integración y seguimiento de comités vecinales realizadas.               NCVISP: Número de acciones de integración y seguimiento de comités vecinales programadas.</v>
      </c>
      <c r="J72" s="35" t="str">
        <f>IF(ISBLANK('5. Pp (3 años)'!J73),"",'5. Pp (3 años)'!J73)</f>
        <v>UNIDAD DE MEDIDA DEL INDICADOR: Porcentaje
UNIDAD DE MEDIDA DE LAS VARIABLES: Comités</v>
      </c>
      <c r="K72" s="32" t="str">
        <f>IF(ISBLANK('5. Pp (3 años)'!K73),"",'5. Pp (3 años)'!K73)</f>
        <v xml:space="preserve">Ascendente </v>
      </c>
      <c r="L72" s="35" t="str">
        <f>IF(ISBLANK('5. Pp (3 años)'!L73),"",'5. Pp (3 años)'!L73)</f>
        <v>PCVIS: De enero 2025 a diciembre 2027 se realizarán 996 mecanismos.</v>
      </c>
      <c r="M72" s="35" t="str">
        <f>IF(ISBLANK('5. Pp (3 años)'!M73),"",'5. Pp (3 años)'!M73)</f>
        <v xml:space="preserve">PCVIS: Se realizaron un total de 417 comités durante el período de 2022-2024. 
2022: 307 comités 
2023: 0 comités  
2024: 110 comités    
Total: 417 comités   </v>
      </c>
      <c r="N72" s="35" t="str">
        <f>IF(ISBLANK('5. Pp (3 años)'!N73),"",'5. Pp (3 años)'!N73)</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2" s="35" t="str">
        <f>IF(ISBLANK('5. Pp (3 años)'!O73),"",'5. Pp (3 años)'!O73)</f>
        <v>La ciudadanía participe y acuda en la ejecución de las actividades necesarias para la integración de los comités vecinales.</v>
      </c>
      <c r="P72" s="202" t="str">
        <f>IF(ISBLANK('5. Pp (3 años)'!P73),"",'5. Pp (3 años)'!P73)</f>
        <v>"Meta 16.7
Garantizar la adopción de decisiones inclusivas, participativas y representativas que respondan a las necesidades a todos los niveles."</v>
      </c>
    </row>
    <row r="73" spans="2:16" ht="224.25">
      <c r="B73" s="93" t="str">
        <f>IF(ISBLANK('5. Pp (3 años)'!B74),"",'5. Pp (3 años)'!B74)</f>
        <v>Coordinación de Comités Vecinales</v>
      </c>
      <c r="C73" s="32" t="str">
        <f>IF(ISBLANK('5. Pp (3 años)'!C74),"",'5. Pp (3 años)'!C74)</f>
        <v>Actividad</v>
      </c>
      <c r="D73" s="35" t="str">
        <f>IF(ISBLANK('5. Pp (3 años)'!D74),"",'5. Pp (3 años)'!D74)</f>
        <v>4.1.1.1.5.2 Tramitación y validación de anuencias vecinales para la apertura de establecimientos.</v>
      </c>
      <c r="E73" s="35" t="str">
        <f>IF(ISBLANK('5. Pp (3 años)'!E74),"",'5. Pp (3 años)'!E74)</f>
        <v>PSAVG: Porcentaje de solicitudes de anuencias vecinales gestionadas.</v>
      </c>
      <c r="F73" s="35" t="str">
        <f>IF(ISBLANK('5. Pp (3 años)'!F74),"",'5. Pp (3 años)'!F74)</f>
        <v>Mide el proceso administrativo de atención a la ciudadanía para la obtención de anuencias de vecindad. Cuantifica la recepción, validación y respuesta a las solicitudes para la apertura de establecimientos, funcionando como el proceso técnico que garantiza que el desarrollo comercial del municipio cuente con el respaldo o visto bueno de la comunidad circundante.</v>
      </c>
      <c r="G73" s="32" t="str">
        <f>IF(ISBLANK('5. Pp (3 años)'!G74),"",'5. Pp (3 años)'!G74)</f>
        <v>Eficacia</v>
      </c>
      <c r="H73" s="32" t="str">
        <f>IF(ISBLANK('5. Pp (3 años)'!H74),"",'5. Pp (3 años)'!H74)</f>
        <v>Trimestral</v>
      </c>
      <c r="I73" s="35" t="str">
        <f>IF(ISBLANK('5. Pp (3 años)'!I74),"",'5. Pp (3 años)'!I74)</f>
        <v>MÉTODO DE CÁLCULO                                   
PSAVG = (NSAVGG / NSAVGR) * 100
VARIABLES:
PSAVG: Porcentaje de solicitudes de anuencias vecinales gestionadas.                                                                  NSAVGG: Número de solicitudes de anuencias vecinales gestionadas                                                                    NSAVGR: Número de solicitudes de anuencias vecinales recibidas</v>
      </c>
      <c r="J73" s="35" t="str">
        <f>IF(ISBLANK('5. Pp (3 años)'!J74),"",'5. Pp (3 años)'!J74)</f>
        <v>UNIDAD DE MEDIDA DEL INDICADOR: Porcentaje
UNIDAD DE MEDIDA DE LAS VARIABLES: Anuencia</v>
      </c>
      <c r="K73" s="32" t="str">
        <f>IF(ISBLANK('5. Pp (3 años)'!K74),"",'5. Pp (3 años)'!K74)</f>
        <v>Ascendente</v>
      </c>
      <c r="L73" s="35" t="str">
        <f>IF(ISBLANK('5. Pp (3 años)'!L74),"",'5. Pp (3 años)'!L74)</f>
        <v xml:space="preserve">PSAVG: De enero 2025 a diciembre 2027 se realizarán 54 anuencias.  </v>
      </c>
      <c r="M73" s="35" t="str">
        <f>IF(ISBLANK('5. Pp (3 años)'!M74),"",'5. Pp (3 años)'!M74)</f>
        <v>PSAVG:  Se realizaron un total de 42 anuencias durante el período de 2019-2021.
2022: 3 anuencias  
2023: 6 anuencias  
2024: 33 anuencias    
Total: 42</v>
      </c>
      <c r="N73" s="35" t="str">
        <f>IF(ISBLANK('5. Pp (3 años)'!N74),"",'5. Pp (3 años)'!N74)</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3" s="35" t="str">
        <f>IF(ISBLANK('5. Pp (3 años)'!O74),"",'5. Pp (3 años)'!O74)</f>
        <v>La ciudadanía acuda a solicitar una anuencia.</v>
      </c>
      <c r="P73" s="202" t="str">
        <f>IF(ISBLANK('5. Pp (3 años)'!P74),"",'5. Pp (3 años)'!P74)</f>
        <v>"ODS 1 Fin de la pobreza: Poner fin a la pobreza en todas sus formas en todo el mundo.
Meta 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v>
      </c>
    </row>
    <row r="74" spans="2:16" ht="17.25">
      <c r="B74" s="93" t="str">
        <f>IF(ISBLANK('5. Pp (3 años)'!B75),"",'5. Pp (3 años)'!B75)</f>
        <v/>
      </c>
      <c r="C74" s="32" t="str">
        <f>IF(ISBLANK('5. Pp (3 años)'!C75),"",'5. Pp (3 años)'!C75)</f>
        <v>Actividad</v>
      </c>
      <c r="D74" s="35" t="str">
        <f>IF(ISBLANK('5. Pp (3 años)'!D75),"",'5. Pp (3 años)'!D75)</f>
        <v/>
      </c>
      <c r="E74" s="35" t="str">
        <f>IF(ISBLANK('5. Pp (3 años)'!E75),"",'5. Pp (3 años)'!E75)</f>
        <v/>
      </c>
      <c r="F74" s="35" t="str">
        <f>IF(ISBLANK('5. Pp (3 años)'!F75),"",'5. Pp (3 años)'!F75)</f>
        <v/>
      </c>
      <c r="G74" s="32" t="str">
        <f>IF(ISBLANK('5. Pp (3 años)'!G75),"",'5. Pp (3 años)'!G75)</f>
        <v/>
      </c>
      <c r="H74" s="32" t="str">
        <f>IF(ISBLANK('5. Pp (3 años)'!H75),"",'5. Pp (3 años)'!H75)</f>
        <v/>
      </c>
      <c r="I74" s="35" t="str">
        <f>IF(ISBLANK('5. Pp (3 años)'!I75),"",'5. Pp (3 años)'!I75)</f>
        <v/>
      </c>
      <c r="J74" s="35" t="str">
        <f>IF(ISBLANK('5. Pp (3 años)'!J75),"",'5. Pp (3 años)'!J75)</f>
        <v/>
      </c>
      <c r="K74" s="32" t="str">
        <f>IF(ISBLANK('5. Pp (3 años)'!K75),"",'5. Pp (3 años)'!K75)</f>
        <v/>
      </c>
      <c r="L74" s="35" t="str">
        <f>IF(ISBLANK('5. Pp (3 años)'!L75),"",'5. Pp (3 años)'!L75)</f>
        <v/>
      </c>
      <c r="M74" s="35" t="str">
        <f>IF(ISBLANK('5. Pp (3 años)'!M75),"",'5. Pp (3 años)'!M75)</f>
        <v/>
      </c>
      <c r="N74" s="35" t="str">
        <f>IF(ISBLANK('5. Pp (3 años)'!N75),"",'5. Pp (3 años)'!N75)</f>
        <v/>
      </c>
      <c r="O74" s="35" t="str">
        <f>IF(ISBLANK('5. Pp (3 años)'!O75),"",'5. Pp (3 años)'!O75)</f>
        <v/>
      </c>
      <c r="P74" s="202" t="str">
        <f>IF(ISBLANK('5. Pp (3 años)'!P75),"",'5. Pp (3 años)'!P75)</f>
        <v/>
      </c>
    </row>
    <row r="75" spans="2:16" ht="17.25">
      <c r="B75" s="93" t="str">
        <f>IF(ISBLANK('5. Pp (3 años)'!B76),"",'5. Pp (3 años)'!B76)</f>
        <v/>
      </c>
      <c r="C75" s="32" t="str">
        <f>IF(ISBLANK('5. Pp (3 años)'!C76),"",'5. Pp (3 años)'!C76)</f>
        <v>Actividad</v>
      </c>
      <c r="D75" s="35" t="str">
        <f>IF(ISBLANK('5. Pp (3 años)'!D76),"",'5. Pp (3 años)'!D76)</f>
        <v/>
      </c>
      <c r="E75" s="35" t="str">
        <f>IF(ISBLANK('5. Pp (3 años)'!E76),"",'5. Pp (3 años)'!E76)</f>
        <v/>
      </c>
      <c r="F75" s="35" t="str">
        <f>IF(ISBLANK('5. Pp (3 años)'!F76),"",'5. Pp (3 años)'!F76)</f>
        <v/>
      </c>
      <c r="G75" s="32" t="str">
        <f>IF(ISBLANK('5. Pp (3 años)'!G76),"",'5. Pp (3 años)'!G76)</f>
        <v/>
      </c>
      <c r="H75" s="32" t="str">
        <f>IF(ISBLANK('5. Pp (3 años)'!H76),"",'5. Pp (3 años)'!H76)</f>
        <v/>
      </c>
      <c r="I75" s="35" t="str">
        <f>IF(ISBLANK('5. Pp (3 años)'!I76),"",'5. Pp (3 años)'!I76)</f>
        <v/>
      </c>
      <c r="J75" s="35" t="str">
        <f>IF(ISBLANK('5. Pp (3 años)'!J76),"",'5. Pp (3 años)'!J76)</f>
        <v/>
      </c>
      <c r="K75" s="32" t="str">
        <f>IF(ISBLANK('5. Pp (3 años)'!K76),"",'5. Pp (3 años)'!K76)</f>
        <v/>
      </c>
      <c r="L75" s="35" t="str">
        <f>IF(ISBLANK('5. Pp (3 años)'!L76),"",'5. Pp (3 años)'!L76)</f>
        <v/>
      </c>
      <c r="M75" s="35" t="str">
        <f>IF(ISBLANK('5. Pp (3 años)'!M76),"",'5. Pp (3 años)'!M76)</f>
        <v/>
      </c>
      <c r="N75" s="35" t="str">
        <f>IF(ISBLANK('5. Pp (3 años)'!N76),"",'5. Pp (3 años)'!N76)</f>
        <v/>
      </c>
      <c r="O75" s="35" t="str">
        <f>IF(ISBLANK('5. Pp (3 años)'!O76),"",'5. Pp (3 años)'!O76)</f>
        <v/>
      </c>
      <c r="P75" s="202" t="str">
        <f>IF(ISBLANK('5. Pp (3 años)'!P76),"",'5. Pp (3 años)'!P76)</f>
        <v/>
      </c>
    </row>
    <row r="76" spans="2:16" ht="17.25">
      <c r="B76" s="93" t="str">
        <f>IF(ISBLANK('5. Pp (3 años)'!B77),"",'5. Pp (3 años)'!B77)</f>
        <v/>
      </c>
      <c r="C76" s="32" t="str">
        <f>IF(ISBLANK('5. Pp (3 años)'!C77),"",'5. Pp (3 años)'!C77)</f>
        <v>Actividad</v>
      </c>
      <c r="D76" s="35" t="str">
        <f>IF(ISBLANK('5. Pp (3 años)'!D77),"",'5. Pp (3 años)'!D77)</f>
        <v/>
      </c>
      <c r="E76" s="35" t="str">
        <f>IF(ISBLANK('5. Pp (3 años)'!E77),"",'5. Pp (3 años)'!E77)</f>
        <v/>
      </c>
      <c r="F76" s="35" t="str">
        <f>IF(ISBLANK('5. Pp (3 años)'!F77),"",'5. Pp (3 años)'!F77)</f>
        <v/>
      </c>
      <c r="G76" s="32" t="str">
        <f>IF(ISBLANK('5. Pp (3 años)'!G77),"",'5. Pp (3 años)'!G77)</f>
        <v/>
      </c>
      <c r="H76" s="32" t="str">
        <f>IF(ISBLANK('5. Pp (3 años)'!H77),"",'5. Pp (3 años)'!H77)</f>
        <v/>
      </c>
      <c r="I76" s="35" t="str">
        <f>IF(ISBLANK('5. Pp (3 años)'!I77),"",'5. Pp (3 años)'!I77)</f>
        <v/>
      </c>
      <c r="J76" s="35" t="str">
        <f>IF(ISBLANK('5. Pp (3 años)'!J77),"",'5. Pp (3 años)'!J77)</f>
        <v/>
      </c>
      <c r="K76" s="32" t="str">
        <f>IF(ISBLANK('5. Pp (3 años)'!K77),"",'5. Pp (3 años)'!K77)</f>
        <v/>
      </c>
      <c r="L76" s="35" t="str">
        <f>IF(ISBLANK('5. Pp (3 años)'!L77),"",'5. Pp (3 años)'!L77)</f>
        <v/>
      </c>
      <c r="M76" s="35" t="str">
        <f>IF(ISBLANK('5. Pp (3 años)'!M77),"",'5. Pp (3 años)'!M77)</f>
        <v/>
      </c>
      <c r="N76" s="35" t="str">
        <f>IF(ISBLANK('5. Pp (3 años)'!N77),"",'5. Pp (3 años)'!N77)</f>
        <v/>
      </c>
      <c r="O76" s="35" t="str">
        <f>IF(ISBLANK('5. Pp (3 años)'!O77),"",'5. Pp (3 años)'!O77)</f>
        <v/>
      </c>
      <c r="P76" s="202" t="str">
        <f>IF(ISBLANK('5. Pp (3 años)'!P77),"",'5. Pp (3 años)'!P77)</f>
        <v/>
      </c>
    </row>
    <row r="77" spans="2:16" ht="207">
      <c r="B77" s="339" t="str">
        <f>IF(ISBLANK('5. Pp (3 años)'!B78),"",'5. Pp (3 años)'!B78)</f>
        <v>Coordinación de Centros de Oportunidad, Bienestar y Unidad Social</v>
      </c>
      <c r="C77" s="337" t="str">
        <f>IF(ISBLANK('5. Pp (3 años)'!C78),"",'5. Pp (3 años)'!C78)</f>
        <v xml:space="preserve">Componente  </v>
      </c>
      <c r="D77" s="336" t="str">
        <f>IF(ISBLANK('5. Pp (3 años)'!D78),"",'5. Pp (3 años)'!D78)</f>
        <v>4.1.1.1.6 Oferta de servicios para el desarrollo comunitario y humano en los COBUS consolidada.</v>
      </c>
      <c r="E77" s="336" t="str">
        <f>IF(ISBLANK('5. Pp (3 años)'!E78),"",'5. Pp (3 años)'!E78)</f>
        <v>PSIDHO: Porcentaje de servicios integrales de desarrollo humano otorgados.</v>
      </c>
      <c r="F77" s="336" t="str">
        <f>IF(ISBLANK('5. Pp (3 años)'!F78),"",'5. Pp (3 años)'!F78)</f>
        <v>Este indicador representa la operatividad total de los Centros de Oportunidad, Bienestar y Unidad Social (COBUS). Representa la entrega de un modelo de desarrollo comunitario e inclusión social validado; es decir, el producto final donde el ciudadano accede en un mismo espacio a capacitación productiva, eventos culturales y espacios físicos dignos, garantizando la mejora de la calidad de vida y el fortalecimiento del tejido social en las zonas de influencia.</v>
      </c>
      <c r="G77" s="337" t="str">
        <f>IF(ISBLANK('5. Pp (3 años)'!G78),"",'5. Pp (3 años)'!G78)</f>
        <v>Eficacia</v>
      </c>
      <c r="H77" s="337" t="str">
        <f>IF(ISBLANK('5. Pp (3 años)'!H78),"",'5. Pp (3 años)'!H78)</f>
        <v>Trimestral</v>
      </c>
      <c r="I77" s="336" t="str">
        <f>IF(ISBLANK('5. Pp (3 años)'!I78),"",'5. Pp (3 años)'!I78)</f>
        <v>MÉTODO DE CÁLCULO                      
PSIDHO = (NSIDHOO / NSIDHOP) * 100
VARIABLES:
PSIDHO: Porcentaje de servicios integrales de desarrollo humano otorgados.                                                  NSIDHOO: Número de servicios integrales de desarrollo humano otorgados.                                                           NSIDHOP: Número de servicios integrales de desarrollo humano programados.</v>
      </c>
      <c r="J77" s="336" t="str">
        <f>IF(ISBLANK('5. Pp (3 años)'!J78),"",'5. Pp (3 años)'!J78)</f>
        <v>UNIDAD DE MEDIDA DEL INDICADOR: Porcentaje
UNIDAD DE MEDIDA DE LAS VARIABLES: Servicio integral</v>
      </c>
      <c r="K77" s="337" t="str">
        <f>IF(ISBLANK('5. Pp (3 años)'!K78),"",'5. Pp (3 años)'!K78)</f>
        <v>Ascendente</v>
      </c>
      <c r="L77" s="336" t="str">
        <f>IF(ISBLANK('5. Pp (3 años)'!L78),"",'5. Pp (3 años)'!L78)</f>
        <v xml:space="preserve">PSIDHO: De enero 2025 a diciembre 2027 se realizarán 100% de servicios integrales de desarrollo humano.                                                                                                                                                                                                                                                                                                                                                                                                                                                                                </v>
      </c>
      <c r="M77" s="336" t="str">
        <f>IF(ISBLANK('5. Pp (3 años)'!M78),"",'5. Pp (3 años)'!M78)</f>
        <v>PSIDHO: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77" s="336" t="str">
        <f>IF(ISBLANK('5. Pp (3 años)'!N78),"",'5. Pp (3 años)'!N78)</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7" s="336" t="str">
        <f>IF(ISBLANK('5. Pp (3 años)'!O78),"",'5. Pp (3 años)'!O78)</f>
        <v>Condiciones climatológicas favorables. La ciudadanía acuda y participe en las acciones de política social y humana.</v>
      </c>
      <c r="P77" s="338" t="str">
        <f>IF(ISBLANK('5. Pp (3 años)'!P78),"",'5. Pp (3 años)'!P78)</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78" spans="2:16" ht="207">
      <c r="B78" s="93" t="str">
        <f>IF(ISBLANK('5. Pp (3 años)'!B79),"",'5. Pp (3 años)'!B79)</f>
        <v>Coordinación de Centros de Oportunidad, Bienestar y Unidad Social</v>
      </c>
      <c r="C78" s="32" t="str">
        <f>IF(ISBLANK('5. Pp (3 años)'!C79),"",'5. Pp (3 años)'!C79)</f>
        <v>Actividad</v>
      </c>
      <c r="D78" s="35" t="str">
        <f>IF(ISBLANK('5. Pp (3 años)'!D79),"",'5. Pp (3 años)'!D79)</f>
        <v>4.1.1.1.6.1 Impartición y administración de la oferta de capacitación en centros comunitarios</v>
      </c>
      <c r="E78" s="35" t="str">
        <f>IF(ISBLANK('5. Pp (3 años)'!E79),"",'5. Pp (3 años)'!E79)</f>
        <v>PCTIA: Porcentaje de cursos y talleres impartidos y administrados.</v>
      </c>
      <c r="F78" s="35" t="str">
        <f>IF(ISBLANK('5. Pp (3 años)'!F79),"",'5. Pp (3 años)'!F79)</f>
        <v>Mide la ejecución directa de la oferta formativa y productiva en los COBUS. Cuantifica la impartición de los cursos y talleres de capacitación, abarcando desde la organización de los instructores hasta la atención a los usuarios, funcionando como el proceso operativo principal para el desarrollo de habilidades y el bienestar de la comunidad.</v>
      </c>
      <c r="G78" s="32" t="str">
        <f>IF(ISBLANK('5. Pp (3 años)'!G79),"",'5. Pp (3 años)'!G79)</f>
        <v>Eficacia</v>
      </c>
      <c r="H78" s="32" t="str">
        <f>IF(ISBLANK('5. Pp (3 años)'!H79),"",'5. Pp (3 años)'!H79)</f>
        <v>Trimestral</v>
      </c>
      <c r="I78" s="35" t="str">
        <f>IF(ISBLANK('5. Pp (3 años)'!I79),"",'5. Pp (3 años)'!I79)</f>
        <v>MÉTODO DE CÁLCULO                             
PCTIA = (NCTIAR / NCTIAP) * 100
VARIABLES:
PCTIA: Porcentaje de cursos y talleres impartidos y administrados.                                                                          NCTIAR: Número de cursos y talleres impartidos y administrados realizados.                                                 NCTIAP: Número de cursos y talleres impartidos y administrados programados.</v>
      </c>
      <c r="J78" s="35" t="str">
        <f>IF(ISBLANK('5. Pp (3 años)'!J79),"",'5. Pp (3 años)'!J79)</f>
        <v>UNIDAD DE MEDIDA DEL INDICADOR: Porcentaje
UNIDAD DE MEDIDA DE LAS VARIABLES: Cursos y Talleres</v>
      </c>
      <c r="K78" s="32" t="str">
        <f>IF(ISBLANK('5. Pp (3 años)'!K79),"",'5. Pp (3 años)'!K79)</f>
        <v>Ascendente</v>
      </c>
      <c r="L78" s="35" t="str">
        <f>IF(ISBLANK('5. Pp (3 años)'!L79),"",'5. Pp (3 años)'!L79)</f>
        <v>PCTIA: De enero 2025 a diciembre 2027 se realizarán 688 cursos.</v>
      </c>
      <c r="M78" s="35" t="str">
        <f>IF(ISBLANK('5. Pp (3 años)'!M79),"",'5. Pp (3 años)'!M79)</f>
        <v>PCTIA: Se realizaron un total de 686 cursos durante el período de 2022-2024.
2022: 196 cursos 
2023:  220 cursos  
2024:  270 cursos   
Total:  686</v>
      </c>
      <c r="N78" s="35" t="str">
        <f>IF(ISBLANK('5. Pp (3 años)'!N79),"",'5. Pp (3 años)'!N79)</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8" s="35" t="str">
        <f>IF(ISBLANK('5. Pp (3 años)'!O79),"",'5. Pp (3 años)'!O79)</f>
        <v>La ciudadanía acude y participa en los cursos y talleres que se imparten los Centros de Desarrollo Comunitarios.</v>
      </c>
      <c r="P78" s="202" t="str">
        <f>IF(ISBLANK('5. Pp (3 años)'!P79),"",'5. Pp (3 años)'!P79)</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79" spans="2:16" ht="207">
      <c r="B79" s="93" t="str">
        <f>IF(ISBLANK('5. Pp (3 años)'!B80),"",'5. Pp (3 años)'!B80)</f>
        <v>Coordinación de Centros de Oportunidad, Bienestar y Unidad Social</v>
      </c>
      <c r="C79" s="32" t="str">
        <f>IF(ISBLANK('5. Pp (3 años)'!C80),"",'5. Pp (3 años)'!C80)</f>
        <v>Actividad</v>
      </c>
      <c r="D79" s="35" t="str">
        <f>IF(ISBLANK('5. Pp (3 años)'!D80),"",'5. Pp (3 años)'!D80)</f>
        <v>4.1.1.1.6.2  Gestión de espacios para encuentros culturales y actos de reconocimiento social.</v>
      </c>
      <c r="E79" s="35" t="str">
        <f>IF(ISBLANK('5. Pp (3 años)'!E80),"",'5. Pp (3 años)'!E80)</f>
        <v>PEACC: Porcentaje de eventos y actos coordinados en los centros.</v>
      </c>
      <c r="F79" s="35" t="str">
        <f>IF(ISBLANK('5. Pp (3 años)'!F80),"",'5. Pp (3 años)'!F80)</f>
        <v>Mide la coordinación logística de actividades extraordinarias que fomentan la identidad y el talento local. Cuantifica la realización de eventos como 'Expresión Cancún' y entregas de reconocimientos, funcionando como el proceso de vinculación social que utiliza los centros comunitarios como sede para el arte y la cultura.</v>
      </c>
      <c r="G79" s="32" t="str">
        <f>IF(ISBLANK('5. Pp (3 años)'!G80),"",'5. Pp (3 años)'!G80)</f>
        <v>Eficacia</v>
      </c>
      <c r="H79" s="32" t="str">
        <f>IF(ISBLANK('5. Pp (3 años)'!H80),"",'5. Pp (3 años)'!H80)</f>
        <v>Trimestral</v>
      </c>
      <c r="I79" s="35" t="str">
        <f>IF(ISBLANK('5. Pp (3 años)'!I80),"",'5. Pp (3 años)'!I80)</f>
        <v>MÉTODO DE CÁLCULO                             
PEACC = (NEACCR / NEACCP) * 100
VARIABLES:
PEACC: Porcentaje de eventos y actos coordinados en los centros.                                                                                   NEACCR: Número de eventos y actos coordinados realizados.                                                                                      NEACCP: Número de eventos y actos coordinados programados.</v>
      </c>
      <c r="J79" s="35" t="str">
        <f>IF(ISBLANK('5. Pp (3 años)'!J80),"",'5. Pp (3 años)'!J80)</f>
        <v>UNIDAD DE MEDIDA DEL INDICADOR: Porcentaje
UNIDAD DE MEDIDA DE LAS VARIABLES: Eventos</v>
      </c>
      <c r="K79" s="32" t="str">
        <f>IF(ISBLANK('5. Pp (3 años)'!K80),"",'5. Pp (3 años)'!K80)</f>
        <v>Ascendente</v>
      </c>
      <c r="L79" s="35" t="str">
        <f>IF(ISBLANK('5. Pp (3 años)'!L80),"",'5. Pp (3 años)'!L80)</f>
        <v>PEACC: De enero 2025 a diciembre 2027 se realizarán 9 eventos.</v>
      </c>
      <c r="M79" s="35" t="str">
        <f>IF(ISBLANK('5. Pp (3 años)'!M80),"",'5. Pp (3 años)'!M80)</f>
        <v>PEACC:  Se realizaron un total de 3 eventos durante el período de 2022 a 2023.
2022: 1 eventos
2023: 1 eventos.                                                                       2024: 1 eventos
Total: 3 eventos</v>
      </c>
      <c r="N79" s="35" t="str">
        <f>IF(ISBLANK('5. Pp (3 años)'!N80),"",'5. Pp (3 años)'!N80)</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9" s="35" t="str">
        <f>IF(ISBLANK('5. Pp (3 años)'!O80),"",'5. Pp (3 años)'!O80)</f>
        <v>La ciudadanía acude y participa en las actividades sociales y de concientización, así como contar con las condiciones climatológicas favorables para la realización de los eventos.</v>
      </c>
      <c r="P79" s="202" t="str">
        <f>IF(ISBLANK('5. Pp (3 años)'!P80),"",'5. Pp (3 años)'!P80)</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80" spans="2:16" ht="207">
      <c r="B80" s="93" t="str">
        <f>IF(ISBLANK('5. Pp (3 años)'!B81),"",'5. Pp (3 años)'!B81)</f>
        <v>Coordinación de Centros de Oportunidad, Bienestar y Unidad Social</v>
      </c>
      <c r="C80" s="32" t="str">
        <f>IF(ISBLANK('5. Pp (3 años)'!C81),"",'5. Pp (3 años)'!C81)</f>
        <v>Actividad</v>
      </c>
      <c r="D80" s="35" t="str">
        <f>IF(ISBLANK('5. Pp (3 años)'!D81),"",'5. Pp (3 años)'!D81)</f>
        <v>4.1.1.1.6.3  Preservación y habilitación física de los inmuebles destinados a los COBUS.</v>
      </c>
      <c r="E80" s="35" t="str">
        <f>IF(ISBLANK('5. Pp (3 años)'!E81),"",'5. Pp (3 años)'!E81)</f>
        <v>PAPMI: Porcentaje de acciones de preservación y mejora de instalaciones realizadas.</v>
      </c>
      <c r="F80" s="35" t="str">
        <f>IF(ISBLANK('5. Pp (3 años)'!F81),"",'5. Pp (3 años)'!F81)</f>
        <v>Mide los procesos de mantenimiento preventivo y correctivo de la infraestructura física. Cuantifica las jornadas de limpieza, pintura o reparaciones, funcionando como el soporte técnico operativo que garantiza que los inmuebles se encuentren en condiciones dignas y seguras para el uso de la ciudadanía y la impartición de servicios.</v>
      </c>
      <c r="G80" s="32" t="str">
        <f>IF(ISBLANK('5. Pp (3 años)'!G81),"",'5. Pp (3 años)'!G81)</f>
        <v>Eficacia</v>
      </c>
      <c r="H80" s="32" t="str">
        <f>IF(ISBLANK('5. Pp (3 años)'!H81),"",'5. Pp (3 años)'!H81)</f>
        <v>Trimestral</v>
      </c>
      <c r="I80" s="35" t="str">
        <f>IF(ISBLANK('5. Pp (3 años)'!I81),"",'5. Pp (3 años)'!I81)</f>
        <v>MÉTODO DE CÁLCULO                                                           PAPMI = (NAPMIR / NAPMIP) * 100
VARIABLES
PAPMI: Porcentaje de acciones de preservación y mejora de instalaciones realizadas.                                                  NAPMIR: Número de acciones de preservación y mejora de instalaciones realizadas.                                                  NAPMIP: Número de acciones de preservación y mejora de instalaciones programadas.</v>
      </c>
      <c r="J80" s="35" t="str">
        <f>IF(ISBLANK('5. Pp (3 años)'!J81),"",'5. Pp (3 años)'!J81)</f>
        <v>UNIDAD DE MEDIDA DEL INDICADOR: Porcentaje
UNIDAD DE MEDIDA DE LAS VARIABLES: Acción de mejora</v>
      </c>
      <c r="K80" s="32" t="str">
        <f>IF(ISBLANK('5. Pp (3 años)'!K81),"",'5. Pp (3 años)'!K81)</f>
        <v>Ascendente</v>
      </c>
      <c r="L80" s="35" t="str">
        <f>IF(ISBLANK('5. Pp (3 años)'!L81),"",'5. Pp (3 años)'!L81)</f>
        <v>PAPMI: De enero 2025 a diciembre 2027 se realizarán 12 acciones de mejoras</v>
      </c>
      <c r="M80" s="35" t="str">
        <f>IF(ISBLANK('5. Pp (3 años)'!M81),"",'5. Pp (3 años)'!M81)</f>
        <v>PAPMI: Se realizaron un total de 9 acciones de mejoras durante el período de 2024 y 2025
2024: 2 acciones de  mejoras.                                          2025: 7 acciones de  mejoras.
Total: 9 acciones de  mejoras.</v>
      </c>
      <c r="N80" s="35" t="str">
        <f>IF(ISBLANK('5. Pp (3 años)'!N81),"",'5. Pp (3 años)'!N81)</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80" s="35" t="str">
        <f>IF(ISBLANK('5. Pp (3 años)'!O81),"",'5. Pp (3 años)'!O81)</f>
        <v>Contar con el recurso económico para la mejora a los COBUS</v>
      </c>
      <c r="P80" s="202" t="str">
        <f>IF(ISBLANK('5. Pp (3 años)'!P81),"",'5. Pp (3 años)'!P81)</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81" spans="2:16" ht="17.25">
      <c r="B81" s="93" t="str">
        <f>IF(ISBLANK('5. Pp (3 años)'!B82),"",'5. Pp (3 años)'!B82)</f>
        <v/>
      </c>
      <c r="C81" s="32" t="str">
        <f>IF(ISBLANK('5. Pp (3 años)'!C82),"",'5. Pp (3 años)'!C82)</f>
        <v>Actividad</v>
      </c>
      <c r="D81" s="35" t="str">
        <f>IF(ISBLANK('5. Pp (3 años)'!D82),"",'5. Pp (3 años)'!D82)</f>
        <v/>
      </c>
      <c r="E81" s="35" t="str">
        <f>IF(ISBLANK('5. Pp (3 años)'!E82),"",'5. Pp (3 años)'!E82)</f>
        <v/>
      </c>
      <c r="F81" s="35" t="str">
        <f>IF(ISBLANK('5. Pp (3 años)'!F82),"",'5. Pp (3 años)'!F82)</f>
        <v/>
      </c>
      <c r="G81" s="32" t="str">
        <f>IF(ISBLANK('5. Pp (3 años)'!G82),"",'5. Pp (3 años)'!G82)</f>
        <v/>
      </c>
      <c r="H81" s="32" t="str">
        <f>IF(ISBLANK('5. Pp (3 años)'!H82),"",'5. Pp (3 años)'!H82)</f>
        <v/>
      </c>
      <c r="I81" s="35" t="str">
        <f>IF(ISBLANK('5. Pp (3 años)'!I82),"",'5. Pp (3 años)'!I82)</f>
        <v/>
      </c>
      <c r="J81" s="35" t="str">
        <f>IF(ISBLANK('5. Pp (3 años)'!J82),"",'5. Pp (3 años)'!J82)</f>
        <v/>
      </c>
      <c r="K81" s="32" t="str">
        <f>IF(ISBLANK('5. Pp (3 años)'!K82),"",'5. Pp (3 años)'!K82)</f>
        <v/>
      </c>
      <c r="L81" s="35" t="str">
        <f>IF(ISBLANK('5. Pp (3 años)'!L82),"",'5. Pp (3 años)'!L82)</f>
        <v/>
      </c>
      <c r="M81" s="35" t="str">
        <f>IF(ISBLANK('5. Pp (3 años)'!M82),"",'5. Pp (3 años)'!M82)</f>
        <v/>
      </c>
      <c r="N81" s="35" t="str">
        <f>IF(ISBLANK('5. Pp (3 años)'!N82),"",'5. Pp (3 años)'!N82)</f>
        <v/>
      </c>
      <c r="O81" s="35" t="str">
        <f>IF(ISBLANK('5. Pp (3 años)'!O82),"",'5. Pp (3 años)'!O82)</f>
        <v/>
      </c>
      <c r="P81" s="202" t="str">
        <f>IF(ISBLANK('5. Pp (3 años)'!P82),"",'5. Pp (3 años)'!P82)</f>
        <v/>
      </c>
    </row>
    <row r="82" spans="2:16" ht="17.25">
      <c r="B82" s="93" t="str">
        <f>IF(ISBLANK('5. Pp (3 años)'!B83),"",'5. Pp (3 años)'!B83)</f>
        <v/>
      </c>
      <c r="C82" s="32" t="str">
        <f>IF(ISBLANK('5. Pp (3 años)'!C83),"",'5. Pp (3 años)'!C83)</f>
        <v>Actividad</v>
      </c>
      <c r="D82" s="35" t="str">
        <f>IF(ISBLANK('5. Pp (3 años)'!D83),"",'5. Pp (3 años)'!D83)</f>
        <v/>
      </c>
      <c r="E82" s="35" t="str">
        <f>IF(ISBLANK('5. Pp (3 años)'!E83),"",'5. Pp (3 años)'!E83)</f>
        <v/>
      </c>
      <c r="F82" s="35" t="str">
        <f>IF(ISBLANK('5. Pp (3 años)'!F83),"",'5. Pp (3 años)'!F83)</f>
        <v/>
      </c>
      <c r="G82" s="32" t="str">
        <f>IF(ISBLANK('5. Pp (3 años)'!G83),"",'5. Pp (3 años)'!G83)</f>
        <v/>
      </c>
      <c r="H82" s="32" t="str">
        <f>IF(ISBLANK('5. Pp (3 años)'!H83),"",'5. Pp (3 años)'!H83)</f>
        <v/>
      </c>
      <c r="I82" s="35" t="str">
        <f>IF(ISBLANK('5. Pp (3 años)'!I83),"",'5. Pp (3 años)'!I83)</f>
        <v/>
      </c>
      <c r="J82" s="35" t="str">
        <f>IF(ISBLANK('5. Pp (3 años)'!J83),"",'5. Pp (3 años)'!J83)</f>
        <v/>
      </c>
      <c r="K82" s="32" t="str">
        <f>IF(ISBLANK('5. Pp (3 años)'!K83),"",'5. Pp (3 años)'!K83)</f>
        <v/>
      </c>
      <c r="L82" s="35" t="str">
        <f>IF(ISBLANK('5. Pp (3 años)'!L83),"",'5. Pp (3 años)'!L83)</f>
        <v/>
      </c>
      <c r="M82" s="35" t="str">
        <f>IF(ISBLANK('5. Pp (3 años)'!M83),"",'5. Pp (3 años)'!M83)</f>
        <v/>
      </c>
      <c r="N82" s="35" t="str">
        <f>IF(ISBLANK('5. Pp (3 años)'!N83),"",'5. Pp (3 años)'!N83)</f>
        <v/>
      </c>
      <c r="O82" s="35" t="str">
        <f>IF(ISBLANK('5. Pp (3 años)'!O83),"",'5. Pp (3 años)'!O83)</f>
        <v/>
      </c>
      <c r="P82" s="202" t="str">
        <f>IF(ISBLANK('5. Pp (3 años)'!P83),"",'5. Pp (3 años)'!P83)</f>
        <v/>
      </c>
    </row>
    <row r="83" spans="2:16" ht="207">
      <c r="B83" s="339" t="str">
        <f>IF(ISBLANK('5. Pp (3 años)'!B84),"",'5. Pp (3 años)'!B84)</f>
        <v>Coordinación de Atención a Grupos Prioritarios</v>
      </c>
      <c r="C83" s="337" t="str">
        <f>IF(ISBLANK('5. Pp (3 años)'!C84),"",'5. Pp (3 años)'!C84)</f>
        <v>Componente</v>
      </c>
      <c r="D83" s="336" t="str">
        <f>IF(ISBLANK('5. Pp (3 años)'!D84),"",'5. Pp (3 años)'!D84)</f>
        <v>4.1.1.1.7 Servicios de atención integral para la protección de derechos de grupos prioritarios otorgados.</v>
      </c>
      <c r="E83" s="336" t="str">
        <f>IF(ISBLANK('5. Pp (3 años)'!E84),"",'5. Pp (3 años)'!E84)</f>
        <v>PSAIEP: Porcentaje de servicios de atención integral entregados a grupos prioritarios.</v>
      </c>
      <c r="F83" s="336" t="str">
        <f>IF(ISBLANK('5. Pp (3 años)'!F84),"",'5. Pp (3 años)'!F84)</f>
        <v>Este indicador representa la entrega de un modelo de protección y atención social validado para grupos en situación de vulnerabilidad. Representa el producto final donde se articulan estrategias de prevención de violencia de género, promoción de derechos para la infancia y adultos mayores, y el esquema de apoyo al Sistema de Cuidados. Asegura que la población prioritaria reciba una atención integral que fortalezca su autonomía, dignidad y seguridad en el municipio.</v>
      </c>
      <c r="G83" s="337" t="str">
        <f>IF(ISBLANK('5. Pp (3 años)'!G84),"",'5. Pp (3 años)'!G84)</f>
        <v>Eficacia</v>
      </c>
      <c r="H83" s="337" t="str">
        <f>IF(ISBLANK('5. Pp (3 años)'!H84),"",'5. Pp (3 años)'!H84)</f>
        <v>Trimestral</v>
      </c>
      <c r="I83" s="336" t="str">
        <f>IF(ISBLANK('5. Pp (3 años)'!I84),"",'5. Pp (3 años)'!I84)</f>
        <v>MÉTODO DE CÁLCULO                      
PSAIEP = (NSAIEPE / NSAIEPP) * 100
VARIABLES:
PSAIEP: Porcentaje de servicios de atención integral entregados a grupos prioritarios.                                       NSAIEPE: Número de servicios de atención integral entregados a grupos prioritarios.                                   NSAIEPP: Número de servicios de atención integral programados para grupos prioritarios.</v>
      </c>
      <c r="J83" s="336" t="str">
        <f>IF(ISBLANK('5. Pp (3 años)'!J84),"",'5. Pp (3 años)'!J84)</f>
        <v>UNIDAD DE MEDIDA DEL INDICADOR: Porcentaje
UNIDAD DE MEDIDA DE LAS VARIABLES: Servicio integral</v>
      </c>
      <c r="K83" s="337" t="str">
        <f>IF(ISBLANK('5. Pp (3 años)'!K84),"",'5. Pp (3 años)'!K84)</f>
        <v>Ascendente</v>
      </c>
      <c r="L83" s="336" t="str">
        <f>IF(ISBLANK('5. Pp (3 años)'!L84),"",'5. Pp (3 años)'!L84)</f>
        <v xml:space="preserve">PSAIEP:  De enero 2025 a diciembre 2027 se realizarán 100% de servicios de atención integral para grupos prioritarios.                                                                                                                                                                                                                                                                                                                                                                                                                                                                           </v>
      </c>
      <c r="M83" s="336" t="str">
        <f>IF(ISBLANK('5. Pp (3 años)'!M84),"",'5. Pp (3 años)'!M84)</f>
        <v>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83" s="336" t="str">
        <f>IF(ISBLANK('5. Pp (3 años)'!N84),"",'5. Pp (3 años)'!N84)</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3" s="336" t="str">
        <f>IF(ISBLANK('5. Pp (3 años)'!O84),"",'5. Pp (3 años)'!O84)</f>
        <v>Condiciones climatológicas favorables. La ciudadanía acuda y participe en las acciones de política social y humana.</v>
      </c>
      <c r="P83" s="338" t="str">
        <f>IF(ISBLANK('5. Pp (3 años)'!P84),"",'5. Pp (3 años)'!P84)</f>
        <v>ODS 5 Igualdad de Género: Lograr la igualdad entre los géneros y empoderar a todas las mujeres y las niñas. ODS 16 Paz, Justicia e Instituciones Sólidas.</v>
      </c>
    </row>
    <row r="84" spans="2:16" ht="207">
      <c r="B84" s="93" t="str">
        <f>IF(ISBLANK('5. Pp (3 años)'!B85),"",'5. Pp (3 años)'!B85)</f>
        <v>Coordinación de Atención a Grupos Prioritarios</v>
      </c>
      <c r="C84" s="32" t="str">
        <f>IF(ISBLANK('5. Pp (3 años)'!C85),"",'5. Pp (3 años)'!C85)</f>
        <v>Actividad</v>
      </c>
      <c r="D84" s="35" t="str">
        <f>IF(ISBLANK('5. Pp (3 años)'!D85),"",'5. Pp (3 años)'!D85)</f>
        <v>4.1.1.1.7.1  Implementación de estrategias para la prevención y atención de la violencia de género.</v>
      </c>
      <c r="E84" s="35" t="str">
        <f>IF(ISBLANK('5. Pp (3 años)'!E85),"",'5. Pp (3 años)'!E85)</f>
        <v>PAPAV: Porcentaje de acciones para la prevención y atención de la violencia realizadas.</v>
      </c>
      <c r="F84" s="35" t="str">
        <f>IF(ISBLANK('5. Pp (3 años)'!F85),"",'5. Pp (3 años)'!F85)</f>
        <v>Mide la ejecución operativa del programa 'Nos Fortalecemos'. Cuantifica el desarrollo de sesiones, talleres y grupos de apoyo dirigidos a mujeres para el abordaje de la violencia de género, funcionando como el mecanismo de atención directa para el empoderamiento y la protección de los derechos humanos de las mujeres en el municipio.</v>
      </c>
      <c r="G84" s="32" t="str">
        <f>IF(ISBLANK('5. Pp (3 años)'!G85),"",'5. Pp (3 años)'!G85)</f>
        <v>Eficacia</v>
      </c>
      <c r="H84" s="32" t="str">
        <f>IF(ISBLANK('5. Pp (3 años)'!H85),"",'5. Pp (3 años)'!H85)</f>
        <v>Trimestral</v>
      </c>
      <c r="I84" s="35" t="str">
        <f>IF(ISBLANK('5. Pp (3 años)'!I85),"",'5. Pp (3 años)'!I85)</f>
        <v>MÉTODO DE CÁLCULO                             
PAPAV = (NAPAVR / NAPAVP) * 100
VARIABLES:
PAPAV: Porcentaje de acciones para la prevención y atención de la violencia realizadas.                                            NAPAVR: Número de acciones para la prevención y atención de la violencia realizadas.                                              NAPAVP: Número de acciones para la prevención y atención de la violencia programadas.</v>
      </c>
      <c r="J84" s="35" t="str">
        <f>IF(ISBLANK('5. Pp (3 años)'!J85),"",'5. Pp (3 años)'!J85)</f>
        <v>UNIDAD DE MEDIDA DEL INDICADOR: Porcentaje
UNIDAD DE MEDIDA DE LAS VARIABLES: Acción</v>
      </c>
      <c r="K84" s="32" t="str">
        <f>IF(ISBLANK('5. Pp (3 años)'!K85),"",'5. Pp (3 años)'!K85)</f>
        <v>Ascendente</v>
      </c>
      <c r="L84" s="35" t="str">
        <f>IF(ISBLANK('5. Pp (3 años)'!L85),"",'5. Pp (3 años)'!L85)</f>
        <v xml:space="preserve">PAPAV: De enero 2025 a diciembre 2027 se realizarán 69 acciones          
</v>
      </c>
      <c r="M84" s="35" t="str">
        <f>IF(ISBLANK('5. Pp (3 años)'!M85),"",'5. Pp (3 años)'!M85)</f>
        <v>PAPAV: Se realizaron un total de 57 acciones durante el período de 2024.
2024: 24 acciones                                                                    2025: 33 acciones 
Total: 57 acciones</v>
      </c>
      <c r="N84" s="35" t="str">
        <f>IF(ISBLANK('5. Pp (3 años)'!N85),"",'5. Pp (3 años)'!N85)</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4" s="35" t="str">
        <f>IF(ISBLANK('5. Pp (3 años)'!O85),"",'5. Pp (3 años)'!O85)</f>
        <v>La ciudadanía acude y participa en las actividades que  imparten Coordinación de Atención a Grupos Prioritarios para la  prevención, atención y erradicación de la violencia contra las mujeres.</v>
      </c>
      <c r="P84" s="202" t="str">
        <f>IF(ISBLANK('5. Pp (3 años)'!P85),"",'5. Pp (3 años)'!P85)</f>
        <v>Meta 5.2
Eliminar todas las formas de violencia contra
todas las mujeres y las niñas en los ámbitos
público y privado, incluidas la trata y la explota-
ción sexual y otros tipos de explotación.</v>
      </c>
    </row>
    <row r="85" spans="2:16" ht="207">
      <c r="B85" s="93" t="str">
        <f>IF(ISBLANK('5. Pp (3 años)'!B86),"",'5. Pp (3 años)'!B86)</f>
        <v>Coordinación de Atención a Grupos Prioritarios</v>
      </c>
      <c r="C85" s="32" t="str">
        <f>IF(ISBLANK('5. Pp (3 años)'!C86),"",'5. Pp (3 años)'!C86)</f>
        <v>Actividad</v>
      </c>
      <c r="D85" s="35" t="str">
        <f>IF(ISBLANK('5. Pp (3 años)'!D86),"",'5. Pp (3 años)'!D86)</f>
        <v>4.1.1.1.7.2  Promoción de derechos y convivencia generacional en zonas de atención prioritaria.</v>
      </c>
      <c r="E85" s="35" t="str">
        <f>IF(ISBLANK('5. Pp (3 años)'!E86),"",'5. Pp (3 años)'!E86)</f>
        <v>PECPD: Porcentaje de encuentros y cursos de promoción de derechos realizados.</v>
      </c>
      <c r="F85" s="35" t="str">
        <f>IF(ISBLANK('5. Pp (3 años)'!F86),"",'5. Pp (3 años)'!F86)</f>
        <v>Mide la realización de cursos y acciones enfocadas en la cultura de paz y el respeto a los derechos sociales. Agrupa los programas 'Descubriendo mi entorno', actividades para para la protección de los derechos de los NNA y acciones para adultos mayores, funcionando como el proceso de vinculación comunitaria que fomenta el sano desarrollo y la convivencia entre distintas generaciones.</v>
      </c>
      <c r="G85" s="32" t="str">
        <f>IF(ISBLANK('5. Pp (3 años)'!G86),"",'5. Pp (3 años)'!G86)</f>
        <v>Eficacia</v>
      </c>
      <c r="H85" s="32" t="str">
        <f>IF(ISBLANK('5. Pp (3 años)'!H86),"",'5. Pp (3 años)'!H86)</f>
        <v>Trimestral</v>
      </c>
      <c r="I85" s="35" t="str">
        <f>IF(ISBLANK('5. Pp (3 años)'!I86),"",'5. Pp (3 años)'!I86)</f>
        <v>MÉTODO DE CÁLCULO                             
PECPD = (NECPDR / NECPDP) * 100
VARIABLES:
PECPD: Porcentaje de encuentros y cursos de promoción de derechos realizados.                                                       NECPDR: Número de encuentros y cursos de promoción de derechos realizados.                                                       NECPDP: Número de encuentros y cursos de promoción de derechos programados.</v>
      </c>
      <c r="J85" s="35" t="str">
        <f>IF(ISBLANK('5. Pp (3 años)'!J86),"",'5. Pp (3 años)'!J86)</f>
        <v>UNIDAD DE MEDIDA DEL INDICADOR: Porcentaje
UNIDAD DE MEDIDA DE LAS VARIABLES: Cursos</v>
      </c>
      <c r="K85" s="32" t="str">
        <f>IF(ISBLANK('5. Pp (3 años)'!K86),"",'5. Pp (3 años)'!K86)</f>
        <v>Ascendente</v>
      </c>
      <c r="L85" s="35" t="str">
        <f>IF(ISBLANK('5. Pp (3 años)'!L86),"",'5. Pp (3 años)'!L86)</f>
        <v xml:space="preserve">PECPD: De enero 2025 a diciembre 2027 se realizarán 401 cursos.         
</v>
      </c>
      <c r="M85" s="35" t="str">
        <f>IF(ISBLANK('5. Pp (3 años)'!M86),"",'5. Pp (3 años)'!M86)</f>
        <v>PECPD: Se realizaron un total de 167 cursos durante el período de 2024.
2024: 67 cursos                                                                       2025: 100 cursos  
Total: 167 cursos</v>
      </c>
      <c r="N85" s="35" t="str">
        <f>IF(ISBLANK('5. Pp (3 años)'!N86),"",'5. Pp (3 años)'!N86)</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5" s="35" t="str">
        <f>IF(ISBLANK('5. Pp (3 años)'!O86),"",'5. Pp (3 años)'!O86)</f>
        <v>La ciudadanía acude y participa en las acciones para la protección de los derechos de niñas, niños, adolescentes y personas en atención prioritaria.</v>
      </c>
      <c r="P85" s="202" t="str">
        <f>IF(ISBLANK('5. Pp (3 años)'!P86),"",'5. Pp (3 años)'!P86)</f>
        <v>"Meta 16.2
Reducir considerablemente todas las formas de
violencia y las tasas de mortalidad conexas en
todo el mundo."</v>
      </c>
    </row>
    <row r="86" spans="2:16" ht="207">
      <c r="B86" s="93" t="str">
        <f>IF(ISBLANK('5. Pp (3 años)'!B87),"",'5. Pp (3 años)'!B87)</f>
        <v>Coordinación de Atención a Grupos Prioritarios</v>
      </c>
      <c r="C86" s="32" t="str">
        <f>IF(ISBLANK('5. Pp (3 años)'!C87),"",'5. Pp (3 años)'!C87)</f>
        <v>Actividad</v>
      </c>
      <c r="D86" s="35" t="str">
        <f>IF(ISBLANK('5. Pp (3 años)'!D87),"",'5. Pp (3 años)'!D87)</f>
        <v>4.1.1.1.7.3  Operación de servicios formativos y comunitarios con enfoque en el sistema de cuidados.</v>
      </c>
      <c r="E86" s="35" t="str">
        <f>IF(ISBLANK('5. Pp (3 años)'!E87),"",'5. Pp (3 años)'!E87)</f>
        <v>PSFAPC: Porcentaje de servicios de formación y atención para personas cuidadoras otorgados.</v>
      </c>
      <c r="F86" s="35" t="str">
        <f>IF(ISBLANK('5. Pp (3 años)'!F87),"",'5. Pp (3 años)'!F87)</f>
        <v>Mide la logística dual del programa 'Bienestar y Dignidad del Cuidado'. Cuantifica la operación simultánea donde la persona cuidadora recibe formación y apoyo, mientras la persona bajo su cuidado es atendida por expertos, funcionando como el mecanismo de relevo y fortalecimiento de las capacidades de cuidado en el hogar.</v>
      </c>
      <c r="G86" s="32" t="str">
        <f>IF(ISBLANK('5. Pp (3 años)'!G87),"",'5. Pp (3 años)'!G87)</f>
        <v>Eficacia</v>
      </c>
      <c r="H86" s="32" t="str">
        <f>IF(ISBLANK('5. Pp (3 años)'!H87),"",'5. Pp (3 años)'!H87)</f>
        <v>Trimestral</v>
      </c>
      <c r="I86" s="35" t="str">
        <f>IF(ISBLANK('5. Pp (3 años)'!I87),"",'5. Pp (3 años)'!I87)</f>
        <v>MÉTODO DE CÁLCULO                             
PSFAPC = (NSFAPCO / NSFAPCP) * 100
VARIABLES:
PSFAPC: Porcentaje de servicios de formación y atención para personas cuidadoras otorgados.                   NSFAPCO: Número de servicios de formación y atención otorgados.                                                              NSFAPCP: Número de servicios de formación y atención programados.</v>
      </c>
      <c r="J86" s="35" t="str">
        <f>IF(ISBLANK('5. Pp (3 años)'!J87),"",'5. Pp (3 años)'!J87)</f>
        <v>UNIDAD DE MEDIDA DEL INDICADOR: Porcentaje
UNIDAD DE MEDIDA DE LAS VARIABLES: Servicio de atención</v>
      </c>
      <c r="K86" s="32" t="str">
        <f>IF(ISBLANK('5. Pp (3 años)'!K87),"",'5. Pp (3 años)'!K87)</f>
        <v>Ascendente</v>
      </c>
      <c r="L86" s="35" t="str">
        <f>IF(ISBLANK('5. Pp (3 años)'!L87),"",'5. Pp (3 años)'!L87)</f>
        <v>PSFAPC: De enero 2025 a diciembre 2027 se realizarán 24 servicios de atención.</v>
      </c>
      <c r="M86" s="35" t="str">
        <f>IF(ISBLANK('5. Pp (3 años)'!M87),"",'5. Pp (3 años)'!M87)</f>
        <v>PSFAPC: No existe línea base debido a que esta actividad es de nueva creación.
A partir de enero 2026 se inicia la integración de la línea base para el siguiente periodo de gobierno.</v>
      </c>
      <c r="N86" s="35" t="str">
        <f>IF(ISBLANK('5. Pp (3 años)'!N87),"",'5. Pp (3 años)'!N87)</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6" s="35" t="str">
        <f>IF(ISBLANK('5. Pp (3 años)'!O87),"",'5. Pp (3 años)'!O87)</f>
        <v>Las personas cuidadoras acuden y participan en las acciones para favorecerlas, mientras sus personas que cuidan, son cuidados.</v>
      </c>
      <c r="P86" s="202" t="str">
        <f>IF(ISBLANK('5. Pp (3 años)'!P87),"",'5. Pp (3 años)'!P87)</f>
        <v>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87" spans="2:16" ht="17.25">
      <c r="B87" s="93" t="str">
        <f>IF(ISBLANK('5. Pp (3 años)'!B88),"",'5. Pp (3 años)'!B88)</f>
        <v/>
      </c>
      <c r="C87" s="32" t="str">
        <f>IF(ISBLANK('5. Pp (3 años)'!C88),"",'5. Pp (3 años)'!C88)</f>
        <v>Actividad</v>
      </c>
      <c r="D87" s="35" t="str">
        <f>IF(ISBLANK('5. Pp (3 años)'!D88),"",'5. Pp (3 años)'!D88)</f>
        <v/>
      </c>
      <c r="E87" s="35" t="str">
        <f>IF(ISBLANK('5. Pp (3 años)'!E88),"",'5. Pp (3 años)'!E88)</f>
        <v/>
      </c>
      <c r="F87" s="35" t="str">
        <f>IF(ISBLANK('5. Pp (3 años)'!F88),"",'5. Pp (3 años)'!F88)</f>
        <v/>
      </c>
      <c r="G87" s="32" t="str">
        <f>IF(ISBLANK('5. Pp (3 años)'!G88),"",'5. Pp (3 años)'!G88)</f>
        <v/>
      </c>
      <c r="H87" s="32" t="str">
        <f>IF(ISBLANK('5. Pp (3 años)'!H88),"",'5. Pp (3 años)'!H88)</f>
        <v/>
      </c>
      <c r="I87" s="35" t="str">
        <f>IF(ISBLANK('5. Pp (3 años)'!I88),"",'5. Pp (3 años)'!I88)</f>
        <v/>
      </c>
      <c r="J87" s="35" t="str">
        <f>IF(ISBLANK('5. Pp (3 años)'!J88),"",'5. Pp (3 años)'!J88)</f>
        <v/>
      </c>
      <c r="K87" s="32" t="str">
        <f>IF(ISBLANK('5. Pp (3 años)'!K88),"",'5. Pp (3 años)'!K88)</f>
        <v/>
      </c>
      <c r="L87" s="35" t="str">
        <f>IF(ISBLANK('5. Pp (3 años)'!L88),"",'5. Pp (3 años)'!L88)</f>
        <v/>
      </c>
      <c r="M87" s="35" t="str">
        <f>IF(ISBLANK('5. Pp (3 años)'!M88),"",'5. Pp (3 años)'!M88)</f>
        <v/>
      </c>
      <c r="N87" s="35" t="str">
        <f>IF(ISBLANK('5. Pp (3 años)'!N88),"",'5. Pp (3 años)'!N88)</f>
        <v/>
      </c>
      <c r="O87" s="35" t="str">
        <f>IF(ISBLANK('5. Pp (3 años)'!O88),"",'5. Pp (3 años)'!O88)</f>
        <v/>
      </c>
      <c r="P87" s="202" t="str">
        <f>IF(ISBLANK('5. Pp (3 años)'!P88),"",'5. Pp (3 años)'!P88)</f>
        <v/>
      </c>
    </row>
    <row r="88" spans="2:16" ht="17.25">
      <c r="B88" s="93" t="str">
        <f>IF(ISBLANK('5. Pp (3 años)'!B89),"",'5. Pp (3 años)'!B89)</f>
        <v/>
      </c>
      <c r="C88" s="32" t="str">
        <f>IF(ISBLANK('5. Pp (3 años)'!C89),"",'5. Pp (3 años)'!C89)</f>
        <v>Actividad</v>
      </c>
      <c r="D88" s="35" t="str">
        <f>IF(ISBLANK('5. Pp (3 años)'!D89),"",'5. Pp (3 años)'!D89)</f>
        <v/>
      </c>
      <c r="E88" s="35" t="str">
        <f>IF(ISBLANK('5. Pp (3 años)'!E89),"",'5. Pp (3 años)'!E89)</f>
        <v/>
      </c>
      <c r="F88" s="35" t="str">
        <f>IF(ISBLANK('5. Pp (3 años)'!F89),"",'5. Pp (3 años)'!F89)</f>
        <v/>
      </c>
      <c r="G88" s="32" t="str">
        <f>IF(ISBLANK('5. Pp (3 años)'!G89),"",'5. Pp (3 años)'!G89)</f>
        <v/>
      </c>
      <c r="H88" s="32" t="str">
        <f>IF(ISBLANK('5. Pp (3 años)'!H89),"",'5. Pp (3 años)'!H89)</f>
        <v/>
      </c>
      <c r="I88" s="35" t="str">
        <f>IF(ISBLANK('5. Pp (3 años)'!I89),"",'5. Pp (3 años)'!I89)</f>
        <v/>
      </c>
      <c r="J88" s="35" t="str">
        <f>IF(ISBLANK('5. Pp (3 años)'!J89),"",'5. Pp (3 años)'!J89)</f>
        <v/>
      </c>
      <c r="K88" s="32" t="str">
        <f>IF(ISBLANK('5. Pp (3 años)'!K89),"",'5. Pp (3 años)'!K89)</f>
        <v/>
      </c>
      <c r="L88" s="35" t="str">
        <f>IF(ISBLANK('5. Pp (3 años)'!L89),"",'5. Pp (3 años)'!L89)</f>
        <v/>
      </c>
      <c r="M88" s="35" t="str">
        <f>IF(ISBLANK('5. Pp (3 años)'!M89),"",'5. Pp (3 años)'!M89)</f>
        <v/>
      </c>
      <c r="N88" s="35" t="str">
        <f>IF(ISBLANK('5. Pp (3 años)'!N89),"",'5. Pp (3 años)'!N89)</f>
        <v/>
      </c>
      <c r="O88" s="35" t="str">
        <f>IF(ISBLANK('5. Pp (3 años)'!O89),"",'5. Pp (3 años)'!O89)</f>
        <v/>
      </c>
      <c r="P88" s="202" t="str">
        <f>IF(ISBLANK('5. Pp (3 años)'!P89),"",'5. Pp (3 años)'!P89)</f>
        <v/>
      </c>
    </row>
    <row r="89" spans="2:16" ht="207">
      <c r="B89" s="339" t="str">
        <f>IF(ISBLANK('5. Pp (3 años)'!B90),"",'5. Pp (3 años)'!B90)</f>
        <v>Dirección de Programas para el Bienestar</v>
      </c>
      <c r="C89" s="337" t="str">
        <f>IF(ISBLANK('5. Pp (3 años)'!C90),"",'5. Pp (3 años)'!C90)</f>
        <v>Componente</v>
      </c>
      <c r="D89" s="336" t="str">
        <f>IF(ISBLANK('5. Pp (3 años)'!D90),"",'5. Pp (3 años)'!D90)</f>
        <v>4.1.1.1.8 Programas de apoyo a la economía familiar y convivencia comunitaria implementadas.</v>
      </c>
      <c r="E89" s="336" t="str">
        <f>IF(ISBLANK('5. Pp (3 años)'!E90),"",'5. Pp (3 años)'!E90)</f>
        <v>PPAECE: Porcentaje de programas de apoyo económico y comunitario ejecutados.</v>
      </c>
      <c r="F89" s="336" t="str">
        <f>IF(ISBLANK('5. Pp (3 años)'!F90),"",'5. Pp (3 años)'!F90)</f>
        <v>Este indicador representa la consolidación de un sistema de apoyos directos para la economía y el bienestar social. Representa el producto final donde se garantiza a la población prioritaria el acceso a asistencia material para la vivienda, recursos económicos de apoyo al cuidado y mecanismos de recreación inclusiva. Asegura que el municipio entregue una respuesta integral que fortalezca el ingreso familiar y el derecho a la convivencia comunitaria, reduciendo las brechas de desigualdad mediante la cobertura efectiva de necesidades básicas y sociales.</v>
      </c>
      <c r="G89" s="337" t="str">
        <f>IF(ISBLANK('5. Pp (3 años)'!G90),"",'5. Pp (3 años)'!G90)</f>
        <v>Eficacia</v>
      </c>
      <c r="H89" s="337" t="str">
        <f>IF(ISBLANK('5. Pp (3 años)'!H90),"",'5. Pp (3 años)'!H90)</f>
        <v>Trimestral</v>
      </c>
      <c r="I89" s="336" t="str">
        <f>IF(ISBLANK('5. Pp (3 años)'!I90),"",'5. Pp (3 años)'!I90)</f>
        <v>MÉTODO DE CÁLCULO                             
PPAECE = (NPAECEE / NPAECEP) * 100
VARIABLES:
PPAECE: Porcentaje de programas de apoyo económico y comunitario ejecutados.                                                   NPAECEE: Número de programas de apoyo económico y comunitario ejecutados.                                                  NPAECEP: Número de programas de apoyo económico y comunitario programados.</v>
      </c>
      <c r="J89" s="336" t="str">
        <f>IF(ISBLANK('5. Pp (3 años)'!J90),"",'5. Pp (3 años)'!J90)</f>
        <v>UNIDAD DE MEDIDA DEL INDICADOR: Porcentaje
UNIDAD DE MEDIDA DE LAS VARIABLES: Programa</v>
      </c>
      <c r="K89" s="337" t="str">
        <f>IF(ISBLANK('5. Pp (3 años)'!K90),"",'5. Pp (3 años)'!K90)</f>
        <v>Ascendente</v>
      </c>
      <c r="L89" s="336" t="str">
        <f>IF(ISBLANK('5. Pp (3 años)'!L90),"",'5. Pp (3 años)'!L90)</f>
        <v xml:space="preserve">PPAECE: De enero 2025 a diciembre 2027 se realizará el 100% de apoyo a la economía familiar y convivencia comunitaria     </v>
      </c>
      <c r="M89" s="336" t="str">
        <f>IF(ISBLANK('5. Pp (3 años)'!M90),"",'5. Pp (3 años)'!M90)</f>
        <v>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89" s="336" t="str">
        <f>IF(ISBLANK('5. Pp (3 años)'!N90),"",'5. Pp (3 años)'!N90)</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89" s="336" t="str">
        <f>IF(ISBLANK('5. Pp (3 años)'!O90),"",'5. Pp (3 años)'!O90)</f>
        <v>La ciudadanía acude y participa en las acciones a favor de acortar las brechas de desigualdad, así como contar con las condiciones climatológicas favorables para la realización de las acciones</v>
      </c>
      <c r="P89" s="338" t="str">
        <f>IF(ISBLANK('5. Pp (3 años)'!P90),"",'5. Pp (3 años)'!P90)</f>
        <v>"ODS 8 Promover el crecimiento económico inclusivo y sostenible, el empleo y el trabajo decente para todos.                                     Objetivo 5.
Lograr la igualdad entre los géneros y empoderar a todas las mujeres y las niñas                            Objetivo 10. Reducir la desigualdad en y entre los países</v>
      </c>
    </row>
    <row r="90" spans="2:16" ht="207">
      <c r="B90" s="93" t="str">
        <f>IF(ISBLANK('5. Pp (3 años)'!B91),"",'5. Pp (3 años)'!B91)</f>
        <v>Dirección de Programas para el Bienestar</v>
      </c>
      <c r="C90" s="32" t="str">
        <f>IF(ISBLANK('5. Pp (3 años)'!C91),"",'5. Pp (3 años)'!C91)</f>
        <v>Actividad</v>
      </c>
      <c r="D90" s="35" t="str">
        <f>IF(ISBLANK('5. Pp (3 años)'!D91),"",'5. Pp (3 años)'!D91)</f>
        <v>4.1.1.1.8.1 Gestión de apoyos sociales y eventos para el fortalecimiento de la economía local.</v>
      </c>
      <c r="E90" s="35" t="str">
        <f>IF(ISBLANK('5. Pp (3 años)'!E91),"",'5. Pp (3 años)'!E91)</f>
        <v>PAFEA: Porcentaje de acciones de fortalecimiento a la economía y entrega de apoyos realizadas.</v>
      </c>
      <c r="F90" s="35" t="str">
        <f>IF(ISBLANK('5. Pp (3 años)'!F91),"",'5. Pp (3 años)'!F91)</f>
        <v>Mide la ejecución de la logística para la entrega de apoyos en especie y eventos culturales. Cuantifica la organización del programa 'Comunidad, Cultura y Convivencia' y el proceso de integración de padrones y entrega física de tinacos, funcionando como el mecanismo operativo para dotar a las familias de insumos y espacios que mejoren su entorno económico y social.</v>
      </c>
      <c r="G90" s="32" t="str">
        <f>IF(ISBLANK('5. Pp (3 años)'!G91),"",'5. Pp (3 años)'!G91)</f>
        <v>Eficacia</v>
      </c>
      <c r="H90" s="32" t="str">
        <f>IF(ISBLANK('5. Pp (3 años)'!H91),"",'5. Pp (3 años)'!H91)</f>
        <v>Trimestral</v>
      </c>
      <c r="I90" s="35" t="str">
        <f>IF(ISBLANK('5. Pp (3 años)'!I91),"",'5. Pp (3 años)'!I91)</f>
        <v>MÉTODO DE CÁLCULO                             
PAFEA = (NAFEAR / NAFEAP) * 100
VARIABLES:
PAFEA: Porcentaje de acciones de fortalecimiento a la economía y entrega de apoyos realizadas.                      NAFEAR: Número de acciones de fortalecimiento a la economía y entrega de apoyos realizadas.                      NAFEAP: Número de acciones de fortalecimiento a la economía y entrega de apoyos programadas.</v>
      </c>
      <c r="J90" s="35" t="str">
        <f>IF(ISBLANK('5. Pp (3 años)'!J91),"",'5. Pp (3 años)'!J91)</f>
        <v>UNIDAD DE MEDIDA DEL INDICADOR: Porcentaje
UNIDAD DE MEDIDA DE LAS VARIABLES: Acción</v>
      </c>
      <c r="K90" s="32" t="str">
        <f>IF(ISBLANK('5. Pp (3 años)'!K91),"",'5. Pp (3 años)'!K91)</f>
        <v>Ascendente</v>
      </c>
      <c r="L90" s="35" t="str">
        <f>IF(ISBLANK('5. Pp (3 años)'!L91),"",'5. Pp (3 años)'!L91)</f>
        <v xml:space="preserve">PAFEA: De enero 2025 a diciembre 2027 se realizarán 13 acciones. </v>
      </c>
      <c r="M90" s="35" t="str">
        <f>IF(ISBLANK('5. Pp (3 años)'!M91),"",'5. Pp (3 años)'!M91)</f>
        <v>PAFEA: Se realizaron un total de 2 acciones durante el período de 2025.
2025: 2 acciones    
Total: 2 acciones</v>
      </c>
      <c r="N90" s="35" t="str">
        <f>IF(ISBLANK('5. Pp (3 años)'!N91),"",'5. Pp (3 años)'!N91)</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0" s="35" t="str">
        <f>IF(ISBLANK('5. Pp (3 años)'!O91),"",'5. Pp (3 años)'!O91)</f>
        <v xml:space="preserve"> La ciudadanía acude a las actividades para acortar brechas de desigualdad, así como contar con las condiciones climatológicas favorables para la realización de las acciones</v>
      </c>
      <c r="P90" s="202" t="str">
        <f>IF(ISBLANK('5. Pp (3 años)'!P91),"",'5. Pp (3 años)'!P91)</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91" spans="2:16" ht="207">
      <c r="B91" s="93" t="str">
        <f>IF(ISBLANK('5. Pp (3 años)'!B92),"",'5. Pp (3 años)'!B92)</f>
        <v>Dirección de Programas para el Bienestar</v>
      </c>
      <c r="C91" s="32" t="str">
        <f>IF(ISBLANK('5. Pp (3 años)'!C92),"",'5. Pp (3 años)'!C92)</f>
        <v>Actividad</v>
      </c>
      <c r="D91" s="35" t="str">
        <f>IF(ISBLANK('5. Pp (3 años)'!D92),"",'5. Pp (3 años)'!D92)</f>
        <v>4.1.1.1.8.2  Ejecución de la dispersión de apoyos económicos a las personas cuidadoras.</v>
      </c>
      <c r="E91" s="35" t="str">
        <f>IF(ISBLANK('5. Pp (3 años)'!E92),"",'5. Pp (3 años)'!E92)</f>
        <v>PAECC: Porcentaje de apoyos económicos cobrados por las personas cuidadoras.</v>
      </c>
      <c r="F91" s="35" t="str">
        <f>IF(ISBLANK('5. Pp (3 años)'!F92),"",'5. Pp (3 años)'!F92)</f>
        <v>Mide la eficacia en la dispersión y cobro de los recursos destinados al Sistema de Cuidados. Este indicador considera concluido el proceso únicamente hasta que el 95% de la población beneficiaria realiza el cobro efectivo de su beca, garantizando así el cierre del ciclo de atención y la inyección real del recurso en la economía de la persona cuidadora.</v>
      </c>
      <c r="G91" s="32" t="str">
        <f>IF(ISBLANK('5. Pp (3 años)'!G92),"",'5. Pp (3 años)'!G92)</f>
        <v>Eficacia</v>
      </c>
      <c r="H91" s="32" t="str">
        <f>IF(ISBLANK('5. Pp (3 años)'!H92),"",'5. Pp (3 años)'!H92)</f>
        <v>Trimestral</v>
      </c>
      <c r="I91" s="35" t="str">
        <f>IF(ISBLANK('5. Pp (3 años)'!I92),"",'5. Pp (3 años)'!I92)</f>
        <v>MÉTODO DE CÁLCULO                             
PAECC= (NAECCC/NAECCP:)*100
VARIABLES:
PAECC: Porcentaje de apoyos económicos cobrados por las personas cuidadoras.                                           NAECCC: Número de apoyos económicos con cobro efectivo confirmado.                                                             NAECCP: Número de apoyos económicos programados para dispersión.</v>
      </c>
      <c r="J91" s="35" t="str">
        <f>IF(ISBLANK('5. Pp (3 años)'!J92),"",'5. Pp (3 años)'!J92)</f>
        <v>UNIDAD DE MEDIDA DEL INDICADOR: Porcentaje
UNIDAD DE MEDIDA DE LAS VARIABLES: Apoyo cobrado</v>
      </c>
      <c r="K91" s="32" t="str">
        <f>IF(ISBLANK('5. Pp (3 años)'!K92),"",'5. Pp (3 años)'!K92)</f>
        <v>Ascendente</v>
      </c>
      <c r="L91" s="35" t="str">
        <f>IF(ISBLANK('5. Pp (3 años)'!L92),"",'5. Pp (3 años)'!L92)</f>
        <v>PAECC: De enero 2025 a diciembre 2027 se realizará el 95% del porcentaje de becas cobradas</v>
      </c>
      <c r="M91" s="35" t="str">
        <f>IF(ISBLANK('5. Pp (3 años)'!M92),"",'5. Pp (3 años)'!M92)</f>
        <v>PAECC:  No existe línea base debido a que esta actividad es de nueva creación.
A partir de enero 2026 se inicia la integración de la línea base para el siguiente periodo de gobierno.</v>
      </c>
      <c r="N91" s="35" t="str">
        <f>IF(ISBLANK('5. Pp (3 años)'!N92),"",'5. Pp (3 años)'!N92)</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1" s="35" t="str">
        <f>IF(ISBLANK('5. Pp (3 años)'!O92),"",'5. Pp (3 años)'!O92)</f>
        <v>La población cuidadora, realiza su tramite y cobra la dispersión económica otorgada</v>
      </c>
      <c r="P91" s="202" t="str">
        <f>IF(ISBLANK('5. Pp (3 años)'!P92),"",'5. Pp (3 años)'!P92)</f>
        <v>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92" spans="2:16" ht="207">
      <c r="B92" s="93" t="str">
        <f>IF(ISBLANK('5. Pp (3 años)'!B93),"",'5. Pp (3 años)'!B93)</f>
        <v>Dirección de Programas para el Bienestar</v>
      </c>
      <c r="C92" s="32" t="str">
        <f>IF(ISBLANK('5. Pp (3 años)'!C93),"",'5. Pp (3 años)'!C93)</f>
        <v>Actividad</v>
      </c>
      <c r="D92" s="35" t="str">
        <f>IF(ISBLANK('5. Pp (3 años)'!D93),"",'5. Pp (3 años)'!D93)</f>
        <v>4.1.1.1.8.3  Operación y logística del servicio de transporte gratuito a playas públicas del municipio.</v>
      </c>
      <c r="E92" s="35" t="str">
        <f>IF(ISBLANK('5. Pp (3 años)'!E93),"",'5. Pp (3 años)'!E93)</f>
        <v>PERME: Porcentaje de ediciones del programa Ruta Mar ejecutadas.</v>
      </c>
      <c r="F92" s="35" t="str">
        <f>IF(ISBLANK('5. Pp (3 años)'!F93),"",'5. Pp (3 años)'!F93)</f>
        <v>Mide el despliegue operativo del programa 'Ruta Mar'. Cuantifica el proceso de coordinación de unidades de transporte, estableciendo los traslados gratuitos, funcionando como el mecanismo de vinculación recreativa que asegura el acceso de las familias a las playas públicas del municipio.</v>
      </c>
      <c r="G92" s="32" t="str">
        <f>IF(ISBLANK('5. Pp (3 años)'!G93),"",'5. Pp (3 años)'!G93)</f>
        <v>Eficacia</v>
      </c>
      <c r="H92" s="32" t="str">
        <f>IF(ISBLANK('5. Pp (3 años)'!H93),"",'5. Pp (3 años)'!H93)</f>
        <v>Trimestral</v>
      </c>
      <c r="I92" s="35" t="str">
        <f>IF(ISBLANK('5. Pp (3 años)'!I93),"",'5. Pp (3 años)'!I93)</f>
        <v>MÉTODO DE CÁLCULO                             
PERME= (NERMER/NERMEP)*100
VARIABLES:
PERME: Porcentaje de ediciones del programa Ruta Mar ejecutadas.                                                                     NERMER: Número de ediciones de la Ruta Mar realizadas.                                                                                   NERMEP: Número de ediciones de la Ruta Mar programadas.</v>
      </c>
      <c r="J92" s="35" t="str">
        <f>IF(ISBLANK('5. Pp (3 años)'!J93),"",'5. Pp (3 años)'!J93)</f>
        <v>UNIDAD DE MEDIDA DEL INDICADOR: Porcentaje
UNIDAD DE MEDIDA DE LAS VARIABLES: Ediciones</v>
      </c>
      <c r="K92" s="32" t="str">
        <f>IF(ISBLANK('5. Pp (3 años)'!K93),"",'5. Pp (3 años)'!K93)</f>
        <v>Ascendente</v>
      </c>
      <c r="L92" s="35" t="str">
        <f>IF(ISBLANK('5. Pp (3 años)'!L93),"",'5. Pp (3 años)'!L93)</f>
        <v xml:space="preserve">PERME: De enero 2025 a diciembre 2027 se realizará el 66 ediciones </v>
      </c>
      <c r="M92" s="35" t="str">
        <f>IF(ISBLANK('5. Pp (3 años)'!M93),"",'5. Pp (3 años)'!M93)</f>
        <v>PERME:  No existe línea base debido a que esta actividad es de nueva creación.
A partir de enero 2026 se inicia la integración de la línea base para el siguiente periodo de gobierno.</v>
      </c>
      <c r="N92" s="35" t="str">
        <f>IF(ISBLANK('5. Pp (3 años)'!N93),"",'5. Pp (3 años)'!N93)</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2" s="35" t="str">
        <f>IF(ISBLANK('5. Pp (3 años)'!O93),"",'5. Pp (3 años)'!O93)</f>
        <v>Las familias en atención prioritaria decidan ir a la playa en las fechas programadas en las que se contará con transporte gratuito y que el clima permita realizar las ediciones.</v>
      </c>
      <c r="P92" s="202" t="str">
        <f>IF(ISBLANK('5. Pp (3 años)'!P93),"",'5. Pp (3 años)'!P93)</f>
        <v>Meta 10.2
Para 2030, potenciar y promover la inclusión
social, económica y política de todas las perso-
nas, independientemente de su edad, sexo,
discapacidad, raza, etnia, origen, religión o
situación económica u otra condición</v>
      </c>
    </row>
    <row r="93" spans="2:16" ht="17.25">
      <c r="B93" s="93" t="str">
        <f>IF(ISBLANK('5. Pp (3 años)'!B94),"",'5. Pp (3 años)'!B94)</f>
        <v/>
      </c>
      <c r="C93" s="32" t="str">
        <f>IF(ISBLANK('5. Pp (3 años)'!C94),"",'5. Pp (3 años)'!C94)</f>
        <v>Actividad</v>
      </c>
      <c r="D93" s="35" t="str">
        <f>IF(ISBLANK('5. Pp (3 años)'!D94),"",'5. Pp (3 años)'!D94)</f>
        <v/>
      </c>
      <c r="E93" s="35" t="str">
        <f>IF(ISBLANK('5. Pp (3 años)'!E94),"",'5. Pp (3 años)'!E94)</f>
        <v/>
      </c>
      <c r="F93" s="35" t="str">
        <f>IF(ISBLANK('5. Pp (3 años)'!F94),"",'5. Pp (3 años)'!F94)</f>
        <v/>
      </c>
      <c r="G93" s="32" t="str">
        <f>IF(ISBLANK('5. Pp (3 años)'!G94),"",'5. Pp (3 años)'!G94)</f>
        <v/>
      </c>
      <c r="H93" s="32" t="str">
        <f>IF(ISBLANK('5. Pp (3 años)'!H94),"",'5. Pp (3 años)'!H94)</f>
        <v/>
      </c>
      <c r="I93" s="35" t="str">
        <f>IF(ISBLANK('5. Pp (3 años)'!I94),"",'5. Pp (3 años)'!I94)</f>
        <v/>
      </c>
      <c r="J93" s="35" t="str">
        <f>IF(ISBLANK('5. Pp (3 años)'!J94),"",'5. Pp (3 años)'!J94)</f>
        <v/>
      </c>
      <c r="K93" s="32" t="str">
        <f>IF(ISBLANK('5. Pp (3 años)'!K94),"",'5. Pp (3 años)'!K94)</f>
        <v/>
      </c>
      <c r="L93" s="35" t="str">
        <f>IF(ISBLANK('5. Pp (3 años)'!L94),"",'5. Pp (3 años)'!L94)</f>
        <v/>
      </c>
      <c r="M93" s="35" t="str">
        <f>IF(ISBLANK('5. Pp (3 años)'!M94),"",'5. Pp (3 años)'!M94)</f>
        <v/>
      </c>
      <c r="N93" s="35" t="str">
        <f>IF(ISBLANK('5. Pp (3 años)'!N94),"",'5. Pp (3 años)'!N94)</f>
        <v/>
      </c>
      <c r="O93" s="35" t="str">
        <f>IF(ISBLANK('5. Pp (3 años)'!O94),"",'5. Pp (3 años)'!O94)</f>
        <v/>
      </c>
      <c r="P93" s="202" t="str">
        <f>IF(ISBLANK('5. Pp (3 años)'!P94),"",'5. Pp (3 años)'!P94)</f>
        <v/>
      </c>
    </row>
    <row r="94" spans="2:16" ht="17.25">
      <c r="B94" s="93" t="str">
        <f>IF(ISBLANK('5. Pp (3 años)'!B95),"",'5. Pp (3 años)'!B95)</f>
        <v/>
      </c>
      <c r="C94" s="32" t="str">
        <f>IF(ISBLANK('5. Pp (3 años)'!C95),"",'5. Pp (3 años)'!C95)</f>
        <v>Actividad</v>
      </c>
      <c r="D94" s="35" t="str">
        <f>IF(ISBLANK('5. Pp (3 años)'!D95),"",'5. Pp (3 años)'!D95)</f>
        <v/>
      </c>
      <c r="E94" s="35" t="str">
        <f>IF(ISBLANK('5. Pp (3 años)'!E95),"",'5. Pp (3 años)'!E95)</f>
        <v/>
      </c>
      <c r="F94" s="35" t="str">
        <f>IF(ISBLANK('5. Pp (3 años)'!F95),"",'5. Pp (3 años)'!F95)</f>
        <v/>
      </c>
      <c r="G94" s="32" t="str">
        <f>IF(ISBLANK('5. Pp (3 años)'!G95),"",'5. Pp (3 años)'!G95)</f>
        <v/>
      </c>
      <c r="H94" s="32" t="str">
        <f>IF(ISBLANK('5. Pp (3 años)'!H95),"",'5. Pp (3 años)'!H95)</f>
        <v/>
      </c>
      <c r="I94" s="35" t="str">
        <f>IF(ISBLANK('5. Pp (3 años)'!I95),"",'5. Pp (3 años)'!I95)</f>
        <v/>
      </c>
      <c r="J94" s="35" t="str">
        <f>IF(ISBLANK('5. Pp (3 años)'!J95),"",'5. Pp (3 años)'!J95)</f>
        <v/>
      </c>
      <c r="K94" s="32" t="str">
        <f>IF(ISBLANK('5. Pp (3 años)'!K95),"",'5. Pp (3 años)'!K95)</f>
        <v/>
      </c>
      <c r="L94" s="35" t="str">
        <f>IF(ISBLANK('5. Pp (3 años)'!L95),"",'5. Pp (3 años)'!L95)</f>
        <v/>
      </c>
      <c r="M94" s="35" t="str">
        <f>IF(ISBLANK('5. Pp (3 años)'!M95),"",'5. Pp (3 años)'!M95)</f>
        <v/>
      </c>
      <c r="N94" s="35" t="str">
        <f>IF(ISBLANK('5. Pp (3 años)'!N95),"",'5. Pp (3 años)'!N95)</f>
        <v/>
      </c>
      <c r="O94" s="35" t="str">
        <f>IF(ISBLANK('5. Pp (3 años)'!O95),"",'5. Pp (3 años)'!O95)</f>
        <v/>
      </c>
      <c r="P94" s="202" t="str">
        <f>IF(ISBLANK('5. Pp (3 años)'!P95),"",'5. Pp (3 años)'!P95)</f>
        <v/>
      </c>
    </row>
    <row r="95" spans="2:16" ht="207">
      <c r="B95" s="339" t="str">
        <f>IF(ISBLANK('5. Pp (3 años)'!B96),"",'5. Pp (3 años)'!B96)</f>
        <v>Coordinación de Programas Sociales</v>
      </c>
      <c r="C95" s="337" t="str">
        <f>IF(ISBLANK('5. Pp (3 años)'!C96),"",'5. Pp (3 años)'!C96)</f>
        <v>Componente</v>
      </c>
      <c r="D95" s="336" t="str">
        <f>IF(ISBLANK('5. Pp (3 años)'!D96),"",'5. Pp (3 años)'!D96)</f>
        <v>4.1.1.1.9 Mecanismos de colaboración con organismos gubernamentales y particulares operados.</v>
      </c>
      <c r="E95" s="336" t="str">
        <f>IF(ISBLANK('5. Pp (3 años)'!E96),"",'5. Pp (3 años)'!E96)</f>
        <v>PMCICF: Porcentaje de mecanismos de colaboración interinstitucional y ciudadana formalizados.</v>
      </c>
      <c r="F95" s="336" t="str">
        <f>IF(ISBLANK('5. Pp (3 años)'!F96),"",'5. Pp (3 años)'!F96)</f>
        <v>Este indicador representa la entrega de un modelo de articulación interinstitucional validado. Representa el producto final donde la Secretaría logra alinear los esfuerzos del municipio con los programas de los tres niveles de gobierno y la sociedad civil organizada. Asegura que el bienestar social de los grupos prioritarios se potencie mediante la suma de recursos, capacidades y convenios que formalizan la corresponsabilidad en la política social municipal.</v>
      </c>
      <c r="G95" s="337" t="str">
        <f>IF(ISBLANK('5. Pp (3 años)'!G96),"",'5. Pp (3 años)'!G96)</f>
        <v>Eficacia</v>
      </c>
      <c r="H95" s="337" t="str">
        <f>IF(ISBLANK('5. Pp (3 años)'!H96),"",'5. Pp (3 años)'!H96)</f>
        <v>Trimestral</v>
      </c>
      <c r="I95" s="336" t="str">
        <f>IF(ISBLANK('5. Pp (3 años)'!I96),"",'5. Pp (3 años)'!I96)</f>
        <v>MÉTODO DE CÁLCULO                      
PMCICF = (NMCICF / NMCICP) * 100
VARIABLES:
PMCICF: Porcentaje de mecanismos de colaboración interinstitucional y ciudadana formalizados.                       NMCICF: Número de mecanismos de colaboración  formalizados.                                                                               NMCICP: Número de mecanismos de colaboración programados para su formalización.</v>
      </c>
      <c r="J95" s="336" t="str">
        <f>IF(ISBLANK('5. Pp (3 años)'!J96),"",'5. Pp (3 años)'!J96)</f>
        <v xml:space="preserve">UNIDAD DE MEDIDA DEL INDICADOR: Porcentaje
UNIDAD DE MEDIDA DE LAS VARIABLES: Mecanismo </v>
      </c>
      <c r="K95" s="337" t="str">
        <f>IF(ISBLANK('5. Pp (3 años)'!K96),"",'5. Pp (3 años)'!K96)</f>
        <v>Ascendente</v>
      </c>
      <c r="L95" s="336" t="str">
        <f>IF(ISBLANK('5. Pp (3 años)'!L96),"",'5. Pp (3 años)'!L96)</f>
        <v xml:space="preserve">PMCICF: De enero 2025 a diciembre 2027 se realizará el 100% de mecanismos de colaboración interinstitucional y ciudadana.                                                                                                                                                                                                                                                                                                                                                                                                                                                   </v>
      </c>
      <c r="M95" s="336" t="str">
        <f>IF(ISBLANK('5. Pp (3 años)'!M96),"",'5. Pp (3 años)'!M96)</f>
        <v>PMCICF: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95" s="336" t="str">
        <f>IF(ISBLANK('5. Pp (3 años)'!N96),"",'5. Pp (3 años)'!N96)</f>
        <v>Nombre del Documento:
Archivo digital de la plataforma Google Drive
Nombre de quien genera la información: 
Coordinación de Programas Sociales 
Periodicidad con que se genera la información:
Trimestral
Liga de la página donde se localiza la información o ubicación:
https://drive.google.com/drive/folders/1YIQ6oNLaECseSgqo4vwhcE6EzP9ap_Xx</v>
      </c>
      <c r="O95" s="336" t="str">
        <f>IF(ISBLANK('5. Pp (3 años)'!O96),"",'5. Pp (3 años)'!O96)</f>
        <v>Condiciones climatológicas favorables. La ciudadanía acuda y participe en las acciones de política social y humana.</v>
      </c>
      <c r="P95" s="338" t="str">
        <f>IF(ISBLANK('5. Pp (3 años)'!P96),"",'5. Pp (3 años)'!P96)</f>
        <v>Meta 10.2
Para 2030, potenciar y promover la inclusión
social, económica y política de todas las perso-
nas, independientemente de su edad, sexo,
discapacidad, raza, etnia, origen, religión o
situación económica u otra condición.</v>
      </c>
    </row>
    <row r="96" spans="2:16" ht="207">
      <c r="B96" s="93" t="str">
        <f>IF(ISBLANK('5. Pp (3 años)'!B97),"",'5. Pp (3 años)'!B97)</f>
        <v>Coordinación de Programas Sociales</v>
      </c>
      <c r="C96" s="32" t="str">
        <f>IF(ISBLANK('5. Pp (3 años)'!C97),"",'5. Pp (3 años)'!C97)</f>
        <v>Actividad</v>
      </c>
      <c r="D96" s="35" t="str">
        <f>IF(ISBLANK('5. Pp (3 años)'!D97),"",'5. Pp (3 años)'!D97)</f>
        <v>4.1.1.1.9.1 Coordinación de enlaces de vinculación con los tres órdenes de gobierno y organizaciones civiles</v>
      </c>
      <c r="E96" s="35" t="str">
        <f>IF(ISBLANK('5. Pp (3 años)'!E97),"",'5. Pp (3 años)'!E97)</f>
        <v>PAVIR: Porcentaje de acciones de vinculación institucional realizadas.</v>
      </c>
      <c r="F96" s="35" t="str">
        <f>IF(ISBLANK('5. Pp (3 años)'!F97),"",'5. Pp (3 años)'!F97)</f>
        <v>Mide la gestión técnica y diplomática para la vinculación con actores externos. Cuantifica la realización de mesas de trabajo, acuerdos estratégicos con dependencias federales, estatales y asociaciones civiles, funcionando como el mecanismo operativo necesario para atraer programas y beneficios externos que complementen la oferta de servicios sociales del municipio.</v>
      </c>
      <c r="G96" s="32" t="str">
        <f>IF(ISBLANK('5. Pp (3 años)'!G97),"",'5. Pp (3 años)'!G97)</f>
        <v>Eficacia</v>
      </c>
      <c r="H96" s="32" t="str">
        <f>IF(ISBLANK('5. Pp (3 años)'!H97),"",'5. Pp (3 años)'!H97)</f>
        <v>Trimestral</v>
      </c>
      <c r="I96" s="35" t="str">
        <f>IF(ISBLANK('5. Pp (3 años)'!I97),"",'5. Pp (3 años)'!I97)</f>
        <v>MÉTODO DE CÁLCULO                             
PAVIR = (NAVIRR / NAVIRP) * 100
VARIABLES:
PAVIR: Porcentaje de acciones de vinculación institucional realizadas.                                                                        NAVIRR: Número de acciones de vinculación institucional realizadas.                                                                          NAVIRP: Número de acciones de vinculación institucional programadas.</v>
      </c>
      <c r="J96" s="35" t="str">
        <f>IF(ISBLANK('5. Pp (3 años)'!J97),"",'5. Pp (3 años)'!J97)</f>
        <v>UNIDAD DE MEDIDA DEL INDICADOR: Porcentaje
UNIDAD DE MEDIDA DE LAS VARIABLES: Acción de vinculación</v>
      </c>
      <c r="K96" s="32" t="str">
        <f>IF(ISBLANK('5. Pp (3 años)'!K97),"",'5. Pp (3 años)'!K97)</f>
        <v>Ascendente</v>
      </c>
      <c r="L96" s="35" t="str">
        <f>IF(ISBLANK('5. Pp (3 años)'!L97),"",'5. Pp (3 años)'!L97)</f>
        <v xml:space="preserve">PAVIR: De enero 2025 a diciembre 2027 se realizarán 10 acciones de vinculación. </v>
      </c>
      <c r="M96" s="35" t="str">
        <f>IF(ISBLANK('5. Pp (3 años)'!M97),"",'5. Pp (3 años)'!M97)</f>
        <v>PAVIR: Se realizaron un total de 4 acciones de vinculación durante el período de 2022-2024.
2022: 0 acciones de vinculación
2023: 2 acciones de vinculación
2024: 2 acciones de vinculación
Total: 4 acciones de vinculación</v>
      </c>
      <c r="N96" s="35" t="str">
        <f>IF(ISBLANK('5. Pp (3 años)'!N97),"",'5. Pp (3 años)'!N97)</f>
        <v>Nombre del Documento:
Archivo digital de la plataforma Google Drive
Nombre de quien genera la información: 
Coordinación de Programas Sociales 
Periodicidad con que se genera la información:
Trimestral
Liga de la página donde se localiza la información o ubicación:
https://drive.google.com/drive/folders/1YIQ6oNLaECseSgqo4vwhcE6EzP9ap_Xx</v>
      </c>
      <c r="O96" s="35" t="str">
        <f>IF(ISBLANK('5. Pp (3 años)'!O97),"",'5. Pp (3 años)'!O97)</f>
        <v>La ciudadanía acude y participa activamente en las actividades sociales y de concientización convocadas por la Secretaría además de que se cuenta con condiciones climatológicas favorables para la realización de los eventos al aire libre y los directores generales de las áreas involucradas asisten a las reuniones de coordinación logística de manera puntual y propositiva</v>
      </c>
      <c r="P96" s="202" t="str">
        <f>IF(ISBLANK('5. Pp (3 años)'!P97),"",'5. Pp (3 años)'!P97)</f>
        <v>Meta 10.2
Para 2030, potenciar y promover la inclusión
social, económica y política de todas las perso-
nas, independientemente de su edad, sexo,
discapacidad, raza, etnia, origen, religión o
situación económica u otra condición.</v>
      </c>
    </row>
    <row r="97" spans="2:16" ht="17.25">
      <c r="B97" s="93" t="str">
        <f>IF(ISBLANK('5. Pp (3 años)'!B98),"",'5. Pp (3 años)'!B98)</f>
        <v/>
      </c>
      <c r="C97" s="32" t="str">
        <f>IF(ISBLANK('5. Pp (3 años)'!C98),"",'5. Pp (3 años)'!C98)</f>
        <v>Actividad</v>
      </c>
      <c r="D97" s="35" t="str">
        <f>IF(ISBLANK('5. Pp (3 años)'!D98),"",'5. Pp (3 años)'!D98)</f>
        <v/>
      </c>
      <c r="E97" s="35" t="str">
        <f>IF(ISBLANK('5. Pp (3 años)'!E98),"",'5. Pp (3 años)'!E98)</f>
        <v/>
      </c>
      <c r="F97" s="35" t="str">
        <f>IF(ISBLANK('5. Pp (3 años)'!F98),"",'5. Pp (3 años)'!F98)</f>
        <v/>
      </c>
      <c r="G97" s="32" t="str">
        <f>IF(ISBLANK('5. Pp (3 años)'!G98),"",'5. Pp (3 años)'!G98)</f>
        <v/>
      </c>
      <c r="H97" s="32" t="str">
        <f>IF(ISBLANK('5. Pp (3 años)'!H98),"",'5. Pp (3 años)'!H98)</f>
        <v/>
      </c>
      <c r="I97" s="35" t="str">
        <f>IF(ISBLANK('5. Pp (3 años)'!I98),"",'5. Pp (3 años)'!I98)</f>
        <v/>
      </c>
      <c r="J97" s="35" t="str">
        <f>IF(ISBLANK('5. Pp (3 años)'!J98),"",'5. Pp (3 años)'!J98)</f>
        <v/>
      </c>
      <c r="K97" s="32" t="str">
        <f>IF(ISBLANK('5. Pp (3 años)'!K98),"",'5. Pp (3 años)'!K98)</f>
        <v/>
      </c>
      <c r="L97" s="35" t="str">
        <f>IF(ISBLANK('5. Pp (3 años)'!L98),"",'5. Pp (3 años)'!L98)</f>
        <v/>
      </c>
      <c r="M97" s="35" t="str">
        <f>IF(ISBLANK('5. Pp (3 años)'!M98),"",'5. Pp (3 años)'!M98)</f>
        <v/>
      </c>
      <c r="N97" s="35" t="str">
        <f>IF(ISBLANK('5. Pp (3 años)'!N98),"",'5. Pp (3 años)'!N98)</f>
        <v/>
      </c>
      <c r="O97" s="35" t="str">
        <f>IF(ISBLANK('5. Pp (3 años)'!O98),"",'5. Pp (3 años)'!O98)</f>
        <v/>
      </c>
      <c r="P97" s="202" t="str">
        <f>IF(ISBLANK('5. Pp (3 años)'!P98),"",'5. Pp (3 años)'!P98)</f>
        <v/>
      </c>
    </row>
    <row r="98" spans="2:16" ht="17.25">
      <c r="B98" s="93" t="str">
        <f>IF(ISBLANK('5. Pp (3 años)'!B99),"",'5. Pp (3 años)'!B99)</f>
        <v/>
      </c>
      <c r="C98" s="32" t="str">
        <f>IF(ISBLANK('5. Pp (3 años)'!C99),"",'5. Pp (3 años)'!C99)</f>
        <v>Actividad</v>
      </c>
      <c r="D98" s="35" t="str">
        <f>IF(ISBLANK('5. Pp (3 años)'!D99),"",'5. Pp (3 años)'!D99)</f>
        <v/>
      </c>
      <c r="E98" s="35" t="str">
        <f>IF(ISBLANK('5. Pp (3 años)'!E99),"",'5. Pp (3 años)'!E99)</f>
        <v/>
      </c>
      <c r="F98" s="35" t="str">
        <f>IF(ISBLANK('5. Pp (3 años)'!F99),"",'5. Pp (3 años)'!F99)</f>
        <v/>
      </c>
      <c r="G98" s="32" t="str">
        <f>IF(ISBLANK('5. Pp (3 años)'!G99),"",'5. Pp (3 años)'!G99)</f>
        <v/>
      </c>
      <c r="H98" s="32" t="str">
        <f>IF(ISBLANK('5. Pp (3 años)'!H99),"",'5. Pp (3 años)'!H99)</f>
        <v/>
      </c>
      <c r="I98" s="35" t="str">
        <f>IF(ISBLANK('5. Pp (3 años)'!I99),"",'5. Pp (3 años)'!I99)</f>
        <v/>
      </c>
      <c r="J98" s="35" t="str">
        <f>IF(ISBLANK('5. Pp (3 años)'!J99),"",'5. Pp (3 años)'!J99)</f>
        <v/>
      </c>
      <c r="K98" s="32" t="str">
        <f>IF(ISBLANK('5. Pp (3 años)'!K99),"",'5. Pp (3 años)'!K99)</f>
        <v/>
      </c>
      <c r="L98" s="35" t="str">
        <f>IF(ISBLANK('5. Pp (3 años)'!L99),"",'5. Pp (3 años)'!L99)</f>
        <v/>
      </c>
      <c r="M98" s="35" t="str">
        <f>IF(ISBLANK('5. Pp (3 años)'!M99),"",'5. Pp (3 años)'!M99)</f>
        <v/>
      </c>
      <c r="N98" s="35" t="str">
        <f>IF(ISBLANK('5. Pp (3 años)'!N99),"",'5. Pp (3 años)'!N99)</f>
        <v/>
      </c>
      <c r="O98" s="35" t="str">
        <f>IF(ISBLANK('5. Pp (3 años)'!O99),"",'5. Pp (3 años)'!O99)</f>
        <v/>
      </c>
      <c r="P98" s="202" t="str">
        <f>IF(ISBLANK('5. Pp (3 años)'!P99),"",'5. Pp (3 años)'!P99)</f>
        <v/>
      </c>
    </row>
    <row r="99" spans="2:16" ht="17.25">
      <c r="B99" s="93" t="str">
        <f>IF(ISBLANK('5. Pp (3 años)'!B100),"",'5. Pp (3 años)'!B100)</f>
        <v/>
      </c>
      <c r="C99" s="32" t="str">
        <f>IF(ISBLANK('5. Pp (3 años)'!C100),"",'5. Pp (3 años)'!C100)</f>
        <v>Actividad</v>
      </c>
      <c r="D99" s="35" t="str">
        <f>IF(ISBLANK('5. Pp (3 años)'!D100),"",'5. Pp (3 años)'!D100)</f>
        <v/>
      </c>
      <c r="E99" s="35" t="str">
        <f>IF(ISBLANK('5. Pp (3 años)'!E100),"",'5. Pp (3 años)'!E100)</f>
        <v/>
      </c>
      <c r="F99" s="35" t="str">
        <f>IF(ISBLANK('5. Pp (3 años)'!F100),"",'5. Pp (3 años)'!F100)</f>
        <v/>
      </c>
      <c r="G99" s="32" t="str">
        <f>IF(ISBLANK('5. Pp (3 años)'!G100),"",'5. Pp (3 años)'!G100)</f>
        <v/>
      </c>
      <c r="H99" s="32" t="str">
        <f>IF(ISBLANK('5. Pp (3 años)'!H100),"",'5. Pp (3 años)'!H100)</f>
        <v/>
      </c>
      <c r="I99" s="35" t="str">
        <f>IF(ISBLANK('5. Pp (3 años)'!I100),"",'5. Pp (3 años)'!I100)</f>
        <v/>
      </c>
      <c r="J99" s="35" t="str">
        <f>IF(ISBLANK('5. Pp (3 años)'!J100),"",'5. Pp (3 años)'!J100)</f>
        <v/>
      </c>
      <c r="K99" s="32" t="str">
        <f>IF(ISBLANK('5. Pp (3 años)'!K100),"",'5. Pp (3 años)'!K100)</f>
        <v/>
      </c>
      <c r="L99" s="35" t="str">
        <f>IF(ISBLANK('5. Pp (3 años)'!L100),"",'5. Pp (3 años)'!L100)</f>
        <v/>
      </c>
      <c r="M99" s="35" t="str">
        <f>IF(ISBLANK('5. Pp (3 años)'!M100),"",'5. Pp (3 años)'!M100)</f>
        <v/>
      </c>
      <c r="N99" s="35" t="str">
        <f>IF(ISBLANK('5. Pp (3 años)'!N100),"",'5. Pp (3 años)'!N100)</f>
        <v/>
      </c>
      <c r="O99" s="35" t="str">
        <f>IF(ISBLANK('5. Pp (3 años)'!O100),"",'5. Pp (3 años)'!O100)</f>
        <v/>
      </c>
      <c r="P99" s="202" t="str">
        <f>IF(ISBLANK('5. Pp (3 años)'!P100),"",'5. Pp (3 años)'!P100)</f>
        <v/>
      </c>
    </row>
    <row r="100" spans="2:16" ht="17.25">
      <c r="B100" s="93" t="str">
        <f>IF(ISBLANK('5. Pp (3 años)'!B101),"",'5. Pp (3 años)'!B101)</f>
        <v/>
      </c>
      <c r="C100" s="32" t="str">
        <f>IF(ISBLANK('5. Pp (3 años)'!C101),"",'5. Pp (3 años)'!C101)</f>
        <v>Actividad</v>
      </c>
      <c r="D100" s="35" t="str">
        <f>IF(ISBLANK('5. Pp (3 años)'!D101),"",'5. Pp (3 años)'!D101)</f>
        <v/>
      </c>
      <c r="E100" s="35" t="str">
        <f>IF(ISBLANK('5. Pp (3 años)'!E101),"",'5. Pp (3 años)'!E101)</f>
        <v/>
      </c>
      <c r="F100" s="35" t="str">
        <f>IF(ISBLANK('5. Pp (3 años)'!F101),"",'5. Pp (3 años)'!F101)</f>
        <v/>
      </c>
      <c r="G100" s="32" t="str">
        <f>IF(ISBLANK('5. Pp (3 años)'!G101),"",'5. Pp (3 años)'!G101)</f>
        <v/>
      </c>
      <c r="H100" s="32" t="str">
        <f>IF(ISBLANK('5. Pp (3 años)'!H101),"",'5. Pp (3 años)'!H101)</f>
        <v/>
      </c>
      <c r="I100" s="35" t="str">
        <f>IF(ISBLANK('5. Pp (3 años)'!I101),"",'5. Pp (3 años)'!I101)</f>
        <v/>
      </c>
      <c r="J100" s="35" t="str">
        <f>IF(ISBLANK('5. Pp (3 años)'!J101),"",'5. Pp (3 años)'!J101)</f>
        <v/>
      </c>
      <c r="K100" s="32" t="str">
        <f>IF(ISBLANK('5. Pp (3 años)'!K101),"",'5. Pp (3 años)'!K101)</f>
        <v/>
      </c>
      <c r="L100" s="35" t="str">
        <f>IF(ISBLANK('5. Pp (3 años)'!L101),"",'5. Pp (3 años)'!L101)</f>
        <v/>
      </c>
      <c r="M100" s="35" t="str">
        <f>IF(ISBLANK('5. Pp (3 años)'!M101),"",'5. Pp (3 años)'!M101)</f>
        <v/>
      </c>
      <c r="N100" s="35" t="str">
        <f>IF(ISBLANK('5. Pp (3 años)'!N101),"",'5. Pp (3 años)'!N101)</f>
        <v/>
      </c>
      <c r="O100" s="35" t="str">
        <f>IF(ISBLANK('5. Pp (3 años)'!O101),"",'5. Pp (3 años)'!O101)</f>
        <v/>
      </c>
      <c r="P100" s="202" t="str">
        <f>IF(ISBLANK('5. Pp (3 años)'!P101),"",'5. Pp (3 años)'!P101)</f>
        <v/>
      </c>
    </row>
    <row r="101" spans="2:16" ht="207">
      <c r="B101" s="339" t="str">
        <f>IF(ISBLANK('5. Pp (3 años)'!B102),"",'5. Pp (3 años)'!B102)</f>
        <v>Coordinación de Contraloría Social</v>
      </c>
      <c r="C101" s="337" t="str">
        <f>IF(ISBLANK('5. Pp (3 años)'!C102),"",'5. Pp (3 años)'!C102)</f>
        <v>Componente</v>
      </c>
      <c r="D101" s="336" t="str">
        <f>IF(ISBLANK('5. Pp (3 años)'!D102),"",'5. Pp (3 años)'!D102)</f>
        <v>4.1.1.1.10 Mecanismos de contraloría social y supervisión ciudadana de obra pública operada.</v>
      </c>
      <c r="E101" s="336" t="str">
        <f>IF(ISBLANK('5. Pp (3 años)'!E102),"",'5. Pp (3 años)'!E102)</f>
        <v>PMVCOP: Porcentaje de mecanismos de vigilancia ciudadana en obra pública establecidos.</v>
      </c>
      <c r="F101" s="336" t="str">
        <f>IF(ISBLANK('5. Pp (3 años)'!F102),"",'5. Pp (3 años)'!F102)</f>
        <v>Este indicador representa la consolidación de la transparencia y el control ciudadano sobre la infraestructura municipal. Representa la entrega de un sistema de vigilancia social validado; es decir, el producto final donde se garantiza que cada obra pública cuente con el respaldo y la supervisión técnica de la comunidad organizada, asegurando la correcta aplicación de los recursos y el cumplimiento de los estándares de calidad en beneficio de la población.</v>
      </c>
      <c r="G101" s="337" t="str">
        <f>IF(ISBLANK('5. Pp (3 años)'!G102),"",'5. Pp (3 años)'!G102)</f>
        <v>Eficacia</v>
      </c>
      <c r="H101" s="337" t="str">
        <f>IF(ISBLANK('5. Pp (3 años)'!H102),"",'5. Pp (3 años)'!H102)</f>
        <v>Trimestral</v>
      </c>
      <c r="I101" s="336" t="str">
        <f>IF(ISBLANK('5. Pp (3 años)'!I102),"",'5. Pp (3 años)'!I102)</f>
        <v>MÉTODO DE CÁLCULO                            
PMVCOP = (NMVCOE / NMVCOP) * 100
VARIABLES:
PMVCOP: Porcentaje de mecanismos de vigilancia ciudadana en obra pública establecidos.                                           NMVCOE: Número de mecanismos de vigilancia ciudadana en obra pública establecidos con validación social.                                                                                            NMVCOP: Número de mecanismos de vigilancia ciudadana en obra pública programados.</v>
      </c>
      <c r="J101" s="336" t="str">
        <f>IF(ISBLANK('5. Pp (3 años)'!J102),"",'5. Pp (3 años)'!J102)</f>
        <v>UNIDAD DE MEDIDA DEL INDICADOR: Porcentaje
UNIDAD DE MEDIDA DE LAS VARIABLES: Mecanismo</v>
      </c>
      <c r="K101" s="337" t="str">
        <f>IF(ISBLANK('5. Pp (3 años)'!K102),"",'5. Pp (3 años)'!K102)</f>
        <v xml:space="preserve">Ascendente </v>
      </c>
      <c r="L101" s="336" t="str">
        <f>IF(ISBLANK('5. Pp (3 años)'!L102),"",'5. Pp (3 años)'!L102)</f>
        <v xml:space="preserve">PMVCOP:  De enero 2025 a diciembre 2027 se realizará el 100% de mecanismos de vigilancia ciudadana en obra pública.                                                                                                                                                                                                                                                                                                                                                                                                                                                                            </v>
      </c>
      <c r="M101" s="336" t="str">
        <f>IF(ISBLANK('5. Pp (3 años)'!M102),"",'5. Pp (3 años)'!M102)</f>
        <v>PMVCOP: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01" s="336" t="str">
        <f>IF(ISBLANK('5. Pp (3 años)'!N102),"",'5. Pp (3 años)'!N102)</f>
        <v>Nombre del Documento:
Archivo digital de la plataforma Google Drive
Nombre de quien genera la información: 
Coordinación de Contraloría Social
Periodicidad con que se genera la información:
Trimestral
Liga de la página donde se localiza la información o ubicación:
https://drive.google.com/drive/folders/1YIQ6oNLaECseSgqo4vwhcE6EzP9ap_Xx</v>
      </c>
      <c r="O101" s="336" t="str">
        <f>IF(ISBLANK('5. Pp (3 años)'!O102),"",'5. Pp (3 años)'!O102)</f>
        <v>La ciudadanía manifiesta un interés genuino y voluntario por conformar los comités de vigilancia y supervisar las obras de su comunidad además de que las áreas ejecutoras de obra pública municipal mantienen una comunicación fluida y transparente compartiendo la información técnica necesaria con los comités establecidos mientras prevalecen condiciones de estabilidad social que permiten la realización de las asambleas y recorridos de supervisión sin contratiempos.</v>
      </c>
      <c r="P101" s="338" t="str">
        <f>IF(ISBLANK('5. Pp (3 años)'!P102),"",'5. Pp (3 años)'!P102)</f>
        <v>"ODS 1 Fin de la pobreza: Poner fin a la pobreza en todas sus formas en todo el mundo.
meta 1.b Crear marcos normativos sólidos en los planos nacional, regional e internacional, sobre la base de estrategias de desarrollo en favor de los pobres que tengan en cuenta las cuestiones de género, a fin de apoyar la inversión acelerada en medidas para erradicar la pobreza."</v>
      </c>
    </row>
    <row r="102" spans="2:16" ht="207">
      <c r="B102" s="93" t="str">
        <f>IF(ISBLANK('5. Pp (3 años)'!B103),"",'5. Pp (3 años)'!B103)</f>
        <v>Coordinación de Contraloría Social</v>
      </c>
      <c r="C102" s="32" t="str">
        <f>IF(ISBLANK('5. Pp (3 años)'!C103),"",'5. Pp (3 años)'!C103)</f>
        <v>Actividad</v>
      </c>
      <c r="D102" s="35" t="str">
        <f>IF(ISBLANK('5. Pp (3 años)'!D103),"",'5. Pp (3 años)'!D103)</f>
        <v xml:space="preserve">4.1.1.1.10.1 Gestión operativa y capacitación de comités de contraloría social para la vigilancia de obra pública
</v>
      </c>
      <c r="E102" s="35" t="str">
        <f>IF(ISBLANK('5. Pp (3 años)'!E103),"",'5. Pp (3 años)'!E103)</f>
        <v>PAICS: Porcentaje de acciones de integración, capacitación y seguimiento a comités de contraloría social realizadas.</v>
      </c>
      <c r="F102" s="35" t="str">
        <f>IF(ISBLANK('5. Pp (3 años)'!F103),"",'5. Pp (3 años)'!F103)</f>
        <v>Mide la ejecución de los procesos de empoderamiento ciudadano en materia de supervisión de obra. Cuantifica la integración de nuevos comités, las jornadas de capacitación técnica impartidas y las visitas de seguimiento realizadas en territorio, funcionando como el mecanismo operativo que dota a los ciudadanos de las herramientas necesarias para vigilar y reportar el avance y calidad de las obras públicas municipales.</v>
      </c>
      <c r="G102" s="32" t="str">
        <f>IF(ISBLANK('5. Pp (3 años)'!G103),"",'5. Pp (3 años)'!G103)</f>
        <v>Eficacia</v>
      </c>
      <c r="H102" s="32" t="str">
        <f>IF(ISBLANK('5. Pp (3 años)'!H103),"",'5. Pp (3 años)'!H103)</f>
        <v>Trimestral</v>
      </c>
      <c r="I102" s="35" t="str">
        <f>IF(ISBLANK('5. Pp (3 años)'!I103),"",'5. Pp (3 años)'!I103)</f>
        <v>MÉTODO DE CÁLCULO                            
PAICS = (NAICSR / NAICSP) * 100
VARIABLES:
PAICS: Porcentaje de acciones de integración, capacitación y seguimiento a comités de contraloría social realizadas.                                                                          NAICSR: Número de acciones de integración, capacitación y seguimiento a comités de contraloría social realizadas.                                                                          NAICSP: Número de acciones de integración, capacitación y seguimiento a comités de contraloría social programadas.</v>
      </c>
      <c r="J102" s="35" t="str">
        <f>IF(ISBLANK('5. Pp (3 años)'!J103),"",'5. Pp (3 años)'!J103)</f>
        <v>UNIDAD DE MEDIDA DEL INDICADOR: Porcentaje
UNIDAD DE MEDIDA DE LAS VARIABLES: Acción</v>
      </c>
      <c r="K102" s="32" t="str">
        <f>IF(ISBLANK('5. Pp (3 años)'!K103),"",'5. Pp (3 años)'!K103)</f>
        <v xml:space="preserve">Ascendente </v>
      </c>
      <c r="L102" s="35" t="str">
        <f>IF(ISBLANK('5. Pp (3 años)'!L103),"",'5. Pp (3 años)'!L103)</f>
        <v xml:space="preserve">PAICS: De enero 2025 a diciembre 2027 se realizarán 250 acciones.                                                                                                                                                                                                                                                                                                                                                                                                                                                                </v>
      </c>
      <c r="M102" s="35" t="str">
        <f>IF(ISBLANK('5. Pp (3 años)'!M103),"",'5. Pp (3 años)'!M103)</f>
        <v xml:space="preserve">PAICS: Se realizaron un total de 269 acciones durante el período de 2022-2024.
2022: 52 acciones  
2023: 60 acciones 
2024: 133 acciones      
Total: 245 acciones      </v>
      </c>
      <c r="N102" s="35" t="str">
        <f>IF(ISBLANK('5. Pp (3 años)'!N103),"",'5. Pp (3 años)'!N103)</f>
        <v>Nombre del Documento:
Archivo digital de la plataforma Google Drive
Nombre de quien genera la información: 
Dirección de Programas Sociales
Periodicidad con que se genera la información:
Trimestral
Liga de la página donde se localiza la información o ubicación:
https://drive.google.com/drive/folders/1YIQ6oNLaECseSgqo4vwhcE6EzP9ap_Xx</v>
      </c>
      <c r="O102" s="35" t="str">
        <f>IF(ISBLANK('5. Pp (3 años)'!O103),"",'5. Pp (3 años)'!O103)</f>
        <v>Los ciudadanos seleccionados para integrar los comités disponen de tiempo y voluntad para asistir a las jornadas de capacitación técnica impartidas por la autoridad además de que las constructoras y contratistas brindan las facilidades de acceso a los sitios de obra para realizar las visitas de seguimiento y la situación sociopolítica del municipio permite la libre organización ciudadana en las zonas donde se ejecuta la infraestructura pública.</v>
      </c>
      <c r="P102" s="202" t="str">
        <f>IF(ISBLANK('5. Pp (3 años)'!P103),"",'5. Pp (3 años)'!P103)</f>
        <v>"ODS 1 Fin de la pobreza: Poner fin a la pobreza en todas sus formas en todo el mundo.
meta 1.b Crear marcos normativos sólidos en los planos nacional, regional e internacional, sobre la base de estrategias de desarrollo en favor de los pobres que tengan en cuenta las cuestiones de género, a fin de apoyar la inversión acelerada en medidas para erradicar la pobreza."</v>
      </c>
    </row>
    <row r="103" spans="2:16" ht="17.25">
      <c r="B103" s="93" t="str">
        <f>IF(ISBLANK('5. Pp (3 años)'!B104),"",'5. Pp (3 años)'!B104)</f>
        <v/>
      </c>
      <c r="C103" s="32" t="str">
        <f>IF(ISBLANK('5. Pp (3 años)'!C104),"",'5. Pp (3 años)'!C104)</f>
        <v>Actividad</v>
      </c>
      <c r="D103" s="35" t="str">
        <f>IF(ISBLANK('5. Pp (3 años)'!D104),"",'5. Pp (3 años)'!D104)</f>
        <v/>
      </c>
      <c r="E103" s="35" t="str">
        <f>IF(ISBLANK('5. Pp (3 años)'!E104),"",'5. Pp (3 años)'!E104)</f>
        <v/>
      </c>
      <c r="F103" s="35" t="str">
        <f>IF(ISBLANK('5. Pp (3 años)'!F104),"",'5. Pp (3 años)'!F104)</f>
        <v/>
      </c>
      <c r="G103" s="32" t="str">
        <f>IF(ISBLANK('5. Pp (3 años)'!G104),"",'5. Pp (3 años)'!G104)</f>
        <v/>
      </c>
      <c r="H103" s="32" t="str">
        <f>IF(ISBLANK('5. Pp (3 años)'!H104),"",'5. Pp (3 años)'!H104)</f>
        <v/>
      </c>
      <c r="I103" s="35" t="str">
        <f>IF(ISBLANK('5. Pp (3 años)'!I104),"",'5. Pp (3 años)'!I104)</f>
        <v/>
      </c>
      <c r="J103" s="35" t="str">
        <f>IF(ISBLANK('5. Pp (3 años)'!J104),"",'5. Pp (3 años)'!J104)</f>
        <v/>
      </c>
      <c r="K103" s="32" t="str">
        <f>IF(ISBLANK('5. Pp (3 años)'!K104),"",'5. Pp (3 años)'!K104)</f>
        <v/>
      </c>
      <c r="L103" s="35" t="str">
        <f>IF(ISBLANK('5. Pp (3 años)'!L104),"",'5. Pp (3 años)'!L104)</f>
        <v/>
      </c>
      <c r="M103" s="35" t="str">
        <f>IF(ISBLANK('5. Pp (3 años)'!M104),"",'5. Pp (3 años)'!M104)</f>
        <v/>
      </c>
      <c r="N103" s="35" t="str">
        <f>IF(ISBLANK('5. Pp (3 años)'!N104),"",'5. Pp (3 años)'!N104)</f>
        <v/>
      </c>
      <c r="O103" s="35" t="str">
        <f>IF(ISBLANK('5. Pp (3 años)'!O104),"",'5. Pp (3 años)'!O104)</f>
        <v/>
      </c>
      <c r="P103" s="202" t="str">
        <f>IF(ISBLANK('5. Pp (3 años)'!P104),"",'5. Pp (3 años)'!P104)</f>
        <v/>
      </c>
    </row>
    <row r="104" spans="2:16" ht="17.25">
      <c r="B104" s="93" t="str">
        <f>IF(ISBLANK('5. Pp (3 años)'!B105),"",'5. Pp (3 años)'!B105)</f>
        <v/>
      </c>
      <c r="C104" s="32" t="str">
        <f>IF(ISBLANK('5. Pp (3 años)'!C105),"",'5. Pp (3 años)'!C105)</f>
        <v>Actividad</v>
      </c>
      <c r="D104" s="35" t="str">
        <f>IF(ISBLANK('5. Pp (3 años)'!D105),"",'5. Pp (3 años)'!D105)</f>
        <v/>
      </c>
      <c r="E104" s="35" t="str">
        <f>IF(ISBLANK('5. Pp (3 años)'!E105),"",'5. Pp (3 años)'!E105)</f>
        <v/>
      </c>
      <c r="F104" s="35" t="str">
        <f>IF(ISBLANK('5. Pp (3 años)'!F105),"",'5. Pp (3 años)'!F105)</f>
        <v/>
      </c>
      <c r="G104" s="32" t="str">
        <f>IF(ISBLANK('5. Pp (3 años)'!G105),"",'5. Pp (3 años)'!G105)</f>
        <v/>
      </c>
      <c r="H104" s="32" t="str">
        <f>IF(ISBLANK('5. Pp (3 años)'!H105),"",'5. Pp (3 años)'!H105)</f>
        <v/>
      </c>
      <c r="I104" s="35" t="str">
        <f>IF(ISBLANK('5. Pp (3 años)'!I105),"",'5. Pp (3 años)'!I105)</f>
        <v/>
      </c>
      <c r="J104" s="35" t="str">
        <f>IF(ISBLANK('5. Pp (3 años)'!J105),"",'5. Pp (3 años)'!J105)</f>
        <v/>
      </c>
      <c r="K104" s="32" t="str">
        <f>IF(ISBLANK('5. Pp (3 años)'!K105),"",'5. Pp (3 años)'!K105)</f>
        <v/>
      </c>
      <c r="L104" s="35" t="str">
        <f>IF(ISBLANK('5. Pp (3 años)'!L105),"",'5. Pp (3 años)'!L105)</f>
        <v/>
      </c>
      <c r="M104" s="35" t="str">
        <f>IF(ISBLANK('5. Pp (3 años)'!M105),"",'5. Pp (3 años)'!M105)</f>
        <v/>
      </c>
      <c r="N104" s="35" t="str">
        <f>IF(ISBLANK('5. Pp (3 años)'!N105),"",'5. Pp (3 años)'!N105)</f>
        <v/>
      </c>
      <c r="O104" s="35" t="str">
        <f>IF(ISBLANK('5. Pp (3 años)'!O105),"",'5. Pp (3 años)'!O105)</f>
        <v/>
      </c>
      <c r="P104" s="202" t="str">
        <f>IF(ISBLANK('5. Pp (3 años)'!P105),"",'5. Pp (3 años)'!P105)</f>
        <v/>
      </c>
    </row>
    <row r="105" spans="2:16" ht="17.25">
      <c r="B105" s="93" t="str">
        <f>IF(ISBLANK('5. Pp (3 años)'!B106),"",'5. Pp (3 años)'!B106)</f>
        <v/>
      </c>
      <c r="C105" s="32" t="str">
        <f>IF(ISBLANK('5. Pp (3 años)'!C106),"",'5. Pp (3 años)'!C106)</f>
        <v>Actividad</v>
      </c>
      <c r="D105" s="35" t="str">
        <f>IF(ISBLANK('5. Pp (3 años)'!D106),"",'5. Pp (3 años)'!D106)</f>
        <v/>
      </c>
      <c r="E105" s="35" t="str">
        <f>IF(ISBLANK('5. Pp (3 años)'!E106),"",'5. Pp (3 años)'!E106)</f>
        <v/>
      </c>
      <c r="F105" s="35" t="str">
        <f>IF(ISBLANK('5. Pp (3 años)'!F106),"",'5. Pp (3 años)'!F106)</f>
        <v/>
      </c>
      <c r="G105" s="32" t="str">
        <f>IF(ISBLANK('5. Pp (3 años)'!G106),"",'5. Pp (3 años)'!G106)</f>
        <v/>
      </c>
      <c r="H105" s="32" t="str">
        <f>IF(ISBLANK('5. Pp (3 años)'!H106),"",'5. Pp (3 años)'!H106)</f>
        <v/>
      </c>
      <c r="I105" s="35" t="str">
        <f>IF(ISBLANK('5. Pp (3 años)'!I106),"",'5. Pp (3 años)'!I106)</f>
        <v/>
      </c>
      <c r="J105" s="35" t="str">
        <f>IF(ISBLANK('5. Pp (3 años)'!J106),"",'5. Pp (3 años)'!J106)</f>
        <v/>
      </c>
      <c r="K105" s="32" t="str">
        <f>IF(ISBLANK('5. Pp (3 años)'!K106),"",'5. Pp (3 años)'!K106)</f>
        <v/>
      </c>
      <c r="L105" s="35" t="str">
        <f>IF(ISBLANK('5. Pp (3 años)'!L106),"",'5. Pp (3 años)'!L106)</f>
        <v/>
      </c>
      <c r="M105" s="35" t="str">
        <f>IF(ISBLANK('5. Pp (3 años)'!M106),"",'5. Pp (3 años)'!M106)</f>
        <v/>
      </c>
      <c r="N105" s="35" t="str">
        <f>IF(ISBLANK('5. Pp (3 años)'!N106),"",'5. Pp (3 años)'!N106)</f>
        <v/>
      </c>
      <c r="O105" s="35" t="str">
        <f>IF(ISBLANK('5. Pp (3 años)'!O106),"",'5. Pp (3 años)'!O106)</f>
        <v/>
      </c>
      <c r="P105" s="202" t="str">
        <f>IF(ISBLANK('5. Pp (3 años)'!P106),"",'5. Pp (3 años)'!P106)</f>
        <v/>
      </c>
    </row>
    <row r="106" spans="2:16" ht="17.25">
      <c r="B106" s="93" t="str">
        <f>IF(ISBLANK('5. Pp (3 años)'!B107),"",'5. Pp (3 años)'!B107)</f>
        <v/>
      </c>
      <c r="C106" s="32" t="str">
        <f>IF(ISBLANK('5. Pp (3 años)'!C107),"",'5. Pp (3 años)'!C107)</f>
        <v>Actividad</v>
      </c>
      <c r="D106" s="35" t="str">
        <f>IF(ISBLANK('5. Pp (3 años)'!D107),"",'5. Pp (3 años)'!D107)</f>
        <v/>
      </c>
      <c r="E106" s="35" t="str">
        <f>IF(ISBLANK('5. Pp (3 años)'!E107),"",'5. Pp (3 años)'!E107)</f>
        <v/>
      </c>
      <c r="F106" s="35" t="str">
        <f>IF(ISBLANK('5. Pp (3 años)'!F107),"",'5. Pp (3 años)'!F107)</f>
        <v/>
      </c>
      <c r="G106" s="32" t="str">
        <f>IF(ISBLANK('5. Pp (3 años)'!G107),"",'5. Pp (3 años)'!G107)</f>
        <v/>
      </c>
      <c r="H106" s="32" t="str">
        <f>IF(ISBLANK('5. Pp (3 años)'!H107),"",'5. Pp (3 años)'!H107)</f>
        <v/>
      </c>
      <c r="I106" s="35" t="str">
        <f>IF(ISBLANK('5. Pp (3 años)'!I107),"",'5. Pp (3 años)'!I107)</f>
        <v/>
      </c>
      <c r="J106" s="35" t="str">
        <f>IF(ISBLANK('5. Pp (3 años)'!J107),"",'5. Pp (3 años)'!J107)</f>
        <v/>
      </c>
      <c r="K106" s="32" t="str">
        <f>IF(ISBLANK('5. Pp (3 años)'!K107),"",'5. Pp (3 años)'!K107)</f>
        <v/>
      </c>
      <c r="L106" s="35" t="str">
        <f>IF(ISBLANK('5. Pp (3 años)'!L107),"",'5. Pp (3 años)'!L107)</f>
        <v/>
      </c>
      <c r="M106" s="35" t="str">
        <f>IF(ISBLANK('5. Pp (3 años)'!M107),"",'5. Pp (3 años)'!M107)</f>
        <v/>
      </c>
      <c r="N106" s="35" t="str">
        <f>IF(ISBLANK('5. Pp (3 años)'!N107),"",'5. Pp (3 años)'!N107)</f>
        <v/>
      </c>
      <c r="O106" s="35" t="str">
        <f>IF(ISBLANK('5. Pp (3 años)'!O107),"",'5. Pp (3 años)'!O107)</f>
        <v/>
      </c>
      <c r="P106" s="202" t="str">
        <f>IF(ISBLANK('5. Pp (3 años)'!P107),"",'5. Pp (3 años)'!P107)</f>
        <v/>
      </c>
    </row>
    <row r="107" spans="2:16" ht="207">
      <c r="B107" s="339" t="str">
        <f>IF(ISBLANK('5. Pp (3 años)'!B108),"",'5. Pp (3 años)'!B108)</f>
        <v>Dirección de Atención a la Diversidad Sexual</v>
      </c>
      <c r="C107" s="337" t="str">
        <f>IF(ISBLANK('5. Pp (3 años)'!C108),"",'5. Pp (3 años)'!C108)</f>
        <v>Componente</v>
      </c>
      <c r="D107" s="336" t="str">
        <f>IF(ISBLANK('5. Pp (3 años)'!D108),"",'5. Pp (3 años)'!D108)</f>
        <v>4.1.1.1.11 Mecanismos de participación y visibilidad para la inclusión y diversidad sexual implementados</v>
      </c>
      <c r="E107" s="336" t="str">
        <f>IF(ISBLANK('5. Pp (3 años)'!E108),"",'5. Pp (3 años)'!E108)</f>
        <v>PMVPC: Porcentaje de mecanismos de visibilidad y participación ciudadana por la diversidad sexual ejecutados.</v>
      </c>
      <c r="F107" s="336" t="str">
        <f>IF(ISBLANK('5. Pp (3 años)'!F108),"",'5. Pp (3 años)'!F108)</f>
        <v>Este indicador representa la entrega de un modelo de inclusión y reconocimiento de derechos de la diversidad sexual validado. Representa el producto final donde se garantiza el ejercicio del pleno derecho a la ciudad y la participación ciudadana de las poblaciones LGBTIQ+. Asegura que el municipio cuente con canales de visibilidad y articulación institucional que fomenten el respeto, la no discriminación y la integración social en Benito Juárez.</v>
      </c>
      <c r="G107" s="337" t="str">
        <f>IF(ISBLANK('5. Pp (3 años)'!G108),"",'5. Pp (3 años)'!G108)</f>
        <v>Eficacia</v>
      </c>
      <c r="H107" s="337" t="str">
        <f>IF(ISBLANK('5. Pp (3 años)'!H108),"",'5. Pp (3 años)'!H108)</f>
        <v>Trimestral</v>
      </c>
      <c r="I107" s="336" t="str">
        <f>IF(ISBLANK('5. Pp (3 años)'!I108),"",'5. Pp (3 años)'!I108)</f>
        <v>MÉTODO DE CÁLCULO                            
PMVPC = (NMVPCE / NMVPCP) * 100
VARIABLES:
PMVPC: Porcentaje de mecanismos de visibilidad y participación ciudadana por la diversidad sexual ejecutados.                                                                                  NMVPCE: Número de mecanismos de visibilidad y participación ciudadana ejecutados con validación institucional.                                                                          NMVPCP: Número de mecanismos de visibilidad y participación ciudadana programados.</v>
      </c>
      <c r="J107" s="336" t="str">
        <f>IF(ISBLANK('5. Pp (3 años)'!J108),"",'5. Pp (3 años)'!J108)</f>
        <v xml:space="preserve">UNIDAD DE MEDIDA DEL INDICADOR: Porcentaje
UNIDAD DE MEDIDA DE LAS VARIABLES: Mecanismo </v>
      </c>
      <c r="K107" s="337" t="str">
        <f>IF(ISBLANK('5. Pp (3 años)'!K108),"",'5. Pp (3 años)'!K108)</f>
        <v xml:space="preserve">Ascendente </v>
      </c>
      <c r="L107" s="336" t="str">
        <f>IF(ISBLANK('5. Pp (3 años)'!L108),"",'5. Pp (3 años)'!L108)</f>
        <v xml:space="preserve">PMVPC: De enero 2025 a diciembre 2027 se realizará el 100% de participación y visibilidad para la inclusión y diversidad sexual.                                                                                                                                                                                                                                                                                                                                                                                                                                                                                        </v>
      </c>
      <c r="M107" s="336" t="str">
        <f>IF(ISBLANK('5. Pp (3 años)'!M108),"",'5. Pp (3 años)'!M108)</f>
        <v>PMVPC: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07" s="336" t="str">
        <f>IF(ISBLANK('5. Pp (3 años)'!N108),"",'5. Pp (3 años)'!N108)</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07" s="336" t="str">
        <f>IF(ISBLANK('5. Pp (3 años)'!O108),"",'5. Pp (3 años)'!O108)</f>
        <v>Los colectivos y representantes de la diversidad sexual mantienen un interés activo en participar en los espacios de consulta y visibilidad convocados por el municipio además de que el entorno social y político prevaleciente en Benito Juárez favorece el respeto a los derechos humanos y la no discriminación mientras los directores de las distintas dependencias municipales colaboran activamente en la implementación de las políticas de inclusión dentro de sus ámbitos de competencia.</v>
      </c>
      <c r="P107" s="338" t="str">
        <f>IF(ISBLANK('5. Pp (3 años)'!P108),"",'5. Pp (3 años)'!P108)</f>
        <v>Meta 5.1
Poner fin a todas las formas de discriminación
contra todas las mujeres y las niñas en todo el
mundo.</v>
      </c>
    </row>
    <row r="108" spans="2:16" ht="207">
      <c r="B108" s="93" t="str">
        <f>IF(ISBLANK('5. Pp (3 años)'!B109),"",'5. Pp (3 años)'!B109)</f>
        <v>Dirección de Atención a la Diversidad Sexual</v>
      </c>
      <c r="C108" s="32" t="str">
        <f>IF(ISBLANK('5. Pp (3 años)'!C109),"",'5. Pp (3 años)'!C109)</f>
        <v>Actividad</v>
      </c>
      <c r="D108" s="35" t="str">
        <f>IF(ISBLANK('5. Pp (3 años)'!D109),"",'5. Pp (3 años)'!D109)</f>
        <v>4.1.1.1.11.1  Coordinación de encuentros institucionales y jornadas de visibilidad para la diversidad sexual e inclusión.</v>
      </c>
      <c r="E108" s="35" t="str">
        <f>IF(ISBLANK('5. Pp (3 años)'!E109),"",'5. Pp (3 años)'!E109)</f>
        <v>PEJVR: Porcentaje de encuentros y jornadas de visibilidad realizados.</v>
      </c>
      <c r="F108" s="35" t="str">
        <f>IF(ISBLANK('5. Pp (3 años)'!F109),"",'5. Pp (3 años)'!F109)</f>
        <v>Mide la ejecución técnica y logística de las plataformas de participación para la diversidad. Cuantifica la realización de los Encuentros Intermunicipales de Direcciones y la jornada de visibilidad 'PRIDE', funcionando como el mecanismo operativo para articular políticas públicas de inclusión entre niveles de gobierno y sensibilizar a la sociedad sobre el respeto a la diversidad sexual.</v>
      </c>
      <c r="G108" s="32" t="str">
        <f>IF(ISBLANK('5. Pp (3 años)'!G109),"",'5. Pp (3 años)'!G109)</f>
        <v>Eficacia</v>
      </c>
      <c r="H108" s="32" t="str">
        <f>IF(ISBLANK('5. Pp (3 años)'!H109),"",'5. Pp (3 años)'!H109)</f>
        <v>Trimestral</v>
      </c>
      <c r="I108" s="35" t="str">
        <f>IF(ISBLANK('5. Pp (3 años)'!I109),"",'5. Pp (3 años)'!I109)</f>
        <v>MÉTODO DE CÁLCULO                             
PEJVR= (NEJVRR/NEJVRP)*100
VARIABLES:
PEJVR: Porcentaje de encuentros y jornadas de visibilidad realizados.                                                                         NEJVRR: Número de encuentros y jornadas de visibilidad realizados.                                                                          NEJVRP: Número de encuentros y jornadas de visibilidad programados</v>
      </c>
      <c r="J108" s="35" t="str">
        <f>IF(ISBLANK('5. Pp (3 años)'!J109),"",'5. Pp (3 años)'!J109)</f>
        <v>UNIDAD DE MEDIDA DEL INDICADOR: Porcentaje
UNIDAD DE MEDIDA DE LAS VARIABLES: Encuentro</v>
      </c>
      <c r="K108" s="32" t="str">
        <f>IF(ISBLANK('5. Pp (3 años)'!K109),"",'5. Pp (3 años)'!K109)</f>
        <v>Ascendente</v>
      </c>
      <c r="L108" s="35" t="str">
        <f>IF(ISBLANK('5. Pp (3 años)'!L109),"",'5. Pp (3 años)'!L109)</f>
        <v xml:space="preserve">PEJVR: De enero 2025 a diciembre 2027 se realizarán 5 encuentros.             </v>
      </c>
      <c r="M108" s="35" t="str">
        <f>IF(ISBLANK('5. Pp (3 años)'!M109),"",'5. Pp (3 años)'!M109)</f>
        <v>PEJVR:  Se realizaron un total de 1 acciones durante el período de 2025.
2025: 1 encuentro      
Total: 1 encuentro</v>
      </c>
      <c r="N108" s="35" t="str">
        <f>IF(ISBLANK('5. Pp (3 años)'!N109),"",'5. Pp (3 años)'!N109)</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08" s="35" t="str">
        <f>IF(ISBLANK('5. Pp (3 años)'!O109),"",'5. Pp (3 años)'!O109)</f>
        <v>Las direcciones de diversidad sexual de otros municipios y órdenes de gobierno confirman su asistencia y participan activamente en las mesas de articulación técnica además de que los colectivos ciudadanos y la población en general acuden a las convocatorias de visibilidad en un ambiente de paz y respeto mutuo mientras prevalecen condiciones climáticas adecuadas que permiten el desarrollo de las actividades en espacios públicos.</v>
      </c>
      <c r="P108" s="202" t="str">
        <f>IF(ISBLANK('5. Pp (3 años)'!P109),"",'5. Pp (3 años)'!P109)</f>
        <v>Meta 5.1
Poner fin a todas las formas de discriminación
contra todas las mujeres y las niñas en todo el
mundo.</v>
      </c>
    </row>
    <row r="109" spans="2:16" ht="17.25">
      <c r="B109" s="93" t="str">
        <f>IF(ISBLANK('5. Pp (3 años)'!B110),"",'5. Pp (3 años)'!B110)</f>
        <v/>
      </c>
      <c r="C109" s="32" t="str">
        <f>IF(ISBLANK('5. Pp (3 años)'!C110),"",'5. Pp (3 años)'!C110)</f>
        <v>Actividad</v>
      </c>
      <c r="D109" s="35" t="str">
        <f>IF(ISBLANK('5. Pp (3 años)'!D110),"",'5. Pp (3 años)'!D110)</f>
        <v/>
      </c>
      <c r="E109" s="35" t="str">
        <f>IF(ISBLANK('5. Pp (3 años)'!E110),"",'5. Pp (3 años)'!E110)</f>
        <v/>
      </c>
      <c r="F109" s="35" t="str">
        <f>IF(ISBLANK('5. Pp (3 años)'!F110),"",'5. Pp (3 años)'!F110)</f>
        <v/>
      </c>
      <c r="G109" s="32" t="str">
        <f>IF(ISBLANK('5. Pp (3 años)'!G110),"",'5. Pp (3 años)'!G110)</f>
        <v/>
      </c>
      <c r="H109" s="32" t="str">
        <f>IF(ISBLANK('5. Pp (3 años)'!H110),"",'5. Pp (3 años)'!H110)</f>
        <v/>
      </c>
      <c r="I109" s="35" t="str">
        <f>IF(ISBLANK('5. Pp (3 años)'!I110),"",'5. Pp (3 años)'!I110)</f>
        <v/>
      </c>
      <c r="J109" s="35" t="str">
        <f>IF(ISBLANK('5. Pp (3 años)'!J110),"",'5. Pp (3 años)'!J110)</f>
        <v/>
      </c>
      <c r="K109" s="32" t="str">
        <f>IF(ISBLANK('5. Pp (3 años)'!K110),"",'5. Pp (3 años)'!K110)</f>
        <v/>
      </c>
      <c r="L109" s="35" t="str">
        <f>IF(ISBLANK('5. Pp (3 años)'!L110),"",'5. Pp (3 años)'!L110)</f>
        <v/>
      </c>
      <c r="M109" s="35" t="str">
        <f>IF(ISBLANK('5. Pp (3 años)'!M110),"",'5. Pp (3 años)'!M110)</f>
        <v/>
      </c>
      <c r="N109" s="35" t="str">
        <f>IF(ISBLANK('5. Pp (3 años)'!N110),"",'5. Pp (3 años)'!N110)</f>
        <v/>
      </c>
      <c r="O109" s="35" t="str">
        <f>IF(ISBLANK('5. Pp (3 años)'!O110),"",'5. Pp (3 años)'!O110)</f>
        <v/>
      </c>
      <c r="P109" s="202" t="str">
        <f>IF(ISBLANK('5. Pp (3 años)'!P110),"",'5. Pp (3 años)'!P110)</f>
        <v/>
      </c>
    </row>
    <row r="110" spans="2:16" ht="17.25">
      <c r="B110" s="93" t="str">
        <f>IF(ISBLANK('5. Pp (3 años)'!B111),"",'5. Pp (3 años)'!B111)</f>
        <v/>
      </c>
      <c r="C110" s="32" t="str">
        <f>IF(ISBLANK('5. Pp (3 años)'!C111),"",'5. Pp (3 años)'!C111)</f>
        <v>Actividad</v>
      </c>
      <c r="D110" s="35" t="str">
        <f>IF(ISBLANK('5. Pp (3 años)'!D111),"",'5. Pp (3 años)'!D111)</f>
        <v/>
      </c>
      <c r="E110" s="35" t="str">
        <f>IF(ISBLANK('5. Pp (3 años)'!E111),"",'5. Pp (3 años)'!E111)</f>
        <v/>
      </c>
      <c r="F110" s="35" t="str">
        <f>IF(ISBLANK('5. Pp (3 años)'!F111),"",'5. Pp (3 años)'!F111)</f>
        <v/>
      </c>
      <c r="G110" s="32" t="str">
        <f>IF(ISBLANK('5. Pp (3 años)'!G111),"",'5. Pp (3 años)'!G111)</f>
        <v/>
      </c>
      <c r="H110" s="32" t="str">
        <f>IF(ISBLANK('5. Pp (3 años)'!H111),"",'5. Pp (3 años)'!H111)</f>
        <v/>
      </c>
      <c r="I110" s="35" t="str">
        <f>IF(ISBLANK('5. Pp (3 años)'!I111),"",'5. Pp (3 años)'!I111)</f>
        <v/>
      </c>
      <c r="J110" s="35" t="str">
        <f>IF(ISBLANK('5. Pp (3 años)'!J111),"",'5. Pp (3 años)'!J111)</f>
        <v/>
      </c>
      <c r="K110" s="32" t="str">
        <f>IF(ISBLANK('5. Pp (3 años)'!K111),"",'5. Pp (3 años)'!K111)</f>
        <v/>
      </c>
      <c r="L110" s="35" t="str">
        <f>IF(ISBLANK('5. Pp (3 años)'!L111),"",'5. Pp (3 años)'!L111)</f>
        <v/>
      </c>
      <c r="M110" s="35" t="str">
        <f>IF(ISBLANK('5. Pp (3 años)'!M111),"",'5. Pp (3 años)'!M111)</f>
        <v/>
      </c>
      <c r="N110" s="35" t="str">
        <f>IF(ISBLANK('5. Pp (3 años)'!N111),"",'5. Pp (3 años)'!N111)</f>
        <v/>
      </c>
      <c r="O110" s="35" t="str">
        <f>IF(ISBLANK('5. Pp (3 años)'!O111),"",'5. Pp (3 años)'!O111)</f>
        <v/>
      </c>
      <c r="P110" s="202" t="str">
        <f>IF(ISBLANK('5. Pp (3 años)'!P111),"",'5. Pp (3 años)'!P111)</f>
        <v/>
      </c>
    </row>
    <row r="111" spans="2:16" ht="17.25">
      <c r="B111" s="93" t="str">
        <f>IF(ISBLANK('5. Pp (3 años)'!B112),"",'5. Pp (3 años)'!B112)</f>
        <v/>
      </c>
      <c r="C111" s="32" t="str">
        <f>IF(ISBLANK('5. Pp (3 años)'!C112),"",'5. Pp (3 años)'!C112)</f>
        <v>Actividad</v>
      </c>
      <c r="D111" s="35" t="str">
        <f>IF(ISBLANK('5. Pp (3 años)'!D112),"",'5. Pp (3 años)'!D112)</f>
        <v/>
      </c>
      <c r="E111" s="35" t="str">
        <f>IF(ISBLANK('5. Pp (3 años)'!E112),"",'5. Pp (3 años)'!E112)</f>
        <v/>
      </c>
      <c r="F111" s="35" t="str">
        <f>IF(ISBLANK('5. Pp (3 años)'!F112),"",'5. Pp (3 años)'!F112)</f>
        <v/>
      </c>
      <c r="G111" s="32" t="str">
        <f>IF(ISBLANK('5. Pp (3 años)'!G112),"",'5. Pp (3 años)'!G112)</f>
        <v/>
      </c>
      <c r="H111" s="32" t="str">
        <f>IF(ISBLANK('5. Pp (3 años)'!H112),"",'5. Pp (3 años)'!H112)</f>
        <v/>
      </c>
      <c r="I111" s="35" t="str">
        <f>IF(ISBLANK('5. Pp (3 años)'!I112),"",'5. Pp (3 años)'!I112)</f>
        <v/>
      </c>
      <c r="J111" s="35" t="str">
        <f>IF(ISBLANK('5. Pp (3 años)'!J112),"",'5. Pp (3 años)'!J112)</f>
        <v/>
      </c>
      <c r="K111" s="32" t="str">
        <f>IF(ISBLANK('5. Pp (3 años)'!K112),"",'5. Pp (3 años)'!K112)</f>
        <v/>
      </c>
      <c r="L111" s="35" t="str">
        <f>IF(ISBLANK('5. Pp (3 años)'!L112),"",'5. Pp (3 años)'!L112)</f>
        <v/>
      </c>
      <c r="M111" s="35" t="str">
        <f>IF(ISBLANK('5. Pp (3 años)'!M112),"",'5. Pp (3 años)'!M112)</f>
        <v/>
      </c>
      <c r="N111" s="35" t="str">
        <f>IF(ISBLANK('5. Pp (3 años)'!N112),"",'5. Pp (3 años)'!N112)</f>
        <v/>
      </c>
      <c r="O111" s="35" t="str">
        <f>IF(ISBLANK('5. Pp (3 años)'!O112),"",'5. Pp (3 años)'!O112)</f>
        <v/>
      </c>
      <c r="P111" s="202" t="str">
        <f>IF(ISBLANK('5. Pp (3 años)'!P112),"",'5. Pp (3 años)'!P112)</f>
        <v/>
      </c>
    </row>
    <row r="112" spans="2:16" ht="17.25">
      <c r="B112" s="93" t="str">
        <f>IF(ISBLANK('5. Pp (3 años)'!B113),"",'5. Pp (3 años)'!B113)</f>
        <v/>
      </c>
      <c r="C112" s="32" t="str">
        <f>IF(ISBLANK('5. Pp (3 años)'!C113),"",'5. Pp (3 años)'!C113)</f>
        <v>Actividad</v>
      </c>
      <c r="D112" s="35" t="str">
        <f>IF(ISBLANK('5. Pp (3 años)'!D113),"",'5. Pp (3 años)'!D113)</f>
        <v/>
      </c>
      <c r="E112" s="35" t="str">
        <f>IF(ISBLANK('5. Pp (3 años)'!E113),"",'5. Pp (3 años)'!E113)</f>
        <v/>
      </c>
      <c r="F112" s="35" t="str">
        <f>IF(ISBLANK('5. Pp (3 años)'!F113),"",'5. Pp (3 años)'!F113)</f>
        <v/>
      </c>
      <c r="G112" s="32" t="str">
        <f>IF(ISBLANK('5. Pp (3 años)'!G113),"",'5. Pp (3 años)'!G113)</f>
        <v/>
      </c>
      <c r="H112" s="32" t="str">
        <f>IF(ISBLANK('5. Pp (3 años)'!H113),"",'5. Pp (3 años)'!H113)</f>
        <v/>
      </c>
      <c r="I112" s="35" t="str">
        <f>IF(ISBLANK('5. Pp (3 años)'!I113),"",'5. Pp (3 años)'!I113)</f>
        <v/>
      </c>
      <c r="J112" s="35" t="str">
        <f>IF(ISBLANK('5. Pp (3 años)'!J113),"",'5. Pp (3 años)'!J113)</f>
        <v/>
      </c>
      <c r="K112" s="32" t="str">
        <f>IF(ISBLANK('5. Pp (3 años)'!K113),"",'5. Pp (3 años)'!K113)</f>
        <v/>
      </c>
      <c r="L112" s="35" t="str">
        <f>IF(ISBLANK('5. Pp (3 años)'!L113),"",'5. Pp (3 años)'!L113)</f>
        <v/>
      </c>
      <c r="M112" s="35" t="str">
        <f>IF(ISBLANK('5. Pp (3 años)'!M113),"",'5. Pp (3 años)'!M113)</f>
        <v/>
      </c>
      <c r="N112" s="35" t="str">
        <f>IF(ISBLANK('5. Pp (3 años)'!N113),"",'5. Pp (3 años)'!N113)</f>
        <v/>
      </c>
      <c r="O112" s="35" t="str">
        <f>IF(ISBLANK('5. Pp (3 años)'!O113),"",'5. Pp (3 años)'!O113)</f>
        <v/>
      </c>
      <c r="P112" s="202" t="str">
        <f>IF(ISBLANK('5. Pp (3 años)'!P113),"",'5. Pp (3 años)'!P113)</f>
        <v/>
      </c>
    </row>
    <row r="113" spans="2:16" ht="207">
      <c r="B113" s="339" t="str">
        <f>IF(ISBLANK('5. Pp (3 años)'!B114),"",'5. Pp (3 años)'!B114)</f>
        <v>Coordinación de Atención y Seguimiento Integral</v>
      </c>
      <c r="C113" s="337" t="str">
        <f>IF(ISBLANK('5. Pp (3 años)'!C114),"",'5. Pp (3 años)'!C114)</f>
        <v>Componente</v>
      </c>
      <c r="D113" s="336" t="str">
        <f>IF(ISBLANK('5. Pp (3 años)'!D114),"",'5. Pp (3 años)'!D114)</f>
        <v>4.1.1.1.12 Atenciones y gestiones del programa 'Entrelazos por la Diversidad' otorgadas.</v>
      </c>
      <c r="E113" s="336" t="str">
        <f>IF(ISBLANK('5. Pp (3 años)'!E114),"",'5. Pp (3 años)'!E114)</f>
        <v>PSAGE: Porcentaje de servicios de atención y gestión del programa Entrelazos realizados.</v>
      </c>
      <c r="F113" s="336" t="str">
        <f>IF(ISBLANK('5. Pp (3 años)'!F114),"",'5. Pp (3 años)'!F114)</f>
        <v>Este indicador representa la consolidación del programa 'Entrelazos por la Diversidad' como una plataforma de atención integral. Representa la entrega de un servicio de vinculación y acompañamiento validado; es decir, el producto final donde se garantiza que las personas de la diversidad sexual tengan acceso efectivo a la protección de sus derechos humanos mediante gestiones institucionales que resuelven sus necesidades de inclusión y atención social.</v>
      </c>
      <c r="G113" s="337" t="str">
        <f>IF(ISBLANK('5. Pp (3 años)'!G114),"",'5. Pp (3 años)'!G114)</f>
        <v>Eficacia</v>
      </c>
      <c r="H113" s="337" t="str">
        <f>IF(ISBLANK('5. Pp (3 años)'!H114),"",'5. Pp (3 años)'!H114)</f>
        <v>Trimestral</v>
      </c>
      <c r="I113" s="336" t="str">
        <f>IF(ISBLANK('5. Pp (3 años)'!I114),"",'5. Pp (3 años)'!I114)</f>
        <v>MÉTODO DE CÁLCULO                            
PSAGE= (NSAGER/NSAGEP)*100
VARIABLES:
PSAGE: Porcentaje de servicios de atención y gestión del programa Entrelazos realizados.                                      NSAGER: Número de servicios de atención y gestión realizados con acompañamiento validado.                     NSAGEP: Número de servicios de atención y gestión programados.</v>
      </c>
      <c r="J113" s="336" t="str">
        <f>IF(ISBLANK('5. Pp (3 años)'!J114),"",'5. Pp (3 años)'!J114)</f>
        <v>UNIDAD DE MEDIDA DEL INDICADOR: Porcentaje
UNIDAD DE MEDIDA DE LAS VARIABLES: Gestión</v>
      </c>
      <c r="K113" s="337" t="str">
        <f>IF(ISBLANK('5. Pp (3 años)'!K114),"",'5. Pp (3 años)'!K114)</f>
        <v xml:space="preserve">Ascendente </v>
      </c>
      <c r="L113" s="336" t="str">
        <f>IF(ISBLANK('5. Pp (3 años)'!L114),"",'5. Pp (3 años)'!L114)</f>
        <v xml:space="preserve">PSAGE: De enero 2025 a diciembre 2027 se realizará el 100% de atención y gestión del programa Entrelazos                                                                                                                                                                                                                                                                                                                                                                                                                                                        </v>
      </c>
      <c r="M113" s="336" t="str">
        <f>IF(ISBLANK('5. Pp (3 años)'!M114),"",'5. Pp (3 años)'!M114)</f>
        <v>PSAGE: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13" s="336" t="str">
        <f>IF(ISBLANK('5. Pp (3 años)'!N114),"",'5. Pp (3 años)'!N114)</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13" s="336" t="str">
        <f>IF(ISBLANK('5. Pp (3 años)'!O114),"",'5. Pp (3 años)'!O114)</f>
        <v>la población de la diversidad sexual confía en los mecanismos institucionales para el reporte y acompañamiento de sus necesidades de inclusión mientras el personal operativo cuenta con la capacitación necesaria para brindar una atención con perspectiva de género, respeto irrestricto a los derechos humanos y hay condiciones climatológicas favorables.</v>
      </c>
      <c r="P113" s="338" t="str">
        <f>IF(ISBLANK('5. Pp (3 años)'!P114),"",'5. Pp (3 años)'!P114)</f>
        <v>Meta 5.1
Poner fin a todas las formas de discriminación
contra todas las mujeres y las niñas en todo el
mundo.</v>
      </c>
    </row>
    <row r="114" spans="2:16" ht="207">
      <c r="B114" s="93" t="str">
        <f>IF(ISBLANK('5. Pp (3 años)'!B115),"",'5. Pp (3 años)'!B115)</f>
        <v>Coordinación de Atención y Seguimiento Integral</v>
      </c>
      <c r="C114" s="32" t="str">
        <f>IF(ISBLANK('5. Pp (3 años)'!C115),"",'5. Pp (3 años)'!C115)</f>
        <v>Actividad</v>
      </c>
      <c r="D114" s="35" t="str">
        <f>IF(ISBLANK('5. Pp (3 años)'!D115),"",'5. Pp (3 años)'!D115)</f>
        <v>4.1.1.1.12.1 Gestión de canales de atención y enlace interinstitucional para la diversidad sexual.</v>
      </c>
      <c r="E114" s="35" t="str">
        <f>IF(ISBLANK('5. Pp (3 años)'!E115),"",'5. Pp (3 años)'!E115)</f>
        <v>PSVAG: Porcentaje de servicios de vinculación y atención personalizada gestionados.</v>
      </c>
      <c r="F114" s="35" t="str">
        <f>IF(ISBLANK('5. Pp (3 años)'!F115),"",'5. Pp (3 años)'!F115)</f>
        <v>Mide la operatividad diaria del programa mediante el contacto directo con la ciudadanía. Cuantifica el número de atenciones personalizadas, vinculaciones con otras dependencias y seguimientos de casos realizados, funcionando como el mecanismo operativo que asegura que cada solicitud de la comunidad LGBTIQ+ sea procesada, canalizada y resuelta bajo un enfoque de derechos humanos.</v>
      </c>
      <c r="G114" s="32" t="str">
        <f>IF(ISBLANK('5. Pp (3 años)'!G115),"",'5. Pp (3 años)'!G115)</f>
        <v>Eficacia</v>
      </c>
      <c r="H114" s="32" t="str">
        <f>IF(ISBLANK('5. Pp (3 años)'!H115),"",'5. Pp (3 años)'!H115)</f>
        <v>Trimestral</v>
      </c>
      <c r="I114" s="35" t="str">
        <f>IF(ISBLANK('5. Pp (3 años)'!I115),"",'5. Pp (3 años)'!I115)</f>
        <v>MÉTODO DE CÁLCULO                             
PSVAG = (NSVAGR / NSVAGP) * 100
VARIABLES:
PSVAG: Porcentaje de servicios de vinculación y atención personalizada gestionados.                                              NSVAGR: Número de servicios de vinculación y atención personalizada realizados.                                                 NSVAGP: Número de servicios de vinculación y atención personalizada programados.</v>
      </c>
      <c r="J114" s="35" t="str">
        <f>IF(ISBLANK('5. Pp (3 años)'!J115),"",'5. Pp (3 años)'!J115)</f>
        <v>UNIDAD DE MEDIDA DEL INDICADOR: Porcentaje
UNIDAD DE MEDIDA DE LAS VARIABLES: Vinculación</v>
      </c>
      <c r="K114" s="32" t="str">
        <f>IF(ISBLANK('5. Pp (3 años)'!K115),"",'5. Pp (3 años)'!K115)</f>
        <v>Ascendente</v>
      </c>
      <c r="L114" s="35" t="str">
        <f>IF(ISBLANK('5. Pp (3 años)'!L115),"",'5. Pp (3 años)'!L115)</f>
        <v xml:space="preserve">PSVAG: De enero 2025 a diciembre 2027 se realizarán 365  vinculación.       </v>
      </c>
      <c r="M114" s="35" t="str">
        <f>IF(ISBLANK('5. Pp (3 años)'!M115),"",'5. Pp (3 años)'!M115)</f>
        <v xml:space="preserve">PSVAG:  Se realizaron un total de 49 Vinculaciones durante el período de 2025.
2025: 49  Vinculaciones      
Total: 49  Vinculaciones      </v>
      </c>
      <c r="N114" s="35" t="str">
        <f>IF(ISBLANK('5. Pp (3 años)'!N115),"",'5. Pp (3 años)'!N115)</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14" s="35" t="str">
        <f>IF(ISBLANK('5. Pp (3 años)'!O115),"",'5. Pp (3 años)'!O115)</f>
        <v>La ciudadanía de la diversidad sexual se acerca a los puntos de atención para solicitar los servicios de vinculación y acompañamiento además de que las dependencias municipales y estatales receptoras de las canalizaciones procesan las solicitudes en tiempos razonables y con un enfoque de no discriminación mientras los canales de comunicación interna del municipio operan con eficiencia para el seguimiento y resolución de cada caso presentado.</v>
      </c>
      <c r="P114" s="202" t="str">
        <f>IF(ISBLANK('5. Pp (3 años)'!P115),"",'5. Pp (3 años)'!P115)</f>
        <v>Meta 5.1
Poner fin a todas las formas de discriminación
contra todas las mujeres y las niñas en todo el
mundo.</v>
      </c>
    </row>
    <row r="115" spans="2:16" ht="17.25">
      <c r="B115" s="93" t="str">
        <f>IF(ISBLANK('5. Pp (3 años)'!B116),"",'5. Pp (3 años)'!B116)</f>
        <v/>
      </c>
      <c r="C115" s="32" t="str">
        <f>IF(ISBLANK('5. Pp (3 años)'!C116),"",'5. Pp (3 años)'!C116)</f>
        <v>Actividad</v>
      </c>
      <c r="D115" s="35" t="str">
        <f>IF(ISBLANK('5. Pp (3 años)'!D116),"",'5. Pp (3 años)'!D116)</f>
        <v/>
      </c>
      <c r="E115" s="35" t="str">
        <f>IF(ISBLANK('5. Pp (3 años)'!E116),"",'5. Pp (3 años)'!E116)</f>
        <v/>
      </c>
      <c r="F115" s="35" t="str">
        <f>IF(ISBLANK('5. Pp (3 años)'!F116),"",'5. Pp (3 años)'!F116)</f>
        <v/>
      </c>
      <c r="G115" s="32" t="str">
        <f>IF(ISBLANK('5. Pp (3 años)'!G116),"",'5. Pp (3 años)'!G116)</f>
        <v/>
      </c>
      <c r="H115" s="32" t="str">
        <f>IF(ISBLANK('5. Pp (3 años)'!H116),"",'5. Pp (3 años)'!H116)</f>
        <v/>
      </c>
      <c r="I115" s="35" t="str">
        <f>IF(ISBLANK('5. Pp (3 años)'!I116),"",'5. Pp (3 años)'!I116)</f>
        <v/>
      </c>
      <c r="J115" s="35" t="str">
        <f>IF(ISBLANK('5. Pp (3 años)'!J116),"",'5. Pp (3 años)'!J116)</f>
        <v/>
      </c>
      <c r="K115" s="32" t="str">
        <f>IF(ISBLANK('5. Pp (3 años)'!K116),"",'5. Pp (3 años)'!K116)</f>
        <v/>
      </c>
      <c r="L115" s="35" t="str">
        <f>IF(ISBLANK('5. Pp (3 años)'!L116),"",'5. Pp (3 años)'!L116)</f>
        <v/>
      </c>
      <c r="M115" s="35" t="str">
        <f>IF(ISBLANK('5. Pp (3 años)'!M116),"",'5. Pp (3 años)'!M116)</f>
        <v/>
      </c>
      <c r="N115" s="35" t="str">
        <f>IF(ISBLANK('5. Pp (3 años)'!N116),"",'5. Pp (3 años)'!N116)</f>
        <v/>
      </c>
      <c r="O115" s="35" t="str">
        <f>IF(ISBLANK('5. Pp (3 años)'!O116),"",'5. Pp (3 años)'!O116)</f>
        <v/>
      </c>
      <c r="P115" s="202" t="str">
        <f>IF(ISBLANK('5. Pp (3 años)'!P116),"",'5. Pp (3 años)'!P116)</f>
        <v/>
      </c>
    </row>
    <row r="116" spans="2:16" ht="17.25">
      <c r="B116" s="93" t="str">
        <f>IF(ISBLANK('5. Pp (3 años)'!B117),"",'5. Pp (3 años)'!B117)</f>
        <v/>
      </c>
      <c r="C116" s="32" t="str">
        <f>IF(ISBLANK('5. Pp (3 años)'!C117),"",'5. Pp (3 años)'!C117)</f>
        <v>Actividad</v>
      </c>
      <c r="D116" s="35" t="str">
        <f>IF(ISBLANK('5. Pp (3 años)'!D117),"",'5. Pp (3 años)'!D117)</f>
        <v/>
      </c>
      <c r="E116" s="35" t="str">
        <f>IF(ISBLANK('5. Pp (3 años)'!E117),"",'5. Pp (3 años)'!E117)</f>
        <v/>
      </c>
      <c r="F116" s="35" t="str">
        <f>IF(ISBLANK('5. Pp (3 años)'!F117),"",'5. Pp (3 años)'!F117)</f>
        <v/>
      </c>
      <c r="G116" s="32" t="str">
        <f>IF(ISBLANK('5. Pp (3 años)'!G117),"",'5. Pp (3 años)'!G117)</f>
        <v/>
      </c>
      <c r="H116" s="32" t="str">
        <f>IF(ISBLANK('5. Pp (3 años)'!H117),"",'5. Pp (3 años)'!H117)</f>
        <v/>
      </c>
      <c r="I116" s="35" t="str">
        <f>IF(ISBLANK('5. Pp (3 años)'!I117),"",'5. Pp (3 años)'!I117)</f>
        <v/>
      </c>
      <c r="J116" s="35" t="str">
        <f>IF(ISBLANK('5. Pp (3 años)'!J117),"",'5. Pp (3 años)'!J117)</f>
        <v/>
      </c>
      <c r="K116" s="32" t="str">
        <f>IF(ISBLANK('5. Pp (3 años)'!K117),"",'5. Pp (3 años)'!K117)</f>
        <v/>
      </c>
      <c r="L116" s="35" t="str">
        <f>IF(ISBLANK('5. Pp (3 años)'!L117),"",'5. Pp (3 años)'!L117)</f>
        <v/>
      </c>
      <c r="M116" s="35" t="str">
        <f>IF(ISBLANK('5. Pp (3 años)'!M117),"",'5. Pp (3 años)'!M117)</f>
        <v/>
      </c>
      <c r="N116" s="35" t="str">
        <f>IF(ISBLANK('5. Pp (3 años)'!N117),"",'5. Pp (3 años)'!N117)</f>
        <v/>
      </c>
      <c r="O116" s="35" t="str">
        <f>IF(ISBLANK('5. Pp (3 años)'!O117),"",'5. Pp (3 años)'!O117)</f>
        <v/>
      </c>
      <c r="P116" s="202" t="str">
        <f>IF(ISBLANK('5. Pp (3 años)'!P117),"",'5. Pp (3 años)'!P117)</f>
        <v/>
      </c>
    </row>
    <row r="117" spans="2:16" ht="17.25">
      <c r="B117" s="93" t="str">
        <f>IF(ISBLANK('5. Pp (3 años)'!B118),"",'5. Pp (3 años)'!B118)</f>
        <v/>
      </c>
      <c r="C117" s="32" t="str">
        <f>IF(ISBLANK('5. Pp (3 años)'!C118),"",'5. Pp (3 años)'!C118)</f>
        <v>Actividad</v>
      </c>
      <c r="D117" s="35" t="str">
        <f>IF(ISBLANK('5. Pp (3 años)'!D118),"",'5. Pp (3 años)'!D118)</f>
        <v/>
      </c>
      <c r="E117" s="35" t="str">
        <f>IF(ISBLANK('5. Pp (3 años)'!E118),"",'5. Pp (3 años)'!E118)</f>
        <v/>
      </c>
      <c r="F117" s="35" t="str">
        <f>IF(ISBLANK('5. Pp (3 años)'!F118),"",'5. Pp (3 años)'!F118)</f>
        <v/>
      </c>
      <c r="G117" s="32" t="str">
        <f>IF(ISBLANK('5. Pp (3 años)'!G118),"",'5. Pp (3 años)'!G118)</f>
        <v/>
      </c>
      <c r="H117" s="32" t="str">
        <f>IF(ISBLANK('5. Pp (3 años)'!H118),"",'5. Pp (3 años)'!H118)</f>
        <v/>
      </c>
      <c r="I117" s="35" t="str">
        <f>IF(ISBLANK('5. Pp (3 años)'!I118),"",'5. Pp (3 años)'!I118)</f>
        <v/>
      </c>
      <c r="J117" s="35" t="str">
        <f>IF(ISBLANK('5. Pp (3 años)'!J118),"",'5. Pp (3 años)'!J118)</f>
        <v/>
      </c>
      <c r="K117" s="32" t="str">
        <f>IF(ISBLANK('5. Pp (3 años)'!K118),"",'5. Pp (3 años)'!K118)</f>
        <v/>
      </c>
      <c r="L117" s="35" t="str">
        <f>IF(ISBLANK('5. Pp (3 años)'!L118),"",'5. Pp (3 años)'!L118)</f>
        <v/>
      </c>
      <c r="M117" s="35" t="str">
        <f>IF(ISBLANK('5. Pp (3 años)'!M118),"",'5. Pp (3 años)'!M118)</f>
        <v/>
      </c>
      <c r="N117" s="35" t="str">
        <f>IF(ISBLANK('5. Pp (3 años)'!N118),"",'5. Pp (3 años)'!N118)</f>
        <v/>
      </c>
      <c r="O117" s="35" t="str">
        <f>IF(ISBLANK('5. Pp (3 años)'!O118),"",'5. Pp (3 años)'!O118)</f>
        <v/>
      </c>
      <c r="P117" s="202" t="str">
        <f>IF(ISBLANK('5. Pp (3 años)'!P118),"",'5. Pp (3 años)'!P118)</f>
        <v/>
      </c>
    </row>
    <row r="118" spans="2:16" ht="17.25">
      <c r="B118" s="93" t="str">
        <f>IF(ISBLANK('5. Pp (3 años)'!B119),"",'5. Pp (3 años)'!B119)</f>
        <v/>
      </c>
      <c r="C118" s="32" t="str">
        <f>IF(ISBLANK('5. Pp (3 años)'!C119),"",'5. Pp (3 años)'!C119)</f>
        <v>Actividad</v>
      </c>
      <c r="D118" s="35" t="str">
        <f>IF(ISBLANK('5. Pp (3 años)'!D119),"",'5. Pp (3 años)'!D119)</f>
        <v/>
      </c>
      <c r="E118" s="35" t="str">
        <f>IF(ISBLANK('5. Pp (3 años)'!E119),"",'5. Pp (3 años)'!E119)</f>
        <v/>
      </c>
      <c r="F118" s="35" t="str">
        <f>IF(ISBLANK('5. Pp (3 años)'!F119),"",'5. Pp (3 años)'!F119)</f>
        <v/>
      </c>
      <c r="G118" s="32" t="str">
        <f>IF(ISBLANK('5. Pp (3 años)'!G119),"",'5. Pp (3 años)'!G119)</f>
        <v/>
      </c>
      <c r="H118" s="32" t="str">
        <f>IF(ISBLANK('5. Pp (3 años)'!H119),"",'5. Pp (3 años)'!H119)</f>
        <v/>
      </c>
      <c r="I118" s="35" t="str">
        <f>IF(ISBLANK('5. Pp (3 años)'!I119),"",'5. Pp (3 años)'!I119)</f>
        <v/>
      </c>
      <c r="J118" s="35" t="str">
        <f>IF(ISBLANK('5. Pp (3 años)'!J119),"",'5. Pp (3 años)'!J119)</f>
        <v/>
      </c>
      <c r="K118" s="32" t="str">
        <f>IF(ISBLANK('5. Pp (3 años)'!K119),"",'5. Pp (3 años)'!K119)</f>
        <v/>
      </c>
      <c r="L118" s="35" t="str">
        <f>IF(ISBLANK('5. Pp (3 años)'!L119),"",'5. Pp (3 años)'!L119)</f>
        <v/>
      </c>
      <c r="M118" s="35" t="str">
        <f>IF(ISBLANK('5. Pp (3 años)'!M119),"",'5. Pp (3 años)'!M119)</f>
        <v/>
      </c>
      <c r="N118" s="35" t="str">
        <f>IF(ISBLANK('5. Pp (3 años)'!N119),"",'5. Pp (3 años)'!N119)</f>
        <v/>
      </c>
      <c r="O118" s="35" t="str">
        <f>IF(ISBLANK('5. Pp (3 años)'!O119),"",'5. Pp (3 años)'!O119)</f>
        <v/>
      </c>
      <c r="P118" s="202" t="str">
        <f>IF(ISBLANK('5. Pp (3 años)'!P119),"",'5. Pp (3 años)'!P119)</f>
        <v/>
      </c>
    </row>
    <row r="119" spans="2:16" ht="207">
      <c r="B119" s="339" t="str">
        <f>IF(ISBLANK('5. Pp (3 años)'!B120),"",'5. Pp (3 años)'!B120)</f>
        <v>Coordinación de Vinculación, Investigación y Proyectos Sociales</v>
      </c>
      <c r="C119" s="337" t="str">
        <f>IF(ISBLANK('5. Pp (3 años)'!C120),"",'5. Pp (3 años)'!C120)</f>
        <v>Componente</v>
      </c>
      <c r="D119" s="336" t="str">
        <f>IF(ISBLANK('5. Pp (3 años)'!D120),"",'5. Pp (3 años)'!D120)</f>
        <v>4.1.1.1.13 Estrategias de sensibilización y fomento a la cultura de la diversidad sexual implementadas.</v>
      </c>
      <c r="E119" s="336" t="str">
        <f>IF(ISBLANK('5. Pp (3 años)'!E120),"",'5. Pp (3 años)'!E120)</f>
        <v>PESFR: Porcentaje de estrategias de sensibilización y fomento realizadas.</v>
      </c>
      <c r="F119" s="336" t="str">
        <f>IF(ISBLANK('5. Pp (3 años)'!F120),"",'5. Pp (3 años)'!F120)</f>
        <v>Este indicador representa la ejecución de una política pública de visibilidad y respeto. Representa la entrega de un modelo de sensibilización social y fomento a la diversidad validado; es decir, garantiza que el municipio cuente con una ciudadanía y un funcionariado informados, mediante la ejecución de programas culturales, turísticos y mesas de trabajo que promueven activamente la inclusión y la no discriminación.</v>
      </c>
      <c r="G119" s="337" t="str">
        <f>IF(ISBLANK('5. Pp (3 años)'!G120),"",'5. Pp (3 años)'!G120)</f>
        <v>Eficacia</v>
      </c>
      <c r="H119" s="337" t="str">
        <f>IF(ISBLANK('5. Pp (3 años)'!H120),"",'5. Pp (3 años)'!H120)</f>
        <v>Trimestral</v>
      </c>
      <c r="I119" s="336" t="str">
        <f>IF(ISBLANK('5. Pp (3 años)'!I120),"",'5. Pp (3 años)'!I120)</f>
        <v>"MÉTODO DE CÁLCULO                      
PESFR = (NESFE / NESFP) * 100
VARIABLES:
PESFR: Porcentaje de estrategias de sensibilización y fomento realizadas.                                                                      NESFE: Número de estrategias de sensibilización y fomento ejecutadas con validación institucional.                            NESFP: Número de estrategias de sensibilización y fomento programadas.</v>
      </c>
      <c r="J119" s="336" t="str">
        <f>IF(ISBLANK('5. Pp (3 años)'!J120),"",'5. Pp (3 años)'!J120)</f>
        <v xml:space="preserve">UNIDAD DE MEDIDA DEL INDICADOR: Porcentaje
UNIDAD DE MEDIDA DE LAS VARIABLES: Estrategia </v>
      </c>
      <c r="K119" s="337" t="str">
        <f>IF(ISBLANK('5. Pp (3 años)'!K120),"",'5. Pp (3 años)'!K120)</f>
        <v>Ascendente</v>
      </c>
      <c r="L119" s="336" t="str">
        <f>IF(ISBLANK('5. Pp (3 años)'!L120),"",'5. Pp (3 años)'!L120)</f>
        <v xml:space="preserve">PESFR:  De enero 2025 a diciembre 2027 se realizará el 100% de Estrategias de sensibilización y fomento a la cultura de la diversidad sexual.                                                                                                                                                                                                                                                                                                                                                                                                                                                                </v>
      </c>
      <c r="M119" s="336" t="str">
        <f>IF(ISBLANK('5. Pp (3 años)'!M120),"",'5. Pp (3 años)'!M120)</f>
        <v>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19" s="336" t="str">
        <f>IF(ISBLANK('5. Pp (3 años)'!N120),"",'5. Pp (3 años)'!N120)</f>
        <v>Nombre del Documento:
Archivo digital de la plataforma Google Drive
Nombre de quien genera la información: 
Coordinación de Vinculación, Investigación y Proyectos Sociales
Periodicidad con que se genera la información:
Trimestral
Liga de la página donde se localiza la información o ubicación:
https://drive.google.com/drive/folders/1YIQ6oNLaECseSgqo4vwhcE6EzP9ap_Xx</v>
      </c>
      <c r="O119" s="336" t="str">
        <f>IF(ISBLANK('5. Pp (3 años)'!O120),"",'5. Pp (3 años)'!O120)</f>
        <v>El personal de las diversas dependencias municipales muestra apertura y disposición para recibir los procesos de sensibilización en materia de diversidad sexual además de que los sectores turísticos y culturales se integran con entusiasmo a los programas de fomento a la inclusión mientras la sociedad civil participa activamente en los espacios de diálogo propiciando un entorno de respeto y aprendizaje mutuo que fortalece la cohesión social.</v>
      </c>
      <c r="P119" s="338" t="str">
        <f>IF(ISBLANK('5. Pp (3 años)'!P120),"",'5. Pp (3 años)'!P120)</f>
        <v>Meta 5.1
Poner fin a todas las formas de discriminación
contra todas las mujeres y las niñas en todo el
mundo.</v>
      </c>
    </row>
    <row r="120" spans="2:16" ht="207">
      <c r="B120" s="93" t="str">
        <f>IF(ISBLANK('5. Pp (3 años)'!B121),"",'5. Pp (3 años)'!B121)</f>
        <v>Coordinación de Vinculación, Investigación y Proyectos Sociales</v>
      </c>
      <c r="C120" s="32" t="str">
        <f>IF(ISBLANK('5. Pp (3 años)'!C121),"",'5. Pp (3 años)'!C121)</f>
        <v>Actividad</v>
      </c>
      <c r="D120" s="35" t="str">
        <f>IF(ISBLANK('5. Pp (3 años)'!D121),"",'5. Pp (3 años)'!D121)</f>
        <v>4.1.1.1.13.1 Coordinación de mecanismos de vinculación interinstitucional y sectorial para la diversidad sexual.</v>
      </c>
      <c r="E120" s="35" t="str">
        <f>IF(ISBLANK('5. Pp (3 años)'!E121),"",'5. Pp (3 años)'!E121)</f>
        <v>PRC: Porcentaje de reuniones de coordinación para la diversidad sexual realizadas.</v>
      </c>
      <c r="F120" s="35" t="str">
        <f>IF(ISBLANK('5. Pp (3 años)'!F121),"",'5. Pp (3 años)'!F121)</f>
        <v>Este indicador cuantifica el nivel de cumplimiento en la ejecución de mesas de trabajo, reuniones y encuentros de concertación con actores estratégicos de los tres órdenes de gobierno, el sector empresarial y la sociedad civil organizada. Funciona como el mecanismo operativo de gestión que asegura la creación de alianzas y la alineación de esfuerzos institucionales para la implementación de políticas de inclusión, garantizando que el diseño de las estrategias de fomento a la diversidad sexual cuente con el respaldo y la participación de los sectores clave del municipio</v>
      </c>
      <c r="G120" s="32" t="str">
        <f>IF(ISBLANK('5. Pp (3 años)'!G121),"",'5. Pp (3 años)'!G121)</f>
        <v>Eficacia</v>
      </c>
      <c r="H120" s="32" t="str">
        <f>IF(ISBLANK('5. Pp (3 años)'!H121),"",'5. Pp (3 años)'!H121)</f>
        <v>Trimestral</v>
      </c>
      <c r="I120" s="35" t="str">
        <f>IF(ISBLANK('5. Pp (3 años)'!I121),"",'5. Pp (3 años)'!I121)</f>
        <v>MÉTODO DE CÁLCULO                             
PRC= (NRR/NRP)*100
VARIABLES:
PRC: Porcentaje de reuniones de coordinación para la diversidad sexual realizadas.                                                        NRR: Número de reuniones con dependencias, iniciativa privada y ONGs realizadas.                                     NRP: Número de reuniones con dependencias, iniciativa privada y ONGs programadas.</v>
      </c>
      <c r="J120" s="35" t="str">
        <f>IF(ISBLANK('5. Pp (3 años)'!J121),"",'5. Pp (3 años)'!J121)</f>
        <v>UNIDAD DE MEDIDA DEL INDICADOR: Porcentaje
UNIDAD DE MEDIDA DE LAS VARIABLES: Reuniones</v>
      </c>
      <c r="K120" s="32" t="str">
        <f>IF(ISBLANK('5. Pp (3 años)'!K121),"",'5. Pp (3 años)'!K121)</f>
        <v>Ascendente</v>
      </c>
      <c r="L120" s="35" t="str">
        <f>IF(ISBLANK('5. Pp (3 años)'!L121),"",'5. Pp (3 años)'!L121)</f>
        <v xml:space="preserve">PRC: De enero 2025 a diciembre 2027 se realizarán 250 reuniones.       </v>
      </c>
      <c r="M120" s="35" t="str">
        <f>IF(ISBLANK('5. Pp (3 años)'!M121),"",'5. Pp (3 años)'!M121)</f>
        <v>PRC:  Se realizaron un total de 64 reuniones durante el período de 2025.
2025: 64 reuniones      
Total: 64 reuniones.</v>
      </c>
      <c r="N120" s="35" t="str">
        <f>IF(ISBLANK('5. Pp (3 años)'!N121),"",'5. Pp (3 años)'!N121)</f>
        <v>Nombre del Documento:
Archivo digital de la plataforma Google Drive
Nombre de quien genera la información: 
Coordinación de Atención y Seguimiento integral 
Periodicidad con que se genera la información:
Trimestral
Liga de la página donde se localiza la información o ubicación:
https://drive.google.com/drive/folders/1aELjwDo8d_XQVCy21vrGFon5ZtuqpEP5</v>
      </c>
      <c r="O120" s="35" t="str">
        <f>IF(ISBLANK('5. Pp (3 años)'!O121),"",'5. Pp (3 años)'!O121)</f>
        <v>Las dependencias de los tres niveles de gobierno, la iniciativa privada y las organizaciones civiles participan activamente en las mesas de trabajo convocadas además de que el municipio cuenta con una agenda de vinculación estratégica vigente mientras los actores involucrados mantienen una disposición de diálogo incluyente para el diseño de acciones en favor de la diversidad sexual.</v>
      </c>
      <c r="P120" s="202" t="str">
        <f>IF(ISBLANK('5. Pp (3 años)'!P121),"",'5. Pp (3 años)'!P121)</f>
        <v>Meta 5.1
Poner fin a todas las formas de discriminación
contra todas las mujeres y las niñas en todo el
mundo.</v>
      </c>
    </row>
    <row r="121" spans="2:16" ht="207">
      <c r="B121" s="93" t="str">
        <f>IF(ISBLANK('5. Pp (3 años)'!B122),"",'5. Pp (3 años)'!B122)</f>
        <v>Coordinación de Vinculación, Investigación y Proyectos Sociales</v>
      </c>
      <c r="C121" s="32" t="str">
        <f>IF(ISBLANK('5. Pp (3 años)'!C122),"",'5. Pp (3 años)'!C122)</f>
        <v>Actividad</v>
      </c>
      <c r="D121" s="35" t="str">
        <f>IF(ISBLANK('5. Pp (3 años)'!D122),"",'5. Pp (3 años)'!D122)</f>
        <v>4.1.1.1.13.2 Ejecución de programas de difusión, información y sensibilización para el fomento de la diversidad sexual y la inclusión.</v>
      </c>
      <c r="E121" s="35" t="str">
        <f>IF(ISBLANK('5. Pp (3 años)'!E122),"",'5. Pp (3 años)'!E122)</f>
        <v>PASI: Porcentaje de actividades de sensibilización y fomento a la inclusión realizadas.</v>
      </c>
      <c r="F121" s="35" t="str">
        <f>IF(ISBLANK('5. Pp (3 años)'!F122),"",'5. Pp (3 años)'!F122)</f>
        <v>Este indicador mide el nivel de cumplimiento en la realización de programas culturales, turísticos e informativos dirigidos a la ciudadanía y al funcionariado público. Funciona como el mecanismo operativo de intervención directa que busca prevenir la discriminación y la violencia basadas en la orientación sexual o identidad de género, promoviendo una cultura de respeto y visibilidad a través de acciones específicas como: Por una diversidad exponente, Dragcatrine, Turismo Rosa, Pretty Guoman  y baile de los 41.</v>
      </c>
      <c r="G121" s="32" t="str">
        <f>IF(ISBLANK('5. Pp (3 años)'!G122),"",'5. Pp (3 años)'!G122)</f>
        <v>Eficacia</v>
      </c>
      <c r="H121" s="32" t="str">
        <f>IF(ISBLANK('5. Pp (3 años)'!H122),"",'5. Pp (3 años)'!H122)</f>
        <v>Trimestral</v>
      </c>
      <c r="I121" s="35" t="str">
        <f>IF(ISBLANK('5. Pp (3 años)'!I122),"",'5. Pp (3 años)'!I122)</f>
        <v>MÉTODO DE CÁLCULO                             
PASI= (NASIR/NASIP)*100
VARIABLES:
PASI: Porcentaje de actividades de sensibilización y fomento a la inclusión realizadas.                                       NASIR: Número de actividades de sensibilización realizadas.                                                                                        NASIP: Número de actividades de sensibilización programadas.</v>
      </c>
      <c r="J121" s="35" t="str">
        <f>IF(ISBLANK('5. Pp (3 años)'!J122),"",'5. Pp (3 años)'!J122)</f>
        <v>UNIDAD DE MEDIDA DEL INDICADOR: Porcentaje
UNIDAD DE MEDIDA DE LAS VARIABLES: Actividades</v>
      </c>
      <c r="K121" s="32" t="str">
        <f>IF(ISBLANK('5. Pp (3 años)'!K122),"",'5. Pp (3 años)'!K122)</f>
        <v>Ascendente</v>
      </c>
      <c r="L121" s="35" t="str">
        <f>IF(ISBLANK('5. Pp (3 años)'!L122),"",'5. Pp (3 años)'!L122)</f>
        <v xml:space="preserve">PASI: De enero 2025 a diciembre 2027 se realizarán 78 actividades.  </v>
      </c>
      <c r="M121" s="35" t="str">
        <f>IF(ISBLANK('5. Pp (3 años)'!M122),"",'5. Pp (3 años)'!M122)</f>
        <v>PASI:   Se realizaron un total de 13 actividades durante el período de 2025.
2025: 13 actividades      
Total: 13 actividades.</v>
      </c>
      <c r="N121" s="35" t="str">
        <f>IF(ISBLANK('5. Pp (3 años)'!N122),"",'5. Pp (3 años)'!N122)</f>
        <v>Nombre del Documento:
Archivo digital de la plataforma Google Drive
Nombre de quien genera la información: 
Coordinación de Atención y Seguimiento integral
Periodicidad con que se genera la información:
Trimestral
Liga de la página donde se localiza la información o ubicación:
https://drive.google.com/drive/folders/1aELjwDo8d_XQVCy21vrGFon5ZtuqpEP5</v>
      </c>
      <c r="O121" s="35" t="str">
        <f>IF(ISBLANK('5. Pp (3 años)'!O122),"",'5. Pp (3 años)'!O122)</f>
        <v>La ciudadanía y los grupos de atención prioritaria participan activamente en los programas culturales y turísticos convocados además de que se cuenta con el apoyo de las diversas áreas municipales para la logística de los eventos mientras prevalece un ambiente de respeto y apertura social que permite la difusión de los temas de diversidad sexual e identidad de género en espacios públicos.</v>
      </c>
      <c r="P121" s="202" t="str">
        <f>IF(ISBLANK('5. Pp (3 años)'!P122),"",'5. Pp (3 años)'!P122)</f>
        <v>Meta 5.1
Poner fin a todas las formas de discriminación
contra todas las mujeres y las niñas en todo el
mundo.</v>
      </c>
    </row>
    <row r="122" spans="2:16" ht="17.25">
      <c r="B122" s="93" t="str">
        <f>IF(ISBLANK('5. Pp (3 años)'!B123),"",'5. Pp (3 años)'!B123)</f>
        <v/>
      </c>
      <c r="C122" s="32" t="str">
        <f>IF(ISBLANK('5. Pp (3 años)'!C123),"",'5. Pp (3 años)'!C123)</f>
        <v>Actividad</v>
      </c>
      <c r="D122" s="35" t="str">
        <f>IF(ISBLANK('5. Pp (3 años)'!D123),"",'5. Pp (3 años)'!D123)</f>
        <v/>
      </c>
      <c r="E122" s="35" t="str">
        <f>IF(ISBLANK('5. Pp (3 años)'!E123),"",'5. Pp (3 años)'!E123)</f>
        <v/>
      </c>
      <c r="F122" s="35" t="str">
        <f>IF(ISBLANK('5. Pp (3 años)'!F123),"",'5. Pp (3 años)'!F123)</f>
        <v/>
      </c>
      <c r="G122" s="32" t="str">
        <f>IF(ISBLANK('5. Pp (3 años)'!G123),"",'5. Pp (3 años)'!G123)</f>
        <v/>
      </c>
      <c r="H122" s="32" t="str">
        <f>IF(ISBLANK('5. Pp (3 años)'!H123),"",'5. Pp (3 años)'!H123)</f>
        <v/>
      </c>
      <c r="I122" s="35" t="str">
        <f>IF(ISBLANK('5. Pp (3 años)'!I123),"",'5. Pp (3 años)'!I123)</f>
        <v/>
      </c>
      <c r="J122" s="35" t="str">
        <f>IF(ISBLANK('5. Pp (3 años)'!J123),"",'5. Pp (3 años)'!J123)</f>
        <v/>
      </c>
      <c r="K122" s="32" t="str">
        <f>IF(ISBLANK('5. Pp (3 años)'!K123),"",'5. Pp (3 años)'!K123)</f>
        <v/>
      </c>
      <c r="L122" s="35" t="str">
        <f>IF(ISBLANK('5. Pp (3 años)'!L123),"",'5. Pp (3 años)'!L123)</f>
        <v/>
      </c>
      <c r="M122" s="35" t="str">
        <f>IF(ISBLANK('5. Pp (3 años)'!M123),"",'5. Pp (3 años)'!M123)</f>
        <v/>
      </c>
      <c r="N122" s="35" t="str">
        <f>IF(ISBLANK('5. Pp (3 años)'!N123),"",'5. Pp (3 años)'!N123)</f>
        <v/>
      </c>
      <c r="O122" s="35" t="str">
        <f>IF(ISBLANK('5. Pp (3 años)'!O123),"",'5. Pp (3 años)'!O123)</f>
        <v/>
      </c>
      <c r="P122" s="202" t="str">
        <f>IF(ISBLANK('5. Pp (3 años)'!P123),"",'5. Pp (3 años)'!P123)</f>
        <v/>
      </c>
    </row>
    <row r="123" spans="2:16" ht="17.25">
      <c r="B123" s="93" t="str">
        <f>IF(ISBLANK('5. Pp (3 años)'!B124),"",'5. Pp (3 años)'!B124)</f>
        <v/>
      </c>
      <c r="C123" s="32" t="str">
        <f>IF(ISBLANK('5. Pp (3 años)'!C124),"",'5. Pp (3 años)'!C124)</f>
        <v>Actividad</v>
      </c>
      <c r="D123" s="35" t="str">
        <f>IF(ISBLANK('5. Pp (3 años)'!D124),"",'5. Pp (3 años)'!D124)</f>
        <v/>
      </c>
      <c r="E123" s="35" t="str">
        <f>IF(ISBLANK('5. Pp (3 años)'!E124),"",'5. Pp (3 años)'!E124)</f>
        <v/>
      </c>
      <c r="F123" s="35" t="str">
        <f>IF(ISBLANK('5. Pp (3 años)'!F124),"",'5. Pp (3 años)'!F124)</f>
        <v/>
      </c>
      <c r="G123" s="32" t="str">
        <f>IF(ISBLANK('5. Pp (3 años)'!G124),"",'5. Pp (3 años)'!G124)</f>
        <v/>
      </c>
      <c r="H123" s="32" t="str">
        <f>IF(ISBLANK('5. Pp (3 años)'!H124),"",'5. Pp (3 años)'!H124)</f>
        <v/>
      </c>
      <c r="I123" s="35" t="str">
        <f>IF(ISBLANK('5. Pp (3 años)'!I124),"",'5. Pp (3 años)'!I124)</f>
        <v/>
      </c>
      <c r="J123" s="35" t="str">
        <f>IF(ISBLANK('5. Pp (3 años)'!J124),"",'5. Pp (3 años)'!J124)</f>
        <v/>
      </c>
      <c r="K123" s="32" t="str">
        <f>IF(ISBLANK('5. Pp (3 años)'!K124),"",'5. Pp (3 años)'!K124)</f>
        <v/>
      </c>
      <c r="L123" s="35" t="str">
        <f>IF(ISBLANK('5. Pp (3 años)'!L124),"",'5. Pp (3 años)'!L124)</f>
        <v/>
      </c>
      <c r="M123" s="35" t="str">
        <f>IF(ISBLANK('5. Pp (3 años)'!M124),"",'5. Pp (3 años)'!M124)</f>
        <v/>
      </c>
      <c r="N123" s="35" t="str">
        <f>IF(ISBLANK('5. Pp (3 años)'!N124),"",'5. Pp (3 años)'!N124)</f>
        <v/>
      </c>
      <c r="O123" s="35" t="str">
        <f>IF(ISBLANK('5. Pp (3 años)'!O124),"",'5. Pp (3 años)'!O124)</f>
        <v/>
      </c>
      <c r="P123" s="202" t="str">
        <f>IF(ISBLANK('5. Pp (3 años)'!P124),"",'5. Pp (3 años)'!P124)</f>
        <v/>
      </c>
    </row>
    <row r="124" spans="2:16" ht="17.25">
      <c r="B124" s="93" t="str">
        <f>IF(ISBLANK('5. Pp (3 años)'!B125),"",'5. Pp (3 años)'!B125)</f>
        <v/>
      </c>
      <c r="C124" s="32" t="str">
        <f>IF(ISBLANK('5. Pp (3 años)'!C125),"",'5. Pp (3 años)'!C125)</f>
        <v>Actividad</v>
      </c>
      <c r="D124" s="35" t="str">
        <f>IF(ISBLANK('5. Pp (3 años)'!D125),"",'5. Pp (3 años)'!D125)</f>
        <v/>
      </c>
      <c r="E124" s="35" t="str">
        <f>IF(ISBLANK('5. Pp (3 años)'!E125),"",'5. Pp (3 años)'!E125)</f>
        <v/>
      </c>
      <c r="F124" s="35" t="str">
        <f>IF(ISBLANK('5. Pp (3 años)'!F125),"",'5. Pp (3 años)'!F125)</f>
        <v/>
      </c>
      <c r="G124" s="32" t="str">
        <f>IF(ISBLANK('5. Pp (3 años)'!G125),"",'5. Pp (3 años)'!G125)</f>
        <v/>
      </c>
      <c r="H124" s="32" t="str">
        <f>IF(ISBLANK('5. Pp (3 años)'!H125),"",'5. Pp (3 años)'!H125)</f>
        <v/>
      </c>
      <c r="I124" s="35" t="str">
        <f>IF(ISBLANK('5. Pp (3 años)'!I125),"",'5. Pp (3 años)'!I125)</f>
        <v/>
      </c>
      <c r="J124" s="35" t="str">
        <f>IF(ISBLANK('5. Pp (3 años)'!J125),"",'5. Pp (3 años)'!J125)</f>
        <v/>
      </c>
      <c r="K124" s="32" t="str">
        <f>IF(ISBLANK('5. Pp (3 años)'!K125),"",'5. Pp (3 años)'!K125)</f>
        <v/>
      </c>
      <c r="L124" s="35" t="str">
        <f>IF(ISBLANK('5. Pp (3 años)'!L125),"",'5. Pp (3 años)'!L125)</f>
        <v/>
      </c>
      <c r="M124" s="35" t="str">
        <f>IF(ISBLANK('5. Pp (3 años)'!M125),"",'5. Pp (3 años)'!M125)</f>
        <v/>
      </c>
      <c r="N124" s="35" t="str">
        <f>IF(ISBLANK('5. Pp (3 años)'!N125),"",'5. Pp (3 años)'!N125)</f>
        <v/>
      </c>
      <c r="O124" s="35" t="str">
        <f>IF(ISBLANK('5. Pp (3 años)'!O125),"",'5. Pp (3 años)'!O125)</f>
        <v/>
      </c>
      <c r="P124" s="202" t="str">
        <f>IF(ISBLANK('5. Pp (3 años)'!P125),"",'5. Pp (3 años)'!P125)</f>
        <v/>
      </c>
    </row>
    <row r="125" spans="2:16" ht="207">
      <c r="B125" s="339" t="str">
        <f>IF(ISBLANK('5. Pp (3 años)'!B126),"",'5. Pp (3 años)'!B126)</f>
        <v>Coordinación de Capacitación y Salud</v>
      </c>
      <c r="C125" s="337" t="str">
        <f>IF(ISBLANK('5. Pp (3 años)'!C126),"",'5. Pp (3 años)'!C126)</f>
        <v>Componente</v>
      </c>
      <c r="D125" s="336" t="str">
        <f>IF(ISBLANK('5. Pp (3 años)'!D126),"",'5. Pp (3 años)'!D126)</f>
        <v>4.1.1.1.14 Capacidades para el desarrollo integral y la afirmación de la identidad LGBTIQ+ fortalecidas.</v>
      </c>
      <c r="E125" s="336" t="str">
        <f>IF(ISBLANK('5. Pp (3 años)'!E126),"",'5. Pp (3 años)'!E126)</f>
        <v>PAFCI: Porcentaje de acciones para el fortalecimiento de capacidades y la identidad realizadas.</v>
      </c>
      <c r="F125" s="336" t="str">
        <f>IF(ISBLANK('5. Pp (3 años)'!F126),"",'5. Pp (3 años)'!F126)</f>
        <v>Este indicador representa la consolidación de una plataforma de autonomía y bienestar para la comunidad LGBTIQ+. Representa el producto final donde se garantiza el acceso a herramientas formativas y espacios de autoafirmación institucionalizados; asegurando que la población cuente con conocimientos técnicos y redes de apoyo que incidan directamente en su desarrollo personal y social, bajo un enfoque de inclusión y respeto a la identidad.</v>
      </c>
      <c r="G125" s="337" t="str">
        <f>IF(ISBLANK('5. Pp (3 años)'!G126),"",'5. Pp (3 años)'!G126)</f>
        <v>Eficacia</v>
      </c>
      <c r="H125" s="337" t="str">
        <f>IF(ISBLANK('5. Pp (3 años)'!H126),"",'5. Pp (3 años)'!H126)</f>
        <v>Trimestral</v>
      </c>
      <c r="I125" s="336" t="str">
        <f>IF(ISBLANK('5. Pp (3 años)'!I126),"",'5. Pp (3 años)'!I126)</f>
        <v>"MÉTODO DE CÁLCULO                             
PAFCI= (NAFCIE/NAFCIP)*100
VARIABLES:
PAFCI: Porcentaje de acciones para el fortalecimiento de capacidades y la identidad realizadas.                          NAFCIE: Número de acciones de fortalecimiento y autoafirmación ejecutadas con validación institucional. NAFCIP: Número de acciones de fortalecimiento y autoafirmación programadas.</v>
      </c>
      <c r="J125" s="336" t="str">
        <f>IF(ISBLANK('5. Pp (3 años)'!J126),"",'5. Pp (3 años)'!J126)</f>
        <v>UNIDAD DE MEDIDA DEL INDICADOR: Porcentaje
UNIDAD DE MEDIDA DE LAS VARIABLES: Acción de fortalecimiento</v>
      </c>
      <c r="K125" s="337" t="str">
        <f>IF(ISBLANK('5. Pp (3 años)'!K126),"",'5. Pp (3 años)'!K126)</f>
        <v>Ascendente</v>
      </c>
      <c r="L125" s="336" t="str">
        <f>IF(ISBLANK('5. Pp (3 años)'!L126),"",'5. Pp (3 años)'!L126)</f>
        <v xml:space="preserve">PAFCI:  De enero 2025 a diciembre 2027 se realizará el 100% del fortalecimiento de capacidades y la identidad.                                                                                                                                                                                                                                                                                                                                                                                                                                           </v>
      </c>
      <c r="M125" s="336" t="str">
        <f>IF(ISBLANK('5. Pp (3 años)'!M126),"",'5. Pp (3 años)'!M126)</f>
        <v>PAFCI: La comunidad LGBTIQ+ muestra un interés constante por acceder a los procesos de formación y espacios de autoafirmación diseñados por el municipio además de que las instituciones educativas y los capacitadores externos colaboran activamente en la impartición de conocimientos técnicos mientras prevalece un entorno de seguridad y respeto que permite a los participantes desarrollar su identidad de manera plena y sin riesgos de exclusión.</v>
      </c>
      <c r="N125" s="336" t="str">
        <f>IF(ISBLANK('5. Pp (3 años)'!N126),"",'5. Pp (3 años)'!N126)</f>
        <v>Nombre del Documento:
Archivo digital de la plataforma Google Drive
Nombre de quien genera la información: 
Coordinación de Capacitación y Salud 
Periodicidad con que se genera la información:
Trimestral
Liga de la página donde se localiza la información o ubicación:
https://drive.google.com/drive/folders/1YIQ6oNLaECseSgqo4vwhcE6EzP9ap_Xx</v>
      </c>
      <c r="O125" s="336" t="str">
        <f>IF(ISBLANK('5. Pp (3 años)'!O126),"",'5. Pp (3 años)'!O126)</f>
        <v>La ciudadanía  LGBTIQ+ participa en las acciones para el mejoramiento de la calidad de vida, considerando sus condiciones, necesidades y hay un clima favorable.</v>
      </c>
      <c r="P125" s="338" t="str">
        <f>IF(ISBLANK('5. Pp (3 años)'!P126),"",'5. Pp (3 años)'!P126)</f>
        <v>Meta 5.1
Poner fin a todas las formas de discriminación
contra todas las mujeres y las niñas en todo el
mundo.</v>
      </c>
    </row>
    <row r="126" spans="2:16" ht="207">
      <c r="B126" s="93" t="str">
        <f>IF(ISBLANK('5. Pp (3 años)'!B127),"",'5. Pp (3 años)'!B127)</f>
        <v>Coordinación de Capacitación y Salud</v>
      </c>
      <c r="C126" s="32" t="str">
        <f>IF(ISBLANK('5. Pp (3 años)'!C127),"",'5. Pp (3 años)'!C127)</f>
        <v>Actividad</v>
      </c>
      <c r="D126" s="35" t="str">
        <f>IF(ISBLANK('5. Pp (3 años)'!D127),"",'5. Pp (3 años)'!D127)</f>
        <v>4.1.1.1.14.1 Ejecución de programas de capacitación y fortalecimiento de la identidad para la comunidad LGBTIQ+.</v>
      </c>
      <c r="E126" s="35" t="str">
        <f>IF(ISBLANK('5. Pp (3 años)'!E127),"",'5. Pp (3 años)'!E127)</f>
        <v>PACEI: Porcentaje de acciones de capacitación y encuentros de identidad ejecutados.</v>
      </c>
      <c r="F126" s="35" t="str">
        <f>IF(ISBLANK('5. Pp (3 años)'!F127),"",'5. Pp (3 años)'!F127)</f>
        <v>Mide la operación directa de los servicios de capacitación y vinculación grupal para el mejoramiento de la calidad de vida. Cuantifica la realización de las 43 acciones programadas que incluyen campañas de sensibilización, cursos de oficios, y la logística de los programas 'Encuentro Trans' y 'Soy Diverso e Incluyente', funcionando como el mecanismo operativo que dota a la ciudadanía de herramientas para su empoderamiento y bienestar</v>
      </c>
      <c r="G126" s="32" t="str">
        <f>IF(ISBLANK('5. Pp (3 años)'!G127),"",'5. Pp (3 años)'!G127)</f>
        <v>Eficacia</v>
      </c>
      <c r="H126" s="32" t="str">
        <f>IF(ISBLANK('5. Pp (3 años)'!H127),"",'5. Pp (3 años)'!H127)</f>
        <v>Trimestral</v>
      </c>
      <c r="I126" s="35" t="str">
        <f>IF(ISBLANK('5. Pp (3 años)'!I127),"",'5. Pp (3 años)'!I127)</f>
        <v>MÉTODO DE CÁLCULO                             
PACEI= (NACEIR/NACEIP100
VARIABLES:
PACEI: Porcentaje de acciones de capacitación y encuentros de identidad ejecutados.                                                   NACEIR: Número de acciones de capacitación y encuentros de identidad realizados.                                                  NACEIP: Número de acciones de capacitación y encuentros de identidad programados.</v>
      </c>
      <c r="J126" s="35" t="str">
        <f>IF(ISBLANK('5. Pp (3 años)'!J127),"",'5. Pp (3 años)'!J127)</f>
        <v>UNIDAD DE MEDIDA DEL INDICADOR: Porcentaje
UNIDAD DE MEDIDA DE LAS VARIABLES: Acción</v>
      </c>
      <c r="K126" s="32" t="str">
        <f>IF(ISBLANK('5. Pp (3 años)'!K127),"",'5. Pp (3 años)'!K127)</f>
        <v>Ascendente</v>
      </c>
      <c r="L126" s="35" t="str">
        <f>IF(ISBLANK('5. Pp (3 años)'!L127),"",'5. Pp (3 años)'!L127)</f>
        <v xml:space="preserve">PACEI: De enero 2025 a diciembre 2027 se realizarán 143 acciones.       </v>
      </c>
      <c r="M126" s="35" t="str">
        <f>IF(ISBLANK('5. Pp (3 años)'!M127),"",'5. Pp (3 años)'!M127)</f>
        <v>PACEI:   Se realizaron un total de 49 acciones durante el período de 2025.
2025: 49 acciones      
Total: 49 acciones.</v>
      </c>
      <c r="N126" s="35" t="str">
        <f>IF(ISBLANK('5. Pp (3 años)'!N127),"",'5. Pp (3 años)'!N127)</f>
        <v>Nombre del Documento:
Archivo digital de la plataforma Google Drive
Nombre de quien genera la información: 
Coordinación de Capacitación y Salud
Periodicidad con que se genera la información:
Trimestral
Liga de la página donde se localiza la información o ubicación:
https://drive.google.com/drive/folders/1YIQ6oNLaECseSgqo4vwhcE6EzP9ap_Xx</v>
      </c>
      <c r="O126" s="35" t="str">
        <f>IF(ISBLANK('5. Pp (3 años)'!O127),"",'5. Pp (3 años)'!O127)</f>
        <v>La ciudadanía de la diversidad sexual y el público en general se inscriben y asisten puntualmente a los cursos de oficios y jornadas de sensibilización programados además de que los especialistas y talleristas externos cumplen con el calendario de capacitación establecido mientras el personal municipal coordina eficientemente la logística de los programas Encuentro Trans y Soy Diverso e Incluyente en los espacios designados para tal fin.</v>
      </c>
      <c r="P126" s="202" t="str">
        <f>IF(ISBLANK('5. Pp (3 años)'!P127),"",'5. Pp (3 años)'!P127)</f>
        <v>Meta 5.1
Poner fin a todas las formas de discriminación
contra todas las mujeres y las niñas en todo el
mundo.</v>
      </c>
    </row>
    <row r="127" spans="2:16" ht="17.25">
      <c r="B127" s="93" t="str">
        <f>IF(ISBLANK('5. Pp (3 años)'!B128),"",'5. Pp (3 años)'!B128)</f>
        <v/>
      </c>
      <c r="C127" s="32" t="str">
        <f>IF(ISBLANK('5. Pp (3 años)'!C128),"",'5. Pp (3 años)'!C128)</f>
        <v>Actividad</v>
      </c>
      <c r="D127" s="35" t="str">
        <f>IF(ISBLANK('5. Pp (3 años)'!D128),"",'5. Pp (3 años)'!D128)</f>
        <v/>
      </c>
      <c r="E127" s="35" t="str">
        <f>IF(ISBLANK('5. Pp (3 años)'!E128),"",'5. Pp (3 años)'!E128)</f>
        <v/>
      </c>
      <c r="F127" s="35" t="str">
        <f>IF(ISBLANK('5. Pp (3 años)'!F128),"",'5. Pp (3 años)'!F128)</f>
        <v/>
      </c>
      <c r="G127" s="32" t="str">
        <f>IF(ISBLANK('5. Pp (3 años)'!G128),"",'5. Pp (3 años)'!G128)</f>
        <v/>
      </c>
      <c r="H127" s="32" t="str">
        <f>IF(ISBLANK('5. Pp (3 años)'!H128),"",'5. Pp (3 años)'!H128)</f>
        <v/>
      </c>
      <c r="I127" s="35" t="str">
        <f>IF(ISBLANK('5. Pp (3 años)'!I128),"",'5. Pp (3 años)'!I128)</f>
        <v/>
      </c>
      <c r="J127" s="35" t="str">
        <f>IF(ISBLANK('5. Pp (3 años)'!J128),"",'5. Pp (3 años)'!J128)</f>
        <v/>
      </c>
      <c r="K127" s="32" t="str">
        <f>IF(ISBLANK('5. Pp (3 años)'!K128),"",'5. Pp (3 años)'!K128)</f>
        <v/>
      </c>
      <c r="L127" s="35" t="str">
        <f>IF(ISBLANK('5. Pp (3 años)'!L128),"",'5. Pp (3 años)'!L128)</f>
        <v/>
      </c>
      <c r="M127" s="35" t="str">
        <f>IF(ISBLANK('5. Pp (3 años)'!M128),"",'5. Pp (3 años)'!M128)</f>
        <v/>
      </c>
      <c r="N127" s="35" t="str">
        <f>IF(ISBLANK('5. Pp (3 años)'!N128),"",'5. Pp (3 años)'!N128)</f>
        <v/>
      </c>
      <c r="O127" s="35" t="str">
        <f>IF(ISBLANK('5. Pp (3 años)'!O128),"",'5. Pp (3 años)'!O128)</f>
        <v/>
      </c>
      <c r="P127" s="202" t="str">
        <f>IF(ISBLANK('5. Pp (3 años)'!P128),"",'5. Pp (3 años)'!P128)</f>
        <v/>
      </c>
    </row>
    <row r="128" spans="2:16" ht="17.25">
      <c r="B128" s="93" t="str">
        <f>IF(ISBLANK('5. Pp (3 años)'!B129),"",'5. Pp (3 años)'!B129)</f>
        <v/>
      </c>
      <c r="C128" s="32" t="str">
        <f>IF(ISBLANK('5. Pp (3 años)'!C129),"",'5. Pp (3 años)'!C129)</f>
        <v>Actividad</v>
      </c>
      <c r="D128" s="35" t="str">
        <f>IF(ISBLANK('5. Pp (3 años)'!D129),"",'5. Pp (3 años)'!D129)</f>
        <v/>
      </c>
      <c r="E128" s="35" t="str">
        <f>IF(ISBLANK('5. Pp (3 años)'!E129),"",'5. Pp (3 años)'!E129)</f>
        <v/>
      </c>
      <c r="F128" s="35" t="str">
        <f>IF(ISBLANK('5. Pp (3 años)'!F129),"",'5. Pp (3 años)'!F129)</f>
        <v/>
      </c>
      <c r="G128" s="32" t="str">
        <f>IF(ISBLANK('5. Pp (3 años)'!G129),"",'5. Pp (3 años)'!G129)</f>
        <v/>
      </c>
      <c r="H128" s="32" t="str">
        <f>IF(ISBLANK('5. Pp (3 años)'!H129),"",'5. Pp (3 años)'!H129)</f>
        <v/>
      </c>
      <c r="I128" s="35" t="str">
        <f>IF(ISBLANK('5. Pp (3 años)'!I129),"",'5. Pp (3 años)'!I129)</f>
        <v/>
      </c>
      <c r="J128" s="35" t="str">
        <f>IF(ISBLANK('5. Pp (3 años)'!J129),"",'5. Pp (3 años)'!J129)</f>
        <v/>
      </c>
      <c r="K128" s="32" t="str">
        <f>IF(ISBLANK('5. Pp (3 años)'!K129),"",'5. Pp (3 años)'!K129)</f>
        <v/>
      </c>
      <c r="L128" s="35" t="str">
        <f>IF(ISBLANK('5. Pp (3 años)'!L129),"",'5. Pp (3 años)'!L129)</f>
        <v/>
      </c>
      <c r="M128" s="35" t="str">
        <f>IF(ISBLANK('5. Pp (3 años)'!M129),"",'5. Pp (3 años)'!M129)</f>
        <v/>
      </c>
      <c r="N128" s="35" t="str">
        <f>IF(ISBLANK('5. Pp (3 años)'!N129),"",'5. Pp (3 años)'!N129)</f>
        <v/>
      </c>
      <c r="O128" s="35" t="str">
        <f>IF(ISBLANK('5. Pp (3 años)'!O129),"",'5. Pp (3 años)'!O129)</f>
        <v/>
      </c>
      <c r="P128" s="202" t="str">
        <f>IF(ISBLANK('5. Pp (3 años)'!P129),"",'5. Pp (3 años)'!P129)</f>
        <v/>
      </c>
    </row>
    <row r="129" spans="2:16" ht="17.25">
      <c r="B129" s="93" t="str">
        <f>IF(ISBLANK('5. Pp (3 años)'!B130),"",'5. Pp (3 años)'!B130)</f>
        <v/>
      </c>
      <c r="C129" s="32" t="str">
        <f>IF(ISBLANK('5. Pp (3 años)'!C130),"",'5. Pp (3 años)'!C130)</f>
        <v>Actividad</v>
      </c>
      <c r="D129" s="35" t="str">
        <f>IF(ISBLANK('5. Pp (3 años)'!D130),"",'5. Pp (3 años)'!D130)</f>
        <v/>
      </c>
      <c r="E129" s="35" t="str">
        <f>IF(ISBLANK('5. Pp (3 años)'!E130),"",'5. Pp (3 años)'!E130)</f>
        <v/>
      </c>
      <c r="F129" s="35" t="str">
        <f>IF(ISBLANK('5. Pp (3 años)'!F130),"",'5. Pp (3 años)'!F130)</f>
        <v/>
      </c>
      <c r="G129" s="32" t="str">
        <f>IF(ISBLANK('5. Pp (3 años)'!G130),"",'5. Pp (3 años)'!G130)</f>
        <v/>
      </c>
      <c r="H129" s="32" t="str">
        <f>IF(ISBLANK('5. Pp (3 años)'!H130),"",'5. Pp (3 años)'!H130)</f>
        <v/>
      </c>
      <c r="I129" s="35" t="str">
        <f>IF(ISBLANK('5. Pp (3 años)'!I130),"",'5. Pp (3 años)'!I130)</f>
        <v/>
      </c>
      <c r="J129" s="35" t="str">
        <f>IF(ISBLANK('5. Pp (3 años)'!J130),"",'5. Pp (3 años)'!J130)</f>
        <v/>
      </c>
      <c r="K129" s="32" t="str">
        <f>IF(ISBLANK('5. Pp (3 años)'!K130),"",'5. Pp (3 años)'!K130)</f>
        <v/>
      </c>
      <c r="L129" s="35" t="str">
        <f>IF(ISBLANK('5. Pp (3 años)'!L130),"",'5. Pp (3 años)'!L130)</f>
        <v/>
      </c>
      <c r="M129" s="35" t="str">
        <f>IF(ISBLANK('5. Pp (3 años)'!M130),"",'5. Pp (3 años)'!M130)</f>
        <v/>
      </c>
      <c r="N129" s="35" t="str">
        <f>IF(ISBLANK('5. Pp (3 años)'!N130),"",'5. Pp (3 años)'!N130)</f>
        <v/>
      </c>
      <c r="O129" s="35" t="str">
        <f>IF(ISBLANK('5. Pp (3 años)'!O130),"",'5. Pp (3 años)'!O130)</f>
        <v/>
      </c>
      <c r="P129" s="202" t="str">
        <f>IF(ISBLANK('5. Pp (3 años)'!P130),"",'5. Pp (3 años)'!P130)</f>
        <v/>
      </c>
    </row>
    <row r="130" spans="2:16" ht="17.25">
      <c r="B130" s="93" t="str">
        <f>IF(ISBLANK('5. Pp (3 años)'!B131),"",'5. Pp (3 años)'!B131)</f>
        <v/>
      </c>
      <c r="C130" s="32" t="str">
        <f>IF(ISBLANK('5. Pp (3 años)'!C131),"",'5. Pp (3 años)'!C131)</f>
        <v>Actividad</v>
      </c>
      <c r="D130" s="35" t="str">
        <f>IF(ISBLANK('5. Pp (3 años)'!D131),"",'5. Pp (3 años)'!D131)</f>
        <v/>
      </c>
      <c r="E130" s="35" t="str">
        <f>IF(ISBLANK('5. Pp (3 años)'!E131),"",'5. Pp (3 años)'!E131)</f>
        <v/>
      </c>
      <c r="F130" s="35" t="str">
        <f>IF(ISBLANK('5. Pp (3 años)'!F131),"",'5. Pp (3 años)'!F131)</f>
        <v/>
      </c>
      <c r="G130" s="32" t="str">
        <f>IF(ISBLANK('5. Pp (3 años)'!G131),"",'5. Pp (3 años)'!G131)</f>
        <v/>
      </c>
      <c r="H130" s="32" t="str">
        <f>IF(ISBLANK('5. Pp (3 años)'!H131),"",'5. Pp (3 años)'!H131)</f>
        <v/>
      </c>
      <c r="I130" s="35" t="str">
        <f>IF(ISBLANK('5. Pp (3 años)'!I131),"",'5. Pp (3 años)'!I131)</f>
        <v/>
      </c>
      <c r="J130" s="35" t="str">
        <f>IF(ISBLANK('5. Pp (3 años)'!J131),"",'5. Pp (3 años)'!J131)</f>
        <v/>
      </c>
      <c r="K130" s="32" t="str">
        <f>IF(ISBLANK('5. Pp (3 años)'!K131),"",'5. Pp (3 años)'!K131)</f>
        <v/>
      </c>
      <c r="L130" s="35" t="str">
        <f>IF(ISBLANK('5. Pp (3 años)'!L131),"",'5. Pp (3 años)'!L131)</f>
        <v/>
      </c>
      <c r="M130" s="35" t="str">
        <f>IF(ISBLANK('5. Pp (3 años)'!M131),"",'5. Pp (3 años)'!M131)</f>
        <v/>
      </c>
      <c r="N130" s="35" t="str">
        <f>IF(ISBLANK('5. Pp (3 años)'!N131),"",'5. Pp (3 años)'!N131)</f>
        <v/>
      </c>
      <c r="O130" s="35" t="str">
        <f>IF(ISBLANK('5. Pp (3 años)'!O131),"",'5. Pp (3 años)'!O131)</f>
        <v/>
      </c>
      <c r="P130" s="202" t="str">
        <f>IF(ISBLANK('5. Pp (3 años)'!P131),"",'5. Pp (3 años)'!P131)</f>
        <v/>
      </c>
    </row>
    <row r="131" spans="2:16" ht="207">
      <c r="B131" s="339" t="str">
        <f>IF(ISBLANK('5. Pp (3 años)'!B132),"",'5. Pp (3 años)'!B132)</f>
        <v>Dirección General de Desarrollo Económico</v>
      </c>
      <c r="C131" s="337" t="str">
        <f>IF(ISBLANK('5. Pp (3 años)'!C132),"",'5. Pp (3 años)'!C132)</f>
        <v>Componente</v>
      </c>
      <c r="D131" s="336" t="str">
        <f>IF(ISBLANK('5. Pp (3 años)'!D132),"",'5. Pp (3 años)'!D132)</f>
        <v>4.1.1.1.15  Servicios de formación y fortalecimiento para el emprendimiento sostenible impartidos.</v>
      </c>
      <c r="E131" s="336" t="str">
        <f>IF(ISBLANK('5. Pp (3 años)'!E132),"",'5. Pp (3 años)'!E132)</f>
        <v>PSFEO: Porcentaje de servicios de formación para el emprendimiento otorgados.</v>
      </c>
      <c r="F131" s="336" t="str">
        <f>IF(ISBLANK('5. Pp (3 años)'!F132),"",'5. Pp (3 años)'!F132)</f>
        <v>Este indicador representa la consolidación de una plataforma de impulso a la economía local. Representa la entrega de un modelo de profesionalización emprendedora validado; es decir, el producto final que garantiza que la ciudadanía acceda a conocimientos técnicos y herramientas competitivas que les permitan transformar ideas de negocio en proyectos empresariales sostenibles y con visión de mercado.</v>
      </c>
      <c r="G131" s="337" t="str">
        <f>IF(ISBLANK('5. Pp (3 años)'!G132),"",'5. Pp (3 años)'!G132)</f>
        <v>Eficacia</v>
      </c>
      <c r="H131" s="337" t="str">
        <f>IF(ISBLANK('5. Pp (3 años)'!H132),"",'5. Pp (3 años)'!H132)</f>
        <v>Trimestral</v>
      </c>
      <c r="I131" s="336" t="str">
        <f>IF(ISBLANK('5. Pp (3 años)'!I132),"",'5. Pp (3 años)'!I132)</f>
        <v>MÉTODO DE CÁLCULO                       
PSFEO = (NSFEOO / NSFEOP) * 100
VARIABLES:
PSFEO: Porcentaje de servicios de formación para el emprendimiento otorgados.                                             NSFEOO: Número de servicios de formación para el emprendimiento otorgados con validación técnica.          NSFEOP: Número de servicios de formación para el emprendimiento programados.</v>
      </c>
      <c r="J131" s="336" t="str">
        <f>IF(ISBLANK('5. Pp (3 años)'!J132),"",'5. Pp (3 años)'!J132)</f>
        <v>UNIDAD DE MEDIDA DEL INDICADOR: Porcentaje
UNIDAD DE MEDIDA DE LAS VARIABLES: Servicio integral</v>
      </c>
      <c r="K131" s="337" t="str">
        <f>IF(ISBLANK('5. Pp (3 años)'!K132),"",'5. Pp (3 años)'!K132)</f>
        <v>Ascendente</v>
      </c>
      <c r="L131" s="336" t="str">
        <f>IF(ISBLANK('5. Pp (3 años)'!L132),"",'5. Pp (3 años)'!L132)</f>
        <v>PSFEO: De enero 2025 a diciembre 2027 se realizará el 100% de formación y fortalecimiento para el emprendimiento.</v>
      </c>
      <c r="M131" s="336" t="str">
        <f>IF(ISBLANK('5. Pp (3 años)'!M132),"",'5. Pp (3 años)'!M132)</f>
        <v>PSFEO: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31" s="336" t="str">
        <f>IF(ISBLANK('5. Pp (3 años)'!N132),"",'5. Pp (3 años)'!N132)</f>
        <v>Nombre del Documento:
Archivo digital de la plataforma Google Drive
Nombre de quien genera la información: 
Dirección General de Desarrollo Económico
Periodicidad con que se genera la información:
Trimestral
Liga de la página donde se localiza la información o ubicación:
https://drive.google.com/drive/folders/1YIQ6oNLaECseSgqo4vwhcE6EzP9ap_Xx</v>
      </c>
      <c r="O131" s="336" t="str">
        <f>IF(ISBLANK('5. Pp (3 años)'!O132),"",'5. Pp (3 años)'!O132)</f>
        <v>La ciudadanía con perfil emprendedor mantiene un interés constante por profesionalizar sus unidades de negocio y asiste a las etapas de formación técnica además de que el entorno económico local y las cámaras empresariales muestran apertura para integrar a los nuevos proyectos en las cadenas de valor mientras prevalece una estabilidad en los mercados que motiva la inversión y la creación de proyectos empresariales sostenibles.</v>
      </c>
      <c r="P131" s="338" t="str">
        <f>IF(ISBLANK('5. Pp (3 años)'!P132),"",'5. Pp (3 años)'!P132)</f>
        <v>ODS 8: Trabajo Decente y Crecimiento Económico</v>
      </c>
    </row>
    <row r="132" spans="2:16" ht="207">
      <c r="B132" s="93" t="str">
        <f>IF(ISBLANK('5. Pp (3 años)'!B133),"",'5. Pp (3 años)'!B133)</f>
        <v>Dirección General de Desarrollo Económico</v>
      </c>
      <c r="C132" s="32" t="str">
        <f>IF(ISBLANK('5. Pp (3 años)'!C133),"",'5. Pp (3 años)'!C133)</f>
        <v>Actividad</v>
      </c>
      <c r="D132" s="35" t="str">
        <f>IF(ISBLANK('5. Pp (3 años)'!D133),"",'5. Pp (3 años)'!D133)</f>
        <v>4.1.1.1.15.1  Organización de jornadas de instrucción y transferencia de herramientas para el ecosistema emprendedor.</v>
      </c>
      <c r="E132" s="35" t="str">
        <f>IF(ISBLANK('5. Pp (3 años)'!E133),"",'5. Pp (3 años)'!E133)</f>
        <v>PCJIR: Porcentaje de conferencias y jornadas de instrucción realizadas.</v>
      </c>
      <c r="F132" s="35" t="str">
        <f>IF(ISBLANK('5. Pp (3 años)'!F133),"",'5. Pp (3 años)'!F133)</f>
        <v>Mide la gestión y despliegue logístico de la oferta formativa para emprendedores. Cuantifica la realización de las Conferencias Emprendedoras anuales, abarcando desde la vinculación con ponentes expertos hasta la convocatoria y atención de los asistentes, funcionando como el mecanismo operativo para transferir herramientas de innovación y competitividad a la comunidad.</v>
      </c>
      <c r="G132" s="32" t="str">
        <f>IF(ISBLANK('5. Pp (3 años)'!G133),"",'5. Pp (3 años)'!G133)</f>
        <v>Eficacia</v>
      </c>
      <c r="H132" s="32" t="str">
        <f>IF(ISBLANK('5. Pp (3 años)'!H133),"",'5. Pp (3 años)'!H133)</f>
        <v>Trimestral</v>
      </c>
      <c r="I132" s="35" t="str">
        <f>IF(ISBLANK('5. Pp (3 años)'!I133),"",'5. Pp (3 años)'!I133)</f>
        <v>MÉTODO DE CÁLCULO                       
PCJIR = (NCJIRR / NCJIRP) * 100
VARIABLES:
PCJIR: Porcentaje de conferencias y jornadas de instrucción realizadas.                                                                         NCJIRR: Número de conferencias y jornadas de instrucción realizadas.                                                                       NCJIRP: Número de conferencias y jornadas de instrucción programadas.</v>
      </c>
      <c r="J132" s="35" t="str">
        <f>IF(ISBLANK('5. Pp (3 años)'!J133),"",'5. Pp (3 años)'!J133)</f>
        <v xml:space="preserve">UNIDAD DE MEDIDA DEL INDICADOR: Porcentaje
UNIDAD DE MEDIDA DE LAS VARIABLES:  conferencias y jornadas  </v>
      </c>
      <c r="K132" s="32" t="str">
        <f>IF(ISBLANK('5. Pp (3 años)'!K133),"",'5. Pp (3 años)'!K133)</f>
        <v>Ascendente</v>
      </c>
      <c r="L132" s="35" t="str">
        <f>IF(ISBLANK('5. Pp (3 años)'!L133),"",'5. Pp (3 años)'!L133)</f>
        <v>PCJIR: De enero 2025 a diciembre 2027 se realizarán 28  conferencias y jornadas.</v>
      </c>
      <c r="M132" s="35" t="str">
        <f>IF(ISBLANK('5. Pp (3 años)'!M133),"",'5. Pp (3 años)'!M133)</f>
        <v>PCJIR:  No existe línea base debido a que esta actividad es de nueva creación.
A partir de enero 2026 se inicia la integración de la línea base para el siguiente periodo de gobierno.</v>
      </c>
      <c r="N132" s="35" t="str">
        <f>IF(ISBLANK('5. Pp (3 años)'!N133),"",'5. Pp (3 años)'!N133)</f>
        <v>Nombre del Documento:
Archivo digital de la plataforma Google Drive
Nombre de quien genera la información: 
Dirección General de Desarrollo Económico
Periodicidad con que se genera la información:
Trimestral
Liga de la página donde se localiza la información o ubicación:
https://drive.google.com/drive/folders/1YIQ6oNLaECseSgqo4vwhcE6EzP9ap_Xx</v>
      </c>
      <c r="O132" s="35" t="str">
        <f>IF(ISBLANK('5. Pp (3 años)'!O133),"",'5. Pp (3 años)'!O133)</f>
        <v>Los ponentes expertos y especialistas en temas de innovación confirman su participación y asisten a las jornadas de instrucción conforme a la agenda programada además de que los emprendedores locales se registran y participan activamente en las conferencias demostrando interés por las herramientas de competitividad mientras los recintos y plataformas logísticas operan correctamente para garantizar la transferencia efectiva de conocimientos a la comunidad.</v>
      </c>
      <c r="P132" s="202" t="str">
        <f>IF(ISBLANK('5. Pp (3 años)'!P133),"",'5. Pp (3 años)'!P133)</f>
        <v>Meta 8.3: Promover políticas orientadas al desarrollo que apoyen las actividades productivas y el emprendimiento.</v>
      </c>
    </row>
    <row r="133" spans="2:16" ht="17.25">
      <c r="B133" s="93" t="str">
        <f>IF(ISBLANK('5. Pp (3 años)'!B134),"",'5. Pp (3 años)'!B134)</f>
        <v/>
      </c>
      <c r="C133" s="32" t="str">
        <f>IF(ISBLANK('5. Pp (3 años)'!C134),"",'5. Pp (3 años)'!C134)</f>
        <v>Actividad</v>
      </c>
      <c r="D133" s="35" t="str">
        <f>IF(ISBLANK('5. Pp (3 años)'!D134),"",'5. Pp (3 años)'!D134)</f>
        <v/>
      </c>
      <c r="E133" s="35" t="str">
        <f>IF(ISBLANK('5. Pp (3 años)'!E134),"",'5. Pp (3 años)'!E134)</f>
        <v/>
      </c>
      <c r="F133" s="35" t="str">
        <f>IF(ISBLANK('5. Pp (3 años)'!F134),"",'5. Pp (3 años)'!F134)</f>
        <v/>
      </c>
      <c r="G133" s="32" t="str">
        <f>IF(ISBLANK('5. Pp (3 años)'!G134),"",'5. Pp (3 años)'!G134)</f>
        <v/>
      </c>
      <c r="H133" s="32" t="str">
        <f>IF(ISBLANK('5. Pp (3 años)'!H134),"",'5. Pp (3 años)'!H134)</f>
        <v/>
      </c>
      <c r="I133" s="35" t="str">
        <f>IF(ISBLANK('5. Pp (3 años)'!I134),"",'5. Pp (3 años)'!I134)</f>
        <v/>
      </c>
      <c r="J133" s="35" t="str">
        <f>IF(ISBLANK('5. Pp (3 años)'!J134),"",'5. Pp (3 años)'!J134)</f>
        <v/>
      </c>
      <c r="K133" s="32" t="str">
        <f>IF(ISBLANK('5. Pp (3 años)'!K134),"",'5. Pp (3 años)'!K134)</f>
        <v/>
      </c>
      <c r="L133" s="35" t="str">
        <f>IF(ISBLANK('5. Pp (3 años)'!L134),"",'5. Pp (3 años)'!L134)</f>
        <v/>
      </c>
      <c r="M133" s="35" t="str">
        <f>IF(ISBLANK('5. Pp (3 años)'!M134),"",'5. Pp (3 años)'!M134)</f>
        <v/>
      </c>
      <c r="N133" s="35" t="str">
        <f>IF(ISBLANK('5. Pp (3 años)'!N134),"",'5. Pp (3 años)'!N134)</f>
        <v/>
      </c>
      <c r="O133" s="35" t="str">
        <f>IF(ISBLANK('5. Pp (3 años)'!O134),"",'5. Pp (3 años)'!O134)</f>
        <v/>
      </c>
      <c r="P133" s="202" t="str">
        <f>IF(ISBLANK('5. Pp (3 años)'!P134),"",'5. Pp (3 años)'!P134)</f>
        <v/>
      </c>
    </row>
    <row r="134" spans="2:16" ht="17.25">
      <c r="B134" s="93" t="str">
        <f>IF(ISBLANK('5. Pp (3 años)'!B135),"",'5. Pp (3 años)'!B135)</f>
        <v/>
      </c>
      <c r="C134" s="32" t="str">
        <f>IF(ISBLANK('5. Pp (3 años)'!C135),"",'5. Pp (3 años)'!C135)</f>
        <v>Actividad</v>
      </c>
      <c r="D134" s="35" t="str">
        <f>IF(ISBLANK('5. Pp (3 años)'!D135),"",'5. Pp (3 años)'!D135)</f>
        <v/>
      </c>
      <c r="E134" s="35" t="str">
        <f>IF(ISBLANK('5. Pp (3 años)'!E135),"",'5. Pp (3 años)'!E135)</f>
        <v/>
      </c>
      <c r="F134" s="35" t="str">
        <f>IF(ISBLANK('5. Pp (3 años)'!F135),"",'5. Pp (3 años)'!F135)</f>
        <v/>
      </c>
      <c r="G134" s="32" t="str">
        <f>IF(ISBLANK('5. Pp (3 años)'!G135),"",'5. Pp (3 años)'!G135)</f>
        <v/>
      </c>
      <c r="H134" s="32" t="str">
        <f>IF(ISBLANK('5. Pp (3 años)'!H135),"",'5. Pp (3 años)'!H135)</f>
        <v/>
      </c>
      <c r="I134" s="35" t="str">
        <f>IF(ISBLANK('5. Pp (3 años)'!I135),"",'5. Pp (3 años)'!I135)</f>
        <v/>
      </c>
      <c r="J134" s="35" t="str">
        <f>IF(ISBLANK('5. Pp (3 años)'!J135),"",'5. Pp (3 años)'!J135)</f>
        <v/>
      </c>
      <c r="K134" s="32" t="str">
        <f>IF(ISBLANK('5. Pp (3 años)'!K135),"",'5. Pp (3 años)'!K135)</f>
        <v/>
      </c>
      <c r="L134" s="35" t="str">
        <f>IF(ISBLANK('5. Pp (3 años)'!L135),"",'5. Pp (3 años)'!L135)</f>
        <v/>
      </c>
      <c r="M134" s="35" t="str">
        <f>IF(ISBLANK('5. Pp (3 años)'!M135),"",'5. Pp (3 años)'!M135)</f>
        <v/>
      </c>
      <c r="N134" s="35" t="str">
        <f>IF(ISBLANK('5. Pp (3 años)'!N135),"",'5. Pp (3 años)'!N135)</f>
        <v/>
      </c>
      <c r="O134" s="35" t="str">
        <f>IF(ISBLANK('5. Pp (3 años)'!O135),"",'5. Pp (3 años)'!O135)</f>
        <v/>
      </c>
      <c r="P134" s="202" t="str">
        <f>IF(ISBLANK('5. Pp (3 años)'!P135),"",'5. Pp (3 años)'!P135)</f>
        <v/>
      </c>
    </row>
    <row r="135" spans="2:16" ht="17.25">
      <c r="B135" s="93" t="str">
        <f>IF(ISBLANK('5. Pp (3 años)'!B136),"",'5. Pp (3 años)'!B136)</f>
        <v/>
      </c>
      <c r="C135" s="32" t="str">
        <f>IF(ISBLANK('5. Pp (3 años)'!C136),"",'5. Pp (3 años)'!C136)</f>
        <v>Actividad</v>
      </c>
      <c r="D135" s="35" t="str">
        <f>IF(ISBLANK('5. Pp (3 años)'!D136),"",'5. Pp (3 años)'!D136)</f>
        <v/>
      </c>
      <c r="E135" s="35" t="str">
        <f>IF(ISBLANK('5. Pp (3 años)'!E136),"",'5. Pp (3 años)'!E136)</f>
        <v/>
      </c>
      <c r="F135" s="35" t="str">
        <f>IF(ISBLANK('5. Pp (3 años)'!F136),"",'5. Pp (3 años)'!F136)</f>
        <v/>
      </c>
      <c r="G135" s="32" t="str">
        <f>IF(ISBLANK('5. Pp (3 años)'!G136),"",'5. Pp (3 años)'!G136)</f>
        <v/>
      </c>
      <c r="H135" s="32" t="str">
        <f>IF(ISBLANK('5. Pp (3 años)'!H136),"",'5. Pp (3 años)'!H136)</f>
        <v/>
      </c>
      <c r="I135" s="35" t="str">
        <f>IF(ISBLANK('5. Pp (3 años)'!I136),"",'5. Pp (3 años)'!I136)</f>
        <v/>
      </c>
      <c r="J135" s="35" t="str">
        <f>IF(ISBLANK('5. Pp (3 años)'!J136),"",'5. Pp (3 años)'!J136)</f>
        <v/>
      </c>
      <c r="K135" s="32" t="str">
        <f>IF(ISBLANK('5. Pp (3 años)'!K136),"",'5. Pp (3 años)'!K136)</f>
        <v/>
      </c>
      <c r="L135" s="35" t="str">
        <f>IF(ISBLANK('5. Pp (3 años)'!L136),"",'5. Pp (3 años)'!L136)</f>
        <v/>
      </c>
      <c r="M135" s="35" t="str">
        <f>IF(ISBLANK('5. Pp (3 años)'!M136),"",'5. Pp (3 años)'!M136)</f>
        <v/>
      </c>
      <c r="N135" s="35" t="str">
        <f>IF(ISBLANK('5. Pp (3 años)'!N136),"",'5. Pp (3 años)'!N136)</f>
        <v/>
      </c>
      <c r="O135" s="35" t="str">
        <f>IF(ISBLANK('5. Pp (3 años)'!O136),"",'5. Pp (3 años)'!O136)</f>
        <v/>
      </c>
      <c r="P135" s="202" t="str">
        <f>IF(ISBLANK('5. Pp (3 años)'!P136),"",'5. Pp (3 años)'!P136)</f>
        <v/>
      </c>
    </row>
    <row r="136" spans="2:16" ht="17.25">
      <c r="B136" s="93" t="str">
        <f>IF(ISBLANK('5. Pp (3 años)'!B137),"",'5. Pp (3 años)'!B137)</f>
        <v/>
      </c>
      <c r="C136" s="32" t="str">
        <f>IF(ISBLANK('5. Pp (3 años)'!C137),"",'5. Pp (3 años)'!C137)</f>
        <v>Actividad</v>
      </c>
      <c r="D136" s="35" t="str">
        <f>IF(ISBLANK('5. Pp (3 años)'!D137),"",'5. Pp (3 años)'!D137)</f>
        <v/>
      </c>
      <c r="E136" s="35" t="str">
        <f>IF(ISBLANK('5. Pp (3 años)'!E137),"",'5. Pp (3 años)'!E137)</f>
        <v/>
      </c>
      <c r="F136" s="35" t="str">
        <f>IF(ISBLANK('5. Pp (3 años)'!F137),"",'5. Pp (3 años)'!F137)</f>
        <v/>
      </c>
      <c r="G136" s="32" t="str">
        <f>IF(ISBLANK('5. Pp (3 años)'!G137),"",'5. Pp (3 años)'!G137)</f>
        <v/>
      </c>
      <c r="H136" s="32" t="str">
        <f>IF(ISBLANK('5. Pp (3 años)'!H137),"",'5. Pp (3 años)'!H137)</f>
        <v/>
      </c>
      <c r="I136" s="35" t="str">
        <f>IF(ISBLANK('5. Pp (3 años)'!I137),"",'5. Pp (3 años)'!I137)</f>
        <v/>
      </c>
      <c r="J136" s="35" t="str">
        <f>IF(ISBLANK('5. Pp (3 años)'!J137),"",'5. Pp (3 años)'!J137)</f>
        <v/>
      </c>
      <c r="K136" s="32" t="str">
        <f>IF(ISBLANK('5. Pp (3 años)'!K137),"",'5. Pp (3 años)'!K137)</f>
        <v/>
      </c>
      <c r="L136" s="35" t="str">
        <f>IF(ISBLANK('5. Pp (3 años)'!L137),"",'5. Pp (3 años)'!L137)</f>
        <v/>
      </c>
      <c r="M136" s="35" t="str">
        <f>IF(ISBLANK('5. Pp (3 años)'!M137),"",'5. Pp (3 años)'!M137)</f>
        <v/>
      </c>
      <c r="N136" s="35" t="str">
        <f>IF(ISBLANK('5. Pp (3 años)'!N137),"",'5. Pp (3 años)'!N137)</f>
        <v/>
      </c>
      <c r="O136" s="35" t="str">
        <f>IF(ISBLANK('5. Pp (3 años)'!O137),"",'5. Pp (3 años)'!O137)</f>
        <v/>
      </c>
      <c r="P136" s="202" t="str">
        <f>IF(ISBLANK('5. Pp (3 años)'!P137),"",'5. Pp (3 años)'!P137)</f>
        <v/>
      </c>
    </row>
    <row r="137" spans="2:16" ht="207">
      <c r="B137" s="339" t="str">
        <f>IF(ISBLANK('5. Pp (3 años)'!B138),"",'5. Pp (3 años)'!B138)</f>
        <v>Dirección del Servicio Municipal de Vinculación Laboral</v>
      </c>
      <c r="C137" s="337" t="str">
        <f>IF(ISBLANK('5. Pp (3 años)'!C138),"",'5. Pp (3 años)'!C138)</f>
        <v>Componente</v>
      </c>
      <c r="D137" s="336" t="str">
        <f>IF(ISBLANK('5. Pp (3 años)'!D138),"",'5. Pp (3 años)'!D138)</f>
        <v>4.1.1.1.16  Mecanismos de inserción laboral y dignificación del trabajo implementados.</v>
      </c>
      <c r="E137" s="336" t="str">
        <f>IF(ISBLANK('5. Pp (3 años)'!E138),"",'5. Pp (3 años)'!E138)</f>
        <v>PMILO: Porcentaje de mecanismos de inserción laboral operados.</v>
      </c>
      <c r="F137" s="336" t="str">
        <f>IF(ISBLANK('5. Pp (3 años)'!F138),"",'5. Pp (3 años)'!F138)</f>
        <v>Este indicador representa la consolidación de un sistema municipal de intermediación laboral validado. Representa el producto final donde se articula la demanda de las empresas con la oferta de la ciudadanía, asegurando que las personas de atención prioritaria accedan a oportunidades de trabajo digno. Garantiza que el municipio cuente con una plataforma operativa (presencial y digital) que reduzca la brecha de desempleo y promueva la inclusión laboral efectiva.</v>
      </c>
      <c r="G137" s="337" t="str">
        <f>IF(ISBLANK('5. Pp (3 años)'!G138),"",'5. Pp (3 años)'!G138)</f>
        <v>Eficacia</v>
      </c>
      <c r="H137" s="337" t="str">
        <f>IF(ISBLANK('5. Pp (3 años)'!H138),"",'5. Pp (3 años)'!H138)</f>
        <v>Trimestral</v>
      </c>
      <c r="I137" s="336" t="str">
        <f>IF(ISBLANK('5. Pp (3 años)'!I138),"",'5. Pp (3 años)'!I138)</f>
        <v>MÉTODO DE CÁLCULO                         
PMILO = (NMILO / NMILP) * 100
VARIABLES:
PMILO: Porcentaje de mecanismos de inserción laboral operados.                                                                                          NMILO: Número de mecanismos de inserción laboral  operados con validación.                                                         NMILP: Número de mecanismos de inserción laboral programados para su operación.</v>
      </c>
      <c r="J137" s="336" t="str">
        <f>IF(ISBLANK('5. Pp (3 años)'!J138),"",'5. Pp (3 años)'!J138)</f>
        <v>UNIDAD DE MEDIDA DEL INDICADOR: Porcentaje
UNIDAD DE MEDIDA DE LAS VARIABLES: Mecanismo</v>
      </c>
      <c r="K137" s="337" t="str">
        <f>IF(ISBLANK('5. Pp (3 años)'!K138),"",'5. Pp (3 años)'!K138)</f>
        <v>Ascendente</v>
      </c>
      <c r="L137" s="336" t="str">
        <f>IF(ISBLANK('5. Pp (3 años)'!L138),"",'5. Pp (3 años)'!L138)</f>
        <v>PMILO: De enero 2025 a diciembre 2027 se realizará el 100% de mecanismos de inserción laboral.</v>
      </c>
      <c r="M137" s="336" t="str">
        <f>IF(ISBLANK('5. Pp (3 años)'!M138),"",'5. Pp (3 años)'!M138)</f>
        <v>PMILO: El sector empresarial de Benito Juárez mantiene una comunicación constante con el municipio para ofertar sus vacantes y participar en los esquemas de intermediación además de que la ciudadanía interesada cumple con los perfiles y requisitos solicitados por las empresas mientras las plataformas digitales y espacios físicos de atención cuentan con la conectividad y suficiencia técnica necesaria para procesar la demanda laboral de manera eficiente.</v>
      </c>
      <c r="N137" s="336" t="str">
        <f>IF(ISBLANK('5. Pp (3 años)'!N138),"",'5. Pp (3 años)'!N138)</f>
        <v>Nombre del Documento:
Archivo digital de la plataforma Google Drive
Nombre de quien genera la información: 
Dirección del Servicio Municipal de Vinculación Laboral 
Periodicidad con que se genera la información:
Trimestral
Liga de la página donde se localiza la información o ubicación:
https://drive.google.com/drive/folders/1YIQ6oNLaECseSgqo4vwhcE6EzP9ap_Xx</v>
      </c>
      <c r="O137" s="336" t="str">
        <f>IF(ISBLANK('5. Pp (3 años)'!O138),"",'5. Pp (3 años)'!O138)</f>
        <v xml:space="preserve">La ciudadanía tenga la disposición para participar y recibir atención laboral. </v>
      </c>
      <c r="P137" s="338" t="str">
        <f>IF(ISBLANK('5. Pp (3 años)'!P138),"",'5. Pp (3 años)'!P138)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38" spans="2:16" ht="207">
      <c r="B138" s="93" t="str">
        <f>IF(ISBLANK('5. Pp (3 años)'!B139),"",'5. Pp (3 años)'!B139)</f>
        <v>Dirección del Servicio Municipal de Vinculación Laboral</v>
      </c>
      <c r="C138" s="32" t="str">
        <f>IF(ISBLANK('5. Pp (3 años)'!C139),"",'5. Pp (3 años)'!C139)</f>
        <v>Actividad</v>
      </c>
      <c r="D138" s="35" t="str">
        <f>IF(ISBLANK('5. Pp (3 años)'!D139),"",'5. Pp (3 años)'!D139)</f>
        <v>4.1.1.1.16.1 Gestión de plataformas y jornadas de intermediación laboral para el sector productivo y la ciudadanía.</v>
      </c>
      <c r="E138" s="35" t="str">
        <f>IF(ISBLANK('5. Pp (3 años)'!E139),"",'5. Pp (3 años)'!E139)</f>
        <v>PPAL: Porcentaje de eventos y servicios de vinculación laboral ejecutados.</v>
      </c>
      <c r="F138" s="35" t="str">
        <f>IF(ISBLANK('5. Pp (3 años)'!F139),"",'5. Pp (3 años)'!F139)</f>
        <v>Mide la operatividad masiva de los diversos canales de empleo. Cuantifica la realización de las acciones de vinculación a través de programas como 'Empléate' (Oficina, Web, Itinerante y Rosa), 'Cancún Te Incluye', 'Jóvenes con Futuro' y jornadas en territorio, funcionando como el mecanismo operativo que gestiona vacantes y orienta a buscadores de empleo para facilitar su contratación inmediata.</v>
      </c>
      <c r="G138" s="32" t="str">
        <f>IF(ISBLANK('5. Pp (3 años)'!G139),"",'5. Pp (3 años)'!G139)</f>
        <v>Eficacia</v>
      </c>
      <c r="H138" s="32" t="str">
        <f>IF(ISBLANK('5. Pp (3 años)'!H139),"",'5. Pp (3 años)'!H139)</f>
        <v>Trimestral</v>
      </c>
      <c r="I138" s="35" t="str">
        <f>IF(ISBLANK('5. Pp (3 años)'!I139),"",'5. Pp (3 años)'!I139)</f>
        <v xml:space="preserve">MÉTODO DE CÁLCULO                          
PPAL = (NPALR / NPALP) * 100
VARIABLES:
PPAL: Porcentaje de eventos y servicios de vinculación laboral ejecutados.                                                                      NPALR: Número de eventos y servicios de vinculación laboral realizados.                                                                        NPALP: Número de eventos y servicios de vinculación laboral programados. </v>
      </c>
      <c r="J138" s="35" t="str">
        <f>IF(ISBLANK('5. Pp (3 años)'!J139),"",'5. Pp (3 años)'!J139)</f>
        <v>UNIDAD DE MEDIDA DEL INDICADOR: Porcentaje
UNIDAD DE MEDIDA DE LAS VARIABLES: Servicio de vinculación</v>
      </c>
      <c r="K138" s="32" t="str">
        <f>IF(ISBLANK('5. Pp (3 años)'!K139),"",'5. Pp (3 años)'!K139)</f>
        <v>Ascendente</v>
      </c>
      <c r="L138" s="35" t="str">
        <f>IF(ISBLANK('5. Pp (3 años)'!L139),"",'5. Pp (3 años)'!L139)</f>
        <v>PPAL: De enero 2025 a diciembre 2027 se realizarán 29,528 servicios de vinculación</v>
      </c>
      <c r="M138" s="35" t="str">
        <f>IF(ISBLANK('5. Pp (3 años)'!M139),"",'5. Pp (3 años)'!M139)</f>
        <v>PPAL: Se realizaron un total de 28,612 servicios de vinculación durante el período de 2022-2024.
2022: 694 servicios de vinculación  
2023: 1719 servicios de vinculación  
2024: 1304 servicios de vinculación             
Total: 3717 servicios de vinculación</v>
      </c>
      <c r="N138" s="35" t="str">
        <f>IF(ISBLANK('5. Pp (3 años)'!N139),"",'5. Pp (3 años)'!N139)</f>
        <v>Nombre del Documento:
Archivo digital de la plataforma Google Drive
Nombre de quien genera la información: 
Dirección del Servicio Municipal de Vinculación Laboral
Periodicidad con que se genera la información:
Trimestral
Liga de la página donde se localiza la información o ubicación:
https://drive.google.com/drive/folders/1YIQ6oNLaECseSgqo4vwhcE6EzP9ap_Xx</v>
      </c>
      <c r="O138" s="35" t="str">
        <f>IF(ISBLANK('5. Pp (3 años)'!O139),"",'5. Pp (3 años)'!O139)</f>
        <v>Las empresas participantes entregan sus listados de vacantes actualizados y asisten puntualmente a las jornadas de reclutamiento programadas además de que los buscadores de empleo acuden a las diversas modalidades de Empléate con la documentación requerida para iniciar procesos de contratación mientras las condiciones de paz social y conectividad tecnológica permiten la operatividad de los servicios tanto en oficina como en territorio.</v>
      </c>
      <c r="P138" s="202" t="str">
        <f>IF(ISBLANK('5. Pp (3 años)'!P139),"",'5. Pp (3 años)'!P139)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39" spans="2:16" ht="17.25">
      <c r="B139" s="93" t="str">
        <f>IF(ISBLANK('5. Pp (3 años)'!B140),"",'5. Pp (3 años)'!B140)</f>
        <v/>
      </c>
      <c r="C139" s="32" t="str">
        <f>IF(ISBLANK('5. Pp (3 años)'!C140),"",'5. Pp (3 años)'!C140)</f>
        <v>Actividad</v>
      </c>
      <c r="D139" s="35" t="str">
        <f>IF(ISBLANK('5. Pp (3 años)'!D140),"",'5. Pp (3 años)'!D140)</f>
        <v/>
      </c>
      <c r="E139" s="35" t="str">
        <f>IF(ISBLANK('5. Pp (3 años)'!E140),"",'5. Pp (3 años)'!E140)</f>
        <v/>
      </c>
      <c r="F139" s="35" t="str">
        <f>IF(ISBLANK('5. Pp (3 años)'!F140),"",'5. Pp (3 años)'!F140)</f>
        <v/>
      </c>
      <c r="G139" s="32" t="str">
        <f>IF(ISBLANK('5. Pp (3 años)'!G140),"",'5. Pp (3 años)'!G140)</f>
        <v/>
      </c>
      <c r="H139" s="32" t="str">
        <f>IF(ISBLANK('5. Pp (3 años)'!H140),"",'5. Pp (3 años)'!H140)</f>
        <v/>
      </c>
      <c r="I139" s="35" t="str">
        <f>IF(ISBLANK('5. Pp (3 años)'!I140),"",'5. Pp (3 años)'!I140)</f>
        <v/>
      </c>
      <c r="J139" s="35" t="str">
        <f>IF(ISBLANK('5. Pp (3 años)'!J140),"",'5. Pp (3 años)'!J140)</f>
        <v/>
      </c>
      <c r="K139" s="32" t="str">
        <f>IF(ISBLANK('5. Pp (3 años)'!K140),"",'5. Pp (3 años)'!K140)</f>
        <v/>
      </c>
      <c r="L139" s="35" t="str">
        <f>IF(ISBLANK('5. Pp (3 años)'!L140),"",'5. Pp (3 años)'!L140)</f>
        <v/>
      </c>
      <c r="M139" s="35" t="str">
        <f>IF(ISBLANK('5. Pp (3 años)'!M140),"",'5. Pp (3 años)'!M140)</f>
        <v/>
      </c>
      <c r="N139" s="35" t="str">
        <f>IF(ISBLANK('5. Pp (3 años)'!N140),"",'5. Pp (3 años)'!N140)</f>
        <v/>
      </c>
      <c r="O139" s="35" t="str">
        <f>IF(ISBLANK('5. Pp (3 años)'!O140),"",'5. Pp (3 años)'!O140)</f>
        <v/>
      </c>
      <c r="P139" s="202" t="str">
        <f>IF(ISBLANK('5. Pp (3 años)'!P140),"",'5. Pp (3 años)'!P140)</f>
        <v/>
      </c>
    </row>
    <row r="140" spans="2:16" ht="17.25">
      <c r="B140" s="93" t="str">
        <f>IF(ISBLANK('5. Pp (3 años)'!B141),"",'5. Pp (3 años)'!B141)</f>
        <v/>
      </c>
      <c r="C140" s="32" t="str">
        <f>IF(ISBLANK('5. Pp (3 años)'!C141),"",'5. Pp (3 años)'!C141)</f>
        <v>Actividad</v>
      </c>
      <c r="D140" s="35" t="str">
        <f>IF(ISBLANK('5. Pp (3 años)'!D141),"",'5. Pp (3 años)'!D141)</f>
        <v/>
      </c>
      <c r="E140" s="35" t="str">
        <f>IF(ISBLANK('5. Pp (3 años)'!E141),"",'5. Pp (3 años)'!E141)</f>
        <v/>
      </c>
      <c r="F140" s="35" t="str">
        <f>IF(ISBLANK('5. Pp (3 años)'!F141),"",'5. Pp (3 años)'!F141)</f>
        <v/>
      </c>
      <c r="G140" s="32" t="str">
        <f>IF(ISBLANK('5. Pp (3 años)'!G141),"",'5. Pp (3 años)'!G141)</f>
        <v/>
      </c>
      <c r="H140" s="32" t="str">
        <f>IF(ISBLANK('5. Pp (3 años)'!H141),"",'5. Pp (3 años)'!H141)</f>
        <v/>
      </c>
      <c r="I140" s="35" t="str">
        <f>IF(ISBLANK('5. Pp (3 años)'!I141),"",'5. Pp (3 años)'!I141)</f>
        <v/>
      </c>
      <c r="J140" s="35" t="str">
        <f>IF(ISBLANK('5. Pp (3 años)'!J141),"",'5. Pp (3 años)'!J141)</f>
        <v/>
      </c>
      <c r="K140" s="32" t="str">
        <f>IF(ISBLANK('5. Pp (3 años)'!K141),"",'5. Pp (3 años)'!K141)</f>
        <v/>
      </c>
      <c r="L140" s="35" t="str">
        <f>IF(ISBLANK('5. Pp (3 años)'!L141),"",'5. Pp (3 años)'!L141)</f>
        <v/>
      </c>
      <c r="M140" s="35" t="str">
        <f>IF(ISBLANK('5. Pp (3 años)'!M141),"",'5. Pp (3 años)'!M141)</f>
        <v/>
      </c>
      <c r="N140" s="35" t="str">
        <f>IF(ISBLANK('5. Pp (3 años)'!N141),"",'5. Pp (3 años)'!N141)</f>
        <v/>
      </c>
      <c r="O140" s="35" t="str">
        <f>IF(ISBLANK('5. Pp (3 años)'!O141),"",'5. Pp (3 años)'!O141)</f>
        <v/>
      </c>
      <c r="P140" s="202" t="str">
        <f>IF(ISBLANK('5. Pp (3 años)'!P141),"",'5. Pp (3 años)'!P141)</f>
        <v/>
      </c>
    </row>
    <row r="141" spans="2:16" ht="17.25">
      <c r="B141" s="93" t="str">
        <f>IF(ISBLANK('5. Pp (3 años)'!B142),"",'5. Pp (3 años)'!B142)</f>
        <v/>
      </c>
      <c r="C141" s="32" t="str">
        <f>IF(ISBLANK('5. Pp (3 años)'!C142),"",'5. Pp (3 años)'!C142)</f>
        <v>Actividad</v>
      </c>
      <c r="D141" s="35" t="str">
        <f>IF(ISBLANK('5. Pp (3 años)'!D142),"",'5. Pp (3 años)'!D142)</f>
        <v/>
      </c>
      <c r="E141" s="35" t="str">
        <f>IF(ISBLANK('5. Pp (3 años)'!E142),"",'5. Pp (3 años)'!E142)</f>
        <v/>
      </c>
      <c r="F141" s="35" t="str">
        <f>IF(ISBLANK('5. Pp (3 años)'!F142),"",'5. Pp (3 años)'!F142)</f>
        <v/>
      </c>
      <c r="G141" s="32" t="str">
        <f>IF(ISBLANK('5. Pp (3 años)'!G142),"",'5. Pp (3 años)'!G142)</f>
        <v/>
      </c>
      <c r="H141" s="32" t="str">
        <f>IF(ISBLANK('5. Pp (3 años)'!H142),"",'5. Pp (3 años)'!H142)</f>
        <v/>
      </c>
      <c r="I141" s="35" t="str">
        <f>IF(ISBLANK('5. Pp (3 años)'!I142),"",'5. Pp (3 años)'!I142)</f>
        <v/>
      </c>
      <c r="J141" s="35" t="str">
        <f>IF(ISBLANK('5. Pp (3 años)'!J142),"",'5. Pp (3 años)'!J142)</f>
        <v/>
      </c>
      <c r="K141" s="32" t="str">
        <f>IF(ISBLANK('5. Pp (3 años)'!K142),"",'5. Pp (3 años)'!K142)</f>
        <v/>
      </c>
      <c r="L141" s="35" t="str">
        <f>IF(ISBLANK('5. Pp (3 años)'!L142),"",'5. Pp (3 años)'!L142)</f>
        <v/>
      </c>
      <c r="M141" s="35" t="str">
        <f>IF(ISBLANK('5. Pp (3 años)'!M142),"",'5. Pp (3 años)'!M142)</f>
        <v/>
      </c>
      <c r="N141" s="35" t="str">
        <f>IF(ISBLANK('5. Pp (3 años)'!N142),"",'5. Pp (3 años)'!N142)</f>
        <v/>
      </c>
      <c r="O141" s="35" t="str">
        <f>IF(ISBLANK('5. Pp (3 años)'!O142),"",'5. Pp (3 años)'!O142)</f>
        <v/>
      </c>
      <c r="P141" s="202" t="str">
        <f>IF(ISBLANK('5. Pp (3 años)'!P142),"",'5. Pp (3 años)'!P142)</f>
        <v/>
      </c>
    </row>
    <row r="142" spans="2:16" ht="17.25">
      <c r="B142" s="93" t="str">
        <f>IF(ISBLANK('5. Pp (3 años)'!B143),"",'5. Pp (3 años)'!B143)</f>
        <v/>
      </c>
      <c r="C142" s="32" t="str">
        <f>IF(ISBLANK('5. Pp (3 años)'!C143),"",'5. Pp (3 años)'!C143)</f>
        <v>Actividad</v>
      </c>
      <c r="D142" s="35" t="str">
        <f>IF(ISBLANK('5. Pp (3 años)'!D143),"",'5. Pp (3 años)'!D143)</f>
        <v/>
      </c>
      <c r="E142" s="35" t="str">
        <f>IF(ISBLANK('5. Pp (3 años)'!E143),"",'5. Pp (3 años)'!E143)</f>
        <v/>
      </c>
      <c r="F142" s="35" t="str">
        <f>IF(ISBLANK('5. Pp (3 años)'!F143),"",'5. Pp (3 años)'!F143)</f>
        <v/>
      </c>
      <c r="G142" s="32" t="str">
        <f>IF(ISBLANK('5. Pp (3 años)'!G143),"",'5. Pp (3 años)'!G143)</f>
        <v/>
      </c>
      <c r="H142" s="32" t="str">
        <f>IF(ISBLANK('5. Pp (3 años)'!H143),"",'5. Pp (3 años)'!H143)</f>
        <v/>
      </c>
      <c r="I142" s="35" t="str">
        <f>IF(ISBLANK('5. Pp (3 años)'!I143),"",'5. Pp (3 años)'!I143)</f>
        <v/>
      </c>
      <c r="J142" s="35" t="str">
        <f>IF(ISBLANK('5. Pp (3 años)'!J143),"",'5. Pp (3 años)'!J143)</f>
        <v/>
      </c>
      <c r="K142" s="32" t="str">
        <f>IF(ISBLANK('5. Pp (3 años)'!K143),"",'5. Pp (3 años)'!K143)</f>
        <v/>
      </c>
      <c r="L142" s="35" t="str">
        <f>IF(ISBLANK('5. Pp (3 años)'!L143),"",'5. Pp (3 años)'!L143)</f>
        <v/>
      </c>
      <c r="M142" s="35" t="str">
        <f>IF(ISBLANK('5. Pp (3 años)'!M143),"",'5. Pp (3 años)'!M143)</f>
        <v/>
      </c>
      <c r="N142" s="35" t="str">
        <f>IF(ISBLANK('5. Pp (3 años)'!N143),"",'5. Pp (3 años)'!N143)</f>
        <v/>
      </c>
      <c r="O142" s="35" t="str">
        <f>IF(ISBLANK('5. Pp (3 años)'!O143),"",'5. Pp (3 años)'!O143)</f>
        <v/>
      </c>
      <c r="P142" s="202" t="str">
        <f>IF(ISBLANK('5. Pp (3 años)'!P143),"",'5. Pp (3 años)'!P143)</f>
        <v/>
      </c>
    </row>
    <row r="143" spans="2:16" ht="207">
      <c r="B143" s="339" t="str">
        <f>IF(ISBLANK('5. Pp (3 años)'!B144),"",'5. Pp (3 años)'!B144)</f>
        <v>Coordinación de Vinculación Laboral</v>
      </c>
      <c r="C143" s="337" t="str">
        <f>IF(ISBLANK('5. Pp (3 años)'!C144),"",'5. Pp (3 años)'!C144)</f>
        <v>Componente</v>
      </c>
      <c r="D143" s="336" t="str">
        <f>IF(ISBLANK('5. Pp (3 años)'!D144),"",'5. Pp (3 años)'!D144)</f>
        <v>4.1.1.1.17 Estrategias de vinculación y gestión de talento laboral implementadas.</v>
      </c>
      <c r="E143" s="336" t="str">
        <f>IF(ISBLANK('5. Pp (3 años)'!E144),"",'5. Pp (3 años)'!E144)</f>
        <v>PEVGT: Porcentaje de estrategias de vinculación y gestión de talento ejecutadas.</v>
      </c>
      <c r="F143" s="336" t="str">
        <f>IF(ISBLANK('5. Pp (3 años)'!F144),"",'5. Pp (3 años)'!F144)</f>
        <v>Este indicador representa la consolidación de un modelo de gestión de capital humano municipal. Representa el producto final donde se asegura que la ciudadanía cuente con un esquema de seguimiento personalizado y perfilamiento técnico, garantizando que la vinculación con la 'Red Empresarial para la Gestión de Talentos' sea asertiva y aumente las tasas de contratación efectiva y estabilidad laboral.</v>
      </c>
      <c r="G143" s="337" t="str">
        <f>IF(ISBLANK('5. Pp (3 años)'!G144),"",'5. Pp (3 años)'!G144)</f>
        <v>Eficacia</v>
      </c>
      <c r="H143" s="337" t="str">
        <f>IF(ISBLANK('5. Pp (3 años)'!H144),"",'5. Pp (3 años)'!H144)</f>
        <v>Trimestral</v>
      </c>
      <c r="I143" s="336" t="str">
        <f>IF(ISBLANK('5. Pp (3 años)'!I144),"",'5. Pp (3 años)'!I144)</f>
        <v>"MÉTODO DE CÁLCULO                          
PEVGT = (NEVGTE / NEVGTP) * 100
VARIABLES:
PEVGT: Porcentaje de estrategias de vinculación y gestión de talento ejecutadas.                                               NEVGTE: Número de estrategias de vinculación y gestión de talento ejecutadas con validación de perfilamiento.                                                                           NEVGTP: Número de estrategias de vinculación y gestión de talento programadas.</v>
      </c>
      <c r="J143" s="336" t="str">
        <f>IF(ISBLANK('5. Pp (3 años)'!J144),"",'5. Pp (3 años)'!J144)</f>
        <v xml:space="preserve">UNIDAD DE MEDIDA DEL INDICADOR: Porcentaje
UNIDAD DE MEDIDA DE LAS VARIABLES: Estrategia </v>
      </c>
      <c r="K143" s="337" t="str">
        <f>IF(ISBLANK('5. Pp (3 años)'!K144),"",'5. Pp (3 años)'!K144)</f>
        <v>Ascendente</v>
      </c>
      <c r="L143" s="336" t="str">
        <f>IF(ISBLANK('5. Pp (3 años)'!L144),"",'5. Pp (3 años)'!L144)</f>
        <v xml:space="preserve">PEVGT: De enero 2025 a diciembre 2027 se realizará el 100% de estrategias de vinculación y gestión de talento.                                                                                                                                                                                                                                                                                                                                                                                                                                                            </v>
      </c>
      <c r="M143" s="336" t="str">
        <f>IF(ISBLANK('5. Pp (3 años)'!M144),"",'5. Pp (3 años)'!M144)</f>
        <v>PEVGT: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43" s="336" t="str">
        <f>IF(ISBLANK('5. Pp (3 años)'!N144),"",'5. Pp (3 años)'!N144)</f>
        <v>Nombre del Documento:
Archivo digital de la plataforma Google Drive
Nombre de quien genera la información: 
Coordinación de Vinculación Laboral 
Periodicidad con que se genera la información:
Trimestral
Liga de la página donde se localiza la información o ubicación:
https://drive.google.com/drive/folders/1YIQ6oNLaECseSgqo4vwhcE6EzP9ap_Xx</v>
      </c>
      <c r="O143" s="336" t="str">
        <f>IF(ISBLANK('5. Pp (3 años)'!O144),"",'5. Pp (3 años)'!O144)</f>
        <v>La ciudadanía tenga la disposición para participar, obtener el seguimiento para su vinculación y las empresas proporciones los datos de los ciudadanos contratados y participa honestamente en las evaluaciones de perfilamiento técnico y socioeconómico mientras el mercado laboral municipal mantiene una demanda activa de personal calificado que permite la colocación asertiva del capital humano gestionado.</v>
      </c>
      <c r="P143" s="338" t="str">
        <f>IF(ISBLANK('5. Pp (3 años)'!P144),"",'5. Pp (3 años)'!P144)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44" spans="2:16" ht="207">
      <c r="B144" s="93" t="str">
        <f>IF(ISBLANK('5. Pp (3 años)'!B145),"",'5. Pp (3 años)'!B145)</f>
        <v>Coordinación de Vinculación Laboral</v>
      </c>
      <c r="C144" s="32" t="str">
        <f>IF(ISBLANK('5. Pp (3 años)'!C145),"",'5. Pp (3 años)'!C145)</f>
        <v>Actividad</v>
      </c>
      <c r="D144" s="35" t="str">
        <f>IF(ISBLANK('5. Pp (3 años)'!D145),"",'5. Pp (3 años)'!D145)</f>
        <v>4.1.1.1.17.1 Administración del sistema de seguimiento y perfilamiento de buscadores de empleo.</v>
      </c>
      <c r="E144" s="35" t="str">
        <f>IF(ISBLANK('5. Pp (3 años)'!E145),"",'5. Pp (3 años)'!E145)</f>
        <v>PSEC: Porcentaje de solicitantes de empleo con seguimiento y canalización realizada.</v>
      </c>
      <c r="F144" s="35" t="str">
        <f>IF(ISBLANK('5. Pp (3 años)'!F145),"",'5. Pp (3 años)'!F145)</f>
        <v>Mide la gestión técnica del banco de talento municipal. Cuantifica la atención a los solicitantes programados, abarcando la evaluación de perfiles, la orientación laboral personalizada y la canalización directa a vacantes especializadas, funcionando como el mecanismo operativo que asegura la calidad en el servicio de vinculación entre el buscador de empleo y la red empresarial.</v>
      </c>
      <c r="G144" s="32" t="str">
        <f>IF(ISBLANK('5. Pp (3 años)'!G145),"",'5. Pp (3 años)'!G145)</f>
        <v>Eficacia</v>
      </c>
      <c r="H144" s="32" t="str">
        <f>IF(ISBLANK('5. Pp (3 años)'!H145),"",'5. Pp (3 años)'!H145)</f>
        <v>Trimestral</v>
      </c>
      <c r="I144" s="35" t="str">
        <f>IF(ISBLANK('5. Pp (3 años)'!I145),"",'5. Pp (3 años)'!I145)</f>
        <v>MÉTODO DE CÁLCULO                             
PSEC = (NSECR / NSECP) * 100
VARIABLES:
PSEC: Porcentaje de solicitantes de empleo con seguimiento y canalización realizada.                               NSECR: Número de solicitantes de empleo con seguimiento y canalización realizada.                              NSECP: Número de solicitantes de empleo programados para seguimiento y canalización.</v>
      </c>
      <c r="J144" s="35" t="str">
        <f>IF(ISBLANK('5. Pp (3 años)'!J145),"",'5. Pp (3 años)'!J145)</f>
        <v>UNIDAD DE MEDIDA DEL INDICADOR: Porcentaje
UNIDAD DE MEDIDA DE LAS VARIABLES: Solicitante</v>
      </c>
      <c r="K144" s="32" t="str">
        <f>IF(ISBLANK('5. Pp (3 años)'!K145),"",'5. Pp (3 años)'!K145)</f>
        <v>Ascendente</v>
      </c>
      <c r="L144" s="35" t="str">
        <f>IF(ISBLANK('5. Pp (3 años)'!L145),"",'5. Pp (3 años)'!L145)</f>
        <v xml:space="preserve">PSEC: De enero 2025 a diciembre 2027 se realizarán 4355 solicitantes.        </v>
      </c>
      <c r="M144" s="35" t="str">
        <f>IF(ISBLANK('5. Pp (3 años)'!M145),"",'5. Pp (3 años)'!M145)</f>
        <v>PSEC:  Se realizaron un total de 1573 solicitantes durante el período de 2025.
2025: 1573 solicitantes      
Total: 1573 solicitantes</v>
      </c>
      <c r="N144" s="35" t="str">
        <f>IF(ISBLANK('5. Pp (3 años)'!N145),"",'5. Pp (3 años)'!N145)</f>
        <v>Nombre del Documento:
Archivo digital de la plataforma Google Drive
Nombre de quien genera la información: 
Coordinación de Vinculación Laboral 
Periodicidad con que se genera la información:
Trimestral
Liga de la página donde se localiza la información o ubicación:
https://drive.google.com/drive/folders/1YIQ6oNLaECseSgqo4vwhcE6EzP9ap_Xx</v>
      </c>
      <c r="O144" s="35" t="str">
        <f>IF(ISBLANK('5. Pp (3 años)'!O145),"",'5. Pp (3 años)'!O145)</f>
        <v>La ciudadanía tenga la disposición para participar, obtener el seguimiento para su vinculación y las empresas proporciones los datos de los ciudadanos contratados</v>
      </c>
      <c r="P144" s="202" t="str">
        <f>IF(ISBLANK('5. Pp (3 años)'!P145),"",'5. Pp (3 años)'!P145)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45" spans="2:16" ht="17.25">
      <c r="B145" s="93" t="str">
        <f>IF(ISBLANK('5. Pp (3 años)'!B146),"",'5. Pp (3 años)'!B146)</f>
        <v/>
      </c>
      <c r="C145" s="32" t="str">
        <f>IF(ISBLANK('5. Pp (3 años)'!C146),"",'5. Pp (3 años)'!C146)</f>
        <v>Actividad</v>
      </c>
      <c r="D145" s="35" t="str">
        <f>IF(ISBLANK('5. Pp (3 años)'!D146),"",'5. Pp (3 años)'!D146)</f>
        <v/>
      </c>
      <c r="E145" s="35" t="str">
        <f>IF(ISBLANK('5. Pp (3 años)'!E146),"",'5. Pp (3 años)'!E146)</f>
        <v/>
      </c>
      <c r="F145" s="35" t="str">
        <f>IF(ISBLANK('5. Pp (3 años)'!F146),"",'5. Pp (3 años)'!F146)</f>
        <v/>
      </c>
      <c r="G145" s="32" t="str">
        <f>IF(ISBLANK('5. Pp (3 años)'!G146),"",'5. Pp (3 años)'!G146)</f>
        <v/>
      </c>
      <c r="H145" s="32" t="str">
        <f>IF(ISBLANK('5. Pp (3 años)'!H146),"",'5. Pp (3 años)'!H146)</f>
        <v/>
      </c>
      <c r="I145" s="35" t="str">
        <f>IF(ISBLANK('5. Pp (3 años)'!I146),"",'5. Pp (3 años)'!I146)</f>
        <v/>
      </c>
      <c r="J145" s="35" t="str">
        <f>IF(ISBLANK('5. Pp (3 años)'!J146),"",'5. Pp (3 años)'!J146)</f>
        <v/>
      </c>
      <c r="K145" s="32" t="str">
        <f>IF(ISBLANK('5. Pp (3 años)'!K146),"",'5. Pp (3 años)'!K146)</f>
        <v/>
      </c>
      <c r="L145" s="35" t="str">
        <f>IF(ISBLANK('5. Pp (3 años)'!L146),"",'5. Pp (3 años)'!L146)</f>
        <v/>
      </c>
      <c r="M145" s="35" t="str">
        <f>IF(ISBLANK('5. Pp (3 años)'!M146),"",'5. Pp (3 años)'!M146)</f>
        <v/>
      </c>
      <c r="N145" s="35" t="str">
        <f>IF(ISBLANK('5. Pp (3 años)'!N146),"",'5. Pp (3 años)'!N146)</f>
        <v/>
      </c>
      <c r="O145" s="35" t="str">
        <f>IF(ISBLANK('5. Pp (3 años)'!O146),"",'5. Pp (3 años)'!O146)</f>
        <v/>
      </c>
      <c r="P145" s="202" t="str">
        <f>IF(ISBLANK('5. Pp (3 años)'!P146),"",'5. Pp (3 años)'!P146)</f>
        <v/>
      </c>
    </row>
    <row r="146" spans="2:16" ht="17.25">
      <c r="B146" s="93" t="str">
        <f>IF(ISBLANK('5. Pp (3 años)'!B147),"",'5. Pp (3 años)'!B147)</f>
        <v/>
      </c>
      <c r="C146" s="32" t="str">
        <f>IF(ISBLANK('5. Pp (3 años)'!C147),"",'5. Pp (3 años)'!C147)</f>
        <v>Actividad</v>
      </c>
      <c r="D146" s="35" t="str">
        <f>IF(ISBLANK('5. Pp (3 años)'!D147),"",'5. Pp (3 años)'!D147)</f>
        <v/>
      </c>
      <c r="E146" s="35" t="str">
        <f>IF(ISBLANK('5. Pp (3 años)'!E147),"",'5. Pp (3 años)'!E147)</f>
        <v/>
      </c>
      <c r="F146" s="35" t="str">
        <f>IF(ISBLANK('5. Pp (3 años)'!F147),"",'5. Pp (3 años)'!F147)</f>
        <v/>
      </c>
      <c r="G146" s="32" t="str">
        <f>IF(ISBLANK('5. Pp (3 años)'!G147),"",'5. Pp (3 años)'!G147)</f>
        <v/>
      </c>
      <c r="H146" s="32" t="str">
        <f>IF(ISBLANK('5. Pp (3 años)'!H147),"",'5. Pp (3 años)'!H147)</f>
        <v/>
      </c>
      <c r="I146" s="35" t="str">
        <f>IF(ISBLANK('5. Pp (3 años)'!I147),"",'5. Pp (3 años)'!I147)</f>
        <v/>
      </c>
      <c r="J146" s="35" t="str">
        <f>IF(ISBLANK('5. Pp (3 años)'!J147),"",'5. Pp (3 años)'!J147)</f>
        <v/>
      </c>
      <c r="K146" s="32" t="str">
        <f>IF(ISBLANK('5. Pp (3 años)'!K147),"",'5. Pp (3 años)'!K147)</f>
        <v/>
      </c>
      <c r="L146" s="35" t="str">
        <f>IF(ISBLANK('5. Pp (3 años)'!L147),"",'5. Pp (3 años)'!L147)</f>
        <v/>
      </c>
      <c r="M146" s="35" t="str">
        <f>IF(ISBLANK('5. Pp (3 años)'!M147),"",'5. Pp (3 años)'!M147)</f>
        <v/>
      </c>
      <c r="N146" s="35" t="str">
        <f>IF(ISBLANK('5. Pp (3 años)'!N147),"",'5. Pp (3 años)'!N147)</f>
        <v/>
      </c>
      <c r="O146" s="35" t="str">
        <f>IF(ISBLANK('5. Pp (3 años)'!O147),"",'5. Pp (3 años)'!O147)</f>
        <v/>
      </c>
      <c r="P146" s="202" t="str">
        <f>IF(ISBLANK('5. Pp (3 años)'!P147),"",'5. Pp (3 años)'!P147)</f>
        <v/>
      </c>
    </row>
    <row r="147" spans="2:16" ht="17.25">
      <c r="B147" s="93" t="str">
        <f>IF(ISBLANK('5. Pp (3 años)'!B148),"",'5. Pp (3 años)'!B148)</f>
        <v/>
      </c>
      <c r="C147" s="32" t="str">
        <f>IF(ISBLANK('5. Pp (3 años)'!C148),"",'5. Pp (3 años)'!C148)</f>
        <v>Actividad</v>
      </c>
      <c r="D147" s="35" t="str">
        <f>IF(ISBLANK('5. Pp (3 años)'!D148),"",'5. Pp (3 años)'!D148)</f>
        <v/>
      </c>
      <c r="E147" s="35" t="str">
        <f>IF(ISBLANK('5. Pp (3 años)'!E148),"",'5. Pp (3 años)'!E148)</f>
        <v/>
      </c>
      <c r="F147" s="35" t="str">
        <f>IF(ISBLANK('5. Pp (3 años)'!F148),"",'5. Pp (3 años)'!F148)</f>
        <v/>
      </c>
      <c r="G147" s="32" t="str">
        <f>IF(ISBLANK('5. Pp (3 años)'!G148),"",'5. Pp (3 años)'!G148)</f>
        <v/>
      </c>
      <c r="H147" s="32" t="str">
        <f>IF(ISBLANK('5. Pp (3 años)'!H148),"",'5. Pp (3 años)'!H148)</f>
        <v/>
      </c>
      <c r="I147" s="35" t="str">
        <f>IF(ISBLANK('5. Pp (3 años)'!I148),"",'5. Pp (3 años)'!I148)</f>
        <v/>
      </c>
      <c r="J147" s="35" t="str">
        <f>IF(ISBLANK('5. Pp (3 años)'!J148),"",'5. Pp (3 años)'!J148)</f>
        <v/>
      </c>
      <c r="K147" s="32" t="str">
        <f>IF(ISBLANK('5. Pp (3 años)'!K148),"",'5. Pp (3 años)'!K148)</f>
        <v/>
      </c>
      <c r="L147" s="35" t="str">
        <f>IF(ISBLANK('5. Pp (3 años)'!L148),"",'5. Pp (3 años)'!L148)</f>
        <v/>
      </c>
      <c r="M147" s="35" t="str">
        <f>IF(ISBLANK('5. Pp (3 años)'!M148),"",'5. Pp (3 años)'!M148)</f>
        <v/>
      </c>
      <c r="N147" s="35" t="str">
        <f>IF(ISBLANK('5. Pp (3 años)'!N148),"",'5. Pp (3 años)'!N148)</f>
        <v/>
      </c>
      <c r="O147" s="35" t="str">
        <f>IF(ISBLANK('5. Pp (3 años)'!O148),"",'5. Pp (3 años)'!O148)</f>
        <v/>
      </c>
      <c r="P147" s="202" t="str">
        <f>IF(ISBLANK('5. Pp (3 años)'!P148),"",'5. Pp (3 años)'!P148)</f>
        <v/>
      </c>
    </row>
    <row r="148" spans="2:16" ht="17.25">
      <c r="B148" s="93" t="str">
        <f>IF(ISBLANK('5. Pp (3 años)'!B149),"",'5. Pp (3 años)'!B149)</f>
        <v/>
      </c>
      <c r="C148" s="32" t="str">
        <f>IF(ISBLANK('5. Pp (3 años)'!C149),"",'5. Pp (3 años)'!C149)</f>
        <v>Actividad</v>
      </c>
      <c r="D148" s="35" t="str">
        <f>IF(ISBLANK('5. Pp (3 años)'!D149),"",'5. Pp (3 años)'!D149)</f>
        <v/>
      </c>
      <c r="E148" s="35" t="str">
        <f>IF(ISBLANK('5. Pp (3 años)'!E149),"",'5. Pp (3 años)'!E149)</f>
        <v/>
      </c>
      <c r="F148" s="35" t="str">
        <f>IF(ISBLANK('5. Pp (3 años)'!F149),"",'5. Pp (3 años)'!F149)</f>
        <v/>
      </c>
      <c r="G148" s="32" t="str">
        <f>IF(ISBLANK('5. Pp (3 años)'!G149),"",'5. Pp (3 años)'!G149)</f>
        <v/>
      </c>
      <c r="H148" s="32" t="str">
        <f>IF(ISBLANK('5. Pp (3 años)'!H149),"",'5. Pp (3 años)'!H149)</f>
        <v/>
      </c>
      <c r="I148" s="35" t="str">
        <f>IF(ISBLANK('5. Pp (3 años)'!I149),"",'5. Pp (3 años)'!I149)</f>
        <v/>
      </c>
      <c r="J148" s="35" t="str">
        <f>IF(ISBLANK('5. Pp (3 años)'!J149),"",'5. Pp (3 años)'!J149)</f>
        <v/>
      </c>
      <c r="K148" s="32" t="str">
        <f>IF(ISBLANK('5. Pp (3 años)'!K149),"",'5. Pp (3 años)'!K149)</f>
        <v/>
      </c>
      <c r="L148" s="35" t="str">
        <f>IF(ISBLANK('5. Pp (3 años)'!L149),"",'5. Pp (3 años)'!L149)</f>
        <v/>
      </c>
      <c r="M148" s="35" t="str">
        <f>IF(ISBLANK('5. Pp (3 años)'!M149),"",'5. Pp (3 años)'!M149)</f>
        <v/>
      </c>
      <c r="N148" s="35" t="str">
        <f>IF(ISBLANK('5. Pp (3 años)'!N149),"",'5. Pp (3 años)'!N149)</f>
        <v/>
      </c>
      <c r="O148" s="35" t="str">
        <f>IF(ISBLANK('5. Pp (3 años)'!O149),"",'5. Pp (3 años)'!O149)</f>
        <v/>
      </c>
      <c r="P148" s="202" t="str">
        <f>IF(ISBLANK('5. Pp (3 años)'!P149),"",'5. Pp (3 años)'!P149)</f>
        <v/>
      </c>
    </row>
    <row r="149" spans="2:16" ht="207">
      <c r="B149" s="339" t="str">
        <f>IF(ISBLANK('5. Pp (3 años)'!B150),"",'5. Pp (3 años)'!B150)</f>
        <v>Coordinación de Vinculación Social</v>
      </c>
      <c r="C149" s="337" t="str">
        <f>IF(ISBLANK('5. Pp (3 años)'!C150),"",'5. Pp (3 años)'!C150)</f>
        <v>Componente</v>
      </c>
      <c r="D149" s="336" t="str">
        <f>IF(ISBLANK('5. Pp (3 años)'!D150),"",'5. Pp (3 años)'!D150)</f>
        <v>4.1.1.1.18 Servicios de formación para la dignificación laboral y el acompañamiento a cuidadores otorgados.</v>
      </c>
      <c r="E149" s="336" t="str">
        <f>IF(ISBLANK('5. Pp (3 años)'!E150),"",'5. Pp (3 años)'!E150)</f>
        <v>PSFAO: Porcentaje de servicios de formación y acompañamiento otorgados.</v>
      </c>
      <c r="F149" s="336" t="str">
        <f>IF(ISBLANK('5. Pp (3 años)'!F150),"",'5. Pp (3 años)'!F150)</f>
        <v>Este indicador representa la entrega de un modelo de inclusión laboral con enfoque de cuidados validado. Representa el producto final donde se garantiza que las empresas cuenten con sensibilización técnica para entornos libres de discriminación, y que los grupos prioritarios (adultos mayores, personas con discapacidad y cuidadores) accedan a empleos dignos vinculados a la red de soporte del Sistema Municipal de Cuidados, asegurando la corresponsabilidad entre el sector productivo y el bienestar social.</v>
      </c>
      <c r="G149" s="337" t="str">
        <f>IF(ISBLANK('5. Pp (3 años)'!G150),"",'5. Pp (3 años)'!G150)</f>
        <v>Eficacia</v>
      </c>
      <c r="H149" s="337" t="str">
        <f>IF(ISBLANK('5. Pp (3 años)'!H150),"",'5. Pp (3 años)'!H150)</f>
        <v>Trimestral</v>
      </c>
      <c r="I149" s="336" t="str">
        <f>IF(ISBLANK('5. Pp (3 años)'!I150),"",'5. Pp (3 años)'!I150)</f>
        <v>MÉTODO DE CÁLCULO                             
PSFAO = (NSFAOE / NSFAOP) * 100
VARIABLES:
PSFAO: Porcentaje de servicios de formación y acompañamiento otorgados.                                             NSFAOE: Número de servicios de formación y acompañamiento con enfoque de cuidados ejecutados y validados.                                                                                       NSFAOP: Número de servicios de formación y acompañamiento con enfoque de cuidados programados.</v>
      </c>
      <c r="J149" s="336" t="str">
        <f>IF(ISBLANK('5. Pp (3 años)'!J150),"",'5. Pp (3 años)'!J150)</f>
        <v>UNIDAD DE MEDIDA DEL INDICADOR: Porcentaje
UNIDAD DE MEDIDA DE LAS VARIABLES: Servicio integral</v>
      </c>
      <c r="K149" s="337" t="str">
        <f>IF(ISBLANK('5. Pp (3 años)'!K150),"",'5. Pp (3 años)'!K150)</f>
        <v>Ascendente</v>
      </c>
      <c r="L149" s="336" t="str">
        <f>IF(ISBLANK('5. Pp (3 años)'!L150),"",'5. Pp (3 años)'!L150)</f>
        <v xml:space="preserve">PSFAO:  De enero 2025 a diciembre 2027 se realizará el 100% de servicios de formación para la dignificación laboral y el acompañamiento a cuidadores.                                                                                                                                                                                                                                                                                                                                                                                                                                          </v>
      </c>
      <c r="M149" s="336" t="str">
        <f>IF(ISBLANK('5. Pp (3 años)'!M150),"",'5. Pp (3 años)'!M150)</f>
        <v>PSFAO: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49" s="336" t="str">
        <f>IF(ISBLANK('5. Pp (3 años)'!N150),"",'5. Pp (3 años)'!N150)</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49" s="336" t="str">
        <f>IF(ISBLANK('5. Pp (3 años)'!O150),"",'5. Pp (3 años)'!O150)</f>
        <v>Las empresas del sector productivo local muestran apertura y sensibilidad para adaptar sus entornos laborales a las necesidades de los grupos prioritarios además de que el Sistema Municipal de Cuidados coordina efectivamente la red de soporte que facilita la integración laboral de los cuidadores mientras la ciudadanía beneficiaria mantiene su compromiso de capacitación y permanencia en los esquemas de empleo inclusivo diseñados por el municipio.</v>
      </c>
      <c r="P149" s="338" t="str">
        <f>IF(ISBLANK('5. Pp (3 años)'!P150),"",'5. Pp (3 años)'!P150)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0" spans="2:16" ht="207">
      <c r="B150" s="93" t="str">
        <f>IF(ISBLANK('5. Pp (3 años)'!B151),"",'5. Pp (3 años)'!B151)</f>
        <v>Coordinación de Vinculación Social</v>
      </c>
      <c r="C150" s="32" t="str">
        <f>IF(ISBLANK('5. Pp (3 años)'!C151),"",'5. Pp (3 años)'!C151)</f>
        <v>Actividad</v>
      </c>
      <c r="D150" s="35" t="str">
        <f>IF(ISBLANK('5. Pp (3 años)'!D151),"",'5. Pp (3 años)'!D151)</f>
        <v>4.1.1.1.18.1 Instrucción a sectores productivos en materia de dignificación laboral y entornos libres de discriminación.</v>
      </c>
      <c r="E150" s="35" t="str">
        <f>IF(ISBLANK('5. Pp (3 años)'!E151),"",'5. Pp (3 años)'!E151)</f>
        <v>PCDLR: Porcentaje de capacitaciones en dignificación laboral realizadas.</v>
      </c>
      <c r="F150" s="35" t="str">
        <f>IF(ISBLANK('5. Pp (3 años)'!F151),"",'5. Pp (3 años)'!F151)</f>
        <v>Mide la intervención formativa dirigida al sector empresarial. Cuantifica la realización de las capacitaciones anuales enfocadas en generar ambientes laborales óptimos, inclusivos y profesionales, funcionando como el mecanismo operativo para sensibilizar a los empleadores sobre la importancia de la dignificación laboral y la no discriminación.</v>
      </c>
      <c r="G150" s="32" t="str">
        <f>IF(ISBLANK('5. Pp (3 años)'!G151),"",'5. Pp (3 años)'!G151)</f>
        <v>Eficacia</v>
      </c>
      <c r="H150" s="32" t="str">
        <f>IF(ISBLANK('5. Pp (3 años)'!H151),"",'5. Pp (3 años)'!H151)</f>
        <v>Trimestral</v>
      </c>
      <c r="I150" s="35" t="str">
        <f>IF(ISBLANK('5. Pp (3 años)'!I151),"",'5. Pp (3 años)'!I151)</f>
        <v>MÉTODO DE CÁLCULO                             
PCDLR = (NCDLR / NCDLP) * 100
VARIABLES:
PCDLR: Porcentaje de capacitaciones en dignificación laboral realizadas.                                                                       NCDLR: Número de capacitaciones en dignificación laboral realizadas.                                                                               NCDLP: Número de capacitaciones en dignificación laboral programadas.</v>
      </c>
      <c r="J150" s="35" t="str">
        <f>IF(ISBLANK('5. Pp (3 años)'!J151),"",'5. Pp (3 años)'!J151)</f>
        <v>UNIDAD DE MEDIDA DEL INDICADOR: Porcentaje
UNIDAD DE MEDIDA DE LAS VARIABLES: Capacitaciones</v>
      </c>
      <c r="K150" s="32" t="str">
        <f>IF(ISBLANK('5. Pp (3 años)'!K151),"",'5. Pp (3 años)'!K151)</f>
        <v>Ascendente</v>
      </c>
      <c r="L150" s="35" t="str">
        <f>IF(ISBLANK('5. Pp (3 años)'!L151),"",'5. Pp (3 años)'!L151)</f>
        <v xml:space="preserve">PCDLR: De enero 2025 a diciembre 2027 se realizarán 60 capacitaciones.   </v>
      </c>
      <c r="M150" s="35" t="str">
        <f>IF(ISBLANK('5. Pp (3 años)'!M151),"",'5. Pp (3 años)'!M151)</f>
        <v>PCDLR: Se realizaron un total de 41 capacitaciones durante el período de 2025.
2025: 41 capacitaciones      
Total: 41 capacitaciones</v>
      </c>
      <c r="N150" s="35" t="str">
        <f>IF(ISBLANK('5. Pp (3 años)'!N151),"",'5. Pp (3 años)'!N151)</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50" s="35" t="str">
        <f>IF(ISBLANK('5. Pp (3 años)'!O151),"",'5. Pp (3 años)'!O151)</f>
        <v>Las empresas y ciudadanía tengan la disposición para recibir las capacitaciones y se cuente con un clima favorable</v>
      </c>
      <c r="P150" s="202" t="str">
        <f>IF(ISBLANK('5. Pp (3 años)'!P151),"",'5. Pp (3 años)'!P151)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1" spans="2:16" ht="224.25">
      <c r="B151" s="93" t="str">
        <f>IF(ISBLANK('5. Pp (3 años)'!B152),"",'5. Pp (3 años)'!B152)</f>
        <v>Coordinación de Vinculación Social</v>
      </c>
      <c r="C151" s="32" t="str">
        <f>IF(ISBLANK('5. Pp (3 años)'!C152),"",'5. Pp (3 años)'!C152)</f>
        <v>Actividad</v>
      </c>
      <c r="D151" s="35" t="str">
        <f>IF(ISBLANK('5. Pp (3 años)'!D152),"",'5. Pp (3 años)'!D152)</f>
        <v>4.1.1.1.18.2 Gestión de la vinculación laboral inclusiva y canalización para la corresponsabilidad del cuidado.</v>
      </c>
      <c r="E151" s="35" t="str">
        <f>IF(ISBLANK('5. Pp (3 años)'!E152),"",'5. Pp (3 años)'!E152)</f>
        <v>PAVCI: Porcentaje de acciones de vinculación y canalización institucional ejecutadas.</v>
      </c>
      <c r="F151" s="35" t="str">
        <f>IF(ISBLANK('5. Pp (3 años)'!F152),"",'5. Pp (3 años)'!F152)</f>
        <v>Mide la operación técnica de los programas 'Empléate con Cuidado' y 'Vinculando Cuidadores'. Cuantifica las acciones de detección, registro y canalización de personas cuidadoras y grupos prioritarios hacia empleos adaptados y servicios de apoyo (psicoemocional, redes de soporte y formación), funcionando como el mecanismo operativo que integra la vida productiva con el Sistema Municipal de Cuidados.</v>
      </c>
      <c r="G151" s="32" t="str">
        <f>IF(ISBLANK('5. Pp (3 años)'!G152),"",'5. Pp (3 años)'!G152)</f>
        <v>Eficacia</v>
      </c>
      <c r="H151" s="32" t="str">
        <f>IF(ISBLANK('5. Pp (3 años)'!H152),"",'5. Pp (3 años)'!H152)</f>
        <v>Trimestral</v>
      </c>
      <c r="I151" s="35" t="str">
        <f>IF(ISBLANK('5. Pp (3 años)'!I152),"",'5. Pp (3 años)'!I152)</f>
        <v>MÉTODO DE CÁLCULO                             
PAVCI = (NAVCIR / NAVCIP) * 100
VARIABLES:
PAVCI: Porcentaje de acciones de vinculación y canalización institucional ejecutadas.                         NAVCIR: Número de acciones de vinculación y canalización realizadas.                                                          NAVCIP: Número de acciones de vinculación y canalización programadas.</v>
      </c>
      <c r="J151" s="35" t="str">
        <f>IF(ISBLANK('5. Pp (3 años)'!J152),"",'5. Pp (3 años)'!J152)</f>
        <v>UNIDAD DE MEDIDA DEL INDICADOR: Porcentaje
UNIDAD DE MEDIDA DE LAS VARIABLES: Acción de vinculación</v>
      </c>
      <c r="K151" s="32" t="str">
        <f>IF(ISBLANK('5. Pp (3 años)'!K152),"",'5. Pp (3 años)'!K152)</f>
        <v>Ascendente</v>
      </c>
      <c r="L151" s="35" t="str">
        <f>IF(ISBLANK('5. Pp (3 años)'!L152),"",'5. Pp (3 años)'!L152)</f>
        <v xml:space="preserve">PAVCI: De enero 2025 a diciembre 2027 se realizarán 160 acciones.        </v>
      </c>
      <c r="M151" s="35" t="str">
        <f>IF(ISBLANK('5. Pp (3 años)'!M152),"",'5. Pp (3 años)'!M152)</f>
        <v>PAVCI:  No existe línea base debido a que esta actividad es de nueva creación.
A partir de enero 2026 se inicia la integración de la línea base para el siguiente periodo de gobierno.</v>
      </c>
      <c r="N151" s="35" t="str">
        <f>IF(ISBLANK('5. Pp (3 años)'!N152),"",'5. Pp (3 años)'!N152)</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51" s="35" t="str">
        <f>IF(ISBLANK('5. Pp (3 años)'!O152),"",'5. Pp (3 años)'!O152)</f>
        <v>Las personas cuidadoras y grupos prioritarios acuden a los módulos de atención y jornadas en territorio para registrarse en el padrón de beneficiarios además de que las instituciones que integran el Sistema Municipal de Cuidados mantienen una oferta de servicios psicoemocionales y de soporte disponible para recibir las canalizaciones mientras las empresas vinculadas respetan los acuerdos de flexibilidad y adaptación de puestos de trabajo para este perfil de buscadores de empleo.</v>
      </c>
      <c r="P151" s="202" t="str">
        <f>IF(ISBLANK('5. Pp (3 años)'!P152),"",'5. Pp (3 años)'!P152)</f>
        <v xml:space="preserve"> Meta 10.2: Potenciar y promover la inclusión social, económica y política de todos, independientemente de su edad o discapacidad.                                                           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52" spans="2:16" ht="17.25">
      <c r="B152" s="93" t="str">
        <f>IF(ISBLANK('5. Pp (3 años)'!B153),"",'5. Pp (3 años)'!B153)</f>
        <v/>
      </c>
      <c r="C152" s="32" t="str">
        <f>IF(ISBLANK('5. Pp (3 años)'!C153),"",'5. Pp (3 años)'!C153)</f>
        <v>Actividad</v>
      </c>
      <c r="D152" s="35" t="str">
        <f>IF(ISBLANK('5. Pp (3 años)'!D153),"",'5. Pp (3 años)'!D153)</f>
        <v/>
      </c>
      <c r="E152" s="35" t="str">
        <f>IF(ISBLANK('5. Pp (3 años)'!E153),"",'5. Pp (3 años)'!E153)</f>
        <v/>
      </c>
      <c r="F152" s="35" t="str">
        <f>IF(ISBLANK('5. Pp (3 años)'!F153),"",'5. Pp (3 años)'!F153)</f>
        <v/>
      </c>
      <c r="G152" s="32" t="str">
        <f>IF(ISBLANK('5. Pp (3 años)'!G153),"",'5. Pp (3 años)'!G153)</f>
        <v/>
      </c>
      <c r="H152" s="32" t="str">
        <f>IF(ISBLANK('5. Pp (3 años)'!H153),"",'5. Pp (3 años)'!H153)</f>
        <v/>
      </c>
      <c r="I152" s="35" t="str">
        <f>IF(ISBLANK('5. Pp (3 años)'!I153),"",'5. Pp (3 años)'!I153)</f>
        <v/>
      </c>
      <c r="J152" s="35" t="str">
        <f>IF(ISBLANK('5. Pp (3 años)'!J153),"",'5. Pp (3 años)'!J153)</f>
        <v/>
      </c>
      <c r="K152" s="32" t="str">
        <f>IF(ISBLANK('5. Pp (3 años)'!K153),"",'5. Pp (3 años)'!K153)</f>
        <v/>
      </c>
      <c r="L152" s="35" t="str">
        <f>IF(ISBLANK('5. Pp (3 años)'!L153),"",'5. Pp (3 años)'!L153)</f>
        <v/>
      </c>
      <c r="M152" s="35" t="str">
        <f>IF(ISBLANK('5. Pp (3 años)'!M153),"",'5. Pp (3 años)'!M153)</f>
        <v/>
      </c>
      <c r="N152" s="35" t="str">
        <f>IF(ISBLANK('5. Pp (3 años)'!N153),"",'5. Pp (3 años)'!N153)</f>
        <v/>
      </c>
      <c r="O152" s="35" t="str">
        <f>IF(ISBLANK('5. Pp (3 años)'!O153),"",'5. Pp (3 años)'!O153)</f>
        <v/>
      </c>
      <c r="P152" s="202" t="str">
        <f>IF(ISBLANK('5. Pp (3 años)'!P153),"",'5. Pp (3 años)'!P153)</f>
        <v/>
      </c>
    </row>
    <row r="153" spans="2:16" ht="17.25">
      <c r="B153" s="93" t="str">
        <f>IF(ISBLANK('5. Pp (3 años)'!B154),"",'5. Pp (3 años)'!B154)</f>
        <v/>
      </c>
      <c r="C153" s="32" t="str">
        <f>IF(ISBLANK('5. Pp (3 años)'!C154),"",'5. Pp (3 años)'!C154)</f>
        <v>Actividad</v>
      </c>
      <c r="D153" s="35" t="str">
        <f>IF(ISBLANK('5. Pp (3 años)'!D154),"",'5. Pp (3 años)'!D154)</f>
        <v/>
      </c>
      <c r="E153" s="35" t="str">
        <f>IF(ISBLANK('5. Pp (3 años)'!E154),"",'5. Pp (3 años)'!E154)</f>
        <v/>
      </c>
      <c r="F153" s="35" t="str">
        <f>IF(ISBLANK('5. Pp (3 años)'!F154),"",'5. Pp (3 años)'!F154)</f>
        <v/>
      </c>
      <c r="G153" s="32" t="str">
        <f>IF(ISBLANK('5. Pp (3 años)'!G154),"",'5. Pp (3 años)'!G154)</f>
        <v/>
      </c>
      <c r="H153" s="32" t="str">
        <f>IF(ISBLANK('5. Pp (3 años)'!H154),"",'5. Pp (3 años)'!H154)</f>
        <v/>
      </c>
      <c r="I153" s="35" t="str">
        <f>IF(ISBLANK('5. Pp (3 años)'!I154),"",'5. Pp (3 años)'!I154)</f>
        <v/>
      </c>
      <c r="J153" s="35" t="str">
        <f>IF(ISBLANK('5. Pp (3 años)'!J154),"",'5. Pp (3 años)'!J154)</f>
        <v/>
      </c>
      <c r="K153" s="32" t="str">
        <f>IF(ISBLANK('5. Pp (3 años)'!K154),"",'5. Pp (3 años)'!K154)</f>
        <v/>
      </c>
      <c r="L153" s="35" t="str">
        <f>IF(ISBLANK('5. Pp (3 años)'!L154),"",'5. Pp (3 años)'!L154)</f>
        <v/>
      </c>
      <c r="M153" s="35" t="str">
        <f>IF(ISBLANK('5. Pp (3 años)'!M154),"",'5. Pp (3 años)'!M154)</f>
        <v/>
      </c>
      <c r="N153" s="35" t="str">
        <f>IF(ISBLANK('5. Pp (3 años)'!N154),"",'5. Pp (3 años)'!N154)</f>
        <v/>
      </c>
      <c r="O153" s="35" t="str">
        <f>IF(ISBLANK('5. Pp (3 años)'!O154),"",'5. Pp (3 años)'!O154)</f>
        <v/>
      </c>
      <c r="P153" s="202" t="str">
        <f>IF(ISBLANK('5. Pp (3 años)'!P154),"",'5. Pp (3 años)'!P154)</f>
        <v/>
      </c>
    </row>
    <row r="154" spans="2:16" ht="17.25">
      <c r="B154" s="93" t="str">
        <f>IF(ISBLANK('5. Pp (3 años)'!B155),"",'5. Pp (3 años)'!B155)</f>
        <v/>
      </c>
      <c r="C154" s="32" t="str">
        <f>IF(ISBLANK('5. Pp (3 años)'!C155),"",'5. Pp (3 años)'!C155)</f>
        <v>Actividad</v>
      </c>
      <c r="D154" s="35" t="str">
        <f>IF(ISBLANK('5. Pp (3 años)'!D155),"",'5. Pp (3 años)'!D155)</f>
        <v/>
      </c>
      <c r="E154" s="35" t="str">
        <f>IF(ISBLANK('5. Pp (3 años)'!E155),"",'5. Pp (3 años)'!E155)</f>
        <v/>
      </c>
      <c r="F154" s="35" t="str">
        <f>IF(ISBLANK('5. Pp (3 años)'!F155),"",'5. Pp (3 años)'!F155)</f>
        <v/>
      </c>
      <c r="G154" s="32" t="str">
        <f>IF(ISBLANK('5. Pp (3 años)'!G155),"",'5. Pp (3 años)'!G155)</f>
        <v/>
      </c>
      <c r="H154" s="32" t="str">
        <f>IF(ISBLANK('5. Pp (3 años)'!H155),"",'5. Pp (3 años)'!H155)</f>
        <v/>
      </c>
      <c r="I154" s="35" t="str">
        <f>IF(ISBLANK('5. Pp (3 años)'!I155),"",'5. Pp (3 años)'!I155)</f>
        <v/>
      </c>
      <c r="J154" s="35" t="str">
        <f>IF(ISBLANK('5. Pp (3 años)'!J155),"",'5. Pp (3 años)'!J155)</f>
        <v/>
      </c>
      <c r="K154" s="32" t="str">
        <f>IF(ISBLANK('5. Pp (3 años)'!K155),"",'5. Pp (3 años)'!K155)</f>
        <v/>
      </c>
      <c r="L154" s="35" t="str">
        <f>IF(ISBLANK('5. Pp (3 años)'!L155),"",'5. Pp (3 años)'!L155)</f>
        <v/>
      </c>
      <c r="M154" s="35" t="str">
        <f>IF(ISBLANK('5. Pp (3 años)'!M155),"",'5. Pp (3 años)'!M155)</f>
        <v/>
      </c>
      <c r="N154" s="35" t="str">
        <f>IF(ISBLANK('5. Pp (3 años)'!N155),"",'5. Pp (3 años)'!N155)</f>
        <v/>
      </c>
      <c r="O154" s="35" t="str">
        <f>IF(ISBLANK('5. Pp (3 años)'!O155),"",'5. Pp (3 años)'!O155)</f>
        <v/>
      </c>
      <c r="P154" s="202" t="str">
        <f>IF(ISBLANK('5. Pp (3 años)'!P155),"",'5. Pp (3 años)'!P155)</f>
        <v/>
      </c>
    </row>
    <row r="155" spans="2:16" ht="207">
      <c r="B155" s="339" t="str">
        <f>IF(ISBLANK('5. Pp (3 años)'!B156),"",'5. Pp (3 años)'!B156)</f>
        <v>Dirección de Economía Social</v>
      </c>
      <c r="C155" s="337" t="str">
        <f>IF(ISBLANK('5. Pp (3 años)'!C156),"",'5. Pp (3 años)'!C156)</f>
        <v>Componente</v>
      </c>
      <c r="D155" s="336" t="str">
        <f>IF(ISBLANK('5. Pp (3 años)'!D156),"",'5. Pp (3 años)'!D156)</f>
        <v>4.1.1.1.19   Estrategias de inclusión financiera y fortalecimiento empresarial implementadas.</v>
      </c>
      <c r="E155" s="336" t="str">
        <f>IF(ISBLANK('5. Pp (3 años)'!E156),"",'5. Pp (3 años)'!E156)</f>
        <v>PEIFF: Porcentaje de estrategias de inclusión financiera y fortalecimiento realizadas.</v>
      </c>
      <c r="F155" s="336" t="str">
        <f>IF(ISBLANK('5. Pp (3 años)'!F156),"",'5. Pp (3 años)'!F156)</f>
        <v>Este indicador representa la entrega de un esquema de profesionalización técnica validado. Representa el producto final donde se garantiza que artesanos, emprendedores, asociaciones civiles y jóvenes cuenten con acceso a tutorías empresariales; asegurando que el sector social y productivo del municipio incremente su competitividad y solvencia mediante el fortalecimiento de sus habilidades financieras y de gestión.</v>
      </c>
      <c r="G155" s="337" t="str">
        <f>IF(ISBLANK('5. Pp (3 años)'!G156),"",'5. Pp (3 años)'!G156)</f>
        <v>Eficacia</v>
      </c>
      <c r="H155" s="337" t="str">
        <f>IF(ISBLANK('5. Pp (3 años)'!H156),"",'5. Pp (3 años)'!H156)</f>
        <v>Trimestral</v>
      </c>
      <c r="I155" s="336" t="str">
        <f>IF(ISBLANK('5. Pp (3 años)'!I156),"",'5. Pp (3 años)'!I156)</f>
        <v>MÉTODO DE CÁLCULO                                                                 PEIFF: (NEIFFE/NEIFFP)*100
VARIABLES:
PEIFF: Porcentaje de estrategias de inclusión financiera y fortalecimiento realizadas.                                                    NEIFFE: Número de estrategias de inclusión financiera y fortalecimiento ejecutadas con validación de vinculación.                                                                                     NEIFFP: Número de estrategias de inclusión financiera y fortalecimiento programadas.</v>
      </c>
      <c r="J155" s="336" t="str">
        <f>IF(ISBLANK('5. Pp (3 años)'!J156),"",'5. Pp (3 años)'!J156)</f>
        <v xml:space="preserve">UNIDAD DE MEDIDA DEL INDICADOR: Porcentaje
UNIDAD DE MEDIDA DE LAS VARIABLES: Estrategia integral </v>
      </c>
      <c r="K155" s="337" t="str">
        <f>IF(ISBLANK('5. Pp (3 años)'!K156),"",'5. Pp (3 años)'!K156)</f>
        <v>Ascendente</v>
      </c>
      <c r="L155" s="336" t="str">
        <f>IF(ISBLANK('5. Pp (3 años)'!L156),"",'5. Pp (3 años)'!L156)</f>
        <v xml:space="preserve">PEIFF: De enero 2025 a diciembre 2027 se realizará el 100% de Estrategias de inclusión financiera y fortalecimiento empresarial.                                                                                                                                                                                                                                                                                                                                                                                                                                                        </v>
      </c>
      <c r="M155" s="336" t="str">
        <f>IF(ISBLANK('5. Pp (3 años)'!M156),"",'5. Pp (3 años)'!M156)</f>
        <v>PEIFF: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55" s="336" t="str">
        <f>IF(ISBLANK('5. Pp (3 años)'!N156),"",'5. Pp (3 años)'!N156)</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5" s="336" t="str">
        <f>IF(ISBLANK('5. Pp (3 años)'!O156),"",'5. Pp (3 años)'!O156)</f>
        <v>Los artesanos, emprendedores, jóvenes y representantes de asociaciones civiles asisten puntualmente a la profesionalización técnica programadas además de que los participantes aplican las herramientas de gestión y conocimientos técnicos adquiridos en la administración de sus proyectos mientras el personal especializado mantiene actualizados los contenidos de formación para asegurar que el fortalecimiento de habilidades responda a las necesidades reales de competitividad del sector social.</v>
      </c>
      <c r="P155" s="338" t="str">
        <f>IF(ISBLANK('5. Pp (3 años)'!P156),"",'5. Pp (3 años)'!P156)</f>
        <v>ODS 8 Promover el crecimiento económico inclusivo y sostenible, el empleo y el trabajo decente para todos.</v>
      </c>
    </row>
    <row r="156" spans="2:16" ht="207">
      <c r="B156" s="93" t="str">
        <f>IF(ISBLANK('5. Pp (3 años)'!B157),"",'5. Pp (3 años)'!B157)</f>
        <v>Dirección de Economía Social</v>
      </c>
      <c r="C156" s="32" t="str">
        <f>IF(ISBLANK('5. Pp (3 años)'!C157),"",'5. Pp (3 años)'!C157)</f>
        <v>Actividad</v>
      </c>
      <c r="D156" s="35" t="str">
        <f>IF(ISBLANK('5. Pp (3 años)'!D157),"",'5. Pp (3 años)'!D157)</f>
        <v>4.1.1.1.19.1  Gestión de asesorías y vinculación a programas de apoyo financiero para el sector productivo y social.</v>
      </c>
      <c r="E156" s="35" t="str">
        <f>IF(ISBLANK('5. Pp (3 años)'!E157),"",'5. Pp (3 años)'!E157)</f>
        <v>PAVFR: Porcentaje de asesorías y vinculaciones financieras realizadas.</v>
      </c>
      <c r="F156" s="35" t="str">
        <f>IF(ISBLANK('5. Pp (3 años)'!F157),"",'5. Pp (3 años)'!F157)</f>
        <v>Mide la atención técnica personalizada para el acceso a recursos y profesionalización. Cuantifica la realización de los asesoramientos dirigidos a artesanos, emprendedores y Asociaciones Civiles, funcionando como el mecanismo operativo que facilita la obtención de apoyos financieros y tutorías especializadas para la sostenibilidad de sus proyectos.</v>
      </c>
      <c r="G156" s="32" t="str">
        <f>IF(ISBLANK('5. Pp (3 años)'!G157),"",'5. Pp (3 años)'!G157)</f>
        <v>Eficacia</v>
      </c>
      <c r="H156" s="32" t="str">
        <f>IF(ISBLANK('5. Pp (3 años)'!H157),"",'5. Pp (3 años)'!H157)</f>
        <v>Trimestral</v>
      </c>
      <c r="I156" s="35" t="str">
        <f>IF(ISBLANK('5. Pp (3 años)'!I157),"",'5. Pp (3 años)'!I157)</f>
        <v>MÉTODO DE CÁLCULO                                                                                             PAVFR = (NAVFRR / NAVFRP) * 100
VARIABLES:
PAVFR: Porcentaje de asesorías y vinculaciones financieras realizadas.                                                               NAVFRR: Número de asesorías y vinculaciones realizadas.                                                                                      NAVFRP: Número de asesorías y vinculaciones programadas.</v>
      </c>
      <c r="J156" s="35" t="str">
        <f>IF(ISBLANK('5. Pp (3 años)'!J157),"",'5. Pp (3 años)'!J157)</f>
        <v xml:space="preserve">UNIDAD DE MEDIDA DEL INDICADOR: Porcentaje
UNIDAD DE MEDIDA DE LAS VARIABLES: Asesoramientos </v>
      </c>
      <c r="K156" s="32" t="str">
        <f>IF(ISBLANK('5. Pp (3 años)'!K157),"",'5. Pp (3 años)'!K157)</f>
        <v>Ascendente</v>
      </c>
      <c r="L156" s="35" t="str">
        <f>IF(ISBLANK('5. Pp (3 años)'!L157),"",'5. Pp (3 años)'!L157)</f>
        <v xml:space="preserve">PAVFR: De enero 2025 a diciembre 2027 se realizarán 532 asesoramientos.                                                                                                                                                                                                                                                                                                                                                                                                                                                                               </v>
      </c>
      <c r="M156" s="35" t="str">
        <f>IF(ISBLANK('5. Pp (3 años)'!M157),"",'5. Pp (3 años)'!M157)</f>
        <v>PAVFR:  Se realizaron un total de 173 asesoramientos durante el período de 2025.
2025: 173 asesoramientos      
Total: 173 asesoramientos</v>
      </c>
      <c r="N156" s="35" t="str">
        <f>IF(ISBLANK('5. Pp (3 años)'!N157),"",'5. Pp (3 años)'!N157)</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6" s="35" t="str">
        <f>IF(ISBLANK('5. Pp (3 años)'!O157),"",'5. Pp (3 años)'!O157)</f>
        <v>La ciudadanía interesada presenta la documentación e información técnica requerida para recibir el asesoramiento personalizado además de que los artesanos, emprendedores y asociaciones civiles muestran disposición para participar en las tutorías especializadas mientras el personal técnico de la Secretaría cuenta con la información actualizada sobre los diversos programas de apoyo y herramientas de profesionalización vigentes para orientar asertivamente a los solicitantes.</v>
      </c>
      <c r="P156" s="202" t="str">
        <f>IF(ISBLANK('5. Pp (3 años)'!P157),"",'5. Pp (3 años)'!P157)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7" spans="2:16" ht="207">
      <c r="B157" s="93" t="str">
        <f>IF(ISBLANK('5. Pp (3 años)'!B158),"",'5. Pp (3 años)'!B158)</f>
        <v>Dirección de Economía Social</v>
      </c>
      <c r="C157" s="32" t="str">
        <f>IF(ISBLANK('5. Pp (3 años)'!C158),"",'5. Pp (3 años)'!C158)</f>
        <v>Actividad</v>
      </c>
      <c r="D157" s="35" t="str">
        <f>IF(ISBLANK('5. Pp (3 años)'!D158),"",'5. Pp (3 años)'!D158)</f>
        <v>4.1.1.1.19.2  Implementación de jornadas de orientación y habilidades emprendedoras para la juventud.</v>
      </c>
      <c r="E157" s="35" t="str">
        <f>IF(ISBLANK('5. Pp (3 años)'!E158),"",'5. Pp (3 años)'!E158)</f>
        <v>PJJEE: Porcentaje de jornadas juveniles de emprendimiento ejecutadas.</v>
      </c>
      <c r="F157" s="35" t="str">
        <f>IF(ISBLANK('5. Pp (3 años)'!F158),"",'5. Pp (3 años)'!F158)</f>
        <v>Mide el despliegue de espacios formativos enfocados en el relevo generacional productivo. Cuantifica la realización de las jornadas juveniles, funcionando como el mecanismo operativo para dotar a los jóvenes de herramientas de planeación, innovación y educación financiera que fomenten su inserción exitosa en el ecosistema emprendedor.</v>
      </c>
      <c r="G157" s="32" t="str">
        <f>IF(ISBLANK('5. Pp (3 años)'!G158),"",'5. Pp (3 años)'!G158)</f>
        <v>Eficacia</v>
      </c>
      <c r="H157" s="32" t="str">
        <f>IF(ISBLANK('5. Pp (3 años)'!H158),"",'5. Pp (3 años)'!H158)</f>
        <v>Trimestral</v>
      </c>
      <c r="I157" s="35" t="str">
        <f>IF(ISBLANK('5. Pp (3 años)'!I158),"",'5. Pp (3 años)'!I158)</f>
        <v>MÉTODO DE CÁLCULO                                                                  PJJEE = (NJJEER / NJJEEP) * 100
VARIABLES:
PJJEE: Porcentaje de jornadas juveniles de emprendimiento ejecutadas.                                               NJJEER: Número de jornadas juveniles de emprendimiento realizadas.                                                NJJEEP: Número de jornadas juveniles de emprendimiento programadas.</v>
      </c>
      <c r="J157" s="35" t="str">
        <f>IF(ISBLANK('5. Pp (3 años)'!J158),"",'5. Pp (3 años)'!J158)</f>
        <v>UNIDAD DE MEDIDA DEL INDICADOR: Porcentaje
UNIDAD DE MEDIDA DE LAS VARIABLES: Jornadas juveniles</v>
      </c>
      <c r="K157" s="32" t="str">
        <f>IF(ISBLANK('5. Pp (3 años)'!K158),"",'5. Pp (3 años)'!K158)</f>
        <v>Ascendente</v>
      </c>
      <c r="L157" s="35" t="str">
        <f>IF(ISBLANK('5. Pp (3 años)'!L158),"",'5. Pp (3 años)'!L158)</f>
        <v xml:space="preserve">PJJEE: De enero 2025 a diciembre 2027 se realizarán 37 jornadas.                                                                                                                                                                                                                                                                                                                                                                                                                                                                              </v>
      </c>
      <c r="M157" s="35" t="str">
        <f>IF(ISBLANK('5. Pp (3 años)'!M158),"",'5. Pp (3 años)'!M158)</f>
        <v xml:space="preserve">PJJEE:   Se realizaron un total de 12 jornadas juveniles        durante el período de 2025.
2025: 12 jornadas juveniles       
Total: 12 jornadas juveniles       </v>
      </c>
      <c r="N157" s="35" t="str">
        <f>IF(ISBLANK('5. Pp (3 años)'!N158),"",'5. Pp (3 años)'!N158)</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7" s="35" t="str">
        <f>IF(ISBLANK('5. Pp (3 años)'!O158),"",'5. Pp (3 años)'!O158)</f>
        <v>Los jóvenes acudan y participen en las jornadas para fortalecer la igualdad de oportunidades financieras.</v>
      </c>
      <c r="P157" s="202" t="str">
        <f>IF(ISBLANK('5. Pp (3 años)'!P158),"",'5. Pp (3 años)'!P158)</f>
        <v>Meta 8.6
Para 2020, reducir sustancialmente la
proporción de jóvenes que no están empleados
y no cursan estudios ni reciben capacitación.</v>
      </c>
    </row>
    <row r="158" spans="2:16" ht="17.25">
      <c r="B158" s="93" t="str">
        <f>IF(ISBLANK('5. Pp (3 años)'!B159),"",'5. Pp (3 años)'!B159)</f>
        <v/>
      </c>
      <c r="C158" s="32" t="str">
        <f>IF(ISBLANK('5. Pp (3 años)'!C159),"",'5. Pp (3 años)'!C159)</f>
        <v>Actividad</v>
      </c>
      <c r="D158" s="35" t="str">
        <f>IF(ISBLANK('5. Pp (3 años)'!D159),"",'5. Pp (3 años)'!D159)</f>
        <v/>
      </c>
      <c r="E158" s="35" t="str">
        <f>IF(ISBLANK('5. Pp (3 años)'!E159),"",'5. Pp (3 años)'!E159)</f>
        <v/>
      </c>
      <c r="F158" s="35" t="str">
        <f>IF(ISBLANK('5. Pp (3 años)'!F159),"",'5. Pp (3 años)'!F159)</f>
        <v/>
      </c>
      <c r="G158" s="32" t="str">
        <f>IF(ISBLANK('5. Pp (3 años)'!G159),"",'5. Pp (3 años)'!G159)</f>
        <v/>
      </c>
      <c r="H158" s="32" t="str">
        <f>IF(ISBLANK('5. Pp (3 años)'!H159),"",'5. Pp (3 años)'!H159)</f>
        <v/>
      </c>
      <c r="I158" s="35" t="str">
        <f>IF(ISBLANK('5. Pp (3 años)'!I159),"",'5. Pp (3 años)'!I159)</f>
        <v/>
      </c>
      <c r="J158" s="35" t="str">
        <f>IF(ISBLANK('5. Pp (3 años)'!J159),"",'5. Pp (3 años)'!J159)</f>
        <v/>
      </c>
      <c r="K158" s="32" t="str">
        <f>IF(ISBLANK('5. Pp (3 años)'!K159),"",'5. Pp (3 años)'!K159)</f>
        <v/>
      </c>
      <c r="L158" s="35" t="str">
        <f>IF(ISBLANK('5. Pp (3 años)'!L159),"",'5. Pp (3 años)'!L159)</f>
        <v/>
      </c>
      <c r="M158" s="35" t="str">
        <f>IF(ISBLANK('5. Pp (3 años)'!M159),"",'5. Pp (3 años)'!M159)</f>
        <v/>
      </c>
      <c r="N158" s="35" t="str">
        <f>IF(ISBLANK('5. Pp (3 años)'!N159),"",'5. Pp (3 años)'!N159)</f>
        <v/>
      </c>
      <c r="O158" s="35" t="str">
        <f>IF(ISBLANK('5. Pp (3 años)'!O159),"",'5. Pp (3 años)'!O159)</f>
        <v/>
      </c>
      <c r="P158" s="202" t="str">
        <f>IF(ISBLANK('5. Pp (3 años)'!P159),"",'5. Pp (3 años)'!P159)</f>
        <v/>
      </c>
    </row>
    <row r="159" spans="2:16" ht="17.25">
      <c r="B159" s="93" t="str">
        <f>IF(ISBLANK('5. Pp (3 años)'!B160),"",'5. Pp (3 años)'!B160)</f>
        <v/>
      </c>
      <c r="C159" s="32" t="str">
        <f>IF(ISBLANK('5. Pp (3 años)'!C160),"",'5. Pp (3 años)'!C160)</f>
        <v>Actividad</v>
      </c>
      <c r="D159" s="35" t="str">
        <f>IF(ISBLANK('5. Pp (3 años)'!D160),"",'5. Pp (3 años)'!D160)</f>
        <v/>
      </c>
      <c r="E159" s="35" t="str">
        <f>IF(ISBLANK('5. Pp (3 años)'!E160),"",'5. Pp (3 años)'!E160)</f>
        <v/>
      </c>
      <c r="F159" s="35" t="str">
        <f>IF(ISBLANK('5. Pp (3 años)'!F160),"",'5. Pp (3 años)'!F160)</f>
        <v/>
      </c>
      <c r="G159" s="32" t="str">
        <f>IF(ISBLANK('5. Pp (3 años)'!G160),"",'5. Pp (3 años)'!G160)</f>
        <v/>
      </c>
      <c r="H159" s="32" t="str">
        <f>IF(ISBLANK('5. Pp (3 años)'!H160),"",'5. Pp (3 años)'!H160)</f>
        <v/>
      </c>
      <c r="I159" s="35" t="str">
        <f>IF(ISBLANK('5. Pp (3 años)'!I160),"",'5. Pp (3 años)'!I160)</f>
        <v/>
      </c>
      <c r="J159" s="35" t="str">
        <f>IF(ISBLANK('5. Pp (3 años)'!J160),"",'5. Pp (3 años)'!J160)</f>
        <v/>
      </c>
      <c r="K159" s="32" t="str">
        <f>IF(ISBLANK('5. Pp (3 años)'!K160),"",'5. Pp (3 años)'!K160)</f>
        <v/>
      </c>
      <c r="L159" s="35" t="str">
        <f>IF(ISBLANK('5. Pp (3 años)'!L160),"",'5. Pp (3 años)'!L160)</f>
        <v/>
      </c>
      <c r="M159" s="35" t="str">
        <f>IF(ISBLANK('5. Pp (3 años)'!M160),"",'5. Pp (3 años)'!M160)</f>
        <v/>
      </c>
      <c r="N159" s="35" t="str">
        <f>IF(ISBLANK('5. Pp (3 años)'!N160),"",'5. Pp (3 años)'!N160)</f>
        <v/>
      </c>
      <c r="O159" s="35" t="str">
        <f>IF(ISBLANK('5. Pp (3 años)'!O160),"",'5. Pp (3 años)'!O160)</f>
        <v/>
      </c>
      <c r="P159" s="202" t="str">
        <f>IF(ISBLANK('5. Pp (3 años)'!P160),"",'5. Pp (3 años)'!P160)</f>
        <v/>
      </c>
    </row>
    <row r="160" spans="2:16" ht="17.25">
      <c r="B160" s="93" t="str">
        <f>IF(ISBLANK('5. Pp (3 años)'!B161),"",'5. Pp (3 años)'!B161)</f>
        <v/>
      </c>
      <c r="C160" s="32" t="str">
        <f>IF(ISBLANK('5. Pp (3 años)'!C161),"",'5. Pp (3 años)'!C161)</f>
        <v>Actividad</v>
      </c>
      <c r="D160" s="35" t="str">
        <f>IF(ISBLANK('5. Pp (3 años)'!D161),"",'5. Pp (3 años)'!D161)</f>
        <v/>
      </c>
      <c r="E160" s="35" t="str">
        <f>IF(ISBLANK('5. Pp (3 años)'!E161),"",'5. Pp (3 años)'!E161)</f>
        <v/>
      </c>
      <c r="F160" s="35" t="str">
        <f>IF(ISBLANK('5. Pp (3 años)'!F161),"",'5. Pp (3 años)'!F161)</f>
        <v/>
      </c>
      <c r="G160" s="32" t="str">
        <f>IF(ISBLANK('5. Pp (3 años)'!G161),"",'5. Pp (3 años)'!G161)</f>
        <v/>
      </c>
      <c r="H160" s="32" t="str">
        <f>IF(ISBLANK('5. Pp (3 años)'!H161),"",'5. Pp (3 años)'!H161)</f>
        <v/>
      </c>
      <c r="I160" s="35" t="str">
        <f>IF(ISBLANK('5. Pp (3 años)'!I161),"",'5. Pp (3 años)'!I161)</f>
        <v/>
      </c>
      <c r="J160" s="35" t="str">
        <f>IF(ISBLANK('5. Pp (3 años)'!J161),"",'5. Pp (3 años)'!J161)</f>
        <v/>
      </c>
      <c r="K160" s="32" t="str">
        <f>IF(ISBLANK('5. Pp (3 años)'!K161),"",'5. Pp (3 años)'!K161)</f>
        <v/>
      </c>
      <c r="L160" s="35" t="str">
        <f>IF(ISBLANK('5. Pp (3 años)'!L161),"",'5. Pp (3 años)'!L161)</f>
        <v/>
      </c>
      <c r="M160" s="35" t="str">
        <f>IF(ISBLANK('5. Pp (3 años)'!M161),"",'5. Pp (3 años)'!M161)</f>
        <v/>
      </c>
      <c r="N160" s="35" t="str">
        <f>IF(ISBLANK('5. Pp (3 años)'!N161),"",'5. Pp (3 años)'!N161)</f>
        <v/>
      </c>
      <c r="O160" s="35" t="str">
        <f>IF(ISBLANK('5. Pp (3 años)'!O161),"",'5. Pp (3 años)'!O161)</f>
        <v/>
      </c>
      <c r="P160" s="202" t="str">
        <f>IF(ISBLANK('5. Pp (3 años)'!P161),"",'5. Pp (3 años)'!P161)</f>
        <v/>
      </c>
    </row>
    <row r="161" spans="2:16" ht="207">
      <c r="B161" s="339" t="str">
        <f>IF(ISBLANK('5. Pp (3 años)'!B162),"",'5. Pp (3 años)'!B162)</f>
        <v>Coordinación de Economía Social y Sociedades Cooperativas</v>
      </c>
      <c r="C161" s="337" t="str">
        <f>IF(ISBLANK('5. Pp (3 años)'!C162),"",'5. Pp (3 años)'!C162)</f>
        <v>Componente</v>
      </c>
      <c r="D161" s="336" t="str">
        <f>IF(ISBLANK('5. Pp (3 años)'!D162),"",'5. Pp (3 años)'!D162)</f>
        <v>4.1.1.1.20 Programas de capacitación para la producción sustentable y economía comunitaria implementadas.</v>
      </c>
      <c r="E161" s="336" t="str">
        <f>IF(ISBLANK('5. Pp (3 años)'!E162),"",'5. Pp (3 años)'!E162)</f>
        <v>PCPEC: Porcentaje de programas de capacitación en producción y economía comunitaria realizados.</v>
      </c>
      <c r="F161" s="336" t="str">
        <f>IF(ISBLANK('5. Pp (3 años)'!F162),"",'5. Pp (3 años)'!F162)</f>
        <v>Este indicador representa la entrega de un modelo de autosuficiencia y aprovechamiento sustentable validado. Representa el producto final donde se garantiza que la ciudadanía cuente con capacidades técnicas para la producción de alimentos, el manejo orgánico de recursos y la transformación de productos primarios; asegurando el fortalecimiento de la economía familiar y la preservación del entorno ambiental mediante prácticas de producción responsable.</v>
      </c>
      <c r="G161" s="337" t="str">
        <f>IF(ISBLANK('5. Pp (3 años)'!G162),"",'5. Pp (3 años)'!G162)</f>
        <v>Eficacia</v>
      </c>
      <c r="H161" s="337" t="str">
        <f>IF(ISBLANK('5. Pp (3 años)'!H162),"",'5. Pp (3 años)'!H162)</f>
        <v>Trimestral</v>
      </c>
      <c r="I161" s="336" t="str">
        <f>IF(ISBLANK('5. Pp (3 años)'!I162),"",'5. Pp (3 años)'!I162)</f>
        <v>MÉTODO DE CÁLCULO                                   
PCPEC = (NCPECE / NCPECP) * 100
VARIABLES:
PCPEC: Porcentaje de programas de capacitación en producción y economía comunitaria realizados.       NCPECE: Número de programas de capacitación en producción y economía comunitaria ejecutados con validación técnica.                                                                    NCPECP: Número de programas de capacitación en producción y economía comunitaria programados.</v>
      </c>
      <c r="J161" s="336" t="str">
        <f>IF(ISBLANK('5. Pp (3 años)'!J162),"",'5. Pp (3 años)'!J162)</f>
        <v xml:space="preserve">UNIDAD DE MEDIDA DEL INDICADOR: Porcentaje
UNIDAD DE MEDIDA DE LAS VARIABLES: Programa integral </v>
      </c>
      <c r="K161" s="337" t="str">
        <f>IF(ISBLANK('5. Pp (3 años)'!K162),"",'5. Pp (3 años)'!K162)</f>
        <v>Ascendente</v>
      </c>
      <c r="L161" s="336" t="str">
        <f>IF(ISBLANK('5. Pp (3 años)'!L162),"",'5. Pp (3 años)'!L162)</f>
        <v>PCPEC: De enero 2025 a diciembre 2027 se realizará el 100% de programas de capacitación.</v>
      </c>
      <c r="M161" s="336" t="str">
        <f>IF(ISBLANK('5. Pp (3 años)'!M162),"",'5. Pp (3 años)'!M162)</f>
        <v>PCPEC: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61" s="336" t="str">
        <f>IF(ISBLANK('5. Pp (3 años)'!N162),"",'5. Pp (3 años)'!N162)</f>
        <v>Nombre del Documento:
Archivo digital de la plataforma Google Drive
Nombre de quien genera la información: 
Coordinación de Economía Social y Sociedades Cooperativas 
Periodicidad con que se genera la información:
Trimestral
Liga de la página donde se localiza la información o ubicación:
https://drive.google.com/drive/folders/1YIQ6oNLaECseSgqo4vwhcE6EzP9ap_Xx</v>
      </c>
      <c r="O161" s="336" t="str">
        <f>IF(ISBLANK('5. Pp (3 años)'!O162),"",'5. Pp (3 años)'!O162)</f>
        <v>La ciudadanía interesada dispone de espacios básicos y tiempo para implementar los sistemas de producción de alimentos y manejo de recursos en sus hogares además de que los insumos biológicos y materiales para la transformación de productos primarios son accesibles para los participantes mientras prevalecen condiciones climáticas y ambientales que permiten el desarrollo óptimo de las prácticas de producción orgánica y sustentable.</v>
      </c>
      <c r="P161" s="338" t="str">
        <f>IF(ISBLANK('5. Pp (3 años)'!P162),"",'5. Pp (3 años)'!P162)</f>
        <v>Meta 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v>
      </c>
    </row>
    <row r="162" spans="2:16" ht="207">
      <c r="B162" s="93" t="str">
        <f>IF(ISBLANK('5. Pp (3 años)'!B163),"",'5. Pp (3 años)'!B163)</f>
        <v>Coordinación de Economía Social y Sociedades Cooperativas</v>
      </c>
      <c r="C162" s="32" t="str">
        <f>IF(ISBLANK('5. Pp (3 años)'!C163),"",'5. Pp (3 años)'!C163)</f>
        <v>Actividad</v>
      </c>
      <c r="D162" s="35" t="str">
        <f>IF(ISBLANK('5. Pp (3 años)'!D163),"",'5. Pp (3 años)'!D163)</f>
        <v>4.1.1.1.20.1 Impartición de programas de formación técnica en producción sustentable y aprovechamiento de recursos naturales.</v>
      </c>
      <c r="E162" s="35" t="str">
        <f>IF(ISBLANK('5. Pp (3 años)'!E163),"",'5. Pp (3 años)'!E163)</f>
        <v>PCPSE: Porcentaje de cursos y talleres de producción sustentable ejecutados.</v>
      </c>
      <c r="F162" s="35" t="str">
        <f>IF(ISBLANK('5. Pp (3 años)'!F163),"",'5. Pp (3 años)'!F163)</f>
        <v xml:space="preserve">		Mide la operación directa de las jornadas de transferencia de conocimientos en campo y aula. Cuantifica la realización de las acciones programadas (incluyendo Curso de Producción Sustentable, de Identificación y control orgánico de plagas y enfermedades, de propagación de plantas, de uso y manejo de pollitos de engorda, de sustentabilidad ambiental, Taller de elaboración de conservas, de elaboración de quesos, de “Mi parcela no se quema” y pollitos en engorda), funcionando como el mecanismo operativo que dota a las comunidades de herramientas para la seguridad alimentaria y el desarrollo de emprendimientos sustentables.																									</v>
      </c>
      <c r="G162" s="32" t="str">
        <f>IF(ISBLANK('5. Pp (3 años)'!G163),"",'5. Pp (3 años)'!G163)</f>
        <v>Eficacia</v>
      </c>
      <c r="H162" s="32" t="str">
        <f>IF(ISBLANK('5. Pp (3 años)'!H163),"",'5. Pp (3 años)'!H163)</f>
        <v>Trimestral</v>
      </c>
      <c r="I162" s="35" t="str">
        <f>IF(ISBLANK('5. Pp (3 años)'!I163),"",'5. Pp (3 años)'!I163)</f>
        <v>MÉTODO DE CÁLCULO                                   
PCPSE = (NCPSER / NCPSEP) * 100
VARIABLES:
PCPSE: Porcentaje de cursos y talleres de producción sustentable ejecutados.                                                          NCPSER: Número de cursos y talleres de producción sustentable realizados.                                                            NCPSEP: Número de cursos y talleres de producción sustentable programados.</v>
      </c>
      <c r="J162" s="35" t="str">
        <f>IF(ISBLANK('5. Pp (3 años)'!J163),"",'5. Pp (3 años)'!J163)</f>
        <v>UNIDAD DE MEDIDA DEL INDICADOR: Porcentaje
UNIDAD DE MEDIDA DE LAS VARIABLES: Cursos y Talleres</v>
      </c>
      <c r="K162" s="32" t="str">
        <f>IF(ISBLANK('5. Pp (3 años)'!K163),"",'5. Pp (3 años)'!K163)</f>
        <v>Ascendente</v>
      </c>
      <c r="L162" s="35" t="str">
        <f>IF(ISBLANK('5. Pp (3 años)'!L163),"",'5. Pp (3 años)'!L163)</f>
        <v>PCPSE: De enero 2025 a diciembre 2027 se realizarán 82 cursos y talleres</v>
      </c>
      <c r="M162" s="35" t="str">
        <f>IF(ISBLANK('5. Pp (3 años)'!M163),"",'5. Pp (3 años)'!M163)</f>
        <v>PCPSE: Se realizaron un total de 70 cursos y talleres durante el período de 2022-2024.
2022: 31 cursos y talleres  
2023: 25 cursos y talleres 
2024: 14 cursos y talleres                        
Total: 70</v>
      </c>
      <c r="N162" s="35" t="str">
        <f>IF(ISBLANK('5. Pp (3 años)'!N163),"",'5. Pp (3 años)'!N163)</f>
        <v>Nombre del Documento:
Archivo digital de la plataforma Google Drive
Nombre de quien genera la información: 
Coordinación de Economía Social y Sociedades Cooperativas
Periodicidad con que se genera la información:
Trimestral
Liga de la página donde se localiza la información o ubicación:
https://drive.google.com/drive/folders/1YIQ6oNLaECseSgqo4vwhcE6EzP9ap_Xx</v>
      </c>
      <c r="O162" s="35" t="str">
        <f>IF(ISBLANK('5. Pp (3 años)'!O163),"",'5. Pp (3 años)'!O163)</f>
        <v xml:space="preserve">Condiciones climatológicas favorables. La ciudadanía participé en los eventos que incentivan el empleo, educación y el cuidado del medio ambiente. </v>
      </c>
      <c r="P162" s="202" t="str">
        <f>IF(ISBLANK('5. Pp (3 años)'!P163),"",'5. Pp (3 años)'!P163)</f>
        <v>Meta 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v>
      </c>
    </row>
    <row r="163" spans="2:16" ht="17.25">
      <c r="B163" s="93" t="str">
        <f>IF(ISBLANK('5. Pp (3 años)'!B164),"",'5. Pp (3 años)'!B164)</f>
        <v/>
      </c>
      <c r="C163" s="32" t="str">
        <f>IF(ISBLANK('5. Pp (3 años)'!C164),"",'5. Pp (3 años)'!C164)</f>
        <v>Actividad</v>
      </c>
      <c r="D163" s="35" t="str">
        <f>IF(ISBLANK('5. Pp (3 años)'!D164),"",'5. Pp (3 años)'!D164)</f>
        <v/>
      </c>
      <c r="E163" s="35" t="str">
        <f>IF(ISBLANK('5. Pp (3 años)'!E164),"",'5. Pp (3 años)'!E164)</f>
        <v/>
      </c>
      <c r="F163" s="35" t="str">
        <f>IF(ISBLANK('5. Pp (3 años)'!F164),"",'5. Pp (3 años)'!F164)</f>
        <v/>
      </c>
      <c r="G163" s="32" t="str">
        <f>IF(ISBLANK('5. Pp (3 años)'!G164),"",'5. Pp (3 años)'!G164)</f>
        <v/>
      </c>
      <c r="H163" s="32" t="str">
        <f>IF(ISBLANK('5. Pp (3 años)'!H164),"",'5. Pp (3 años)'!H164)</f>
        <v/>
      </c>
      <c r="I163" s="35" t="str">
        <f>IF(ISBLANK('5. Pp (3 años)'!I164),"",'5. Pp (3 años)'!I164)</f>
        <v/>
      </c>
      <c r="J163" s="35" t="str">
        <f>IF(ISBLANK('5. Pp (3 años)'!J164),"",'5. Pp (3 años)'!J164)</f>
        <v/>
      </c>
      <c r="K163" s="32" t="str">
        <f>IF(ISBLANK('5. Pp (3 años)'!K164),"",'5. Pp (3 años)'!K164)</f>
        <v/>
      </c>
      <c r="L163" s="35" t="str">
        <f>IF(ISBLANK('5. Pp (3 años)'!L164),"",'5. Pp (3 años)'!L164)</f>
        <v/>
      </c>
      <c r="M163" s="35" t="str">
        <f>IF(ISBLANK('5. Pp (3 años)'!M164),"",'5. Pp (3 años)'!M164)</f>
        <v/>
      </c>
      <c r="N163" s="35" t="str">
        <f>IF(ISBLANK('5. Pp (3 años)'!N164),"",'5. Pp (3 años)'!N164)</f>
        <v/>
      </c>
      <c r="O163" s="35" t="str">
        <f>IF(ISBLANK('5. Pp (3 años)'!O164),"",'5. Pp (3 años)'!O164)</f>
        <v/>
      </c>
      <c r="P163" s="202" t="str">
        <f>IF(ISBLANK('5. Pp (3 años)'!P164),"",'5. Pp (3 años)'!P164)</f>
        <v/>
      </c>
    </row>
    <row r="164" spans="2:16" ht="17.25">
      <c r="B164" s="93" t="str">
        <f>IF(ISBLANK('5. Pp (3 años)'!B165),"",'5. Pp (3 años)'!B165)</f>
        <v/>
      </c>
      <c r="C164" s="32" t="str">
        <f>IF(ISBLANK('5. Pp (3 años)'!C165),"",'5. Pp (3 años)'!C165)</f>
        <v>Actividad</v>
      </c>
      <c r="D164" s="35" t="str">
        <f>IF(ISBLANK('5. Pp (3 años)'!D165),"",'5. Pp (3 años)'!D165)</f>
        <v/>
      </c>
      <c r="E164" s="35" t="str">
        <f>IF(ISBLANK('5. Pp (3 años)'!E165),"",'5. Pp (3 años)'!E165)</f>
        <v/>
      </c>
      <c r="F164" s="35" t="str">
        <f>IF(ISBLANK('5. Pp (3 años)'!F165),"",'5. Pp (3 años)'!F165)</f>
        <v/>
      </c>
      <c r="G164" s="32" t="str">
        <f>IF(ISBLANK('5. Pp (3 años)'!G165),"",'5. Pp (3 años)'!G165)</f>
        <v/>
      </c>
      <c r="H164" s="32" t="str">
        <f>IF(ISBLANK('5. Pp (3 años)'!H165),"",'5. Pp (3 años)'!H165)</f>
        <v/>
      </c>
      <c r="I164" s="35" t="str">
        <f>IF(ISBLANK('5. Pp (3 años)'!I165),"",'5. Pp (3 años)'!I165)</f>
        <v/>
      </c>
      <c r="J164" s="35" t="str">
        <f>IF(ISBLANK('5. Pp (3 años)'!J165),"",'5. Pp (3 años)'!J165)</f>
        <v/>
      </c>
      <c r="K164" s="32" t="str">
        <f>IF(ISBLANK('5. Pp (3 años)'!K165),"",'5. Pp (3 años)'!K165)</f>
        <v/>
      </c>
      <c r="L164" s="35" t="str">
        <f>IF(ISBLANK('5. Pp (3 años)'!L165),"",'5. Pp (3 años)'!L165)</f>
        <v/>
      </c>
      <c r="M164" s="35" t="str">
        <f>IF(ISBLANK('5. Pp (3 años)'!M165),"",'5. Pp (3 años)'!M165)</f>
        <v/>
      </c>
      <c r="N164" s="35" t="str">
        <f>IF(ISBLANK('5. Pp (3 años)'!N165),"",'5. Pp (3 años)'!N165)</f>
        <v/>
      </c>
      <c r="O164" s="35" t="str">
        <f>IF(ISBLANK('5. Pp (3 años)'!O165),"",'5. Pp (3 años)'!O165)</f>
        <v/>
      </c>
      <c r="P164" s="202" t="str">
        <f>IF(ISBLANK('5. Pp (3 años)'!P165),"",'5. Pp (3 años)'!P165)</f>
        <v/>
      </c>
    </row>
    <row r="165" spans="2:16" ht="17.25">
      <c r="B165" s="93" t="str">
        <f>IF(ISBLANK('5. Pp (3 años)'!B166),"",'5. Pp (3 años)'!B166)</f>
        <v/>
      </c>
      <c r="C165" s="32" t="str">
        <f>IF(ISBLANK('5. Pp (3 años)'!C166),"",'5. Pp (3 años)'!C166)</f>
        <v>Actividad</v>
      </c>
      <c r="D165" s="35" t="str">
        <f>IF(ISBLANK('5. Pp (3 años)'!D166),"",'5. Pp (3 años)'!D166)</f>
        <v/>
      </c>
      <c r="E165" s="35" t="str">
        <f>IF(ISBLANK('5. Pp (3 años)'!E166),"",'5. Pp (3 años)'!E166)</f>
        <v/>
      </c>
      <c r="F165" s="35" t="str">
        <f>IF(ISBLANK('5. Pp (3 años)'!F166),"",'5. Pp (3 años)'!F166)</f>
        <v/>
      </c>
      <c r="G165" s="32" t="str">
        <f>IF(ISBLANK('5. Pp (3 años)'!G166),"",'5. Pp (3 años)'!G166)</f>
        <v/>
      </c>
      <c r="H165" s="32" t="str">
        <f>IF(ISBLANK('5. Pp (3 años)'!H166),"",'5. Pp (3 años)'!H166)</f>
        <v/>
      </c>
      <c r="I165" s="35" t="str">
        <f>IF(ISBLANK('5. Pp (3 años)'!I166),"",'5. Pp (3 años)'!I166)</f>
        <v/>
      </c>
      <c r="J165" s="35" t="str">
        <f>IF(ISBLANK('5. Pp (3 años)'!J166),"",'5. Pp (3 años)'!J166)</f>
        <v/>
      </c>
      <c r="K165" s="32" t="str">
        <f>IF(ISBLANK('5. Pp (3 años)'!K166),"",'5. Pp (3 años)'!K166)</f>
        <v/>
      </c>
      <c r="L165" s="35" t="str">
        <f>IF(ISBLANK('5. Pp (3 años)'!L166),"",'5. Pp (3 años)'!L166)</f>
        <v/>
      </c>
      <c r="M165" s="35" t="str">
        <f>IF(ISBLANK('5. Pp (3 años)'!M166),"",'5. Pp (3 años)'!M166)</f>
        <v/>
      </c>
      <c r="N165" s="35" t="str">
        <f>IF(ISBLANK('5. Pp (3 años)'!N166),"",'5. Pp (3 años)'!N166)</f>
        <v/>
      </c>
      <c r="O165" s="35" t="str">
        <f>IF(ISBLANK('5. Pp (3 años)'!O166),"",'5. Pp (3 años)'!O166)</f>
        <v/>
      </c>
      <c r="P165" s="202" t="str">
        <f>IF(ISBLANK('5. Pp (3 años)'!P166),"",'5. Pp (3 años)'!P166)</f>
        <v/>
      </c>
    </row>
    <row r="166" spans="2:16" ht="17.25">
      <c r="B166" s="93" t="str">
        <f>IF(ISBLANK('5. Pp (3 años)'!B167),"",'5. Pp (3 años)'!B167)</f>
        <v/>
      </c>
      <c r="C166" s="32" t="str">
        <f>IF(ISBLANK('5. Pp (3 años)'!C167),"",'5. Pp (3 años)'!C167)</f>
        <v>Actividad</v>
      </c>
      <c r="D166" s="35" t="str">
        <f>IF(ISBLANK('5. Pp (3 años)'!D167),"",'5. Pp (3 años)'!D167)</f>
        <v/>
      </c>
      <c r="E166" s="35" t="str">
        <f>IF(ISBLANK('5. Pp (3 años)'!E167),"",'5. Pp (3 años)'!E167)</f>
        <v/>
      </c>
      <c r="F166" s="35" t="str">
        <f>IF(ISBLANK('5. Pp (3 años)'!F167),"",'5. Pp (3 años)'!F167)</f>
        <v/>
      </c>
      <c r="G166" s="32" t="str">
        <f>IF(ISBLANK('5. Pp (3 años)'!G167),"",'5. Pp (3 años)'!G167)</f>
        <v/>
      </c>
      <c r="H166" s="32" t="str">
        <f>IF(ISBLANK('5. Pp (3 años)'!H167),"",'5. Pp (3 años)'!H167)</f>
        <v/>
      </c>
      <c r="I166" s="35" t="str">
        <f>IF(ISBLANK('5. Pp (3 años)'!I167),"",'5. Pp (3 años)'!I167)</f>
        <v/>
      </c>
      <c r="J166" s="35" t="str">
        <f>IF(ISBLANK('5. Pp (3 años)'!J167),"",'5. Pp (3 años)'!J167)</f>
        <v/>
      </c>
      <c r="K166" s="32" t="str">
        <f>IF(ISBLANK('5. Pp (3 años)'!K167),"",'5. Pp (3 años)'!K167)</f>
        <v/>
      </c>
      <c r="L166" s="35" t="str">
        <f>IF(ISBLANK('5. Pp (3 años)'!L167),"",'5. Pp (3 años)'!L167)</f>
        <v/>
      </c>
      <c r="M166" s="35" t="str">
        <f>IF(ISBLANK('5. Pp (3 años)'!M167),"",'5. Pp (3 años)'!M167)</f>
        <v/>
      </c>
      <c r="N166" s="35" t="str">
        <f>IF(ISBLANK('5. Pp (3 años)'!N167),"",'5. Pp (3 años)'!N167)</f>
        <v/>
      </c>
      <c r="O166" s="35" t="str">
        <f>IF(ISBLANK('5. Pp (3 años)'!O167),"",'5. Pp (3 años)'!O167)</f>
        <v/>
      </c>
      <c r="P166" s="202" t="str">
        <f>IF(ISBLANK('5. Pp (3 años)'!P167),"",'5. Pp (3 años)'!P167)</f>
        <v/>
      </c>
    </row>
    <row r="167" spans="2:16" ht="207">
      <c r="B167" s="339" t="str">
        <f>IF(ISBLANK('5. Pp (3 años)'!B168),"",'5. Pp (3 años)'!B168)</f>
        <v>Coordinación de Proyectos Productivos</v>
      </c>
      <c r="C167" s="337" t="str">
        <f>IF(ISBLANK('5. Pp (3 años)'!C168),"",'5. Pp (3 años)'!C168)</f>
        <v>Componente</v>
      </c>
      <c r="D167" s="336" t="str">
        <f>IF(ISBLANK('5. Pp (3 años)'!D168),"",'5. Pp (3 años)'!D168)</f>
        <v xml:space="preserve">4.1.1.1.21 Mecanismos de comercialización comunitaria y suministro de productos de la canasta básica implementados
</v>
      </c>
      <c r="E167" s="336" t="str">
        <f>IF(ISBLANK('5. Pp (3 años)'!E168),"",'5. Pp (3 años)'!E168)</f>
        <v>PMCSO: Porcentaje de mecanismos de comercialización y suministro operados.</v>
      </c>
      <c r="F167" s="336" t="str">
        <f>IF(ISBLANK('5. Pp (3 años)'!F168),"",'5. Pp (3 años)'!F168)</f>
        <v>Este indicador representa la consolidación de un circuito de economía solidaria y seguridad alimentaria validado. Representa el producto final donde se garantiza que los productores locales (artesanos y emprendedores) cuenten con canales de venta directa y que los grupos prioritarios tengan acceso a productos básicos a precios preferenciales; asegurando el fortalecimiento del mercado interno municipal y el alivio a la economía familiar.</v>
      </c>
      <c r="G167" s="337" t="str">
        <f>IF(ISBLANK('5. Pp (3 años)'!G168),"",'5. Pp (3 años)'!G168)</f>
        <v>Eficacia</v>
      </c>
      <c r="H167" s="337" t="str">
        <f>IF(ISBLANK('5. Pp (3 años)'!H168),"",'5. Pp (3 años)'!H168)</f>
        <v>Trimestral</v>
      </c>
      <c r="I167" s="336" t="str">
        <f>IF(ISBLANK('5. Pp (3 años)'!I168),"",'5. Pp (3 años)'!I168)</f>
        <v>MÉTODO DE CÁLCULO                                   
PMCSO = (NMCSO / NMCSP) * 100
VARIABLES:
PMCSO: Porcentaje de mecanismos de comercialización y suministro operados.                             NMCSO: Número de mecanismos de comercialización y suministro operados con validación.                                        NMCSP: Número de mecanismos de comercialización y suministro programados para su operación.</v>
      </c>
      <c r="J167" s="336" t="str">
        <f>IF(ISBLANK('5. Pp (3 años)'!J168),"",'5. Pp (3 años)'!J168)</f>
        <v>UNIDAD DE MEDIDA DEL INDICADOR: Porcentaje
UNIDAD DE MEDIDA DE LAS VARIABLES: Mecanismo integral</v>
      </c>
      <c r="K167" s="337" t="str">
        <f>IF(ISBLANK('5. Pp (3 años)'!K168),"",'5. Pp (3 años)'!K168)</f>
        <v>Ascendente</v>
      </c>
      <c r="L167" s="336" t="str">
        <f>IF(ISBLANK('5. Pp (3 años)'!L168),"",'5. Pp (3 años)'!L168)</f>
        <v xml:space="preserve">PMCSO: De enero 2025 a diciembre 2027 se realizará el 100% de  Mecanismos de comercialización comunitaria y suministro de productos de la canasta básica.                                                                                                                                                                                                                                                                                                                                                                                                                                                                                   </v>
      </c>
      <c r="M167" s="336" t="str">
        <f>IF(ISBLANK('5. Pp (3 años)'!M168),"",'5. Pp (3 años)'!M168)</f>
        <v>PMCSO: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67" s="336" t="str">
        <f>IF(ISBLANK('5. Pp (3 años)'!N168),"",'5. Pp (3 años)'!N168)</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7" s="336" t="str">
        <f>IF(ISBLANK('5. Pp (3 años)'!O168),"",'5. Pp (3 años)'!O168)</f>
        <v>Los productores locales y artesanos mantienen un stock suficiente de productos de calidad para abastecer los canales de venta directa además de que la ciudadanía de grupos prioritarios acude y hace uso de los puntos de suministro con precios preferenciales mientras se mantiene la suficiencia presupuestal y logística para la operación continua de los espacios que integran el circuito de economía solidaria municipal.</v>
      </c>
      <c r="P167" s="338" t="str">
        <f>IF(ISBLANK('5. Pp (3 años)'!P168),"",'5. Pp (3 años)'!P168)</f>
        <v>ODS 2 Hambre Cero: Lograr la seguridad alimentaria y la mejora de la nutrición y promover la agricultura sostenible.                                                                          ODS 8 Promover el crecimiento económico inclusivo y sostenible, el empleo y el trabajo decente para todos.</v>
      </c>
    </row>
    <row r="168" spans="2:16" ht="207">
      <c r="B168" s="93" t="str">
        <f>IF(ISBLANK('5. Pp (3 años)'!B169),"",'5. Pp (3 años)'!B169)</f>
        <v>Coordinación de Proyectos Productivos</v>
      </c>
      <c r="C168" s="32" t="str">
        <f>IF(ISBLANK('5. Pp (3 años)'!C169),"",'5. Pp (3 años)'!C169)</f>
        <v>Actividad</v>
      </c>
      <c r="D168" s="35" t="str">
        <f>IF(ISBLANK('5. Pp (3 años)'!D169),"",'5. Pp (3 años)'!D169)</f>
        <v>4.1.1.1.21.1 Promoción de canales de comercialización y ferias de economía local para productos artesanales.</v>
      </c>
      <c r="E168" s="35" t="str">
        <f>IF(ISBLANK('5. Pp (3 años)'!E169),"",'5. Pp (3 años)'!E169)</f>
        <v>PEECAR: Porcentaje de eventos y espacios de comercialización artesanal realizados.</v>
      </c>
      <c r="F168" s="35" t="str">
        <f>IF(ISBLANK('5. Pp (3 años)'!F169),"",'5. Pp (3 años)'!F169)</f>
        <v>Mide la ejecución de plataformas de exposición y venta para el sector artesanal y de emprendimiento. Cuantifica la realización de las acciones programadas bajo los programas: Merkadito, Huertos de traspatio (Capacitaciones COBU’S), Expo Plantas de Ornato, Expo Ellas Producen, Hecho en Cancún, Hilando Sueños (Waak' Náay), Feria Integral Expo Económico, funcionando como el mecanismo operativo que vincula la producción local con el consumidor final para incentivar la derrama económica en las comunidades.</v>
      </c>
      <c r="G168" s="32" t="str">
        <f>IF(ISBLANK('5. Pp (3 años)'!G169),"",'5. Pp (3 años)'!G169)</f>
        <v>Eficacia</v>
      </c>
      <c r="H168" s="32" t="str">
        <f>IF(ISBLANK('5. Pp (3 años)'!H169),"",'5. Pp (3 años)'!H169)</f>
        <v>Trimestral</v>
      </c>
      <c r="I168" s="35" t="str">
        <f>IF(ISBLANK('5. Pp (3 años)'!I169),"",'5. Pp (3 años)'!I169)</f>
        <v>MÉTODO DE CÁLCULO                                  
PEECAR = (NEECAR / NEECAP) * 100
VARIABLES:
PEECAR: Porcentaje de eventos y espacios de comercialización artesanal realizados.                      NEECAR: Número de eventos y espacios de comercialización realizados.                                               NEECAP: Número de eventos y espacios de comercialización programados.</v>
      </c>
      <c r="J168" s="35" t="str">
        <f>IF(ISBLANK('5. Pp (3 años)'!J169),"",'5. Pp (3 años)'!J169)</f>
        <v>UNIDAD DE MEDIDA DEL INDICADOR: Porcentaje
UNIDAD DE MEDIDA DE LAS VARIABLES: Eventos</v>
      </c>
      <c r="K168" s="32" t="str">
        <f>IF(ISBLANK('5. Pp (3 años)'!K169),"",'5. Pp (3 años)'!K169)</f>
        <v>Ascendente</v>
      </c>
      <c r="L168" s="35" t="str">
        <f>IF(ISBLANK('5. Pp (3 años)'!L169),"",'5. Pp (3 años)'!L169)</f>
        <v xml:space="preserve">PEECAR: De enero 2025 a diciembre 2027 se realizarán 282 eventos.                                                                                                                                                                                                                                                                                                                                                                                                                                                                                       </v>
      </c>
      <c r="M168" s="35" t="str">
        <f>IF(ISBLANK('5. Pp (3 años)'!M169),"",'5. Pp (3 años)'!M169)</f>
        <v>PEECAR: Se realizaron un total de 48 eventos durante el período de 2022-2024.
2022: 23 eventos  
2023: 9 eventos   
2024: 16 eventos    
Total: 48 eventos</v>
      </c>
      <c r="N168" s="35" t="str">
        <f>IF(ISBLANK('5. Pp (3 años)'!N169),"",'5. Pp (3 años)'!N169)</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8" s="35" t="str">
        <f>IF(ISBLANK('5. Pp (3 años)'!O169),"",'5. Pp (3 años)'!O169)</f>
        <v>Los artesanos y productores de los diversos programas municipales (COBU'S, Hilando Sueños, etc.) asisten con su mercancía y mobiliario a los espacios de exposición asignados además de que el público consumidor acude a las ferias y exposiciones incentivando la derrama económica local mientras las condiciones climatológicas y permiten la instalación y operación segura de los puntos de venta en territorio.</v>
      </c>
      <c r="P168" s="202" t="str">
        <f>IF(ISBLANK('5. Pp (3 años)'!P169),"",'5. Pp (3 años)'!P169)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69" spans="2:16" ht="207">
      <c r="B169" s="93" t="str">
        <f>IF(ISBLANK('5. Pp (3 años)'!B170),"",'5. Pp (3 años)'!B170)</f>
        <v>Coordinación de Proyectos Productivos</v>
      </c>
      <c r="C169" s="32" t="str">
        <f>IF(ISBLANK('5. Pp (3 años)'!C170),"",'5. Pp (3 años)'!C170)</f>
        <v>Actividad</v>
      </c>
      <c r="D169" s="35" t="str">
        <f>IF(ISBLANK('5. Pp (3 años)'!D170),"",'5. Pp (3 años)'!D170)</f>
        <v>4.1.1.1.21.2  Operación de puntos de abasto móvil y suministro de productos básicos para grupos prioritarios.</v>
      </c>
      <c r="E169" s="35" t="str">
        <f>IF(ISBLANK('5. Pp (3 años)'!E170),"",'5. Pp (3 años)'!E170)</f>
        <v>PJAM: Porcentaje de jornadas de abasto móvil realizadas.</v>
      </c>
      <c r="F169" s="35" t="str">
        <f>IF(ISBLANK('5. Pp (3 años)'!F170),"",'5. Pp (3 años)'!F170)</f>
        <v>Mide el despliegue de las unidades de suministro directo en zonas de atención prioritaria. Cuantifica la realización de las  jornadas de las 'Tiendas Móviles' y 'Tiendas Móviles Rosa', funcionando como el mecanismo operativo de asistencia económica que garantiza la disponibilidad de productos de la canasta básica a bajo costo, protegiendo el poder adquisitivo de las familias.</v>
      </c>
      <c r="G169" s="32" t="str">
        <f>IF(ISBLANK('5. Pp (3 años)'!G170),"",'5. Pp (3 años)'!G170)</f>
        <v>Eficacia</v>
      </c>
      <c r="H169" s="32" t="str">
        <f>IF(ISBLANK('5. Pp (3 años)'!H170),"",'5. Pp (3 años)'!H170)</f>
        <v>Trimestral</v>
      </c>
      <c r="I169" s="35" t="str">
        <f>IF(ISBLANK('5. Pp (3 años)'!I170),"",'5. Pp (3 años)'!I170)</f>
        <v>MÉTODO DE CÁLCULO                            
PJAM = (NPJAMR / NPJAMP) * 100
VARIABLES:
PJAM: Porcentaje de jornadas de abasto móvil realizadas.                                                                                    NPJAMR: Número de jornadas de abasto móvil realizadas.                                                                                      NPJAMP: Número de jornadas de abasto móvil programadas.</v>
      </c>
      <c r="J169" s="35" t="str">
        <f>IF(ISBLANK('5. Pp (3 años)'!J170),"",'5. Pp (3 años)'!J170)</f>
        <v>UNIDAD DE MEDIDA DEL INDICADOR: Porcentaje
UNIDAD DE MEDIDA DE LAS VARIABLES: Jornada de abasto</v>
      </c>
      <c r="K169" s="32" t="str">
        <f>IF(ISBLANK('5. Pp (3 años)'!K170),"",'5. Pp (3 años)'!K170)</f>
        <v>Ascendente</v>
      </c>
      <c r="L169" s="35" t="str">
        <f>IF(ISBLANK('5. Pp (3 años)'!L170),"",'5. Pp (3 años)'!L170)</f>
        <v xml:space="preserve">PJAM: De enero 2025 a diciembre 2027 se realizarán 252 Jornada de abasto </v>
      </c>
      <c r="M169" s="35" t="str">
        <f>IF(ISBLANK('5. Pp (3 años)'!M170),"",'5. Pp (3 años)'!M170)</f>
        <v>PJAM:  Se realizaron un total de 97 jornada de abasto  durante el período de 2022-2023
2022: 32 Jornada de abasto
2023: 70 Jornada de abasto                                                                              2024: 16 Jornada de abasto
Total: 97 Jornada de abasto</v>
      </c>
      <c r="N169" s="35" t="str">
        <f>IF(ISBLANK('5. Pp (3 años)'!N170),"",'5. Pp (3 años)'!N170)</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9" s="35" t="str">
        <f>IF(ISBLANK('5. Pp (3 años)'!O170),"",'5. Pp (3 años)'!O170)</f>
        <v>Los proveedores de la canasta básica suministran los productos en tiempo y forma para el abastecimiento de las unidades móviles además de que las Tiendas Móviles y Tiendas Móviles Rosa cuentan con el mantenimiento mecánico y combustible necesario para su traslado a las zonas de atención prioritaria mientras la ciudadanía acude a los puntos de venta programados respetando las dinámicas de atención para la adquisición de productos a bajo costo.</v>
      </c>
      <c r="P169" s="202" t="str">
        <f>IF(ISBLANK('5. Pp (3 años)'!P170),"",'5. Pp (3 años)'!P170)</f>
        <v>Meta 2.1
Para 2030, poner fin al hambre y asegurar el
acceso de todas las personas, en particular los
pobres y las personas en situaciones
vulnerables, incluidos los lactantes, a una
alimentación sana, nutritiva y suficiente
durante todo el año.</v>
      </c>
    </row>
    <row r="170" spans="2:16" ht="17.25">
      <c r="B170" s="93" t="str">
        <f>IF(ISBLANK('5. Pp (3 años)'!B171),"",'5. Pp (3 años)'!B171)</f>
        <v/>
      </c>
      <c r="C170" s="32" t="str">
        <f>IF(ISBLANK('5. Pp (3 años)'!C171),"",'5. Pp (3 años)'!C171)</f>
        <v>Actividad</v>
      </c>
      <c r="D170" s="35" t="str">
        <f>IF(ISBLANK('5. Pp (3 años)'!D171),"",'5. Pp (3 años)'!D171)</f>
        <v/>
      </c>
      <c r="E170" s="35" t="str">
        <f>IF(ISBLANK('5. Pp (3 años)'!E171),"",'5. Pp (3 años)'!E171)</f>
        <v/>
      </c>
      <c r="F170" s="35" t="str">
        <f>IF(ISBLANK('5. Pp (3 años)'!F171),"",'5. Pp (3 años)'!F171)</f>
        <v/>
      </c>
      <c r="G170" s="32" t="str">
        <f>IF(ISBLANK('5. Pp (3 años)'!G171),"",'5. Pp (3 años)'!G171)</f>
        <v/>
      </c>
      <c r="H170" s="32" t="str">
        <f>IF(ISBLANK('5. Pp (3 años)'!H171),"",'5. Pp (3 años)'!H171)</f>
        <v/>
      </c>
      <c r="I170" s="35" t="str">
        <f>IF(ISBLANK('5. Pp (3 años)'!I171),"",'5. Pp (3 años)'!I171)</f>
        <v/>
      </c>
      <c r="J170" s="35" t="str">
        <f>IF(ISBLANK('5. Pp (3 años)'!J171),"",'5. Pp (3 años)'!J171)</f>
        <v/>
      </c>
      <c r="K170" s="32" t="str">
        <f>IF(ISBLANK('5. Pp (3 años)'!K171),"",'5. Pp (3 años)'!K171)</f>
        <v/>
      </c>
      <c r="L170" s="35" t="str">
        <f>IF(ISBLANK('5. Pp (3 años)'!L171),"",'5. Pp (3 años)'!L171)</f>
        <v/>
      </c>
      <c r="M170" s="35" t="str">
        <f>IF(ISBLANK('5. Pp (3 años)'!M171),"",'5. Pp (3 años)'!M171)</f>
        <v/>
      </c>
      <c r="N170" s="35" t="str">
        <f>IF(ISBLANK('5. Pp (3 años)'!N171),"",'5. Pp (3 años)'!N171)</f>
        <v/>
      </c>
      <c r="O170" s="35" t="str">
        <f>IF(ISBLANK('5. Pp (3 años)'!O171),"",'5. Pp (3 años)'!O171)</f>
        <v/>
      </c>
      <c r="P170" s="202" t="str">
        <f>IF(ISBLANK('5. Pp (3 años)'!P171),"",'5. Pp (3 años)'!P171)</f>
        <v/>
      </c>
    </row>
    <row r="171" spans="2:16" ht="17.25">
      <c r="B171" s="93" t="str">
        <f>IF(ISBLANK('5. Pp (3 años)'!B172),"",'5. Pp (3 años)'!B172)</f>
        <v/>
      </c>
      <c r="C171" s="32" t="str">
        <f>IF(ISBLANK('5. Pp (3 años)'!C172),"",'5. Pp (3 años)'!C172)</f>
        <v>Actividad</v>
      </c>
      <c r="D171" s="35" t="str">
        <f>IF(ISBLANK('5. Pp (3 años)'!D172),"",'5. Pp (3 años)'!D172)</f>
        <v/>
      </c>
      <c r="E171" s="35" t="str">
        <f>IF(ISBLANK('5. Pp (3 años)'!E172),"",'5. Pp (3 años)'!E172)</f>
        <v/>
      </c>
      <c r="F171" s="35" t="str">
        <f>IF(ISBLANK('5. Pp (3 años)'!F172),"",'5. Pp (3 años)'!F172)</f>
        <v/>
      </c>
      <c r="G171" s="32" t="str">
        <f>IF(ISBLANK('5. Pp (3 años)'!G172),"",'5. Pp (3 años)'!G172)</f>
        <v/>
      </c>
      <c r="H171" s="32" t="str">
        <f>IF(ISBLANK('5. Pp (3 años)'!H172),"",'5. Pp (3 años)'!H172)</f>
        <v/>
      </c>
      <c r="I171" s="35" t="str">
        <f>IF(ISBLANK('5. Pp (3 años)'!I172),"",'5. Pp (3 años)'!I172)</f>
        <v/>
      </c>
      <c r="J171" s="35" t="str">
        <f>IF(ISBLANK('5. Pp (3 años)'!J172),"",'5. Pp (3 años)'!J172)</f>
        <v/>
      </c>
      <c r="K171" s="32" t="str">
        <f>IF(ISBLANK('5. Pp (3 años)'!K172),"",'5. Pp (3 años)'!K172)</f>
        <v/>
      </c>
      <c r="L171" s="35" t="str">
        <f>IF(ISBLANK('5. Pp (3 años)'!L172),"",'5. Pp (3 años)'!L172)</f>
        <v/>
      </c>
      <c r="M171" s="35" t="str">
        <f>IF(ISBLANK('5. Pp (3 años)'!M172),"",'5. Pp (3 años)'!M172)</f>
        <v/>
      </c>
      <c r="N171" s="35" t="str">
        <f>IF(ISBLANK('5. Pp (3 años)'!N172),"",'5. Pp (3 años)'!N172)</f>
        <v/>
      </c>
      <c r="O171" s="35" t="str">
        <f>IF(ISBLANK('5. Pp (3 años)'!O172),"",'5. Pp (3 años)'!O172)</f>
        <v/>
      </c>
      <c r="P171" s="202" t="str">
        <f>IF(ISBLANK('5. Pp (3 años)'!P172),"",'5. Pp (3 años)'!P172)</f>
        <v/>
      </c>
    </row>
    <row r="172" spans="2:16" ht="17.25">
      <c r="B172" s="93" t="str">
        <f>IF(ISBLANK('5. Pp (3 años)'!B173),"",'5. Pp (3 años)'!B173)</f>
        <v/>
      </c>
      <c r="C172" s="32" t="str">
        <f>IF(ISBLANK('5. Pp (3 años)'!C173),"",'5. Pp (3 años)'!C173)</f>
        <v>Actividad</v>
      </c>
      <c r="D172" s="35" t="str">
        <f>IF(ISBLANK('5. Pp (3 años)'!D173),"",'5. Pp (3 años)'!D173)</f>
        <v/>
      </c>
      <c r="E172" s="35" t="str">
        <f>IF(ISBLANK('5. Pp (3 años)'!E173),"",'5. Pp (3 años)'!E173)</f>
        <v/>
      </c>
      <c r="F172" s="35" t="str">
        <f>IF(ISBLANK('5. Pp (3 años)'!F173),"",'5. Pp (3 años)'!F173)</f>
        <v/>
      </c>
      <c r="G172" s="32" t="str">
        <f>IF(ISBLANK('5. Pp (3 años)'!G173),"",'5. Pp (3 años)'!G173)</f>
        <v/>
      </c>
      <c r="H172" s="32" t="str">
        <f>IF(ISBLANK('5. Pp (3 años)'!H173),"",'5. Pp (3 años)'!H173)</f>
        <v/>
      </c>
      <c r="I172" s="35" t="str">
        <f>IF(ISBLANK('5. Pp (3 años)'!I173),"",'5. Pp (3 años)'!I173)</f>
        <v/>
      </c>
      <c r="J172" s="35" t="str">
        <f>IF(ISBLANK('5. Pp (3 años)'!J173),"",'5. Pp (3 años)'!J173)</f>
        <v/>
      </c>
      <c r="K172" s="32" t="str">
        <f>IF(ISBLANK('5. Pp (3 años)'!K173),"",'5. Pp (3 años)'!K173)</f>
        <v/>
      </c>
      <c r="L172" s="35" t="str">
        <f>IF(ISBLANK('5. Pp (3 años)'!L173),"",'5. Pp (3 años)'!L173)</f>
        <v/>
      </c>
      <c r="M172" s="35" t="str">
        <f>IF(ISBLANK('5. Pp (3 años)'!M173),"",'5. Pp (3 años)'!M173)</f>
        <v/>
      </c>
      <c r="N172" s="35" t="str">
        <f>IF(ISBLANK('5. Pp (3 años)'!N173),"",'5. Pp (3 años)'!N173)</f>
        <v/>
      </c>
      <c r="O172" s="35" t="str">
        <f>IF(ISBLANK('5. Pp (3 años)'!O173),"",'5. Pp (3 años)'!O173)</f>
        <v/>
      </c>
      <c r="P172" s="202" t="str">
        <f>IF(ISBLANK('5. Pp (3 años)'!P173),"",'5. Pp (3 años)'!P173)</f>
        <v/>
      </c>
    </row>
    <row r="173" spans="2:16" ht="207">
      <c r="B173" s="339" t="str">
        <f>IF(ISBLANK('5. Pp (3 años)'!B174),"",'5. Pp (3 años)'!B174)</f>
        <v>Dirección de Fomento y Competitividad Empresaria</v>
      </c>
      <c r="C173" s="337" t="str">
        <f>IF(ISBLANK('5. Pp (3 años)'!C174),"",'5. Pp (3 años)'!C174)</f>
        <v>Componente</v>
      </c>
      <c r="D173" s="336" t="str">
        <f>IF(ISBLANK('5. Pp (3 años)'!D174),"",'5. Pp (3 años)'!D174)</f>
        <v>4.1.1.1.22 Acciones de fomento a la competitividad y desarrollo de capacidades para los emprendedores realizadas.</v>
      </c>
      <c r="E173" s="336" t="str">
        <f>IF(ISBLANK('5. Pp (3 años)'!E174),"",'5. Pp (3 años)'!E174)</f>
        <v>PAFER: Porcentaje de acciones de fomento al emprendimiento realizadas.</v>
      </c>
      <c r="F173" s="336" t="str">
        <f>IF(ISBLANK('5. Pp (3 años)'!F174),"",'5. Pp (3 años)'!F174)</f>
        <v>Este indicador representa la entrega de un modelo de fortalecimiento a la cultura empresarial validado. Representa el producto final donde se garantiza que los emprendedores del municipio accedan a servicios de asesoría técnica y espacios de vinculación estratégica con la iniciativa privada y social; asegurando el incremento de su competitividad y la profesionalización de sus proyectos mediante esquemas de mentoría y responsabilidad empresarial.</v>
      </c>
      <c r="G173" s="337" t="str">
        <f>IF(ISBLANK('5. Pp (3 años)'!G174),"",'5. Pp (3 años)'!G174)</f>
        <v>Eficacia</v>
      </c>
      <c r="H173" s="337" t="str">
        <f>IF(ISBLANK('5. Pp (3 años)'!H174),"",'5. Pp (3 años)'!H174)</f>
        <v>Trimestral</v>
      </c>
      <c r="I173" s="336" t="str">
        <f>IF(ISBLANK('5. Pp (3 años)'!I174),"",'5. Pp (3 años)'!I174)</f>
        <v>MÉTODO DE CÁLCULO                                   
PAFER = (NAFEE / NAFEP) * 100
VARIABLES:
PAFER: Porcentaje de acciones de fomento al emprendimiento realizadas.                                                        NAFEE: Número de acciones de fomento al emprendimiento ejecutadas con validación técnica              NAFEP: Número de acciones de fomento al emprendimiento programadas.</v>
      </c>
      <c r="J173" s="336" t="str">
        <f>IF(ISBLANK('5. Pp (3 años)'!J174),"",'5. Pp (3 años)'!J174)</f>
        <v>UNIDAD DE MEDIDA DEL INDICADOR: Porcentaje
UNIDAD DE MEDIDA DE LAS VARIABLES: Acción de fomento</v>
      </c>
      <c r="K173" s="337" t="str">
        <f>IF(ISBLANK('5. Pp (3 años)'!K174),"",'5. Pp (3 años)'!K174)</f>
        <v>Ascendente</v>
      </c>
      <c r="L173" s="336" t="str">
        <f>IF(ISBLANK('5. Pp (3 años)'!L174),"",'5. Pp (3 años)'!L174)</f>
        <v xml:space="preserve">PAFER: De enero 2025 a diciembre 2027 se realizará el 100% de Porcentaje de acciones de fomento al emprendimiento.                                                                                                                                                                                                                                                                                                                                                                                                                                                                </v>
      </c>
      <c r="M173" s="336" t="str">
        <f>IF(ISBLANK('5. Pp (3 años)'!M174),"",'5. Pp (3 años)'!M174)</f>
        <v>PAFER: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73" s="336" t="str">
        <f>IF(ISBLANK('5. Pp (3 años)'!N174),"",'5. Pp (3 años)'!N174)</f>
        <v>Nombre del Documento:
Archivo digital de la plataforma Google Drive
Nombre de quien genera la información: 
Dirección de Fomento y Competitividad Empresarial 
Periodicidad con que se genera la información:
Trimestral
Liga de la página donde se localiza la información o ubicación:
https://drive.google.com/drive/folders/1YIQ6oNLaECseSgqo4vwhcE6EzP9ap_Xx</v>
      </c>
      <c r="O173" s="336" t="str">
        <f>IF(ISBLANK('5. Pp (3 años)'!O174),"",'5. Pp (3 años)'!O174)</f>
        <v>Los emprendedores del municipio muestran disposición para participar en los esquemas de mentoría y ajustan sus proyectos a las recomendaciones técnicas recibidas además de que la iniciativa privada y social mantiene su compromiso de responsabilidad empresarial colaborando activamente en los espacios de vinculación estratégica mientras el entorno institucional facilita los procesos de asesoría técnica para la profesionalización de los modelos de negocio.</v>
      </c>
      <c r="P173" s="338" t="str">
        <f>IF(ISBLANK('5. Pp (3 años)'!P174),"",'5. Pp (3 años)'!P174)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74" spans="2:16" ht="207">
      <c r="B174" s="93" t="str">
        <f>IF(ISBLANK('5. Pp (3 años)'!B175),"",'5. Pp (3 años)'!B175)</f>
        <v>Dirección de Fomento y Competitividad Empresaria</v>
      </c>
      <c r="C174" s="32" t="str">
        <f>IF(ISBLANK('5. Pp (3 años)'!C175),"",'5. Pp (3 años)'!C175)</f>
        <v>Actividad</v>
      </c>
      <c r="D174" s="35" t="str">
        <f>IF(ISBLANK('5. Pp (3 años)'!D175),"",'5. Pp (3 años)'!D175)</f>
        <v>4.1.1.1.22.1 Gestión de servicios de asesoría técnica y jornadas de sensibilización para el sector emprendedor</v>
      </c>
      <c r="E174" s="35" t="str">
        <f>IF(ISBLANK('5. Pp (3 años)'!E175),"",'5. Pp (3 años)'!E175)</f>
        <v>PSASE: Porcentaje de servicios de asesoría y sensibilización al emprendedor realizados.</v>
      </c>
      <c r="F174" s="35" t="str">
        <f>IF(ISBLANK('5. Pp (3 años)'!F175),"",'5. Pp (3 años)'!F175)</f>
        <v>Mide la operación directa de los esquemas de mentoría y vinculación institucional. Cuantifica la realización de las acciones programadas que incluyen el programa 'Asesórate', las sesiones de 'Café Naranja', 'Emprendimiento con Conciencia' y las mesas de trabajo con instituciones de la iniciativa privada y social, funcionando como el mecanismo operativo que dota al emprendedor de conocimientos técnicos y alianzas estratégicas para su consolidación.</v>
      </c>
      <c r="G174" s="32" t="str">
        <f>IF(ISBLANK('5. Pp (3 años)'!G175),"",'5. Pp (3 años)'!G175)</f>
        <v>Eficacia</v>
      </c>
      <c r="H174" s="32" t="str">
        <f>IF(ISBLANK('5. Pp (3 años)'!H175),"",'5. Pp (3 años)'!H175)</f>
        <v>Trimestral</v>
      </c>
      <c r="I174" s="35" t="str">
        <f>IF(ISBLANK('5. Pp (3 años)'!I175),"",'5. Pp (3 años)'!I175)</f>
        <v>MÉTODO DE CÁLCULO                                  
PSASE= (NSASEE/NSASEP)*100
VARIABLES:
PSASE: Porcentaje de servicios de asesoría y sensibilización al emprendedor realizados.
NSASEE: Número de servicios de asesoría y sensibilización al emprendedor Ejecutadas                    NSASEP: Número de servicios de asesoría y sensibilización al emprendedor Programadas</v>
      </c>
      <c r="J174" s="35" t="str">
        <f>IF(ISBLANK('5. Pp (3 años)'!J175),"",'5. Pp (3 años)'!J175)</f>
        <v>UNIDAD DE MEDIDA DEL INDICADOR: Porcentaje
UNIDAD DE MEDIDA DE LAS VARIABLES: Servicio</v>
      </c>
      <c r="K174" s="32" t="str">
        <f>IF(ISBLANK('5. Pp (3 años)'!K175),"",'5. Pp (3 años)'!K175)</f>
        <v>Ascendente</v>
      </c>
      <c r="L174" s="35" t="str">
        <f>IF(ISBLANK('5. Pp (3 años)'!L175),"",'5. Pp (3 años)'!L175)</f>
        <v xml:space="preserve">PSASE: De enero 2025 a diciembre 2027 se realizarán 2893 asesorías.                                                                                                                                                                                                                                                                                                                                                                                                                                                                                 </v>
      </c>
      <c r="M174" s="35" t="str">
        <f>IF(ISBLANK('5. Pp (3 años)'!M175),"",'5. Pp (3 años)'!M175)</f>
        <v>PSASE: Se realizaron un total de 712 asesorías durante el período de 2022-2024.
2022: 335 asesorías  
2023: 120 asesorías   
2024:  257 asesorías    
Total: 712 asesorías</v>
      </c>
      <c r="N174" s="35" t="str">
        <f>IF(ISBLANK('5. Pp (3 años)'!N175),"",'5. Pp (3 años)'!N175)</f>
        <v>Nombre del Documento:
Archivo digital de la plataforma Google Drive
Nombre de quien genera la información: 
Dirección de Fomento y Competitividad Empresarial 
Periodicidad con que se genera la información:
Trimestral
Liga de la página donde se localiza la información o ubicación:
https://drive.google.com/drive/folders/1YIQ6oNLaECseSgqo4vwhcE6EzP9ap_Xx</v>
      </c>
      <c r="O174" s="35" t="str">
        <f>IF(ISBLANK('5. Pp (3 años)'!O175),"",'5. Pp (3 años)'!O175)</f>
        <v>Los emprendedores  acuden a los asesoramientos para impulsar su emprendimiento y las autoridades acceden a realizar las reuniones</v>
      </c>
      <c r="P174" s="202" t="str">
        <f>IF(ISBLANK('5. Pp (3 años)'!P175),"",'5. Pp (3 años)'!P175)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75" spans="2:16" ht="17.25">
      <c r="B175" s="93" t="str">
        <f>IF(ISBLANK('5. Pp (3 años)'!B176),"",'5. Pp (3 años)'!B176)</f>
        <v/>
      </c>
      <c r="C175" s="32" t="str">
        <f>IF(ISBLANK('5. Pp (3 años)'!C176),"",'5. Pp (3 años)'!C176)</f>
        <v>Actividad</v>
      </c>
      <c r="D175" s="35" t="str">
        <f>IF(ISBLANK('5. Pp (3 años)'!D176),"",'5. Pp (3 años)'!D176)</f>
        <v/>
      </c>
      <c r="E175" s="35" t="str">
        <f>IF(ISBLANK('5. Pp (3 años)'!E176),"",'5. Pp (3 años)'!E176)</f>
        <v/>
      </c>
      <c r="F175" s="35" t="str">
        <f>IF(ISBLANK('5. Pp (3 años)'!F176),"",'5. Pp (3 años)'!F176)</f>
        <v/>
      </c>
      <c r="G175" s="32" t="str">
        <f>IF(ISBLANK('5. Pp (3 años)'!G176),"",'5. Pp (3 años)'!G176)</f>
        <v/>
      </c>
      <c r="H175" s="32" t="str">
        <f>IF(ISBLANK('5. Pp (3 años)'!H176),"",'5. Pp (3 años)'!H176)</f>
        <v/>
      </c>
      <c r="I175" s="35" t="str">
        <f>IF(ISBLANK('5. Pp (3 años)'!I176),"",'5. Pp (3 años)'!I176)</f>
        <v/>
      </c>
      <c r="J175" s="35" t="str">
        <f>IF(ISBLANK('5. Pp (3 años)'!J176),"",'5. Pp (3 años)'!J176)</f>
        <v/>
      </c>
      <c r="K175" s="32" t="str">
        <f>IF(ISBLANK('5. Pp (3 años)'!K176),"",'5. Pp (3 años)'!K176)</f>
        <v/>
      </c>
      <c r="L175" s="35" t="str">
        <f>IF(ISBLANK('5. Pp (3 años)'!L176),"",'5. Pp (3 años)'!L176)</f>
        <v/>
      </c>
      <c r="M175" s="35" t="str">
        <f>IF(ISBLANK('5. Pp (3 años)'!M176),"",'5. Pp (3 años)'!M176)</f>
        <v/>
      </c>
      <c r="N175" s="35" t="str">
        <f>IF(ISBLANK('5. Pp (3 años)'!N176),"",'5. Pp (3 años)'!N176)</f>
        <v/>
      </c>
      <c r="O175" s="35" t="str">
        <f>IF(ISBLANK('5. Pp (3 años)'!O176),"",'5. Pp (3 años)'!O176)</f>
        <v/>
      </c>
      <c r="P175" s="202" t="str">
        <f>IF(ISBLANK('5. Pp (3 años)'!P176),"",'5. Pp (3 años)'!P176)</f>
        <v/>
      </c>
    </row>
    <row r="176" spans="2:16" ht="17.25">
      <c r="B176" s="93" t="str">
        <f>IF(ISBLANK('5. Pp (3 años)'!B177),"",'5. Pp (3 años)'!B177)</f>
        <v/>
      </c>
      <c r="C176" s="32" t="str">
        <f>IF(ISBLANK('5. Pp (3 años)'!C177),"",'5. Pp (3 años)'!C177)</f>
        <v>Actividad</v>
      </c>
      <c r="D176" s="35" t="str">
        <f>IF(ISBLANK('5. Pp (3 años)'!D177),"",'5. Pp (3 años)'!D177)</f>
        <v/>
      </c>
      <c r="E176" s="35" t="str">
        <f>IF(ISBLANK('5. Pp (3 años)'!E177),"",'5. Pp (3 años)'!E177)</f>
        <v/>
      </c>
      <c r="F176" s="35" t="str">
        <f>IF(ISBLANK('5. Pp (3 años)'!F177),"",'5. Pp (3 años)'!F177)</f>
        <v/>
      </c>
      <c r="G176" s="32" t="str">
        <f>IF(ISBLANK('5. Pp (3 años)'!G177),"",'5. Pp (3 años)'!G177)</f>
        <v/>
      </c>
      <c r="H176" s="32" t="str">
        <f>IF(ISBLANK('5. Pp (3 años)'!H177),"",'5. Pp (3 años)'!H177)</f>
        <v/>
      </c>
      <c r="I176" s="35" t="str">
        <f>IF(ISBLANK('5. Pp (3 años)'!I177),"",'5. Pp (3 años)'!I177)</f>
        <v/>
      </c>
      <c r="J176" s="35" t="str">
        <f>IF(ISBLANK('5. Pp (3 años)'!J177),"",'5. Pp (3 años)'!J177)</f>
        <v/>
      </c>
      <c r="K176" s="32" t="str">
        <f>IF(ISBLANK('5. Pp (3 años)'!K177),"",'5. Pp (3 años)'!K177)</f>
        <v/>
      </c>
      <c r="L176" s="35" t="str">
        <f>IF(ISBLANK('5. Pp (3 años)'!L177),"",'5. Pp (3 años)'!L177)</f>
        <v/>
      </c>
      <c r="M176" s="35" t="str">
        <f>IF(ISBLANK('5. Pp (3 años)'!M177),"",'5. Pp (3 años)'!M177)</f>
        <v/>
      </c>
      <c r="N176" s="35" t="str">
        <f>IF(ISBLANK('5. Pp (3 años)'!N177),"",'5. Pp (3 años)'!N177)</f>
        <v/>
      </c>
      <c r="O176" s="35" t="str">
        <f>IF(ISBLANK('5. Pp (3 años)'!O177),"",'5. Pp (3 años)'!O177)</f>
        <v/>
      </c>
      <c r="P176" s="202" t="str">
        <f>IF(ISBLANK('5. Pp (3 años)'!P177),"",'5. Pp (3 años)'!P177)</f>
        <v/>
      </c>
    </row>
    <row r="177" spans="2:16" ht="17.25">
      <c r="B177" s="93" t="str">
        <f>IF(ISBLANK('5. Pp (3 años)'!B178),"",'5. Pp (3 años)'!B178)</f>
        <v/>
      </c>
      <c r="C177" s="32" t="str">
        <f>IF(ISBLANK('5. Pp (3 años)'!C178),"",'5. Pp (3 años)'!C178)</f>
        <v>Actividad</v>
      </c>
      <c r="D177" s="35" t="str">
        <f>IF(ISBLANK('5. Pp (3 años)'!D178),"",'5. Pp (3 años)'!D178)</f>
        <v/>
      </c>
      <c r="E177" s="35" t="str">
        <f>IF(ISBLANK('5. Pp (3 años)'!E178),"",'5. Pp (3 años)'!E178)</f>
        <v/>
      </c>
      <c r="F177" s="35" t="str">
        <f>IF(ISBLANK('5. Pp (3 años)'!F178),"",'5. Pp (3 años)'!F178)</f>
        <v/>
      </c>
      <c r="G177" s="32" t="str">
        <f>IF(ISBLANK('5. Pp (3 años)'!G178),"",'5. Pp (3 años)'!G178)</f>
        <v/>
      </c>
      <c r="H177" s="32" t="str">
        <f>IF(ISBLANK('5. Pp (3 años)'!H178),"",'5. Pp (3 años)'!H178)</f>
        <v/>
      </c>
      <c r="I177" s="35" t="str">
        <f>IF(ISBLANK('5. Pp (3 años)'!I178),"",'5. Pp (3 años)'!I178)</f>
        <v/>
      </c>
      <c r="J177" s="35" t="str">
        <f>IF(ISBLANK('5. Pp (3 años)'!J178),"",'5. Pp (3 años)'!J178)</f>
        <v/>
      </c>
      <c r="K177" s="32" t="str">
        <f>IF(ISBLANK('5. Pp (3 años)'!K178),"",'5. Pp (3 años)'!K178)</f>
        <v/>
      </c>
      <c r="L177" s="35" t="str">
        <f>IF(ISBLANK('5. Pp (3 años)'!L178),"",'5. Pp (3 años)'!L178)</f>
        <v/>
      </c>
      <c r="M177" s="35" t="str">
        <f>IF(ISBLANK('5. Pp (3 años)'!M178),"",'5. Pp (3 años)'!M178)</f>
        <v/>
      </c>
      <c r="N177" s="35" t="str">
        <f>IF(ISBLANK('5. Pp (3 años)'!N178),"",'5. Pp (3 años)'!N178)</f>
        <v/>
      </c>
      <c r="O177" s="35" t="str">
        <f>IF(ISBLANK('5. Pp (3 años)'!O178),"",'5. Pp (3 años)'!O178)</f>
        <v/>
      </c>
      <c r="P177" s="202" t="str">
        <f>IF(ISBLANK('5. Pp (3 años)'!P178),"",'5. Pp (3 años)'!P178)</f>
        <v/>
      </c>
    </row>
    <row r="178" spans="2:16" ht="17.25">
      <c r="B178" s="93" t="str">
        <f>IF(ISBLANK('5. Pp (3 años)'!B179),"",'5. Pp (3 años)'!B179)</f>
        <v/>
      </c>
      <c r="C178" s="32" t="str">
        <f>IF(ISBLANK('5. Pp (3 años)'!C179),"",'5. Pp (3 años)'!C179)</f>
        <v>Actividad</v>
      </c>
      <c r="D178" s="35" t="str">
        <f>IF(ISBLANK('5. Pp (3 años)'!D179),"",'5. Pp (3 años)'!D179)</f>
        <v/>
      </c>
      <c r="E178" s="35" t="str">
        <f>IF(ISBLANK('5. Pp (3 años)'!E179),"",'5. Pp (3 años)'!E179)</f>
        <v/>
      </c>
      <c r="F178" s="35" t="str">
        <f>IF(ISBLANK('5. Pp (3 años)'!F179),"",'5. Pp (3 años)'!F179)</f>
        <v/>
      </c>
      <c r="G178" s="32" t="str">
        <f>IF(ISBLANK('5. Pp (3 años)'!G179),"",'5. Pp (3 años)'!G179)</f>
        <v/>
      </c>
      <c r="H178" s="32" t="str">
        <f>IF(ISBLANK('5. Pp (3 años)'!H179),"",'5. Pp (3 años)'!H179)</f>
        <v/>
      </c>
      <c r="I178" s="35" t="str">
        <f>IF(ISBLANK('5. Pp (3 años)'!I179),"",'5. Pp (3 años)'!I179)</f>
        <v/>
      </c>
      <c r="J178" s="35" t="str">
        <f>IF(ISBLANK('5. Pp (3 años)'!J179),"",'5. Pp (3 años)'!J179)</f>
        <v/>
      </c>
      <c r="K178" s="32" t="str">
        <f>IF(ISBLANK('5. Pp (3 años)'!K179),"",'5. Pp (3 años)'!K179)</f>
        <v/>
      </c>
      <c r="L178" s="35" t="str">
        <f>IF(ISBLANK('5. Pp (3 años)'!L179),"",'5. Pp (3 años)'!L179)</f>
        <v/>
      </c>
      <c r="M178" s="35" t="str">
        <f>IF(ISBLANK('5. Pp (3 años)'!M179),"",'5. Pp (3 años)'!M179)</f>
        <v/>
      </c>
      <c r="N178" s="35" t="str">
        <f>IF(ISBLANK('5. Pp (3 años)'!N179),"",'5. Pp (3 años)'!N179)</f>
        <v/>
      </c>
      <c r="O178" s="35" t="str">
        <f>IF(ISBLANK('5. Pp (3 años)'!O179),"",'5. Pp (3 años)'!O179)</f>
        <v/>
      </c>
      <c r="P178" s="202" t="str">
        <f>IF(ISBLANK('5. Pp (3 años)'!P179),"",'5. Pp (3 años)'!P179)</f>
        <v/>
      </c>
    </row>
    <row r="179" spans="2:16" ht="207">
      <c r="B179" s="339" t="str">
        <f>IF(ISBLANK('5. Pp (3 años)'!B180),"",'5. Pp (3 años)'!B180)</f>
        <v>Coordinación del Centro Empresarial</v>
      </c>
      <c r="C179" s="337" t="str">
        <f>IF(ISBLANK('5. Pp (3 años)'!C180),"",'5. Pp (3 años)'!C180)</f>
        <v>Componente</v>
      </c>
      <c r="D179" s="336" t="str">
        <f>IF(ISBLANK('5. Pp (3 años)'!D180),"",'5. Pp (3 años)'!D180)</f>
        <v>4.1.1.1.23 Servicios de formación y asesoría técnica para el fortalecimiento empresarial otorgados.</v>
      </c>
      <c r="E179" s="336" t="str">
        <f>IF(ISBLANK('5. Pp (3 años)'!E180),"",'5. Pp (3 años)'!E180)</f>
        <v>PSFAT: Porcentaje de servicios de formación y asesoría técnica especializada realizados.</v>
      </c>
      <c r="F179" s="336" t="str">
        <f>IF(ISBLANK('5. Pp (3 años)'!F180),"",'5. Pp (3 años)'!F180)</f>
        <v>Este indicador representa la entrega de un modelo de profesionalización técnica y acompañamiento empresarial validado. Representa el producto final donde se garantiza que emprendedores locales y jóvenes reciban tutorías de alto valor y capacitación especializada; asegurando que las nuevas unidades económicas cuenten con bases sólidas de gestión, planeación y operación para fortalecer el tejido empresarial del municipio.</v>
      </c>
      <c r="G179" s="337" t="str">
        <f>IF(ISBLANK('5. Pp (3 años)'!G180),"",'5. Pp (3 años)'!G180)</f>
        <v>Eficacia</v>
      </c>
      <c r="H179" s="337" t="str">
        <f>IF(ISBLANK('5. Pp (3 años)'!H180),"",'5. Pp (3 años)'!H180)</f>
        <v>Trimestral</v>
      </c>
      <c r="I179" s="336" t="str">
        <f>IF(ISBLANK('5. Pp (3 años)'!I180),"",'5. Pp (3 años)'!I180)</f>
        <v>MÉTODO DE CÁLCULO                                  
PSFAT = (NSFAE / NSFAP) * 100
VARIABLES:
PSFAT: Porcentaje de servicios de formación y asesoría técnica especializada realizados.                                          NSFAE: Número de servicios de formación y asesoría técnica especializada ejecutados con validación técnica.                                                        NSFAP: Número de servicios de formación y asesoría técnica especializada programados.</v>
      </c>
      <c r="J179" s="336" t="str">
        <f>IF(ISBLANK('5. Pp (3 años)'!J180),"",'5. Pp (3 años)'!J180)</f>
        <v>UNIDAD DE MEDIDA DEL INDICADOR: Porcentaje
UNIDAD DE MEDIDA DE LAS VARIABLES: Servicio integral</v>
      </c>
      <c r="K179" s="337" t="str">
        <f>IF(ISBLANK('5. Pp (3 años)'!K180),"",'5. Pp (3 años)'!K180)</f>
        <v>Ascendente</v>
      </c>
      <c r="L179" s="336" t="str">
        <f>IF(ISBLANK('5. Pp (3 años)'!L180),"",'5. Pp (3 años)'!L180)</f>
        <v xml:space="preserve">PSFAT: De enero 2025 a diciembre 2027 se realizará el 100% de servicios de formación y asesoría técnica.                                                                                                                                                                                                                                                                                                                                                                                                                                              </v>
      </c>
      <c r="M179" s="336" t="str">
        <f>IF(ISBLANK('5. Pp (3 años)'!M180),"",'5. Pp (3 años)'!M180)</f>
        <v>PSFAT: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79" s="336" t="str">
        <f>IF(ISBLANK('5. Pp (3 años)'!N180),"",'5. Pp (3 años)'!N180)</f>
        <v>Nombre del Documento:
Archivo digital de la plataforma Google Drive
Nombre de quien genera la información: 
Coordinación del Centro Empresarial
Periodicidad con que se genera la información:
Trimestral
Liga de la página donde se localiza la información o ubicación:
https://drive.google.com/drive/folders/1YIQ6oNLaECseSgqo4vwhcE6EzP9ap_Xx</v>
      </c>
      <c r="O179" s="336" t="str">
        <f>IF(ISBLANK('5. Pp (3 años)'!O180),"",'5. Pp (3 años)'!O180)</f>
        <v>Los emprendedores locales y jóvenes beneficiarios mantienen su participación en los procesos de acompañamiento hasta completar su plan de profesionalización técnica además de que los especialistas y mentores encargados de las tutorías de alto valor cumplen con los estándares pedagógicos y técnicos requeridos mientras las herramientas de gestión y planeación transferidas son adoptadas efectivamente por las nuevas unidades económicas para su operación formal.</v>
      </c>
      <c r="P179" s="338" t="str">
        <f>IF(ISBLANK('5. Pp (3 años)'!P180),"",'5. Pp (3 años)'!P180)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0" spans="2:16" ht="207">
      <c r="B180" s="93" t="str">
        <f>IF(ISBLANK('5. Pp (3 años)'!B181),"",'5. Pp (3 años)'!B181)</f>
        <v>Coordinación del Centro Empresarial</v>
      </c>
      <c r="C180" s="32" t="str">
        <f>IF(ISBLANK('5. Pp (3 años)'!C181),"",'5. Pp (3 años)'!C181)</f>
        <v>Actividad</v>
      </c>
      <c r="D180" s="35" t="str">
        <f>IF(ISBLANK('5. Pp (3 años)'!D181),"",'5. Pp (3 años)'!D181)</f>
        <v>4.1.1.1.23.1  Gestión de tutorías y programas de capacitación especializada para el impulso de negocios locales.</v>
      </c>
      <c r="E180" s="35" t="str">
        <f>IF(ISBLANK('5. Pp (3 años)'!E181),"",'5. Pp (3 años)'!E181)</f>
        <v>PATCE: Porcentaje de acciones de tutoría y capacitación ejecutadas.</v>
      </c>
      <c r="F180" s="35" t="str">
        <f>IF(ISBLANK('5. Pp (3 años)'!F181),"",'5. Pp (3 años)'!F181)</f>
        <v>Mide la ejecución directa de los procesos de enseñanza y acompañamiento técnico. Cuantifica la realización de las acciones formativas de los programas: 'Apoyo a Emprendedores Locales' y 'Capacitaciones a Jóvenes Emprendedores', funcionando como el mecanismo operativo que transfiere metodologías de negocio y herramientas prácticas a los emprendedores para minimizar riesgos y potenciar su escalabilidad en el mercado.</v>
      </c>
      <c r="G180" s="32" t="str">
        <f>IF(ISBLANK('5. Pp (3 años)'!G181),"",'5. Pp (3 años)'!G181)</f>
        <v>Eficacia</v>
      </c>
      <c r="H180" s="32" t="str">
        <f>IF(ISBLANK('5. Pp (3 años)'!H181),"",'5. Pp (3 años)'!H181)</f>
        <v>Trimestral</v>
      </c>
      <c r="I180" s="35" t="str">
        <f>IF(ISBLANK('5. Pp (3 años)'!I181),"",'5. Pp (3 años)'!I181)</f>
        <v>MÉTODO DE CÁLCULO                                  
PATCE = (NATCR / NATCP) * 100
VARIABLES:
PATCE: Porcentaje de acciones de tutoría y capacitación ejecutadas.                                                              NATCR: Número de acciones de tutoría y capacitación realizadas.                                                                                              NATCP: Número de acciones de tutoría y capacitación programadas.</v>
      </c>
      <c r="J180" s="35" t="str">
        <f>IF(ISBLANK('5. Pp (3 años)'!J181),"",'5. Pp (3 años)'!J181)</f>
        <v>UNIDAD DE MEDIDA DEL INDICADOR: Porcentaje
UNIDAD DE MEDIDA DE LAS VARIABLES: Tutorías</v>
      </c>
      <c r="K180" s="32" t="str">
        <f>IF(ISBLANK('5. Pp (3 años)'!K181),"",'5. Pp (3 años)'!K181)</f>
        <v>Ascendente</v>
      </c>
      <c r="L180" s="35" t="str">
        <f>IF(ISBLANK('5. Pp (3 años)'!L181),"",'5. Pp (3 años)'!L181)</f>
        <v xml:space="preserve">PATCE: De enero 2025 a diciembre 2027 se realizarán 149 tutorias.  </v>
      </c>
      <c r="M180" s="35" t="str">
        <f>IF(ISBLANK('5. Pp (3 años)'!M181),"",'5. Pp (3 años)'!M181)</f>
        <v>PATCE:  Se realizaron un total de 56 tutorias durante el período de 2025.
2025: 12 tutorias      
Total: 12 tutorias</v>
      </c>
      <c r="N180" s="35" t="str">
        <f>IF(ISBLANK('5. Pp (3 años)'!N181),"",'5. Pp (3 años)'!N181)</f>
        <v>Nombre del Documento:
Archivo digital de la plataforma Google Drive
Nombre de quien genera la información: 
Coordinación del Centro Empresarial
Periodicidad con que se genera la información:
Trimestral
Liga de la página donde se localiza la información o ubicación:
https://drive.google.com/drive/folders/1YIQ6oNLaECseSgqo4vwhcE6EzP9ap_Xx</v>
      </c>
      <c r="O180" s="35" t="str">
        <f>IF(ISBLANK('5. Pp (3 años)'!O181),"",'5. Pp (3 años)'!O181)</f>
        <v>La ciudadanía acude a las acciones de vinculación, tutoría y capacitación, para fortalecer el emprender negocios que se brindan y se cuenta con un clima favorable</v>
      </c>
      <c r="P180" s="202" t="str">
        <f>IF(ISBLANK('5. Pp (3 años)'!P181),"",'5. Pp (3 años)'!P181)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1" spans="2:16" ht="17.25">
      <c r="B181" s="93" t="str">
        <f>IF(ISBLANK('5. Pp (3 años)'!B182),"",'5. Pp (3 años)'!B182)</f>
        <v/>
      </c>
      <c r="C181" s="32" t="str">
        <f>IF(ISBLANK('5. Pp (3 años)'!C182),"",'5. Pp (3 años)'!C182)</f>
        <v>Actividad</v>
      </c>
      <c r="D181" s="35" t="str">
        <f>IF(ISBLANK('5. Pp (3 años)'!D182),"",'5. Pp (3 años)'!D182)</f>
        <v/>
      </c>
      <c r="E181" s="35" t="str">
        <f>IF(ISBLANK('5. Pp (3 años)'!E182),"",'5. Pp (3 años)'!E182)</f>
        <v/>
      </c>
      <c r="F181" s="35" t="str">
        <f>IF(ISBLANK('5. Pp (3 años)'!F182),"",'5. Pp (3 años)'!F182)</f>
        <v/>
      </c>
      <c r="G181" s="32" t="str">
        <f>IF(ISBLANK('5. Pp (3 años)'!G182),"",'5. Pp (3 años)'!G182)</f>
        <v/>
      </c>
      <c r="H181" s="32" t="str">
        <f>IF(ISBLANK('5. Pp (3 años)'!H182),"",'5. Pp (3 años)'!H182)</f>
        <v/>
      </c>
      <c r="I181" s="35" t="str">
        <f>IF(ISBLANK('5. Pp (3 años)'!I182),"",'5. Pp (3 años)'!I182)</f>
        <v/>
      </c>
      <c r="J181" s="35" t="str">
        <f>IF(ISBLANK('5. Pp (3 años)'!J182),"",'5. Pp (3 años)'!J182)</f>
        <v/>
      </c>
      <c r="K181" s="32" t="str">
        <f>IF(ISBLANK('5. Pp (3 años)'!K182),"",'5. Pp (3 años)'!K182)</f>
        <v/>
      </c>
      <c r="L181" s="35" t="str">
        <f>IF(ISBLANK('5. Pp (3 años)'!L182),"",'5. Pp (3 años)'!L182)</f>
        <v/>
      </c>
      <c r="M181" s="35" t="str">
        <f>IF(ISBLANK('5. Pp (3 años)'!M182),"",'5. Pp (3 años)'!M182)</f>
        <v/>
      </c>
      <c r="N181" s="35" t="str">
        <f>IF(ISBLANK('5. Pp (3 años)'!N182),"",'5. Pp (3 años)'!N182)</f>
        <v/>
      </c>
      <c r="O181" s="35" t="str">
        <f>IF(ISBLANK('5. Pp (3 años)'!O182),"",'5. Pp (3 años)'!O182)</f>
        <v/>
      </c>
      <c r="P181" s="202" t="str">
        <f>IF(ISBLANK('5. Pp (3 años)'!P182),"",'5. Pp (3 años)'!P182)</f>
        <v/>
      </c>
    </row>
    <row r="182" spans="2:16" ht="17.25">
      <c r="B182" s="93" t="str">
        <f>IF(ISBLANK('5. Pp (3 años)'!B183),"",'5. Pp (3 años)'!B183)</f>
        <v/>
      </c>
      <c r="C182" s="32" t="str">
        <f>IF(ISBLANK('5. Pp (3 años)'!C183),"",'5. Pp (3 años)'!C183)</f>
        <v>Actividad</v>
      </c>
      <c r="D182" s="35" t="str">
        <f>IF(ISBLANK('5. Pp (3 años)'!D183),"",'5. Pp (3 años)'!D183)</f>
        <v/>
      </c>
      <c r="E182" s="35" t="str">
        <f>IF(ISBLANK('5. Pp (3 años)'!E183),"",'5. Pp (3 años)'!E183)</f>
        <v/>
      </c>
      <c r="F182" s="35" t="str">
        <f>IF(ISBLANK('5. Pp (3 años)'!F183),"",'5. Pp (3 años)'!F183)</f>
        <v/>
      </c>
      <c r="G182" s="32" t="str">
        <f>IF(ISBLANK('5. Pp (3 años)'!G183),"",'5. Pp (3 años)'!G183)</f>
        <v/>
      </c>
      <c r="H182" s="32" t="str">
        <f>IF(ISBLANK('5. Pp (3 años)'!H183),"",'5. Pp (3 años)'!H183)</f>
        <v/>
      </c>
      <c r="I182" s="35" t="str">
        <f>IF(ISBLANK('5. Pp (3 años)'!I183),"",'5. Pp (3 años)'!I183)</f>
        <v/>
      </c>
      <c r="J182" s="35" t="str">
        <f>IF(ISBLANK('5. Pp (3 años)'!J183),"",'5. Pp (3 años)'!J183)</f>
        <v/>
      </c>
      <c r="K182" s="32" t="str">
        <f>IF(ISBLANK('5. Pp (3 años)'!K183),"",'5. Pp (3 años)'!K183)</f>
        <v/>
      </c>
      <c r="L182" s="35" t="str">
        <f>IF(ISBLANK('5. Pp (3 años)'!L183),"",'5. Pp (3 años)'!L183)</f>
        <v/>
      </c>
      <c r="M182" s="35" t="str">
        <f>IF(ISBLANK('5. Pp (3 años)'!M183),"",'5. Pp (3 años)'!M183)</f>
        <v/>
      </c>
      <c r="N182" s="35" t="str">
        <f>IF(ISBLANK('5. Pp (3 años)'!N183),"",'5. Pp (3 años)'!N183)</f>
        <v/>
      </c>
      <c r="O182" s="35" t="str">
        <f>IF(ISBLANK('5. Pp (3 años)'!O183),"",'5. Pp (3 años)'!O183)</f>
        <v/>
      </c>
      <c r="P182" s="202" t="str">
        <f>IF(ISBLANK('5. Pp (3 años)'!P183),"",'5. Pp (3 años)'!P183)</f>
        <v/>
      </c>
    </row>
    <row r="183" spans="2:16" ht="17.25">
      <c r="B183" s="93" t="str">
        <f>IF(ISBLANK('5. Pp (3 años)'!B184),"",'5. Pp (3 años)'!B184)</f>
        <v/>
      </c>
      <c r="C183" s="32" t="str">
        <f>IF(ISBLANK('5. Pp (3 años)'!C184),"",'5. Pp (3 años)'!C184)</f>
        <v>Actividad</v>
      </c>
      <c r="D183" s="35" t="str">
        <f>IF(ISBLANK('5. Pp (3 años)'!D184),"",'5. Pp (3 años)'!D184)</f>
        <v/>
      </c>
      <c r="E183" s="35" t="str">
        <f>IF(ISBLANK('5. Pp (3 años)'!E184),"",'5. Pp (3 años)'!E184)</f>
        <v/>
      </c>
      <c r="F183" s="35" t="str">
        <f>IF(ISBLANK('5. Pp (3 años)'!F184),"",'5. Pp (3 años)'!F184)</f>
        <v/>
      </c>
      <c r="G183" s="32" t="str">
        <f>IF(ISBLANK('5. Pp (3 años)'!G184),"",'5. Pp (3 años)'!G184)</f>
        <v/>
      </c>
      <c r="H183" s="32" t="str">
        <f>IF(ISBLANK('5. Pp (3 años)'!H184),"",'5. Pp (3 años)'!H184)</f>
        <v/>
      </c>
      <c r="I183" s="35" t="str">
        <f>IF(ISBLANK('5. Pp (3 años)'!I184),"",'5. Pp (3 años)'!I184)</f>
        <v/>
      </c>
      <c r="J183" s="35" t="str">
        <f>IF(ISBLANK('5. Pp (3 años)'!J184),"",'5. Pp (3 años)'!J184)</f>
        <v/>
      </c>
      <c r="K183" s="32" t="str">
        <f>IF(ISBLANK('5. Pp (3 años)'!K184),"",'5. Pp (3 años)'!K184)</f>
        <v/>
      </c>
      <c r="L183" s="35" t="str">
        <f>IF(ISBLANK('5. Pp (3 años)'!L184),"",'5. Pp (3 años)'!L184)</f>
        <v/>
      </c>
      <c r="M183" s="35" t="str">
        <f>IF(ISBLANK('5. Pp (3 años)'!M184),"",'5. Pp (3 años)'!M184)</f>
        <v/>
      </c>
      <c r="N183" s="35" t="str">
        <f>IF(ISBLANK('5. Pp (3 años)'!N184),"",'5. Pp (3 años)'!N184)</f>
        <v/>
      </c>
      <c r="O183" s="35" t="str">
        <f>IF(ISBLANK('5. Pp (3 años)'!O184),"",'5. Pp (3 años)'!O184)</f>
        <v/>
      </c>
      <c r="P183" s="202" t="str">
        <f>IF(ISBLANK('5. Pp (3 años)'!P184),"",'5. Pp (3 años)'!P184)</f>
        <v/>
      </c>
    </row>
    <row r="184" spans="2:16" ht="17.25">
      <c r="B184" s="93" t="str">
        <f>IF(ISBLANK('5. Pp (3 años)'!B185),"",'5. Pp (3 años)'!B185)</f>
        <v/>
      </c>
      <c r="C184" s="32" t="str">
        <f>IF(ISBLANK('5. Pp (3 años)'!C185),"",'5. Pp (3 años)'!C185)</f>
        <v>Actividad</v>
      </c>
      <c r="D184" s="35" t="str">
        <f>IF(ISBLANK('5. Pp (3 años)'!D185),"",'5. Pp (3 años)'!D185)</f>
        <v/>
      </c>
      <c r="E184" s="35" t="str">
        <f>IF(ISBLANK('5. Pp (3 años)'!E185),"",'5. Pp (3 años)'!E185)</f>
        <v/>
      </c>
      <c r="F184" s="35" t="str">
        <f>IF(ISBLANK('5. Pp (3 años)'!F185),"",'5. Pp (3 años)'!F185)</f>
        <v/>
      </c>
      <c r="G184" s="32" t="str">
        <f>IF(ISBLANK('5. Pp (3 años)'!G185),"",'5. Pp (3 años)'!G185)</f>
        <v/>
      </c>
      <c r="H184" s="32" t="str">
        <f>IF(ISBLANK('5. Pp (3 años)'!H185),"",'5. Pp (3 años)'!H185)</f>
        <v/>
      </c>
      <c r="I184" s="35" t="str">
        <f>IF(ISBLANK('5. Pp (3 años)'!I185),"",'5. Pp (3 años)'!I185)</f>
        <v/>
      </c>
      <c r="J184" s="35" t="str">
        <f>IF(ISBLANK('5. Pp (3 años)'!J185),"",'5. Pp (3 años)'!J185)</f>
        <v/>
      </c>
      <c r="K184" s="32" t="str">
        <f>IF(ISBLANK('5. Pp (3 años)'!K185),"",'5. Pp (3 años)'!K185)</f>
        <v/>
      </c>
      <c r="L184" s="35" t="str">
        <f>IF(ISBLANK('5. Pp (3 años)'!L185),"",'5. Pp (3 años)'!L185)</f>
        <v/>
      </c>
      <c r="M184" s="35" t="str">
        <f>IF(ISBLANK('5. Pp (3 años)'!M185),"",'5. Pp (3 años)'!M185)</f>
        <v/>
      </c>
      <c r="N184" s="35" t="str">
        <f>IF(ISBLANK('5. Pp (3 años)'!N185),"",'5. Pp (3 años)'!N185)</f>
        <v/>
      </c>
      <c r="O184" s="35" t="str">
        <f>IF(ISBLANK('5. Pp (3 años)'!O185),"",'5. Pp (3 años)'!O185)</f>
        <v/>
      </c>
      <c r="P184" s="202" t="str">
        <f>IF(ISBLANK('5. Pp (3 años)'!P185),"",'5. Pp (3 años)'!P185)</f>
        <v/>
      </c>
    </row>
    <row r="185" spans="2:16" ht="207">
      <c r="B185" s="339" t="str">
        <f>IF(ISBLANK('5. Pp (3 años)'!B186),"",'5. Pp (3 años)'!B186)</f>
        <v>Coordinación de Proyectos, Promoción y PyMES</v>
      </c>
      <c r="C185" s="337" t="str">
        <f>IF(ISBLANK('5. Pp (3 años)'!C186),"",'5. Pp (3 años)'!C186)</f>
        <v>Componente</v>
      </c>
      <c r="D185" s="336" t="str">
        <f>IF(ISBLANK('5. Pp (3 años)'!D186),"",'5. Pp (3 años)'!D186)</f>
        <v>4.1.1.1.24 Plataformas de vinculación y exposición para el sector emprendedor consolidadas.</v>
      </c>
      <c r="E185" s="336" t="str">
        <f>IF(ISBLANK('5. Pp (3 años)'!E186),"",'5. Pp (3 años)'!E186)</f>
        <v>PPCO: Porcentaje de plataformas consolidadas y operadas.</v>
      </c>
      <c r="F185" s="336" t="str">
        <f>IF(ISBLANK('5. Pp (3 años)'!F186),"",'5. Pp (3 años)'!F186)</f>
        <v>Este indicador representa la entrega de un ecosistema de visibilidad y competitividad empresarial validado. Representa el producto final donde se garantiza que emprendedores y PyMES cuenten con espacios estratégicos de vinculación y pabellones de exhibición de alto impacto; asegurando el posicionamiento de productos locales en mercados internos y fortaleciendo la identidad económica del municipio a través de plataformas temáticas y sectoriales.</v>
      </c>
      <c r="G185" s="337" t="str">
        <f>IF(ISBLANK('5. Pp (3 años)'!G186),"",'5. Pp (3 años)'!G186)</f>
        <v>Eficacia</v>
      </c>
      <c r="H185" s="337" t="str">
        <f>IF(ISBLANK('5. Pp (3 años)'!H186),"",'5. Pp (3 años)'!H186)</f>
        <v>Trimestral</v>
      </c>
      <c r="I185" s="336" t="str">
        <f>IF(ISBLANK('5. Pp (3 años)'!I186),"",'5. Pp (3 años)'!I186)</f>
        <v>MÉTODO DE CÁLCULO                                  
PPCO = (NPCOE / NPCOP) * 100
VARIABLES:
PPCO: Porcentaje de plataformas consolidadas y operadas.                                                                                           NPCOE: Número de plataformas operadas con validación de impacto.                                                               NPCOP: Número de plataformas de vinculación y exhibición programadas.</v>
      </c>
      <c r="J185" s="336" t="str">
        <f>IF(ISBLANK('5. Pp (3 años)'!J186),"",'5. Pp (3 años)'!J186)</f>
        <v>UNIDAD DE MEDIDA DEL INDICADOR: Porcentaje
UNIDAD DE MEDIDA DE LAS VARIABLES: Plataforma integral</v>
      </c>
      <c r="K185" s="337" t="str">
        <f>IF(ISBLANK('5. Pp (3 años)'!K186),"",'5. Pp (3 años)'!K186)</f>
        <v>Ascendente</v>
      </c>
      <c r="L185" s="336" t="str">
        <f>IF(ISBLANK('5. Pp (3 años)'!L186),"",'5. Pp (3 años)'!L186)</f>
        <v xml:space="preserve">PPCO: De enero 2025 a diciembre 2027 se realizará el 100% de Plataformas de vinculación y exposición                                                                                                                                                                                                                                                                                                                                                                         </v>
      </c>
      <c r="M185" s="336" t="str">
        <f>IF(ISBLANK('5. Pp (3 años)'!M186),"",'5. Pp (3 años)'!M186)</f>
        <v>PPCO: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85" s="336" t="str">
        <f>IF(ISBLANK('5. Pp (3 años)'!N186),"",'5. Pp (3 años)'!N186)</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https://drive.google.com/drive/folders/1YIQ6oNLaECseSgqo4vwhcE6EzP9ap_Xx</v>
      </c>
      <c r="O185" s="336" t="str">
        <f>IF(ISBLANK('5. Pp (3 años)'!O186),"",'5. Pp (3 años)'!O186)</f>
        <v>La ciudadanía participa en las acciones para fomentar el emprendimiento y se cuente con condiciones climatológicas favorables</v>
      </c>
      <c r="P185" s="338" t="str">
        <f>IF(ISBLANK('5. Pp (3 años)'!P186),"",'5. Pp (3 años)'!P186)</f>
        <v>ODS 4 Educación de calidad: Garantizar una educación inclusiva y equitativa de calidad y promover oportunidades de aprendizaje permanente para todas y todos.   ODS 8 Trabajo decente y crecimiento económico: Promover el crecimiento económico inclusivo y sostenible, el empleo y el trabajo decente para todos.</v>
      </c>
    </row>
    <row r="186" spans="2:16" ht="207">
      <c r="B186" s="93" t="str">
        <f>IF(ISBLANK('5. Pp (3 años)'!B187),"",'5. Pp (3 años)'!B187)</f>
        <v>Coordinación de Proyectos, Promoción y PyMES</v>
      </c>
      <c r="C186" s="32" t="str">
        <f>IF(ISBLANK('5. Pp (3 años)'!C187),"",'5. Pp (3 años)'!C187)</f>
        <v>Actividad</v>
      </c>
      <c r="D186" s="35" t="str">
        <f>IF(ISBLANK('5. Pp (3 años)'!D187),"",'5. Pp (3 años)'!D187)</f>
        <v>4.1.1.1.24.1 Implementación de programas de fortalecimiento y vinculación estratégica para el ecosistema emprendedor.</v>
      </c>
      <c r="E186" s="35" t="str">
        <f>IF(ISBLANK('5. Pp (3 años)'!E187),"",'5. Pp (3 años)'!E187)</f>
        <v>PACVE: Porcentaje de acciones de capacitación y vinculación estratégica ejecutadas.</v>
      </c>
      <c r="F186" s="35" t="str">
        <f>IF(ISBLANK('5. Pp (3 años)'!F187),"",'5. Pp (3 años)'!F187)</f>
        <v>Mide la operación de los servicios de profesionalización y enlace institucional. Cuantifica la ejecución de los programas Capacítate Ciudadana, Emprendedores y PyMES, Vinculación Estratégica que Transforma, Impulsa Juventud, Promoción de Proyectos, Transforma y Fortalece, funcionando como el mecanismo operativo que prepara técnica y estratégicamente a los emprendedores antes de su inserción en los mercados y plataformas de exposición.</v>
      </c>
      <c r="G186" s="32" t="str">
        <f>IF(ISBLANK('5. Pp (3 años)'!G187),"",'5. Pp (3 años)'!G187)</f>
        <v>Eficacia</v>
      </c>
      <c r="H186" s="32" t="str">
        <f>IF(ISBLANK('5. Pp (3 años)'!H187),"",'5. Pp (3 años)'!H187)</f>
        <v>Trimestral</v>
      </c>
      <c r="I186" s="35" t="str">
        <f>IF(ISBLANK('5. Pp (3 años)'!I187),"",'5. Pp (3 años)'!I187)</f>
        <v>MÉTODO DE CÁLCULO                                  
PACVE = (NACVR / NACVP) * 100
VARIABLES:
PACVE: Porcentaje de acciones de capacitación y vinculación estratégica ejecutadas.                                           NACVR: Número de acciones de capacitación y vinculación realizadas.                                                             NACVP: Número de acciones de capacitación y vinculación programadas.</v>
      </c>
      <c r="J186" s="35" t="str">
        <f>IF(ISBLANK('5. Pp (3 años)'!J187),"",'5. Pp (3 años)'!J187)</f>
        <v>UNIDAD DE MEDIDA DEL INDICADOR: Porcentaje
UNIDAD DE MEDIDA DE LAS VARIABLES: Acción de fortalecimiento</v>
      </c>
      <c r="K186" s="32" t="str">
        <f>IF(ISBLANK('5. Pp (3 años)'!K187),"",'5. Pp (3 años)'!K187)</f>
        <v>Ascendente</v>
      </c>
      <c r="L186" s="35" t="str">
        <f>IF(ISBLANK('5. Pp (3 años)'!L187),"",'5. Pp (3 años)'!L187)</f>
        <v xml:space="preserve">PACVE: De enero 2025 a diciembre 2027 se realizarán 7727 acciones de fortalecimiento.   </v>
      </c>
      <c r="M186" s="35" t="str">
        <f>IF(ISBLANK('5. Pp (3 años)'!M187),"",'5. Pp (3 años)'!M187)</f>
        <v>PACVE: Se realizaron un total de 90  acciones de fortalecimiento durante el período de 2024 y 2025
2024: 53  acciones de fortalecimiento                              2025: 37  acciones de fortalecimiento
Total: 90 acciones de fortalecimiento</v>
      </c>
      <c r="N186" s="35" t="str">
        <f>IF(ISBLANK('5. Pp (3 años)'!N187),"",'5. Pp (3 años)'!N187)</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https://drive.google.com/drive/folders/1aELjwDo8d_XQVCy21vrGFon5ZtuqpEP5</v>
      </c>
      <c r="O186" s="35" t="str">
        <f>IF(ISBLANK('5. Pp (3 años)'!O187),"",'5. Pp (3 años)'!O187)</f>
        <v>Los ciudadanos, jóvenes y representantes de PyMES se inscriben y asisten regularmente a los programas de formación técnica y profesionalización y se cuente con condiciones climatológicas favorables</v>
      </c>
      <c r="P186" s="202" t="str">
        <f>IF(ISBLANK('5. Pp (3 años)'!P187),"",'5. Pp (3 años)'!P187)</f>
        <v>Meta 4.4
Para 2030, aumentar sustancialmente el
número de jóvenes y adultos que tienen las
competencias necesarias, en particular técnicas
y profesionales, para acceder al empleo, el
trabajo decente y el emprendimiento.</v>
      </c>
    </row>
    <row r="187" spans="2:16" ht="207">
      <c r="B187" s="93" t="str">
        <f>IF(ISBLANK('5. Pp (3 años)'!B188),"",'5. Pp (3 años)'!B188)</f>
        <v>Coordinación de Proyectos, Promoción y PyMES</v>
      </c>
      <c r="C187" s="32" t="str">
        <f>IF(ISBLANK('5. Pp (3 años)'!C188),"",'5. Pp (3 años)'!C188)</f>
        <v>Actividad</v>
      </c>
      <c r="D187" s="35" t="str">
        <f>IF(ISBLANK('5. Pp (3 años)'!D188),"",'5. Pp (3 años)'!D188)</f>
        <v>4.1.1.1.24.2 Gestión logística y operación de pabellones comerciales para la exhibición de productos locales.</v>
      </c>
      <c r="E187" s="35" t="str">
        <f>IF(ISBLANK('5. Pp (3 años)'!E188),"",'5. Pp (3 años)'!E188)</f>
        <v>PEEIO: Porcentaje de espacios de exhibición instalados y operados.</v>
      </c>
      <c r="F187" s="35" t="str">
        <f>IF(ISBLANK('5. Pp (3 años)'!F188),"",'5. Pp (3 años)'!F188)</f>
        <v>Mide el despliegue físico y administrativo de los eventos de comercialización masiva. Cuantifica la instalación de las Expos temáticas (Emprendedoras y Emprendedores de PYMES, Guelaguetza, Janal Pixan, Villa Navideña, Carnaval y Sedes Aliadas), funcionando como el mecanismo operativo que provee la infraestructura y logística necesaria para que los productores locales exhiban y comercialicen sus bienes ante la ciudadanía y el turismo.</v>
      </c>
      <c r="G187" s="32" t="str">
        <f>IF(ISBLANK('5. Pp (3 años)'!G188),"",'5. Pp (3 años)'!G188)</f>
        <v>Eficacia</v>
      </c>
      <c r="H187" s="32" t="str">
        <f>IF(ISBLANK('5. Pp (3 años)'!H188),"",'5. Pp (3 años)'!H188)</f>
        <v>Trimestral</v>
      </c>
      <c r="I187" s="35" t="str">
        <f>IF(ISBLANK('5. Pp (3 años)'!I188),"",'5. Pp (3 años)'!I188)</f>
        <v>MÉTODO DE CÁLCULO                                  
PEEIO = (NEEIOR / NEEIOP) * 100
VARIABLES:
PEEIO: Porcentaje de espacios de exhibición instalados y operados.                                                                                        NEEIOR: Número de espacios de exhibición instalados y operados.                                                                                         NEEIOP: Número de espacios de exhibición programados para su operación.</v>
      </c>
      <c r="J187" s="35" t="str">
        <f>IF(ISBLANK('5. Pp (3 años)'!J188),"",'5. Pp (3 años)'!J188)</f>
        <v>UNIDAD DE MEDIDA DEL INDICADOR: Porcentaje
UNIDAD DE MEDIDA DE LAS VARIABLES: Espacio de exhibición</v>
      </c>
      <c r="K187" s="32" t="str">
        <f>IF(ISBLANK('5. Pp (3 años)'!K188),"",'5. Pp (3 años)'!K188)</f>
        <v>Ascendente</v>
      </c>
      <c r="L187" s="35" t="str">
        <f>IF(ISBLANK('5. Pp (3 años)'!L188),"",'5. Pp (3 años)'!L188)</f>
        <v xml:space="preserve">PEEIO: De enero 2025 a diciembre 2027 se realizarán 148 espacios de exhibición.                                                                                                                                                                                                                                                                                                                                                                                                                                                                                     </v>
      </c>
      <c r="M187" s="35" t="str">
        <f>IF(ISBLANK('5. Pp (3 años)'!M188),"",'5. Pp (3 años)'!M188)</f>
        <v>PEEIO: Se realizaron un total de 27 espacios de exhibición durante el período de 2024.
2024: 12  espacios de exhibición                                     2025: 15  espacios de exhibición    
Total: 27 espacios de exhibición</v>
      </c>
      <c r="N187" s="35" t="str">
        <f>IF(ISBLANK('5. Pp (3 años)'!N188),"",'5. Pp (3 años)'!N188)</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https://drive.google.com/drive/folders/1YIQ6oNLaECseSgqo4vwhcE6EzP9ap_Xx</v>
      </c>
      <c r="O187" s="35" t="str">
        <f>IF(ISBLANK('5. Pp (3 años)'!O188),"",'5. Pp (3 años)'!O188)</f>
        <v>Las áreas operativas del ayuntamiento facilitan los permisos y el uso de los espacios públicos para la instalación de las exposiciones temáticas además de que los proveedores de infraestructura cumplen con el montaje de pabellones y servicios básicos en los tiempos establecidos mientras las condiciones climáticas permiten la operación segura de las sedes aliadas y eventos masivos para la afluencia de ciudadanos y turistas.</v>
      </c>
      <c r="P187" s="202" t="str">
        <f>IF(ISBLANK('5. Pp (3 años)'!P188),"",'5. Pp (3 años)'!P188)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8" spans="2:16" ht="17.25">
      <c r="B188" s="93" t="str">
        <f>IF(ISBLANK('5. Pp (3 años)'!B189),"",'5. Pp (3 años)'!B189)</f>
        <v/>
      </c>
      <c r="C188" s="32" t="str">
        <f>IF(ISBLANK('5. Pp (3 años)'!C189),"",'5. Pp (3 años)'!C189)</f>
        <v>Actividad</v>
      </c>
      <c r="D188" s="35" t="str">
        <f>IF(ISBLANK('5. Pp (3 años)'!D189),"",'5. Pp (3 años)'!D189)</f>
        <v/>
      </c>
      <c r="E188" s="35" t="str">
        <f>IF(ISBLANK('5. Pp (3 años)'!E189),"",'5. Pp (3 años)'!E189)</f>
        <v/>
      </c>
      <c r="F188" s="35" t="str">
        <f>IF(ISBLANK('5. Pp (3 años)'!F189),"",'5. Pp (3 años)'!F189)</f>
        <v/>
      </c>
      <c r="G188" s="32" t="str">
        <f>IF(ISBLANK('5. Pp (3 años)'!G189),"",'5. Pp (3 años)'!G189)</f>
        <v/>
      </c>
      <c r="H188" s="32" t="str">
        <f>IF(ISBLANK('5. Pp (3 años)'!H189),"",'5. Pp (3 años)'!H189)</f>
        <v/>
      </c>
      <c r="I188" s="35" t="str">
        <f>IF(ISBLANK('5. Pp (3 años)'!I189),"",'5. Pp (3 años)'!I189)</f>
        <v/>
      </c>
      <c r="J188" s="35" t="str">
        <f>IF(ISBLANK('5. Pp (3 años)'!J189),"",'5. Pp (3 años)'!J189)</f>
        <v/>
      </c>
      <c r="K188" s="32" t="str">
        <f>IF(ISBLANK('5. Pp (3 años)'!K189),"",'5. Pp (3 años)'!K189)</f>
        <v/>
      </c>
      <c r="L188" s="35" t="str">
        <f>IF(ISBLANK('5. Pp (3 años)'!L189),"",'5. Pp (3 años)'!L189)</f>
        <v/>
      </c>
      <c r="M188" s="35" t="str">
        <f>IF(ISBLANK('5. Pp (3 años)'!M189),"",'5. Pp (3 años)'!M189)</f>
        <v/>
      </c>
      <c r="N188" s="35" t="str">
        <f>IF(ISBLANK('5. Pp (3 años)'!N189),"",'5. Pp (3 años)'!N189)</f>
        <v/>
      </c>
      <c r="O188" s="35" t="str">
        <f>IF(ISBLANK('5. Pp (3 años)'!O189),"",'5. Pp (3 años)'!O189)</f>
        <v/>
      </c>
      <c r="P188" s="202" t="str">
        <f>IF(ISBLANK('5. Pp (3 años)'!P189),"",'5. Pp (3 años)'!P189)</f>
        <v/>
      </c>
    </row>
    <row r="189" spans="2:16" ht="17.25">
      <c r="B189" s="93" t="str">
        <f>IF(ISBLANK('5. Pp (3 años)'!B190),"",'5. Pp (3 años)'!B190)</f>
        <v/>
      </c>
      <c r="C189" s="32" t="str">
        <f>IF(ISBLANK('5. Pp (3 años)'!C190),"",'5. Pp (3 años)'!C190)</f>
        <v>Actividad</v>
      </c>
      <c r="D189" s="35" t="str">
        <f>IF(ISBLANK('5. Pp (3 años)'!D190),"",'5. Pp (3 años)'!D190)</f>
        <v/>
      </c>
      <c r="E189" s="35" t="str">
        <f>IF(ISBLANK('5. Pp (3 años)'!E190),"",'5. Pp (3 años)'!E190)</f>
        <v/>
      </c>
      <c r="F189" s="35" t="str">
        <f>IF(ISBLANK('5. Pp (3 años)'!F190),"",'5. Pp (3 años)'!F190)</f>
        <v/>
      </c>
      <c r="G189" s="32" t="str">
        <f>IF(ISBLANK('5. Pp (3 años)'!G190),"",'5. Pp (3 años)'!G190)</f>
        <v/>
      </c>
      <c r="H189" s="32" t="str">
        <f>IF(ISBLANK('5. Pp (3 años)'!H190),"",'5. Pp (3 años)'!H190)</f>
        <v/>
      </c>
      <c r="I189" s="35" t="str">
        <f>IF(ISBLANK('5. Pp (3 años)'!I190),"",'5. Pp (3 años)'!I190)</f>
        <v/>
      </c>
      <c r="J189" s="35" t="str">
        <f>IF(ISBLANK('5. Pp (3 años)'!J190),"",'5. Pp (3 años)'!J190)</f>
        <v/>
      </c>
      <c r="K189" s="32" t="str">
        <f>IF(ISBLANK('5. Pp (3 años)'!K190),"",'5. Pp (3 años)'!K190)</f>
        <v/>
      </c>
      <c r="L189" s="35" t="str">
        <f>IF(ISBLANK('5. Pp (3 años)'!L190),"",'5. Pp (3 años)'!L190)</f>
        <v/>
      </c>
      <c r="M189" s="35" t="str">
        <f>IF(ISBLANK('5. Pp (3 años)'!M190),"",'5. Pp (3 años)'!M190)</f>
        <v/>
      </c>
      <c r="N189" s="35" t="str">
        <f>IF(ISBLANK('5. Pp (3 años)'!N190),"",'5. Pp (3 años)'!N190)</f>
        <v/>
      </c>
      <c r="O189" s="35" t="str">
        <f>IF(ISBLANK('5. Pp (3 años)'!O190),"",'5. Pp (3 años)'!O190)</f>
        <v/>
      </c>
      <c r="P189" s="202" t="str">
        <f>IF(ISBLANK('5. Pp (3 años)'!P190),"",'5. Pp (3 años)'!P190)</f>
        <v/>
      </c>
    </row>
    <row r="190" spans="2:16" ht="17.25">
      <c r="B190" s="93" t="str">
        <f>IF(ISBLANK('5. Pp (3 años)'!B191),"",'5. Pp (3 años)'!B191)</f>
        <v/>
      </c>
      <c r="C190" s="32" t="str">
        <f>IF(ISBLANK('5. Pp (3 años)'!C191),"",'5. Pp (3 años)'!C191)</f>
        <v>Actividad</v>
      </c>
      <c r="D190" s="35" t="str">
        <f>IF(ISBLANK('5. Pp (3 años)'!D191),"",'5. Pp (3 años)'!D191)</f>
        <v/>
      </c>
      <c r="E190" s="35" t="str">
        <f>IF(ISBLANK('5. Pp (3 años)'!E191),"",'5. Pp (3 años)'!E191)</f>
        <v/>
      </c>
      <c r="F190" s="35" t="str">
        <f>IF(ISBLANK('5. Pp (3 años)'!F191),"",'5. Pp (3 años)'!F191)</f>
        <v/>
      </c>
      <c r="G190" s="32" t="str">
        <f>IF(ISBLANK('5. Pp (3 años)'!G191),"",'5. Pp (3 años)'!G191)</f>
        <v/>
      </c>
      <c r="H190" s="32" t="str">
        <f>IF(ISBLANK('5. Pp (3 años)'!H191),"",'5. Pp (3 años)'!H191)</f>
        <v/>
      </c>
      <c r="I190" s="35" t="str">
        <f>IF(ISBLANK('5. Pp (3 años)'!I191),"",'5. Pp (3 años)'!I191)</f>
        <v/>
      </c>
      <c r="J190" s="35" t="str">
        <f>IF(ISBLANK('5. Pp (3 años)'!J191),"",'5. Pp (3 años)'!J191)</f>
        <v/>
      </c>
      <c r="K190" s="32" t="str">
        <f>IF(ISBLANK('5. Pp (3 años)'!K191),"",'5. Pp (3 años)'!K191)</f>
        <v/>
      </c>
      <c r="L190" s="35" t="str">
        <f>IF(ISBLANK('5. Pp (3 años)'!L191),"",'5. Pp (3 años)'!L191)</f>
        <v/>
      </c>
      <c r="M190" s="35" t="str">
        <f>IF(ISBLANK('5. Pp (3 años)'!M191),"",'5. Pp (3 años)'!M191)</f>
        <v/>
      </c>
      <c r="N190" s="35" t="str">
        <f>IF(ISBLANK('5. Pp (3 años)'!N191),"",'5. Pp (3 años)'!N191)</f>
        <v/>
      </c>
      <c r="O190" s="35" t="str">
        <f>IF(ISBLANK('5. Pp (3 años)'!O191),"",'5. Pp (3 años)'!O191)</f>
        <v/>
      </c>
      <c r="P190" s="202" t="str">
        <f>IF(ISBLANK('5. Pp (3 años)'!P191),"",'5. Pp (3 años)'!P191)</f>
        <v/>
      </c>
    </row>
    <row r="191" spans="2:16" ht="207">
      <c r="B191" s="339" t="str">
        <f>IF(ISBLANK('5. Pp (3 años)'!B192),"",'5. Pp (3 años)'!B192)</f>
        <v>Dirección General de Educación</v>
      </c>
      <c r="C191" s="337" t="str">
        <f>IF(ISBLANK('5. Pp (3 años)'!C192),"",'5. Pp (3 años)'!C192)</f>
        <v>Componente</v>
      </c>
      <c r="D191" s="336" t="str">
        <f>IF(ISBLANK('5. Pp (3 años)'!D192),"",'5. Pp (3 años)'!D192)</f>
        <v>4.1.1.1.25 Servicios para la protección integral, garantía de derechos y prevención de vulneraciones en niñas, niños y adolescentes otorgados.</v>
      </c>
      <c r="E191" s="336" t="str">
        <f>IF(ISBLANK('5. Pp (3 años)'!E192),"",'5. Pp (3 años)'!E192)</f>
        <v>PSPIP: Porcentaje de servicios de protección integral y promoción de derechos realizados.</v>
      </c>
      <c r="F191" s="336" t="str">
        <f>IF(ISBLANK('5. Pp (3 años)'!F192),"",'5. Pp (3 años)'!F192)</f>
        <v>Este indicador representa la entrega de un modelo de salvaguarda y restitución de derechos de la niñez y adolescencia validado. Representa el producto final donde se garantiza que el sector infantil y adolescente cuente con mecanismos de participación activa y entornos informados para la prevención de violencias y explotación (ESCNNA); asegurando que el municipio cumpla con los estándares nacionales de protección integral y el fortalecimiento del Sistema Local (SIPINNA).</v>
      </c>
      <c r="G191" s="337" t="str">
        <f>IF(ISBLANK('5. Pp (3 años)'!G192),"",'5. Pp (3 años)'!G192)</f>
        <v>Eficacia</v>
      </c>
      <c r="H191" s="337" t="str">
        <f>IF(ISBLANK('5. Pp (3 años)'!H192),"",'5. Pp (3 años)'!H192)</f>
        <v>Trimestral</v>
      </c>
      <c r="I191" s="336" t="str">
        <f>IF(ISBLANK('5. Pp (3 años)'!I192),"",'5. Pp (3 años)'!I192)</f>
        <v>MÉTODO DE CÁLCULO                          
PSPIP = (NSPIE / NSPIP) * 100
VARIABLES:
PSPIP: Porcentaje de servicios de protección integral y promoción de derechos realizados.                                     NSPIE: Número de servicios de protección integral y restitución de derechos ejecutados con validación técnica.                                                                                                     NSPIP: Número de servicios de protección integral y restitución de derechos programados.</v>
      </c>
      <c r="J191" s="336" t="str">
        <f>IF(ISBLANK('5. Pp (3 años)'!J192),"",'5. Pp (3 años)'!J192)</f>
        <v>UNIDAD DE MEDIDA DEL INDICADOR: Porcentaje
UNIDAD DE MEDIDA DE LAS VARIABLES: Servicio integral de protección</v>
      </c>
      <c r="K191" s="337" t="str">
        <f>IF(ISBLANK('5. Pp (3 años)'!K192),"",'5. Pp (3 años)'!K192)</f>
        <v>Ascendente</v>
      </c>
      <c r="L191" s="336" t="str">
        <f>IF(ISBLANK('5. Pp (3 años)'!L192),"",'5. Pp (3 años)'!L192)</f>
        <v>PSPIP: De enero 2025 a diciembre 2027 se realizará el 100% de servicio integral de protección</v>
      </c>
      <c r="M191" s="336" t="str">
        <f>IF(ISBLANK('5. Pp (3 años)'!M192),"",'5. Pp (3 años)'!M192)</f>
        <v>PSPIP: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91" s="336" t="str">
        <f>IF(ISBLANK('5. Pp (3 años)'!N192),"",'5. Pp (3 años)'!N192)</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191" s="336" t="str">
        <f>IF(ISBLANK('5. Pp (3 años)'!O192),"",'5. Pp (3 años)'!O192)</f>
        <v>Las niñas, niños y adolescentes del municipio participan voluntariamente en los mecanismos de consulta y espacios de promoción de derechos además de que las instituciones que integran el Sistema Local (SIPINNA) mantienen una coordinación efectiva para la atención de casos detectados mientras las madres, padres y cuidadores muestran apertura para recibir información preventiva sobre violencias y explotación infantil en sus entornos comunitarios.</v>
      </c>
      <c r="P191" s="338" t="str">
        <f>IF(ISBLANK('5. Pp (3 años)'!P192),"",'5. Pp (3 años)'!P192)</f>
        <v>ODS 4 Educación de calidad: Garantizar una educación inclusiva y equitativa de calidad y promover oportunidades de aprendizaje permanente para todas y todos.                         ODS 16 Paz, Justicia e Instituciones Sólidas.</v>
      </c>
    </row>
    <row r="192" spans="2:16" ht="207">
      <c r="B192" s="93" t="str">
        <f>IF(ISBLANK('5. Pp (3 años)'!B193),"",'5. Pp (3 años)'!B193)</f>
        <v>Dirección General de Educación</v>
      </c>
      <c r="C192" s="32" t="str">
        <f>IF(ISBLANK('5. Pp (3 años)'!C193),"",'5. Pp (3 años)'!C193)</f>
        <v>Actividad</v>
      </c>
      <c r="D192" s="35" t="str">
        <f>IF(ISBLANK('5. Pp (3 años)'!D193),"",'5. Pp (3 años)'!D193)</f>
        <v>4.1.1.1.25.1 Implementación de jornadas de capacitación y mecanismos de participación para la protección integral de la niñez y adolescencia.</v>
      </c>
      <c r="E192" s="35" t="str">
        <f>IF(ISBLANK('5. Pp (3 años)'!E193),"",'5. Pp (3 años)'!E193)</f>
        <v>PASPI: Porcentaje de acciones de sensibilización para la protección integral realizados.</v>
      </c>
      <c r="F192" s="35" t="str">
        <f>IF(ISBLANK('5. Pp (3 años)'!F193),"",'5. Pp (3 años)'!F193)</f>
        <v>Mide la ejecución técnica de las estrategias de formación y protección a la infancia. Cuantifica la realización de acciones integrales que aportan a las Comisiones Interinstitucionales del SIPINNA, tales como: Primera Infancia, Justicia para Adolescentes, Prevención de toda forma de Violencia y ESCNNA, Protección Especial, y Erradicación del Trabajo Infantil. Esto se logra mediante pláticas de sensibilización, conversatorios y talleres formativos, funcionando como el mecanismo operativo para detectar factores de riesgo y promover una cultura de respeto y garantía a los derechos humanos de la niñez y adolescencia en el municipio."</v>
      </c>
      <c r="G192" s="32" t="str">
        <f>IF(ISBLANK('5. Pp (3 años)'!G193),"",'5. Pp (3 años)'!G193)</f>
        <v>Eficacia</v>
      </c>
      <c r="H192" s="32" t="str">
        <f>IF(ISBLANK('5. Pp (3 años)'!H193),"",'5. Pp (3 años)'!H193)</f>
        <v>Trimestral</v>
      </c>
      <c r="I192" s="35" t="str">
        <f>IF(ISBLANK('5. Pp (3 años)'!I193),"",'5. Pp (3 años)'!I193)</f>
        <v>MÉTODO DE CÁLCULO                           
PASPI = (NASPIR / NASPIP) * 100
VARIABLES:
PASPI: Porcentaje de acciones de sensibilización para la protección integral realizados.                                              NASPIR: Número de acciones de sensibilización realizadas.                                                                                        NASPIP: Número de acciones de sensibilización programadas.</v>
      </c>
      <c r="J192" s="35" t="str">
        <f>IF(ISBLANK('5. Pp (3 años)'!J193),"",'5. Pp (3 años)'!J193)</f>
        <v>UNIDAD DE MEDIDA DEL INDICADOR: Porcentaje
UNIDAD DE MEDIDA DE LAS VARIABLES: Acción</v>
      </c>
      <c r="K192" s="32" t="str">
        <f>IF(ISBLANK('5. Pp (3 años)'!K193),"",'5. Pp (3 años)'!K193)</f>
        <v>Ascendente</v>
      </c>
      <c r="L192" s="35" t="str">
        <f>IF(ISBLANK('5. Pp (3 años)'!L193),"",'5. Pp (3 años)'!L193)</f>
        <v>PASPI: De enero 2025 a diciembre 2027 se realizarán 60 acciones.</v>
      </c>
      <c r="M192" s="35" t="str">
        <f>IF(ISBLANK('5. Pp (3 años)'!M193),"",'5. Pp (3 años)'!M193)</f>
        <v>PASPI: Se realizaron un total de 34 acciones durante el período de 2024. 
2024: 35 acciones                                                            2025: 20 acciones
Total: 55 acciones</v>
      </c>
      <c r="N192" s="35" t="str">
        <f>IF(ISBLANK('5. Pp (3 años)'!N193),"",'5. Pp (3 años)'!N193)</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192" s="35" t="str">
        <f>IF(ISBLANK('5. Pp (3 años)'!O193),"",'5. Pp (3 años)'!O193)</f>
        <v>La Ciudadanía acude y participa en las acciones sensibilización para la protección integral de la protección, de los derechos humanos de niñas, niños y adolescentes.</v>
      </c>
      <c r="P192" s="202" t="str">
        <f>IF(ISBLANK('5. Pp (3 años)'!P193),"",'5. Pp (3 años)'!P193)</f>
        <v>Meta 16.2                                           Poner fin al maltrato, la explotación, la trata, la tortura y todas las formas de violencia contra los niños.</v>
      </c>
    </row>
    <row r="193" spans="2:16" ht="17.25">
      <c r="B193" s="93" t="str">
        <f>IF(ISBLANK('5. Pp (3 años)'!B194),"",'5. Pp (3 años)'!B194)</f>
        <v/>
      </c>
      <c r="C193" s="32" t="str">
        <f>IF(ISBLANK('5. Pp (3 años)'!C194),"",'5. Pp (3 años)'!C194)</f>
        <v>Actividad</v>
      </c>
      <c r="D193" s="35" t="str">
        <f>IF(ISBLANK('5. Pp (3 años)'!D194),"",'5. Pp (3 años)'!D194)</f>
        <v/>
      </c>
      <c r="E193" s="35" t="str">
        <f>IF(ISBLANK('5. Pp (3 años)'!E194),"",'5. Pp (3 años)'!E194)</f>
        <v/>
      </c>
      <c r="F193" s="35" t="str">
        <f>IF(ISBLANK('5. Pp (3 años)'!F194),"",'5. Pp (3 años)'!F194)</f>
        <v/>
      </c>
      <c r="G193" s="32" t="str">
        <f>IF(ISBLANK('5. Pp (3 años)'!G194),"",'5. Pp (3 años)'!G194)</f>
        <v/>
      </c>
      <c r="H193" s="32" t="str">
        <f>IF(ISBLANK('5. Pp (3 años)'!H194),"",'5. Pp (3 años)'!H194)</f>
        <v/>
      </c>
      <c r="I193" s="35" t="str">
        <f>IF(ISBLANK('5. Pp (3 años)'!I194),"",'5. Pp (3 años)'!I194)</f>
        <v/>
      </c>
      <c r="J193" s="35" t="str">
        <f>IF(ISBLANK('5. Pp (3 años)'!J194),"",'5. Pp (3 años)'!J194)</f>
        <v/>
      </c>
      <c r="K193" s="32" t="str">
        <f>IF(ISBLANK('5. Pp (3 años)'!K194),"",'5. Pp (3 años)'!K194)</f>
        <v/>
      </c>
      <c r="L193" s="35" t="str">
        <f>IF(ISBLANK('5. Pp (3 años)'!L194),"",'5. Pp (3 años)'!L194)</f>
        <v/>
      </c>
      <c r="M193" s="35" t="str">
        <f>IF(ISBLANK('5. Pp (3 años)'!M194),"",'5. Pp (3 años)'!M194)</f>
        <v/>
      </c>
      <c r="N193" s="35" t="str">
        <f>IF(ISBLANK('5. Pp (3 años)'!N194),"",'5. Pp (3 años)'!N194)</f>
        <v/>
      </c>
      <c r="O193" s="35" t="str">
        <f>IF(ISBLANK('5. Pp (3 años)'!O194),"",'5. Pp (3 años)'!O194)</f>
        <v/>
      </c>
      <c r="P193" s="202" t="str">
        <f>IF(ISBLANK('5. Pp (3 años)'!P194),"",'5. Pp (3 años)'!P194)</f>
        <v/>
      </c>
    </row>
    <row r="194" spans="2:16" ht="17.25">
      <c r="B194" s="93" t="str">
        <f>IF(ISBLANK('5. Pp (3 años)'!B195),"",'5. Pp (3 años)'!B195)</f>
        <v/>
      </c>
      <c r="C194" s="32" t="str">
        <f>IF(ISBLANK('5. Pp (3 años)'!C195),"",'5. Pp (3 años)'!C195)</f>
        <v>Actividad</v>
      </c>
      <c r="D194" s="35" t="str">
        <f>IF(ISBLANK('5. Pp (3 años)'!D195),"",'5. Pp (3 años)'!D195)</f>
        <v/>
      </c>
      <c r="E194" s="35" t="str">
        <f>IF(ISBLANK('5. Pp (3 años)'!E195),"",'5. Pp (3 años)'!E195)</f>
        <v/>
      </c>
      <c r="F194" s="35" t="str">
        <f>IF(ISBLANK('5. Pp (3 años)'!F195),"",'5. Pp (3 años)'!F195)</f>
        <v/>
      </c>
      <c r="G194" s="32" t="str">
        <f>IF(ISBLANK('5. Pp (3 años)'!G195),"",'5. Pp (3 años)'!G195)</f>
        <v/>
      </c>
      <c r="H194" s="32" t="str">
        <f>IF(ISBLANK('5. Pp (3 años)'!H195),"",'5. Pp (3 años)'!H195)</f>
        <v/>
      </c>
      <c r="I194" s="35" t="str">
        <f>IF(ISBLANK('5. Pp (3 años)'!I195),"",'5. Pp (3 años)'!I195)</f>
        <v/>
      </c>
      <c r="J194" s="35" t="str">
        <f>IF(ISBLANK('5. Pp (3 años)'!J195),"",'5. Pp (3 años)'!J195)</f>
        <v/>
      </c>
      <c r="K194" s="32" t="str">
        <f>IF(ISBLANK('5. Pp (3 años)'!K195),"",'5. Pp (3 años)'!K195)</f>
        <v/>
      </c>
      <c r="L194" s="35" t="str">
        <f>IF(ISBLANK('5. Pp (3 años)'!L195),"",'5. Pp (3 años)'!L195)</f>
        <v/>
      </c>
      <c r="M194" s="35" t="str">
        <f>IF(ISBLANK('5. Pp (3 años)'!M195),"",'5. Pp (3 años)'!M195)</f>
        <v/>
      </c>
      <c r="N194" s="35" t="str">
        <f>IF(ISBLANK('5. Pp (3 años)'!N195),"",'5. Pp (3 años)'!N195)</f>
        <v/>
      </c>
      <c r="O194" s="35" t="str">
        <f>IF(ISBLANK('5. Pp (3 años)'!O195),"",'5. Pp (3 años)'!O195)</f>
        <v/>
      </c>
      <c r="P194" s="202" t="str">
        <f>IF(ISBLANK('5. Pp (3 años)'!P195),"",'5. Pp (3 años)'!P195)</f>
        <v/>
      </c>
    </row>
    <row r="195" spans="2:16" ht="17.25">
      <c r="B195" s="93" t="str">
        <f>IF(ISBLANK('5. Pp (3 años)'!B196),"",'5. Pp (3 años)'!B196)</f>
        <v/>
      </c>
      <c r="C195" s="32" t="str">
        <f>IF(ISBLANK('5. Pp (3 años)'!C196),"",'5. Pp (3 años)'!C196)</f>
        <v>Actividad</v>
      </c>
      <c r="D195" s="35" t="str">
        <f>IF(ISBLANK('5. Pp (3 años)'!D196),"",'5. Pp (3 años)'!D196)</f>
        <v/>
      </c>
      <c r="E195" s="35" t="str">
        <f>IF(ISBLANK('5. Pp (3 años)'!E196),"",'5. Pp (3 años)'!E196)</f>
        <v/>
      </c>
      <c r="F195" s="35" t="str">
        <f>IF(ISBLANK('5. Pp (3 años)'!F196),"",'5. Pp (3 años)'!F196)</f>
        <v/>
      </c>
      <c r="G195" s="32" t="str">
        <f>IF(ISBLANK('5. Pp (3 años)'!G196),"",'5. Pp (3 años)'!G196)</f>
        <v/>
      </c>
      <c r="H195" s="32" t="str">
        <f>IF(ISBLANK('5. Pp (3 años)'!H196),"",'5. Pp (3 años)'!H196)</f>
        <v/>
      </c>
      <c r="I195" s="35" t="str">
        <f>IF(ISBLANK('5. Pp (3 años)'!I196),"",'5. Pp (3 años)'!I196)</f>
        <v/>
      </c>
      <c r="J195" s="35" t="str">
        <f>IF(ISBLANK('5. Pp (3 años)'!J196),"",'5. Pp (3 años)'!J196)</f>
        <v/>
      </c>
      <c r="K195" s="32" t="str">
        <f>IF(ISBLANK('5. Pp (3 años)'!K196),"",'5. Pp (3 años)'!K196)</f>
        <v/>
      </c>
      <c r="L195" s="35" t="str">
        <f>IF(ISBLANK('5. Pp (3 años)'!L196),"",'5. Pp (3 años)'!L196)</f>
        <v/>
      </c>
      <c r="M195" s="35" t="str">
        <f>IF(ISBLANK('5. Pp (3 años)'!M196),"",'5. Pp (3 años)'!M196)</f>
        <v/>
      </c>
      <c r="N195" s="35" t="str">
        <f>IF(ISBLANK('5. Pp (3 años)'!N196),"",'5. Pp (3 años)'!N196)</f>
        <v/>
      </c>
      <c r="O195" s="35" t="str">
        <f>IF(ISBLANK('5. Pp (3 años)'!O196),"",'5. Pp (3 años)'!O196)</f>
        <v/>
      </c>
      <c r="P195" s="202" t="str">
        <f>IF(ISBLANK('5. Pp (3 años)'!P196),"",'5. Pp (3 años)'!P196)</f>
        <v/>
      </c>
    </row>
    <row r="196" spans="2:16" ht="17.25">
      <c r="B196" s="93" t="str">
        <f>IF(ISBLANK('5. Pp (3 años)'!B197),"",'5. Pp (3 años)'!B197)</f>
        <v/>
      </c>
      <c r="C196" s="32" t="str">
        <f>IF(ISBLANK('5. Pp (3 años)'!C197),"",'5. Pp (3 años)'!C197)</f>
        <v>Actividad</v>
      </c>
      <c r="D196" s="35" t="str">
        <f>IF(ISBLANK('5. Pp (3 años)'!D197),"",'5. Pp (3 años)'!D197)</f>
        <v/>
      </c>
      <c r="E196" s="35" t="str">
        <f>IF(ISBLANK('5. Pp (3 años)'!E197),"",'5. Pp (3 años)'!E197)</f>
        <v/>
      </c>
      <c r="F196" s="35" t="str">
        <f>IF(ISBLANK('5. Pp (3 años)'!F197),"",'5. Pp (3 años)'!F197)</f>
        <v/>
      </c>
      <c r="G196" s="32" t="str">
        <f>IF(ISBLANK('5. Pp (3 años)'!G197),"",'5. Pp (3 años)'!G197)</f>
        <v/>
      </c>
      <c r="H196" s="32" t="str">
        <f>IF(ISBLANK('5. Pp (3 años)'!H197),"",'5. Pp (3 años)'!H197)</f>
        <v/>
      </c>
      <c r="I196" s="35" t="str">
        <f>IF(ISBLANK('5. Pp (3 años)'!I197),"",'5. Pp (3 años)'!I197)</f>
        <v/>
      </c>
      <c r="J196" s="35" t="str">
        <f>IF(ISBLANK('5. Pp (3 años)'!J197),"",'5. Pp (3 años)'!J197)</f>
        <v/>
      </c>
      <c r="K196" s="32" t="str">
        <f>IF(ISBLANK('5. Pp (3 años)'!K197),"",'5. Pp (3 años)'!K197)</f>
        <v/>
      </c>
      <c r="L196" s="35" t="str">
        <f>IF(ISBLANK('5. Pp (3 años)'!L197),"",'5. Pp (3 años)'!L197)</f>
        <v/>
      </c>
      <c r="M196" s="35" t="str">
        <f>IF(ISBLANK('5. Pp (3 años)'!M197),"",'5. Pp (3 años)'!M197)</f>
        <v/>
      </c>
      <c r="N196" s="35" t="str">
        <f>IF(ISBLANK('5. Pp (3 años)'!N197),"",'5. Pp (3 años)'!N197)</f>
        <v/>
      </c>
      <c r="O196" s="35" t="str">
        <f>IF(ISBLANK('5. Pp (3 años)'!O197),"",'5. Pp (3 años)'!O197)</f>
        <v/>
      </c>
      <c r="P196" s="202" t="str">
        <f>IF(ISBLANK('5. Pp (3 años)'!P197),"",'5. Pp (3 años)'!P197)</f>
        <v/>
      </c>
    </row>
    <row r="197" spans="2:16" ht="207">
      <c r="B197" s="339" t="str">
        <f>IF(ISBLANK('5. Pp (3 años)'!B198),"",'5. Pp (3 años)'!B198)</f>
        <v>Dirección de Servicios Educativos</v>
      </c>
      <c r="C197" s="337" t="str">
        <f>IF(ISBLANK('5. Pp (3 años)'!C198),"",'5. Pp (3 años)'!C198)</f>
        <v>Componente</v>
      </c>
      <c r="D197" s="336" t="str">
        <f>IF(ISBLANK('5. Pp (3 años)'!D198),"",'5. Pp (3 años)'!D198)</f>
        <v xml:space="preserve">4.1.1.1.26  Programas de intervención integral para entornos escolares dignos y seguros implementados.
</v>
      </c>
      <c r="E197" s="336" t="str">
        <f>IF(ISBLANK('5. Pp (3 años)'!E198),"",'5. Pp (3 años)'!E198)</f>
        <v>PPIIE: Porcentaje de programas de intervención integral escolar realizados.</v>
      </c>
      <c r="F197" s="336" t="str">
        <f>IF(ISBLANK('5. Pp (3 años)'!F198),"",'5. Pp (3 años)'!F198)</f>
        <v>Este indicador representa la consolidación de un modelo de entornos educativos seguros y dignos validado. Representa el producto final donde se articula la mejora de la infraestructura física con programas transversales de prevención y cuidado; asegurando que los centros educativos del municipio cuenten con condiciones óptimas de habitabilidad y un ecosistema de protección que fortalezca el bienestar de la comunidad escolar.</v>
      </c>
      <c r="G197" s="337" t="str">
        <f>IF(ISBLANK('5. Pp (3 años)'!G198),"",'5. Pp (3 años)'!G198)</f>
        <v>Eficacia</v>
      </c>
      <c r="H197" s="337" t="str">
        <f>IF(ISBLANK('5. Pp (3 años)'!H198),"",'5. Pp (3 años)'!H198)</f>
        <v>Trimestral</v>
      </c>
      <c r="I197" s="336" t="str">
        <f>IF(ISBLANK('5. Pp (3 años)'!I198),"",'5. Pp (3 años)'!I198)</f>
        <v>MÉTODO DE CÁLCULO                           
PPIIE = (NPIIEE / NPIIEP) * 100
VARIABLES:
PPIIE: Porcentaje de programas de intervención integral escolar realizados.                                                            NPIIEE: Número de programas de intervención integral ejecutados con validación técnica.                                      NPIIEP: Número de programas de intervención integral programados.</v>
      </c>
      <c r="J197" s="336" t="str">
        <f>IF(ISBLANK('5. Pp (3 años)'!J198),"",'5. Pp (3 años)'!J198)</f>
        <v>UNIDAD DE MEDIDA DEL INDICADOR: Porcentaje
UNIDAD DE MEDIDA DE LAS VARIABLES: Programa integral</v>
      </c>
      <c r="K197" s="337" t="str">
        <f>IF(ISBLANK('5. Pp (3 años)'!K198),"",'5. Pp (3 años)'!K198)</f>
        <v>Ascendente</v>
      </c>
      <c r="L197" s="336" t="str">
        <f>IF(ISBLANK('5. Pp (3 años)'!L198),"",'5. Pp (3 años)'!L198)</f>
        <v>PPIIE: De enero 2025 a diciembre 2027 se realizará el 100% de programas de intervención integral escolar</v>
      </c>
      <c r="M197" s="336" t="str">
        <f>IF(ISBLANK('5. Pp (3 años)'!M198),"",'5. Pp (3 años)'!M198)</f>
        <v>PPIIE: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97" s="336" t="str">
        <f>IF(ISBLANK('5. Pp (3 años)'!N198),"",'5. Pp (3 años)'!N198)</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7" s="336" t="str">
        <f>IF(ISBLANK('5. Pp (3 años)'!O198),"",'5. Pp (3 años)'!O198)</f>
        <v>La comunidad estudiantil adopta los programas transversales de prevención y cuidado como herramientas para fortalecer la convivencia armónica y la seguridad dentro del entorno escolar.</v>
      </c>
      <c r="P197" s="338" t="str">
        <f>IF(ISBLANK('5. Pp (3 años)'!P198),"",'5. Pp (3 años)'!P198)</f>
        <v>ODS 4 Educación de calidad: Garantizar una educación inclusiva y equitativa de calidad y promover oportunidades de aprendizaje.     ODS 5 Igualdad de Género: Lograr la igualdad entre los géneros y empoderar a todas las mujeres y las niñas.</v>
      </c>
    </row>
    <row r="198" spans="2:16" ht="207">
      <c r="B198" s="93" t="str">
        <f>IF(ISBLANK('5. Pp (3 años)'!B199),"",'5. Pp (3 años)'!B199)</f>
        <v>Dirección de Servicios Educativos</v>
      </c>
      <c r="C198" s="32" t="str">
        <f>IF(ISBLANK('5. Pp (3 años)'!C199),"",'5. Pp (3 años)'!C199)</f>
        <v>Actividad</v>
      </c>
      <c r="D198" s="35" t="str">
        <f>IF(ISBLANK('5. Pp (3 años)'!D199),"",'5. Pp (3 años)'!D199)</f>
        <v>4.1.1.1.26.1 Gestión y canalización de requerimientos para el fortalecimiento de la infraestructura educativa.</v>
      </c>
      <c r="E198" s="35" t="str">
        <f>IF(ISBLANK('5. Pp (3 años)'!E199),"",'5. Pp (3 años)'!E199)</f>
        <v>PSDIG:  Porcentaje de solicitudes y diagnósticos de infraestructura gestionados.</v>
      </c>
      <c r="F198" s="35" t="str">
        <f>IF(ISBLANK('5. Pp (3 años)'!F199),"",'5. Pp (3 años)'!F199)</f>
        <v>Mide la fase operativa de diagnóstico y enlace para la mejora de planteles. Cuantifica la realización de reuniones interinstitucionales, el levantamiento de encuestas de valoración técnica y el seguimiento a las solicitudes de apoyo para infraestructura física y material del programa 'Educar para Transformar', funcionando como el mecanismo operativo para dignificar los espacios de aprendizaje.</v>
      </c>
      <c r="G198" s="32" t="str">
        <f>IF(ISBLANK('5. Pp (3 años)'!G199),"",'5. Pp (3 años)'!G199)</f>
        <v>Eficacia</v>
      </c>
      <c r="H198" s="32" t="str">
        <f>IF(ISBLANK('5. Pp (3 años)'!H199),"",'5. Pp (3 años)'!H199)</f>
        <v>Trimestral</v>
      </c>
      <c r="I198" s="35" t="str">
        <f>IF(ISBLANK('5. Pp (3 años)'!I199),"",'5. Pp (3 años)'!I199)</f>
        <v>MÉTODO DE CÁLCULO                           
PSDIG = (NSDIR / NSDIP) * 100
VARIABLES:
PSDIG: Porcentaje de solicitudes y diagnósticos de infraestructura gestionados.                                                  NSDIR: Número de diagnósticos técnicos y gestiones de infraestructura realizados.                                                       NSDIP: Número de diagnósticos técnicos y gestiones de infraestructura programados.</v>
      </c>
      <c r="J198" s="35" t="str">
        <f>IF(ISBLANK('5. Pp (3 años)'!J199),"",'5. Pp (3 años)'!J199)</f>
        <v>UNIDAD DE MEDIDA DEL INDICADOR: Porcentaje
UNIDAD DE MEDIDA DE LAS VARIABLES: Gestión</v>
      </c>
      <c r="K198" s="32" t="str">
        <f>IF(ISBLANK('5. Pp (3 años)'!K199),"",'5. Pp (3 años)'!K199)</f>
        <v>Ascendente</v>
      </c>
      <c r="L198" s="35" t="str">
        <f>IF(ISBLANK('5. Pp (3 años)'!L199),"",'5. Pp (3 años)'!L199)</f>
        <v xml:space="preserve">PSDIG: De enero 2025 a diciembre 2027 se realizarán 34 gestiones. </v>
      </c>
      <c r="M198" s="35" t="str">
        <f>IF(ISBLANK('5. Pp (3 años)'!M199),"",'5. Pp (3 años)'!M199)</f>
        <v>PSDIG:   Se realizaron un total de 14 gestiones durante el período de 2024. 
2025: 14 gestiones
Total: 14 gestiones</v>
      </c>
      <c r="N198" s="35" t="str">
        <f>IF(ISBLANK('5. Pp (3 años)'!N199),"",'5. Pp (3 años)'!N199)</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8" s="35" t="str">
        <f>IF(ISBLANK('5. Pp (3 años)'!O199),"",'5. Pp (3 años)'!O199)</f>
        <v>Las dependencias gubernamentales participen en las reuniones planeadas y se obtienen respuestas favorable, para poder realizar las gestiones, con quienes se soliciten.</v>
      </c>
      <c r="P198" s="202" t="str">
        <f>IF(ISBLANK('5. Pp (3 años)'!P199),"",'5. Pp (3 años)'!P199)</f>
        <v>ODS 4 Educación de calidad: Garantizar una educación inclusiva y equitativa de calidad y promover oportunidades de aprendizaje</v>
      </c>
    </row>
    <row r="199" spans="2:16" ht="207">
      <c r="B199" s="93" t="str">
        <f>IF(ISBLANK('5. Pp (3 años)'!B200),"",'5. Pp (3 años)'!B200)</f>
        <v>Dirección de Servicios Educativos</v>
      </c>
      <c r="C199" s="32" t="str">
        <f>IF(ISBLANK('5. Pp (3 años)'!C200),"",'5. Pp (3 años)'!C200)</f>
        <v>Actividad</v>
      </c>
      <c r="D199" s="35" t="str">
        <f>IF(ISBLANK('5. Pp (3 años)'!D200),"",'5. Pp (3 años)'!D200)</f>
        <v xml:space="preserve">4.1.1.1.26.2  Ejecución de servicios educativos transversales para la seguridad y el bienestar escolar.
</v>
      </c>
      <c r="E199" s="35" t="str">
        <f>IF(ISBLANK('5. Pp (3 años)'!E200),"",'5. Pp (3 años)'!E200)</f>
        <v>PSECI: Porcentaje de servicios educativos complementarios impartidos.</v>
      </c>
      <c r="F199" s="35" t="str">
        <f>IF(ISBLANK('5. Pp (3 años)'!F200),"",'5. Pp (3 años)'!F200)</f>
        <v>Mide la implementación de estrategias formativas y preventivas en territorio escolar. Cuantifica la aplicación de los programas 'Escuela Segura', 'El Cuidado Nos Une' y 'Sin Violencia con Ellas', entre otros; funcionando como el mecanismo operativo que dota a alumnos y maestros de herramientas para la prevención del delito, la cultura de paz y la corresponsabilidad en el cuidado.</v>
      </c>
      <c r="G199" s="32" t="str">
        <f>IF(ISBLANK('5. Pp (3 años)'!G200),"",'5. Pp (3 años)'!G200)</f>
        <v>Eficacia</v>
      </c>
      <c r="H199" s="32" t="str">
        <f>IF(ISBLANK('5. Pp (3 años)'!H200),"",'5. Pp (3 años)'!H200)</f>
        <v>Trimestral</v>
      </c>
      <c r="I199" s="35" t="str">
        <f>IF(ISBLANK('5. Pp (3 años)'!I200),"",'5. Pp (3 años)'!I200)</f>
        <v>MÉTODO DE CÁLCULO                           
PSECI = (NSER / NSEP) * 100
VARIABLES
PSECI: Porcentaje de servicios educativos complementarios impartidos.                                                 NSER: Número de servicios educativos complementarios realizados.                                                                                             NSEP: Número de servicios educativos complementarios programados.</v>
      </c>
      <c r="J199" s="35" t="str">
        <f>IF(ISBLANK('5. Pp (3 años)'!J200),"",'5. Pp (3 años)'!J200)</f>
        <v>UNIDAD DE MEDIDA DEL INDICADOR: Porcentaje
UNIDAD DE MEDIDA DE LAS VARIABLES: Servicios educativos</v>
      </c>
      <c r="K199" s="32" t="str">
        <f>IF(ISBLANK('5. Pp (3 años)'!K200),"",'5. Pp (3 años)'!K200)</f>
        <v>Ascendente</v>
      </c>
      <c r="L199" s="35" t="str">
        <f>IF(ISBLANK('5. Pp (3 años)'!L200),"",'5. Pp (3 años)'!L200)</f>
        <v>PSECI: De enero 2025 a diciembre 2027 se realizarán 100 servicios educativos.</v>
      </c>
      <c r="M199" s="35" t="str">
        <f>IF(ISBLANK('5. Pp (3 años)'!M200),"",'5. Pp (3 años)'!M200)</f>
        <v>PSECI: Se realizaron un total de 108 servicios educativos durante el período de 2022-2024. 
2022: 16 servicios educativos
2023: 32 servicios educativos                                                        2024: 60 servicios educativos
Total: 108 servicios educativos</v>
      </c>
      <c r="N199" s="35" t="str">
        <f>IF(ISBLANK('5. Pp (3 años)'!N200),"",'5. Pp (3 años)'!N200)</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9" s="35" t="str">
        <f>IF(ISBLANK('5. Pp (3 años)'!O200),"",'5. Pp (3 años)'!O200)</f>
        <v>Condiciones climatológicas favorables. La comunidad estudiantil y el personal docente asisten y participan activamente en las dinámicas de los programas Escuela Segura, El Cuidado Nos Une y Sin Violencia con Ellas además de que las autoridades escolares mantienen el interés por integrar estos servicios en su calendario académico</v>
      </c>
      <c r="P199" s="202" t="str">
        <f>IF(ISBLANK('5. Pp (3 años)'!P200),"",'5. Pp (3 años)'!P200)</f>
        <v>ODS 4 Educación de calidad: Garantizar una educación inclusiva y equitativa de calidad y promover oportunidades de aprendizaje.  Meta 5.2
Eliminar todas las formas de violencia contra todas las mujeres y las niñas en los ámbitos público y privado, incluidas la trata y la explotación sexual y otros tipos de explotación.</v>
      </c>
    </row>
    <row r="200" spans="2:16" ht="17.25">
      <c r="B200" s="93" t="str">
        <f>IF(ISBLANK('5. Pp (3 años)'!B201),"",'5. Pp (3 años)'!B201)</f>
        <v/>
      </c>
      <c r="C200" s="32" t="str">
        <f>IF(ISBLANK('5. Pp (3 años)'!C201),"",'5. Pp (3 años)'!C201)</f>
        <v>Actividad</v>
      </c>
      <c r="D200" s="35" t="str">
        <f>IF(ISBLANK('5. Pp (3 años)'!D201),"",'5. Pp (3 años)'!D201)</f>
        <v/>
      </c>
      <c r="E200" s="35" t="str">
        <f>IF(ISBLANK('5. Pp (3 años)'!E201),"",'5. Pp (3 años)'!E201)</f>
        <v/>
      </c>
      <c r="F200" s="35" t="str">
        <f>IF(ISBLANK('5. Pp (3 años)'!F201),"",'5. Pp (3 años)'!F201)</f>
        <v/>
      </c>
      <c r="G200" s="32" t="str">
        <f>IF(ISBLANK('5. Pp (3 años)'!G201),"",'5. Pp (3 años)'!G201)</f>
        <v/>
      </c>
      <c r="H200" s="32" t="str">
        <f>IF(ISBLANK('5. Pp (3 años)'!H201),"",'5. Pp (3 años)'!H201)</f>
        <v/>
      </c>
      <c r="I200" s="35" t="str">
        <f>IF(ISBLANK('5. Pp (3 años)'!I201),"",'5. Pp (3 años)'!I201)</f>
        <v/>
      </c>
      <c r="J200" s="35" t="str">
        <f>IF(ISBLANK('5. Pp (3 años)'!J201),"",'5. Pp (3 años)'!J201)</f>
        <v/>
      </c>
      <c r="K200" s="32" t="str">
        <f>IF(ISBLANK('5. Pp (3 años)'!K201),"",'5. Pp (3 años)'!K201)</f>
        <v/>
      </c>
      <c r="L200" s="35" t="str">
        <f>IF(ISBLANK('5. Pp (3 años)'!L201),"",'5. Pp (3 años)'!L201)</f>
        <v/>
      </c>
      <c r="M200" s="35" t="str">
        <f>IF(ISBLANK('5. Pp (3 años)'!M201),"",'5. Pp (3 años)'!M201)</f>
        <v/>
      </c>
      <c r="N200" s="35" t="str">
        <f>IF(ISBLANK('5. Pp (3 años)'!N201),"",'5. Pp (3 años)'!N201)</f>
        <v/>
      </c>
      <c r="O200" s="35" t="str">
        <f>IF(ISBLANK('5. Pp (3 años)'!O201),"",'5. Pp (3 años)'!O201)</f>
        <v/>
      </c>
      <c r="P200" s="202" t="str">
        <f>IF(ISBLANK('5. Pp (3 años)'!P201),"",'5. Pp (3 años)'!P201)</f>
        <v/>
      </c>
    </row>
    <row r="201" spans="2:16" ht="17.25">
      <c r="B201" s="93" t="str">
        <f>IF(ISBLANK('5. Pp (3 años)'!B202),"",'5. Pp (3 años)'!B202)</f>
        <v/>
      </c>
      <c r="C201" s="32" t="str">
        <f>IF(ISBLANK('5. Pp (3 años)'!C202),"",'5. Pp (3 años)'!C202)</f>
        <v>Actividad</v>
      </c>
      <c r="D201" s="35" t="str">
        <f>IF(ISBLANK('5. Pp (3 años)'!D202),"",'5. Pp (3 años)'!D202)</f>
        <v/>
      </c>
      <c r="E201" s="35" t="str">
        <f>IF(ISBLANK('5. Pp (3 años)'!E202),"",'5. Pp (3 años)'!E202)</f>
        <v/>
      </c>
      <c r="F201" s="35" t="str">
        <f>IF(ISBLANK('5. Pp (3 años)'!F202),"",'5. Pp (3 años)'!F202)</f>
        <v/>
      </c>
      <c r="G201" s="32" t="str">
        <f>IF(ISBLANK('5. Pp (3 años)'!G202),"",'5. Pp (3 años)'!G202)</f>
        <v/>
      </c>
      <c r="H201" s="32" t="str">
        <f>IF(ISBLANK('5. Pp (3 años)'!H202),"",'5. Pp (3 años)'!H202)</f>
        <v/>
      </c>
      <c r="I201" s="35" t="str">
        <f>IF(ISBLANK('5. Pp (3 años)'!I202),"",'5. Pp (3 años)'!I202)</f>
        <v/>
      </c>
      <c r="J201" s="35" t="str">
        <f>IF(ISBLANK('5. Pp (3 años)'!J202),"",'5. Pp (3 años)'!J202)</f>
        <v/>
      </c>
      <c r="K201" s="32" t="str">
        <f>IF(ISBLANK('5. Pp (3 años)'!K202),"",'5. Pp (3 años)'!K202)</f>
        <v/>
      </c>
      <c r="L201" s="35" t="str">
        <f>IF(ISBLANK('5. Pp (3 años)'!L202),"",'5. Pp (3 años)'!L202)</f>
        <v/>
      </c>
      <c r="M201" s="35" t="str">
        <f>IF(ISBLANK('5. Pp (3 años)'!M202),"",'5. Pp (3 años)'!M202)</f>
        <v/>
      </c>
      <c r="N201" s="35" t="str">
        <f>IF(ISBLANK('5. Pp (3 años)'!N202),"",'5. Pp (3 años)'!N202)</f>
        <v/>
      </c>
      <c r="O201" s="35" t="str">
        <f>IF(ISBLANK('5. Pp (3 años)'!O202),"",'5. Pp (3 años)'!O202)</f>
        <v/>
      </c>
      <c r="P201" s="202" t="str">
        <f>IF(ISBLANK('5. Pp (3 años)'!P202),"",'5. Pp (3 años)'!P202)</f>
        <v/>
      </c>
    </row>
    <row r="202" spans="2:16" ht="17.25">
      <c r="B202" s="93" t="str">
        <f>IF(ISBLANK('5. Pp (3 años)'!B203),"",'5. Pp (3 años)'!B203)</f>
        <v/>
      </c>
      <c r="C202" s="32" t="str">
        <f>IF(ISBLANK('5. Pp (3 años)'!C203),"",'5. Pp (3 años)'!C203)</f>
        <v>Actividad</v>
      </c>
      <c r="D202" s="35" t="str">
        <f>IF(ISBLANK('5. Pp (3 años)'!D203),"",'5. Pp (3 años)'!D203)</f>
        <v/>
      </c>
      <c r="E202" s="35" t="str">
        <f>IF(ISBLANK('5. Pp (3 años)'!E203),"",'5. Pp (3 años)'!E203)</f>
        <v/>
      </c>
      <c r="F202" s="35" t="str">
        <f>IF(ISBLANK('5. Pp (3 años)'!F203),"",'5. Pp (3 años)'!F203)</f>
        <v/>
      </c>
      <c r="G202" s="32" t="str">
        <f>IF(ISBLANK('5. Pp (3 años)'!G203),"",'5. Pp (3 años)'!G203)</f>
        <v/>
      </c>
      <c r="H202" s="32" t="str">
        <f>IF(ISBLANK('5. Pp (3 años)'!H203),"",'5. Pp (3 años)'!H203)</f>
        <v/>
      </c>
      <c r="I202" s="35" t="str">
        <f>IF(ISBLANK('5. Pp (3 años)'!I203),"",'5. Pp (3 años)'!I203)</f>
        <v/>
      </c>
      <c r="J202" s="35" t="str">
        <f>IF(ISBLANK('5. Pp (3 años)'!J203),"",'5. Pp (3 años)'!J203)</f>
        <v/>
      </c>
      <c r="K202" s="32" t="str">
        <f>IF(ISBLANK('5. Pp (3 años)'!K203),"",'5. Pp (3 años)'!K203)</f>
        <v/>
      </c>
      <c r="L202" s="35" t="str">
        <f>IF(ISBLANK('5. Pp (3 años)'!L203),"",'5. Pp (3 años)'!L203)</f>
        <v/>
      </c>
      <c r="M202" s="35" t="str">
        <f>IF(ISBLANK('5. Pp (3 años)'!M203),"",'5. Pp (3 años)'!M203)</f>
        <v/>
      </c>
      <c r="N202" s="35" t="str">
        <f>IF(ISBLANK('5. Pp (3 años)'!N203),"",'5. Pp (3 años)'!N203)</f>
        <v/>
      </c>
      <c r="O202" s="35" t="str">
        <f>IF(ISBLANK('5. Pp (3 años)'!O203),"",'5. Pp (3 años)'!O203)</f>
        <v/>
      </c>
      <c r="P202" s="202" t="str">
        <f>IF(ISBLANK('5. Pp (3 años)'!P203),"",'5. Pp (3 años)'!P203)</f>
        <v/>
      </c>
    </row>
    <row r="203" spans="2:16" ht="207">
      <c r="B203" s="339" t="str">
        <f>IF(ISBLANK('5. Pp (3 años)'!B204),"",'5. Pp (3 años)'!B204)</f>
        <v>Coordinación de Bibliotecas Públicas</v>
      </c>
      <c r="C203" s="337" t="str">
        <f>IF(ISBLANK('5. Pp (3 años)'!C204),"",'5. Pp (3 años)'!C204)</f>
        <v>Componente</v>
      </c>
      <c r="D203" s="336" t="str">
        <f>IF(ISBLANK('5. Pp (3 años)'!D204),"",'5. Pp (3 años)'!D204)</f>
        <v>4.1.1.1.27 Servicios de fomento a la lectura y formación cultural en bibliotecas públicas municipales otorgados.</v>
      </c>
      <c r="E203" s="336" t="str">
        <f>IF(ISBLANK('5. Pp (3 años)'!E204),"",'5. Pp (3 años)'!E204)</f>
        <v>PSBCR: Porcentaje de servicios bibliotecarios y culturales realizados.</v>
      </c>
      <c r="F203" s="336" t="str">
        <f>IF(ISBLANK('5. Pp (3 años)'!F204),"",'5. Pp (3 años)'!F204)</f>
        <v>Este indicador representa la entrega de un modelo de formación cultural y cohesión social en espacios públicos validado. Representa el producto final donde se garantiza que la ciudadanía y la comunidad escolar accedan a servicios de extensión bibliotecaria que promuevan la comprensión lectora, la identidad histórica y la convivencia armónica; transformando las bibliotecas en entornos seguros para la sensibilización en derechos humanos y el fortalecimiento del tejido social.</v>
      </c>
      <c r="G203" s="337" t="str">
        <f>IF(ISBLANK('5. Pp (3 años)'!G204),"",'5. Pp (3 años)'!G204)</f>
        <v>Eficacia</v>
      </c>
      <c r="H203" s="337" t="str">
        <f>IF(ISBLANK('5. Pp (3 años)'!H204),"",'5. Pp (3 años)'!H204)</f>
        <v>Trimestral</v>
      </c>
      <c r="I203" s="336" t="str">
        <f>IF(ISBLANK('5. Pp (3 años)'!I204),"",'5. Pp (3 años)'!I204)</f>
        <v>MÉTODO DE CÁLCULO                           
PSBCR = (NSBCE / NSBCP) * 100
VARIABLES:
PSBCR: Porcentaje de servicios bibliotecarios y culturales realizados.                                                                NSBCE: Número de servicios bibliotecarios y culturales ejecutados con validación técnica.                                 NSBCP: Número de servicios bibliotecarios y culturales programados.</v>
      </c>
      <c r="J203" s="336" t="str">
        <f>IF(ISBLANK('5. Pp (3 años)'!J204),"",'5. Pp (3 años)'!J204)</f>
        <v>UNIDAD DE MEDIDA DEL INDICADOR: Porcentaje
UNIDAD DE MEDIDA DE LAS VARIABLES: Servicio integral</v>
      </c>
      <c r="K203" s="337" t="str">
        <f>IF(ISBLANK('5. Pp (3 años)'!K204),"",'5. Pp (3 años)'!K204)</f>
        <v>Ascendente</v>
      </c>
      <c r="L203" s="336" t="str">
        <f>IF(ISBLANK('5. Pp (3 años)'!L204),"",'5. Pp (3 años)'!L204)</f>
        <v>PSBCR:  De enero 2025 a diciembre 2027 se realizará el 100% de servicios bibliotecarios</v>
      </c>
      <c r="M203" s="336" t="str">
        <f>IF(ISBLANK('5. Pp (3 años)'!M204),"",'5. Pp (3 años)'!M204)</f>
        <v>PSBCR: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03" s="336" t="str">
        <f>IF(ISBLANK('5. Pp (3 años)'!N204),"",'5. Pp (3 años)'!N204)</f>
        <v>Nombre del Documento:
Archivo digital de la plataforma Google Drive
Nombre de quien genera la información: 
Coordinación de Bibliotecas Públicas
Periodicidad con que se genera la información:
Trimestral
Liga de la página donde se localiza la información o ubicación:
https://drive.google.com/drive/folders/1YIQ6oNLaECseSgqo4vwhcE6EzP9ap_Xx</v>
      </c>
      <c r="O203" s="336" t="str">
        <f>IF(ISBLANK('5. Pp (3 años)'!O204),"",'5. Pp (3 años)'!O204)</f>
        <v>La ciudadanía y la comunidad escolar acuden regularmente a las bibliotecas municipales para participar en las actividades de extensión cultural además de que los recintos bibliotecarios mantienen condiciones de seguridad y habitabilidad adecuadas para la convivencia armónica mientras el personal encargado de la mediación lectora y cultural aplica los modelos de sensibilización en derechos humanos para el fortalecimiento del tejido social.</v>
      </c>
      <c r="P203" s="338" t="str">
        <f>IF(ISBLANK('5. Pp (3 años)'!P204),"",'5. Pp (3 años)'!P204)</f>
        <v>ODS 4 Educación de calidad: Garantizar una educación inclusiva y equitativa de calidad y promover oportunidades de aprendizaje</v>
      </c>
    </row>
    <row r="204" spans="2:16" ht="207">
      <c r="B204" s="93" t="str">
        <f>IF(ISBLANK('5. Pp (3 años)'!B205),"",'5. Pp (3 años)'!B205)</f>
        <v>Coordinación de Bibliotecas Públicas</v>
      </c>
      <c r="C204" s="32" t="str">
        <f>IF(ISBLANK('5. Pp (3 años)'!C205),"",'5. Pp (3 años)'!C205)</f>
        <v>Actividad</v>
      </c>
      <c r="D204" s="35" t="str">
        <f>IF(ISBLANK('5. Pp (3 años)'!D205),"",'5. Pp (3 años)'!D205)</f>
        <v>4.1.1.1.27.1 Administración de servicios bibliotecarios e impartición de actividades para la extensión cultural y social.</v>
      </c>
      <c r="E204" s="35" t="str">
        <f>IF(ISBLANK('5. Pp (3 años)'!E205),"",'5. Pp (3 años)'!E205)</f>
        <v>PAFLE: Porcentaje de actividades de fomento a la lectura y extensión cultural realizadas.</v>
      </c>
      <c r="F204" s="35" t="str">
        <f>IF(ISBLANK('5. Pp (3 años)'!F205),"",'5. Pp (3 años)'!F205)</f>
        <v>Mide la operación técnica de los recintos bibliotecarios y su oferta programática. Cuantifica la realización de programas como Historias que Cuentan, Tu Espacio, Tu Biblioteca, Experiencias Guiadas, Cursos Vacacionales para el Bienestar, Ellas en la Historia, Exposiciones Culturales y Eventos (culturales, artísticos o deportivos en las Bibliotecas Municipales, que fomenten la convivencia, la integración familiar, la cohesión y la sensibilización), funcionando como el mecanismo operativo que dota a la comunidad de espacios de aprendizaje, expresión artística e integración familiar.</v>
      </c>
      <c r="G204" s="32" t="str">
        <f>IF(ISBLANK('5. Pp (3 años)'!G205),"",'5. Pp (3 años)'!G205)</f>
        <v>Eficacia</v>
      </c>
      <c r="H204" s="32" t="str">
        <f>IF(ISBLANK('5. Pp (3 años)'!H205),"",'5. Pp (3 años)'!H205)</f>
        <v>Trimestral</v>
      </c>
      <c r="I204" s="35" t="str">
        <f>IF(ISBLANK('5. Pp (3 años)'!I205),"",'5. Pp (3 años)'!I205)</f>
        <v>MÉTODO DE CÁLCULO                      
PAFLE = (NAFLR / NAFLP) * 100
VARIABLES:
PAFLE: Porcentaje de actividades de fomento a la lectura y extensión cultural realizadas.                                    NAFLR: Número de actividades de fomento a la lectura y extensión cultural realizadas.                                         NAFLP: Número de actividades de fomento a la lectura y extensión cultural programadas.</v>
      </c>
      <c r="J204" s="35" t="str">
        <f>IF(ISBLANK('5. Pp (3 años)'!J205),"",'5. Pp (3 años)'!J205)</f>
        <v>UNIDAD DE MEDIDA DEL INDICADOR: Porcentaje
UNIDAD DE MEDIDA DE LAS VARIABLES: Actividades</v>
      </c>
      <c r="K204" s="32" t="str">
        <f>IF(ISBLANK('5. Pp (3 años)'!K205),"",'5. Pp (3 años)'!K205)</f>
        <v>Ascendente</v>
      </c>
      <c r="L204" s="35" t="str">
        <f>IF(ISBLANK('5. Pp (3 años)'!L205),"",'5. Pp (3 años)'!L205)</f>
        <v>PAFLE:  De enero 2025 a diciembre 2027 se realizarán 1139 actividades</v>
      </c>
      <c r="M204" s="35" t="str">
        <f>IF(ISBLANK('5. Pp (3 años)'!M205),"",'5. Pp (3 años)'!M205)</f>
        <v>PAFLE: Se realizaron un total de 749 actividades durante el período de 2022-2024. 
2022: 126 actividades
2023: 284 actividades                                                         2024: 339 actividades
Total: 749</v>
      </c>
      <c r="N204" s="35" t="str">
        <f>IF(ISBLANK('5. Pp (3 años)'!N205),"",'5. Pp (3 años)'!N205)</f>
        <v>Nombre del Documento:
Archivo digital de la plataforma Google Drive
Nombre de quien genera la información: 
Coordinación de Bibliotecas Públicas
Periodicidad con que se genera la información:
Trimestral
Liga de la página donde se localiza la información o ubicación:
https://drive.google.com/drive/folders/1YIQ6oNLaECseSgqo4vwhcE6EzP9ap_Xx</v>
      </c>
      <c r="O204" s="35" t="str">
        <f>IF(ISBLANK('5. Pp (3 años)'!O205),"",'5. Pp (3 años)'!O205)</f>
        <v>Condiciones sanitarias favorables. La Ciudadanía acuda y participe en actividades para fomentar la lectura dentro de las bibliotecas públicas del municipio de BJ.</v>
      </c>
      <c r="P204" s="202" t="str">
        <f>IF(ISBLANK('5. Pp (3 años)'!P205),"",'5. Pp (3 años)'!P205)</f>
        <v>Meta 4.6
Para 2030, garantizar que todos los jóvenes y al menos una proporción sustancial de los adultos,
tanto hombres como mujeres, tengan
competencias de lectura, escritura y aritmética.</v>
      </c>
    </row>
    <row r="205" spans="2:16" ht="17.25">
      <c r="B205" s="93" t="str">
        <f>IF(ISBLANK('5. Pp (3 años)'!B206),"",'5. Pp (3 años)'!B206)</f>
        <v/>
      </c>
      <c r="C205" s="32" t="str">
        <f>IF(ISBLANK('5. Pp (3 años)'!C206),"",'5. Pp (3 años)'!C206)</f>
        <v>Actividad</v>
      </c>
      <c r="D205" s="35" t="str">
        <f>IF(ISBLANK('5. Pp (3 años)'!D206),"",'5. Pp (3 años)'!D206)</f>
        <v/>
      </c>
      <c r="E205" s="35" t="str">
        <f>IF(ISBLANK('5. Pp (3 años)'!E206),"",'5. Pp (3 años)'!E206)</f>
        <v/>
      </c>
      <c r="F205" s="35" t="str">
        <f>IF(ISBLANK('5. Pp (3 años)'!F206),"",'5. Pp (3 años)'!F206)</f>
        <v/>
      </c>
      <c r="G205" s="32" t="str">
        <f>IF(ISBLANK('5. Pp (3 años)'!G206),"",'5. Pp (3 años)'!G206)</f>
        <v/>
      </c>
      <c r="H205" s="32" t="str">
        <f>IF(ISBLANK('5. Pp (3 años)'!H206),"",'5. Pp (3 años)'!H206)</f>
        <v/>
      </c>
      <c r="I205" s="35" t="str">
        <f>IF(ISBLANK('5. Pp (3 años)'!I206),"",'5. Pp (3 años)'!I206)</f>
        <v/>
      </c>
      <c r="J205" s="35" t="str">
        <f>IF(ISBLANK('5. Pp (3 años)'!J206),"",'5. Pp (3 años)'!J206)</f>
        <v/>
      </c>
      <c r="K205" s="32" t="str">
        <f>IF(ISBLANK('5. Pp (3 años)'!K206),"",'5. Pp (3 años)'!K206)</f>
        <v/>
      </c>
      <c r="L205" s="35" t="str">
        <f>IF(ISBLANK('5. Pp (3 años)'!L206),"",'5. Pp (3 años)'!L206)</f>
        <v/>
      </c>
      <c r="M205" s="35" t="str">
        <f>IF(ISBLANK('5. Pp (3 años)'!M206),"",'5. Pp (3 años)'!M206)</f>
        <v/>
      </c>
      <c r="N205" s="35" t="str">
        <f>IF(ISBLANK('5. Pp (3 años)'!N206),"",'5. Pp (3 años)'!N206)</f>
        <v/>
      </c>
      <c r="O205" s="35" t="str">
        <f>IF(ISBLANK('5. Pp (3 años)'!O206),"",'5. Pp (3 años)'!O206)</f>
        <v/>
      </c>
      <c r="P205" s="202" t="str">
        <f>IF(ISBLANK('5. Pp (3 años)'!P206),"",'5. Pp (3 años)'!P206)</f>
        <v/>
      </c>
    </row>
    <row r="206" spans="2:16" ht="17.25">
      <c r="B206" s="93" t="str">
        <f>IF(ISBLANK('5. Pp (3 años)'!B207),"",'5. Pp (3 años)'!B207)</f>
        <v/>
      </c>
      <c r="C206" s="32" t="str">
        <f>IF(ISBLANK('5. Pp (3 años)'!C207),"",'5. Pp (3 años)'!C207)</f>
        <v>Actividad</v>
      </c>
      <c r="D206" s="35" t="str">
        <f>IF(ISBLANK('5. Pp (3 años)'!D207),"",'5. Pp (3 años)'!D207)</f>
        <v/>
      </c>
      <c r="E206" s="35" t="str">
        <f>IF(ISBLANK('5. Pp (3 años)'!E207),"",'5. Pp (3 años)'!E207)</f>
        <v/>
      </c>
      <c r="F206" s="35" t="str">
        <f>IF(ISBLANK('5. Pp (3 años)'!F207),"",'5. Pp (3 años)'!F207)</f>
        <v/>
      </c>
      <c r="G206" s="32" t="str">
        <f>IF(ISBLANK('5. Pp (3 años)'!G207),"",'5. Pp (3 años)'!G207)</f>
        <v/>
      </c>
      <c r="H206" s="32" t="str">
        <f>IF(ISBLANK('5. Pp (3 años)'!H207),"",'5. Pp (3 años)'!H207)</f>
        <v/>
      </c>
      <c r="I206" s="35" t="str">
        <f>IF(ISBLANK('5. Pp (3 años)'!I207),"",'5. Pp (3 años)'!I207)</f>
        <v/>
      </c>
      <c r="J206" s="35" t="str">
        <f>IF(ISBLANK('5. Pp (3 años)'!J207),"",'5. Pp (3 años)'!J207)</f>
        <v/>
      </c>
      <c r="K206" s="32" t="str">
        <f>IF(ISBLANK('5. Pp (3 años)'!K207),"",'5. Pp (3 años)'!K207)</f>
        <v/>
      </c>
      <c r="L206" s="35" t="str">
        <f>IF(ISBLANK('5. Pp (3 años)'!L207),"",'5. Pp (3 años)'!L207)</f>
        <v/>
      </c>
      <c r="M206" s="35" t="str">
        <f>IF(ISBLANK('5. Pp (3 años)'!M207),"",'5. Pp (3 años)'!M207)</f>
        <v/>
      </c>
      <c r="N206" s="35" t="str">
        <f>IF(ISBLANK('5. Pp (3 años)'!N207),"",'5. Pp (3 años)'!N207)</f>
        <v/>
      </c>
      <c r="O206" s="35" t="str">
        <f>IF(ISBLANK('5. Pp (3 años)'!O207),"",'5. Pp (3 años)'!O207)</f>
        <v/>
      </c>
      <c r="P206" s="202" t="str">
        <f>IF(ISBLANK('5. Pp (3 años)'!P207),"",'5. Pp (3 años)'!P207)</f>
        <v/>
      </c>
    </row>
    <row r="207" spans="2:16" ht="17.25">
      <c r="B207" s="93" t="str">
        <f>IF(ISBLANK('5. Pp (3 años)'!B208),"",'5. Pp (3 años)'!B208)</f>
        <v/>
      </c>
      <c r="C207" s="32" t="str">
        <f>IF(ISBLANK('5. Pp (3 años)'!C208),"",'5. Pp (3 años)'!C208)</f>
        <v>Actividad</v>
      </c>
      <c r="D207" s="35" t="str">
        <f>IF(ISBLANK('5. Pp (3 años)'!D208),"",'5. Pp (3 años)'!D208)</f>
        <v/>
      </c>
      <c r="E207" s="35" t="str">
        <f>IF(ISBLANK('5. Pp (3 años)'!E208),"",'5. Pp (3 años)'!E208)</f>
        <v/>
      </c>
      <c r="F207" s="35" t="str">
        <f>IF(ISBLANK('5. Pp (3 años)'!F208),"",'5. Pp (3 años)'!F208)</f>
        <v/>
      </c>
      <c r="G207" s="32" t="str">
        <f>IF(ISBLANK('5. Pp (3 años)'!G208),"",'5. Pp (3 años)'!G208)</f>
        <v/>
      </c>
      <c r="H207" s="32" t="str">
        <f>IF(ISBLANK('5. Pp (3 años)'!H208),"",'5. Pp (3 años)'!H208)</f>
        <v/>
      </c>
      <c r="I207" s="35" t="str">
        <f>IF(ISBLANK('5. Pp (3 años)'!I208),"",'5. Pp (3 años)'!I208)</f>
        <v/>
      </c>
      <c r="J207" s="35" t="str">
        <f>IF(ISBLANK('5. Pp (3 años)'!J208),"",'5. Pp (3 años)'!J208)</f>
        <v/>
      </c>
      <c r="K207" s="32" t="str">
        <f>IF(ISBLANK('5. Pp (3 años)'!K208),"",'5. Pp (3 años)'!K208)</f>
        <v/>
      </c>
      <c r="L207" s="35" t="str">
        <f>IF(ISBLANK('5. Pp (3 años)'!L208),"",'5. Pp (3 años)'!L208)</f>
        <v/>
      </c>
      <c r="M207" s="35" t="str">
        <f>IF(ISBLANK('5. Pp (3 años)'!M208),"",'5. Pp (3 años)'!M208)</f>
        <v/>
      </c>
      <c r="N207" s="35" t="str">
        <f>IF(ISBLANK('5. Pp (3 años)'!N208),"",'5. Pp (3 años)'!N208)</f>
        <v/>
      </c>
      <c r="O207" s="35" t="str">
        <f>IF(ISBLANK('5. Pp (3 años)'!O208),"",'5. Pp (3 años)'!O208)</f>
        <v/>
      </c>
      <c r="P207" s="202" t="str">
        <f>IF(ISBLANK('5. Pp (3 años)'!P208),"",'5. Pp (3 años)'!P208)</f>
        <v/>
      </c>
    </row>
    <row r="208" spans="2:16" ht="17.25">
      <c r="B208" s="93" t="str">
        <f>IF(ISBLANK('5. Pp (3 años)'!B209),"",'5. Pp (3 años)'!B209)</f>
        <v/>
      </c>
      <c r="C208" s="32" t="str">
        <f>IF(ISBLANK('5. Pp (3 años)'!C209),"",'5. Pp (3 años)'!C209)</f>
        <v>Actividad</v>
      </c>
      <c r="D208" s="35" t="str">
        <f>IF(ISBLANK('5. Pp (3 años)'!D209),"",'5. Pp (3 años)'!D209)</f>
        <v/>
      </c>
      <c r="E208" s="35" t="str">
        <f>IF(ISBLANK('5. Pp (3 años)'!E209),"",'5. Pp (3 años)'!E209)</f>
        <v/>
      </c>
      <c r="F208" s="35" t="str">
        <f>IF(ISBLANK('5. Pp (3 años)'!F209),"",'5. Pp (3 años)'!F209)</f>
        <v/>
      </c>
      <c r="G208" s="32" t="str">
        <f>IF(ISBLANK('5. Pp (3 años)'!G209),"",'5. Pp (3 años)'!G209)</f>
        <v/>
      </c>
      <c r="H208" s="32" t="str">
        <f>IF(ISBLANK('5. Pp (3 años)'!H209),"",'5. Pp (3 años)'!H209)</f>
        <v/>
      </c>
      <c r="I208" s="35" t="str">
        <f>IF(ISBLANK('5. Pp (3 años)'!I209),"",'5. Pp (3 años)'!I209)</f>
        <v/>
      </c>
      <c r="J208" s="35" t="str">
        <f>IF(ISBLANK('5. Pp (3 años)'!J209),"",'5. Pp (3 años)'!J209)</f>
        <v/>
      </c>
      <c r="K208" s="32" t="str">
        <f>IF(ISBLANK('5. Pp (3 años)'!K209),"",'5. Pp (3 años)'!K209)</f>
        <v/>
      </c>
      <c r="L208" s="35" t="str">
        <f>IF(ISBLANK('5. Pp (3 años)'!L209),"",'5. Pp (3 años)'!L209)</f>
        <v/>
      </c>
      <c r="M208" s="35" t="str">
        <f>IF(ISBLANK('5. Pp (3 años)'!M209),"",'5. Pp (3 años)'!M209)</f>
        <v/>
      </c>
      <c r="N208" s="35" t="str">
        <f>IF(ISBLANK('5. Pp (3 años)'!N209),"",'5. Pp (3 años)'!N209)</f>
        <v/>
      </c>
      <c r="O208" s="35" t="str">
        <f>IF(ISBLANK('5. Pp (3 años)'!O209),"",'5. Pp (3 años)'!O209)</f>
        <v/>
      </c>
      <c r="P208" s="202" t="str">
        <f>IF(ISBLANK('5. Pp (3 años)'!P209),"",'5. Pp (3 años)'!P209)</f>
        <v/>
      </c>
    </row>
    <row r="209" spans="2:16" ht="241.5">
      <c r="B209" s="339" t="str">
        <f>IF(ISBLANK('5. Pp (3 años)'!B210),"",'5. Pp (3 años)'!B210)</f>
        <v>Coordinación de Atención al Desarrollo Estudiantil</v>
      </c>
      <c r="C209" s="337" t="str">
        <f>IF(ISBLANK('5. Pp (3 años)'!C210),"",'5. Pp (3 años)'!C210)</f>
        <v>Componente</v>
      </c>
      <c r="D209" s="336" t="str">
        <f>IF(ISBLANK('5. Pp (3 años)'!D210),"",'5. Pp (3 años)'!D210)</f>
        <v>4.1.1.1.28 Acciones para la prevención del acoso escolar y el fomento de entornos familiares libres de violencia realizadas.</v>
      </c>
      <c r="E209" s="336" t="str">
        <f>IF(ISBLANK('5. Pp (3 años)'!E210),"",'5. Pp (3 años)'!E210)</f>
        <v>PPVFC: Porcentaje de acciones de prevención del acoso y violencia familiar cumplidas.</v>
      </c>
      <c r="F209" s="336" t="str">
        <f>IF(ISBLANK('5. Pp (3 años)'!F210),"",'5. Pp (3 años)'!F210)</f>
        <v>Este indicador representa la entrega de un modelo de intervención psicoeducativa y cultura de paz validado. Representa el producto final donde se garantiza que la comunidad escolar y las familias cuenten con herramientas técnicas para la identificación y erradicación del acoso escolar (bullying) y la violencia doméstica; promoviendo la corresponsabilidad en el hogar y la salud emocional como pilares para una convivencia armónica y segura.</v>
      </c>
      <c r="G209" s="337" t="str">
        <f>IF(ISBLANK('5. Pp (3 años)'!G210),"",'5. Pp (3 años)'!G210)</f>
        <v>Eficacia</v>
      </c>
      <c r="H209" s="337" t="str">
        <f>IF(ISBLANK('5. Pp (3 años)'!H210),"",'5. Pp (3 años)'!H210)</f>
        <v>Trimestral</v>
      </c>
      <c r="I209" s="336" t="str">
        <f>IF(ISBLANK('5. Pp (3 años)'!I210),"",'5. Pp (3 años)'!I210)</f>
        <v>MÉTODO DE CÁLCULO                      
PPVFC = (NAPVE / NAPVP) * 100
VARIABLES:
PPVFC: Porcentaje de acciones de prevención del acoso y violencia familiar cumplidas.                                        NAPVE: Número de acciones de intervención psicoeducativa ejecutadas con validación.                    NAPVP: Número de acciones de intervención psicoeducativa programadas.</v>
      </c>
      <c r="J209" s="336" t="str">
        <f>IF(ISBLANK('5. Pp (3 años)'!J210),"",'5. Pp (3 años)'!J210)</f>
        <v>UNIDAD DE MEDIDA DEL INDICADOR: Porcentaje
UNIDAD DE MEDIDA DE LAS VARIABLES: Acciones</v>
      </c>
      <c r="K209" s="337" t="str">
        <f>IF(ISBLANK('5. Pp (3 años)'!K210),"",'5. Pp (3 años)'!K210)</f>
        <v>Ascendente</v>
      </c>
      <c r="L209" s="336" t="str">
        <f>IF(ISBLANK('5. Pp (3 años)'!L210),"",'5. Pp (3 años)'!L210)</f>
        <v>PPVFC:  De enero 2025 a diciembre 2027 se realizará el 100% de acciones de prevención del acoso y violencia.</v>
      </c>
      <c r="M209" s="336" t="str">
        <f>IF(ISBLANK('5. Pp (3 años)'!M210),"",'5. Pp (3 años)'!M210)</f>
        <v>PPVFC: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09" s="336" t="str">
        <f>IF(ISBLANK('5. Pp (3 años)'!N210),"",'5. Pp (3 años)'!N210)</f>
        <v>Nombre del Documento:
Archivo digital de la plataforma Google Drive
Nombre de quien genera la información: 
Coordinación de Atención al Desarrollo Estudiantil
Periodicidad con que se genera la información:
Trimestral
Liga de la página donde se localiza la información o ubicación:
https://drive.google.com/drive/folders/1YIQ6oNLaECseSgqo4vwhcE6EzP9ap_Xx</v>
      </c>
      <c r="O209" s="336" t="str">
        <f>IF(ISBLANK('5. Pp (3 años)'!O210),"",'5. Pp (3 años)'!O210)</f>
        <v>Los padres de familia, tutores y alumnos muestran apertura y disposición para participar en los procesos de intervención y salud emocional además de que el personal especializado cuenta con las metodologías validadas para la identificación de casos de acoso o violencia mientras la comunidad escolar adopta las herramientas técnicas de cultura de paz para la resolución no violenta de conflictos en el hogar y la escuela.</v>
      </c>
      <c r="P209" s="338" t="str">
        <f>IF(ISBLANK('5. Pp (3 años)'!P210),"",'5. Pp (3 años)'!P210)</f>
        <v>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210" spans="2:16" ht="241.5">
      <c r="B210" s="93" t="str">
        <f>IF(ISBLANK('5. Pp (3 años)'!B211),"",'5. Pp (3 años)'!B211)</f>
        <v>Coordinación de Atención al Desarrollo Estudiantil</v>
      </c>
      <c r="C210" s="32" t="str">
        <f>IF(ISBLANK('5. Pp (3 años)'!C211),"",'5. Pp (3 años)'!C211)</f>
        <v>Actividad</v>
      </c>
      <c r="D210" s="35" t="str">
        <f>IF(ISBLANK('5. Pp (3 años)'!D211),"",'5. Pp (3 años)'!D211)</f>
        <v>4.1.1.1.28.1 Implementación de estrategias de intervención psicoeducativa para la convivencia escolar y la corresponsabilidad familiar.</v>
      </c>
      <c r="E210" s="35" t="str">
        <f>IF(ISBLANK('5. Pp (3 años)'!E211),"",'5. Pp (3 años)'!E211)</f>
        <v>PJIFE: Porcentaje de jornadas de intervención y formación familiar ejecutadas.</v>
      </c>
      <c r="F210" s="35" t="str">
        <f>IF(ISBLANK('5. Pp (3 años)'!F211),"",'5. Pp (3 años)'!F211)</f>
        <v>Mide la operación directa de los programas de formación y contención social. Cuantifica la realización de las jornadas de 'Latidos Escolares', 'Fuerza Violeta' y las sesiones de 'Escuela para Padres', incluyendo específicamente el enfoque en 'La Carga Invisible del Cuidado', funcionando como el mecanismo operativo que dota a padres, alumnos y docentes de capacidades críticas para prevenir conductas violentas y redistribuir las tareas de cuidado en el núcleo familiar</v>
      </c>
      <c r="G210" s="32" t="str">
        <f>IF(ISBLANK('5. Pp (3 años)'!G211),"",'5. Pp (3 años)'!G211)</f>
        <v>Eficacia</v>
      </c>
      <c r="H210" s="32" t="str">
        <f>IF(ISBLANK('5. Pp (3 años)'!H211),"",'5. Pp (3 años)'!H211)</f>
        <v>Trimestral</v>
      </c>
      <c r="I210" s="35" t="str">
        <f>IF(ISBLANK('5. Pp (3 años)'!I211),"",'5. Pp (3 años)'!I211)</f>
        <v>MÉTODO DE CÁLCULO                      
PJIFE = (NJIFR / NJIFP) * 100
VARIABLES:
PJIFE: Porcentaje de jornadas de intervención y formación familiar ejecutadas.                                                       NJIFR: Número de jornadas de formación y contención social realizadas.                                                                              NJIFP: Número de jornadas de formación y contención social programadas.</v>
      </c>
      <c r="J210" s="35" t="str">
        <f>IF(ISBLANK('5. Pp (3 años)'!J211),"",'5. Pp (3 años)'!J211)</f>
        <v>UNIDAD DE MEDIDA DEL INDICADOR: Porcentaje
UNIDAD DE MEDIDA DE LAS VARIABLES: Jornadas</v>
      </c>
      <c r="K210" s="32" t="str">
        <f>IF(ISBLANK('5. Pp (3 años)'!K211),"",'5. Pp (3 años)'!K211)</f>
        <v>Ascendente</v>
      </c>
      <c r="L210" s="35" t="str">
        <f>IF(ISBLANK('5. Pp (3 años)'!L211),"",'5. Pp (3 años)'!L211)</f>
        <v>PJIFE: De enero 2025 a diciembre 2027 se realizarán 135 jornadas</v>
      </c>
      <c r="M210" s="35" t="str">
        <f>IF(ISBLANK('5. Pp (3 años)'!M211),"",'5. Pp (3 años)'!M211)</f>
        <v>PJIFE:  Se realizaron un total de 138 jornadas durante el período de 2022-2024.
2022: 47 jornadas
2023: 52 jornadas
2024: 39 jornadas
Total: 138 jornadas</v>
      </c>
      <c r="N210" s="35" t="str">
        <f>IF(ISBLANK('5. Pp (3 años)'!N211),"",'5. Pp (3 años)'!N211)</f>
        <v>Nombre del Documento:
Archivo digital de la plataforma Google Drive
Nombre de quien genera la información: 
Coordinación del  Centro Municipal de Atención contra el Acoso Escolar 
Periodicidad con que se genera la información:
Trimestral
Liga de la página donde se localiza la información o ubicación:
https://drive.google.com/drive/folders/1YIQ6oNLaECseSgqo4vwhcE6EzP9ap_Xx</v>
      </c>
      <c r="O210" s="35" t="str">
        <f>IF(ISBLANK('5. Pp (3 años)'!O211),"",'5. Pp (3 años)'!O211)</f>
        <v>Los padres de familia, alumnos y docentes asisten a las sesiones de los programas Latidos Escolares, Fuerza Violeta y Escuela para Padres además de que los participantes muestran apertura para reflexionar sobre la redistribución de las tareas de cuidado y la carga invisible en el hogar mientras el personal especializado cuenta con los materiales didácticos y el entorno adecuado para impartir la formación en prevención de conductas violentas.</v>
      </c>
      <c r="P210" s="202" t="str">
        <f>IF(ISBLANK('5. Pp (3 años)'!P211),"",'5. Pp (3 años)'!P211)</f>
        <v>"Meta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211" spans="2:16" ht="17.25">
      <c r="B211" s="93" t="str">
        <f>IF(ISBLANK('5. Pp (3 años)'!B212),"",'5. Pp (3 años)'!B212)</f>
        <v/>
      </c>
      <c r="C211" s="32" t="str">
        <f>IF(ISBLANK('5. Pp (3 años)'!C212),"",'5. Pp (3 años)'!C212)</f>
        <v>Actividad</v>
      </c>
      <c r="D211" s="35" t="str">
        <f>IF(ISBLANK('5. Pp (3 años)'!D212),"",'5. Pp (3 años)'!D212)</f>
        <v/>
      </c>
      <c r="E211" s="35" t="str">
        <f>IF(ISBLANK('5. Pp (3 años)'!E212),"",'5. Pp (3 años)'!E212)</f>
        <v/>
      </c>
      <c r="F211" s="35" t="str">
        <f>IF(ISBLANK('5. Pp (3 años)'!F212),"",'5. Pp (3 años)'!F212)</f>
        <v/>
      </c>
      <c r="G211" s="32" t="str">
        <f>IF(ISBLANK('5. Pp (3 años)'!G212),"",'5. Pp (3 años)'!G212)</f>
        <v/>
      </c>
      <c r="H211" s="32" t="str">
        <f>IF(ISBLANK('5. Pp (3 años)'!H212),"",'5. Pp (3 años)'!H212)</f>
        <v/>
      </c>
      <c r="I211" s="35" t="str">
        <f>IF(ISBLANK('5. Pp (3 años)'!I212),"",'5. Pp (3 años)'!I212)</f>
        <v/>
      </c>
      <c r="J211" s="35" t="str">
        <f>IF(ISBLANK('5. Pp (3 años)'!J212),"",'5. Pp (3 años)'!J212)</f>
        <v/>
      </c>
      <c r="K211" s="32" t="str">
        <f>IF(ISBLANK('5. Pp (3 años)'!K212),"",'5. Pp (3 años)'!K212)</f>
        <v/>
      </c>
      <c r="L211" s="35" t="str">
        <f>IF(ISBLANK('5. Pp (3 años)'!L212),"",'5. Pp (3 años)'!L212)</f>
        <v/>
      </c>
      <c r="M211" s="35" t="str">
        <f>IF(ISBLANK('5. Pp (3 años)'!M212),"",'5. Pp (3 años)'!M212)</f>
        <v/>
      </c>
      <c r="N211" s="35" t="str">
        <f>IF(ISBLANK('5. Pp (3 años)'!N212),"",'5. Pp (3 años)'!N212)</f>
        <v/>
      </c>
      <c r="O211" s="35" t="str">
        <f>IF(ISBLANK('5. Pp (3 años)'!O212),"",'5. Pp (3 años)'!O212)</f>
        <v/>
      </c>
      <c r="P211" s="202" t="str">
        <f>IF(ISBLANK('5. Pp (3 años)'!P212),"",'5. Pp (3 años)'!P212)</f>
        <v/>
      </c>
    </row>
    <row r="212" spans="2:16" ht="17.25">
      <c r="B212" s="93" t="str">
        <f>IF(ISBLANK('5. Pp (3 años)'!B213),"",'5. Pp (3 años)'!B213)</f>
        <v/>
      </c>
      <c r="C212" s="32" t="str">
        <f>IF(ISBLANK('5. Pp (3 años)'!C213),"",'5. Pp (3 años)'!C213)</f>
        <v>Actividad</v>
      </c>
      <c r="D212" s="35" t="str">
        <f>IF(ISBLANK('5. Pp (3 años)'!D213),"",'5. Pp (3 años)'!D213)</f>
        <v/>
      </c>
      <c r="E212" s="35" t="str">
        <f>IF(ISBLANK('5. Pp (3 años)'!E213),"",'5. Pp (3 años)'!E213)</f>
        <v/>
      </c>
      <c r="F212" s="35" t="str">
        <f>IF(ISBLANK('5. Pp (3 años)'!F213),"",'5. Pp (3 años)'!F213)</f>
        <v/>
      </c>
      <c r="G212" s="32" t="str">
        <f>IF(ISBLANK('5. Pp (3 años)'!G213),"",'5. Pp (3 años)'!G213)</f>
        <v/>
      </c>
      <c r="H212" s="32" t="str">
        <f>IF(ISBLANK('5. Pp (3 años)'!H213),"",'5. Pp (3 años)'!H213)</f>
        <v/>
      </c>
      <c r="I212" s="35" t="str">
        <f>IF(ISBLANK('5. Pp (3 años)'!I213),"",'5. Pp (3 años)'!I213)</f>
        <v/>
      </c>
      <c r="J212" s="35" t="str">
        <f>IF(ISBLANK('5. Pp (3 años)'!J213),"",'5. Pp (3 años)'!J213)</f>
        <v/>
      </c>
      <c r="K212" s="32" t="str">
        <f>IF(ISBLANK('5. Pp (3 años)'!K213),"",'5. Pp (3 años)'!K213)</f>
        <v/>
      </c>
      <c r="L212" s="35" t="str">
        <f>IF(ISBLANK('5. Pp (3 años)'!L213),"",'5. Pp (3 años)'!L213)</f>
        <v/>
      </c>
      <c r="M212" s="35" t="str">
        <f>IF(ISBLANK('5. Pp (3 años)'!M213),"",'5. Pp (3 años)'!M213)</f>
        <v/>
      </c>
      <c r="N212" s="35" t="str">
        <f>IF(ISBLANK('5. Pp (3 años)'!N213),"",'5. Pp (3 años)'!N213)</f>
        <v/>
      </c>
      <c r="O212" s="35" t="str">
        <f>IF(ISBLANK('5. Pp (3 años)'!O213),"",'5. Pp (3 años)'!O213)</f>
        <v/>
      </c>
      <c r="P212" s="202" t="str">
        <f>IF(ISBLANK('5. Pp (3 años)'!P213),"",'5. Pp (3 años)'!P213)</f>
        <v/>
      </c>
    </row>
    <row r="213" spans="2:16" ht="17.25">
      <c r="B213" s="93" t="str">
        <f>IF(ISBLANK('5. Pp (3 años)'!B214),"",'5. Pp (3 años)'!B214)</f>
        <v/>
      </c>
      <c r="C213" s="32" t="str">
        <f>IF(ISBLANK('5. Pp (3 años)'!C214),"",'5. Pp (3 años)'!C214)</f>
        <v>Actividad</v>
      </c>
      <c r="D213" s="35" t="str">
        <f>IF(ISBLANK('5. Pp (3 años)'!D214),"",'5. Pp (3 años)'!D214)</f>
        <v/>
      </c>
      <c r="E213" s="35" t="str">
        <f>IF(ISBLANK('5. Pp (3 años)'!E214),"",'5. Pp (3 años)'!E214)</f>
        <v/>
      </c>
      <c r="F213" s="35" t="str">
        <f>IF(ISBLANK('5. Pp (3 años)'!F214),"",'5. Pp (3 años)'!F214)</f>
        <v/>
      </c>
      <c r="G213" s="32" t="str">
        <f>IF(ISBLANK('5. Pp (3 años)'!G214),"",'5. Pp (3 años)'!G214)</f>
        <v/>
      </c>
      <c r="H213" s="32" t="str">
        <f>IF(ISBLANK('5. Pp (3 años)'!H214),"",'5. Pp (3 años)'!H214)</f>
        <v/>
      </c>
      <c r="I213" s="35" t="str">
        <f>IF(ISBLANK('5. Pp (3 años)'!I214),"",'5. Pp (3 años)'!I214)</f>
        <v/>
      </c>
      <c r="J213" s="35" t="str">
        <f>IF(ISBLANK('5. Pp (3 años)'!J214),"",'5. Pp (3 años)'!J214)</f>
        <v/>
      </c>
      <c r="K213" s="32" t="str">
        <f>IF(ISBLANK('5. Pp (3 años)'!K214),"",'5. Pp (3 años)'!K214)</f>
        <v/>
      </c>
      <c r="L213" s="35" t="str">
        <f>IF(ISBLANK('5. Pp (3 años)'!L214),"",'5. Pp (3 años)'!L214)</f>
        <v/>
      </c>
      <c r="M213" s="35" t="str">
        <f>IF(ISBLANK('5. Pp (3 años)'!M214),"",'5. Pp (3 años)'!M214)</f>
        <v/>
      </c>
      <c r="N213" s="35" t="str">
        <f>IF(ISBLANK('5. Pp (3 años)'!N214),"",'5. Pp (3 años)'!N214)</f>
        <v/>
      </c>
      <c r="O213" s="35" t="str">
        <f>IF(ISBLANK('5. Pp (3 años)'!O214),"",'5. Pp (3 años)'!O214)</f>
        <v/>
      </c>
      <c r="P213" s="202" t="str">
        <f>IF(ISBLANK('5. Pp (3 años)'!P214),"",'5. Pp (3 años)'!P214)</f>
        <v/>
      </c>
    </row>
    <row r="214" spans="2:16" ht="17.25">
      <c r="B214" s="93" t="str">
        <f>IF(ISBLANK('5. Pp (3 años)'!B215),"",'5. Pp (3 años)'!B215)</f>
        <v/>
      </c>
      <c r="C214" s="32" t="str">
        <f>IF(ISBLANK('5. Pp (3 años)'!C215),"",'5. Pp (3 años)'!C215)</f>
        <v>Actividad</v>
      </c>
      <c r="D214" s="35" t="str">
        <f>IF(ISBLANK('5. Pp (3 años)'!D215),"",'5. Pp (3 años)'!D215)</f>
        <v/>
      </c>
      <c r="E214" s="35" t="str">
        <f>IF(ISBLANK('5. Pp (3 años)'!E215),"",'5. Pp (3 años)'!E215)</f>
        <v/>
      </c>
      <c r="F214" s="35" t="str">
        <f>IF(ISBLANK('5. Pp (3 años)'!F215),"",'5. Pp (3 años)'!F215)</f>
        <v/>
      </c>
      <c r="G214" s="32" t="str">
        <f>IF(ISBLANK('5. Pp (3 años)'!G215),"",'5. Pp (3 años)'!G215)</f>
        <v/>
      </c>
      <c r="H214" s="32" t="str">
        <f>IF(ISBLANK('5. Pp (3 años)'!H215),"",'5. Pp (3 años)'!H215)</f>
        <v/>
      </c>
      <c r="I214" s="35" t="str">
        <f>IF(ISBLANK('5. Pp (3 años)'!I215),"",'5. Pp (3 años)'!I215)</f>
        <v/>
      </c>
      <c r="J214" s="35" t="str">
        <f>IF(ISBLANK('5. Pp (3 años)'!J215),"",'5. Pp (3 años)'!J215)</f>
        <v/>
      </c>
      <c r="K214" s="32" t="str">
        <f>IF(ISBLANK('5. Pp (3 años)'!K215),"",'5. Pp (3 años)'!K215)</f>
        <v/>
      </c>
      <c r="L214" s="35" t="str">
        <f>IF(ISBLANK('5. Pp (3 años)'!L215),"",'5. Pp (3 años)'!L215)</f>
        <v/>
      </c>
      <c r="M214" s="35" t="str">
        <f>IF(ISBLANK('5. Pp (3 años)'!M215),"",'5. Pp (3 años)'!M215)</f>
        <v/>
      </c>
      <c r="N214" s="35" t="str">
        <f>IF(ISBLANK('5. Pp (3 años)'!N215),"",'5. Pp (3 años)'!N215)</f>
        <v/>
      </c>
      <c r="O214" s="35" t="str">
        <f>IF(ISBLANK('5. Pp (3 años)'!O215),"",'5. Pp (3 años)'!O215)</f>
        <v/>
      </c>
      <c r="P214" s="202" t="str">
        <f>IF(ISBLANK('5. Pp (3 años)'!P215),"",'5. Pp (3 años)'!P215)</f>
        <v/>
      </c>
    </row>
    <row r="215" spans="2:16" ht="207">
      <c r="B215" s="339" t="str">
        <f>IF(ISBLANK('5. Pp (3 años)'!B216),"",'5. Pp (3 años)'!B216)</f>
        <v>Dirección de Programas de Apoyo a la Educación</v>
      </c>
      <c r="C215" s="337" t="str">
        <f>IF(ISBLANK('5. Pp (3 años)'!C216),"",'5. Pp (3 años)'!C216)</f>
        <v>Componente</v>
      </c>
      <c r="D215" s="336" t="str">
        <f>IF(ISBLANK('5. Pp (3 años)'!D216),"",'5. Pp (3 años)'!D216)</f>
        <v>4.1.1.1.29 Servicios de formación ciudadana, apoyos escolares y mecanismos de vinculación para el fortalecimiento educativo otorgados.</v>
      </c>
      <c r="E215" s="336" t="str">
        <f>IF(ISBLANK('5. Pp (3 años)'!E216),"",'5. Pp (3 años)'!E216)</f>
        <v>PSFAE: Porcentaje de servicios de formación y apoyos educativos realizados.</v>
      </c>
      <c r="F215" s="336" t="str">
        <f>IF(ISBLANK('5. Pp (3 años)'!F216),"",'5. Pp (3 años)'!F216)</f>
        <v>Este indicador representa la consolidación de un modelo de atención integral al entorno escolar y ciudadano validado. Representa el producto final donde se garantiza que la niñez y adolescencia accedan a mecanismos de participación democrática, insumos para la permanencia escolar (tenis) y servicios de estancia post-escolar con enfoque de cuidados; asegurando el fortalecimiento educativo y la reducción de la brecha de desigualdad social en el municipio.</v>
      </c>
      <c r="G215" s="337" t="str">
        <f>IF(ISBLANK('5. Pp (3 años)'!G216),"",'5. Pp (3 años)'!G216)</f>
        <v>Eficacia</v>
      </c>
      <c r="H215" s="337" t="str">
        <f>IF(ISBLANK('5. Pp (3 años)'!H216),"",'5. Pp (3 años)'!H216)</f>
        <v>Trimestral</v>
      </c>
      <c r="I215" s="336" t="str">
        <f>IF(ISBLANK('5. Pp (3 años)'!I216),"",'5. Pp (3 años)'!I216)</f>
        <v>MÉTODO DE CÁLCULO                      
PSFAE = (NSAEE / NSAEP) * 100
VARIABLES:
PSFAE: Porcentaje de servicios de formación y apoyos educativos realizados.                                                                NSAEE: Número de servicios de formación y apoyos educativos ejecutados.                                                              NSAEP: Número de servicios de formación y apoyos educativos  programados.</v>
      </c>
      <c r="J215" s="336" t="str">
        <f>IF(ISBLANK('5. Pp (3 años)'!J216),"",'5. Pp (3 años)'!J216)</f>
        <v>UNIDAD DE MEDIDA DEL INDICADOR: Porcentaje
UNIDAD DE MEDIDA DE LAS VARIABLES: Servicio integral</v>
      </c>
      <c r="K215" s="337" t="str">
        <f>IF(ISBLANK('5. Pp (3 años)'!K216),"",'5. Pp (3 años)'!K216)</f>
        <v>Ascendente</v>
      </c>
      <c r="L215" s="336" t="str">
        <f>IF(ISBLANK('5. Pp (3 años)'!L216),"",'5. Pp (3 años)'!L216)</f>
        <v xml:space="preserve">PSFAE:  De enero 2025 a diciembre 2027 se realizará el 100% de servicios de formación y apoyos educativos.                                                                                                                                                                                                                                                                                                                                                                                                                      </v>
      </c>
      <c r="M215" s="336" t="str">
        <f>IF(ISBLANK('5. Pp (3 años)'!M216),"",'5. Pp (3 años)'!M216)</f>
        <v>PSFAE: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15" s="336" t="str">
        <f>IF(ISBLANK('5. Pp (3 años)'!N216),"",'5. Pp (3 años)'!N216)</f>
        <v>Nombre del Documento:
Archivo digital de la plataforma Google Drive
Nombre de quien genera la información: 
Dirección de Programas de Apoyo a la Educación 
Periodicidad con que se genera la información:
Trimestral
Liga de la página donde se localiza la información o ubicación:
https://drive.google.com/drive/folders/1YIQ6oNLaECseSgqo4vwhcE6EzP9ap_Xx</v>
      </c>
      <c r="O215" s="336" t="str">
        <f>IF(ISBLANK('5. Pp (3 años)'!O216),"",'5. Pp (3 años)'!O216)</f>
        <v>La comunidad escolar y las familias del municipio aceptan y participan en los diversos servicios del modelo de atención integral además de que el padrón de beneficiarios cumple con los requisitos para la recepción de apoyos escolares mientras las dependencias municipales mantienen la coordinación técnica para operar simultáneamente los mecanismos de participación ciudadana y las estancias post-escolares con enfoque de cuidados.</v>
      </c>
      <c r="P215" s="338" t="str">
        <f>IF(ISBLANK('5. Pp (3 años)'!P216),"",'5. Pp (3 años)'!P216)</f>
        <v>ODS 4 Educación de calidad: Garantizar una educación inclusiva y equitativa de calidad y promover oportunidades de aprendizaje</v>
      </c>
    </row>
    <row r="216" spans="2:16" ht="207">
      <c r="B216" s="93" t="str">
        <f>IF(ISBLANK('5. Pp (3 años)'!B217),"",'5. Pp (3 años)'!B217)</f>
        <v>Dirección de Programas de Apoyo a la Educación</v>
      </c>
      <c r="C216" s="32" t="str">
        <f>IF(ISBLANK('5. Pp (3 años)'!C217),"",'5. Pp (3 años)'!C217)</f>
        <v>Actividad</v>
      </c>
      <c r="D216" s="35" t="str">
        <f>IF(ISBLANK('5. Pp (3 años)'!D217),"",'5. Pp (3 años)'!D217)</f>
        <v>4.1.1.1.29.1  Organización del mecanismo de participación ciudadana interactiva "Cabildo Infantil".</v>
      </c>
      <c r="E216" s="35" t="str">
        <f>IF(ISBLANK('5. Pp (3 años)'!E217),"",'5. Pp (3 años)'!E217)</f>
        <v>PCIR: Porcentaje del "Cabildo Infantil" realizado</v>
      </c>
      <c r="F216" s="35" t="str">
        <f>IF(ISBLANK('5. Pp (3 años)'!F217),"",'5. Pp (3 años)'!F217)</f>
        <v>Mide la ejecución técnica de la sesión solemne de participación democrática infantil. Cuantifica la realización  del evento 'Cabildo Infantil', funcionando como el mecanismo operativo para institucionalizar el derecho de las infancias a ser escuchadas y formar parte de la cultura participativa municipal.</v>
      </c>
      <c r="G216" s="32" t="str">
        <f>IF(ISBLANK('5. Pp (3 años)'!G217),"",'5. Pp (3 años)'!G217)</f>
        <v>Eficacia</v>
      </c>
      <c r="H216" s="32" t="str">
        <f>IF(ISBLANK('5. Pp (3 años)'!H217),"",'5. Pp (3 años)'!H217)</f>
        <v>Trimestral</v>
      </c>
      <c r="I216" s="35" t="str">
        <f>IF(ISBLANK('5. Pp (3 años)'!I217),"",'5. Pp (3 años)'!I217)</f>
        <v>MÉTODO DE CÁLCULO                             
PCIR= (NCIE/NCIP)*100
VARIABLES:
PCIR: Porcentaje del "Cabildo Infantil" Realizado
NCIE: Número del "Cabildo Infantil" Ejecutado
NCIP: Número del del "Cabildo Infantil" Programados</v>
      </c>
      <c r="J216" s="35" t="str">
        <f>IF(ISBLANK('5. Pp (3 años)'!J217),"",'5. Pp (3 años)'!J217)</f>
        <v>UNIDAD DE MEDIDA DEL INDICADOR: Porcentaje
UNIDAD DE MEDIDA DE LAS VARIABLES: Cabildo Infantil</v>
      </c>
      <c r="K216" s="32" t="str">
        <f>IF(ISBLANK('5. Pp (3 años)'!K217),"",'5. Pp (3 años)'!K217)</f>
        <v>Ascendente</v>
      </c>
      <c r="L216" s="35" t="str">
        <f>IF(ISBLANK('5. Pp (3 años)'!L217),"",'5. Pp (3 años)'!L217)</f>
        <v xml:space="preserve">PCIRI: De enero 2025 a diciembre 2027 se realizarán 3 mecanismo Cabildo Infanti.                                                                                                                                                                                                                                                                                                                                                                                                                                      </v>
      </c>
      <c r="M216" s="35" t="str">
        <f>IF(ISBLANK('5. Pp (3 años)'!M217),"",'5. Pp (3 años)'!M217)</f>
        <v>PCIR:  Se realizaron un total de 1 acciones durante el período de 2022.
2022: 1 mecanismo Cabildo Infanti
2023: 0 mecanismo Cabildo Infanti  
2024: 0 mecanismo Cabildo Infanti
Total: 1 mecanismo Cabildo Infanti</v>
      </c>
      <c r="N216" s="35" t="str">
        <f>IF(ISBLANK('5. Pp (3 años)'!N217),"",'5. Pp (3 años)'!N217)</f>
        <v>Nombre del Documento:
Archivo digital de la plataforma Google Drive
Nombre de quien genera la información: 
Dirección de Programas de Apoyo a la Educación 
Periodicidad con que se genera la información:
Trimestral
Liga de la página donde se localiza la información o ubicación:
https://drive.google.com/drive/folders/1YIQ6oNLaECseSgqo4vwhcE6EzP9ap_Xx</v>
      </c>
      <c r="O216" s="35" t="str">
        <f>IF(ISBLANK('5. Pp (3 años)'!O217),"",'5. Pp (3 años)'!O217)</f>
        <v>Las niñas y niños del municipio participan con interés en las convocatorias de selección para integrar el Cabildo Infantil además de que las autoridades del cuerpo de regidores y la presidencia municipal brindan las facilidades para la realización de la sesión solemne mientras el personal técnico de educación coordina eficazmente la logística y el acompañamiento pedagógico de los menores durante el ejercicio de participación democrática.</v>
      </c>
      <c r="P216" s="202" t="str">
        <f>IF(ISBLANK('5. Pp (3 años)'!P217),"",'5. Pp (3 años)'!P217)</f>
        <v>ODS 4 Educación de calidad: Garantizar una educación inclusiva y equitativa de calidad y promover oportunidades de aprendizaje</v>
      </c>
    </row>
    <row r="217" spans="2:16" ht="207">
      <c r="B217" s="93" t="str">
        <f>IF(ISBLANK('5. Pp (3 años)'!B218),"",'5. Pp (3 años)'!B218)</f>
        <v>Dirección de Programas de Apoyo a la Educación</v>
      </c>
      <c r="C217" s="32" t="str">
        <f>IF(ISBLANK('5. Pp (3 años)'!C218),"",'5. Pp (3 años)'!C218)</f>
        <v>Actividad</v>
      </c>
      <c r="D217" s="35" t="str">
        <f>IF(ISBLANK('5. Pp (3 años)'!D218),"",'5. Pp (3 años)'!D218)</f>
        <v>4.1.1.1.29.2 Gestión de apoyos educativos y ejecución de mecanismos de recaudación para el fortalecimiento escolar.</v>
      </c>
      <c r="E217" s="35" t="str">
        <f>IF(ISBLANK('5. Pp (3 años)'!E218),"",'5. Pp (3 años)'!E218)</f>
        <v>PAERE: Porcentaje de acciones de apoyo y eventos de recaudación educativa realizados.</v>
      </c>
      <c r="F217" s="35" t="str">
        <f>IF(ISBLANK('5. Pp (3 años)'!F218),"",'5. Pp (3 años)'!F218)</f>
        <v>Mide la logística de entrega de insumos básicos y la procuración de fondos para educación especial. Cuantifica la entrega de paquetes de tenis, así como la realización de la 'Subasta CAM', funcionando como el mecanismo operativo de asistencia económica que mitiga los gastos escolares y fortalece la infraestructura de los Centros de Atención Múltiple.</v>
      </c>
      <c r="G217" s="32" t="str">
        <f>IF(ISBLANK('5. Pp (3 años)'!G218),"",'5. Pp (3 años)'!G218)</f>
        <v>Eficacia</v>
      </c>
      <c r="H217" s="32" t="str">
        <f>IF(ISBLANK('5. Pp (3 años)'!H218),"",'5. Pp (3 años)'!H218)</f>
        <v>Trimestral</v>
      </c>
      <c r="I217" s="35" t="str">
        <f>IF(ISBLANK('5. Pp (3 años)'!I218),"",'5. Pp (3 años)'!I218)</f>
        <v>MÉTODO DE CÁLCULO                           
PAERE = (NAERR / NAERP) * 100
VARIABLES:
PAERE: Porcentaje de acciones de apoyo y eventos de recaudación educativa realizados.                                   NAERR: Número de acciones de apoyo y eventos de recaudación realizados.                                                           NAERP: Número de acciones de apoyo y eventos de recaudación programados.</v>
      </c>
      <c r="J217" s="35" t="str">
        <f>IF(ISBLANK('5. Pp (3 años)'!J218),"",'5. Pp (3 años)'!J218)</f>
        <v>UNIDAD DE MEDIDA DEL INDICADOR: Porcentaje
UNIDAD DE MEDIDA DE LAS VARIABLES: Apoyo otorgado</v>
      </c>
      <c r="K217" s="32" t="str">
        <f>IF(ISBLANK('5. Pp (3 años)'!K218),"",'5. Pp (3 años)'!K218)</f>
        <v>Ascendente</v>
      </c>
      <c r="L217" s="35" t="str">
        <f>IF(ISBLANK('5. Pp (3 años)'!L218),"",'5. Pp (3 años)'!L218)</f>
        <v xml:space="preserve">PAERE: De enero 2025 a diciembre 2027 se realizarán 5 apoyos otorgados. </v>
      </c>
      <c r="M217" s="35" t="str">
        <f>IF(ISBLANK('5. Pp (3 años)'!M218),"",'5. Pp (3 años)'!M218)</f>
        <v xml:space="preserve">PAERE: Se realizaron un total de 10 apoyos otorgados  durante el período de 2022-2024. 
2022: 1 apoyo otorgado.  
2023: 1 apoyo otorgado.   
2024: 1 apoyo otorgado. 
Total: 3 apoyo otorgado. </v>
      </c>
      <c r="N217" s="35" t="str">
        <f>IF(ISBLANK('5. Pp (3 años)'!N218),"",'5. Pp (3 años)'!N218)</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217" s="35" t="str">
        <f>IF(ISBLANK('5. Pp (3 años)'!O218),"",'5. Pp (3 años)'!O218)</f>
        <v>Los proveedores de los paquetes de tenis cumplen con los tiempos de entrega y estándares de calidad establecidos además de que el padrón de beneficiarios se encuentra debidamente integrado para recibir los apoyos de manera transparente mientras los sectores empresariales y la ciudadanía participan activamente en la "Subasta CAM" para lograr las metas de recaudación destinadas a la infraestructura de educación especial.</v>
      </c>
      <c r="P217" s="202" t="str">
        <f>IF(ISBLANK('5. Pp (3 años)'!P218),"",'5. Pp (3 años)'!P218)</f>
        <v>ODS 4 Educación de calidad: Garantizar una educación inclusiva y equitativa de calidad y promover oportunidades de aprendizaje</v>
      </c>
    </row>
    <row r="218" spans="2:16" ht="207">
      <c r="B218" s="93" t="str">
        <f>IF(ISBLANK('5. Pp (3 años)'!B219),"",'5. Pp (3 años)'!B219)</f>
        <v>Dirección de Programas de Apoyo a la Educación</v>
      </c>
      <c r="C218" s="32" t="str">
        <f>IF(ISBLANK('5. Pp (3 años)'!C219),"",'5. Pp (3 años)'!C219)</f>
        <v>Actividad</v>
      </c>
      <c r="D218" s="35" t="str">
        <f>IF(ISBLANK('5. Pp (3 años)'!D219),"",'5. Pp (3 años)'!D219)</f>
        <v>4.1.1.1.29.3  Implementación de servicios de estancia post-escolar y atención integral para el fortalecimiento del Sistema Municipal de Cuidados.</v>
      </c>
      <c r="E218" s="35" t="str">
        <f>IF(ISBLANK('5. Pp (3 años)'!E219),"",'5. Pp (3 años)'!E219)</f>
        <v>PAIEP: Porcentaje de atenciones integrales brindadas en espacios de estancia post-escolar.</v>
      </c>
      <c r="F218" s="35" t="str">
        <f>IF(ISBLANK('5. Pp (3 años)'!F219),"",'5. Pp (3 años)'!F219)</f>
        <v>Mide la operatividad del programa 'Guardianes del Mañana' en territorio. Cuantifica el servicio de cuidado brindado a las infancias en horarios extendidos, abarcando formación física, cultural y socioemocional, funcionando como el mecanismo operativo que garantiza un entorno seguro para los menores mientras se reduce la carga de tiempo de cuidado asumida por sus madres, padres o tutores dentro del Sistema Municipal de Cuidados.</v>
      </c>
      <c r="G218" s="32" t="str">
        <f>IF(ISBLANK('5. Pp (3 años)'!G219),"",'5. Pp (3 años)'!G219)</f>
        <v>Eficacia</v>
      </c>
      <c r="H218" s="32" t="str">
        <f>IF(ISBLANK('5. Pp (3 años)'!H219),"",'5. Pp (3 años)'!H219)</f>
        <v>Trimestral</v>
      </c>
      <c r="I218" s="35" t="str">
        <f>IF(ISBLANK('5. Pp (3 años)'!I219),"",'5. Pp (3 años)'!I219)</f>
        <v>MÉTODO DE CÁLCULO                           
PAIEP = (NAIER / NAIEP) * 100 
VARIABLES
PAIEP: Porcentaje de atenciones integrales brindadas en espacios de estancia post-escolar.                                   NAIER: Número de atenciones integrales realizadas en "Guardianes del Mañana".                                                        NAIEP: Número de atenciones integrales programadas en "Guardianes del Mañana".</v>
      </c>
      <c r="J218" s="35" t="str">
        <f>IF(ISBLANK('5. Pp (3 años)'!J219),"",'5. Pp (3 años)'!J219)</f>
        <v>UNIDAD DE MEDIDA DEL INDICADOR: Porcentaje
UNIDAD DE MEDIDA DE LAS VARIABLES: Servicio</v>
      </c>
      <c r="K218" s="32" t="str">
        <f>IF(ISBLANK('5. Pp (3 años)'!K219),"",'5. Pp (3 años)'!K219)</f>
        <v>Ascendente</v>
      </c>
      <c r="L218" s="35" t="str">
        <f>IF(ISBLANK('5. Pp (3 años)'!L219),"",'5. Pp (3 años)'!L219)</f>
        <v>PAIEP: De enero 2025 a diciembre 2027 se realizarán 4 actividades.</v>
      </c>
      <c r="M218" s="35" t="str">
        <f>IF(ISBLANK('5. Pp (3 años)'!M219),"",'5. Pp (3 años)'!M219)</f>
        <v>PAIEP:  No existe línea base debido a que esta actividad es de nueva creación.
A partir de enero 2026 se inicia la integración de la línea base para el siguiente periodo de gobierno.</v>
      </c>
      <c r="N218" s="35" t="str">
        <f>IF(ISBLANK('5. Pp (3 años)'!N219),"",'5. Pp (3 años)'!N219)</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218" s="35" t="str">
        <f>IF(ISBLANK('5. Pp (3 años)'!O219),"",'5. Pp (3 años)'!O219)</f>
        <v>Condiciones climatológicas favorables. Habilitación de los espacios para brindar las atenciones. Los recintos destinados a la estancia post-escolar cuentan con la infraestructura y seguridad necesarias mientras el personal docente y de cuidado está debidamente capacitado en formación física, cultural y socioemocional para la atención de las infancias.</v>
      </c>
      <c r="P218" s="202" t="str">
        <f>IF(ISBLANK('5. Pp (3 años)'!P219),"",'5. Pp (3 años)'!P219)</f>
        <v>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               Meta 4.2: Asegurar que todos los niños tengan acceso a servicios de atención y desarrollo en la primera infancia.</v>
      </c>
    </row>
    <row r="219" spans="2:16" ht="17.25">
      <c r="B219" s="93" t="str">
        <f>IF(ISBLANK('5. Pp (3 años)'!B220),"",'5. Pp (3 años)'!B220)</f>
        <v/>
      </c>
      <c r="C219" s="32" t="str">
        <f>IF(ISBLANK('5. Pp (3 años)'!C220),"",'5. Pp (3 años)'!C220)</f>
        <v>Actividad</v>
      </c>
      <c r="D219" s="35" t="str">
        <f>IF(ISBLANK('5. Pp (3 años)'!D220),"",'5. Pp (3 años)'!D220)</f>
        <v/>
      </c>
      <c r="E219" s="35" t="str">
        <f>IF(ISBLANK('5. Pp (3 años)'!E220),"",'5. Pp (3 años)'!E220)</f>
        <v/>
      </c>
      <c r="F219" s="35" t="str">
        <f>IF(ISBLANK('5. Pp (3 años)'!F220),"",'5. Pp (3 años)'!F220)</f>
        <v/>
      </c>
      <c r="G219" s="32" t="str">
        <f>IF(ISBLANK('5. Pp (3 años)'!G220),"",'5. Pp (3 años)'!G220)</f>
        <v/>
      </c>
      <c r="H219" s="32" t="str">
        <f>IF(ISBLANK('5. Pp (3 años)'!H220),"",'5. Pp (3 años)'!H220)</f>
        <v/>
      </c>
      <c r="I219" s="35" t="str">
        <f>IF(ISBLANK('5. Pp (3 años)'!I220),"",'5. Pp (3 años)'!I220)</f>
        <v/>
      </c>
      <c r="J219" s="35" t="str">
        <f>IF(ISBLANK('5. Pp (3 años)'!J220),"",'5. Pp (3 años)'!J220)</f>
        <v/>
      </c>
      <c r="K219" s="32" t="str">
        <f>IF(ISBLANK('5. Pp (3 años)'!K220),"",'5. Pp (3 años)'!K220)</f>
        <v/>
      </c>
      <c r="L219" s="35" t="str">
        <f>IF(ISBLANK('5. Pp (3 años)'!L220),"",'5. Pp (3 años)'!L220)</f>
        <v/>
      </c>
      <c r="M219" s="35" t="str">
        <f>IF(ISBLANK('5. Pp (3 años)'!M220),"",'5. Pp (3 años)'!M220)</f>
        <v/>
      </c>
      <c r="N219" s="35" t="str">
        <f>IF(ISBLANK('5. Pp (3 años)'!N220),"",'5. Pp (3 años)'!N220)</f>
        <v/>
      </c>
      <c r="O219" s="35" t="str">
        <f>IF(ISBLANK('5. Pp (3 años)'!O220),"",'5. Pp (3 años)'!O220)</f>
        <v/>
      </c>
      <c r="P219" s="202" t="str">
        <f>IF(ISBLANK('5. Pp (3 años)'!P220),"",'5. Pp (3 años)'!P220)</f>
        <v/>
      </c>
    </row>
    <row r="220" spans="2:16" ht="17.25">
      <c r="B220" s="93" t="str">
        <f>IF(ISBLANK('5. Pp (3 años)'!B221),"",'5. Pp (3 años)'!B221)</f>
        <v/>
      </c>
      <c r="C220" s="32" t="str">
        <f>IF(ISBLANK('5. Pp (3 años)'!C221),"",'5. Pp (3 años)'!C221)</f>
        <v>Actividad</v>
      </c>
      <c r="D220" s="35" t="str">
        <f>IF(ISBLANK('5. Pp (3 años)'!D221),"",'5. Pp (3 años)'!D221)</f>
        <v/>
      </c>
      <c r="E220" s="35" t="str">
        <f>IF(ISBLANK('5. Pp (3 años)'!E221),"",'5. Pp (3 años)'!E221)</f>
        <v/>
      </c>
      <c r="F220" s="35" t="str">
        <f>IF(ISBLANK('5. Pp (3 años)'!F221),"",'5. Pp (3 años)'!F221)</f>
        <v/>
      </c>
      <c r="G220" s="32" t="str">
        <f>IF(ISBLANK('5. Pp (3 años)'!G221),"",'5. Pp (3 años)'!G221)</f>
        <v/>
      </c>
      <c r="H220" s="32" t="str">
        <f>IF(ISBLANK('5. Pp (3 años)'!H221),"",'5. Pp (3 años)'!H221)</f>
        <v/>
      </c>
      <c r="I220" s="35" t="str">
        <f>IF(ISBLANK('5. Pp (3 años)'!I221),"",'5. Pp (3 años)'!I221)</f>
        <v/>
      </c>
      <c r="J220" s="35" t="str">
        <f>IF(ISBLANK('5. Pp (3 años)'!J221),"",'5. Pp (3 años)'!J221)</f>
        <v/>
      </c>
      <c r="K220" s="32" t="str">
        <f>IF(ISBLANK('5. Pp (3 años)'!K221),"",'5. Pp (3 años)'!K221)</f>
        <v/>
      </c>
      <c r="L220" s="35" t="str">
        <f>IF(ISBLANK('5. Pp (3 años)'!L221),"",'5. Pp (3 años)'!L221)</f>
        <v/>
      </c>
      <c r="M220" s="35" t="str">
        <f>IF(ISBLANK('5. Pp (3 años)'!M221),"",'5. Pp (3 años)'!M221)</f>
        <v/>
      </c>
      <c r="N220" s="35" t="str">
        <f>IF(ISBLANK('5. Pp (3 años)'!N221),"",'5. Pp (3 años)'!N221)</f>
        <v/>
      </c>
      <c r="O220" s="35" t="str">
        <f>IF(ISBLANK('5. Pp (3 años)'!O221),"",'5. Pp (3 años)'!O221)</f>
        <v/>
      </c>
      <c r="P220" s="202" t="str">
        <f>IF(ISBLANK('5. Pp (3 años)'!P221),"",'5. Pp (3 años)'!P221)</f>
        <v/>
      </c>
    </row>
    <row r="221" spans="2:16" ht="293.25">
      <c r="B221" s="339" t="str">
        <f>IF(ISBLANK('5. Pp (3 años)'!B222),"",'5. Pp (3 años)'!B222)</f>
        <v>Coordinación de Becas</v>
      </c>
      <c r="C221" s="337" t="str">
        <f>IF(ISBLANK('5. Pp (3 años)'!C222),"",'5. Pp (3 años)'!C222)</f>
        <v>Componente</v>
      </c>
      <c r="D221" s="336" t="str">
        <f>IF(ISBLANK('5. Pp (3 años)'!D222),"",'5. Pp (3 años)'!D222)</f>
        <v>4.1.1.1.30 Estímulos económicos y servicios de inclusión para estudiantes en situación prioritaria otorgados.</v>
      </c>
      <c r="E221" s="336" t="str">
        <f>IF(ISBLANK('5. Pp (3 años)'!E222),"",'5. Pp (3 años)'!E222)</f>
        <v>PESIE: Porcentaje de estímulos y servicios de inclusión entregados.</v>
      </c>
      <c r="F221" s="336" t="str">
        <f>IF(ISBLANK('5. Pp (3 años)'!F222),"",'5. Pp (3 años)'!F222)</f>
        <v>Este indicador representa la entrega de un sistema de soporte para la permanencia educativa validado. Representa el producto final donde se garantiza que los estudiantes en situación de vulnerabilidad cuenten con los recursos financieros y el acompañamiento formativo necesario para evitar la deserción escolar; asegurando la inclusión y el desarrollo humano de los becarios en los niveles básico, medio superior y superior del municipio.</v>
      </c>
      <c r="G221" s="337" t="str">
        <f>IF(ISBLANK('5. Pp (3 años)'!G222),"",'5. Pp (3 años)'!G222)</f>
        <v>Eficacia</v>
      </c>
      <c r="H221" s="337" t="str">
        <f>IF(ISBLANK('5. Pp (3 años)'!H222),"",'5. Pp (3 años)'!H222)</f>
        <v>Trimestral</v>
      </c>
      <c r="I221" s="336" t="str">
        <f>IF(ISBLANK('5. Pp (3 años)'!I222),"",'5. Pp (3 años)'!I222)</f>
        <v>MÉTODO DE CÁLCULO                          
PESIE = (NESIE / NESIP) * 100
VARIABLES:
PESIE: Porcentaje de estímulos y servicios de inclusión entregados.                                                                                      NESIE: Número de estímulos y servicios de acompañamiento entregados con validación de padrón.                                  NESIP: Número de estímulos y servicios de acompañamiento programados para el ciclo escolar.</v>
      </c>
      <c r="J221" s="336" t="str">
        <f>IF(ISBLANK('5. Pp (3 años)'!J222),"",'5. Pp (3 años)'!J222)</f>
        <v>UNIDAD DE MEDIDA DEL INDICADOR: Porcentaje
UNIDAD DE MEDIDA DE LAS VARIABLES: Servicio integral de apoyo</v>
      </c>
      <c r="K221" s="337" t="str">
        <f>IF(ISBLANK('5. Pp (3 años)'!K222),"",'5. Pp (3 años)'!K222)</f>
        <v>Ascendente</v>
      </c>
      <c r="L221" s="336" t="str">
        <f>IF(ISBLANK('5. Pp (3 años)'!L222),"",'5. Pp (3 años)'!L222)</f>
        <v>PESIE: De enero 2025 a diciembre 2027 se realizará el 100% de Estímulos económicos y servicios de inclusión.</v>
      </c>
      <c r="M221" s="336" t="str">
        <f>IF(ISBLANK('5. Pp (3 años)'!M222),"",'5. Pp (3 años)'!M222)</f>
        <v>PESIE: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21" s="336" t="str">
        <f>IF(ISBLANK('5. Pp (3 años)'!N222),"",'5. Pp (3 años)'!N222)</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1" s="336" t="str">
        <f>IF(ISBLANK('5. Pp (3 años)'!O222),"",'5. Pp (3 años)'!O222)</f>
        <v>Los estudiantes en situación de vulnerabilidad cumplen con los requisitos de promedio y documentación establecidos en las reglas de operación de los programas de becas además de que se cuenta con la suficiencia presupuestal para el pago oportuno de los estímulos económicos mientras los becarios de nivel básico, medio superior y superior participan en los servicios de acompañamiento formativo diseñados para fortalecer su desarrollo humano y permanencia escolar.</v>
      </c>
      <c r="P221" s="338" t="str">
        <f>IF(ISBLANK('5. Pp (3 años)'!P222),"",'5. Pp (3 años)'!P222)</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2" spans="2:16" ht="293.25">
      <c r="B222" s="93" t="str">
        <f>IF(ISBLANK('5. Pp (3 años)'!B223),"",'5. Pp (3 años)'!B223)</f>
        <v>Coordinación de Becas</v>
      </c>
      <c r="C222" s="32" t="str">
        <f>IF(ISBLANK('5. Pp (3 años)'!C223),"",'5. Pp (3 años)'!C223)</f>
        <v>Actividad</v>
      </c>
      <c r="D222" s="35" t="str">
        <f>IF(ISBLANK('5. Pp (3 años)'!D223),"",'5. Pp (3 años)'!D223)</f>
        <v>4.1.1.1.30.1  Operación del programa de estímulos económicos para la permanencia educativa.</v>
      </c>
      <c r="E222" s="35" t="str">
        <f>IF(ISBLANK('5. Pp (3 años)'!E223),"",'5. Pp (3 años)'!E223)</f>
        <v>PBE: Porcentaje de Becas Entregadas</v>
      </c>
      <c r="F222" s="35" t="str">
        <f>IF(ISBLANK('5. Pp (3 años)'!F223),"",'5. Pp (3 años)'!F223)</f>
        <v>Mide la eficiencia en la distribución de los recursos financieros del programa 'Becas Educación para Transformar'. Cuantifica la entrega física y administrativa de los estímulos económicos a la totalidad del padrón de beneficiarios en todos los niveles educativos, funcionando como el mecanismo operativo directo para reducir la brecha de abandono escolar por motivos económicos.</v>
      </c>
      <c r="G222" s="32" t="str">
        <f>IF(ISBLANK('5. Pp (3 años)'!G223),"",'5. Pp (3 años)'!G223)</f>
        <v>Eficacia</v>
      </c>
      <c r="H222" s="32" t="str">
        <f>IF(ISBLANK('5. Pp (3 años)'!H223),"",'5. Pp (3 años)'!H223)</f>
        <v>Trimestral</v>
      </c>
      <c r="I222" s="35" t="str">
        <f>IF(ISBLANK('5. Pp (3 años)'!I223),"",'5. Pp (3 años)'!I223)</f>
        <v>MÉTODO DE CÁLCULO                           
PBE= (NBE/NBP)*100
VARIABLES:
PBE: Porcentaje de Becas Entregadas
NBE: Número de Becas Entregadas
NBP: Número de Becas Programadas</v>
      </c>
      <c r="J222" s="35" t="str">
        <f>IF(ISBLANK('5. Pp (3 años)'!J223),"",'5. Pp (3 años)'!J223)</f>
        <v>UNIDAD DE MEDIDA DEL INDICADOR: Porcentaje
UNIDAD DE MEDIDA DE LAS VARIABLES: Becas</v>
      </c>
      <c r="K222" s="32" t="str">
        <f>IF(ISBLANK('5. Pp (3 años)'!K223),"",'5. Pp (3 años)'!K223)</f>
        <v>Ascendente</v>
      </c>
      <c r="L222" s="35" t="str">
        <f>IF(ISBLANK('5. Pp (3 años)'!L223),"",'5. Pp (3 años)'!L223)</f>
        <v xml:space="preserve">PBE: De enero 2025 a diciembre 2027 se entregarán 20846 becas. </v>
      </c>
      <c r="M222" s="35" t="str">
        <f>IF(ISBLANK('5. Pp (3 años)'!M223),"",'5. Pp (3 años)'!M223)</f>
        <v>PBE: Se entregaron un total de 19,938 becas durante el período de 2022-2024.
2022: 5009 becas 
2023: 6368 becas  
2024: 6545 becas
Total: 17,922</v>
      </c>
      <c r="N222" s="35" t="str">
        <f>IF(ISBLANK('5. Pp (3 años)'!N223),"",'5. Pp (3 años)'!N223)</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2" s="35" t="str">
        <f>IF(ISBLANK('5. Pp (3 años)'!O223),"",'5. Pp (3 años)'!O223)</f>
        <v>Acudan los beneficiarios y beneficiarias a las actividades relacionados al programa municipal de becas.</v>
      </c>
      <c r="P222" s="202" t="str">
        <f>IF(ISBLANK('5. Pp (3 años)'!P223),"",'5. Pp (3 años)'!P223)</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3" spans="2:16" ht="293.25">
      <c r="B223" s="93" t="str">
        <f>IF(ISBLANK('5. Pp (3 años)'!B224),"",'5. Pp (3 años)'!B224)</f>
        <v>Coordinación de Becas</v>
      </c>
      <c r="C223" s="32" t="str">
        <f>IF(ISBLANK('5. Pp (3 años)'!C224),"",'5. Pp (3 años)'!C224)</f>
        <v>Actividad</v>
      </c>
      <c r="D223" s="35" t="str">
        <f>IF(ISBLANK('5. Pp (3 años)'!D224),"",'5. Pp (3 años)'!D224)</f>
        <v>4.1.1.1.30.2 Ejecución de acciones de acompañamiento integral y fomento a la inclusión para la comunidad becaria.</v>
      </c>
      <c r="E223" s="35" t="str">
        <f>IF(ISBLANK('5. Pp (3 años)'!E224),"",'5. Pp (3 años)'!E224)</f>
        <v>PAAIR: Porcentaje de acciones de acompañamiento e inclusión realizadas.</v>
      </c>
      <c r="F223" s="35" t="str">
        <f>IF(ISBLANK('5. Pp (3 años)'!F224),"",'5. Pp (3 años)'!F224)</f>
        <v>Mide el componente humano y formativo del programa de becas. Cuantifica la realización de eventos, talleres y sesiones de 'Inclusión de Becarios', funcionando como el mecanismo operativo que promueve el desarrollo socioemocional, la integración comunitaria y el seguimiento al rendimiento escolar de los estudiantes apoyados por el municipio</v>
      </c>
      <c r="G223" s="32" t="str">
        <f>IF(ISBLANK('5. Pp (3 años)'!G224),"",'5. Pp (3 años)'!G224)</f>
        <v>Eficacia</v>
      </c>
      <c r="H223" s="32" t="str">
        <f>IF(ISBLANK('5. Pp (3 años)'!H224),"",'5. Pp (3 años)'!H224)</f>
        <v>Trimestral</v>
      </c>
      <c r="I223" s="35" t="str">
        <f>IF(ISBLANK('5. Pp (3 años)'!I224),"",'5. Pp (3 años)'!I224)</f>
        <v>MÉTODO DE CÁLCULO                                
PAAIR = (NAAIR / NAAIP) * 100
VARIABLES:
PAAIR: Porcentaje de acciones de acompañamiento e inclusión realizadas.                                                                    NAAIR: Número de acciones de acompañamiento realizadas.                                                                                             NAAIP: Número de acciones de acompañamiento programadas.</v>
      </c>
      <c r="J223" s="35" t="str">
        <f>IF(ISBLANK('5. Pp (3 años)'!J224),"",'5. Pp (3 años)'!J224)</f>
        <v>UNIDAD DE MEDIDA DEL INDICADOR: Porcentaje
UNIDAD DE MEDIDA DE LAS VARIABLES:  Acción de inclusión</v>
      </c>
      <c r="K223" s="32" t="str">
        <f>IF(ISBLANK('5. Pp (3 años)'!K224),"",'5. Pp (3 años)'!K224)</f>
        <v>Ascendente</v>
      </c>
      <c r="L223" s="35" t="str">
        <f>IF(ISBLANK('5. Pp (3 años)'!L224),"",'5. Pp (3 años)'!L224)</f>
        <v>PAAIR: De enero 2025 a diciembre 2027 se realizarán 60 acción de inclusión.</v>
      </c>
      <c r="M223" s="35" t="str">
        <f>IF(ISBLANK('5. Pp (3 años)'!M224),"",'5. Pp (3 años)'!M224)</f>
        <v>PAAIR: Se realizaron un total de 153 acción de inclusión durante el período de 2022-2024.
2022: 45 acción de inclusión
2023: 67 acción de inclusión
2024: 41 acción de inclusión
Total: 153</v>
      </c>
      <c r="N223" s="35" t="str">
        <f>IF(ISBLANK('5. Pp (3 años)'!N224),"",'5. Pp (3 años)'!N224)</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3" s="35" t="str">
        <f>IF(ISBLANK('5. Pp (3 años)'!O224),"",'5. Pp (3 años)'!O224)</f>
        <v>Los estudiantes becarios y sus familias asisten puntualmente a las sesiones de formación y talleres de inclusión convocados por la Secretaría además de que se cuenta con el personal especializado y los espacios adecuados para el desarrollo de las actividades</v>
      </c>
      <c r="P223" s="202" t="str">
        <f>IF(ISBLANK('5. Pp (3 años)'!P224),"",'5. Pp (3 años)'!P224)</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4" spans="2:16" ht="17.25">
      <c r="B224" s="93" t="str">
        <f>IF(ISBLANK('5. Pp (3 años)'!B225),"",'5. Pp (3 años)'!B225)</f>
        <v/>
      </c>
      <c r="C224" s="32" t="str">
        <f>IF(ISBLANK('5. Pp (3 años)'!C225),"",'5. Pp (3 años)'!C225)</f>
        <v>Actividad</v>
      </c>
      <c r="D224" s="35" t="str">
        <f>IF(ISBLANK('5. Pp (3 años)'!D225),"",'5. Pp (3 años)'!D225)</f>
        <v/>
      </c>
      <c r="E224" s="35" t="str">
        <f>IF(ISBLANK('5. Pp (3 años)'!E225),"",'5. Pp (3 años)'!E225)</f>
        <v/>
      </c>
      <c r="F224" s="35" t="str">
        <f>IF(ISBLANK('5. Pp (3 años)'!F225),"",'5. Pp (3 años)'!F225)</f>
        <v/>
      </c>
      <c r="G224" s="32" t="str">
        <f>IF(ISBLANK('5. Pp (3 años)'!G225),"",'5. Pp (3 años)'!G225)</f>
        <v/>
      </c>
      <c r="H224" s="32" t="str">
        <f>IF(ISBLANK('5. Pp (3 años)'!H225),"",'5. Pp (3 años)'!H225)</f>
        <v/>
      </c>
      <c r="I224" s="35" t="str">
        <f>IF(ISBLANK('5. Pp (3 años)'!I225),"",'5. Pp (3 años)'!I225)</f>
        <v/>
      </c>
      <c r="J224" s="35" t="str">
        <f>IF(ISBLANK('5. Pp (3 años)'!J225),"",'5. Pp (3 años)'!J225)</f>
        <v/>
      </c>
      <c r="K224" s="32" t="str">
        <f>IF(ISBLANK('5. Pp (3 años)'!K225),"",'5. Pp (3 años)'!K225)</f>
        <v/>
      </c>
      <c r="L224" s="35" t="str">
        <f>IF(ISBLANK('5. Pp (3 años)'!L225),"",'5. Pp (3 años)'!L225)</f>
        <v/>
      </c>
      <c r="M224" s="35" t="str">
        <f>IF(ISBLANK('5. Pp (3 años)'!M225),"",'5. Pp (3 años)'!M225)</f>
        <v/>
      </c>
      <c r="N224" s="35" t="str">
        <f>IF(ISBLANK('5. Pp (3 años)'!N225),"",'5. Pp (3 años)'!N225)</f>
        <v/>
      </c>
      <c r="O224" s="35" t="str">
        <f>IF(ISBLANK('5. Pp (3 años)'!O225),"",'5. Pp (3 años)'!O225)</f>
        <v/>
      </c>
      <c r="P224" s="202" t="str">
        <f>IF(ISBLANK('5. Pp (3 años)'!P225),"",'5. Pp (3 años)'!P225)</f>
        <v/>
      </c>
    </row>
    <row r="225" spans="2:16" ht="17.25">
      <c r="B225" s="93" t="str">
        <f>IF(ISBLANK('5. Pp (3 años)'!B226),"",'5. Pp (3 años)'!B226)</f>
        <v/>
      </c>
      <c r="C225" s="32" t="str">
        <f>IF(ISBLANK('5. Pp (3 años)'!C226),"",'5. Pp (3 años)'!C226)</f>
        <v>Actividad</v>
      </c>
      <c r="D225" s="35" t="str">
        <f>IF(ISBLANK('5. Pp (3 años)'!D226),"",'5. Pp (3 años)'!D226)</f>
        <v/>
      </c>
      <c r="E225" s="35" t="str">
        <f>IF(ISBLANK('5. Pp (3 años)'!E226),"",'5. Pp (3 años)'!E226)</f>
        <v/>
      </c>
      <c r="F225" s="35" t="str">
        <f>IF(ISBLANK('5. Pp (3 años)'!F226),"",'5. Pp (3 años)'!F226)</f>
        <v/>
      </c>
      <c r="G225" s="32" t="str">
        <f>IF(ISBLANK('5. Pp (3 años)'!G226),"",'5. Pp (3 años)'!G226)</f>
        <v/>
      </c>
      <c r="H225" s="32" t="str">
        <f>IF(ISBLANK('5. Pp (3 años)'!H226),"",'5. Pp (3 años)'!H226)</f>
        <v/>
      </c>
      <c r="I225" s="35" t="str">
        <f>IF(ISBLANK('5. Pp (3 años)'!I226),"",'5. Pp (3 años)'!I226)</f>
        <v/>
      </c>
      <c r="J225" s="35" t="str">
        <f>IF(ISBLANK('5. Pp (3 años)'!J226),"",'5. Pp (3 años)'!J226)</f>
        <v/>
      </c>
      <c r="K225" s="32" t="str">
        <f>IF(ISBLANK('5. Pp (3 años)'!K226),"",'5. Pp (3 años)'!K226)</f>
        <v/>
      </c>
      <c r="L225" s="35" t="str">
        <f>IF(ISBLANK('5. Pp (3 años)'!L226),"",'5. Pp (3 años)'!L226)</f>
        <v/>
      </c>
      <c r="M225" s="35" t="str">
        <f>IF(ISBLANK('5. Pp (3 años)'!M226),"",'5. Pp (3 años)'!M226)</f>
        <v/>
      </c>
      <c r="N225" s="35" t="str">
        <f>IF(ISBLANK('5. Pp (3 años)'!N226),"",'5. Pp (3 años)'!N226)</f>
        <v/>
      </c>
      <c r="O225" s="35" t="str">
        <f>IF(ISBLANK('5. Pp (3 años)'!O226),"",'5. Pp (3 años)'!O226)</f>
        <v/>
      </c>
      <c r="P225" s="202" t="str">
        <f>IF(ISBLANK('5. Pp (3 años)'!P226),"",'5. Pp (3 años)'!P226)</f>
        <v/>
      </c>
    </row>
    <row r="226" spans="2:16" ht="17.25">
      <c r="B226" s="93" t="str">
        <f>IF(ISBLANK('5. Pp (3 años)'!B227),"",'5. Pp (3 años)'!B227)</f>
        <v/>
      </c>
      <c r="C226" s="32" t="str">
        <f>IF(ISBLANK('5. Pp (3 años)'!C227),"",'5. Pp (3 años)'!C227)</f>
        <v>Actividad</v>
      </c>
      <c r="D226" s="35" t="str">
        <f>IF(ISBLANK('5. Pp (3 años)'!D227),"",'5. Pp (3 años)'!D227)</f>
        <v/>
      </c>
      <c r="E226" s="35" t="str">
        <f>IF(ISBLANK('5. Pp (3 años)'!E227),"",'5. Pp (3 años)'!E227)</f>
        <v/>
      </c>
      <c r="F226" s="35" t="str">
        <f>IF(ISBLANK('5. Pp (3 años)'!F227),"",'5. Pp (3 años)'!F227)</f>
        <v/>
      </c>
      <c r="G226" s="32" t="str">
        <f>IF(ISBLANK('5. Pp (3 años)'!G227),"",'5. Pp (3 años)'!G227)</f>
        <v/>
      </c>
      <c r="H226" s="32" t="str">
        <f>IF(ISBLANK('5. Pp (3 años)'!H227),"",'5. Pp (3 años)'!H227)</f>
        <v/>
      </c>
      <c r="I226" s="35" t="str">
        <f>IF(ISBLANK('5. Pp (3 años)'!I227),"",'5. Pp (3 años)'!I227)</f>
        <v/>
      </c>
      <c r="J226" s="35" t="str">
        <f>IF(ISBLANK('5. Pp (3 años)'!J227),"",'5. Pp (3 años)'!J227)</f>
        <v/>
      </c>
      <c r="K226" s="32" t="str">
        <f>IF(ISBLANK('5. Pp (3 años)'!K227),"",'5. Pp (3 años)'!K227)</f>
        <v/>
      </c>
      <c r="L226" s="35" t="str">
        <f>IF(ISBLANK('5. Pp (3 años)'!L227),"",'5. Pp (3 años)'!L227)</f>
        <v/>
      </c>
      <c r="M226" s="35" t="str">
        <f>IF(ISBLANK('5. Pp (3 años)'!M227),"",'5. Pp (3 años)'!M227)</f>
        <v/>
      </c>
      <c r="N226" s="35" t="str">
        <f>IF(ISBLANK('5. Pp (3 años)'!N227),"",'5. Pp (3 años)'!N227)</f>
        <v/>
      </c>
      <c r="O226" s="35" t="str">
        <f>IF(ISBLANK('5. Pp (3 años)'!O227),"",'5. Pp (3 años)'!O227)</f>
        <v/>
      </c>
      <c r="P226" s="202" t="str">
        <f>IF(ISBLANK('5. Pp (3 años)'!P227),"",'5. Pp (3 años)'!P227)</f>
        <v/>
      </c>
    </row>
    <row r="227" spans="2:16" ht="207">
      <c r="B227" s="339" t="str">
        <f>IF(ISBLANK('5. Pp (3 años)'!B228),"",'5. Pp (3 años)'!B228)</f>
        <v>Coordinación de Programas Educativos</v>
      </c>
      <c r="C227" s="337" t="str">
        <f>IF(ISBLANK('5. Pp (3 años)'!C228),"",'5. Pp (3 años)'!C228)</f>
        <v>Componente</v>
      </c>
      <c r="D227" s="336" t="str">
        <f>IF(ISBLANK('5. Pp (3 años)'!D228),"",'5. Pp (3 años)'!D228)</f>
        <v>4.1.1.1.31 Servicios de formación educativa inclusiva y capacitación para el desarrollo productivo otorgados.</v>
      </c>
      <c r="E227" s="336" t="str">
        <f>IF(ISBLANK('5. Pp (3 años)'!E228),"",'5. Pp (3 años)'!E228)</f>
        <v>PCDHP: Porcentaje de capacidades de desarrollo humano y productivo fortalecidas</v>
      </c>
      <c r="F227" s="336" t="str">
        <f>IF(ISBLANK('5. Pp (3 años)'!F228),"",'5. Pp (3 años)'!F228)</f>
        <v>Este indicador representa el conjunto de herramientas y conocimientos entregados a la ciudadanía para su superación académica y técnica. A diferencia de la ejecución de cursos, este producto simboliza que los beneficiarios (adultos en alfabetización, padres de familia o jóvenes en capacitación productiva) cuentan ahora con competencias validadas para mejorar su calidad de vida y su inserción en el mercado laboral.</v>
      </c>
      <c r="G227" s="337" t="str">
        <f>IF(ISBLANK('5. Pp (3 años)'!G228),"",'5. Pp (3 años)'!G228)</f>
        <v>Eficacia</v>
      </c>
      <c r="H227" s="337" t="str">
        <f>IF(ISBLANK('5. Pp (3 años)'!H228),"",'5. Pp (3 años)'!H228)</f>
        <v>Trimestral</v>
      </c>
      <c r="I227" s="336" t="str">
        <f>IF(ISBLANK('5. Pp (3 años)'!I228),"",'5. Pp (3 años)'!I228)</f>
        <v>MÉTODO DE CÁLCULO                          
PCDHP = (NCDHE / NCDHP) * 100
VARIABLES:
PCDHP: Porcentaje de capacidades de desarrollo humano y productivo fortalecidas.                                                    NCDHE: Número de personas que acreditaron competencias de desarrollo humano y productivo .                                  NCDHP: Número de personas programadas para el fortalecimiento de capacidades de desarrollo humano y productivo.</v>
      </c>
      <c r="J227" s="336" t="str">
        <f>IF(ISBLANK('5. Pp (3 años)'!J228),"",'5. Pp (3 años)'!J228)</f>
        <v>UNIDAD DE MEDIDA DEL INDICADOR: Porcentaje
UNIDAD DE MEDIDA DE LAS VARIABLES: Esquema de formación integral</v>
      </c>
      <c r="K227" s="337" t="str">
        <f>IF(ISBLANK('5. Pp (3 años)'!K228),"",'5. Pp (3 años)'!K228)</f>
        <v>Ascendente</v>
      </c>
      <c r="L227" s="336" t="str">
        <f>IF(ISBLANK('5. Pp (3 años)'!L228),"",'5. Pp (3 años)'!L228)</f>
        <v xml:space="preserve">PCDHP: De enero 2025 a diciembre 2027 se realizará el 100% de esquema de formación integral                                                                                                                                                                                                                                                                                                                                                                                                                                                                             </v>
      </c>
      <c r="M227" s="336" t="str">
        <f>IF(ISBLANK('5. Pp (3 años)'!M228),"",'5. Pp (3 años)'!M228)</f>
        <v>PCDHP: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27" s="336" t="str">
        <f>IF(ISBLANK('5. Pp (3 años)'!N228),"",'5. Pp (3 años)'!N228)</f>
        <v>Nombre del Documento:
Archivo digital de la plataforma Google Drive
Nombre de quien genera la información: 
Coordinación de Programas Educativos 
Periodicidad con que se genera la información:
Trimestral
Liga de la página donde se localiza la información o ubicación:
https://drive.google.com/drive/folders/1YIQ6oNLaECseSgqo4vwhcE6EzP9ap_Xx</v>
      </c>
      <c r="O227" s="336" t="str">
        <f>IF(ISBLANK('5. Pp (3 años)'!O228),"",'5. Pp (3 años)'!O228)</f>
        <v xml:space="preserve">Condiciones climatológicas favorables. La ciudadanía en situación de rezago educativo o desempleo mantiene su permanencia en los procesos formativos hasta la conclusión de los módulos además de que las instituciones certificadoras validan oportunamente los conocimientos adquiridos por los beneficiarios mientras el entorno económico local ofrece oportunidades para la aplicación de las nuevas competencias técnicas y productivas. </v>
      </c>
      <c r="P227" s="338" t="str">
        <f>IF(ISBLANK('5. Pp (3 años)'!P228),"",'5. Pp (3 años)'!P228)</f>
        <v>ODS 4 Educación de calidad: Garantizar una educación inclusiva y equitativa de calidad y promover oportunidades de aprendizaje</v>
      </c>
    </row>
    <row r="228" spans="2:16" ht="207">
      <c r="B228" s="93" t="str">
        <f>IF(ISBLANK('5. Pp (3 años)'!B229),"",'5. Pp (3 años)'!B229)</f>
        <v>Coordinación de Programas Educativos</v>
      </c>
      <c r="C228" s="32" t="str">
        <f>IF(ISBLANK('5. Pp (3 años)'!C229),"",'5. Pp (3 años)'!C229)</f>
        <v>Actividad</v>
      </c>
      <c r="D228" s="35" t="str">
        <f>IF(ISBLANK('5. Pp (3 años)'!D229),"",'5. Pp (3 años)'!D229)</f>
        <v xml:space="preserve">4.1.1.1.31.1 Implementación de programas de instrucción académica, participación social y competencias para la productividad.
</v>
      </c>
      <c r="E228" s="35" t="str">
        <f>IF(ISBLANK('5. Pp (3 años)'!E229),"",'5. Pp (3 años)'!E229)</f>
        <v>PAACP: Porcentaje de acciones de alfabetización, capacitación y participación educativa realizadas.</v>
      </c>
      <c r="F228" s="35" t="str">
        <f>IF(ISBLANK('5. Pp (3 años)'!F229),"",'5. Pp (3 años)'!F229)</f>
        <v>Mide la operatividad y despliegue de los diversos programas formativos. Cuantifica la realización de Alfabetización para Jóvenes y Adultos, Educar Para Todos, Consejo Municipal de Participación Social en la Educación, Actividades de orientación, capacitación y difusión a padres de familia o tutores, Cuento Contigo, Becas Certificadas para el Desarrollo Productivo, Medita Fest. Es el conteo físico de las actividades necesarias para lograr el fortalecimiento de capacidades del componente.</v>
      </c>
      <c r="G228" s="32" t="str">
        <f>IF(ISBLANK('5. Pp (3 años)'!G229),"",'5. Pp (3 años)'!G229)</f>
        <v>Eficacia</v>
      </c>
      <c r="H228" s="32" t="str">
        <f>IF(ISBLANK('5. Pp (3 años)'!H229),"",'5. Pp (3 años)'!H229)</f>
        <v>Trimestral</v>
      </c>
      <c r="I228" s="35" t="str">
        <f>IF(ISBLANK('5. Pp (3 años)'!I229),"",'5. Pp (3 años)'!I229)</f>
        <v>MÉTODO DE CÁLCULO                             
PAACP = (NAACR / NAACP) * 100
VARIABLES:
PAACP: Porcentaje de acciones de alfabetización, capacitación y participación educativa realizadas.          NAACR: Número de acciones de alfabetización, capacitación y participación realizadas.                                                 NAACP: Número de acciones de alfabetización, capacitación y participación programadas.</v>
      </c>
      <c r="J228" s="35" t="str">
        <f>IF(ISBLANK('5. Pp (3 años)'!J229),"",'5. Pp (3 años)'!J229)</f>
        <v>UNIDAD DE MEDIDA DEL INDICADOR: Porcentaje
UNIDAD DE MEDIDA DE LAS VARIABLES: Acción educativa</v>
      </c>
      <c r="K228" s="32" t="str">
        <f>IF(ISBLANK('5. Pp (3 años)'!K229),"",'5. Pp (3 años)'!K229)</f>
        <v>Ascendente</v>
      </c>
      <c r="L228" s="35" t="str">
        <f>IF(ISBLANK('5. Pp (3 años)'!L229),"",'5. Pp (3 años)'!L229)</f>
        <v xml:space="preserve">PAACP: De enero 2025 a diciembre 2027 se realizarán 94 acción educativa.     </v>
      </c>
      <c r="M228" s="35" t="str">
        <f>IF(ISBLANK('5. Pp (3 años)'!M229),"",'5. Pp (3 años)'!M229)</f>
        <v xml:space="preserve">PAACP:  Se realizaron un total de 20 acción educativa                     durante el período de 2024. 
2025: 20 acción educativa                   
Total: 20 acción educativa                   </v>
      </c>
      <c r="N228" s="35" t="str">
        <f>IF(ISBLANK('5. Pp (3 años)'!N229),"",'5. Pp (3 años)'!N229)</f>
        <v>Nombre del Documento:
Archivo digital de la plataforma Google Drive
Nombre de quien genera la información: 
Coordinación de Programas Educativos 
Periodicidad con que se genera la información:
Trimestral
Liga de la página donde se localiza la información o ubicación:
https://drive.google.com/drive/folders/1YIQ6oNLaECseSgqo4vwhcE6EzP9ap_Xx</v>
      </c>
      <c r="O228" s="35" t="str">
        <f>IF(ISBLANK('5. Pp (3 años)'!O229),"",'5. Pp (3 años)'!O229)</f>
        <v>Condiciones climatológicas favorables. Ciudadanía acuda y participe en los programas de instrucción académica, participación social y competencias para la productividad.</v>
      </c>
      <c r="P228" s="202" t="str">
        <f>IF(ISBLANK('5. Pp (3 años)'!P229),"",'5. Pp (3 años)'!P229)</f>
        <v>Meta 4.6
Para 2030, garantizar que todos los jóvenes y al
menos una proporción sustancial de los adultos,
tanto hombres como mujeres, tengan
competencias de lectura, escritura y aritmética.</v>
      </c>
    </row>
    <row r="229" spans="2:16" ht="17.25">
      <c r="B229" s="93" t="str">
        <f>IF(ISBLANK('5. Pp (3 años)'!B230),"",'5. Pp (3 años)'!B230)</f>
        <v/>
      </c>
      <c r="C229" s="32" t="str">
        <f>IF(ISBLANK('5. Pp (3 años)'!C230),"",'5. Pp (3 años)'!C230)</f>
        <v>Actividad</v>
      </c>
      <c r="D229" s="35" t="str">
        <f>IF(ISBLANK('5. Pp (3 años)'!D230),"",'5. Pp (3 años)'!D230)</f>
        <v/>
      </c>
      <c r="E229" s="35" t="str">
        <f>IF(ISBLANK('5. Pp (3 años)'!E230),"",'5. Pp (3 años)'!E230)</f>
        <v/>
      </c>
      <c r="F229" s="35" t="str">
        <f>IF(ISBLANK('5. Pp (3 años)'!F230),"",'5. Pp (3 años)'!F230)</f>
        <v/>
      </c>
      <c r="G229" s="32" t="str">
        <f>IF(ISBLANK('5. Pp (3 años)'!G230),"",'5. Pp (3 años)'!G230)</f>
        <v/>
      </c>
      <c r="H229" s="32" t="str">
        <f>IF(ISBLANK('5. Pp (3 años)'!H230),"",'5. Pp (3 años)'!H230)</f>
        <v/>
      </c>
      <c r="I229" s="35" t="str">
        <f>IF(ISBLANK('5. Pp (3 años)'!I230),"",'5. Pp (3 años)'!I230)</f>
        <v/>
      </c>
      <c r="J229" s="35" t="str">
        <f>IF(ISBLANK('5. Pp (3 años)'!J230),"",'5. Pp (3 años)'!J230)</f>
        <v/>
      </c>
      <c r="K229" s="32" t="str">
        <f>IF(ISBLANK('5. Pp (3 años)'!K230),"",'5. Pp (3 años)'!K230)</f>
        <v/>
      </c>
      <c r="L229" s="35" t="str">
        <f>IF(ISBLANK('5. Pp (3 años)'!L230),"",'5. Pp (3 años)'!L230)</f>
        <v/>
      </c>
      <c r="M229" s="35" t="str">
        <f>IF(ISBLANK('5. Pp (3 años)'!M230),"",'5. Pp (3 años)'!M230)</f>
        <v/>
      </c>
      <c r="N229" s="35" t="str">
        <f>IF(ISBLANK('5. Pp (3 años)'!N230),"",'5. Pp (3 años)'!N230)</f>
        <v/>
      </c>
      <c r="O229" s="35" t="str">
        <f>IF(ISBLANK('5. Pp (3 años)'!O230),"",'5. Pp (3 años)'!O230)</f>
        <v/>
      </c>
      <c r="P229" s="202" t="str">
        <f>IF(ISBLANK('5. Pp (3 años)'!P230),"",'5. Pp (3 años)'!P230)</f>
        <v/>
      </c>
    </row>
    <row r="230" spans="2:16" ht="17.25">
      <c r="B230" s="93" t="str">
        <f>IF(ISBLANK('5. Pp (3 años)'!B231),"",'5. Pp (3 años)'!B231)</f>
        <v/>
      </c>
      <c r="C230" s="32" t="str">
        <f>IF(ISBLANK('5. Pp (3 años)'!C231),"",'5. Pp (3 años)'!C231)</f>
        <v>Actividad</v>
      </c>
      <c r="D230" s="35" t="str">
        <f>IF(ISBLANK('5. Pp (3 años)'!D231),"",'5. Pp (3 años)'!D231)</f>
        <v/>
      </c>
      <c r="E230" s="35" t="str">
        <f>IF(ISBLANK('5. Pp (3 años)'!E231),"",'5. Pp (3 años)'!E231)</f>
        <v/>
      </c>
      <c r="F230" s="35" t="str">
        <f>IF(ISBLANK('5. Pp (3 años)'!F231),"",'5. Pp (3 años)'!F231)</f>
        <v/>
      </c>
      <c r="G230" s="32" t="str">
        <f>IF(ISBLANK('5. Pp (3 años)'!G231),"",'5. Pp (3 años)'!G231)</f>
        <v/>
      </c>
      <c r="H230" s="32" t="str">
        <f>IF(ISBLANK('5. Pp (3 años)'!H231),"",'5. Pp (3 años)'!H231)</f>
        <v/>
      </c>
      <c r="I230" s="35" t="str">
        <f>IF(ISBLANK('5. Pp (3 años)'!I231),"",'5. Pp (3 años)'!I231)</f>
        <v/>
      </c>
      <c r="J230" s="35" t="str">
        <f>IF(ISBLANK('5. Pp (3 años)'!J231),"",'5. Pp (3 años)'!J231)</f>
        <v/>
      </c>
      <c r="K230" s="32" t="str">
        <f>IF(ISBLANK('5. Pp (3 años)'!K231),"",'5. Pp (3 años)'!K231)</f>
        <v/>
      </c>
      <c r="L230" s="35" t="str">
        <f>IF(ISBLANK('5. Pp (3 años)'!L231),"",'5. Pp (3 años)'!L231)</f>
        <v/>
      </c>
      <c r="M230" s="35" t="str">
        <f>IF(ISBLANK('5. Pp (3 años)'!M231),"",'5. Pp (3 años)'!M231)</f>
        <v/>
      </c>
      <c r="N230" s="35" t="str">
        <f>IF(ISBLANK('5. Pp (3 años)'!N231),"",'5. Pp (3 años)'!N231)</f>
        <v/>
      </c>
      <c r="O230" s="35" t="str">
        <f>IF(ISBLANK('5. Pp (3 años)'!O231),"",'5. Pp (3 años)'!O231)</f>
        <v/>
      </c>
      <c r="P230" s="202" t="str">
        <f>IF(ISBLANK('5. Pp (3 años)'!P231),"",'5. Pp (3 años)'!P231)</f>
        <v/>
      </c>
    </row>
    <row r="231" spans="2:16" ht="17.25">
      <c r="B231" s="93" t="str">
        <f>IF(ISBLANK('5. Pp (3 años)'!B232),"",'5. Pp (3 años)'!B232)</f>
        <v/>
      </c>
      <c r="C231" s="32" t="str">
        <f>IF(ISBLANK('5. Pp (3 años)'!C232),"",'5. Pp (3 años)'!C232)</f>
        <v>Actividad</v>
      </c>
      <c r="D231" s="35" t="str">
        <f>IF(ISBLANK('5. Pp (3 años)'!D232),"",'5. Pp (3 años)'!D232)</f>
        <v/>
      </c>
      <c r="E231" s="35" t="str">
        <f>IF(ISBLANK('5. Pp (3 años)'!E232),"",'5. Pp (3 años)'!E232)</f>
        <v/>
      </c>
      <c r="F231" s="35" t="str">
        <f>IF(ISBLANK('5. Pp (3 años)'!F232),"",'5. Pp (3 años)'!F232)</f>
        <v/>
      </c>
      <c r="G231" s="32" t="str">
        <f>IF(ISBLANK('5. Pp (3 años)'!G232),"",'5. Pp (3 años)'!G232)</f>
        <v/>
      </c>
      <c r="H231" s="32" t="str">
        <f>IF(ISBLANK('5. Pp (3 años)'!H232),"",'5. Pp (3 años)'!H232)</f>
        <v/>
      </c>
      <c r="I231" s="35" t="str">
        <f>IF(ISBLANK('5. Pp (3 años)'!I232),"",'5. Pp (3 años)'!I232)</f>
        <v/>
      </c>
      <c r="J231" s="35" t="str">
        <f>IF(ISBLANK('5. Pp (3 años)'!J232),"",'5. Pp (3 años)'!J232)</f>
        <v/>
      </c>
      <c r="K231" s="32" t="str">
        <f>IF(ISBLANK('5. Pp (3 años)'!K232),"",'5. Pp (3 años)'!K232)</f>
        <v/>
      </c>
      <c r="L231" s="35" t="str">
        <f>IF(ISBLANK('5. Pp (3 años)'!L232),"",'5. Pp (3 años)'!L232)</f>
        <v/>
      </c>
      <c r="M231" s="35" t="str">
        <f>IF(ISBLANK('5. Pp (3 años)'!M232),"",'5. Pp (3 años)'!M232)</f>
        <v/>
      </c>
      <c r="N231" s="35" t="str">
        <f>IF(ISBLANK('5. Pp (3 años)'!N232),"",'5. Pp (3 años)'!N232)</f>
        <v/>
      </c>
      <c r="O231" s="35" t="str">
        <f>IF(ISBLANK('5. Pp (3 años)'!O232),"",'5. Pp (3 años)'!O232)</f>
        <v/>
      </c>
      <c r="P231" s="202" t="str">
        <f>IF(ISBLANK('5. Pp (3 años)'!P232),"",'5. Pp (3 años)'!P232)</f>
        <v/>
      </c>
    </row>
    <row r="232" spans="2:16" ht="17.25">
      <c r="B232" s="93" t="str">
        <f>IF(ISBLANK('5. Pp (3 años)'!B233),"",'5. Pp (3 años)'!B233)</f>
        <v/>
      </c>
      <c r="C232" s="32" t="str">
        <f>IF(ISBLANK('5. Pp (3 años)'!C233),"",'5. Pp (3 años)'!C233)</f>
        <v>Actividad</v>
      </c>
      <c r="D232" s="35" t="str">
        <f>IF(ISBLANK('5. Pp (3 años)'!D233),"",'5. Pp (3 años)'!D233)</f>
        <v/>
      </c>
      <c r="E232" s="35" t="str">
        <f>IF(ISBLANK('5. Pp (3 años)'!E233),"",'5. Pp (3 años)'!E233)</f>
        <v/>
      </c>
      <c r="F232" s="35" t="str">
        <f>IF(ISBLANK('5. Pp (3 años)'!F233),"",'5. Pp (3 años)'!F233)</f>
        <v/>
      </c>
      <c r="G232" s="32" t="str">
        <f>IF(ISBLANK('5. Pp (3 años)'!G233),"",'5. Pp (3 años)'!G233)</f>
        <v/>
      </c>
      <c r="H232" s="32" t="str">
        <f>IF(ISBLANK('5. Pp (3 años)'!H233),"",'5. Pp (3 años)'!H233)</f>
        <v/>
      </c>
      <c r="I232" s="35" t="str">
        <f>IF(ISBLANK('5. Pp (3 años)'!I233),"",'5. Pp (3 años)'!I233)</f>
        <v/>
      </c>
      <c r="J232" s="35" t="str">
        <f>IF(ISBLANK('5. Pp (3 años)'!J233),"",'5. Pp (3 años)'!J233)</f>
        <v/>
      </c>
      <c r="K232" s="32" t="str">
        <f>IF(ISBLANK('5. Pp (3 años)'!K233),"",'5. Pp (3 años)'!K233)</f>
        <v/>
      </c>
      <c r="L232" s="35" t="str">
        <f>IF(ISBLANK('5. Pp (3 años)'!L233),"",'5. Pp (3 años)'!L233)</f>
        <v/>
      </c>
      <c r="M232" s="35" t="str">
        <f>IF(ISBLANK('5. Pp (3 años)'!M233),"",'5. Pp (3 años)'!M233)</f>
        <v/>
      </c>
      <c r="N232" s="35" t="str">
        <f>IF(ISBLANK('5. Pp (3 años)'!N233),"",'5. Pp (3 años)'!N233)</f>
        <v/>
      </c>
      <c r="O232" s="35" t="str">
        <f>IF(ISBLANK('5. Pp (3 años)'!O233),"",'5. Pp (3 años)'!O233)</f>
        <v/>
      </c>
      <c r="P232" s="202" t="str">
        <f>IF(ISBLANK('5. Pp (3 años)'!P233),"",'5. Pp (3 años)'!P233)</f>
        <v/>
      </c>
    </row>
    <row r="233" spans="2:16" ht="207">
      <c r="B233" s="339" t="str">
        <f>IF(ISBLANK('5. Pp (3 años)'!B234),"",'5. Pp (3 años)'!B234)</f>
        <v>Dirección General de Salud</v>
      </c>
      <c r="C233" s="337" t="str">
        <f>IF(ISBLANK('5. Pp (3 años)'!C234),"",'5. Pp (3 años)'!C234)</f>
        <v>Componente</v>
      </c>
      <c r="D233" s="336" t="str">
        <f>IF(ISBLANK('5. Pp (3 años)'!D234),"",'5. Pp (3 años)'!D234)</f>
        <v>4.1.1.1.32 Servicios de salud itinerante y programas de formación preventiva otorgados.</v>
      </c>
      <c r="E233" s="336" t="str">
        <f>IF(ISBLANK('5. Pp (3 años)'!E234),"",'5. Pp (3 años)'!E234)</f>
        <v>PEAPC: Porcentaje de esquemas de atención primaria y capacidades de cuidado consolidados.</v>
      </c>
      <c r="F233" s="336" t="str">
        <f>IF(ISBLANK('5. Pp (3 años)'!F234),"",'5. Pp (3 años)'!F234)</f>
        <v>Este indicador representa la entrega final de servicios de salud preventiva y competencias de cuidado a la ciudadanía. Representa el producto terminado donde la población no solo recibe atención médica inmediata, sino que adquiere habilidades técnicas para el cuidado doméstico. Asegura que el municipio cuente con una cobertura de salud itinerante validada que fortalece la autonomía y el bienestar de las familias dentro del Sistema Municipal de Cuidados.</v>
      </c>
      <c r="G233" s="337" t="str">
        <f>IF(ISBLANK('5. Pp (3 años)'!G234),"",'5. Pp (3 años)'!G234)</f>
        <v>Eficacia</v>
      </c>
      <c r="H233" s="337" t="str">
        <f>IF(ISBLANK('5. Pp (3 años)'!H234),"",'5. Pp (3 años)'!H234)</f>
        <v>Trimestral</v>
      </c>
      <c r="I233" s="336" t="str">
        <f>IF(ISBLANK('5. Pp (3 años)'!I234),"",'5. Pp (3 años)'!I234)</f>
        <v>MÉTODO DE CÁLCULO                      
PEAPC = (NEAPE / NEAPP) * 100
VARIABLES:
PEAPC: Porcentaje de esquemas de atención primaria y capacidades de cuidado consolidados.                            NEAPE: Número de esquemas de atención ejecutados con validación de cobertura.                                                    NEAPP: Número de esquemas de atención programados para el fortalecimiento del bienestar familiar.</v>
      </c>
      <c r="J233" s="336" t="str">
        <f>IF(ISBLANK('5. Pp (3 años)'!J234),"",'5. Pp (3 años)'!J234)</f>
        <v>UNIDAD DE MEDIDA DEL INDICADOR: Porcentaje
UNIDAD DE MEDIDA DE LAS VARIABLES: Esquema integral</v>
      </c>
      <c r="K233" s="337" t="str">
        <f>IF(ISBLANK('5. Pp (3 años)'!K234),"",'5. Pp (3 años)'!K234)</f>
        <v>Ascendente</v>
      </c>
      <c r="L233" s="336" t="str">
        <f>IF(ISBLANK('5. Pp (3 años)'!L234),"",'5. Pp (3 años)'!L234)</f>
        <v>PEAPC: De enero 2025 a diciembre 2027 se realizará el 100% de servicios de salud itinerante y programas de formación preventiva.</v>
      </c>
      <c r="M233" s="336" t="str">
        <f>IF(ISBLANK('5. Pp (3 años)'!M234),"",'5. Pp (3 años)'!M234)</f>
        <v>PEAPC: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33" s="336" t="str">
        <f>IF(ISBLANK('5. Pp (3 años)'!N234),"",'5. Pp (3 años)'!N234)</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3" s="336" t="str">
        <f>IF(ISBLANK('5. Pp (3 años)'!O234),"",'5. Pp (3 años)'!O234)</f>
        <v>La ciudadanía solicita y accede a los servicios de salud itinerante en sus comunidades además de que las familias muestran interés en acreditar las competencias técnicas para el cuidado doméstico y preventivo mientras el municipio mantiene la certificación de sus procesos de atención primaria para garantizar un modelo de salud pública de calidad y con enfoque humano.</v>
      </c>
      <c r="P233" s="338" t="str">
        <f>IF(ISBLANK('5. Pp (3 años)'!P234),"",'5. Pp (3 años)'!P234)</f>
        <v>ODS 3 Salud y Bienestar: Garantizar una vida sana y promover el bienestar para todos en todas las edades</v>
      </c>
    </row>
    <row r="234" spans="2:16" ht="207">
      <c r="B234" s="93" t="str">
        <f>IF(ISBLANK('5. Pp (3 años)'!B235),"",'5. Pp (3 años)'!B235)</f>
        <v>Dirección General de Salud</v>
      </c>
      <c r="C234" s="32" t="str">
        <f>IF(ISBLANK('5. Pp (3 años)'!C235),"",'5. Pp (3 años)'!C235)</f>
        <v>Actividad</v>
      </c>
      <c r="D234" s="35" t="str">
        <f>IF(ISBLANK('5. Pp (3 años)'!D235),"",'5. Pp (3 años)'!D235)</f>
        <v>4.1.1.1.32.1 Despliegue operativo de brigadas integrales para la prevención, diagnóstico y promoción de la salud comunitaria.</v>
      </c>
      <c r="E234" s="35" t="str">
        <f>IF(ISBLANK('5. Pp (3 años)'!E235),"",'5. Pp (3 años)'!E235)</f>
        <v>PBJSR: Porcentaje de brigadas y jornadas de salud realizadas.</v>
      </c>
      <c r="F234" s="35" t="str">
        <f>IF(ISBLANK('5. Pp (3 años)'!F235),"",'5. Pp (3 años)'!F235)</f>
        <v>Este indicador permite conocer el incremento de actividades en materia de salud en beneficio de la población del municipio. Las acciones son: Brigadas Integrales de servicos salud, Brigadas promocionales de salud escolares y universitarias, Brigada “Salud sexual y  reproductiva".</v>
      </c>
      <c r="G234" s="32" t="str">
        <f>IF(ISBLANK('5. Pp (3 años)'!G235),"",'5. Pp (3 años)'!G235)</f>
        <v>Eficacia</v>
      </c>
      <c r="H234" s="32" t="str">
        <f>IF(ISBLANK('5. Pp (3 años)'!H235),"",'5. Pp (3 años)'!H235)</f>
        <v>Trimestral</v>
      </c>
      <c r="I234" s="35" t="str">
        <f>IF(ISBLANK('5. Pp (3 años)'!I235),"",'5. Pp (3 años)'!I235)</f>
        <v>MÉTODO DE CÁLCULO                           
PBJSR = (NBJSR / NBJSP) * 100
VARIABLES:
PBJSR: Porcentaje de brigadas y jornadas de salud realizadas.                                                                                           NBJSR: Número de brigadas y jornadas de salud  realizadas.                                                                                            NBJSP: Número de brigadas y jornadas de salud  programadas.</v>
      </c>
      <c r="J234" s="35" t="str">
        <f>IF(ISBLANK('5. Pp (3 años)'!J235),"",'5. Pp (3 años)'!J235)</f>
        <v>UNIDAD DE MEDIDA DEL INDICADOR: Porcentaje
UNIDAD DE MEDIDA DE LAS VARIABLES: Brigadas</v>
      </c>
      <c r="K234" s="32" t="str">
        <f>IF(ISBLANK('5. Pp (3 años)'!K235),"",'5. Pp (3 años)'!K235)</f>
        <v>Ascendente</v>
      </c>
      <c r="L234" s="35" t="str">
        <f>IF(ISBLANK('5. Pp (3 años)'!L235),"",'5. Pp (3 años)'!L235)</f>
        <v xml:space="preserve">PBJSR: De enero 2025 a diciembre 2027 se realizarán 611 brigadas. </v>
      </c>
      <c r="M234" s="35" t="str">
        <f>IF(ISBLANK('5. Pp (3 años)'!M235),"",'5. Pp (3 años)'!M235)</f>
        <v>PBJSR:  Se realizaron un total de 321 brigadas durante el período de 2022-2024.
2022: 100 brigadas
2023: 119 brigadas
2024: 102 brigadas
Total: 321 brigadas</v>
      </c>
      <c r="N234" s="35" t="str">
        <f>IF(ISBLANK('5. Pp (3 años)'!N235),"",'5. Pp (3 años)'!N235)</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4" s="35" t="str">
        <f>IF(ISBLANK('5. Pp (3 años)'!O235),"",'5. Pp (3 años)'!O235)</f>
        <v>Condiciones climatológicas favorables. La Ciudadanía acuda y participe en las brigadas de salud.</v>
      </c>
      <c r="P234" s="202" t="str">
        <f>IF(ISBLANK('5. Pp (3 años)'!P235),"",'5. Pp (3 años)'!P235)</f>
        <v>Meta 3.7
Para 2030, garantizar el acceso universal a los servicios de salud sexual y reproductiva, incluidos los de planificación de la familia,
información y educación, y la integración de la salud reproductiva en las estrategias y los programas nacionales</v>
      </c>
    </row>
    <row r="235" spans="2:16" ht="207">
      <c r="B235" s="93" t="str">
        <f>IF(ISBLANK('5. Pp (3 años)'!B236),"",'5. Pp (3 años)'!B236)</f>
        <v>Dirección General de Salud</v>
      </c>
      <c r="C235" s="32" t="str">
        <f>IF(ISBLANK('5. Pp (3 años)'!C236),"",'5. Pp (3 años)'!C236)</f>
        <v>Actividad</v>
      </c>
      <c r="D235" s="35" t="str">
        <f>IF(ISBLANK('5. Pp (3 años)'!D236),"",'5. Pp (3 años)'!D236)</f>
        <v>4.1.1.1.32.2 Impartición de talleres formativos y jornadas de atención preventiva para el fortalecimiento de las capacidades de cuidado.</v>
      </c>
      <c r="E235" s="35" t="str">
        <f>IF(ISBLANK('5. Pp (3 años)'!E236),"",'5. Pp (3 años)'!E236)</f>
        <v>PSFCE: Porcentaje de sesiones formativas y campañas de salud ejecutadas</v>
      </c>
      <c r="F235" s="35" t="str">
        <f>IF(ISBLANK('5. Pp (3 años)'!F236),"",'5. Pp (3 años)'!F236)</f>
        <v>Mide la operación de la estrategia de enseñanza para la vida y el cuidado. Cuantifica la realización de los Talleres Formación para la vida y el cuidado (primeros auxilios, cuidado de adultos mayores, manejo de medicamentos) y las campañas informativas, funcionando como el mecanismo operativo que transfiere conocimientos prácticos a las personas cuidadoras para la reducción de riesgos en el hogar.</v>
      </c>
      <c r="G235" s="32" t="str">
        <f>IF(ISBLANK('5. Pp (3 años)'!G236),"",'5. Pp (3 años)'!G236)</f>
        <v>Eficacia</v>
      </c>
      <c r="H235" s="32" t="str">
        <f>IF(ISBLANK('5. Pp (3 años)'!H236),"",'5. Pp (3 años)'!H236)</f>
        <v>Trimestral</v>
      </c>
      <c r="I235" s="35" t="str">
        <f>IF(ISBLANK('5. Pp (3 años)'!I236),"",'5. Pp (3 años)'!I236)</f>
        <v>MÉTODO DE CÁLCULO                       
PSFCE= (NSFCR/NSFCP)*100
VARIABLES:
PSFCE: Porcentaje de sesiones formativas y campañas de salud ejecutadas                                                                                   NSFCR: Número de sesiones formativas y campañas de salud  realizados.                                                                            NSFCP: Número de sesiones formativas y campañas de salud  programados.</v>
      </c>
      <c r="J235" s="35" t="str">
        <f>IF(ISBLANK('5. Pp (3 años)'!J236),"",'5. Pp (3 años)'!J236)</f>
        <v>UNIDAD DE MEDIDA DEL INDICADOR: Porcentaje
UNIDAD DE MEDIDA DE LAS VARIABLES: Campaña</v>
      </c>
      <c r="K235" s="32" t="str">
        <f>IF(ISBLANK('5. Pp (3 años)'!K236),"",'5. Pp (3 años)'!K236)</f>
        <v>Ascendente</v>
      </c>
      <c r="L235" s="35" t="str">
        <f>IF(ISBLANK('5. Pp (3 años)'!L236),"",'5. Pp (3 años)'!L236)</f>
        <v>PSFCE: De enero 2025 a diciembre 2027 se realizarán 52 campañas</v>
      </c>
      <c r="M235" s="35" t="str">
        <f>IF(ISBLANK('5. Pp (3 años)'!M236),"",'5. Pp (3 años)'!M236)</f>
        <v>PSFCE:  Se realizaron un total de 15 campañas durante el período de 2022-2024.
2022: 0 campañas
2023: 0 campañas
2024: 15 campañas
Total: 15</v>
      </c>
      <c r="N235" s="35" t="str">
        <f>IF(ISBLANK('5. Pp (3 años)'!N236),"",'5. Pp (3 años)'!N236)</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5" s="35" t="str">
        <f>IF(ISBLANK('5. Pp (3 años)'!O236),"",'5. Pp (3 años)'!O236)</f>
        <v>Las personas cuidadoras y la ciudadanía interesada asisten a los talleres de primeros auxilios, manejo de medicamentos, etc,  además de que el personal de salud cuenta con los simuladores, materiales de curación y guías técnicas para la enseñanza práctica mientras los espacios comunitarios se encuentran disponibles para la ejecución de las sesiones formativas que fortalecen la autonomía en el cuidado doméstico.</v>
      </c>
      <c r="P235" s="202" t="str">
        <f>IF(ISBLANK('5. Pp (3 años)'!P236),"",'5. Pp (3 años)'!P236)</f>
        <v>ODS 3 Salud y Bienestar: Garantizar una vida sana y promover el bienestar para todos en todas las edades</v>
      </c>
    </row>
    <row r="236" spans="2:16" ht="17.25">
      <c r="B236" s="93" t="str">
        <f>IF(ISBLANK('5. Pp (3 años)'!B237),"",'5. Pp (3 años)'!B237)</f>
        <v/>
      </c>
      <c r="C236" s="32" t="str">
        <f>IF(ISBLANK('5. Pp (3 años)'!C237),"",'5. Pp (3 años)'!C237)</f>
        <v>Actividad</v>
      </c>
      <c r="D236" s="35" t="str">
        <f>IF(ISBLANK('5. Pp (3 años)'!D237),"",'5. Pp (3 años)'!D237)</f>
        <v/>
      </c>
      <c r="E236" s="35" t="str">
        <f>IF(ISBLANK('5. Pp (3 años)'!E237),"",'5. Pp (3 años)'!E237)</f>
        <v/>
      </c>
      <c r="F236" s="35" t="str">
        <f>IF(ISBLANK('5. Pp (3 años)'!F237),"",'5. Pp (3 años)'!F237)</f>
        <v/>
      </c>
      <c r="G236" s="32" t="str">
        <f>IF(ISBLANK('5. Pp (3 años)'!G237),"",'5. Pp (3 años)'!G237)</f>
        <v/>
      </c>
      <c r="H236" s="32" t="str">
        <f>IF(ISBLANK('5. Pp (3 años)'!H237),"",'5. Pp (3 años)'!H237)</f>
        <v/>
      </c>
      <c r="I236" s="35" t="str">
        <f>IF(ISBLANK('5. Pp (3 años)'!I237),"",'5. Pp (3 años)'!I237)</f>
        <v/>
      </c>
      <c r="J236" s="35" t="str">
        <f>IF(ISBLANK('5. Pp (3 años)'!J237),"",'5. Pp (3 años)'!J237)</f>
        <v/>
      </c>
      <c r="K236" s="32" t="str">
        <f>IF(ISBLANK('5. Pp (3 años)'!K237),"",'5. Pp (3 años)'!K237)</f>
        <v/>
      </c>
      <c r="L236" s="35" t="str">
        <f>IF(ISBLANK('5. Pp (3 años)'!L237),"",'5. Pp (3 años)'!L237)</f>
        <v/>
      </c>
      <c r="M236" s="35" t="str">
        <f>IF(ISBLANK('5. Pp (3 años)'!M237),"",'5. Pp (3 años)'!M237)</f>
        <v/>
      </c>
      <c r="N236" s="35" t="str">
        <f>IF(ISBLANK('5. Pp (3 años)'!N237),"",'5. Pp (3 años)'!N237)</f>
        <v/>
      </c>
      <c r="O236" s="35" t="str">
        <f>IF(ISBLANK('5. Pp (3 años)'!O237),"",'5. Pp (3 años)'!O237)</f>
        <v/>
      </c>
      <c r="P236" s="202" t="str">
        <f>IF(ISBLANK('5. Pp (3 años)'!P237),"",'5. Pp (3 años)'!P237)</f>
        <v/>
      </c>
    </row>
    <row r="237" spans="2:16" ht="17.25">
      <c r="B237" s="93" t="str">
        <f>IF(ISBLANK('5. Pp (3 años)'!B238),"",'5. Pp (3 años)'!B238)</f>
        <v/>
      </c>
      <c r="C237" s="32" t="str">
        <f>IF(ISBLANK('5. Pp (3 años)'!C238),"",'5. Pp (3 años)'!C238)</f>
        <v>Actividad</v>
      </c>
      <c r="D237" s="35" t="str">
        <f>IF(ISBLANK('5. Pp (3 años)'!D238),"",'5. Pp (3 años)'!D238)</f>
        <v/>
      </c>
      <c r="E237" s="35" t="str">
        <f>IF(ISBLANK('5. Pp (3 años)'!E238),"",'5. Pp (3 años)'!E238)</f>
        <v/>
      </c>
      <c r="F237" s="35" t="str">
        <f>IF(ISBLANK('5. Pp (3 años)'!F238),"",'5. Pp (3 años)'!F238)</f>
        <v/>
      </c>
      <c r="G237" s="32" t="str">
        <f>IF(ISBLANK('5. Pp (3 años)'!G238),"",'5. Pp (3 años)'!G238)</f>
        <v/>
      </c>
      <c r="H237" s="32" t="str">
        <f>IF(ISBLANK('5. Pp (3 años)'!H238),"",'5. Pp (3 años)'!H238)</f>
        <v/>
      </c>
      <c r="I237" s="35" t="str">
        <f>IF(ISBLANK('5. Pp (3 años)'!I238),"",'5. Pp (3 años)'!I238)</f>
        <v/>
      </c>
      <c r="J237" s="35" t="str">
        <f>IF(ISBLANK('5. Pp (3 años)'!J238),"",'5. Pp (3 años)'!J238)</f>
        <v/>
      </c>
      <c r="K237" s="32" t="str">
        <f>IF(ISBLANK('5. Pp (3 años)'!K238),"",'5. Pp (3 años)'!K238)</f>
        <v/>
      </c>
      <c r="L237" s="35" t="str">
        <f>IF(ISBLANK('5. Pp (3 años)'!L238),"",'5. Pp (3 años)'!L238)</f>
        <v/>
      </c>
      <c r="M237" s="35" t="str">
        <f>IF(ISBLANK('5. Pp (3 años)'!M238),"",'5. Pp (3 años)'!M238)</f>
        <v/>
      </c>
      <c r="N237" s="35" t="str">
        <f>IF(ISBLANK('5. Pp (3 años)'!N238),"",'5. Pp (3 años)'!N238)</f>
        <v/>
      </c>
      <c r="O237" s="35" t="str">
        <f>IF(ISBLANK('5. Pp (3 años)'!O238),"",'5. Pp (3 años)'!O238)</f>
        <v/>
      </c>
      <c r="P237" s="202" t="str">
        <f>IF(ISBLANK('5. Pp (3 años)'!P238),"",'5. Pp (3 años)'!P238)</f>
        <v/>
      </c>
    </row>
    <row r="238" spans="2:16" ht="17.25">
      <c r="B238" s="93" t="str">
        <f>IF(ISBLANK('5. Pp (3 años)'!B239),"",'5. Pp (3 años)'!B239)</f>
        <v/>
      </c>
      <c r="C238" s="32" t="str">
        <f>IF(ISBLANK('5. Pp (3 años)'!C239),"",'5. Pp (3 años)'!C239)</f>
        <v>Actividad</v>
      </c>
      <c r="D238" s="35" t="str">
        <f>IF(ISBLANK('5. Pp (3 años)'!D239),"",'5. Pp (3 años)'!D239)</f>
        <v/>
      </c>
      <c r="E238" s="35" t="str">
        <f>IF(ISBLANK('5. Pp (3 años)'!E239),"",'5. Pp (3 años)'!E239)</f>
        <v/>
      </c>
      <c r="F238" s="35" t="str">
        <f>IF(ISBLANK('5. Pp (3 años)'!F239),"",'5. Pp (3 años)'!F239)</f>
        <v/>
      </c>
      <c r="G238" s="32" t="str">
        <f>IF(ISBLANK('5. Pp (3 años)'!G239),"",'5. Pp (3 años)'!G239)</f>
        <v/>
      </c>
      <c r="H238" s="32" t="str">
        <f>IF(ISBLANK('5. Pp (3 años)'!H239),"",'5. Pp (3 años)'!H239)</f>
        <v/>
      </c>
      <c r="I238" s="35" t="str">
        <f>IF(ISBLANK('5. Pp (3 años)'!I239),"",'5. Pp (3 años)'!I239)</f>
        <v/>
      </c>
      <c r="J238" s="35" t="str">
        <f>IF(ISBLANK('5. Pp (3 años)'!J239),"",'5. Pp (3 años)'!J239)</f>
        <v/>
      </c>
      <c r="K238" s="32" t="str">
        <f>IF(ISBLANK('5. Pp (3 años)'!K239),"",'5. Pp (3 años)'!K239)</f>
        <v/>
      </c>
      <c r="L238" s="35" t="str">
        <f>IF(ISBLANK('5. Pp (3 años)'!L239),"",'5. Pp (3 años)'!L239)</f>
        <v/>
      </c>
      <c r="M238" s="35" t="str">
        <f>IF(ISBLANK('5. Pp (3 años)'!M239),"",'5. Pp (3 años)'!M239)</f>
        <v/>
      </c>
      <c r="N238" s="35" t="str">
        <f>IF(ISBLANK('5. Pp (3 años)'!N239),"",'5. Pp (3 años)'!N239)</f>
        <v/>
      </c>
      <c r="O238" s="35" t="str">
        <f>IF(ISBLANK('5. Pp (3 años)'!O239),"",'5. Pp (3 años)'!O239)</f>
        <v/>
      </c>
      <c r="P238" s="202" t="str">
        <f>IF(ISBLANK('5. Pp (3 años)'!P239),"",'5. Pp (3 años)'!P239)</f>
        <v/>
      </c>
    </row>
    <row r="239" spans="2:16" ht="207">
      <c r="B239" s="339" t="str">
        <f>IF(ISBLANK('5. Pp (3 años)'!B240),"",'5. Pp (3 años)'!B240)</f>
        <v>Coordinación de Salud Física</v>
      </c>
      <c r="C239" s="337" t="str">
        <f>IF(ISBLANK('5. Pp (3 años)'!C240),"",'5. Pp (3 años)'!C240)</f>
        <v>Componente</v>
      </c>
      <c r="D239" s="336" t="str">
        <f>IF(ISBLANK('5. Pp (3 años)'!D240),"",'5. Pp (3 años)'!D240)</f>
        <v>4.1.1.1.33  Servicios de atención médica primaria, especialidades básicas y traslados programados otorgados.</v>
      </c>
      <c r="E239" s="336" t="str">
        <f>IF(ISBLANK('5. Pp (3 años)'!E240),"",'5. Pp (3 años)'!E240)</f>
        <v>PEAPF: Porcentaje de esquema de atención primaria y asistencia médica fortalecido.</v>
      </c>
      <c r="F239" s="336" t="str">
        <f>IF(ISBLANK('5. Pp (3 años)'!F240),"",'5. Pp (3 años)'!F240)</f>
        <v>Este indicador representa la consolidación de la red de servicios médicos municipales. Representa el producto final donde se garantiza que la ciudadanía acceda a una atención clínica integral (general y especializada), programas preventivos de alto impacto y mecanismos de movilidad asistida; asegurando el derecho a la salud y la reducción de barreras físicas y económicas para el tratamiento de enfermedades en el municipio.</v>
      </c>
      <c r="G239" s="337" t="str">
        <f>IF(ISBLANK('5. Pp (3 años)'!G240),"",'5. Pp (3 años)'!G240)</f>
        <v>Eficacia</v>
      </c>
      <c r="H239" s="337" t="str">
        <f>IF(ISBLANK('5. Pp (3 años)'!H240),"",'5. Pp (3 años)'!H240)</f>
        <v>Trimestral</v>
      </c>
      <c r="I239" s="336" t="str">
        <f>IF(ISBLANK('5. Pp (3 años)'!I240),"",'5. Pp (3 años)'!I240)</f>
        <v>MÉTODO DE CÁLCULO                              
PEAPF = (NEAME / NEAMP) * 100
VARIABLES:
PEAPF: Porcentaje de esquema de atención primaria y asistencia médica fortalecido.                                         NEAME: Número de esquemas de atención médica integral ejecutados.                                                                      NEAMP: Número de esquemas de atención médica integral  programados.</v>
      </c>
      <c r="J239" s="336" t="str">
        <f>IF(ISBLANK('5. Pp (3 años)'!J240),"",'5. Pp (3 años)'!J240)</f>
        <v>UNIDAD DE MEDIDA DEL INDICADOR: Porcentaje
UNIDAD DE MEDIDA DE LAS VARIABLES: Esquema de atención.</v>
      </c>
      <c r="K239" s="337" t="str">
        <f>IF(ISBLANK('5. Pp (3 años)'!K240),"",'5. Pp (3 años)'!K240)</f>
        <v>Ascendente</v>
      </c>
      <c r="L239" s="336" t="str">
        <f>IF(ISBLANK('5. Pp (3 años)'!L240),"",'5. Pp (3 años)'!L240)</f>
        <v>PEAPF: De enero 2025 a diciembre 2027 se realizará el 100% de servicios de atención médica primaria y especialida.</v>
      </c>
      <c r="M239" s="336" t="str">
        <f>IF(ISBLANK('5. Pp (3 años)'!M240),"",'5. Pp (3 años)'!M240)</f>
        <v>PEAPF: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39" s="336" t="str">
        <f>IF(ISBLANK('5. Pp (3 años)'!N240),"",'5. Pp (3 años)'!N240)</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39" s="336" t="str">
        <f>IF(ISBLANK('5. Pp (3 años)'!O240),"",'5. Pp (3 años)'!O240)</f>
        <v>La ciudadanía solicita los servicios de atención médica general y especializada de manera oportuna además de que las unidades médicas cuentan con el equipamiento y personal certificado necesario mientras los mecanismos de movilidad asistida se mantienen en condiciones mecánicas óptimas para garantizar el traslado seguro de los pacientes a sus centros de tratamiento.</v>
      </c>
      <c r="P239" s="338" t="str">
        <f>IF(ISBLANK('5. Pp (3 años)'!P240),"",'5. Pp (3 años)'!P240)</f>
        <v>ODS 3 Salud y Bienestar: Garantizar una vida sana y promover el bienestar para todos en todas las edades</v>
      </c>
    </row>
    <row r="240" spans="2:16" ht="207">
      <c r="B240" s="93" t="str">
        <f>IF(ISBLANK('5. Pp (3 años)'!B241),"",'5. Pp (3 años)'!B241)</f>
        <v>Coordinación de Salud Física</v>
      </c>
      <c r="C240" s="32" t="str">
        <f>IF(ISBLANK('5. Pp (3 años)'!C241),"",'5. Pp (3 años)'!C241)</f>
        <v>Actividad</v>
      </c>
      <c r="D240" s="35" t="str">
        <f>IF(ISBLANK('5. Pp (3 años)'!D241),"",'5. Pp (3 años)'!D241)</f>
        <v>4.1.1.1.33.1 Prestación de consultas médicas generales y servicios de especialidades básicas.</v>
      </c>
      <c r="E240" s="35" t="str">
        <f>IF(ISBLANK('5. Pp (3 años)'!E241),"",'5. Pp (3 años)'!E241)</f>
        <v>PCSEB: Porcentaje de consultas y servicios especializados brindados.</v>
      </c>
      <c r="F240" s="35" t="str">
        <f>IF(ISBLANK('5. Pp (3 años)'!F241),"",'5. Pp (3 años)'!F241)</f>
        <v>Mide la atención directa en consultorio y gabinete. Cuantifica la ejecución de las consultas médicas generales, dentales, nutricionales, de optometría y acciones de medicina preventiva, funcionando como el mecanismo operativo que resuelve las necesidades inmediatas de diagnóstico y tratamiento clínico de la población.</v>
      </c>
      <c r="G240" s="32" t="str">
        <f>IF(ISBLANK('5. Pp (3 años)'!G241),"",'5. Pp (3 años)'!G241)</f>
        <v>Eficacia</v>
      </c>
      <c r="H240" s="32" t="str">
        <f>IF(ISBLANK('5. Pp (3 años)'!H241),"",'5. Pp (3 años)'!H241)</f>
        <v>Trimestral</v>
      </c>
      <c r="I240" s="35" t="str">
        <f>IF(ISBLANK('5. Pp (3 años)'!I241),"",'5. Pp (3 años)'!I241)</f>
        <v xml:space="preserve">MÉTODO DE CÁLCULO                       
PCSEB = (NCSER / NCSEP) * 100
VARIABLES:
PCSEB: Porcentaje de consultas y servicios especializados brindados.                                                                     NCSER: Número de consultas y servicios especializados realizados.                                                                                          NCSEP: Número de consultas y servicios especializados programados. </v>
      </c>
      <c r="J240" s="35" t="str">
        <f>IF(ISBLANK('5. Pp (3 años)'!J241),"",'5. Pp (3 años)'!J241)</f>
        <v>UNIDAD DE MEDIDA DEL INDICADOR: Porcentaje
UNIDAD DE MEDIDA DE LAS VARIABLES: Consultas</v>
      </c>
      <c r="K240" s="32" t="str">
        <f>IF(ISBLANK('5. Pp (3 años)'!K241),"",'5. Pp (3 años)'!K241)</f>
        <v>Ascendente</v>
      </c>
      <c r="L240" s="35" t="str">
        <f>IF(ISBLANK('5. Pp (3 años)'!L241),"",'5. Pp (3 años)'!L241)</f>
        <v>PCSEB: De enero 2025 a diciembre 2027 se realizarán 42672 de consultas.</v>
      </c>
      <c r="M240" s="35" t="str">
        <f>IF(ISBLANK('5. Pp (3 años)'!M241),"",'5. Pp (3 años)'!M241)</f>
        <v>PCSEB: Se realizaron un total de 9193 consultas durante el período de 2022-2024.
2022: 1,682 consultas
2023: 1,067 consultas                                                            2024: 6444 consultas
Total: 9193 consultas</v>
      </c>
      <c r="N240" s="35" t="str">
        <f>IF(ISBLANK('5. Pp (3 años)'!N241),"",'5. Pp (3 años)'!N241)</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0" s="35" t="str">
        <f>IF(ISBLANK('5. Pp (3 años)'!O241),"",'5. Pp (3 años)'!O241)</f>
        <v>La población acude a las unidades médicas municipales para solicitar atención en las diversas especialidades disponibles además de que los consultorios cuentan con el instrumental, insumos y equipo de diagnóstico funcional mientras el personal médico y especialistas mantienen su certificación vigente para garantizar un tratamiento clínico adecuado a las necesidades de los pacientes.</v>
      </c>
      <c r="P240" s="202" t="str">
        <f>IF(ISBLANK('5. Pp (3 años)'!P241),"",'5. Pp (3 años)'!P241)</f>
        <v>ODS 3 Salud y Bienestar: Garantizar una vida sana y promover el bienestar para todos en todas las edades</v>
      </c>
    </row>
    <row r="241" spans="2:16" ht="207">
      <c r="B241" s="93" t="str">
        <f>IF(ISBLANK('5. Pp (3 años)'!B242),"",'5. Pp (3 años)'!B242)</f>
        <v>Coordinación de Salud Física</v>
      </c>
      <c r="C241" s="32" t="str">
        <f>IF(ISBLANK('5. Pp (3 años)'!C242),"",'5. Pp (3 años)'!C242)</f>
        <v>Actividad</v>
      </c>
      <c r="D241" s="35" t="str">
        <f>IF(ISBLANK('5. Pp (3 años)'!D242),"",'5. Pp (3 años)'!D242)</f>
        <v>4.1.1.1.33.2 Organización de jornadas de orientación y capacitación en temas de relevancia epidemiológica.</v>
      </c>
      <c r="E241" s="35" t="str">
        <f>IF(ISBLANK('5. Pp (3 años)'!E242),"",'5. Pp (3 años)'!E242)</f>
        <v>PPPI: Porcentaje de pláticas promocionales impartidas.</v>
      </c>
      <c r="F241" s="35" t="str">
        <f>IF(ISBLANK('5. Pp (3 años)'!F242),"",'5. Pp (3 años)'!F242)</f>
        <v>Mide la estrategia de prevención y promoción de la salud. Cuantifica la impartición de pláticas sobre prevención de enfermedades y fomento de la salud, Educación para el cuidado de la salud en la niñez y adolescencia, Acciones preventivas: cáncer en la mujer, cáncer infantil y en la adolescencia, Pláticas sobre prevención de accidentes y modificación de hábitos de riesgo que busca disminuir la incidencia de enfermedades crónicas y riesgos epidemiológicos.</v>
      </c>
      <c r="G241" s="32" t="str">
        <f>IF(ISBLANK('5. Pp (3 años)'!G242),"",'5. Pp (3 años)'!G242)</f>
        <v>Eficacia</v>
      </c>
      <c r="H241" s="32" t="str">
        <f>IF(ISBLANK('5. Pp (3 años)'!H242),"",'5. Pp (3 años)'!H242)</f>
        <v>Trimestral</v>
      </c>
      <c r="I241" s="35" t="str">
        <f>IF(ISBLANK('5. Pp (3 años)'!I242),"",'5. Pp (3 años)'!I242)</f>
        <v xml:space="preserve">MÉTODO DE CÁLCULO                       
PPPI = (NPPIR / NPPIP) * 100
VARIABLES:
PPPI: Porcentaje de pláticas promocionales impartidas.                                                         NPPIR: Número de pláticas y acciones preventivas  realizadas.                                                                                           NPPIP: Número de pláticas y acciones preventivas programadas.  </v>
      </c>
      <c r="J241" s="35" t="str">
        <f>IF(ISBLANK('5. Pp (3 años)'!J242),"",'5. Pp (3 años)'!J242)</f>
        <v>UNIDAD DE MEDIDA DEL INDICADOR: Porcentaje
UNIDAD DE MEDIDA DE LAS VARIABLES  Pláticas</v>
      </c>
      <c r="K241" s="32" t="str">
        <f>IF(ISBLANK('5. Pp (3 años)'!K242),"",'5. Pp (3 años)'!K242)</f>
        <v>Ascendente</v>
      </c>
      <c r="L241" s="35" t="str">
        <f>IF(ISBLANK('5. Pp (3 años)'!L242),"",'5. Pp (3 años)'!L242)</f>
        <v xml:space="preserve">                                                                                                 PPPI: De enero 2025 a diciembre 2027 se realizarán 791 pláticas</v>
      </c>
      <c r="M241" s="35" t="str">
        <f>IF(ISBLANK('5. Pp (3 años)'!M242),"",'5. Pp (3 años)'!M242)</f>
        <v xml:space="preserve">PPPI: Se realizaron un total de 100 pláticas durante el período de 2022-2024.
2022: 10 pláticas       
2023: 11 pláticas 
2024: 79 pláticas         
Total: 100 pláticas       </v>
      </c>
      <c r="N241" s="35" t="str">
        <f>IF(ISBLANK('5. Pp (3 años)'!N242),"",'5. Pp (3 años)'!N242)</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1" s="35" t="str">
        <f>IF(ISBLANK('5. Pp (3 años)'!O242),"",'5. Pp (3 años)'!O242)</f>
        <v>La comunidad escolar, madres de familia y la población en general muestran apertura para recibir la información y modificar hábitos de riesgo además de que el personal de promoción de la salud cuenta con el material didáctico y audiovisual actualizado mientras las instituciones y centros comunitarios facilitan los espacios para la sensibilización sobre la detección oportuna de enfermedades de alto impacto.</v>
      </c>
      <c r="P241" s="202" t="str">
        <f>IF(ISBLANK('5. Pp (3 años)'!P242),"",'5. Pp (3 años)'!P242)</f>
        <v>ODS 3 Salud y Bienestar: Garantizar una vida sana y promover el bienestar para todos en todas las edades</v>
      </c>
    </row>
    <row r="242" spans="2:16" ht="207">
      <c r="B242" s="93" t="str">
        <f>IF(ISBLANK('5. Pp (3 años)'!B243),"",'5. Pp (3 años)'!B243)</f>
        <v>Coordinación de Salud Física</v>
      </c>
      <c r="C242" s="32" t="str">
        <f>IF(ISBLANK('5. Pp (3 años)'!C243),"",'5. Pp (3 años)'!C243)</f>
        <v>Actividad</v>
      </c>
      <c r="D242" s="35" t="str">
        <f>IF(ISBLANK('5. Pp (3 años)'!D243),"",'5. Pp (3 años)'!D243)</f>
        <v>4.1.1.1.33.3 Gestión y ejecución de servicios asistenciales para el traslado de personas con movilidad reducida.</v>
      </c>
      <c r="E242" s="35" t="str">
        <f>IF(ISBLANK('5. Pp (3 años)'!E243),"",'5. Pp (3 años)'!E243)</f>
        <v>PSTR: Porcentaje de servicios de traslado realizados.</v>
      </c>
      <c r="F242" s="35" t="str">
        <f>IF(ISBLANK('5. Pp (3 años)'!F243),"",'5. Pp (3 años)'!F243)</f>
        <v>Mide la operatividad de la unidad de transporte especializado. Cuantifica los traslados programados de personas con discapacidad o movilidad reducida hacia sus centros de salud o rehabilitación, funcionando como el mecanismo operativo que garantiza la continuidad de los tratamientos médicos mediante la eliminación de barreras de movilidad.</v>
      </c>
      <c r="G242" s="32" t="str">
        <f>IF(ISBLANK('5. Pp (3 años)'!G243),"",'5. Pp (3 años)'!G243)</f>
        <v>Eficacia</v>
      </c>
      <c r="H242" s="32" t="str">
        <f>IF(ISBLANK('5. Pp (3 años)'!H243),"",'5. Pp (3 años)'!H243)</f>
        <v>Trimestral</v>
      </c>
      <c r="I242" s="35" t="str">
        <f>IF(ISBLANK('5. Pp (3 años)'!I243),"",'5. Pp (3 años)'!I243)</f>
        <v xml:space="preserve">MÉTODO DE CÁLCULO                       
PSTR = (NSTRR / NSTRP) * 100
VARIABLES:
PSTR: Porcentaje de servicios de traslado realizados. NSTRR: Número de servicios de traslado realizados.  NSTRP: Número de servicios de traslado  programados.  </v>
      </c>
      <c r="J242" s="35" t="str">
        <f>IF(ISBLANK('5. Pp (3 años)'!J243),"",'5. Pp (3 años)'!J243)</f>
        <v>UNIDAD DE MEDIDA DEL INDICADOR: Porcentaje
UNIDAD DE MEDIDA DE LAS VARIABLES:  Servicios de  Traslados</v>
      </c>
      <c r="K242" s="32" t="str">
        <f>IF(ISBLANK('5. Pp (3 años)'!K243),"",'5. Pp (3 años)'!K243)</f>
        <v>Ascendente</v>
      </c>
      <c r="L242" s="35" t="str">
        <f>IF(ISBLANK('5. Pp (3 años)'!L243),"",'5. Pp (3 años)'!L243)</f>
        <v>PSTR: De enero 2025 a diciembre 2027 se realizarán  180 servicios de traslado</v>
      </c>
      <c r="M242" s="35" t="str">
        <f>IF(ISBLANK('5. Pp (3 años)'!M243),"",'5. Pp (3 años)'!M243)</f>
        <v>PSTR: Se realizaron un total de 114 servicios de traslado durante el período de 2024.
2024: 114 servicios de traslado
Total: 114 servicios de traslado</v>
      </c>
      <c r="N242" s="35" t="str">
        <f>IF(ISBLANK('5. Pp (3 años)'!N243),"",'5. Pp (3 años)'!N243)</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2" s="35" t="str">
        <f>IF(ISBLANK('5. Pp (3 años)'!O243),"",'5. Pp (3 años)'!O243)</f>
        <v>Las personas con discapacidad o movilidad reducida solicitan el servicio con antelación y cumplen con los protocolos de asistencia además de que las unidades de transporte especializado cuentan con el mantenimiento preventivo y combustible necesario para su operación mientras las condiciones de la infraestructura vial permiten el acceso de los vehículos hasta los domicilios y centros de rehabilitación de los beneficiarios.</v>
      </c>
      <c r="P242" s="202" t="str">
        <f>IF(ISBLANK('5. Pp (3 años)'!P243),"",'5. Pp (3 años)'!P243)</f>
        <v>ODS 3 Salud y Bienestar: Garantizar una vida sana y promover el bienestar para todos en todas las edades</v>
      </c>
    </row>
    <row r="243" spans="2:16" ht="17.25">
      <c r="B243" s="93" t="str">
        <f>IF(ISBLANK('5. Pp (3 años)'!B244),"",'5. Pp (3 años)'!B244)</f>
        <v/>
      </c>
      <c r="C243" s="32" t="str">
        <f>IF(ISBLANK('5. Pp (3 años)'!C244),"",'5. Pp (3 años)'!C244)</f>
        <v>Actividad</v>
      </c>
      <c r="D243" s="35" t="str">
        <f>IF(ISBLANK('5. Pp (3 años)'!D244),"",'5. Pp (3 años)'!D244)</f>
        <v/>
      </c>
      <c r="E243" s="35" t="str">
        <f>IF(ISBLANK('5. Pp (3 años)'!E244),"",'5. Pp (3 años)'!E244)</f>
        <v/>
      </c>
      <c r="F243" s="35" t="str">
        <f>IF(ISBLANK('5. Pp (3 años)'!F244),"",'5. Pp (3 años)'!F244)</f>
        <v/>
      </c>
      <c r="G243" s="32" t="str">
        <f>IF(ISBLANK('5. Pp (3 años)'!G244),"",'5. Pp (3 años)'!G244)</f>
        <v/>
      </c>
      <c r="H243" s="32" t="str">
        <f>IF(ISBLANK('5. Pp (3 años)'!H244),"",'5. Pp (3 años)'!H244)</f>
        <v/>
      </c>
      <c r="I243" s="35" t="str">
        <f>IF(ISBLANK('5. Pp (3 años)'!I244),"",'5. Pp (3 años)'!I244)</f>
        <v/>
      </c>
      <c r="J243" s="35" t="str">
        <f>IF(ISBLANK('5. Pp (3 años)'!J244),"",'5. Pp (3 años)'!J244)</f>
        <v/>
      </c>
      <c r="K243" s="32" t="str">
        <f>IF(ISBLANK('5. Pp (3 años)'!K244),"",'5. Pp (3 años)'!K244)</f>
        <v/>
      </c>
      <c r="L243" s="35" t="str">
        <f>IF(ISBLANK('5. Pp (3 años)'!L244),"",'5. Pp (3 años)'!L244)</f>
        <v/>
      </c>
      <c r="M243" s="35" t="str">
        <f>IF(ISBLANK('5. Pp (3 años)'!M244),"",'5. Pp (3 años)'!M244)</f>
        <v/>
      </c>
      <c r="N243" s="35" t="str">
        <f>IF(ISBLANK('5. Pp (3 años)'!N244),"",'5. Pp (3 años)'!N244)</f>
        <v/>
      </c>
      <c r="O243" s="35" t="str">
        <f>IF(ISBLANK('5. Pp (3 años)'!O244),"",'5. Pp (3 años)'!O244)</f>
        <v/>
      </c>
      <c r="P243" s="202" t="str">
        <f>IF(ISBLANK('5. Pp (3 años)'!P244),"",'5. Pp (3 años)'!P244)</f>
        <v/>
      </c>
    </row>
    <row r="244" spans="2:16" ht="17.25">
      <c r="B244" s="93" t="str">
        <f>IF(ISBLANK('5. Pp (3 años)'!B245),"",'5. Pp (3 años)'!B245)</f>
        <v/>
      </c>
      <c r="C244" s="32" t="str">
        <f>IF(ISBLANK('5. Pp (3 años)'!C245),"",'5. Pp (3 años)'!C245)</f>
        <v>Actividad</v>
      </c>
      <c r="D244" s="35" t="str">
        <f>IF(ISBLANK('5. Pp (3 años)'!D245),"",'5. Pp (3 años)'!D245)</f>
        <v/>
      </c>
      <c r="E244" s="35" t="str">
        <f>IF(ISBLANK('5. Pp (3 años)'!E245),"",'5. Pp (3 años)'!E245)</f>
        <v/>
      </c>
      <c r="F244" s="35" t="str">
        <f>IF(ISBLANK('5. Pp (3 años)'!F245),"",'5. Pp (3 años)'!F245)</f>
        <v/>
      </c>
      <c r="G244" s="32" t="str">
        <f>IF(ISBLANK('5. Pp (3 años)'!G245),"",'5. Pp (3 años)'!G245)</f>
        <v/>
      </c>
      <c r="H244" s="32" t="str">
        <f>IF(ISBLANK('5. Pp (3 años)'!H245),"",'5. Pp (3 años)'!H245)</f>
        <v/>
      </c>
      <c r="I244" s="35" t="str">
        <f>IF(ISBLANK('5. Pp (3 años)'!I245),"",'5. Pp (3 años)'!I245)</f>
        <v/>
      </c>
      <c r="J244" s="35" t="str">
        <f>IF(ISBLANK('5. Pp (3 años)'!J245),"",'5. Pp (3 años)'!J245)</f>
        <v/>
      </c>
      <c r="K244" s="32" t="str">
        <f>IF(ISBLANK('5. Pp (3 años)'!K245),"",'5. Pp (3 años)'!K245)</f>
        <v/>
      </c>
      <c r="L244" s="35" t="str">
        <f>IF(ISBLANK('5. Pp (3 años)'!L245),"",'5. Pp (3 años)'!L245)</f>
        <v/>
      </c>
      <c r="M244" s="35" t="str">
        <f>IF(ISBLANK('5. Pp (3 años)'!M245),"",'5. Pp (3 años)'!M245)</f>
        <v/>
      </c>
      <c r="N244" s="35" t="str">
        <f>IF(ISBLANK('5. Pp (3 años)'!N245),"",'5. Pp (3 años)'!N245)</f>
        <v/>
      </c>
      <c r="O244" s="35" t="str">
        <f>IF(ISBLANK('5. Pp (3 años)'!O245),"",'5. Pp (3 años)'!O245)</f>
        <v/>
      </c>
      <c r="P244" s="202" t="str">
        <f>IF(ISBLANK('5. Pp (3 años)'!P245),"",'5. Pp (3 años)'!P245)</f>
        <v/>
      </c>
    </row>
    <row r="245" spans="2:16" ht="17.25">
      <c r="B245" s="93" t="str">
        <f>IF(ISBLANK('5. Pp (3 años)'!B246),"",'5. Pp (3 años)'!B246)</f>
        <v/>
      </c>
      <c r="C245" s="32" t="str">
        <f>IF(ISBLANK('5. Pp (3 años)'!C246),"",'5. Pp (3 años)'!C246)</f>
        <v>Actividad</v>
      </c>
      <c r="D245" s="35" t="str">
        <f>IF(ISBLANK('5. Pp (3 años)'!D246),"",'5. Pp (3 años)'!D246)</f>
        <v/>
      </c>
      <c r="E245" s="35" t="str">
        <f>IF(ISBLANK('5. Pp (3 años)'!E246),"",'5. Pp (3 años)'!E246)</f>
        <v/>
      </c>
      <c r="F245" s="35" t="str">
        <f>IF(ISBLANK('5. Pp (3 años)'!F246),"",'5. Pp (3 años)'!F246)</f>
        <v/>
      </c>
      <c r="G245" s="32" t="str">
        <f>IF(ISBLANK('5. Pp (3 años)'!G246),"",'5. Pp (3 años)'!G246)</f>
        <v/>
      </c>
      <c r="H245" s="32" t="str">
        <f>IF(ISBLANK('5. Pp (3 años)'!H246),"",'5. Pp (3 años)'!H246)</f>
        <v/>
      </c>
      <c r="I245" s="35" t="str">
        <f>IF(ISBLANK('5. Pp (3 años)'!I246),"",'5. Pp (3 años)'!I246)</f>
        <v/>
      </c>
      <c r="J245" s="35" t="str">
        <f>IF(ISBLANK('5. Pp (3 años)'!J246),"",'5. Pp (3 años)'!J246)</f>
        <v/>
      </c>
      <c r="K245" s="32" t="str">
        <f>IF(ISBLANK('5. Pp (3 años)'!K246),"",'5. Pp (3 años)'!K246)</f>
        <v/>
      </c>
      <c r="L245" s="35" t="str">
        <f>IF(ISBLANK('5. Pp (3 años)'!L246),"",'5. Pp (3 años)'!L246)</f>
        <v/>
      </c>
      <c r="M245" s="35" t="str">
        <f>IF(ISBLANK('5. Pp (3 años)'!M246),"",'5. Pp (3 años)'!M246)</f>
        <v/>
      </c>
      <c r="N245" s="35" t="str">
        <f>IF(ISBLANK('5. Pp (3 años)'!N246),"",'5. Pp (3 años)'!N246)</f>
        <v/>
      </c>
      <c r="O245" s="35" t="str">
        <f>IF(ISBLANK('5. Pp (3 años)'!O246),"",'5. Pp (3 años)'!O246)</f>
        <v/>
      </c>
      <c r="P245" s="202" t="str">
        <f>IF(ISBLANK('5. Pp (3 años)'!P246),"",'5. Pp (3 años)'!P246)</f>
        <v/>
      </c>
    </row>
    <row r="246" spans="2:16" ht="17.25">
      <c r="B246" s="93" t="str">
        <f>IF(ISBLANK('5. Pp (3 años)'!B247),"",'5. Pp (3 años)'!B247)</f>
        <v/>
      </c>
      <c r="C246" s="32" t="str">
        <f>IF(ISBLANK('5. Pp (3 años)'!C247),"",'5. Pp (3 años)'!C247)</f>
        <v>Actividad</v>
      </c>
      <c r="D246" s="35" t="str">
        <f>IF(ISBLANK('5. Pp (3 años)'!D247),"",'5. Pp (3 años)'!D247)</f>
        <v/>
      </c>
      <c r="E246" s="35" t="str">
        <f>IF(ISBLANK('5. Pp (3 años)'!E247),"",'5. Pp (3 años)'!E247)</f>
        <v/>
      </c>
      <c r="F246" s="35" t="str">
        <f>IF(ISBLANK('5. Pp (3 años)'!F247),"",'5. Pp (3 años)'!F247)</f>
        <v/>
      </c>
      <c r="G246" s="32" t="str">
        <f>IF(ISBLANK('5. Pp (3 años)'!G247),"",'5. Pp (3 años)'!G247)</f>
        <v/>
      </c>
      <c r="H246" s="32" t="str">
        <f>IF(ISBLANK('5. Pp (3 años)'!H247),"",'5. Pp (3 años)'!H247)</f>
        <v/>
      </c>
      <c r="I246" s="35" t="str">
        <f>IF(ISBLANK('5. Pp (3 años)'!I247),"",'5. Pp (3 años)'!I247)</f>
        <v/>
      </c>
      <c r="J246" s="35" t="str">
        <f>IF(ISBLANK('5. Pp (3 años)'!J247),"",'5. Pp (3 años)'!J247)</f>
        <v/>
      </c>
      <c r="K246" s="32" t="str">
        <f>IF(ISBLANK('5. Pp (3 años)'!K247),"",'5. Pp (3 años)'!K247)</f>
        <v/>
      </c>
      <c r="L246" s="35" t="str">
        <f>IF(ISBLANK('5. Pp (3 años)'!L247),"",'5. Pp (3 años)'!L247)</f>
        <v/>
      </c>
      <c r="M246" s="35" t="str">
        <f>IF(ISBLANK('5. Pp (3 años)'!M247),"",'5. Pp (3 años)'!M247)</f>
        <v/>
      </c>
      <c r="N246" s="35" t="str">
        <f>IF(ISBLANK('5. Pp (3 años)'!N247),"",'5. Pp (3 años)'!N247)</f>
        <v/>
      </c>
      <c r="O246" s="35" t="str">
        <f>IF(ISBLANK('5. Pp (3 años)'!O247),"",'5. Pp (3 años)'!O247)</f>
        <v/>
      </c>
      <c r="P246" s="202" t="str">
        <f>IF(ISBLANK('5. Pp (3 años)'!P247),"",'5. Pp (3 años)'!P247)</f>
        <v/>
      </c>
    </row>
    <row r="247" spans="2:16" ht="207">
      <c r="B247" s="339" t="str">
        <f>IF(ISBLANK('5. Pp (3 años)'!B248),"",'5. Pp (3 años)'!B248)</f>
        <v>Coordinación de Salud Ambienta</v>
      </c>
      <c r="C247" s="337" t="str">
        <f>IF(ISBLANK('5. Pp (3 años)'!C248),"",'5. Pp (3 años)'!C248)</f>
        <v>Componente</v>
      </c>
      <c r="D247" s="336" t="str">
        <f>IF(ISBLANK('5. Pp (3 años)'!D248),"",'5. Pp (3 años)'!D248)</f>
        <v>4.1.1.1.34 Servicios de control de riesgos sanitarios ambientales y eliminación de vectores otorgados.</v>
      </c>
      <c r="E247" s="336" t="str">
        <f>IF(ISBLANK('5. Pp (3 años)'!E248),"",'5. Pp (3 años)'!E248)</f>
        <v>PSMR: Porcentaje de servicios de mitigación de riesgos sanitarios realizados".</v>
      </c>
      <c r="F247" s="336" t="str">
        <f>IF(ISBLANK('5. Pp (3 años)'!F248),"",'5. Pp (3 años)'!F248)</f>
        <v xml:space="preserve">Este indicador permite conocer el cumplimiento de las acciones dirigidas al cuidado medio ambiente como determinante de la salud humana realizadas
Las acciones son: Pláticas y talleres" Control de vectores y entornos favorables para la salud", Acciones para el control de arbovirosis (Dengue, Zika yCHingunkuya), Jornadas de acopio y disposición segura de llantas y residuos de manejo especial, Jornadas de eliminación de microtiraderos y "Jornadas de Recolección de Medicamentos Caduco"									</v>
      </c>
      <c r="G247" s="337" t="str">
        <f>IF(ISBLANK('5. Pp (3 años)'!G248),"",'5. Pp (3 años)'!G248)</f>
        <v>Eficacia</v>
      </c>
      <c r="H247" s="337" t="str">
        <f>IF(ISBLANK('5. Pp (3 años)'!H248),"",'5. Pp (3 años)'!H248)</f>
        <v>Trimestral</v>
      </c>
      <c r="I247" s="336" t="str">
        <f>IF(ISBLANK('5. Pp (3 años)'!I248),"",'5. Pp (3 años)'!I248)</f>
        <v>MÉTODO DE CÁLCULO                          
PSMR = (NSMRR / NSMRP) * 100
VARIABLES:
PSMR: Porcentaje de servicios de mitigación de riesgos sanitarios realizados.                                                                 NSMRR: Número de servicios de mitigación realizados. NSMRP: Número de servicios de mitigación programados.</v>
      </c>
      <c r="J247" s="336" t="str">
        <f>IF(ISBLANK('5. Pp (3 años)'!J248),"",'5. Pp (3 años)'!J248)</f>
        <v>UNIDAD DE MEDIDA DEL INDICADOR: Porcentaje
UNIDAD DE MEDIDA DE LAS VARIABLES: Acciones</v>
      </c>
      <c r="K247" s="337" t="str">
        <f>IF(ISBLANK('5. Pp (3 años)'!K248),"",'5. Pp (3 años)'!K248)</f>
        <v>Ascendente</v>
      </c>
      <c r="L247" s="336" t="str">
        <f>IF(ISBLANK('5. Pp (3 años)'!L248),"",'5. Pp (3 años)'!L248)</f>
        <v xml:space="preserve">PSMR: De enero 2025 a diciembre 2027 se realizará el 100% de servicios de mitigación de riesgos sanitarios. 			</v>
      </c>
      <c r="M247" s="336" t="str">
        <f>IF(ISBLANK('5. Pp (3 años)'!M248),"",'5. Pp (3 años)'!M248)</f>
        <v>PSMR: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47" s="336" t="str">
        <f>IF(ISBLANK('5. Pp (3 años)'!N248),"",'5. Pp (3 años)'!N248)</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7" s="336" t="str">
        <f>IF(ISBLANK('5. Pp (3 años)'!O248),"",'5. Pp (3 años)'!O248)</f>
        <v>La ciudadanía y los sectores productivos participan activamente en las jornadas de acopio y eliminan criaderos en sus propiedades además de que el municipio cuenta con los insumos químicos y vehículos especializados para el control de arbovirosis mientras las empresas de disposición final garantizan el confinamiento seguro de los residuos de manejo especial y medicamentos caducos recolectados.</v>
      </c>
      <c r="P247" s="338" t="str">
        <f>IF(ISBLANK('5. Pp (3 años)'!P248),"",'5. Pp (3 años)'!P248)</f>
        <v>Objetivo 13.
Adoptar medidas urgentes para combatir el cambio
climático y sus efectos</v>
      </c>
    </row>
    <row r="248" spans="2:16" ht="207">
      <c r="B248" s="93" t="str">
        <f>IF(ISBLANK('5. Pp (3 años)'!B249),"",'5. Pp (3 años)'!B249)</f>
        <v>Coordinación de Salud Ambienta</v>
      </c>
      <c r="C248" s="32" t="str">
        <f>IF(ISBLANK('5. Pp (3 años)'!C249),"",'5. Pp (3 años)'!C249)</f>
        <v>Actividad</v>
      </c>
      <c r="D248" s="35" t="str">
        <f>IF(ISBLANK('5. Pp (3 años)'!D249),"",'5. Pp (3 años)'!D249)</f>
        <v>4.1.1.1.34.1 Coordinación de estrategias para la mitigación de riesgos por vectores y fomento de entornos saludables.</v>
      </c>
      <c r="E248" s="35" t="str">
        <f>IF(ISBLANK('5. Pp (3 años)'!E249),"",'5. Pp (3 años)'!E249)</f>
        <v>PAMFE: Porcentaje de acciones de mitigación y fomento a la salud ejecutadas.</v>
      </c>
      <c r="F248" s="35" t="str">
        <f>IF(ISBLANK('5. Pp (3 años)'!F249),"",'5. Pp (3 años)'!F249)</f>
        <v>Este indicador mide el cumplimiento de las acciones en salud pública con el fin de mantener entornos saludables, a través de los programas: Pláticas y talleres " Control de vectores y entornos favorables para la salud", Acciones para el control de arbovirosis (Dengue, Zika yCHingunkuya), Jornadas de acopio y disposición segura de llantas y residuos de manejo especial</v>
      </c>
      <c r="G248" s="32" t="str">
        <f>IF(ISBLANK('5. Pp (3 años)'!G249),"",'5. Pp (3 años)'!G249)</f>
        <v>Eficacia</v>
      </c>
      <c r="H248" s="32" t="str">
        <f>IF(ISBLANK('5. Pp (3 años)'!H249),"",'5. Pp (3 años)'!H249)</f>
        <v>Trimestral</v>
      </c>
      <c r="I248" s="35" t="str">
        <f>IF(ISBLANK('5. Pp (3 años)'!I249),"",'5. Pp (3 años)'!I249)</f>
        <v>MÉTODO DE CÁLCULO                           
PAMFE = (NAMFR / NAMFP) * 100
VARIABLES:
PAMFE: Porcentaje de acciones de mitigación y fomento a la salud ejecutadas.                                                             NAMFR: Número de acciones de mitigación  y fomento realizadas.                                                                         NAMFP: Número de acciones de mitigación y fomento programadas.</v>
      </c>
      <c r="J248" s="35" t="str">
        <f>IF(ISBLANK('5. Pp (3 años)'!J249),"",'5. Pp (3 años)'!J249)</f>
        <v>UNIDAD DE MEDIDA DEL INDICADOR: Porcentaje
UNIDAD DE MEDIDA DE LAS VARIABLES: Acciones</v>
      </c>
      <c r="K248" s="32" t="str">
        <f>IF(ISBLANK('5. Pp (3 años)'!K249),"",'5. Pp (3 años)'!K249)</f>
        <v>Ascendente</v>
      </c>
      <c r="L248" s="35" t="str">
        <f>IF(ISBLANK('5. Pp (3 años)'!L249),"",'5. Pp (3 años)'!L249)</f>
        <v xml:space="preserve">PAMFE: De enero 2025 a diciembre 2027 se realizarán 108 acciones. 				</v>
      </c>
      <c r="M248" s="35" t="str">
        <f>IF(ISBLANK('5. Pp (3 años)'!M249),"",'5. Pp (3 años)'!M249)</f>
        <v>PAMFE: Se realizaron un total de 84 acciones durante el período de 2022-2024.
2022: 10 acciones  
2023: 41 acciones  
2024: 33 acciones
Total: 84</v>
      </c>
      <c r="N248" s="35" t="str">
        <f>IF(ISBLANK('5. Pp (3 años)'!N249),"",'5. Pp (3 años)'!N249)</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8" s="35" t="str">
        <f>IF(ISBLANK('5. Pp (3 años)'!O249),"",'5. Pp (3 años)'!O249)</f>
        <v>Condiciones climatológicas favorables. La ciudadanía acuda y participe en las acciones para mantener entornos saludables.</v>
      </c>
      <c r="P248" s="202" t="str">
        <f>IF(ISBLANK('5. Pp (3 años)'!P249),"",'5. Pp (3 años)'!P249)</f>
        <v>Meta 13.3
Mejorar la educación, la sensibilización y la
capacidad humana e institucional en relación
con la mitigación del cambio climático, la
adaptación a él, la reducción de sus efectos y la
alerta temprana.</v>
      </c>
    </row>
    <row r="249" spans="2:16" ht="207">
      <c r="B249" s="93" t="str">
        <f>IF(ISBLANK('5. Pp (3 años)'!B250),"",'5. Pp (3 años)'!B250)</f>
        <v>Coordinación de Salud Ambienta</v>
      </c>
      <c r="C249" s="32" t="str">
        <f>IF(ISBLANK('5. Pp (3 años)'!C250),"",'5. Pp (3 años)'!C250)</f>
        <v>Actividad</v>
      </c>
      <c r="D249" s="35" t="str">
        <f>IF(ISBLANK('5. Pp (3 años)'!D250),"",'5. Pp (3 años)'!D250)</f>
        <v>4.1.1.1.34.2 Ejecución de jornadas de saneamiento ambiental y eliminación de microtiraderos.</v>
      </c>
      <c r="E249" s="35" t="str">
        <f>IF(ISBLANK('5. Pp (3 años)'!E250),"",'5. Pp (3 años)'!E250)</f>
        <v>PJSRD: Porcentaje de jornadas de saneamiento y recolección de desechos sólidos realizadas</v>
      </c>
      <c r="F249" s="35" t="str">
        <f>IF(ISBLANK('5. Pp (3 años)'!F250),"",'5. Pp (3 años)'!F250)</f>
        <v xml:space="preserve">Este indicador mide la cantidad de kilos recolectados en las jornadas para la recolección, tratamiento y disposición final de desechos sólidos a través de las "Jornadas de eliminación de microtiraderos",  y la cantidad de kilos de disposición final de medicamentos caducos, para mantener entornos saludables.	</v>
      </c>
      <c r="G249" s="32" t="str">
        <f>IF(ISBLANK('5. Pp (3 años)'!G250),"",'5. Pp (3 años)'!G250)</f>
        <v>Eficacia</v>
      </c>
      <c r="H249" s="32" t="str">
        <f>IF(ISBLANK('5. Pp (3 años)'!H250),"",'5. Pp (3 años)'!H250)</f>
        <v>Trimestral</v>
      </c>
      <c r="I249" s="35" t="str">
        <f>IF(ISBLANK('5. Pp (3 años)'!I250),"",'5. Pp (3 años)'!I250)</f>
        <v>MÉTODO DE CÁLCULO                             
PJSRD = (NJSRR / NJSRP) * 100
VARIABLES:
PJSRD: Porcentaje de jornadas de saneamiento y recolección de desechos sólidos realizadas.                             NJSRR: Número de jornadas de eliminación de microtiraderos y disposición de medicamentos caducos realizadas.                                                                      NJSRP: Número de jornadas de eliminación de microtiraderos y disposición de medicamentos caducos programadas.</v>
      </c>
      <c r="J249" s="35" t="str">
        <f>IF(ISBLANK('5. Pp (3 años)'!J250),"",'5. Pp (3 años)'!J250)</f>
        <v>UNIDAD DE MEDIDA DEL INDICADOR: Porcentaje
UNIDAD DE MEDIDA DE LAS VARIABLES: Recolección</v>
      </c>
      <c r="K249" s="32" t="str">
        <f>IF(ISBLANK('5. Pp (3 años)'!K250),"",'5. Pp (3 años)'!K250)</f>
        <v>Ascendente</v>
      </c>
      <c r="L249" s="35" t="str">
        <f>IF(ISBLANK('5. Pp (3 años)'!L250),"",'5. Pp (3 años)'!L250)</f>
        <v xml:space="preserve">PJSRD: De enero 2025 a diciembre 2027 se realizarán 110,320 Kilos recolectados. </v>
      </c>
      <c r="M249" s="35" t="str">
        <f>IF(ISBLANK('5. Pp (3 años)'!M250),"",'5. Pp (3 años)'!M250)</f>
        <v>PJSRD: Se realizaron un total de 30521 Kilos recolectados  durante el período de 2024.
2022: 18,500 Kilos recolectados                                                  2023: 103 Kilos recolectados                                                      2024: 11918 Kilos recolectados     
Total: 30521 Kilos recolectados</v>
      </c>
      <c r="N249" s="35" t="str">
        <f>IF(ISBLANK('5. Pp (3 años)'!N250),"",'5. Pp (3 años)'!N250)</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9" s="35" t="str">
        <f>IF(ISBLANK('5. Pp (3 años)'!O250),"",'5. Pp (3 años)'!O250)</f>
        <v>Condiciones climatológicas favorables. La ciudadanía acuda y participe en las acciones para mantener entornos saludables. La ciudadanía entrega sus medicamentos caducos en los contenedores dispuestos y evita el vertido de basura en espacios públicos recuperados además de que se cuenta con el equipo de protección personal y vehículos de carga adecuados mientras las empresas especializadas en residuos peligrosos garantizan la destrucción final de los fármacos y el confinamiento de los desechos sólidos recolectados.</v>
      </c>
      <c r="P249" s="202" t="str">
        <f>IF(ISBLANK('5. Pp (3 años)'!P250),"",'5. Pp (3 años)'!P250)</f>
        <v>Meta 13.3
Mejorar la educación, la sensibilización y la
capacidad humana e institucional en relación
con la mitigación del cambio climático, la
adaptación a él, la reducción de sus efectos y la
alerta temprana.</v>
      </c>
    </row>
    <row r="250" spans="2:16" ht="17.25">
      <c r="B250" s="93" t="str">
        <f>IF(ISBLANK('5. Pp (3 años)'!B251),"",'5. Pp (3 años)'!B251)</f>
        <v/>
      </c>
      <c r="C250" s="32" t="str">
        <f>IF(ISBLANK('5. Pp (3 años)'!C251),"",'5. Pp (3 años)'!C251)</f>
        <v>Actividad</v>
      </c>
      <c r="D250" s="35" t="str">
        <f>IF(ISBLANK('5. Pp (3 años)'!D251),"",'5. Pp (3 años)'!D251)</f>
        <v/>
      </c>
      <c r="E250" s="35" t="str">
        <f>IF(ISBLANK('5. Pp (3 años)'!E251),"",'5. Pp (3 años)'!E251)</f>
        <v/>
      </c>
      <c r="F250" s="35" t="str">
        <f>IF(ISBLANK('5. Pp (3 años)'!F251),"",'5. Pp (3 años)'!F251)</f>
        <v/>
      </c>
      <c r="G250" s="32" t="str">
        <f>IF(ISBLANK('5. Pp (3 años)'!G251),"",'5. Pp (3 años)'!G251)</f>
        <v/>
      </c>
      <c r="H250" s="32" t="str">
        <f>IF(ISBLANK('5. Pp (3 años)'!H251),"",'5. Pp (3 años)'!H251)</f>
        <v/>
      </c>
      <c r="I250" s="35" t="str">
        <f>IF(ISBLANK('5. Pp (3 años)'!I251),"",'5. Pp (3 años)'!I251)</f>
        <v/>
      </c>
      <c r="J250" s="35" t="str">
        <f>IF(ISBLANK('5. Pp (3 años)'!J251),"",'5. Pp (3 años)'!J251)</f>
        <v/>
      </c>
      <c r="K250" s="32" t="str">
        <f>IF(ISBLANK('5. Pp (3 años)'!K251),"",'5. Pp (3 años)'!K251)</f>
        <v/>
      </c>
      <c r="L250" s="35" t="str">
        <f>IF(ISBLANK('5. Pp (3 años)'!L251),"",'5. Pp (3 años)'!L251)</f>
        <v/>
      </c>
      <c r="M250" s="35" t="str">
        <f>IF(ISBLANK('5. Pp (3 años)'!M251),"",'5. Pp (3 años)'!M251)</f>
        <v/>
      </c>
      <c r="N250" s="35" t="str">
        <f>IF(ISBLANK('5. Pp (3 años)'!N251),"",'5. Pp (3 años)'!N251)</f>
        <v/>
      </c>
      <c r="O250" s="35" t="str">
        <f>IF(ISBLANK('5. Pp (3 años)'!O251),"",'5. Pp (3 años)'!O251)</f>
        <v/>
      </c>
      <c r="P250" s="202" t="str">
        <f>IF(ISBLANK('5. Pp (3 años)'!P251),"",'5. Pp (3 años)'!P251)</f>
        <v/>
      </c>
    </row>
    <row r="251" spans="2:16" ht="17.25">
      <c r="B251" s="93" t="str">
        <f>IF(ISBLANK('5. Pp (3 años)'!B252),"",'5. Pp (3 años)'!B252)</f>
        <v/>
      </c>
      <c r="C251" s="32" t="str">
        <f>IF(ISBLANK('5. Pp (3 años)'!C252),"",'5. Pp (3 años)'!C252)</f>
        <v>Actividad</v>
      </c>
      <c r="D251" s="35" t="str">
        <f>IF(ISBLANK('5. Pp (3 años)'!D252),"",'5. Pp (3 años)'!D252)</f>
        <v/>
      </c>
      <c r="E251" s="35" t="str">
        <f>IF(ISBLANK('5. Pp (3 años)'!E252),"",'5. Pp (3 años)'!E252)</f>
        <v/>
      </c>
      <c r="F251" s="35" t="str">
        <f>IF(ISBLANK('5. Pp (3 años)'!F252),"",'5. Pp (3 años)'!F252)</f>
        <v/>
      </c>
      <c r="G251" s="32" t="str">
        <f>IF(ISBLANK('5. Pp (3 años)'!G252),"",'5. Pp (3 años)'!G252)</f>
        <v/>
      </c>
      <c r="H251" s="32" t="str">
        <f>IF(ISBLANK('5. Pp (3 años)'!H252),"",'5. Pp (3 años)'!H252)</f>
        <v/>
      </c>
      <c r="I251" s="35" t="str">
        <f>IF(ISBLANK('5. Pp (3 años)'!I252),"",'5. Pp (3 años)'!I252)</f>
        <v/>
      </c>
      <c r="J251" s="35" t="str">
        <f>IF(ISBLANK('5. Pp (3 años)'!J252),"",'5. Pp (3 años)'!J252)</f>
        <v/>
      </c>
      <c r="K251" s="32" t="str">
        <f>IF(ISBLANK('5. Pp (3 años)'!K252),"",'5. Pp (3 años)'!K252)</f>
        <v/>
      </c>
      <c r="L251" s="35" t="str">
        <f>IF(ISBLANK('5. Pp (3 años)'!L252),"",'5. Pp (3 años)'!L252)</f>
        <v/>
      </c>
      <c r="M251" s="35" t="str">
        <f>IF(ISBLANK('5. Pp (3 años)'!M252),"",'5. Pp (3 años)'!M252)</f>
        <v/>
      </c>
      <c r="N251" s="35" t="str">
        <f>IF(ISBLANK('5. Pp (3 años)'!N252),"",'5. Pp (3 años)'!N252)</f>
        <v/>
      </c>
      <c r="O251" s="35" t="str">
        <f>IF(ISBLANK('5. Pp (3 años)'!O252),"",'5. Pp (3 años)'!O252)</f>
        <v/>
      </c>
      <c r="P251" s="202" t="str">
        <f>IF(ISBLANK('5. Pp (3 años)'!P252),"",'5. Pp (3 años)'!P252)</f>
        <v/>
      </c>
    </row>
    <row r="252" spans="2:16" ht="17.25">
      <c r="B252" s="93" t="str">
        <f>IF(ISBLANK('5. Pp (3 años)'!B253),"",'5. Pp (3 años)'!B253)</f>
        <v/>
      </c>
      <c r="C252" s="32" t="str">
        <f>IF(ISBLANK('5. Pp (3 años)'!C253),"",'5. Pp (3 años)'!C253)</f>
        <v>Actividad</v>
      </c>
      <c r="D252" s="35" t="str">
        <f>IF(ISBLANK('5. Pp (3 años)'!D253),"",'5. Pp (3 años)'!D253)</f>
        <v/>
      </c>
      <c r="E252" s="35" t="str">
        <f>IF(ISBLANK('5. Pp (3 años)'!E253),"",'5. Pp (3 años)'!E253)</f>
        <v/>
      </c>
      <c r="F252" s="35" t="str">
        <f>IF(ISBLANK('5. Pp (3 años)'!F253),"",'5. Pp (3 años)'!F253)</f>
        <v/>
      </c>
      <c r="G252" s="32" t="str">
        <f>IF(ISBLANK('5. Pp (3 años)'!G253),"",'5. Pp (3 años)'!G253)</f>
        <v/>
      </c>
      <c r="H252" s="32" t="str">
        <f>IF(ISBLANK('5. Pp (3 años)'!H253),"",'5. Pp (3 años)'!H253)</f>
        <v/>
      </c>
      <c r="I252" s="35" t="str">
        <f>IF(ISBLANK('5. Pp (3 años)'!I253),"",'5. Pp (3 años)'!I253)</f>
        <v/>
      </c>
      <c r="J252" s="35" t="str">
        <f>IF(ISBLANK('5. Pp (3 años)'!J253),"",'5. Pp (3 años)'!J253)</f>
        <v/>
      </c>
      <c r="K252" s="32" t="str">
        <f>IF(ISBLANK('5. Pp (3 años)'!K253),"",'5. Pp (3 años)'!K253)</f>
        <v/>
      </c>
      <c r="L252" s="35" t="str">
        <f>IF(ISBLANK('5. Pp (3 años)'!L253),"",'5. Pp (3 años)'!L253)</f>
        <v/>
      </c>
      <c r="M252" s="35" t="str">
        <f>IF(ISBLANK('5. Pp (3 años)'!M253),"",'5. Pp (3 años)'!M253)</f>
        <v/>
      </c>
      <c r="N252" s="35" t="str">
        <f>IF(ISBLANK('5. Pp (3 años)'!N253),"",'5. Pp (3 años)'!N253)</f>
        <v/>
      </c>
      <c r="O252" s="35" t="str">
        <f>IF(ISBLANK('5. Pp (3 años)'!O253),"",'5. Pp (3 años)'!O253)</f>
        <v/>
      </c>
      <c r="P252" s="202" t="str">
        <f>IF(ISBLANK('5. Pp (3 años)'!P253),"",'5. Pp (3 años)'!P253)</f>
        <v/>
      </c>
    </row>
    <row r="253" spans="2:16" ht="207">
      <c r="B253" s="339" t="str">
        <f>IF(ISBLANK('5. Pp (3 años)'!B254),"",'5. Pp (3 años)'!B254)</f>
        <v>Coordinación de Salud Mental</v>
      </c>
      <c r="C253" s="337" t="str">
        <f>IF(ISBLANK('5. Pp (3 años)'!C254),"",'5. Pp (3 años)'!C254)</f>
        <v>Componente</v>
      </c>
      <c r="D253" s="336" t="str">
        <f>IF(ISBLANK('5. Pp (3 años)'!D254),"",'5. Pp (3 años)'!D254)</f>
        <v>4.1.1.1.35 Estrategias de intervención en salud mental y acompañamiento emocional comunitario implementadas.</v>
      </c>
      <c r="E253" s="336" t="str">
        <f>IF(ISBLANK('5. Pp (3 años)'!E254),"",'5. Pp (3 años)'!E254)</f>
        <v>PEAPF: Porcentaje de esquema de atención psicosocial y acompañamiento emocional fortalecido.</v>
      </c>
      <c r="F253" s="336" t="str">
        <f>IF(ISBLANK('5. Pp (3 años)'!F254),"",'5. Pp (3 años)'!F254)</f>
        <v>Este indicador representa la entrega final de servicios de salud mental y soporte emocional validado. Representa el producto terminado donde se garantiza que la ciudadanía cuente con mecanismos de diagnóstico, terapia y contención emocional; asegurando el fortalecimiento de la salud mental comunitaria y el reconocimiento de la salud emocional de las personas cuidadoras como un derecho fundamental dentro del municipio.</v>
      </c>
      <c r="G253" s="337" t="str">
        <f>IF(ISBLANK('5. Pp (3 años)'!G254),"",'5. Pp (3 años)'!G254)</f>
        <v>Eficacia</v>
      </c>
      <c r="H253" s="337" t="str">
        <f>IF(ISBLANK('5. Pp (3 años)'!H254),"",'5. Pp (3 años)'!H254)</f>
        <v>Trimestral</v>
      </c>
      <c r="I253" s="336" t="str">
        <f>IF(ISBLANK('5. Pp (3 años)'!I254),"",'5. Pp (3 años)'!I254)</f>
        <v>MÉTODO DE CÁLCULO                        
PEAPF = (NEAPE / NEAPP) * 100
VARIABLES:
PEAPF: Porcentaje de esquema de atención psicosocial y acompañamiento emocional fortalecido.                            NEAPE: Número de esquemas de atención psicosocial ejecutados.                                                                                      NEAPP: Número de esquemas de atención psicosocial programados para el fortalecimiento de la salud mental.</v>
      </c>
      <c r="J253" s="336" t="str">
        <f>IF(ISBLANK('5. Pp (3 años)'!J254),"",'5. Pp (3 años)'!J254)</f>
        <v>UNIDAD DE MEDIDA DEL INDICADOR: Porcentaje
UNIDAD DE MEDIDA DE LAS VARIABLES: Esquema integral</v>
      </c>
      <c r="K253" s="337" t="str">
        <f>IF(ISBLANK('5. Pp (3 años)'!K254),"",'5. Pp (3 años)'!K254)</f>
        <v>Ascendente</v>
      </c>
      <c r="L253" s="336" t="str">
        <f>IF(ISBLANK('5. Pp (3 años)'!L254),"",'5. Pp (3 años)'!L254)</f>
        <v>PEAPF:  De enero 2025 a diciembre 2027 se realizará el 100% de estrategias de intervención en salud mental.</v>
      </c>
      <c r="M253" s="336" t="str">
        <f>IF(ISBLANK('5. Pp (3 años)'!M254),"",'5. Pp (3 años)'!M254)</f>
        <v>PEAPF: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53" s="336" t="str">
        <f>IF(ISBLANK('5. Pp (3 años)'!N254),"",'5. Pp (3 años)'!N254)</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3" s="336" t="str">
        <f>IF(ISBLANK('5. Pp (3 años)'!O254),"",'5. Pp (3 años)'!O254)</f>
        <v>La ciudadanía reconoce la importancia de la salud mental y acude de manera voluntaria a los servicios de soporte emocional además de que el municipio cuenta con especialistas en psicología y trabajo social debidamente certificados mientras se mantiene la confidencialidad y ética profesional en todos los mecanismos de contención para asegurar la confianza y permanencia de los usuarios en sus procesos terapéuticos.</v>
      </c>
      <c r="P253" s="338" t="str">
        <f>IF(ISBLANK('5. Pp (3 años)'!P254),"",'5. Pp (3 años)'!P254)</f>
        <v>Meta 3.4
Para 2030, reducir en un tercio la mortalidad
prematura por enfermedades no transmisibles
mediante la prevención y el tratamiento y
promover la salud mental y el bienestar</v>
      </c>
    </row>
    <row r="254" spans="2:16" ht="207">
      <c r="B254" s="93" t="str">
        <f>IF(ISBLANK('5. Pp (3 años)'!B255),"",'5. Pp (3 años)'!B255)</f>
        <v>Coordinación de Salud Mental</v>
      </c>
      <c r="C254" s="32" t="str">
        <f>IF(ISBLANK('5. Pp (3 años)'!C255),"",'5. Pp (3 años)'!C255)</f>
        <v>Actividad</v>
      </c>
      <c r="D254" s="35" t="str">
        <f>IF(ISBLANK('5. Pp (3 años)'!D255),"",'5. Pp (3 años)'!D255)</f>
        <v>4.1.1.1.35.1 Prestación de servicios de consulta psicológica para la prevención y el manejo psicoafectivo.</v>
      </c>
      <c r="E254" s="35" t="str">
        <f>IF(ISBLANK('5. Pp (3 años)'!E255),"",'5. Pp (3 años)'!E255)</f>
        <v>PAPR: Porcentaje de atenciones psicológicas realizadas</v>
      </c>
      <c r="F254" s="35" t="str">
        <f>IF(ISBLANK('5. Pp (3 años)'!F255),"",'5. Pp (3 años)'!F255)</f>
        <v>Mide la operatividad clínica de la consulta psicológica. Cuantifica el seguimiento psicoafectivo y terapéutico brindado a los usuarios, funcionando como el mecanismo operativo de intervención directa para el manejo de trastornos emocionales y la estabilidad mental de la población</v>
      </c>
      <c r="G254" s="32" t="str">
        <f>IF(ISBLANK('5. Pp (3 años)'!G255),"",'5. Pp (3 años)'!G255)</f>
        <v>Eficacia</v>
      </c>
      <c r="H254" s="32" t="str">
        <f>IF(ISBLANK('5. Pp (3 años)'!H255),"",'5. Pp (3 años)'!H255)</f>
        <v>Trimestral</v>
      </c>
      <c r="I254" s="35" t="str">
        <f>IF(ISBLANK('5. Pp (3 años)'!I255),"",'5. Pp (3 años)'!I255)</f>
        <v>MÉTODO DE CÁLCULO                           
PAPR= (NAPE/NAPP)*100
VARIABLES:
PAPR: Porcentaje de Atenciones Psicológicas realizadas
NAPE: Número de Atenciones Psicológicas Ejecutadas                                          
NAPP: Número de Atenciones Psicológicas Programadas</v>
      </c>
      <c r="J254" s="35" t="str">
        <f>IF(ISBLANK('5. Pp (3 años)'!J255),"",'5. Pp (3 años)'!J255)</f>
        <v xml:space="preserve">UNIDAD DE MEDIDA DEL INDICADOR: Porcentaje
UNIDAD DE MEDIDA DE LAS VARIABLES: Atenciones </v>
      </c>
      <c r="K254" s="32" t="str">
        <f>IF(ISBLANK('5. Pp (3 años)'!K255),"",'5. Pp (3 años)'!K255)</f>
        <v>Ascendente</v>
      </c>
      <c r="L254" s="35" t="str">
        <f>IF(ISBLANK('5. Pp (3 años)'!L255),"",'5. Pp (3 años)'!L255)</f>
        <v>PAPR:  De enero 2025 a diciembre 2027 se realizarán 6630 atenciones</v>
      </c>
      <c r="M254" s="35" t="str">
        <f>IF(ISBLANK('5. Pp (3 años)'!M255),"",'5. Pp (3 años)'!M255)</f>
        <v>PAPR: Se realizaron un total de 1981 acciones durante el período de 2022-2024.
2022: 594 atenciones
2023: 698 atenciones                                                               2024: 689 atenciones
Total: 1981 atenciones</v>
      </c>
      <c r="N254" s="35" t="str">
        <f>IF(ISBLANK('5. Pp (3 años)'!N255),"",'5. Pp (3 años)'!N255)</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4" s="35" t="str">
        <f>IF(ISBLANK('5. Pp (3 años)'!O255),"",'5. Pp (3 años)'!O255)</f>
        <v>La ciudadanía solicita las consultas y los usuarios asisten puntualmente a sus sesiones de seguimiento psicoafectivo y completan sus procesos terapéuticos además de que la Secretaría cuenta con espacios que garantizan la privacidad y el ambiente adecuado para la consulta mientras el personal especializado aplica protocolos clínicos estandarizados para el manejo de trastornos emocionales y la estabilidad mental de los beneficiarios.</v>
      </c>
      <c r="P254" s="202" t="str">
        <f>IF(ISBLANK('5. Pp (3 años)'!P255),"",'5. Pp (3 años)'!P255)</f>
        <v>Meta 3.4
Para 2030, reducir en un tercio la mortalidad
prematura por enfermedades no transmisibles
mediante la prevención y el tratamiento y
promover la salud mental y el bienestar</v>
      </c>
    </row>
    <row r="255" spans="2:16" ht="207">
      <c r="B255" s="93" t="str">
        <f>IF(ISBLANK('5. Pp (3 años)'!B256),"",'5. Pp (3 años)'!B256)</f>
        <v>Coordinación de Salud Mental</v>
      </c>
      <c r="C255" s="32" t="str">
        <f>IF(ISBLANK('5. Pp (3 años)'!C256),"",'5. Pp (3 años)'!C256)</f>
        <v>Actividad</v>
      </c>
      <c r="D255" s="35" t="str">
        <f>IF(ISBLANK('5. Pp (3 años)'!D256),"",'5. Pp (3 años)'!D256)</f>
        <v>4.1.1.1.35.2 Ejecución de consultas de trabajo social y referencia asistencial para grupos prioritarios.</v>
      </c>
      <c r="E255" s="35" t="str">
        <f>IF(ISBLANK('5. Pp (3 años)'!E256),"",'5. Pp (3 años)'!E256)</f>
        <v>PCTSR: Porcentaje de consultas de trabajo social y referencias asistenciales realizadas.</v>
      </c>
      <c r="F255" s="35" t="str">
        <f>IF(ISBLANK('5. Pp (3 años)'!F256),"",'5. Pp (3 años)'!F256)</f>
        <v>Mide la gestión de apoyo y vinculación institucional. Cuantifica las asesorías de trabajo social, que puede incluir estudios socioeconómicos y canalizaciones realizadas, funcionando como el mecanismo operativo que garantiza que la población vulnerable acceda a apoyos complementarios de salud y bienestar social.</v>
      </c>
      <c r="G255" s="32" t="str">
        <f>IF(ISBLANK('5. Pp (3 años)'!G256),"",'5. Pp (3 años)'!G256)</f>
        <v>Eficacia</v>
      </c>
      <c r="H255" s="32" t="str">
        <f>IF(ISBLANK('5. Pp (3 años)'!H256),"",'5. Pp (3 años)'!H256)</f>
        <v>Trimestral</v>
      </c>
      <c r="I255" s="35" t="str">
        <f>IF(ISBLANK('5. Pp (3 años)'!I256),"",'5. Pp (3 años)'!I256)</f>
        <v>MÉTODO DE CÁLCULO                           
PCTSR = (NCTRR / NCTRP) * 100
VARIABLES:
PCTSR: Porcentaje de consultas de trabajo social y referencias asistenciales realizadas.                                NCTRR: Número de consultas de trabajo social y referencias asistenciales realizadas.                                                    NCTRP: Número de consultas de trabajo social y referencias asistenciales programadas.</v>
      </c>
      <c r="J255" s="35" t="str">
        <f>IF(ISBLANK('5. Pp (3 años)'!J256),"",'5. Pp (3 años)'!J256)</f>
        <v xml:space="preserve">UNIDAD DE MEDIDA DEL INDICADOR: Porcentaje
UNIDAD DE MEDIDA DE LAS VARIABLES: Atenciones </v>
      </c>
      <c r="K255" s="32" t="str">
        <f>IF(ISBLANK('5. Pp (3 años)'!K256),"",'5. Pp (3 años)'!K256)</f>
        <v>Ascendente</v>
      </c>
      <c r="L255" s="35" t="str">
        <f>IF(ISBLANK('5. Pp (3 años)'!L256),"",'5. Pp (3 años)'!L256)</f>
        <v>PCTSR:  De enero 2025 a diciembre 2027 se realizarán 3653 atenciones</v>
      </c>
      <c r="M255" s="35" t="str">
        <f>IF(ISBLANK('5. Pp (3 años)'!M256),"",'5. Pp (3 años)'!M256)</f>
        <v>PCTSR: Se realizaron un total de 2586 acciones durante el período de 2024 y 2025
2024: 1209 atenciones                                                             2025: 1377 atenciones
Total: 2586 atenciones</v>
      </c>
      <c r="N255" s="35" t="str">
        <f>IF(ISBLANK('5. Pp (3 años)'!N256),"",'5. Pp (3 años)'!N256)</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5" s="35" t="str">
        <f>IF(ISBLANK('5. Pp (3 años)'!O256),"",'5. Pp (3 años)'!O256)</f>
        <v>La ciudadanía acuda para recibir atención y seguimiento de trabajo social.</v>
      </c>
      <c r="P255" s="202" t="str">
        <f>IF(ISBLANK('5. Pp (3 años)'!P256),"",'5. Pp (3 años)'!P256)</f>
        <v>Meta 3.4
Para 2030, reducir en un tercio la mortalidad
prematura por enfermedades no transmisibles
mediante la prevención y el tratamiento y
promover la salud mental y el bienestar</v>
      </c>
    </row>
    <row r="256" spans="2:16" ht="207">
      <c r="B256" s="93" t="str">
        <f>IF(ISBLANK('5. Pp (3 años)'!B257),"",'5. Pp (3 años)'!B257)</f>
        <v>Coordinación de Salud Mental</v>
      </c>
      <c r="C256" s="32" t="str">
        <f>IF(ISBLANK('5. Pp (3 años)'!C257),"",'5. Pp (3 años)'!C257)</f>
        <v>Actividad</v>
      </c>
      <c r="D256" s="35" t="str">
        <f>IF(ISBLANK('5. Pp (3 años)'!D257),"",'5. Pp (3 años)'!D257)</f>
        <v>4.1.1.1.35.3 Organización de jornadas de sensibilización en salud mental y apoyo para personas cuidadoras.</v>
      </c>
      <c r="E256" s="35" t="str">
        <f>IF(ISBLANK('5. Pp (3 años)'!E257),"",'5. Pp (3 años)'!E257)</f>
        <v>PJSAE: Porcentaje de jornadas de sensibilización y apoyo emocional realizadas.</v>
      </c>
      <c r="F256" s="35" t="str">
        <f>IF(ISBLANK('5. Pp (3 años)'!F257),"",'5. Pp (3 años)'!F257)</f>
        <v>Mide la estrategia de prevención y apoyo grupal. Cuantifica las pláticas de bienestar emocional y los grupos de apoyo para cuidadores, funcionando como el mecanismo operativo que reduce la sobrecarga del cuidado y promueve una cultura de autocuidado y salud mental colectiva.</v>
      </c>
      <c r="G256" s="32" t="str">
        <f>IF(ISBLANK('5. Pp (3 años)'!G257),"",'5. Pp (3 años)'!G257)</f>
        <v>Eficacia</v>
      </c>
      <c r="H256" s="32" t="str">
        <f>IF(ISBLANK('5. Pp (3 años)'!H257),"",'5. Pp (3 años)'!H257)</f>
        <v>Trimestral</v>
      </c>
      <c r="I256" s="35" t="str">
        <f>IF(ISBLANK('5. Pp (3 años)'!I257),"",'5. Pp (3 años)'!I257)</f>
        <v>MÉTODO DE CÁLCULO                             
PJSAE = (NJSAR / NJSAP) * 100
VARIABLES:
PJSAE: Porcentaje de jornadas de sensibilización y apoyo emocional realizadas.                                                          NJSAR: Número de pláticas de bienestar emocional y grupos de apoyo para cuidadores realizados.                               NJSAP: Número de pláticas de bienestar emocional y grupos de apoyo para cuidadores programados.</v>
      </c>
      <c r="J256" s="35" t="str">
        <f>IF(ISBLANK('5. Pp (3 años)'!J257),"",'5. Pp (3 años)'!J257)</f>
        <v>UNIDAD DE MEDIDA DEL INDICADOR: Porcentaje
UNIDAD DE MEDIDA DE LAS VARIABLES: Jornadas</v>
      </c>
      <c r="K256" s="32" t="str">
        <f>IF(ISBLANK('5. Pp (3 años)'!K257),"",'5. Pp (3 años)'!K257)</f>
        <v>Ascendente</v>
      </c>
      <c r="L256" s="35" t="str">
        <f>IF(ISBLANK('5. Pp (3 años)'!L257),"",'5. Pp (3 años)'!L257)</f>
        <v xml:space="preserve">PJSAE: De enero 2025 a diciembre 2027 se realizarán 325 jornadas. </v>
      </c>
      <c r="M256" s="35" t="str">
        <f>IF(ISBLANK('5. Pp (3 años)'!M257),"",'5. Pp (3 años)'!M257)</f>
        <v>PJSAE:  Se realizaron un total de 176 jornadas durante el período de 2025.
2025: 176 jornadas
Total: 176 jornadas</v>
      </c>
      <c r="N256" s="35" t="str">
        <f>IF(ISBLANK('5. Pp (3 años)'!N257),"",'5. Pp (3 años)'!N257)</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6" s="35" t="str">
        <f>IF(ISBLANK('5. Pp (3 años)'!O257),"",'5. Pp (3 años)'!O257)</f>
        <v>La ciudadanía acude para recibir las pláticas de salud mental y bienestar emocional. Las personas cuidadoras y la ciudadanía interesada disponen de tiempo y espacios de relevo para asistir a las jornadas de sensibilización además de que se cuenta con facilitadores capacitados en el manejo de dinámicas grupales y contención emocional mientras la comunidad adopta progresivamente una cultura de autocuidado que reduce el estigma asociado a la búsqueda de apoyo en salud mental.</v>
      </c>
      <c r="P256" s="202" t="str">
        <f>IF(ISBLANK('5. Pp (3 años)'!P257),"",'5. Pp (3 años)'!P257)</f>
        <v>Meta 3.4
Para 2030, reducir en un tercio la mortalidad prematura por enfermedades no transmisibles mediante la prevención y el tratamiento y promover la salud mental y el bienestar</v>
      </c>
    </row>
    <row r="257" spans="2:16" ht="207">
      <c r="B257" s="93" t="str">
        <f>IF(ISBLANK('5. Pp (3 años)'!B258),"",'5. Pp (3 años)'!B258)</f>
        <v>Coordinación de Salud Mental</v>
      </c>
      <c r="C257" s="32" t="str">
        <f>IF(ISBLANK('5. Pp (3 años)'!C258),"",'5. Pp (3 años)'!C258)</f>
        <v>Actividad</v>
      </c>
      <c r="D257" s="35" t="str">
        <f>IF(ISBLANK('5. Pp (3 años)'!D258),"",'5. Pp (3 años)'!D258)</f>
        <v>4.1.1.1.35.4  Aplicación de diagnósticos psicométricos y seguimiento del neurodesarrollo en la niñez y adolescencia.</v>
      </c>
      <c r="E257" s="35" t="str">
        <f>IF(ISBLANK('5. Pp (3 años)'!E258),"",'5. Pp (3 años)'!E258)</f>
        <v>PESNR: Porcentaje de evaluaciones y seguimientos del neurodesarrollo realizados.</v>
      </c>
      <c r="F257" s="35" t="str">
        <f>IF(ISBLANK('5. Pp (3 años)'!F258),"",'5. Pp (3 años)'!F258)</f>
        <v>Mide la detección oportuna de necesidades especiales de desarrollo. Cuantifica la aplicación de pruebas psicométricas y proyectivas en NNA, funcionando como el mecanismo operativo técnico para identificar y dar seguimiento a aspectos de personalidad y neurodesarrollo de manera temprana.</v>
      </c>
      <c r="G257" s="32" t="str">
        <f>IF(ISBLANK('5. Pp (3 años)'!G258),"",'5. Pp (3 años)'!G258)</f>
        <v>Eficacia</v>
      </c>
      <c r="H257" s="32" t="str">
        <f>IF(ISBLANK('5. Pp (3 años)'!H258),"",'5. Pp (3 años)'!H258)</f>
        <v>Trimestral</v>
      </c>
      <c r="I257" s="35" t="str">
        <f>IF(ISBLANK('5. Pp (3 años)'!I258),"",'5. Pp (3 años)'!I258)</f>
        <v>MÉTODO DE CÁLCULO                             
PESNR = (NESNR / NESNP) * 100
VARIABLES:
PESNR: Porcentaje de evaluaciones y seguimientos del neurodesarrollo realizados.                                               NESNR: Número de evaluaciones y seguimientos del neurodesarrollo realizados.                                                 NESNP: Número de evaluaciones y seguimientos del neurodesarrollo programados.</v>
      </c>
      <c r="J257" s="35" t="str">
        <f>IF(ISBLANK('5. Pp (3 años)'!J258),"",'5. Pp (3 años)'!J258)</f>
        <v>UNIDAD DE MEDIDA DEL INDICADOR: Porcentaje
UNIDAD DE MEDIDA DE LAS VARIABLES: Evaluación diagnóstica</v>
      </c>
      <c r="K257" s="32" t="str">
        <f>IF(ISBLANK('5. Pp (3 años)'!K258),"",'5. Pp (3 años)'!K258)</f>
        <v>Ascendente</v>
      </c>
      <c r="L257" s="35" t="str">
        <f>IF(ISBLANK('5. Pp (3 años)'!L258),"",'5. Pp (3 años)'!L258)</f>
        <v xml:space="preserve">PESNR: De enero 2025 a diciembre 2027 se realizarán 22 actividades. </v>
      </c>
      <c r="M257" s="35" t="str">
        <f>IF(ISBLANK('5. Pp (3 años)'!M258),"",'5. Pp (3 años)'!M258)</f>
        <v>PESNR:  No existe línea base debido a que esta actividad es de nueva creación.
A partir de enero 2026 se inicia la integración de la línea base para el siguiente periodo de gobierno.</v>
      </c>
      <c r="N257" s="35" t="str">
        <f>IF(ISBLANK('5. Pp (3 años)'!N258),"",'5. Pp (3 años)'!N258)</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7" s="35" t="str">
        <f>IF(ISBLANK('5. Pp (3 años)'!O258),"",'5. Pp (3 años)'!O258)</f>
        <v>Los padres de familia o tutores detectan alertas en el comportamiento de los menores y acuden a las valoraciones especializadas además de que el municipio cuenta con los reactivos, materiales de evaluación y especialistas certificados en neurodesarrollo mientras el entorno escolar de los NNA colabora proporcionando información relevante para el diagnóstico y seguimiento integral de su personalidad.</v>
      </c>
      <c r="P257" s="202" t="str">
        <f>IF(ISBLANK('5. Pp (3 años)'!P258),"",'5. Pp (3 años)'!P258)</f>
        <v>Meta 3.4
Para 2030, reducir en un tercio la mortalidad
prematura por enfermedades no transmisibles
mediante la prevención y el tratamiento y
promover la salud mental y el bienestar</v>
      </c>
    </row>
    <row r="258" spans="2:16" ht="17.25">
      <c r="B258" s="93" t="str">
        <f>IF(ISBLANK('5. Pp (3 años)'!B259),"",'5. Pp (3 años)'!B259)</f>
        <v/>
      </c>
      <c r="C258" s="32" t="str">
        <f>IF(ISBLANK('5. Pp (3 años)'!C259),"",'5. Pp (3 años)'!C259)</f>
        <v>Actividad</v>
      </c>
      <c r="D258" s="35" t="str">
        <f>IF(ISBLANK('5. Pp (3 años)'!D259),"",'5. Pp (3 años)'!D259)</f>
        <v/>
      </c>
      <c r="E258" s="35" t="str">
        <f>IF(ISBLANK('5. Pp (3 años)'!E259),"",'5. Pp (3 años)'!E259)</f>
        <v/>
      </c>
      <c r="F258" s="35" t="str">
        <f>IF(ISBLANK('5. Pp (3 años)'!F259),"",'5. Pp (3 años)'!F259)</f>
        <v/>
      </c>
      <c r="G258" s="32" t="str">
        <f>IF(ISBLANK('5. Pp (3 años)'!G259),"",'5. Pp (3 años)'!G259)</f>
        <v/>
      </c>
      <c r="H258" s="32" t="str">
        <f>IF(ISBLANK('5. Pp (3 años)'!H259),"",'5. Pp (3 años)'!H259)</f>
        <v/>
      </c>
      <c r="I258" s="35" t="str">
        <f>IF(ISBLANK('5. Pp (3 años)'!I259),"",'5. Pp (3 años)'!I259)</f>
        <v/>
      </c>
      <c r="J258" s="35" t="str">
        <f>IF(ISBLANK('5. Pp (3 años)'!J259),"",'5. Pp (3 años)'!J259)</f>
        <v/>
      </c>
      <c r="K258" s="32" t="str">
        <f>IF(ISBLANK('5. Pp (3 años)'!K259),"",'5. Pp (3 años)'!K259)</f>
        <v/>
      </c>
      <c r="L258" s="35" t="str">
        <f>IF(ISBLANK('5. Pp (3 años)'!L259),"",'5. Pp (3 años)'!L259)</f>
        <v/>
      </c>
      <c r="M258" s="35" t="str">
        <f>IF(ISBLANK('5. Pp (3 años)'!M259),"",'5. Pp (3 años)'!M259)</f>
        <v/>
      </c>
      <c r="N258" s="35" t="str">
        <f>IF(ISBLANK('5. Pp (3 años)'!N259),"",'5. Pp (3 años)'!N259)</f>
        <v/>
      </c>
      <c r="O258" s="35" t="str">
        <f>IF(ISBLANK('5. Pp (3 años)'!O259),"",'5. Pp (3 años)'!O259)</f>
        <v/>
      </c>
      <c r="P258" s="202" t="str">
        <f>IF(ISBLANK('5. Pp (3 años)'!P259),"",'5. Pp (3 años)'!P259)</f>
        <v/>
      </c>
    </row>
    <row r="259" spans="2:16" ht="17.25">
      <c r="B259" s="339" t="str">
        <f>IF(ISBLANK('5. Pp (3 años)'!B260),"",'5. Pp (3 años)'!B260)</f>
        <v/>
      </c>
      <c r="C259" s="337" t="str">
        <f>IF(ISBLANK('5. Pp (3 años)'!C260),"",'5. Pp (3 años)'!C260)</f>
        <v>Componente</v>
      </c>
      <c r="D259" s="336" t="str">
        <f>IF(ISBLANK('5. Pp (3 años)'!D260),"",'5. Pp (3 años)'!D260)</f>
        <v/>
      </c>
      <c r="E259" s="336" t="str">
        <f>IF(ISBLANK('5. Pp (3 años)'!E260),"",'5. Pp (3 años)'!E260)</f>
        <v/>
      </c>
      <c r="F259" s="336" t="str">
        <f>IF(ISBLANK('5. Pp (3 años)'!F260),"",'5. Pp (3 años)'!F260)</f>
        <v/>
      </c>
      <c r="G259" s="337" t="str">
        <f>IF(ISBLANK('5. Pp (3 años)'!G260),"",'5. Pp (3 años)'!G260)</f>
        <v/>
      </c>
      <c r="H259" s="337" t="str">
        <f>IF(ISBLANK('5. Pp (3 años)'!H260),"",'5. Pp (3 años)'!H260)</f>
        <v/>
      </c>
      <c r="I259" s="336" t="str">
        <f>IF(ISBLANK('5. Pp (3 años)'!I260),"",'5. Pp (3 años)'!I260)</f>
        <v/>
      </c>
      <c r="J259" s="336" t="str">
        <f>IF(ISBLANK('5. Pp (3 años)'!J260),"",'5. Pp (3 años)'!J260)</f>
        <v/>
      </c>
      <c r="K259" s="337" t="str">
        <f>IF(ISBLANK('5. Pp (3 años)'!K260),"",'5. Pp (3 años)'!K260)</f>
        <v/>
      </c>
      <c r="L259" s="336" t="str">
        <f>IF(ISBLANK('5. Pp (3 años)'!L260),"",'5. Pp (3 años)'!L260)</f>
        <v/>
      </c>
      <c r="M259" s="336" t="str">
        <f>IF(ISBLANK('5. Pp (3 años)'!M260),"",'5. Pp (3 años)'!M260)</f>
        <v/>
      </c>
      <c r="N259" s="336" t="str">
        <f>IF(ISBLANK('5. Pp (3 años)'!N260),"",'5. Pp (3 años)'!N260)</f>
        <v/>
      </c>
      <c r="O259" s="336" t="str">
        <f>IF(ISBLANK('5. Pp (3 años)'!O260),"",'5. Pp (3 años)'!O260)</f>
        <v/>
      </c>
      <c r="P259" s="338" t="str">
        <f>IF(ISBLANK('5. Pp (3 años)'!P260),"",'5. Pp (3 años)'!P260)</f>
        <v/>
      </c>
    </row>
    <row r="260" spans="2:16" ht="17.25">
      <c r="B260" s="93" t="str">
        <f>IF(ISBLANK('5. Pp (3 años)'!B261),"",'5. Pp (3 años)'!B261)</f>
        <v/>
      </c>
      <c r="C260" s="32" t="str">
        <f>IF(ISBLANK('5. Pp (3 años)'!C261),"",'5. Pp (3 años)'!C261)</f>
        <v>Actividad</v>
      </c>
      <c r="D260" s="35" t="str">
        <f>IF(ISBLANK('5. Pp (3 años)'!D261),"",'5. Pp (3 años)'!D261)</f>
        <v/>
      </c>
      <c r="E260" s="35" t="str">
        <f>IF(ISBLANK('5. Pp (3 años)'!E261),"",'5. Pp (3 años)'!E261)</f>
        <v/>
      </c>
      <c r="F260" s="35" t="str">
        <f>IF(ISBLANK('5. Pp (3 años)'!F261),"",'5. Pp (3 años)'!F261)</f>
        <v/>
      </c>
      <c r="G260" s="32" t="str">
        <f>IF(ISBLANK('5. Pp (3 años)'!G261),"",'5. Pp (3 años)'!G261)</f>
        <v/>
      </c>
      <c r="H260" s="32" t="str">
        <f>IF(ISBLANK('5. Pp (3 años)'!H261),"",'5. Pp (3 años)'!H261)</f>
        <v/>
      </c>
      <c r="I260" s="35" t="str">
        <f>IF(ISBLANK('5. Pp (3 años)'!I261),"",'5. Pp (3 años)'!I261)</f>
        <v/>
      </c>
      <c r="J260" s="35" t="str">
        <f>IF(ISBLANK('5. Pp (3 años)'!J261),"",'5. Pp (3 años)'!J261)</f>
        <v/>
      </c>
      <c r="K260" s="32" t="str">
        <f>IF(ISBLANK('5. Pp (3 años)'!K261),"",'5. Pp (3 años)'!K261)</f>
        <v/>
      </c>
      <c r="L260" s="35" t="str">
        <f>IF(ISBLANK('5. Pp (3 años)'!L261),"",'5. Pp (3 años)'!L261)</f>
        <v/>
      </c>
      <c r="M260" s="35" t="str">
        <f>IF(ISBLANK('5. Pp (3 años)'!M261),"",'5. Pp (3 años)'!M261)</f>
        <v/>
      </c>
      <c r="N260" s="35" t="str">
        <f>IF(ISBLANK('5. Pp (3 años)'!N261),"",'5. Pp (3 años)'!N261)</f>
        <v/>
      </c>
      <c r="O260" s="35" t="str">
        <f>IF(ISBLANK('5. Pp (3 años)'!O261),"",'5. Pp (3 años)'!O261)</f>
        <v/>
      </c>
      <c r="P260" s="202" t="str">
        <f>IF(ISBLANK('5. Pp (3 años)'!P261),"",'5. Pp (3 años)'!P261)</f>
        <v/>
      </c>
    </row>
    <row r="261" spans="2:16" ht="17.25">
      <c r="B261" s="93" t="str">
        <f>IF(ISBLANK('5. Pp (3 años)'!B262),"",'5. Pp (3 años)'!B262)</f>
        <v/>
      </c>
      <c r="C261" s="32" t="str">
        <f>IF(ISBLANK('5. Pp (3 años)'!C262),"",'5. Pp (3 años)'!C262)</f>
        <v>Actividad</v>
      </c>
      <c r="D261" s="35" t="str">
        <f>IF(ISBLANK('5. Pp (3 años)'!D262),"",'5. Pp (3 años)'!D262)</f>
        <v/>
      </c>
      <c r="E261" s="35" t="str">
        <f>IF(ISBLANK('5. Pp (3 años)'!E262),"",'5. Pp (3 años)'!E262)</f>
        <v/>
      </c>
      <c r="F261" s="35" t="str">
        <f>IF(ISBLANK('5. Pp (3 años)'!F262),"",'5. Pp (3 años)'!F262)</f>
        <v/>
      </c>
      <c r="G261" s="32" t="str">
        <f>IF(ISBLANK('5. Pp (3 años)'!G262),"",'5. Pp (3 años)'!G262)</f>
        <v/>
      </c>
      <c r="H261" s="32" t="str">
        <f>IF(ISBLANK('5. Pp (3 años)'!H262),"",'5. Pp (3 años)'!H262)</f>
        <v/>
      </c>
      <c r="I261" s="35" t="str">
        <f>IF(ISBLANK('5. Pp (3 años)'!I262),"",'5. Pp (3 años)'!I262)</f>
        <v/>
      </c>
      <c r="J261" s="35" t="str">
        <f>IF(ISBLANK('5. Pp (3 años)'!J262),"",'5. Pp (3 años)'!J262)</f>
        <v/>
      </c>
      <c r="K261" s="32" t="str">
        <f>IF(ISBLANK('5. Pp (3 años)'!K262),"",'5. Pp (3 años)'!K262)</f>
        <v/>
      </c>
      <c r="L261" s="35" t="str">
        <f>IF(ISBLANK('5. Pp (3 años)'!L262),"",'5. Pp (3 años)'!L262)</f>
        <v/>
      </c>
      <c r="M261" s="35" t="str">
        <f>IF(ISBLANK('5. Pp (3 años)'!M262),"",'5. Pp (3 años)'!M262)</f>
        <v/>
      </c>
      <c r="N261" s="35" t="str">
        <f>IF(ISBLANK('5. Pp (3 años)'!N262),"",'5. Pp (3 años)'!N262)</f>
        <v/>
      </c>
      <c r="O261" s="35" t="str">
        <f>IF(ISBLANK('5. Pp (3 años)'!O262),"",'5. Pp (3 años)'!O262)</f>
        <v/>
      </c>
      <c r="P261" s="202" t="str">
        <f>IF(ISBLANK('5. Pp (3 años)'!P262),"",'5. Pp (3 años)'!P262)</f>
        <v/>
      </c>
    </row>
    <row r="262" spans="2:16" ht="17.25">
      <c r="B262" s="93" t="str">
        <f>IF(ISBLANK('5. Pp (3 años)'!B263),"",'5. Pp (3 años)'!B263)</f>
        <v/>
      </c>
      <c r="C262" s="32" t="str">
        <f>IF(ISBLANK('5. Pp (3 años)'!C263),"",'5. Pp (3 años)'!C263)</f>
        <v>Actividad</v>
      </c>
      <c r="D262" s="35" t="str">
        <f>IF(ISBLANK('5. Pp (3 años)'!D263),"",'5. Pp (3 años)'!D263)</f>
        <v/>
      </c>
      <c r="E262" s="35" t="str">
        <f>IF(ISBLANK('5. Pp (3 años)'!E263),"",'5. Pp (3 años)'!E263)</f>
        <v/>
      </c>
      <c r="F262" s="35" t="str">
        <f>IF(ISBLANK('5. Pp (3 años)'!F263),"",'5. Pp (3 años)'!F263)</f>
        <v/>
      </c>
      <c r="G262" s="32" t="str">
        <f>IF(ISBLANK('5. Pp (3 años)'!G263),"",'5. Pp (3 años)'!G263)</f>
        <v/>
      </c>
      <c r="H262" s="32" t="str">
        <f>IF(ISBLANK('5. Pp (3 años)'!H263),"",'5. Pp (3 años)'!H263)</f>
        <v/>
      </c>
      <c r="I262" s="35" t="str">
        <f>IF(ISBLANK('5. Pp (3 años)'!I263),"",'5. Pp (3 años)'!I263)</f>
        <v/>
      </c>
      <c r="J262" s="35" t="str">
        <f>IF(ISBLANK('5. Pp (3 años)'!J263),"",'5. Pp (3 años)'!J263)</f>
        <v/>
      </c>
      <c r="K262" s="32" t="str">
        <f>IF(ISBLANK('5. Pp (3 años)'!K263),"",'5. Pp (3 años)'!K263)</f>
        <v/>
      </c>
      <c r="L262" s="35" t="str">
        <f>IF(ISBLANK('5. Pp (3 años)'!L263),"",'5. Pp (3 años)'!L263)</f>
        <v/>
      </c>
      <c r="M262" s="35" t="str">
        <f>IF(ISBLANK('5. Pp (3 años)'!M263),"",'5. Pp (3 años)'!M263)</f>
        <v/>
      </c>
      <c r="N262" s="35" t="str">
        <f>IF(ISBLANK('5. Pp (3 años)'!N263),"",'5. Pp (3 años)'!N263)</f>
        <v/>
      </c>
      <c r="O262" s="35" t="str">
        <f>IF(ISBLANK('5. Pp (3 años)'!O263),"",'5. Pp (3 años)'!O263)</f>
        <v/>
      </c>
      <c r="P262" s="202" t="str">
        <f>IF(ISBLANK('5. Pp (3 años)'!P263),"",'5. Pp (3 años)'!P263)</f>
        <v/>
      </c>
    </row>
    <row r="263" spans="2:16" ht="17.25">
      <c r="B263" s="93" t="str">
        <f>IF(ISBLANK('5. Pp (3 años)'!B264),"",'5. Pp (3 años)'!B264)</f>
        <v/>
      </c>
      <c r="C263" s="32" t="str">
        <f>IF(ISBLANK('5. Pp (3 años)'!C264),"",'5. Pp (3 años)'!C264)</f>
        <v>Actividad</v>
      </c>
      <c r="D263" s="35" t="str">
        <f>IF(ISBLANK('5. Pp (3 años)'!D264),"",'5. Pp (3 años)'!D264)</f>
        <v/>
      </c>
      <c r="E263" s="35" t="str">
        <f>IF(ISBLANK('5. Pp (3 años)'!E264),"",'5. Pp (3 años)'!E264)</f>
        <v/>
      </c>
      <c r="F263" s="35" t="str">
        <f>IF(ISBLANK('5. Pp (3 años)'!F264),"",'5. Pp (3 años)'!F264)</f>
        <v/>
      </c>
      <c r="G263" s="32" t="str">
        <f>IF(ISBLANK('5. Pp (3 años)'!G264),"",'5. Pp (3 años)'!G264)</f>
        <v/>
      </c>
      <c r="H263" s="32" t="str">
        <f>IF(ISBLANK('5. Pp (3 años)'!H264),"",'5. Pp (3 años)'!H264)</f>
        <v/>
      </c>
      <c r="I263" s="35" t="str">
        <f>IF(ISBLANK('5. Pp (3 años)'!I264),"",'5. Pp (3 años)'!I264)</f>
        <v/>
      </c>
      <c r="J263" s="35" t="str">
        <f>IF(ISBLANK('5. Pp (3 años)'!J264),"",'5. Pp (3 años)'!J264)</f>
        <v/>
      </c>
      <c r="K263" s="32" t="str">
        <f>IF(ISBLANK('5. Pp (3 años)'!K264),"",'5. Pp (3 años)'!K264)</f>
        <v/>
      </c>
      <c r="L263" s="35" t="str">
        <f>IF(ISBLANK('5. Pp (3 años)'!L264),"",'5. Pp (3 años)'!L264)</f>
        <v/>
      </c>
      <c r="M263" s="35" t="str">
        <f>IF(ISBLANK('5. Pp (3 años)'!M264),"",'5. Pp (3 años)'!M264)</f>
        <v/>
      </c>
      <c r="N263" s="35" t="str">
        <f>IF(ISBLANK('5. Pp (3 años)'!N264),"",'5. Pp (3 años)'!N264)</f>
        <v/>
      </c>
      <c r="O263" s="35" t="str">
        <f>IF(ISBLANK('5. Pp (3 años)'!O264),"",'5. Pp (3 años)'!O264)</f>
        <v/>
      </c>
      <c r="P263" s="202" t="str">
        <f>IF(ISBLANK('5. Pp (3 años)'!P264),"",'5. Pp (3 años)'!P264)</f>
        <v/>
      </c>
    </row>
    <row r="264" spans="2:16" ht="17.25">
      <c r="B264" s="93" t="str">
        <f>IF(ISBLANK('5. Pp (3 años)'!B265),"",'5. Pp (3 años)'!B265)</f>
        <v/>
      </c>
      <c r="C264" s="32" t="str">
        <f>IF(ISBLANK('5. Pp (3 años)'!C265),"",'5. Pp (3 años)'!C265)</f>
        <v>Actividad</v>
      </c>
      <c r="D264" s="35" t="str">
        <f>IF(ISBLANK('5. Pp (3 años)'!D265),"",'5. Pp (3 años)'!D265)</f>
        <v/>
      </c>
      <c r="E264" s="35" t="str">
        <f>IF(ISBLANK('5. Pp (3 años)'!E265),"",'5. Pp (3 años)'!E265)</f>
        <v/>
      </c>
      <c r="F264" s="35" t="str">
        <f>IF(ISBLANK('5. Pp (3 años)'!F265),"",'5. Pp (3 años)'!F265)</f>
        <v/>
      </c>
      <c r="G264" s="32" t="str">
        <f>IF(ISBLANK('5. Pp (3 años)'!G265),"",'5. Pp (3 años)'!G265)</f>
        <v/>
      </c>
      <c r="H264" s="32" t="str">
        <f>IF(ISBLANK('5. Pp (3 años)'!H265),"",'5. Pp (3 años)'!H265)</f>
        <v/>
      </c>
      <c r="I264" s="35" t="str">
        <f>IF(ISBLANK('5. Pp (3 años)'!I265),"",'5. Pp (3 años)'!I265)</f>
        <v/>
      </c>
      <c r="J264" s="35" t="str">
        <f>IF(ISBLANK('5. Pp (3 años)'!J265),"",'5. Pp (3 años)'!J265)</f>
        <v/>
      </c>
      <c r="K264" s="32" t="str">
        <f>IF(ISBLANK('5. Pp (3 años)'!K265),"",'5. Pp (3 años)'!K265)</f>
        <v/>
      </c>
      <c r="L264" s="35" t="str">
        <f>IF(ISBLANK('5. Pp (3 años)'!L265),"",'5. Pp (3 años)'!L265)</f>
        <v/>
      </c>
      <c r="M264" s="35" t="str">
        <f>IF(ISBLANK('5. Pp (3 años)'!M265),"",'5. Pp (3 años)'!M265)</f>
        <v/>
      </c>
      <c r="N264" s="35" t="str">
        <f>IF(ISBLANK('5. Pp (3 años)'!N265),"",'5. Pp (3 años)'!N265)</f>
        <v/>
      </c>
      <c r="O264" s="35" t="str">
        <f>IF(ISBLANK('5. Pp (3 años)'!O265),"",'5. Pp (3 años)'!O265)</f>
        <v/>
      </c>
      <c r="P264" s="202" t="str">
        <f>IF(ISBLANK('5. Pp (3 años)'!P265),"",'5. Pp (3 años)'!P265)</f>
        <v/>
      </c>
    </row>
    <row r="265" spans="2:16" ht="17.25">
      <c r="B265" s="339" t="str">
        <f>IF(ISBLANK('5. Pp (3 años)'!B266),"",'5. Pp (3 años)'!B266)</f>
        <v/>
      </c>
      <c r="C265" s="337" t="str">
        <f>IF(ISBLANK('5. Pp (3 años)'!C266),"",'5. Pp (3 años)'!C266)</f>
        <v>Componente</v>
      </c>
      <c r="D265" s="336" t="str">
        <f>IF(ISBLANK('5. Pp (3 años)'!D266),"",'5. Pp (3 años)'!D266)</f>
        <v/>
      </c>
      <c r="E265" s="336" t="str">
        <f>IF(ISBLANK('5. Pp (3 años)'!E266),"",'5. Pp (3 años)'!E266)</f>
        <v/>
      </c>
      <c r="F265" s="336" t="str">
        <f>IF(ISBLANK('5. Pp (3 años)'!F266),"",'5. Pp (3 años)'!F266)</f>
        <v/>
      </c>
      <c r="G265" s="337" t="str">
        <f>IF(ISBLANK('5. Pp (3 años)'!G266),"",'5. Pp (3 años)'!G266)</f>
        <v/>
      </c>
      <c r="H265" s="337" t="str">
        <f>IF(ISBLANK('5. Pp (3 años)'!H266),"",'5. Pp (3 años)'!H266)</f>
        <v/>
      </c>
      <c r="I265" s="336" t="str">
        <f>IF(ISBLANK('5. Pp (3 años)'!I266),"",'5. Pp (3 años)'!I266)</f>
        <v/>
      </c>
      <c r="J265" s="336" t="str">
        <f>IF(ISBLANK('5. Pp (3 años)'!J266),"",'5. Pp (3 años)'!J266)</f>
        <v/>
      </c>
      <c r="K265" s="337" t="str">
        <f>IF(ISBLANK('5. Pp (3 años)'!K266),"",'5. Pp (3 años)'!K266)</f>
        <v/>
      </c>
      <c r="L265" s="336" t="str">
        <f>IF(ISBLANK('5. Pp (3 años)'!L266),"",'5. Pp (3 años)'!L266)</f>
        <v/>
      </c>
      <c r="M265" s="336" t="str">
        <f>IF(ISBLANK('5. Pp (3 años)'!M266),"",'5. Pp (3 años)'!M266)</f>
        <v/>
      </c>
      <c r="N265" s="336" t="str">
        <f>IF(ISBLANK('5. Pp (3 años)'!N266),"",'5. Pp (3 años)'!N266)</f>
        <v/>
      </c>
      <c r="O265" s="336" t="str">
        <f>IF(ISBLANK('5. Pp (3 años)'!O266),"",'5. Pp (3 años)'!O266)</f>
        <v/>
      </c>
      <c r="P265" s="338" t="str">
        <f>IF(ISBLANK('5. Pp (3 años)'!P266),"",'5. Pp (3 años)'!P266)</f>
        <v/>
      </c>
    </row>
    <row r="266" spans="2:16" ht="17.25">
      <c r="B266" s="93" t="str">
        <f>IF(ISBLANK('5. Pp (3 años)'!B267),"",'5. Pp (3 años)'!B267)</f>
        <v/>
      </c>
      <c r="C266" s="32" t="str">
        <f>IF(ISBLANK('5. Pp (3 años)'!C267),"",'5. Pp (3 años)'!C267)</f>
        <v>Actividad</v>
      </c>
      <c r="D266" s="35" t="str">
        <f>IF(ISBLANK('5. Pp (3 años)'!D267),"",'5. Pp (3 años)'!D267)</f>
        <v/>
      </c>
      <c r="E266" s="35" t="str">
        <f>IF(ISBLANK('5. Pp (3 años)'!E267),"",'5. Pp (3 años)'!E267)</f>
        <v/>
      </c>
      <c r="F266" s="35" t="str">
        <f>IF(ISBLANK('5. Pp (3 años)'!F267),"",'5. Pp (3 años)'!F267)</f>
        <v/>
      </c>
      <c r="G266" s="32" t="str">
        <f>IF(ISBLANK('5. Pp (3 años)'!G267),"",'5. Pp (3 años)'!G267)</f>
        <v/>
      </c>
      <c r="H266" s="32" t="str">
        <f>IF(ISBLANK('5. Pp (3 años)'!H267),"",'5. Pp (3 años)'!H267)</f>
        <v/>
      </c>
      <c r="I266" s="35" t="str">
        <f>IF(ISBLANK('5. Pp (3 años)'!I267),"",'5. Pp (3 años)'!I267)</f>
        <v/>
      </c>
      <c r="J266" s="35" t="str">
        <f>IF(ISBLANK('5. Pp (3 años)'!J267),"",'5. Pp (3 años)'!J267)</f>
        <v/>
      </c>
      <c r="K266" s="32" t="str">
        <f>IF(ISBLANK('5. Pp (3 años)'!K267),"",'5. Pp (3 años)'!K267)</f>
        <v/>
      </c>
      <c r="L266" s="35" t="str">
        <f>IF(ISBLANK('5. Pp (3 años)'!L267),"",'5. Pp (3 años)'!L267)</f>
        <v/>
      </c>
      <c r="M266" s="35" t="str">
        <f>IF(ISBLANK('5. Pp (3 años)'!M267),"",'5. Pp (3 años)'!M267)</f>
        <v/>
      </c>
      <c r="N266" s="35" t="str">
        <f>IF(ISBLANK('5. Pp (3 años)'!N267),"",'5. Pp (3 años)'!N267)</f>
        <v/>
      </c>
      <c r="O266" s="35" t="str">
        <f>IF(ISBLANK('5. Pp (3 años)'!O267),"",'5. Pp (3 años)'!O267)</f>
        <v/>
      </c>
      <c r="P266" s="202" t="str">
        <f>IF(ISBLANK('5. Pp (3 años)'!P267),"",'5. Pp (3 años)'!P267)</f>
        <v/>
      </c>
    </row>
    <row r="267" spans="2:16" ht="17.25">
      <c r="B267" s="93" t="str">
        <f>IF(ISBLANK('5. Pp (3 años)'!B268),"",'5. Pp (3 años)'!B268)</f>
        <v/>
      </c>
      <c r="C267" s="32" t="str">
        <f>IF(ISBLANK('5. Pp (3 años)'!C268),"",'5. Pp (3 años)'!C268)</f>
        <v>Actividad</v>
      </c>
      <c r="D267" s="35" t="str">
        <f>IF(ISBLANK('5. Pp (3 años)'!D268),"",'5. Pp (3 años)'!D268)</f>
        <v/>
      </c>
      <c r="E267" s="35" t="str">
        <f>IF(ISBLANK('5. Pp (3 años)'!E268),"",'5. Pp (3 años)'!E268)</f>
        <v/>
      </c>
      <c r="F267" s="35" t="str">
        <f>IF(ISBLANK('5. Pp (3 años)'!F268),"",'5. Pp (3 años)'!F268)</f>
        <v/>
      </c>
      <c r="G267" s="32" t="str">
        <f>IF(ISBLANK('5. Pp (3 años)'!G268),"",'5. Pp (3 años)'!G268)</f>
        <v/>
      </c>
      <c r="H267" s="32" t="str">
        <f>IF(ISBLANK('5. Pp (3 años)'!H268),"",'5. Pp (3 años)'!H268)</f>
        <v/>
      </c>
      <c r="I267" s="35" t="str">
        <f>IF(ISBLANK('5. Pp (3 años)'!I268),"",'5. Pp (3 años)'!I268)</f>
        <v/>
      </c>
      <c r="J267" s="35" t="str">
        <f>IF(ISBLANK('5. Pp (3 años)'!J268),"",'5. Pp (3 años)'!J268)</f>
        <v/>
      </c>
      <c r="K267" s="32" t="str">
        <f>IF(ISBLANK('5. Pp (3 años)'!K268),"",'5. Pp (3 años)'!K268)</f>
        <v/>
      </c>
      <c r="L267" s="35" t="str">
        <f>IF(ISBLANK('5. Pp (3 años)'!L268),"",'5. Pp (3 años)'!L268)</f>
        <v/>
      </c>
      <c r="M267" s="35" t="str">
        <f>IF(ISBLANK('5. Pp (3 años)'!M268),"",'5. Pp (3 años)'!M268)</f>
        <v/>
      </c>
      <c r="N267" s="35" t="str">
        <f>IF(ISBLANK('5. Pp (3 años)'!N268),"",'5. Pp (3 años)'!N268)</f>
        <v/>
      </c>
      <c r="O267" s="35" t="str">
        <f>IF(ISBLANK('5. Pp (3 años)'!O268),"",'5. Pp (3 años)'!O268)</f>
        <v/>
      </c>
      <c r="P267" s="202" t="str">
        <f>IF(ISBLANK('5. Pp (3 años)'!P268),"",'5. Pp (3 años)'!P268)</f>
        <v/>
      </c>
    </row>
    <row r="268" spans="2:16" ht="17.25">
      <c r="B268" s="93" t="str">
        <f>IF(ISBLANK('5. Pp (3 años)'!B269),"",'5. Pp (3 años)'!B269)</f>
        <v/>
      </c>
      <c r="C268" s="32" t="str">
        <f>IF(ISBLANK('5. Pp (3 años)'!C269),"",'5. Pp (3 años)'!C269)</f>
        <v>Actividad</v>
      </c>
      <c r="D268" s="35" t="str">
        <f>IF(ISBLANK('5. Pp (3 años)'!D269),"",'5. Pp (3 años)'!D269)</f>
        <v/>
      </c>
      <c r="E268" s="35" t="str">
        <f>IF(ISBLANK('5. Pp (3 años)'!E269),"",'5. Pp (3 años)'!E269)</f>
        <v/>
      </c>
      <c r="F268" s="35" t="str">
        <f>IF(ISBLANK('5. Pp (3 años)'!F269),"",'5. Pp (3 años)'!F269)</f>
        <v/>
      </c>
      <c r="G268" s="32" t="str">
        <f>IF(ISBLANK('5. Pp (3 años)'!G269),"",'5. Pp (3 años)'!G269)</f>
        <v/>
      </c>
      <c r="H268" s="32" t="str">
        <f>IF(ISBLANK('5. Pp (3 años)'!H269),"",'5. Pp (3 años)'!H269)</f>
        <v/>
      </c>
      <c r="I268" s="35" t="str">
        <f>IF(ISBLANK('5. Pp (3 años)'!I269),"",'5. Pp (3 años)'!I269)</f>
        <v/>
      </c>
      <c r="J268" s="35" t="str">
        <f>IF(ISBLANK('5. Pp (3 años)'!J269),"",'5. Pp (3 años)'!J269)</f>
        <v/>
      </c>
      <c r="K268" s="32" t="str">
        <f>IF(ISBLANK('5. Pp (3 años)'!K269),"",'5. Pp (3 años)'!K269)</f>
        <v/>
      </c>
      <c r="L268" s="35" t="str">
        <f>IF(ISBLANK('5. Pp (3 años)'!L269),"",'5. Pp (3 años)'!L269)</f>
        <v/>
      </c>
      <c r="M268" s="35" t="str">
        <f>IF(ISBLANK('5. Pp (3 años)'!M269),"",'5. Pp (3 años)'!M269)</f>
        <v/>
      </c>
      <c r="N268" s="35" t="str">
        <f>IF(ISBLANK('5. Pp (3 años)'!N269),"",'5. Pp (3 años)'!N269)</f>
        <v/>
      </c>
      <c r="O268" s="35" t="str">
        <f>IF(ISBLANK('5. Pp (3 años)'!O269),"",'5. Pp (3 años)'!O269)</f>
        <v/>
      </c>
      <c r="P268" s="202" t="str">
        <f>IF(ISBLANK('5. Pp (3 años)'!P269),"",'5. Pp (3 años)'!P269)</f>
        <v/>
      </c>
    </row>
    <row r="269" spans="2:16" ht="17.25">
      <c r="B269" s="93" t="str">
        <f>IF(ISBLANK('5. Pp (3 años)'!B270),"",'5. Pp (3 años)'!B270)</f>
        <v/>
      </c>
      <c r="C269" s="32" t="str">
        <f>IF(ISBLANK('5. Pp (3 años)'!C270),"",'5. Pp (3 años)'!C270)</f>
        <v>Actividad</v>
      </c>
      <c r="D269" s="35" t="str">
        <f>IF(ISBLANK('5. Pp (3 años)'!D270),"",'5. Pp (3 años)'!D270)</f>
        <v/>
      </c>
      <c r="E269" s="35" t="str">
        <f>IF(ISBLANK('5. Pp (3 años)'!E270),"",'5. Pp (3 años)'!E270)</f>
        <v/>
      </c>
      <c r="F269" s="35" t="str">
        <f>IF(ISBLANK('5. Pp (3 años)'!F270),"",'5. Pp (3 años)'!F270)</f>
        <v/>
      </c>
      <c r="G269" s="32" t="str">
        <f>IF(ISBLANK('5. Pp (3 años)'!G270),"",'5. Pp (3 años)'!G270)</f>
        <v/>
      </c>
      <c r="H269" s="32" t="str">
        <f>IF(ISBLANK('5. Pp (3 años)'!H270),"",'5. Pp (3 años)'!H270)</f>
        <v/>
      </c>
      <c r="I269" s="35" t="str">
        <f>IF(ISBLANK('5. Pp (3 años)'!I270),"",'5. Pp (3 años)'!I270)</f>
        <v/>
      </c>
      <c r="J269" s="35" t="str">
        <f>IF(ISBLANK('5. Pp (3 años)'!J270),"",'5. Pp (3 años)'!J270)</f>
        <v/>
      </c>
      <c r="K269" s="32" t="str">
        <f>IF(ISBLANK('5. Pp (3 años)'!K270),"",'5. Pp (3 años)'!K270)</f>
        <v/>
      </c>
      <c r="L269" s="35" t="str">
        <f>IF(ISBLANK('5. Pp (3 años)'!L270),"",'5. Pp (3 años)'!L270)</f>
        <v/>
      </c>
      <c r="M269" s="35" t="str">
        <f>IF(ISBLANK('5. Pp (3 años)'!M270),"",'5. Pp (3 años)'!M270)</f>
        <v/>
      </c>
      <c r="N269" s="35" t="str">
        <f>IF(ISBLANK('5. Pp (3 años)'!N270),"",'5. Pp (3 años)'!N270)</f>
        <v/>
      </c>
      <c r="O269" s="35" t="str">
        <f>IF(ISBLANK('5. Pp (3 años)'!O270),"",'5. Pp (3 años)'!O270)</f>
        <v/>
      </c>
      <c r="P269" s="202" t="str">
        <f>IF(ISBLANK('5. Pp (3 años)'!P270),"",'5. Pp (3 años)'!P270)</f>
        <v/>
      </c>
    </row>
    <row r="270" spans="2:16" ht="17.25">
      <c r="B270" s="93" t="str">
        <f>IF(ISBLANK('5. Pp (3 años)'!B271),"",'5. Pp (3 años)'!B271)</f>
        <v/>
      </c>
      <c r="C270" s="32" t="str">
        <f>IF(ISBLANK('5. Pp (3 años)'!C271),"",'5. Pp (3 años)'!C271)</f>
        <v>Actividad</v>
      </c>
      <c r="D270" s="35" t="str">
        <f>IF(ISBLANK('5. Pp (3 años)'!D271),"",'5. Pp (3 años)'!D271)</f>
        <v/>
      </c>
      <c r="E270" s="35" t="str">
        <f>IF(ISBLANK('5. Pp (3 años)'!E271),"",'5. Pp (3 años)'!E271)</f>
        <v/>
      </c>
      <c r="F270" s="35" t="str">
        <f>IF(ISBLANK('5. Pp (3 años)'!F271),"",'5. Pp (3 años)'!F271)</f>
        <v/>
      </c>
      <c r="G270" s="32" t="str">
        <f>IF(ISBLANK('5. Pp (3 años)'!G271),"",'5. Pp (3 años)'!G271)</f>
        <v/>
      </c>
      <c r="H270" s="32" t="str">
        <f>IF(ISBLANK('5. Pp (3 años)'!H271),"",'5. Pp (3 años)'!H271)</f>
        <v/>
      </c>
      <c r="I270" s="35" t="str">
        <f>IF(ISBLANK('5. Pp (3 años)'!I271),"",'5. Pp (3 años)'!I271)</f>
        <v/>
      </c>
      <c r="J270" s="35" t="str">
        <f>IF(ISBLANK('5. Pp (3 años)'!J271),"",'5. Pp (3 años)'!J271)</f>
        <v/>
      </c>
      <c r="K270" s="32" t="str">
        <f>IF(ISBLANK('5. Pp (3 años)'!K271),"",'5. Pp (3 años)'!K271)</f>
        <v/>
      </c>
      <c r="L270" s="35" t="str">
        <f>IF(ISBLANK('5. Pp (3 años)'!L271),"",'5. Pp (3 años)'!L271)</f>
        <v/>
      </c>
      <c r="M270" s="35" t="str">
        <f>IF(ISBLANK('5. Pp (3 años)'!M271),"",'5. Pp (3 años)'!M271)</f>
        <v/>
      </c>
      <c r="N270" s="35" t="str">
        <f>IF(ISBLANK('5. Pp (3 años)'!N271),"",'5. Pp (3 años)'!N271)</f>
        <v/>
      </c>
      <c r="O270" s="35" t="str">
        <f>IF(ISBLANK('5. Pp (3 años)'!O271),"",'5. Pp (3 años)'!O271)</f>
        <v/>
      </c>
      <c r="P270" s="202" t="str">
        <f>IF(ISBLANK('5. Pp (3 años)'!P271),"",'5. Pp (3 años)'!P271)</f>
        <v/>
      </c>
    </row>
    <row r="271" spans="2:16" ht="17.25">
      <c r="B271" s="93" t="str">
        <f>IF(ISBLANK('5. Pp (3 años)'!B272),"",'5. Pp (3 años)'!B272)</f>
        <v/>
      </c>
      <c r="C271" s="32" t="str">
        <f>IF(ISBLANK('5. Pp (3 años)'!C272),"",'5. Pp (3 años)'!C272)</f>
        <v>Actividad</v>
      </c>
      <c r="D271" s="35" t="str">
        <f>IF(ISBLANK('5. Pp (3 años)'!D272),"",'5. Pp (3 años)'!D272)</f>
        <v/>
      </c>
      <c r="E271" s="35" t="str">
        <f>IF(ISBLANK('5. Pp (3 años)'!E272),"",'5. Pp (3 años)'!E272)</f>
        <v/>
      </c>
      <c r="F271" s="35" t="str">
        <f>IF(ISBLANK('5. Pp (3 años)'!F272),"",'5. Pp (3 años)'!F272)</f>
        <v/>
      </c>
      <c r="G271" s="32" t="str">
        <f>IF(ISBLANK('5. Pp (3 años)'!G272),"",'5. Pp (3 años)'!G272)</f>
        <v/>
      </c>
      <c r="H271" s="32" t="str">
        <f>IF(ISBLANK('5. Pp (3 años)'!H272),"",'5. Pp (3 años)'!H272)</f>
        <v/>
      </c>
      <c r="I271" s="35" t="str">
        <f>IF(ISBLANK('5. Pp (3 años)'!I272),"",'5. Pp (3 años)'!I272)</f>
        <v/>
      </c>
      <c r="J271" s="35" t="str">
        <f>IF(ISBLANK('5. Pp (3 años)'!J272),"",'5. Pp (3 años)'!J272)</f>
        <v/>
      </c>
      <c r="K271" s="32" t="str">
        <f>IF(ISBLANK('5. Pp (3 años)'!K272),"",'5. Pp (3 años)'!K272)</f>
        <v/>
      </c>
      <c r="L271" s="35" t="str">
        <f>IF(ISBLANK('5. Pp (3 años)'!L272),"",'5. Pp (3 años)'!L272)</f>
        <v/>
      </c>
      <c r="M271" s="35" t="str">
        <f>IF(ISBLANK('5. Pp (3 años)'!M272),"",'5. Pp (3 años)'!M272)</f>
        <v/>
      </c>
      <c r="N271" s="35" t="str">
        <f>IF(ISBLANK('5. Pp (3 años)'!N272),"",'5. Pp (3 años)'!N272)</f>
        <v/>
      </c>
      <c r="O271" s="35" t="str">
        <f>IF(ISBLANK('5. Pp (3 años)'!O272),"",'5. Pp (3 años)'!O272)</f>
        <v/>
      </c>
      <c r="P271" s="202" t="str">
        <f>IF(ISBLANK('5. Pp (3 años)'!P272),"",'5. Pp (3 años)'!P272)</f>
        <v/>
      </c>
    </row>
    <row r="272" spans="2:16" ht="17.25">
      <c r="B272" s="93" t="str">
        <f>IF(ISBLANK('5. Pp (3 años)'!B273),"",'5. Pp (3 años)'!B273)</f>
        <v/>
      </c>
      <c r="C272" s="32" t="str">
        <f>IF(ISBLANK('5. Pp (3 años)'!C273),"",'5. Pp (3 años)'!C273)</f>
        <v>Actividad</v>
      </c>
      <c r="D272" s="35" t="str">
        <f>IF(ISBLANK('5. Pp (3 años)'!D273),"",'5. Pp (3 años)'!D273)</f>
        <v/>
      </c>
      <c r="E272" s="35" t="str">
        <f>IF(ISBLANK('5. Pp (3 años)'!E273),"",'5. Pp (3 años)'!E273)</f>
        <v/>
      </c>
      <c r="F272" s="35" t="str">
        <f>IF(ISBLANK('5. Pp (3 años)'!F273),"",'5. Pp (3 años)'!F273)</f>
        <v/>
      </c>
      <c r="G272" s="32" t="str">
        <f>IF(ISBLANK('5. Pp (3 años)'!G273),"",'5. Pp (3 años)'!G273)</f>
        <v/>
      </c>
      <c r="H272" s="32" t="str">
        <f>IF(ISBLANK('5. Pp (3 años)'!H273),"",'5. Pp (3 años)'!H273)</f>
        <v/>
      </c>
      <c r="I272" s="35" t="str">
        <f>IF(ISBLANK('5. Pp (3 años)'!I273),"",'5. Pp (3 años)'!I273)</f>
        <v/>
      </c>
      <c r="J272" s="35" t="str">
        <f>IF(ISBLANK('5. Pp (3 años)'!J273),"",'5. Pp (3 años)'!J273)</f>
        <v/>
      </c>
      <c r="K272" s="32" t="str">
        <f>IF(ISBLANK('5. Pp (3 años)'!K273),"",'5. Pp (3 años)'!K273)</f>
        <v/>
      </c>
      <c r="L272" s="35" t="str">
        <f>IF(ISBLANK('5. Pp (3 años)'!L273),"",'5. Pp (3 años)'!L273)</f>
        <v/>
      </c>
      <c r="M272" s="35" t="str">
        <f>IF(ISBLANK('5. Pp (3 años)'!M273),"",'5. Pp (3 años)'!M273)</f>
        <v/>
      </c>
      <c r="N272" s="35" t="str">
        <f>IF(ISBLANK('5. Pp (3 años)'!N273),"",'5. Pp (3 años)'!N273)</f>
        <v/>
      </c>
      <c r="O272" s="35" t="str">
        <f>IF(ISBLANK('5. Pp (3 años)'!O273),"",'5. Pp (3 años)'!O273)</f>
        <v/>
      </c>
      <c r="P272" s="202" t="str">
        <f>IF(ISBLANK('5. Pp (3 años)'!P273),"",'5. Pp (3 años)'!P273)</f>
        <v/>
      </c>
    </row>
    <row r="273" spans="2:16" ht="17.25">
      <c r="B273" s="93" t="str">
        <f>IF(ISBLANK('5. Pp (3 años)'!B274),"",'5. Pp (3 años)'!B274)</f>
        <v/>
      </c>
      <c r="C273" s="32" t="str">
        <f>IF(ISBLANK('5. Pp (3 años)'!C274),"",'5. Pp (3 años)'!C274)</f>
        <v>Actividad</v>
      </c>
      <c r="D273" s="35" t="str">
        <f>IF(ISBLANK('5. Pp (3 años)'!D274),"",'5. Pp (3 años)'!D274)</f>
        <v/>
      </c>
      <c r="E273" s="35" t="str">
        <f>IF(ISBLANK('5. Pp (3 años)'!E274),"",'5. Pp (3 años)'!E274)</f>
        <v/>
      </c>
      <c r="F273" s="35" t="str">
        <f>IF(ISBLANK('5. Pp (3 años)'!F274),"",'5. Pp (3 años)'!F274)</f>
        <v/>
      </c>
      <c r="G273" s="32" t="str">
        <f>IF(ISBLANK('5. Pp (3 años)'!G274),"",'5. Pp (3 años)'!G274)</f>
        <v/>
      </c>
      <c r="H273" s="32" t="str">
        <f>IF(ISBLANK('5. Pp (3 años)'!H274),"",'5. Pp (3 años)'!H274)</f>
        <v/>
      </c>
      <c r="I273" s="35" t="str">
        <f>IF(ISBLANK('5. Pp (3 años)'!I274),"",'5. Pp (3 años)'!I274)</f>
        <v/>
      </c>
      <c r="J273" s="35" t="str">
        <f>IF(ISBLANK('5. Pp (3 años)'!J274),"",'5. Pp (3 años)'!J274)</f>
        <v/>
      </c>
      <c r="K273" s="32" t="str">
        <f>IF(ISBLANK('5. Pp (3 años)'!K274),"",'5. Pp (3 años)'!K274)</f>
        <v/>
      </c>
      <c r="L273" s="35" t="str">
        <f>IF(ISBLANK('5. Pp (3 años)'!L274),"",'5. Pp (3 años)'!L274)</f>
        <v/>
      </c>
      <c r="M273" s="35" t="str">
        <f>IF(ISBLANK('5. Pp (3 años)'!M274),"",'5. Pp (3 años)'!M274)</f>
        <v/>
      </c>
      <c r="N273" s="35" t="str">
        <f>IF(ISBLANK('5. Pp (3 años)'!N274),"",'5. Pp (3 años)'!N274)</f>
        <v/>
      </c>
      <c r="O273" s="35" t="str">
        <f>IF(ISBLANK('5. Pp (3 años)'!O274),"",'5. Pp (3 años)'!O274)</f>
        <v/>
      </c>
      <c r="P273" s="202" t="str">
        <f>IF(ISBLANK('5. Pp (3 años)'!P274),"",'5. Pp (3 años)'!P274)</f>
        <v/>
      </c>
    </row>
    <row r="274" spans="2:16" ht="17.25">
      <c r="B274" s="93" t="str">
        <f>IF(ISBLANK('5. Pp (3 años)'!B275),"",'5. Pp (3 años)'!B275)</f>
        <v/>
      </c>
      <c r="C274" s="32" t="str">
        <f>IF(ISBLANK('5. Pp (3 años)'!C275),"",'5. Pp (3 años)'!C275)</f>
        <v>Actividad</v>
      </c>
      <c r="D274" s="35" t="str">
        <f>IF(ISBLANK('5. Pp (3 años)'!D275),"",'5. Pp (3 años)'!D275)</f>
        <v/>
      </c>
      <c r="E274" s="35" t="str">
        <f>IF(ISBLANK('5. Pp (3 años)'!E275),"",'5. Pp (3 años)'!E275)</f>
        <v/>
      </c>
      <c r="F274" s="35" t="str">
        <f>IF(ISBLANK('5. Pp (3 años)'!F275),"",'5. Pp (3 años)'!F275)</f>
        <v/>
      </c>
      <c r="G274" s="32" t="str">
        <f>IF(ISBLANK('5. Pp (3 años)'!G275),"",'5. Pp (3 años)'!G275)</f>
        <v/>
      </c>
      <c r="H274" s="32" t="str">
        <f>IF(ISBLANK('5. Pp (3 años)'!H275),"",'5. Pp (3 años)'!H275)</f>
        <v/>
      </c>
      <c r="I274" s="35" t="str">
        <f>IF(ISBLANK('5. Pp (3 años)'!I275),"",'5. Pp (3 años)'!I275)</f>
        <v/>
      </c>
      <c r="J274" s="35" t="str">
        <f>IF(ISBLANK('5. Pp (3 años)'!J275),"",'5. Pp (3 años)'!J275)</f>
        <v/>
      </c>
      <c r="K274" s="32" t="str">
        <f>IF(ISBLANK('5. Pp (3 años)'!K275),"",'5. Pp (3 años)'!K275)</f>
        <v/>
      </c>
      <c r="L274" s="35" t="str">
        <f>IF(ISBLANK('5. Pp (3 años)'!L275),"",'5. Pp (3 años)'!L275)</f>
        <v/>
      </c>
      <c r="M274" s="35" t="str">
        <f>IF(ISBLANK('5. Pp (3 años)'!M275),"",'5. Pp (3 años)'!M275)</f>
        <v/>
      </c>
      <c r="N274" s="35" t="str">
        <f>IF(ISBLANK('5. Pp (3 años)'!N275),"",'5. Pp (3 años)'!N275)</f>
        <v/>
      </c>
      <c r="O274" s="35" t="str">
        <f>IF(ISBLANK('5. Pp (3 años)'!O275),"",'5. Pp (3 años)'!O275)</f>
        <v/>
      </c>
      <c r="P274" s="202" t="str">
        <f>IF(ISBLANK('5. Pp (3 años)'!P275),"",'5. Pp (3 años)'!P275)</f>
        <v/>
      </c>
    </row>
    <row r="275" spans="2:16" ht="18" thickBot="1">
      <c r="B275" s="94" t="str">
        <f>IF(ISBLANK('5. Pp (3 años)'!B276),"",'5. Pp (3 años)'!B276)</f>
        <v/>
      </c>
      <c r="C275" s="46" t="str">
        <f>IF(ISBLANK('5. Pp (3 años)'!C276),"",'5. Pp (3 años)'!C276)</f>
        <v>Actividad</v>
      </c>
      <c r="D275" s="203" t="str">
        <f>IF(ISBLANK('5. Pp (3 años)'!D276),"",'5. Pp (3 años)'!D276)</f>
        <v/>
      </c>
      <c r="E275" s="203" t="str">
        <f>IF(ISBLANK('5. Pp (3 años)'!E276),"",'5. Pp (3 años)'!E276)</f>
        <v/>
      </c>
      <c r="F275" s="203" t="str">
        <f>IF(ISBLANK('5. Pp (3 años)'!F276),"",'5. Pp (3 años)'!F276)</f>
        <v/>
      </c>
      <c r="G275" s="46" t="str">
        <f>IF(ISBLANK('5. Pp (3 años)'!G276),"",'5. Pp (3 años)'!G276)</f>
        <v/>
      </c>
      <c r="H275" s="46" t="str">
        <f>IF(ISBLANK('5. Pp (3 años)'!H276),"",'5. Pp (3 años)'!H276)</f>
        <v/>
      </c>
      <c r="I275" s="203" t="str">
        <f>IF(ISBLANK('5. Pp (3 años)'!I276),"",'5. Pp (3 años)'!I276)</f>
        <v/>
      </c>
      <c r="J275" s="203" t="str">
        <f>IF(ISBLANK('5. Pp (3 años)'!J276),"",'5. Pp (3 años)'!J276)</f>
        <v/>
      </c>
      <c r="K275" s="46" t="str">
        <f>IF(ISBLANK('5. Pp (3 años)'!K276),"",'5. Pp (3 años)'!K276)</f>
        <v/>
      </c>
      <c r="L275" s="203" t="str">
        <f>IF(ISBLANK('5. Pp (3 años)'!L276),"",'5. Pp (3 años)'!L276)</f>
        <v/>
      </c>
      <c r="M275" s="203" t="str">
        <f>IF(ISBLANK('5. Pp (3 años)'!M276),"",'5. Pp (3 años)'!M276)</f>
        <v/>
      </c>
      <c r="N275" s="203" t="str">
        <f>IF(ISBLANK('5. Pp (3 años)'!N276),"",'5. Pp (3 años)'!N276)</f>
        <v/>
      </c>
      <c r="O275" s="203" t="str">
        <f>IF(ISBLANK('5. Pp (3 años)'!O276),"",'5. Pp (3 años)'!O276)</f>
        <v/>
      </c>
      <c r="P275" s="204" t="str">
        <f>IF(ISBLANK('5. Pp (3 años)'!P276),"",'5. Pp (3 años)'!P276)</f>
        <v/>
      </c>
    </row>
    <row r="276" spans="2:16" ht="15.75" thickTop="1">
      <c r="I276" s="50"/>
      <c r="J276" s="50"/>
      <c r="L276" s="50"/>
      <c r="M276" s="50"/>
      <c r="N276" s="50"/>
      <c r="O276" s="50"/>
      <c r="P276" s="50"/>
    </row>
    <row r="277" spans="2:16">
      <c r="I277" s="50"/>
      <c r="J277" s="50"/>
    </row>
    <row r="278" spans="2:16">
      <c r="I278" s="50"/>
      <c r="J278" s="50"/>
    </row>
  </sheetData>
  <protectedRanges>
    <protectedRange algorithmName="SHA-512" hashValue="2y6DlZF5DZuVU1hhl/1/bbs+fhuDrzlfXVTKrxgpWGBZlFjg2hT1UfeDpz6Vz0eVGmeMoQ8BcJcUAl5kvwhPzw==" saltValue="u32i3+4+CgIMaUhrjk391Q==" spinCount="100000" sqref="L45:M275" name="METAS LINEA BASE"/>
  </protectedRanges>
  <autoFilter ref="B43:P275" xr:uid="{75F737B4-6224-4B49-B1F6-E3499E543F3C}">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1">
    <mergeCell ref="B39:D39"/>
    <mergeCell ref="E39:P39"/>
    <mergeCell ref="B35:D35"/>
    <mergeCell ref="B36:D36"/>
    <mergeCell ref="E36:P36"/>
    <mergeCell ref="B37:D37"/>
    <mergeCell ref="B38:D38"/>
    <mergeCell ref="E38:P38"/>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4"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pageSetUpPr fitToPage="1"/>
  </sheetPr>
  <dimension ref="A3:P278"/>
  <sheetViews>
    <sheetView showGridLines="0" view="pageBreakPreview" topLeftCell="A19" zoomScale="80" zoomScaleNormal="25" zoomScaleSheetLayoutView="80" zoomScalePageLayoutView="111" workbookViewId="0">
      <selection activeCell="O43" sqref="O43:O44"/>
    </sheetView>
  </sheetViews>
  <sheetFormatPr baseColWidth="10" defaultColWidth="12.125" defaultRowHeight="15"/>
  <cols>
    <col min="1" max="1" width="26.625" style="1" customWidth="1"/>
    <col min="2" max="2" width="23.5" style="2" customWidth="1"/>
    <col min="3" max="3" width="17.75" style="2" customWidth="1"/>
    <col min="4" max="4" width="40.5" style="96" customWidth="1"/>
    <col min="5" max="5" width="30.75" style="1" customWidth="1"/>
    <col min="6" max="6" width="61.5" style="1" customWidth="1"/>
    <col min="7" max="7" width="28.75" style="1" customWidth="1"/>
    <col min="8" max="8" width="26.375" style="1" customWidth="1"/>
    <col min="9" max="9" width="62.5" style="1" customWidth="1"/>
    <col min="10" max="11" width="33.375" style="1" customWidth="1"/>
    <col min="12" max="13" width="52.375" style="1" customWidth="1"/>
    <col min="14" max="14" width="63.125" style="1" customWidth="1"/>
    <col min="15" max="15" width="49.75" style="1" customWidth="1"/>
    <col min="16" max="16" width="43.5" style="1" customWidth="1"/>
    <col min="17" max="17" width="56.375" style="1" customWidth="1"/>
    <col min="18" max="16384" width="12.125" style="1"/>
  </cols>
  <sheetData>
    <row r="3" spans="2:16">
      <c r="D3" s="2"/>
    </row>
    <row r="4" spans="2:16" ht="31.5" customHeight="1">
      <c r="C4" s="837" t="s">
        <v>62</v>
      </c>
      <c r="D4" s="837"/>
      <c r="E4" s="837"/>
      <c r="F4" s="837"/>
      <c r="G4" s="837"/>
      <c r="H4" s="837"/>
      <c r="I4" s="837"/>
      <c r="J4" s="837"/>
      <c r="K4" s="837"/>
      <c r="L4" s="837"/>
      <c r="M4" s="837"/>
      <c r="N4" s="837"/>
      <c r="O4" s="3"/>
      <c r="P4" s="3"/>
    </row>
    <row r="5" spans="2:16" ht="31.5" customHeight="1">
      <c r="C5" s="837" t="s">
        <v>91</v>
      </c>
      <c r="D5" s="837"/>
      <c r="E5" s="837"/>
      <c r="F5" s="837"/>
      <c r="G5" s="837"/>
      <c r="H5" s="837"/>
      <c r="I5" s="837"/>
      <c r="J5" s="837"/>
      <c r="K5" s="837"/>
      <c r="L5" s="837"/>
      <c r="M5" s="837"/>
      <c r="N5" s="837"/>
      <c r="P5" s="3"/>
    </row>
    <row r="6" spans="2:16" ht="31.5" customHeight="1">
      <c r="C6" s="837" t="s">
        <v>93</v>
      </c>
      <c r="D6" s="837"/>
      <c r="E6" s="837"/>
      <c r="F6" s="837"/>
      <c r="G6" s="837"/>
      <c r="H6" s="837"/>
      <c r="I6" s="837"/>
      <c r="J6" s="837"/>
      <c r="K6" s="837"/>
      <c r="L6" s="837"/>
      <c r="M6" s="837"/>
      <c r="N6" s="837"/>
      <c r="O6" s="4"/>
      <c r="P6" s="4"/>
    </row>
    <row r="7" spans="2:16" ht="31.5" customHeight="1">
      <c r="C7" s="837" t="s">
        <v>94</v>
      </c>
      <c r="D7" s="837"/>
      <c r="E7" s="837"/>
      <c r="F7" s="837"/>
      <c r="G7" s="837"/>
      <c r="H7" s="837"/>
      <c r="I7" s="837"/>
      <c r="J7" s="837"/>
      <c r="K7" s="837"/>
      <c r="L7" s="837"/>
      <c r="M7" s="837"/>
      <c r="N7" s="837"/>
      <c r="O7" s="4"/>
      <c r="P7" s="4"/>
    </row>
    <row r="8" spans="2:16" ht="32.25">
      <c r="B8" s="5"/>
      <c r="C8" s="5"/>
      <c r="D8" s="5"/>
      <c r="E8" s="5"/>
      <c r="F8" s="5"/>
      <c r="G8" s="5"/>
      <c r="H8" s="5"/>
      <c r="I8" s="5"/>
      <c r="J8" s="5"/>
      <c r="K8" s="82"/>
      <c r="L8" s="5"/>
      <c r="M8" s="5"/>
      <c r="N8" s="5"/>
      <c r="O8" s="5"/>
      <c r="P8" s="5"/>
    </row>
    <row r="9" spans="2:16" ht="42" customHeight="1">
      <c r="B9" s="895" t="s">
        <v>7</v>
      </c>
      <c r="C9" s="895"/>
      <c r="D9" s="895"/>
      <c r="E9" s="10"/>
      <c r="F9" s="10"/>
      <c r="G9" s="6"/>
      <c r="H9" s="7"/>
      <c r="I9" s="7"/>
      <c r="J9" s="7"/>
      <c r="K9" s="83"/>
      <c r="L9" s="7"/>
      <c r="M9" s="7"/>
      <c r="N9" s="7"/>
      <c r="O9" s="7"/>
      <c r="P9" s="7"/>
    </row>
    <row r="10" spans="2:16" ht="42" customHeight="1">
      <c r="B10" s="894" t="s">
        <v>8</v>
      </c>
      <c r="C10" s="894"/>
      <c r="D10" s="894"/>
      <c r="E10" s="891" t="s">
        <v>372</v>
      </c>
      <c r="F10" s="891"/>
      <c r="G10" s="891"/>
      <c r="H10" s="891"/>
      <c r="I10" s="891"/>
      <c r="J10" s="891"/>
      <c r="K10" s="892"/>
      <c r="L10" s="891"/>
      <c r="M10" s="891"/>
      <c r="N10" s="891"/>
      <c r="O10" s="891"/>
      <c r="P10" s="891"/>
    </row>
    <row r="11" spans="2:16" ht="18.75">
      <c r="B11" s="84"/>
      <c r="C11" s="8"/>
      <c r="D11" s="85"/>
      <c r="E11" s="10"/>
      <c r="F11" s="9"/>
      <c r="G11" s="6"/>
      <c r="H11" s="7"/>
      <c r="I11" s="9"/>
      <c r="J11" s="7"/>
      <c r="K11" s="83"/>
      <c r="L11" s="9"/>
      <c r="M11" s="9"/>
      <c r="N11" s="9"/>
      <c r="O11" s="9"/>
      <c r="P11" s="9"/>
    </row>
    <row r="12" spans="2:16" ht="42" customHeight="1">
      <c r="B12" s="896" t="s">
        <v>11</v>
      </c>
      <c r="C12" s="896"/>
      <c r="D12" s="896"/>
      <c r="E12" s="10"/>
      <c r="F12" s="9"/>
      <c r="G12" s="6"/>
      <c r="H12" s="7"/>
      <c r="I12" s="9"/>
      <c r="J12" s="7"/>
      <c r="K12" s="83"/>
      <c r="L12" s="9"/>
      <c r="M12" s="9"/>
      <c r="N12" s="9"/>
      <c r="O12" s="9"/>
      <c r="P12" s="9"/>
    </row>
    <row r="13" spans="2:16" ht="18.75">
      <c r="B13" s="894" t="s">
        <v>12</v>
      </c>
      <c r="C13" s="894"/>
      <c r="D13" s="894"/>
      <c r="E13" s="891" t="s">
        <v>374</v>
      </c>
      <c r="F13" s="891"/>
      <c r="G13" s="891"/>
      <c r="H13" s="891"/>
      <c r="I13" s="891"/>
      <c r="J13" s="891"/>
      <c r="K13" s="892"/>
      <c r="L13" s="891"/>
      <c r="M13" s="891"/>
      <c r="N13" s="891"/>
      <c r="O13" s="891"/>
      <c r="P13" s="891"/>
    </row>
    <row r="14" spans="2:16" ht="18.75">
      <c r="B14" s="894" t="s">
        <v>13</v>
      </c>
      <c r="C14" s="894"/>
      <c r="D14" s="894"/>
      <c r="E14" s="891" t="s">
        <v>375</v>
      </c>
      <c r="F14" s="891"/>
      <c r="G14" s="891"/>
      <c r="H14" s="891"/>
      <c r="I14" s="891"/>
      <c r="J14" s="891"/>
      <c r="K14" s="892"/>
      <c r="L14" s="891"/>
      <c r="M14" s="891"/>
      <c r="N14" s="891"/>
      <c r="O14" s="891"/>
      <c r="P14" s="891"/>
    </row>
    <row r="15" spans="2:16" ht="18.75">
      <c r="B15" s="894" t="s">
        <v>14</v>
      </c>
      <c r="C15" s="894"/>
      <c r="D15" s="894"/>
      <c r="E15" s="891" t="s">
        <v>376</v>
      </c>
      <c r="F15" s="891"/>
      <c r="G15" s="891"/>
      <c r="H15" s="891"/>
      <c r="I15" s="891"/>
      <c r="J15" s="891"/>
      <c r="K15" s="892"/>
      <c r="L15" s="891"/>
      <c r="M15" s="891"/>
      <c r="N15" s="891"/>
      <c r="O15" s="891"/>
      <c r="P15" s="891"/>
    </row>
    <row r="16" spans="2:16" ht="18.75">
      <c r="B16" s="84"/>
      <c r="C16" s="8"/>
      <c r="D16" s="85"/>
      <c r="E16" s="10"/>
      <c r="F16" s="9"/>
      <c r="G16" s="7"/>
      <c r="H16" s="7"/>
      <c r="I16" s="9"/>
      <c r="J16" s="7"/>
      <c r="K16" s="83"/>
      <c r="L16" s="9"/>
      <c r="M16" s="9"/>
      <c r="N16" s="9"/>
      <c r="O16" s="9"/>
      <c r="P16" s="9"/>
    </row>
    <row r="17" spans="2:16" ht="39" customHeight="1">
      <c r="B17" s="896" t="s">
        <v>15</v>
      </c>
      <c r="C17" s="896"/>
      <c r="D17" s="896"/>
      <c r="E17" s="6"/>
      <c r="F17" s="6"/>
      <c r="G17" s="6"/>
      <c r="H17" s="6"/>
      <c r="I17" s="6"/>
      <c r="J17" s="6"/>
      <c r="K17" s="6"/>
      <c r="L17" s="6"/>
      <c r="M17" s="6"/>
      <c r="N17" s="6"/>
      <c r="O17" s="6"/>
      <c r="P17" s="6"/>
    </row>
    <row r="18" spans="2:16" ht="18.75">
      <c r="B18" s="84"/>
      <c r="C18" s="8"/>
      <c r="D18" s="85"/>
      <c r="E18" s="891" t="s">
        <v>383</v>
      </c>
      <c r="F18" s="891"/>
      <c r="G18" s="891"/>
      <c r="H18" s="891"/>
      <c r="I18" s="891"/>
      <c r="J18" s="891"/>
      <c r="K18" s="892"/>
      <c r="L18" s="891"/>
      <c r="M18" s="891"/>
      <c r="N18" s="891"/>
      <c r="O18" s="891"/>
      <c r="P18" s="891"/>
    </row>
    <row r="19" spans="2:16" ht="18.75">
      <c r="B19" s="84"/>
      <c r="C19" s="8"/>
      <c r="D19" s="85"/>
      <c r="E19" s="10"/>
      <c r="F19" s="9"/>
      <c r="G19" s="7"/>
      <c r="H19" s="7"/>
      <c r="I19" s="9"/>
      <c r="J19" s="7"/>
      <c r="K19" s="83"/>
      <c r="L19" s="9"/>
      <c r="M19" s="9"/>
      <c r="N19" s="9"/>
      <c r="O19" s="9"/>
      <c r="P19" s="9"/>
    </row>
    <row r="20" spans="2:16" ht="42" customHeight="1">
      <c r="B20" s="896" t="s">
        <v>16</v>
      </c>
      <c r="C20" s="896"/>
      <c r="D20" s="896"/>
      <c r="E20" s="10"/>
      <c r="F20" s="9"/>
      <c r="G20" s="7"/>
      <c r="H20" s="7"/>
      <c r="I20" s="9"/>
      <c r="J20" s="7"/>
      <c r="K20" s="83"/>
      <c r="L20" s="9"/>
      <c r="M20" s="9"/>
      <c r="N20" s="9"/>
      <c r="O20" s="9"/>
      <c r="P20" s="9"/>
    </row>
    <row r="21" spans="2:16" ht="18.75">
      <c r="B21" s="894" t="s">
        <v>17</v>
      </c>
      <c r="C21" s="894"/>
      <c r="D21" s="894"/>
      <c r="E21" s="897" t="s">
        <v>25</v>
      </c>
      <c r="F21" s="897"/>
      <c r="G21" s="897"/>
      <c r="H21" s="897"/>
      <c r="I21" s="897"/>
      <c r="J21" s="897"/>
      <c r="K21" s="892"/>
      <c r="L21" s="897"/>
      <c r="M21" s="897"/>
      <c r="N21" s="897"/>
      <c r="O21" s="897"/>
      <c r="P21" s="897"/>
    </row>
    <row r="22" spans="2:16" ht="18.75" customHeight="1">
      <c r="B22" s="894" t="s">
        <v>18</v>
      </c>
      <c r="C22" s="894"/>
      <c r="D22" s="894"/>
      <c r="E22" s="897" t="s">
        <v>377</v>
      </c>
      <c r="F22" s="897"/>
      <c r="G22" s="897"/>
      <c r="H22" s="897"/>
      <c r="I22" s="897"/>
      <c r="J22" s="897"/>
      <c r="K22" s="892"/>
      <c r="L22" s="897"/>
      <c r="M22" s="897"/>
      <c r="N22" s="897"/>
      <c r="O22" s="897"/>
      <c r="P22" s="897"/>
    </row>
    <row r="23" spans="2:16" ht="18.75" customHeight="1">
      <c r="B23" s="894" t="s">
        <v>19</v>
      </c>
      <c r="C23" s="894"/>
      <c r="D23" s="894"/>
      <c r="E23" s="897" t="s">
        <v>378</v>
      </c>
      <c r="F23" s="897"/>
      <c r="G23" s="897"/>
      <c r="H23" s="897"/>
      <c r="I23" s="897"/>
      <c r="J23" s="897"/>
      <c r="K23" s="892"/>
      <c r="L23" s="897"/>
      <c r="M23" s="897"/>
      <c r="N23" s="897"/>
      <c r="O23" s="897"/>
      <c r="P23" s="897"/>
    </row>
    <row r="24" spans="2:16" ht="18.75" customHeight="1">
      <c r="B24" s="894" t="s">
        <v>20</v>
      </c>
      <c r="C24" s="894"/>
      <c r="D24" s="894"/>
      <c r="E24" s="897" t="s">
        <v>379</v>
      </c>
      <c r="F24" s="897"/>
      <c r="G24" s="897"/>
      <c r="H24" s="897"/>
      <c r="I24" s="897"/>
      <c r="J24" s="897"/>
      <c r="K24" s="892"/>
      <c r="L24" s="897"/>
      <c r="M24" s="897"/>
      <c r="N24" s="897"/>
      <c r="O24" s="897"/>
      <c r="P24" s="897"/>
    </row>
    <row r="25" spans="2:16" ht="18.75">
      <c r="B25" s="6"/>
      <c r="C25" s="6"/>
      <c r="D25" s="85"/>
      <c r="E25" s="10"/>
      <c r="F25" s="10"/>
      <c r="G25" s="7"/>
      <c r="H25" s="7"/>
      <c r="I25" s="9"/>
      <c r="J25" s="7"/>
      <c r="K25" s="83"/>
      <c r="L25" s="9"/>
      <c r="M25" s="9"/>
      <c r="N25" s="9"/>
      <c r="O25" s="9"/>
      <c r="P25" s="9"/>
    </row>
    <row r="26" spans="2:16" ht="42" customHeight="1">
      <c r="B26" s="896" t="s">
        <v>21</v>
      </c>
      <c r="C26" s="896"/>
      <c r="D26" s="896"/>
      <c r="E26" s="6"/>
      <c r="F26" s="6"/>
      <c r="G26" s="6"/>
      <c r="H26" s="6"/>
      <c r="I26" s="6"/>
      <c r="J26" s="6"/>
      <c r="K26" s="6"/>
      <c r="L26" s="6"/>
      <c r="M26" s="6"/>
      <c r="N26" s="6"/>
      <c r="O26" s="6"/>
      <c r="P26" s="6"/>
    </row>
    <row r="27" spans="2:16" ht="42.75" customHeight="1">
      <c r="B27" s="83"/>
      <c r="C27" s="7"/>
      <c r="D27" s="7"/>
      <c r="E27" s="891" t="s">
        <v>380</v>
      </c>
      <c r="F27" s="891"/>
      <c r="G27" s="891"/>
      <c r="H27" s="891"/>
      <c r="I27" s="891"/>
      <c r="J27" s="891"/>
      <c r="K27" s="892"/>
      <c r="L27" s="891"/>
      <c r="M27" s="891"/>
      <c r="N27" s="891"/>
      <c r="O27" s="891"/>
      <c r="P27" s="891"/>
    </row>
    <row r="28" spans="2:16" ht="42.75" customHeight="1">
      <c r="B28" s="83"/>
      <c r="C28" s="7"/>
      <c r="D28" s="7"/>
      <c r="E28" s="891"/>
      <c r="F28" s="891"/>
      <c r="G28" s="891"/>
      <c r="H28" s="891"/>
      <c r="I28" s="891"/>
      <c r="J28" s="891"/>
      <c r="K28" s="892"/>
      <c r="L28" s="891"/>
      <c r="M28" s="891"/>
      <c r="N28" s="891"/>
      <c r="O28" s="891"/>
      <c r="P28" s="891"/>
    </row>
    <row r="29" spans="2:16" ht="18.75">
      <c r="B29" s="83"/>
      <c r="C29" s="7"/>
      <c r="D29" s="7"/>
      <c r="E29" s="11"/>
      <c r="F29" s="11"/>
      <c r="G29" s="84"/>
      <c r="H29" s="84"/>
      <c r="I29" s="11"/>
      <c r="J29" s="84"/>
      <c r="K29" s="84"/>
      <c r="L29" s="11"/>
      <c r="M29" s="11"/>
      <c r="N29" s="11"/>
      <c r="O29" s="11"/>
      <c r="P29" s="11"/>
    </row>
    <row r="30" spans="2:16" ht="42" customHeight="1">
      <c r="B30" s="896" t="s">
        <v>23</v>
      </c>
      <c r="C30" s="896"/>
      <c r="D30" s="896"/>
      <c r="E30" s="10"/>
      <c r="F30" s="7"/>
      <c r="G30" s="6"/>
      <c r="H30" s="7"/>
      <c r="I30" s="7"/>
      <c r="J30" s="7"/>
      <c r="K30" s="83"/>
      <c r="L30" s="7"/>
      <c r="M30" s="7"/>
      <c r="N30" s="7"/>
      <c r="O30" s="7"/>
      <c r="P30" s="7"/>
    </row>
    <row r="31" spans="2:16" ht="18.75" customHeight="1">
      <c r="B31" s="894" t="s">
        <v>9</v>
      </c>
      <c r="C31" s="894"/>
      <c r="D31" s="894"/>
      <c r="E31" s="891" t="s">
        <v>91</v>
      </c>
      <c r="F31" s="891"/>
      <c r="G31" s="891"/>
      <c r="H31" s="891"/>
      <c r="I31" s="891"/>
      <c r="J31" s="891"/>
      <c r="K31" s="892"/>
      <c r="L31" s="891"/>
      <c r="M31" s="891"/>
      <c r="N31" s="891"/>
      <c r="O31" s="891"/>
      <c r="P31" s="891"/>
    </row>
    <row r="32" spans="2:16" ht="18.75" customHeight="1">
      <c r="B32" s="894" t="s">
        <v>10</v>
      </c>
      <c r="C32" s="894"/>
      <c r="D32" s="894"/>
      <c r="E32" s="891" t="s">
        <v>381</v>
      </c>
      <c r="F32" s="891"/>
      <c r="G32" s="891"/>
      <c r="H32" s="891"/>
      <c r="I32" s="891"/>
      <c r="J32" s="891"/>
      <c r="K32" s="892"/>
      <c r="L32" s="891"/>
      <c r="M32" s="891"/>
      <c r="N32" s="891"/>
      <c r="O32" s="891"/>
      <c r="P32" s="891"/>
    </row>
    <row r="33" spans="1:16" ht="18.75">
      <c r="B33" s="894" t="s">
        <v>236</v>
      </c>
      <c r="C33" s="894"/>
      <c r="D33" s="894"/>
      <c r="E33" s="891" t="s">
        <v>382</v>
      </c>
      <c r="F33" s="891"/>
      <c r="G33" s="891"/>
      <c r="H33" s="891"/>
      <c r="I33" s="891"/>
      <c r="J33" s="891"/>
      <c r="K33" s="892"/>
      <c r="L33" s="891"/>
      <c r="M33" s="891"/>
      <c r="N33" s="891"/>
      <c r="O33" s="891"/>
      <c r="P33" s="891"/>
    </row>
    <row r="34" spans="1:16" ht="18.75">
      <c r="B34" s="8"/>
      <c r="C34" s="8"/>
      <c r="D34" s="8"/>
      <c r="E34" s="11"/>
      <c r="F34" s="11"/>
      <c r="G34" s="11"/>
      <c r="H34" s="11"/>
      <c r="I34" s="11"/>
      <c r="J34" s="11"/>
      <c r="K34" s="11"/>
      <c r="L34" s="11"/>
      <c r="M34" s="11"/>
      <c r="N34" s="11"/>
      <c r="O34" s="11"/>
      <c r="P34" s="11"/>
    </row>
    <row r="35" spans="1:16" ht="44.25" customHeight="1">
      <c r="B35" s="896" t="s">
        <v>367</v>
      </c>
      <c r="C35" s="896"/>
      <c r="D35" s="896"/>
      <c r="E35" s="10"/>
      <c r="F35" s="7"/>
      <c r="G35" s="6"/>
      <c r="H35" s="7"/>
      <c r="I35" s="7"/>
      <c r="J35" s="7"/>
      <c r="K35" s="83"/>
      <c r="L35" s="7"/>
      <c r="M35" s="7"/>
      <c r="N35" s="7"/>
      <c r="O35" s="7"/>
      <c r="P35" s="7"/>
    </row>
    <row r="36" spans="1:16" ht="18.75">
      <c r="B36" s="894" t="s">
        <v>368</v>
      </c>
      <c r="C36" s="894"/>
      <c r="D36" s="894"/>
      <c r="E36" s="891" t="s">
        <v>1708</v>
      </c>
      <c r="F36" s="891"/>
      <c r="G36" s="891"/>
      <c r="H36" s="891"/>
      <c r="I36" s="891"/>
      <c r="J36" s="891"/>
      <c r="K36" s="892"/>
      <c r="L36" s="891"/>
      <c r="M36" s="891"/>
      <c r="N36" s="891"/>
      <c r="O36" s="891"/>
      <c r="P36" s="891"/>
    </row>
    <row r="37" spans="1:16" ht="18.75">
      <c r="B37" s="894" t="s">
        <v>236</v>
      </c>
      <c r="C37" s="894"/>
      <c r="D37" s="894"/>
      <c r="E37" s="891" t="s">
        <v>1709</v>
      </c>
      <c r="F37" s="891"/>
      <c r="G37" s="891"/>
      <c r="H37" s="891"/>
      <c r="I37" s="891"/>
      <c r="J37" s="891"/>
      <c r="K37" s="892"/>
      <c r="L37" s="891"/>
      <c r="M37" s="891"/>
      <c r="N37" s="891"/>
      <c r="O37" s="891"/>
      <c r="P37" s="891"/>
    </row>
    <row r="38" spans="1:16" ht="18.75">
      <c r="B38" s="894" t="s">
        <v>370</v>
      </c>
      <c r="C38" s="894"/>
      <c r="D38" s="894"/>
      <c r="E38" s="891" t="s">
        <v>1710</v>
      </c>
      <c r="F38" s="891"/>
      <c r="G38" s="891"/>
      <c r="H38" s="891"/>
      <c r="I38" s="891"/>
      <c r="J38" s="891"/>
      <c r="K38" s="892"/>
      <c r="L38" s="891"/>
      <c r="M38" s="891"/>
      <c r="N38" s="891"/>
      <c r="O38" s="891"/>
      <c r="P38" s="891"/>
    </row>
    <row r="39" spans="1:16" ht="18.75">
      <c r="B39" s="894" t="s">
        <v>369</v>
      </c>
      <c r="C39" s="894"/>
      <c r="D39" s="894"/>
      <c r="E39" s="891" t="s">
        <v>1711</v>
      </c>
      <c r="F39" s="891"/>
      <c r="G39" s="891"/>
      <c r="H39" s="891"/>
      <c r="I39" s="891"/>
      <c r="J39" s="891"/>
      <c r="K39" s="892"/>
      <c r="L39" s="891"/>
      <c r="M39" s="891"/>
      <c r="N39" s="891"/>
      <c r="O39" s="891"/>
      <c r="P39" s="891"/>
    </row>
    <row r="40" spans="1:16" ht="32.25">
      <c r="B40" s="878"/>
      <c r="C40" s="878"/>
      <c r="D40" s="878"/>
      <c r="E40" s="878"/>
      <c r="F40" s="878"/>
      <c r="G40" s="878"/>
      <c r="H40" s="878"/>
      <c r="I40" s="878"/>
      <c r="J40" s="878"/>
      <c r="K40" s="878"/>
      <c r="L40" s="878"/>
      <c r="M40" s="878"/>
      <c r="N40" s="878"/>
      <c r="O40" s="878"/>
      <c r="P40" s="878"/>
    </row>
    <row r="41" spans="1:16" ht="58.5" customHeight="1">
      <c r="B41" s="893" t="s">
        <v>62</v>
      </c>
      <c r="C41" s="893"/>
      <c r="D41" s="893"/>
      <c r="E41" s="893"/>
      <c r="F41" s="893"/>
      <c r="G41" s="893"/>
      <c r="H41" s="893"/>
      <c r="I41" s="893"/>
      <c r="J41" s="893"/>
      <c r="K41" s="893"/>
      <c r="L41" s="893"/>
      <c r="M41" s="893"/>
      <c r="N41" s="893"/>
      <c r="O41" s="893"/>
      <c r="P41" s="893"/>
    </row>
    <row r="42" spans="1:16" ht="19.5" thickBot="1">
      <c r="B42" s="86"/>
      <c r="C42" s="86"/>
      <c r="D42" s="86"/>
      <c r="E42" s="13"/>
      <c r="F42" s="13"/>
      <c r="G42" s="14"/>
      <c r="H42" s="14"/>
      <c r="I42" s="14"/>
      <c r="J42" s="14"/>
      <c r="K42" s="87"/>
      <c r="L42" s="13"/>
      <c r="M42" s="13"/>
      <c r="N42" s="13"/>
      <c r="O42" s="13"/>
      <c r="P42" s="13"/>
    </row>
    <row r="43" spans="1:16" ht="20.25" thickTop="1">
      <c r="B43" s="929" t="s">
        <v>22</v>
      </c>
      <c r="C43" s="902" t="s">
        <v>24</v>
      </c>
      <c r="D43" s="902" t="s">
        <v>80</v>
      </c>
      <c r="E43" s="932" t="s">
        <v>1</v>
      </c>
      <c r="F43" s="907"/>
      <c r="G43" s="907"/>
      <c r="H43" s="907"/>
      <c r="I43" s="907"/>
      <c r="J43" s="907"/>
      <c r="K43" s="907"/>
      <c r="L43" s="907"/>
      <c r="M43" s="933"/>
      <c r="N43" s="934" t="s">
        <v>89</v>
      </c>
      <c r="O43" s="911" t="s">
        <v>86</v>
      </c>
      <c r="P43" s="937" t="s">
        <v>90</v>
      </c>
    </row>
    <row r="44" spans="1:16" ht="114.75" thickBot="1">
      <c r="A44" s="15"/>
      <c r="B44" s="930"/>
      <c r="C44" s="931"/>
      <c r="D44" s="931"/>
      <c r="E44" s="608" t="s">
        <v>79</v>
      </c>
      <c r="F44" s="609" t="s">
        <v>81</v>
      </c>
      <c r="G44" s="609" t="s">
        <v>82</v>
      </c>
      <c r="H44" s="609" t="s">
        <v>83</v>
      </c>
      <c r="I44" s="608" t="s">
        <v>84</v>
      </c>
      <c r="J44" s="609" t="s">
        <v>85</v>
      </c>
      <c r="K44" s="609" t="s">
        <v>97</v>
      </c>
      <c r="L44" s="700" t="s">
        <v>88</v>
      </c>
      <c r="M44" s="700" t="s">
        <v>1304</v>
      </c>
      <c r="N44" s="935"/>
      <c r="O44" s="936"/>
      <c r="P44" s="938"/>
    </row>
    <row r="45" spans="1:16" ht="311.25" thickTop="1">
      <c r="A45" s="16"/>
      <c r="B45" s="196" t="str">
        <f>IF(ISBLANK('5. Pp (3 años)'!B46),"",'5. Pp (3 años)'!B46)</f>
        <v>Dirección de Planeación Municipal</v>
      </c>
      <c r="C45" s="197" t="str">
        <f>IF(ISBLANK('5. Pp (3 años)'!C46),"",'5. Pp (3 años)'!C46)</f>
        <v>Fin</v>
      </c>
      <c r="D45" s="198" t="str">
        <f>IF(ISBLANK('5. Pp (3 años)'!D46),"",'5. Pp (3 años)'!D46)</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45" s="199" t="str">
        <f>IF(ISBLANK('5. Pp (3 años)'!E46),"",'5. Pp (3 años)'!E46)</f>
        <v xml:space="preserve">I_PROS_COM_JUS_SOC:  Índice de Prosperidad Compartida y Justicia Social </v>
      </c>
      <c r="F45" s="199" t="str">
        <f>IF(ISBLANK('5. Pp (3 años)'!F46),"",'5. Pp (3 años)'!F46)</f>
        <v>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v>
      </c>
      <c r="G45" s="200" t="str">
        <f>IF(ISBLANK('5. Pp (3 años)'!G46),"",'5. Pp (3 años)'!G46)</f>
        <v>Calidad</v>
      </c>
      <c r="H45" s="200" t="str">
        <f>IF(ISBLANK('5. Pp (3 años)'!H46),"",'5. Pp (3 años)'!H46)</f>
        <v>Trianual</v>
      </c>
      <c r="I45" s="199" t="str">
        <f>IF(ISBLANK('5. Pp (3 años)'!I46),"",'5. Pp (3 años)'!I46)</f>
        <v/>
      </c>
      <c r="J45" s="199" t="str">
        <f>IF(ISBLANK('5. Pp (3 años)'!J46),"",'5. Pp (3 años)'!J46)</f>
        <v xml:space="preserve">UNIDAD DE MEDIDA DEL INDICADOR: 
Porcentaje
</v>
      </c>
      <c r="K45" s="200" t="str">
        <f>IF(ISBLANK('5. Pp (3 años)'!K46),"",'5. Pp (3 años)'!K46)</f>
        <v>Ascendente</v>
      </c>
      <c r="L45" s="199" t="s">
        <v>1506</v>
      </c>
      <c r="M45" s="199" t="s">
        <v>1507</v>
      </c>
      <c r="N45" s="199" t="str">
        <f>IF(ISBLANK('5. Pp (3 años)'!N46),"",'5. Pp (3 años)'!N46)</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99" t="str">
        <f>IF(ISBLANK('5. Pp (3 años)'!O46),"",'5. Pp (3 años)'!O46)</f>
        <v>A diciembre de 2027 se cuenta con la información actualizada de los 10 indicadores que integran el Indice.</v>
      </c>
      <c r="P45" s="201"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6" spans="1:16" s="2" customFormat="1" ht="409.5">
      <c r="A46" s="16"/>
      <c r="B46" s="445" t="str">
        <f>IF(ISBLANK('5. Pp (3 años)'!B47),"",'5. Pp (3 años)'!B47)</f>
        <v>Secretaría Municipal del Bienestar</v>
      </c>
      <c r="C46" s="446" t="str">
        <f>IF(ISBLANK('5. Pp (3 años)'!C47),"",'5. Pp (3 años)'!C47)</f>
        <v>Propósito</v>
      </c>
      <c r="D46" s="610" t="str">
        <f>IF(ISBLANK('5. Pp (3 años)'!D47),"",'5. Pp (3 años)'!D47)</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46" s="610" t="str">
        <f>IF(ISBLANK('5. Pp (3 años)'!E47),"",'5. Pp (3 años)'!E47)</f>
        <v>ICSB: Índice de cobertura de servicios integrales para el bienestar y desarrollo humano.</v>
      </c>
      <c r="F46" s="610" t="str">
        <f>IF(ISBLANK('5. Pp (3 años)'!F47),"",'5. Pp (3 años)'!F47)</f>
        <v>Este indicador de resultado mide la eficacia de la intervención municipal al cuantificar el grado de atención alcanzado respecto a la demanda programada de servicios de salud preventiva, progrmas complementarios para apoyo a la educación, bienestar e impulso al a la inclusión productiva que brinda la Secretaría Municipal de Bienestar. Evalúa de manera consolidada el éxito de las estrategias institucionales, asegurando que la población objetivo acceda efectivamente a los beneficios que elevan su calidad de vida y fortalecen su entorno socioeconómico.</v>
      </c>
      <c r="G46" s="446" t="str">
        <f>IF(ISBLANK('5. Pp (3 años)'!G47),"",'5. Pp (3 años)'!G47)</f>
        <v>Eficacia</v>
      </c>
      <c r="H46" s="446" t="str">
        <f>IF(ISBLANK('5. Pp (3 años)'!H47),"",'5. Pp (3 años)'!H47)</f>
        <v>Trimestral</v>
      </c>
      <c r="I46" s="610" t="str">
        <f>IF(ISBLANK('5. Pp (3 años)'!I47),"",'5. Pp (3 años)'!I47)</f>
        <v xml:space="preserve">
MÉTODO DE CÁLCULO
ICSB = (NSIO / NSIP) * 100
VARIABLES:
ICSB: Índice de cobertura de servicios integrales para el bienestar y desarrollo humano.
NSIO: Número de servicios integrales (salud, educación, bienestar y economía social) otorgados a la población.
NSIP: Número de servicios integrales (salud, educación, bienestar y economía social) programados para la población..</v>
      </c>
      <c r="J46" s="610" t="str">
        <f>IF(ISBLANK('5. Pp (3 años)'!J47),"",'5. Pp (3 años)'!J47)</f>
        <v>UNIDAD DE MEDIDA DEL INDICADOR: Porcentaje
UNIDAD DE MEDIDA DE LAS VARIABLES: 
Acciones</v>
      </c>
      <c r="K46" s="446" t="str">
        <f>IF(ISBLANK('5. Pp (3 años)'!K47),"",'5. Pp (3 años)'!K47)</f>
        <v>Ascendente</v>
      </c>
      <c r="L46" s="610" t="s">
        <v>1245</v>
      </c>
      <c r="M46" s="610" t="s">
        <v>1244</v>
      </c>
      <c r="N46" s="610" t="str">
        <f>IF(ISBLANK('5. Pp (3 años)'!N47),"",'5. Pp (3 años)'!N47)</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6" s="610" t="str">
        <f>IF(ISBLANK('5. Pp (3 años)'!O47),"",'5. Pp (3 años)'!O47)</f>
        <v>La estabilidad económica nacional y estatal favorece el crecimiento de la inversión local además de que se mantiene la paz social y la seguridad ciudadana en el territorio municipal mientras las políticas públicas federales convergen con los esfuerzos locales para el fortalecimiento de los determinantes sociales de la salud y la educación, permitiendo que la población aproveche de manera sostenible los servicios institucionales otorgados para elevar su nivel de bienestar integral.</v>
      </c>
      <c r="P46" s="611" t="str">
        <f>IF(ISBLANK('5. Pp (3 años)'!P47),"",'5. Pp (3 años)'!P47)</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 Objetivo 10. Reducir la desigualdad en y entre los países   Objetivo  13.Adoptar medidas urgentes para combatir el cambio climático y sus efectos     Objetivo 16. Promover sociedades pacíficas e inclusivas para el desarrollo sostenible, facilitar el acceso a la justicia para todos y crear instituciones eficaces, responsables e inclusivas a todos los niveles</v>
      </c>
    </row>
    <row r="47" spans="1:16" ht="207">
      <c r="A47" s="16"/>
      <c r="B47" s="612" t="str">
        <f>IF(ISBLANK('5. Pp (3 años)'!B48),"",'5. Pp (3 años)'!B48)</f>
        <v xml:space="preserve">  
Secretaría Municipal del Bienestar</v>
      </c>
      <c r="C47" s="613" t="str">
        <f>IF(ISBLANK('5. Pp (3 años)'!C48),"",'5. Pp (3 años)'!C48)</f>
        <v>Componente</v>
      </c>
      <c r="D47" s="614" t="str">
        <f>IF(ISBLANK('5. Pp (3 años)'!D48),"",'5. Pp (3 años)'!D48)</f>
        <v>4.1.1.1.1 Mecanismos formales de coordinación y seguimiento de la política municipal de bienestar social implementados.</v>
      </c>
      <c r="E47" s="615" t="str">
        <f>IF(ISBLANK('5. Pp (3 años)'!E48),"",'5. Pp (3 años)'!E48)</f>
        <v>PMCSPB: Porcentaje de mecanismos de coordinación y seguimiento de la política de bienestar social implementados.</v>
      </c>
      <c r="F47" s="615" t="str">
        <f>IF(ISBLANK('5. Pp (3 años)'!F48),"",'5. Pp (3 años)'!F48)</f>
        <v>Este indicador permite conocer la eficacia de la rectoría institucional mediante la integración estratégica de las Direcciones Generales. Representa la entrega de una política social municipal alineada y validada (producto intangible). Mide la continuidad y efectividad de la rectoría institucional. Cuantifica el cumplimiento de las sesiones de trabajo, mesas de seguimiento y acuerdos formalizados entre los titulares de las direcciones y la Secretaría, asegurando una conducción estratégica y alineada de los programas de bienestar social.</v>
      </c>
      <c r="G47" s="616" t="str">
        <f>IF(ISBLANK('5. Pp (3 años)'!G48),"",'5. Pp (3 años)'!G48)</f>
        <v>Eficacia</v>
      </c>
      <c r="H47" s="616" t="str">
        <f>IF(ISBLANK('5. Pp (3 años)'!H48),"",'5. Pp (3 años)'!H48)</f>
        <v>Trimestral</v>
      </c>
      <c r="I47" s="615" t="str">
        <f>IF(ISBLANK('5. Pp (3 años)'!I48),"",'5. Pp (3 años)'!I48)</f>
        <v>MÉTODO DE CÁLCULO
PMCSPB = (NMCSPBR / NMCSPBP) * 100                       
VARIABLES:
PMCSPB: Porcentaje de mecanismos de coordinación y seguimiento de la política de bienestar social implementados.
NMCSPBR: Número de mecanismos de coordinación y seguimiento de la política de bienestar social realizados.
NMCSPBP: Número de mecanismos de coordinación y seguimiento de la política de bienestar social programados..</v>
      </c>
      <c r="J47" s="615" t="str">
        <f>IF(ISBLANK('5. Pp (3 años)'!J48),"",'5. Pp (3 años)'!J48)</f>
        <v xml:space="preserve">UNIDAD DE MEDIDA DEL INDICADOR: Porcentaje
UNIDAD DE MEDIDA DE LAS VARIABLES: Mecanismos </v>
      </c>
      <c r="K47" s="616" t="str">
        <f>IF(ISBLANK('5. Pp (3 años)'!K48),"",'5. Pp (3 años)'!K48)</f>
        <v>Ascendente</v>
      </c>
      <c r="L47" s="615" t="s">
        <v>1336</v>
      </c>
      <c r="M47" s="706" t="s">
        <v>1298</v>
      </c>
      <c r="N47" s="707" t="str">
        <f>IF(ISBLANK('5. Pp (3 años)'!N48),"",'5. Pp (3 años)'!N48)</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7" s="615" t="str">
        <f>IF(ISBLANK('5. Pp (3 años)'!O48),"",'5. Pp (3 años)'!O48)</f>
        <v>Las Direcciones Generales adscritas a la Secretaría colaboran de manera proactiva en la alineación estratégica y reportan su desempeño con oportunidad además de que se cuenta con el respaldo de la administración central para la toma de decisiones institucionales mientras el entorno sociopolítico municipal permite la continuidad de la rectoría técnica en la implementación de los programas de bienestar social.</v>
      </c>
      <c r="P47" s="617" t="str">
        <f>IF(ISBLANK('5. Pp (3 años)'!P48),"",'5. Pp (3 años)'!P48)</f>
        <v>ODS 16: Paz, Justicia e Instituciones Sólidas</v>
      </c>
    </row>
    <row r="48" spans="1:16" ht="207">
      <c r="A48" s="16"/>
      <c r="B48" s="93" t="str">
        <f>IF(ISBLANK('5. Pp (3 años)'!B49),"",'5. Pp (3 años)'!B49)</f>
        <v>Secretaría Municipal del Bienestar</v>
      </c>
      <c r="C48" s="32" t="str">
        <f>IF(ISBLANK('5. Pp (3 años)'!C49),"",'5. Pp (3 años)'!C49)</f>
        <v>Actividad</v>
      </c>
      <c r="D48" s="35" t="str">
        <f>IF(ISBLANK('5. Pp (3 años)'!D49),"",'5. Pp (3 años)'!D49)</f>
        <v>4.1.1.1.1.1 Formalizar acuerdos y elaborar reportes de seguimiento operativo con las unidades administrativas de la Secretaría.</v>
      </c>
      <c r="E48" s="35" t="str">
        <f>IF(ISBLANK('5. Pp (3 años)'!E49),"",'5. Pp (3 años)'!E49)</f>
        <v>PASO: Porcentaje de acuerdos y reportes de seguimiento operativo realizados.</v>
      </c>
      <c r="F48" s="35" t="str">
        <f>IF(ISBLANK('5. Pp (3 años)'!F49),"",'5. Pp (3 años)'!F49)</f>
        <v>Este indicador mide la gestión documental y técnica de la Secretaría para el control de sus metas. Cuantifica la relación entre los instrumentos de seguimiento (minutas de acuerdos y reportes de avance) efectivamente integrados y firmados contra los programados, asegurando el orden administrativo y la trazabilidad de las decisiones tomadas con las direcciones operativas</v>
      </c>
      <c r="G48" s="32" t="str">
        <f>IF(ISBLANK('5. Pp (3 años)'!G49),"",'5. Pp (3 años)'!G49)</f>
        <v>Eficacia</v>
      </c>
      <c r="H48" s="32" t="str">
        <f>IF(ISBLANK('5. Pp (3 años)'!H49),"",'5. Pp (3 años)'!H49)</f>
        <v>Trimestral</v>
      </c>
      <c r="I48" s="35" t="str">
        <f>IF(ISBLANK('5. Pp (3 años)'!I49),"",'5. Pp (3 años)'!I49)</f>
        <v>MÉTODO DE CÁLCULO                          
PASO = (NASOR / NASOP) * 100
VARIABLES:
PASO: Porcentaje de acuerdos y reportes de seguimiento operativo realizados.
NASOR: Número de acuerdos y reportes de seguimiento operativo realizados y formalizados.
NASOP: Número de acuerdos y reportes de seguimiento operativo programados.</v>
      </c>
      <c r="J48" s="35" t="str">
        <f>IF(ISBLANK('5. Pp (3 años)'!J49),"",'5. Pp (3 años)'!J49)</f>
        <v>UNIDAD DE MEDIDA DEL INDICADOR: Porcentaje
UNIDAD DE MEDIDA DE LAS VARIABLES: Acurerdos</v>
      </c>
      <c r="K48" s="32" t="str">
        <f>IF(ISBLANK('5. Pp (3 años)'!K49),"",'5. Pp (3 años)'!K49)</f>
        <v>Ascendente</v>
      </c>
      <c r="L48" s="35" t="s">
        <v>1338</v>
      </c>
      <c r="M48" s="35" t="s">
        <v>1395</v>
      </c>
      <c r="N48" s="35" t="str">
        <f>IF(ISBLANK('5. Pp (3 años)'!N49),"",'5. Pp (3 años)'!N49)</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8" s="35" t="str">
        <f>IF(ISBLANK('5. Pp (3 años)'!O49),"",'5. Pp (3 años)'!O49)</f>
        <v>Los directores generales acuden a las reuniones planeadas con la secretaria de la SMDB.</v>
      </c>
      <c r="P48" s="202" t="str">
        <f>IF(ISBLANK('5. Pp (3 años)'!P49),"",'5. Pp (3 años)'!P49)</f>
        <v>ODS 16: Paz, Justicia e Instituciones Sólidas.  Meta 16.6: Crear a todos los niveles instituciones eficaces, responsables y transparentes que rindan cuentas.</v>
      </c>
    </row>
    <row r="49" spans="1:16" ht="17.25" hidden="1">
      <c r="A49" s="16"/>
      <c r="B49" s="93" t="str">
        <f>IF(ISBLANK('5. Pp (3 años)'!B50),"",'5. Pp (3 años)'!B50)</f>
        <v/>
      </c>
      <c r="C49" s="32" t="str">
        <f>IF(ISBLANK('5. Pp (3 años)'!C50),"",'5. Pp (3 años)'!C50)</f>
        <v>Actividad</v>
      </c>
      <c r="D49" s="35" t="str">
        <f>IF(ISBLANK('5. Pp (3 años)'!D50),"",'5. Pp (3 años)'!D50)</f>
        <v/>
      </c>
      <c r="E49" s="35" t="str">
        <f>IF(ISBLANK('5. Pp (3 años)'!E50),"",'5. Pp (3 años)'!E50)</f>
        <v/>
      </c>
      <c r="F49" s="35" t="str">
        <f>IF(ISBLANK('5. Pp (3 años)'!F50),"",'5. Pp (3 años)'!F50)</f>
        <v/>
      </c>
      <c r="G49" s="32" t="str">
        <f>IF(ISBLANK('5. Pp (3 años)'!G50),"",'5. Pp (3 años)'!G50)</f>
        <v/>
      </c>
      <c r="H49" s="32" t="str">
        <f>IF(ISBLANK('5. Pp (3 años)'!H50),"",'5. Pp (3 años)'!H50)</f>
        <v/>
      </c>
      <c r="I49" s="35" t="str">
        <f>IF(ISBLANK('5. Pp (3 años)'!I50),"",'5. Pp (3 años)'!I50)</f>
        <v/>
      </c>
      <c r="J49" s="35" t="str">
        <f>IF(ISBLANK('5. Pp (3 años)'!J50),"",'5. Pp (3 años)'!J50)</f>
        <v/>
      </c>
      <c r="K49" s="32" t="str">
        <f>IF(ISBLANK('5. Pp (3 años)'!K50),"",'5. Pp (3 años)'!K50)</f>
        <v/>
      </c>
      <c r="L49" s="35"/>
      <c r="M49" s="35"/>
      <c r="N49" s="35" t="str">
        <f>IF(ISBLANK('5. Pp (3 años)'!N50),"",'5. Pp (3 años)'!N50)</f>
        <v/>
      </c>
      <c r="O49" s="35" t="str">
        <f>IF(ISBLANK('5. Pp (3 años)'!O50),"",'5. Pp (3 años)'!O50)</f>
        <v/>
      </c>
      <c r="P49" s="202" t="str">
        <f>IF(ISBLANK('5. Pp (3 años)'!P50),"",'5. Pp (3 años)'!P50)</f>
        <v/>
      </c>
    </row>
    <row r="50" spans="1:16" ht="17.25" hidden="1">
      <c r="A50" s="16"/>
      <c r="B50" s="93" t="str">
        <f>IF(ISBLANK('5. Pp (3 años)'!B51),"",'5. Pp (3 años)'!B51)</f>
        <v/>
      </c>
      <c r="C50" s="32" t="str">
        <f>IF(ISBLANK('5. Pp (3 años)'!C51),"",'5. Pp (3 años)'!C51)</f>
        <v>Actividad</v>
      </c>
      <c r="D50" s="35" t="str">
        <f>IF(ISBLANK('5. Pp (3 años)'!D51),"",'5. Pp (3 años)'!D51)</f>
        <v/>
      </c>
      <c r="E50" s="35" t="str">
        <f>IF(ISBLANK('5. Pp (3 años)'!E51),"",'5. Pp (3 años)'!E51)</f>
        <v/>
      </c>
      <c r="F50" s="35" t="str">
        <f>IF(ISBLANK('5. Pp (3 años)'!F51),"",'5. Pp (3 años)'!F51)</f>
        <v/>
      </c>
      <c r="G50" s="32" t="str">
        <f>IF(ISBLANK('5. Pp (3 años)'!G51),"",'5. Pp (3 años)'!G51)</f>
        <v/>
      </c>
      <c r="H50" s="32" t="str">
        <f>IF(ISBLANK('5. Pp (3 años)'!H51),"",'5. Pp (3 años)'!H51)</f>
        <v/>
      </c>
      <c r="I50" s="35" t="str">
        <f>IF(ISBLANK('5. Pp (3 años)'!I51),"",'5. Pp (3 años)'!I51)</f>
        <v/>
      </c>
      <c r="J50" s="35" t="str">
        <f>IF(ISBLANK('5. Pp (3 años)'!J51),"",'5. Pp (3 años)'!J51)</f>
        <v/>
      </c>
      <c r="K50" s="32" t="str">
        <f>IF(ISBLANK('5. Pp (3 años)'!K51),"",'5. Pp (3 años)'!K51)</f>
        <v/>
      </c>
      <c r="L50" s="35"/>
      <c r="M50" s="35"/>
      <c r="N50" s="35" t="str">
        <f>IF(ISBLANK('5. Pp (3 años)'!N51),"",'5. Pp (3 años)'!N51)</f>
        <v/>
      </c>
      <c r="O50" s="35" t="str">
        <f>IF(ISBLANK('5. Pp (3 años)'!O51),"",'5. Pp (3 años)'!O51)</f>
        <v/>
      </c>
      <c r="P50" s="202" t="str">
        <f>IF(ISBLANK('5. Pp (3 años)'!P51),"",'5. Pp (3 años)'!P51)</f>
        <v/>
      </c>
    </row>
    <row r="51" spans="1:16" ht="17.25" hidden="1">
      <c r="A51" s="16"/>
      <c r="B51" s="93" t="str">
        <f>IF(ISBLANK('5. Pp (3 años)'!B52),"",'5. Pp (3 años)'!B52)</f>
        <v/>
      </c>
      <c r="C51" s="32" t="str">
        <f>IF(ISBLANK('5. Pp (3 años)'!C52),"",'5. Pp (3 años)'!C52)</f>
        <v>Actividad</v>
      </c>
      <c r="D51" s="35" t="str">
        <f>IF(ISBLANK('5. Pp (3 años)'!D52),"",'5. Pp (3 años)'!D52)</f>
        <v/>
      </c>
      <c r="E51" s="35" t="str">
        <f>IF(ISBLANK('5. Pp (3 años)'!E52),"",'5. Pp (3 años)'!E52)</f>
        <v/>
      </c>
      <c r="F51" s="35" t="str">
        <f>IF(ISBLANK('5. Pp (3 años)'!F52),"",'5. Pp (3 años)'!F52)</f>
        <v/>
      </c>
      <c r="G51" s="32" t="str">
        <f>IF(ISBLANK('5. Pp (3 años)'!G52),"",'5. Pp (3 años)'!G52)</f>
        <v/>
      </c>
      <c r="H51" s="32" t="str">
        <f>IF(ISBLANK('5. Pp (3 años)'!H52),"",'5. Pp (3 años)'!H52)</f>
        <v/>
      </c>
      <c r="I51" s="35" t="str">
        <f>IF(ISBLANK('5. Pp (3 años)'!I52),"",'5. Pp (3 años)'!I52)</f>
        <v/>
      </c>
      <c r="J51" s="35" t="str">
        <f>IF(ISBLANK('5. Pp (3 años)'!J52),"",'5. Pp (3 años)'!J52)</f>
        <v/>
      </c>
      <c r="K51" s="32" t="str">
        <f>IF(ISBLANK('5. Pp (3 años)'!K52),"",'5. Pp (3 años)'!K52)</f>
        <v/>
      </c>
      <c r="L51" s="35"/>
      <c r="M51" s="35"/>
      <c r="N51" s="35" t="str">
        <f>IF(ISBLANK('5. Pp (3 años)'!N52),"",'5. Pp (3 años)'!N52)</f>
        <v/>
      </c>
      <c r="O51" s="35" t="str">
        <f>IF(ISBLANK('5. Pp (3 años)'!O52),"",'5. Pp (3 años)'!O52)</f>
        <v/>
      </c>
      <c r="P51" s="202" t="str">
        <f>IF(ISBLANK('5. Pp (3 años)'!P52),"",'5. Pp (3 años)'!P52)</f>
        <v/>
      </c>
    </row>
    <row r="52" spans="1:16" ht="17.25" hidden="1">
      <c r="A52" s="16"/>
      <c r="B52" s="93" t="str">
        <f>IF(ISBLANK('5. Pp (3 años)'!B53),"",'5. Pp (3 años)'!B53)</f>
        <v/>
      </c>
      <c r="C52" s="32" t="str">
        <f>IF(ISBLANK('5. Pp (3 años)'!C53),"",'5. Pp (3 años)'!C53)</f>
        <v>Actividad</v>
      </c>
      <c r="D52" s="35" t="str">
        <f>IF(ISBLANK('5. Pp (3 años)'!D53),"",'5. Pp (3 años)'!D53)</f>
        <v/>
      </c>
      <c r="E52" s="35" t="str">
        <f>IF(ISBLANK('5. Pp (3 años)'!E53),"",'5. Pp (3 años)'!E53)</f>
        <v/>
      </c>
      <c r="F52" s="35" t="str">
        <f>IF(ISBLANK('5. Pp (3 años)'!F53),"",'5. Pp (3 años)'!F53)</f>
        <v/>
      </c>
      <c r="G52" s="32" t="str">
        <f>IF(ISBLANK('5. Pp (3 años)'!G53),"",'5. Pp (3 años)'!G53)</f>
        <v/>
      </c>
      <c r="H52" s="32" t="str">
        <f>IF(ISBLANK('5. Pp (3 años)'!H53),"",'5. Pp (3 años)'!H53)</f>
        <v/>
      </c>
      <c r="I52" s="35" t="str">
        <f>IF(ISBLANK('5. Pp (3 años)'!I53),"",'5. Pp (3 años)'!I53)</f>
        <v/>
      </c>
      <c r="J52" s="35" t="str">
        <f>IF(ISBLANK('5. Pp (3 años)'!J53),"",'5. Pp (3 años)'!J53)</f>
        <v/>
      </c>
      <c r="K52" s="32" t="str">
        <f>IF(ISBLANK('5. Pp (3 años)'!K53),"",'5. Pp (3 años)'!K53)</f>
        <v/>
      </c>
      <c r="L52" s="35"/>
      <c r="M52" s="35"/>
      <c r="N52" s="35" t="str">
        <f>IF(ISBLANK('5. Pp (3 años)'!N53),"",'5. Pp (3 años)'!N53)</f>
        <v/>
      </c>
      <c r="O52" s="35" t="str">
        <f>IF(ISBLANK('5. Pp (3 años)'!O53),"",'5. Pp (3 años)'!O53)</f>
        <v/>
      </c>
      <c r="P52" s="202" t="str">
        <f>IF(ISBLANK('5. Pp (3 años)'!P53),"",'5. Pp (3 años)'!P53)</f>
        <v/>
      </c>
    </row>
    <row r="53" spans="1:16" ht="224.25">
      <c r="A53" s="16"/>
      <c r="B53" s="618" t="str">
        <f>IF(ISBLANK('5. Pp (3 años)'!B54),"",'5. Pp (3 años)'!B54)</f>
        <v>Dirección General de Bienestar</v>
      </c>
      <c r="C53" s="616" t="str">
        <f>IF(ISBLANK('5. Pp (3 años)'!C54),"",'5. Pp (3 años)'!C54)</f>
        <v>Componente</v>
      </c>
      <c r="D53" s="615" t="str">
        <f>IF(ISBLANK('5. Pp (3 años)'!D54),"",'5. Pp (3 años)'!D54)</f>
        <v>4.1.1.1.2 Servicios integrales de bienestar y derechos sociales otorgados a la población.</v>
      </c>
      <c r="E53" s="615" t="str">
        <f>IF(ISBLANK('5. Pp (3 años)'!E54),"",'5. Pp (3 años)'!E54)</f>
        <v>PSIBE: Porcentaje de servicios integrales de bienestar entregados.</v>
      </c>
      <c r="F53" s="615" t="str">
        <f>IF(ISBLANK('5. Pp (3 años)'!F54),"",'5. Pp (3 años)'!F54)</f>
        <v>Este indicador representa la entrega de un sistema de atención social integral y validado que garantiza el acceso de la población prioritaria a sus derechos sociales. No mide acciones aisladas, sino la consolidación de una estrategia de bienestar que combina la cohesión social, el desarrollo inclusivo y el acercamiento de servicios institucionales directamente a las zonas de atención prioritaria, asegurando una distribución equitativa de los apoyos municipales.</v>
      </c>
      <c r="G53" s="616" t="str">
        <f>IF(ISBLANK('5. Pp (3 años)'!G54),"",'5. Pp (3 años)'!G54)</f>
        <v>Eficacia</v>
      </c>
      <c r="H53" s="616" t="str">
        <f>IF(ISBLANK('5. Pp (3 años)'!H54),"",'5. Pp (3 años)'!H54)</f>
        <v>Trimestral</v>
      </c>
      <c r="I53" s="615" t="str">
        <f>IF(ISBLANK('5. Pp (3 años)'!I54),"",'5. Pp (3 años)'!I54)</f>
        <v>MÉTODO DE CÁLCULO                           
PSIBE = (NSIBEE / NSIBEP) * 100
VARIABLES:
PSIBE: Porcentaje de servicios integrales de bienestar entregados.                                                                                   NSIBEE: Número de servicios integrales de bienestar entregados.                                                                                   NSIBEP: Número de servicios integrales de bienestar programados.</v>
      </c>
      <c r="J53" s="615" t="str">
        <f>IF(ISBLANK('5. Pp (3 años)'!J54),"",'5. Pp (3 años)'!J54)</f>
        <v>UNIDAD DE MEDIDA DEL INDICADOR: Porcentaje
UNIDAD DE MEDIDA DE LAS VARIABLES: Servicio.</v>
      </c>
      <c r="K53" s="616" t="str">
        <f>IF(ISBLANK('5. Pp (3 años)'!K54),"",'5. Pp (3 años)'!K54)</f>
        <v>Ascendente</v>
      </c>
      <c r="L53" s="615" t="s">
        <v>1335</v>
      </c>
      <c r="M53" s="615" t="s">
        <v>1334</v>
      </c>
      <c r="N53" s="615" t="str">
        <f>IF(ISBLANK('5. Pp (3 años)'!N54),"",'5. Pp (3 años)'!N54)</f>
        <v xml:space="preserve">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
</v>
      </c>
      <c r="O53" s="615" t="str">
        <f>IF(ISBLANK('5. Pp (3 años)'!O54),"",'5. Pp (3 años)'!O54)</f>
        <v>La población en zonas de atención prioritaria participa activamente en las jornadas de acercamiento de servicios y cumple con los requisitos para acceder a los programas sociales además de que las condiciones de infraestructura y accesibilidad territorial permiten el despliegue de las brigadas municipales mientras el presupuesto asignado se ejerce de manera equitativa para cubrir las demandas de bienestar y cohesión social detectadas.</v>
      </c>
      <c r="P53" s="617" t="str">
        <f>IF(ISBLANK('5. Pp (3 años)'!P54),"",'5. Pp (3 años)'!P54)</f>
        <v>"Objetivo 10.
Reducir la desigualdad en y entre los países"</v>
      </c>
    </row>
    <row r="54" spans="1:16" ht="207">
      <c r="A54" s="16"/>
      <c r="B54" s="93" t="str">
        <f>IF(ISBLANK('5. Pp (3 años)'!B55),"",'5. Pp (3 años)'!B55)</f>
        <v>Dirección General de Bienestar</v>
      </c>
      <c r="C54" s="32" t="str">
        <f>IF(ISBLANK('5. Pp (3 años)'!C55),"",'5. Pp (3 años)'!C55)</f>
        <v>Actividad</v>
      </c>
      <c r="D54" s="35" t="str">
        <f>IF(ISBLANK('5. Pp (3 años)'!D55),"",'5. Pp (3 años)'!D55)</f>
        <v>4.1.1.1.2.1 Coordinación y ejecución de programas para el fortalecimiento de la cohesión social.</v>
      </c>
      <c r="E54" s="35" t="str">
        <f>IF(ISBLANK('5. Pp (3 años)'!E55),"",'5. Pp (3 años)'!E55)</f>
        <v>PACSPCR: Porcentaje de acciones de cohesión social y participación ciudadana realizadas.</v>
      </c>
      <c r="F54" s="35" t="str">
        <f>IF(ISBLANK('5. Pp (3 años)'!F55),"",'5. Pp (3 años)'!F55)</f>
        <v>Este indicador Mide la ejecución operativa de los programas destinados a fortalecer los vínculos comunitarios y la identidad municipal. Incluye la logística y realización, eventos de temporada (Posadas/Fin de año) y el Consejo Consultivo. Es el proceso encargado de movilizar los recursos para generar espacios de convivencia y participación que fomenten la paz social."</v>
      </c>
      <c r="G54" s="32" t="str">
        <f>IF(ISBLANK('5. Pp (3 años)'!G55),"",'5. Pp (3 años)'!G55)</f>
        <v>Eficacia</v>
      </c>
      <c r="H54" s="32" t="str">
        <f>IF(ISBLANK('5. Pp (3 años)'!H55),"",'5. Pp (3 años)'!H55)</f>
        <v>Trimestral</v>
      </c>
      <c r="I54" s="35" t="str">
        <f>IF(ISBLANK('5. Pp (3 años)'!I55),"",'5. Pp (3 años)'!I55)</f>
        <v xml:space="preserve">MÉTODO DE CÁLCULO                                
PACSPCR = (NACSPCR / NACSPCP) * 100
VARIABLES:
PACSPCR: Porcentaje de acciones de cohesión social y participación ciudadana realizadas.                           NACSPCR: Número de acciones de cohesión social y participación ciudadana realizadas.                            NACSPCP: Número de acciones de cohesión social y participación ciudadana programadas.                       </v>
      </c>
      <c r="J54" s="35" t="str">
        <f>IF(ISBLANK('5. Pp (3 años)'!J55),"",'5. Pp (3 años)'!J55)</f>
        <v>UNIDAD DE MEDIDA DEL INDICADOR: Porcentaje
UNIDAD DE MEDIDA DE LAS VARIABLES: Acciones</v>
      </c>
      <c r="K54" s="32" t="str">
        <f>IF(ISBLANK('5. Pp (3 años)'!K55),"",'5. Pp (3 años)'!K55)</f>
        <v>Ascendente</v>
      </c>
      <c r="L54" s="35" t="s">
        <v>1492</v>
      </c>
      <c r="M54" s="35" t="s">
        <v>1396</v>
      </c>
      <c r="N54" s="35" t="str">
        <f>IF(ISBLANK('5. Pp (3 años)'!N55),"",'5. Pp (3 años)'!N55)</f>
        <v>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v>
      </c>
      <c r="O54" s="35" t="str">
        <f>IF(ISBLANK('5. Pp (3 años)'!O55),"",'5. Pp (3 años)'!O55)</f>
        <v>La ciudadanía asiste y participa activamente en los eventos de identidad municipal además de que se cuenta con el parque vehicular y la suficiencia de materiales logísticos para el despliegue territorial mientras las autoridades del Consejo Consultivo mantienen una comunicación fluida para coordinar los esfuerzos de convivencia y paz social en las comunidades.</v>
      </c>
      <c r="P54" s="202" t="str">
        <f>IF(ISBLANK('5. Pp (3 años)'!P55),"",'5. Pp (3 años)'!P55)</f>
        <v>Meta 10.2
Para 2030, potenciar y promover la inclusión social, económica y política de todas las perso-
nas, independientemente de su edad, sexo, discapacidad, raza, etnia, origen, religión o situación económica u otra condición.</v>
      </c>
    </row>
    <row r="55" spans="1:16" ht="207">
      <c r="A55" s="88"/>
      <c r="B55" s="93" t="str">
        <f>IF(ISBLANK('5. Pp (3 años)'!B56),"",'5. Pp (3 años)'!B56)</f>
        <v>Dirección General de Bienestar</v>
      </c>
      <c r="C55" s="32" t="str">
        <f>IF(ISBLANK('5. Pp (3 años)'!C56),"",'5. Pp (3 años)'!C56)</f>
        <v>Actividad</v>
      </c>
      <c r="D55" s="35" t="str">
        <f>IF(ISBLANK('5. Pp (3 años)'!D56),"",'5. Pp (3 años)'!D56)</f>
        <v>4.1.1.1.2.2 Organización y despliegue de brigadas de asistencia social en zonas de atención prioritaria.</v>
      </c>
      <c r="E55" s="35" t="str">
        <f>IF(ISBLANK('5. Pp (3 años)'!E56),"",'5. Pp (3 años)'!E56)</f>
        <v>PBASIE: Porcentaje de brigadas de asistencia social institucional ejecutadas.</v>
      </c>
      <c r="F55" s="35" t="str">
        <f>IF(ISBLANK('5. Pp (3 años)'!F56),"",'5. Pp (3 años)'!F56)</f>
        <v>Este indicador mide el proceso de despliegue territorial y vinculación interinstitucional para acercar servicios gubernamentales a las regiones de mayor necesidad. Cuantifica la operación de las brigadas de las Brigadas de Justicia Social, Educando con inclusión, 'Prosperidad Compartida' y 'Cancún Nos Une', centrando su eficacia en la gestión logística, la coordinación de actores institucionales.</v>
      </c>
      <c r="G55" s="32" t="str">
        <f>IF(ISBLANK('5. Pp (3 años)'!G56),"",'5. Pp (3 años)'!G56)</f>
        <v>Eficacia</v>
      </c>
      <c r="H55" s="32" t="str">
        <f>IF(ISBLANK('5. Pp (3 años)'!H56),"",'5. Pp (3 años)'!H56)</f>
        <v>Trimestral</v>
      </c>
      <c r="I55" s="35" t="str">
        <f>IF(ISBLANK('5. Pp (3 años)'!I56),"",'5. Pp (3 años)'!I56)</f>
        <v>MÉTODO DE CÁLCULO                                 
PBASIE = (NBASIR / NBASIP) * 100
VARIABLES:
PBASIE: Porcentaje de brigadas de asistencia social institucional ejecutadas.                                                     NBASIR: Número de brigadas de asistencia social institucional realizadas.                                                       NBASIP: Número de brigadas de asistencia social institucional programadas.</v>
      </c>
      <c r="J55" s="35" t="str">
        <f>IF(ISBLANK('5. Pp (3 años)'!J56),"",'5. Pp (3 años)'!J56)</f>
        <v xml:space="preserve">UNIDAD DE MEDIDA DEL INDICADOR: Porcentaje
UNIDAD DE MEDIDA DE LAS VARIABLES: Brigadas </v>
      </c>
      <c r="K55" s="32" t="str">
        <f>IF(ISBLANK('5. Pp (3 años)'!K56),"",'5. Pp (3 años)'!K56)</f>
        <v>Ascendente</v>
      </c>
      <c r="L55" s="35" t="s">
        <v>1398</v>
      </c>
      <c r="M55" s="35" t="s">
        <v>1397</v>
      </c>
      <c r="N55" s="35" t="str">
        <f>IF(ISBLANK('5. Pp (3 años)'!N56),"",'5. Pp (3 años)'!N56)</f>
        <v>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v>
      </c>
      <c r="O55" s="35" t="str">
        <f>IF(ISBLANK('5. Pp (3 años)'!O56),"",'5. Pp (3 años)'!O56)</f>
        <v>La ciudadanía acude y participa en las brigadas del bienestar para acercarla a los servicios de las diferentes instituciones, así como contar con las condiciones climatológicas favorables para la realización de las brigadas.</v>
      </c>
      <c r="P55" s="202" t="str">
        <f>IF(ISBLANK('5. Pp (3 años)'!P56),"",'5. Pp (3 años)'!P56)</f>
        <v>Meta 10.2
Para 2030, potenciar y promover la inclusión social, económica y política de todas las perso-
nas, independientemente de su edad, sexo, discapacidad, raza, etnia, origen, religión o situación económica u otra condición.</v>
      </c>
    </row>
    <row r="56" spans="1:16" ht="17.25" hidden="1">
      <c r="A56" s="37"/>
      <c r="B56" s="93" t="str">
        <f>IF(ISBLANK('5. Pp (3 años)'!B57),"",'5. Pp (3 años)'!B57)</f>
        <v/>
      </c>
      <c r="C56" s="32" t="str">
        <f>IF(ISBLANK('5. Pp (3 años)'!C57),"",'5. Pp (3 años)'!C57)</f>
        <v>Actividad</v>
      </c>
      <c r="D56" s="35" t="str">
        <f>IF(ISBLANK('5. Pp (3 años)'!D57),"",'5. Pp (3 años)'!D57)</f>
        <v/>
      </c>
      <c r="E56" s="35" t="str">
        <f>IF(ISBLANK('5. Pp (3 años)'!E57),"",'5. Pp (3 años)'!E57)</f>
        <v/>
      </c>
      <c r="F56" s="35" t="str">
        <f>IF(ISBLANK('5. Pp (3 años)'!F57),"",'5. Pp (3 años)'!F57)</f>
        <v/>
      </c>
      <c r="G56" s="32" t="str">
        <f>IF(ISBLANK('5. Pp (3 años)'!G57),"",'5. Pp (3 años)'!G57)</f>
        <v/>
      </c>
      <c r="H56" s="32" t="str">
        <f>IF(ISBLANK('5. Pp (3 años)'!H57),"",'5. Pp (3 años)'!H57)</f>
        <v/>
      </c>
      <c r="I56" s="35" t="str">
        <f>IF(ISBLANK('5. Pp (3 años)'!I57),"",'5. Pp (3 años)'!I57)</f>
        <v/>
      </c>
      <c r="J56" s="35" t="str">
        <f>IF(ISBLANK('5. Pp (3 años)'!J57),"",'5. Pp (3 años)'!J57)</f>
        <v/>
      </c>
      <c r="K56" s="32" t="str">
        <f>IF(ISBLANK('5. Pp (3 años)'!K57),"",'5. Pp (3 años)'!K57)</f>
        <v/>
      </c>
      <c r="L56" s="35"/>
      <c r="M56" s="35"/>
      <c r="N56" s="35" t="str">
        <f>IF(ISBLANK('5. Pp (3 años)'!N57),"",'5. Pp (3 años)'!N57)</f>
        <v/>
      </c>
      <c r="O56" s="35" t="str">
        <f>IF(ISBLANK('5. Pp (3 años)'!O57),"",'5. Pp (3 años)'!O57)</f>
        <v/>
      </c>
      <c r="P56" s="202" t="str">
        <f>IF(ISBLANK('5. Pp (3 años)'!P57),"",'5. Pp (3 años)'!P57)</f>
        <v/>
      </c>
    </row>
    <row r="57" spans="1:16" ht="17.25" hidden="1">
      <c r="A57" s="37"/>
      <c r="B57" s="93" t="str">
        <f>IF(ISBLANK('5. Pp (3 años)'!B58),"",'5. Pp (3 años)'!B58)</f>
        <v/>
      </c>
      <c r="C57" s="32" t="str">
        <f>IF(ISBLANK('5. Pp (3 años)'!C58),"",'5. Pp (3 años)'!C58)</f>
        <v>Actividad</v>
      </c>
      <c r="D57" s="35" t="str">
        <f>IF(ISBLANK('5. Pp (3 años)'!D58),"",'5. Pp (3 años)'!D58)</f>
        <v/>
      </c>
      <c r="E57" s="35" t="str">
        <f>IF(ISBLANK('5. Pp (3 años)'!E58),"",'5. Pp (3 años)'!E58)</f>
        <v/>
      </c>
      <c r="F57" s="35" t="str">
        <f>IF(ISBLANK('5. Pp (3 años)'!F58),"",'5. Pp (3 años)'!F58)</f>
        <v/>
      </c>
      <c r="G57" s="32" t="str">
        <f>IF(ISBLANK('5. Pp (3 años)'!G58),"",'5. Pp (3 años)'!G58)</f>
        <v/>
      </c>
      <c r="H57" s="32" t="str">
        <f>IF(ISBLANK('5. Pp (3 años)'!H58),"",'5. Pp (3 años)'!H58)</f>
        <v/>
      </c>
      <c r="I57" s="35" t="str">
        <f>IF(ISBLANK('5. Pp (3 años)'!I58),"",'5. Pp (3 años)'!I58)</f>
        <v/>
      </c>
      <c r="J57" s="35" t="str">
        <f>IF(ISBLANK('5. Pp (3 años)'!J58),"",'5. Pp (3 años)'!J58)</f>
        <v/>
      </c>
      <c r="K57" s="32" t="str">
        <f>IF(ISBLANK('5. Pp (3 años)'!K58),"",'5. Pp (3 años)'!K58)</f>
        <v/>
      </c>
      <c r="L57" s="35"/>
      <c r="M57" s="35"/>
      <c r="N57" s="35" t="str">
        <f>IF(ISBLANK('5. Pp (3 años)'!N58),"",'5. Pp (3 años)'!N58)</f>
        <v/>
      </c>
      <c r="O57" s="35" t="str">
        <f>IF(ISBLANK('5. Pp (3 años)'!O58),"",'5. Pp (3 años)'!O58)</f>
        <v/>
      </c>
      <c r="P57" s="202" t="str">
        <f>IF(ISBLANK('5. Pp (3 años)'!P58),"",'5. Pp (3 años)'!P58)</f>
        <v/>
      </c>
    </row>
    <row r="58" spans="1:16" ht="17.25" hidden="1">
      <c r="A58" s="37"/>
      <c r="B58" s="93" t="str">
        <f>IF(ISBLANK('5. Pp (3 años)'!B59),"",'5. Pp (3 años)'!B59)</f>
        <v/>
      </c>
      <c r="C58" s="32" t="str">
        <f>IF(ISBLANK('5. Pp (3 años)'!C59),"",'5. Pp (3 años)'!C59)</f>
        <v>Actividad</v>
      </c>
      <c r="D58" s="35" t="str">
        <f>IF(ISBLANK('5. Pp (3 años)'!D59),"",'5. Pp (3 años)'!D59)</f>
        <v/>
      </c>
      <c r="E58" s="35" t="str">
        <f>IF(ISBLANK('5. Pp (3 años)'!E59),"",'5. Pp (3 años)'!E59)</f>
        <v/>
      </c>
      <c r="F58" s="35" t="str">
        <f>IF(ISBLANK('5. Pp (3 años)'!F59),"",'5. Pp (3 años)'!F59)</f>
        <v/>
      </c>
      <c r="G58" s="32" t="str">
        <f>IF(ISBLANK('5. Pp (3 años)'!G59),"",'5. Pp (3 años)'!G59)</f>
        <v/>
      </c>
      <c r="H58" s="32" t="str">
        <f>IF(ISBLANK('5. Pp (3 años)'!H59),"",'5. Pp (3 años)'!H59)</f>
        <v/>
      </c>
      <c r="I58" s="35" t="str">
        <f>IF(ISBLANK('5. Pp (3 años)'!I59),"",'5. Pp (3 años)'!I59)</f>
        <v/>
      </c>
      <c r="J58" s="35" t="str">
        <f>IF(ISBLANK('5. Pp (3 años)'!J59),"",'5. Pp (3 años)'!J59)</f>
        <v/>
      </c>
      <c r="K58" s="32" t="str">
        <f>IF(ISBLANK('5. Pp (3 años)'!K59),"",'5. Pp (3 años)'!K59)</f>
        <v/>
      </c>
      <c r="L58" s="35"/>
      <c r="M58" s="35"/>
      <c r="N58" s="35" t="str">
        <f>IF(ISBLANK('5. Pp (3 años)'!N59),"",'5. Pp (3 años)'!N59)</f>
        <v/>
      </c>
      <c r="O58" s="35" t="str">
        <f>IF(ISBLANK('5. Pp (3 años)'!O59),"",'5. Pp (3 años)'!O59)</f>
        <v/>
      </c>
      <c r="P58" s="202" t="str">
        <f>IF(ISBLANK('5. Pp (3 años)'!P59),"",'5. Pp (3 años)'!P59)</f>
        <v/>
      </c>
    </row>
    <row r="59" spans="1:16" ht="224.25">
      <c r="B59" s="618" t="str">
        <f>IF(ISBLANK('5. Pp (3 años)'!B60),"",'5. Pp (3 años)'!B60)</f>
        <v>Dirección de Organización Comunitaria, Cohesión Social y Participación Ciudadana</v>
      </c>
      <c r="C59" s="616" t="str">
        <f>IF(ISBLANK('5. Pp (3 años)'!C60),"",'5. Pp (3 años)'!C60)</f>
        <v>Componente</v>
      </c>
      <c r="D59" s="615" t="str">
        <f>IF(ISBLANK('5. Pp (3 años)'!D60),"",'5. Pp (3 años)'!D60)</f>
        <v>4.1.1.1.3 Mecanismos de participación ciudadana y cohesión social implementados.</v>
      </c>
      <c r="E59" s="615" t="str">
        <f>IF(ISBLANK('5. Pp (3 años)'!E60),"",'5. Pp (3 años)'!E60)</f>
        <v>PMPCORD: Porcentaje de mecanismos de participación ciudadana operando con resultados documentados.</v>
      </c>
      <c r="F59" s="615" t="str">
        <f>IF(ISBLANK('5. Pp (3 años)'!F60),"",'5. Pp (3 años)'!F60)</f>
        <v>Este indicador representa la consolidación de espacios de diálogo y decisión pública entre el gobierno y la ciudadanía. Representa la entrega de un modelo de gobernanza participativa y paz social validado; es decir, el producto final donde la ciudadanía no solo es consultada, sino que decide activamente sobre el presupuesto y se involucra en las estrategias territoriales de paz, logrando una cohesión social documentada y medible en el municipio.</v>
      </c>
      <c r="G59" s="616" t="str">
        <f>IF(ISBLANK('5. Pp (3 años)'!G60),"",'5. Pp (3 años)'!G60)</f>
        <v>Eficacia</v>
      </c>
      <c r="H59" s="616" t="str">
        <f>IF(ISBLANK('5. Pp (3 años)'!H60),"",'5. Pp (3 años)'!H60)</f>
        <v>Trimestral</v>
      </c>
      <c r="I59" s="615" t="str">
        <f>IF(ISBLANK('5. Pp (3 años)'!I60),"",'5. Pp (3 años)'!I60)</f>
        <v>MÉTODO DE CÁLCULO                           
PMPCORD = (NMPCORDR / NMPCORDP) * 100
VARIABLES:
PMPCORD: Porcentaje de mecanismos de participación ciudadana operando con resultados documentados.                                                                      NMPCORDR: Número de mecanismos de participación ciudadana operando con resultados documentados realizados.                                                                              NMPCORDP: Número de mecanismos de participación ciudadana operando con resultados documentados programados.</v>
      </c>
      <c r="J59" s="615" t="str">
        <f>IF(ISBLANK('5. Pp (3 años)'!J60),"",'5. Pp (3 años)'!J60)</f>
        <v xml:space="preserve">UNIDAD DE MEDIDA DEL INDICADOR: Porcentaje
UNIDAD DE MEDIDA DE LAS VARIABLES: Mecanismos </v>
      </c>
      <c r="K59" s="616" t="str">
        <f>IF(ISBLANK('5. Pp (3 años)'!K60),"",'5. Pp (3 años)'!K60)</f>
        <v>Ascendente</v>
      </c>
      <c r="L59" s="615" t="s">
        <v>1333</v>
      </c>
      <c r="M59" s="615" t="s">
        <v>1332</v>
      </c>
      <c r="N59" s="615" t="str">
        <f>IF(ISBLANK('5. Pp (3 años)'!N60),"",'5. Pp (3 años)'!N60)</f>
        <v>Nombre del Documento:
Archivo digital de la plataforma Google Drive
Nombre de quien genera la información: 
Dirección de Organización Comunitaria, Cohesión Social y Participación Ciudadana
Periodicidad con que se genera la información:
Trimestral
Liga de la página donde se localiza la información o ubicación:
https://drive.google.com/drive/folders/1YIQ6oNLaECseSgqo4vwhcE6EzP9ap_Xx</v>
      </c>
      <c r="O59" s="615" t="str">
        <f>IF(ISBLANK('5. Pp (3 años)'!O60),"",'5. Pp (3 años)'!O60)</f>
        <v>La ciudadanía muestra un alto interés en los procesos de decisión pública y se organiza para participar en las consultas de presupuesto participativo además de que el marco jurídico municipal facilita la vinculación de las propuestas ciudadanas con el ejercicio del gasto mientras las condiciones de paz social permiten el desarrollo de las estrategias territoriales de diálogo y concertación en todas las zonas del municipio.</v>
      </c>
      <c r="P59" s="617" t="str">
        <f>IF(ISBLANK('5. Pp (3 años)'!P60),"",'5. Pp (3 años)'!P60)</f>
        <v>"Objetivo 10.
Reducir la desigualdad en y entre los países"</v>
      </c>
    </row>
    <row r="60" spans="1:16" ht="207">
      <c r="B60" s="93" t="str">
        <f>IF(ISBLANK('5. Pp (3 años)'!B61),"",'5. Pp (3 años)'!B61)</f>
        <v>Dirección de Organización Comunitaria, Cohesión Social y Participación Ciudadana</v>
      </c>
      <c r="C60" s="32" t="str">
        <f>IF(ISBLANK('5. Pp (3 años)'!C61),"",'5. Pp (3 años)'!C61)</f>
        <v>Actividad</v>
      </c>
      <c r="D60" s="35" t="str">
        <f>IF(ISBLANK('5. Pp (3 años)'!D61),"",'5. Pp (3 años)'!D61)</f>
        <v>4.1.1.1.3.1   Organización de los talleres de co-creación y votación del Presupuesto Participativo.</v>
      </c>
      <c r="E60" s="35" t="str">
        <f>IF(ISBLANK('5. Pp (3 años)'!E61),"",'5. Pp (3 años)'!E61)</f>
        <v>PTCJV: Porcentaje de talleres de co-creación y jornadas de votación presencial realizados.</v>
      </c>
      <c r="F60" s="35" t="str">
        <f>IF(ISBLANK('5. Pp (3 años)'!F61),"",'5. Pp (3 años)'!F61)</f>
        <v>Este indicador mide la ejecución técnica y logística de los espacios de participación para el Presupuesto Participativo. Cuantifica los talleres donde la ciudadanía formula proyectos, así como el ejercicio democrático de votación presencial para decidir el destino de los recursos municipales en cada zona.</v>
      </c>
      <c r="G60" s="32" t="str">
        <f>IF(ISBLANK('5. Pp (3 años)'!G61),"",'5. Pp (3 años)'!G61)</f>
        <v>Eficacia</v>
      </c>
      <c r="H60" s="32" t="str">
        <f>IF(ISBLANK('5. Pp (3 años)'!H61),"",'5. Pp (3 años)'!H61)</f>
        <v>Trimestral</v>
      </c>
      <c r="I60" s="35" t="str">
        <f>IF(ISBLANK('5. Pp (3 años)'!I61),"",'5. Pp (3 años)'!I61)</f>
        <v>MÉTODO DE CÁLCULO                             
PTCJV = (NTCJVR / NTCJVP) * 100
VARIABLES:
PTCJV: Porcentaje de talleres de co-creación y jornadas de votación presencial realizados.                                        NTCJVR: Número de talleres y jornadas de votación realizados.                                                                                      NTCJVP: Número de talleres y jornadas de votación programados.</v>
      </c>
      <c r="J60" s="35" t="str">
        <f>IF(ISBLANK('5. Pp (3 años)'!J61),"",'5. Pp (3 años)'!J61)</f>
        <v>UNIDAD DE MEDIDA DEL INDICADOR: Porcentaje
UNIDAD DE MEDIDA DE LAS VARIABLES: Talleres de Co Creación y Votación Presencial</v>
      </c>
      <c r="K60" s="32" t="str">
        <f>IF(ISBLANK('5. Pp (3 años)'!K61),"",'5. Pp (3 años)'!K61)</f>
        <v>Ascendente</v>
      </c>
      <c r="L60" s="35" t="s">
        <v>1400</v>
      </c>
      <c r="M60" s="35" t="s">
        <v>1399</v>
      </c>
      <c r="N60" s="35" t="str">
        <f>IF(ISBLANK('5. Pp (3 años)'!N61),"",'5. Pp (3 años)'!N61)</f>
        <v>Nombre del Documento:
Archivo digital de la plataforma Goole Drive
Nombre de quien genera la información: 
Dirección General de Bienestar
Periodicidad con que se genera la información:
Trimestral
Liga de la página donde se localiza la información o ubicación:
https://drive.google.com/drive/folders/1YIQ6oNLaECseSgqo4vwhcE6EzP9ap_Xx</v>
      </c>
      <c r="O60" s="35" t="str">
        <f>IF(ISBLANK('5. Pp (3 años)'!O61),"",'5. Pp (3 años)'!O61)</f>
        <v>La ciudadanía acude y participa en los Talleres de Co Creación y la Votación Presencial, así como contar con las condiciones climatológicas favorables para la realización de los mismos.</v>
      </c>
      <c r="P60" s="202" t="str">
        <f>IF(ISBLANK('5. Pp (3 años)'!P61),"",'5. Pp (3 años)'!P61)</f>
        <v>Meta 10.2
Para 2030, potenciar y promover la inclusión social, económica y política de todas las perso-
nas, independientemente de su edad, sexo, discapacidad, raza, etnia, origen, religión o situación económica u otra condición.</v>
      </c>
    </row>
    <row r="61" spans="1:16" ht="207">
      <c r="B61" s="93" t="str">
        <f>IF(ISBLANK('5. Pp (3 años)'!B62),"",'5. Pp (3 años)'!B62)</f>
        <v>Dirección de Organización Comunitaria, Cohesión Social y Participación Ciudadana</v>
      </c>
      <c r="C61" s="32" t="str">
        <f>IF(ISBLANK('5. Pp (3 años)'!C62),"",'5. Pp (3 años)'!C62)</f>
        <v>Actividad</v>
      </c>
      <c r="D61" s="35" t="str">
        <f>IF(ISBLANK('5. Pp (3 años)'!D62),"",'5. Pp (3 años)'!D62)</f>
        <v>4.1.1.1.3.2 Conformación y seguimiento de Comités de Paz para la atención de problemáticas comunitarias.</v>
      </c>
      <c r="E61" s="35" t="str">
        <f>IF(ISBLANK('5. Pp (3 años)'!E62),"",'5. Pp (3 años)'!E62)</f>
        <v>PCPS: Porcentaje de Comités de Paz con seguimiento operativo realizado.</v>
      </c>
      <c r="F61" s="35" t="str">
        <f>IF(ISBLANK('5. Pp (3 años)'!F62),"",'5. Pp (3 años)'!F62)</f>
        <v>Este indicador mide la activación y el acompañamiento constante a los grupos ciudadanos en las colonias. Cuantifica el cumplimiento de las etapas de conformación y las visitas de seguimiento técnico, asegurando que el enlace entre ciudadanía, servidores públicos y seguridad pública sea continuo para la resolución de las problemáticas sociales identificadas.</v>
      </c>
      <c r="G61" s="32" t="str">
        <f>IF(ISBLANK('5. Pp (3 años)'!G62),"",'5. Pp (3 años)'!G62)</f>
        <v>Eficacia</v>
      </c>
      <c r="H61" s="32" t="str">
        <f>IF(ISBLANK('5. Pp (3 años)'!H62),"",'5. Pp (3 años)'!H62)</f>
        <v>Trimestral</v>
      </c>
      <c r="I61" s="35" t="str">
        <f>IF(ISBLANK('5. Pp (3 años)'!I62),"",'5. Pp (3 años)'!I62)</f>
        <v>MÉTODO DE CÁLCULO                             
PCPS = (NCPSR / NCPSP) * 100
VARIABLES:
PCPS: Porcentaje de Comités de Paz con seguimiento operativo realizado.
NCPSR: Número de Comités de Paz con acciones de conformación o seguimiento realizadas.
NCPSP: Número de Comités de Paz con acciones de conformación o seguimiento programadas.</v>
      </c>
      <c r="J61" s="35" t="str">
        <f>IF(ISBLANK('5. Pp (3 años)'!J62),"",'5. Pp (3 años)'!J62)</f>
        <v>UNIDAD DE MEDIDA DEL INDICADOR: Porcentaje
UNIDAD DE MEDIDA DE LAS VARIABLES: Comités de paz</v>
      </c>
      <c r="K61" s="32" t="str">
        <f>IF(ISBLANK('5. Pp (3 años)'!K62),"",'5. Pp (3 años)'!K62)</f>
        <v>Ascendente</v>
      </c>
      <c r="L61" s="35" t="s">
        <v>1339</v>
      </c>
      <c r="M61" s="35" t="s">
        <v>1329</v>
      </c>
      <c r="N61" s="35" t="str">
        <f>IF(ISBLANK('5. Pp (3 años)'!N62),"",'5. Pp (3 años)'!N62)</f>
        <v>Nombre del Documento:
Archivo digital de la plataforma Goole Drive
Nombre de quien genera la información: 
Dirección General de Bienestar
Periodicidad con que se genera la información:
Trimestral
Liga de la página donde se localiza la información o ubicación:
https://drive.google.com/drive/folders/1YIQ6oNLaECseSgqo4vwhcE6EzP9ap_Xx</v>
      </c>
      <c r="O61" s="35" t="str">
        <f>IF(ISBLANK('5. Pp (3 años)'!O62),"",'5. Pp (3 años)'!O62)</f>
        <v>La ciudadanía acude y participa en los comités de paz a los que son convocados</v>
      </c>
      <c r="P61" s="202" t="str">
        <f>IF(ISBLANK('5. Pp (3 años)'!P62),"",'5. Pp (3 años)'!P62)</f>
        <v>Meta 10.2
Para 2030, potenciar y promover la inclusión social, económica y política de todas las perso-
nas, independientemente de su edad, sexo, discapacidad, raza, etnia, origen, religión o situación económica u otra condición.</v>
      </c>
    </row>
    <row r="62" spans="1:16" ht="17.25" hidden="1">
      <c r="B62" s="93" t="str">
        <f>IF(ISBLANK('5. Pp (3 años)'!B63),"",'5. Pp (3 años)'!B63)</f>
        <v/>
      </c>
      <c r="C62" s="32" t="str">
        <f>IF(ISBLANK('5. Pp (3 años)'!C63),"",'5. Pp (3 años)'!C63)</f>
        <v>Actividad</v>
      </c>
      <c r="D62" s="35" t="str">
        <f>IF(ISBLANK('5. Pp (3 años)'!D63),"",'5. Pp (3 años)'!D63)</f>
        <v/>
      </c>
      <c r="E62" s="35" t="str">
        <f>IF(ISBLANK('5. Pp (3 años)'!E63),"",'5. Pp (3 años)'!E63)</f>
        <v/>
      </c>
      <c r="F62" s="35" t="str">
        <f>IF(ISBLANK('5. Pp (3 años)'!F63),"",'5. Pp (3 años)'!F63)</f>
        <v/>
      </c>
      <c r="G62" s="32" t="str">
        <f>IF(ISBLANK('5. Pp (3 años)'!G63),"",'5. Pp (3 años)'!G63)</f>
        <v/>
      </c>
      <c r="H62" s="32" t="str">
        <f>IF(ISBLANK('5. Pp (3 años)'!H63),"",'5. Pp (3 años)'!H63)</f>
        <v/>
      </c>
      <c r="I62" s="35" t="str">
        <f>IF(ISBLANK('5. Pp (3 años)'!I63),"",'5. Pp (3 años)'!I63)</f>
        <v/>
      </c>
      <c r="J62" s="35" t="str">
        <f>IF(ISBLANK('5. Pp (3 años)'!J63),"",'5. Pp (3 años)'!J63)</f>
        <v/>
      </c>
      <c r="K62" s="32" t="str">
        <f>IF(ISBLANK('5. Pp (3 años)'!K63),"",'5. Pp (3 años)'!K63)</f>
        <v/>
      </c>
      <c r="L62" s="35"/>
      <c r="M62" s="35"/>
      <c r="N62" s="35" t="str">
        <f>IF(ISBLANK('5. Pp (3 años)'!N63),"",'5. Pp (3 años)'!N63)</f>
        <v/>
      </c>
      <c r="O62" s="35" t="str">
        <f>IF(ISBLANK('5. Pp (3 años)'!O63),"",'5. Pp (3 años)'!O63)</f>
        <v/>
      </c>
      <c r="P62" s="202" t="str">
        <f>IF(ISBLANK('5. Pp (3 años)'!P63),"",'5. Pp (3 años)'!P63)</f>
        <v/>
      </c>
    </row>
    <row r="63" spans="1:16" ht="17.25" hidden="1">
      <c r="B63" s="93" t="str">
        <f>IF(ISBLANK('5. Pp (3 años)'!B64),"",'5. Pp (3 años)'!B64)</f>
        <v/>
      </c>
      <c r="C63" s="32" t="str">
        <f>IF(ISBLANK('5. Pp (3 años)'!C64),"",'5. Pp (3 años)'!C64)</f>
        <v>Actividad</v>
      </c>
      <c r="D63" s="35" t="str">
        <f>IF(ISBLANK('5. Pp (3 años)'!D64),"",'5. Pp (3 años)'!D64)</f>
        <v/>
      </c>
      <c r="E63" s="35" t="str">
        <f>IF(ISBLANK('5. Pp (3 años)'!E64),"",'5. Pp (3 años)'!E64)</f>
        <v/>
      </c>
      <c r="F63" s="35" t="str">
        <f>IF(ISBLANK('5. Pp (3 años)'!F64),"",'5. Pp (3 años)'!F64)</f>
        <v/>
      </c>
      <c r="G63" s="32" t="str">
        <f>IF(ISBLANK('5. Pp (3 años)'!G64),"",'5. Pp (3 años)'!G64)</f>
        <v/>
      </c>
      <c r="H63" s="32" t="str">
        <f>IF(ISBLANK('5. Pp (3 años)'!H64),"",'5. Pp (3 años)'!H64)</f>
        <v/>
      </c>
      <c r="I63" s="35" t="str">
        <f>IF(ISBLANK('5. Pp (3 años)'!I64),"",'5. Pp (3 años)'!I64)</f>
        <v/>
      </c>
      <c r="J63" s="35" t="str">
        <f>IF(ISBLANK('5. Pp (3 años)'!J64),"",'5. Pp (3 años)'!J64)</f>
        <v/>
      </c>
      <c r="K63" s="32" t="str">
        <f>IF(ISBLANK('5. Pp (3 años)'!K64),"",'5. Pp (3 años)'!K64)</f>
        <v/>
      </c>
      <c r="L63" s="35"/>
      <c r="M63" s="35"/>
      <c r="N63" s="35" t="str">
        <f>IF(ISBLANK('5. Pp (3 años)'!N64),"",'5. Pp (3 años)'!N64)</f>
        <v/>
      </c>
      <c r="O63" s="35" t="str">
        <f>IF(ISBLANK('5. Pp (3 años)'!O64),"",'5. Pp (3 años)'!O64)</f>
        <v/>
      </c>
      <c r="P63" s="202" t="str">
        <f>IF(ISBLANK('5. Pp (3 años)'!P64),"",'5. Pp (3 años)'!P64)</f>
        <v/>
      </c>
    </row>
    <row r="64" spans="1:16" ht="17.25" hidden="1">
      <c r="B64" s="93" t="str">
        <f>IF(ISBLANK('5. Pp (3 años)'!B65),"",'5. Pp (3 años)'!B65)</f>
        <v/>
      </c>
      <c r="C64" s="32" t="str">
        <f>IF(ISBLANK('5. Pp (3 años)'!C65),"",'5. Pp (3 años)'!C65)</f>
        <v>Actividad</v>
      </c>
      <c r="D64" s="35" t="str">
        <f>IF(ISBLANK('5. Pp (3 años)'!D65),"",'5. Pp (3 años)'!D65)</f>
        <v/>
      </c>
      <c r="E64" s="35" t="str">
        <f>IF(ISBLANK('5. Pp (3 años)'!E65),"",'5. Pp (3 años)'!E65)</f>
        <v/>
      </c>
      <c r="F64" s="35" t="str">
        <f>IF(ISBLANK('5. Pp (3 años)'!F65),"",'5. Pp (3 años)'!F65)</f>
        <v/>
      </c>
      <c r="G64" s="32" t="str">
        <f>IF(ISBLANK('5. Pp (3 años)'!G65),"",'5. Pp (3 años)'!G65)</f>
        <v/>
      </c>
      <c r="H64" s="32" t="str">
        <f>IF(ISBLANK('5. Pp (3 años)'!H65),"",'5. Pp (3 años)'!H65)</f>
        <v/>
      </c>
      <c r="I64" s="35" t="str">
        <f>IF(ISBLANK('5. Pp (3 años)'!I65),"",'5. Pp (3 años)'!I65)</f>
        <v/>
      </c>
      <c r="J64" s="35" t="str">
        <f>IF(ISBLANK('5. Pp (3 años)'!J65),"",'5. Pp (3 años)'!J65)</f>
        <v/>
      </c>
      <c r="K64" s="32" t="str">
        <f>IF(ISBLANK('5. Pp (3 años)'!K65),"",'5. Pp (3 años)'!K65)</f>
        <v/>
      </c>
      <c r="L64" s="35"/>
      <c r="M64" s="35"/>
      <c r="N64" s="35" t="str">
        <f>IF(ISBLANK('5. Pp (3 años)'!N65),"",'5. Pp (3 años)'!N65)</f>
        <v/>
      </c>
      <c r="O64" s="35" t="str">
        <f>IF(ISBLANK('5. Pp (3 años)'!O65),"",'5. Pp (3 años)'!O65)</f>
        <v/>
      </c>
      <c r="P64" s="202" t="str">
        <f>IF(ISBLANK('5. Pp (3 años)'!P65),"",'5. Pp (3 años)'!P65)</f>
        <v/>
      </c>
    </row>
    <row r="65" spans="2:16" ht="207">
      <c r="B65" s="618" t="str">
        <f>IF(ISBLANK('5. Pp (3 años)'!B66),"",'5. Pp (3 años)'!B66)</f>
        <v>Coordinación de Promoción Social del Bienestar</v>
      </c>
      <c r="C65" s="616" t="str">
        <f>IF(ISBLANK('5. Pp (3 años)'!C66),"",'5. Pp (3 años)'!C66)</f>
        <v>Actividad</v>
      </c>
      <c r="D65" s="615" t="str">
        <f>IF(ISBLANK('5. Pp (3 años)'!D66),"",'5. Pp (3 años)'!D66)</f>
        <v>4.1.1.1.4 Estrategias de comunicación y convocatoria ciudadana implementadas.</v>
      </c>
      <c r="E65" s="615" t="str">
        <f>IF(ISBLANK('5. Pp (3 años)'!E66),"",'5. Pp (3 años)'!E66)</f>
        <v>PECIE: Porcentaje de estrategias de comunicación institucional ejecutadas.</v>
      </c>
      <c r="F65" s="615" t="str">
        <f>IF(ISBLANK('5. Pp (3 años)'!F66),"",'5. Pp (3 años)'!F66)</f>
        <v>Este indicador representa la consolidación de los canales de enlace entre el Gobierno Municipal y la ciudadanía. Representa la entrega de un modelo de comunicación social institucional validado; es decir, garantiza que el derecho a la información sobre los programas de bienestar llegue de forma efectiva a la población, logrando una convocatoria ciudadana robusta que asegura el uso y aprovechamiento de los servicios sociales por parte de los habitantes de Benito Juárez</v>
      </c>
      <c r="G65" s="616" t="str">
        <f>IF(ISBLANK('5. Pp (3 años)'!G66),"",'5. Pp (3 años)'!G66)</f>
        <v>Eficacia</v>
      </c>
      <c r="H65" s="616" t="str">
        <f>IF(ISBLANK('5. Pp (3 años)'!H66),"",'5. Pp (3 años)'!H66)</f>
        <v>Trimestral</v>
      </c>
      <c r="I65" s="615" t="str">
        <f>IF(ISBLANK('5. Pp (3 años)'!I66),"",'5. Pp (3 años)'!I66)</f>
        <v>MÉTODO DE CÁLCULO                           
PECIE = (NECIER / NECIEP) * 100
VARIABLES:
PECIE: Porcentaje de estrategias de comunicación institucional ejecutadas.                                                         NECIER: Número de estrategias de comunicación institucional realizadas.                                                        NECIEP: Número de estrategias de comunicación institucional programadas.</v>
      </c>
      <c r="J65" s="615" t="str">
        <f>IF(ISBLANK('5. Pp (3 años)'!J66),"",'5. Pp (3 años)'!J66)</f>
        <v>UNIDAD DE MEDIDA DEL INDICADOR: Porcentaje
UNIDAD DE MEDIDA DE LAS VARIABLES: Estrategia</v>
      </c>
      <c r="K65" s="616" t="str">
        <f>IF(ISBLANK('5. Pp (3 años)'!K66),"",'5. Pp (3 años)'!K66)</f>
        <v>Ascendente</v>
      </c>
      <c r="L65" s="615" t="s">
        <v>1327</v>
      </c>
      <c r="M65" s="615" t="s">
        <v>1326</v>
      </c>
      <c r="N65" s="615" t="str">
        <f>IF(ISBLANK('5. Pp (3 años)'!N66),"",'5. Pp (3 años)'!N66)</f>
        <v>Nombre del Documento:
Archivo digital de la plataforma Google Drive
Nombre de quien genera la información: 
Coordinación de Promoción Social del Bienestar
Periodicidad con que se genera la información:
Trimestral
Liga de la página donde se localiza la información o ubicación:
https://drive.google.com/drive/folders/1YIQ6oNLaECseSgqo4vwhcE6EzP9ap_Xx</v>
      </c>
      <c r="O65" s="615" t="str">
        <f>IF(ISBLANK('5. Pp (3 años)'!O66),"",'5. Pp (3 años)'!O66)</f>
        <v>Contar con las condiciones climatológicas favorables para la realización de las mismas.</v>
      </c>
      <c r="P65" s="617" t="str">
        <f>IF(ISBLANK('5. Pp (3 años)'!P66),"",'5. Pp (3 años)'!P66)</f>
        <v>ODS 10: Reducción de las Desigualdades.</v>
      </c>
    </row>
    <row r="66" spans="2:16" ht="207">
      <c r="B66" s="93" t="str">
        <f>IF(ISBLANK('5. Pp (3 años)'!B67),"",'5. Pp (3 años)'!B67)</f>
        <v>Coordinación de Promoción Social del Bienestar</v>
      </c>
      <c r="C66" s="32" t="str">
        <f>IF(ISBLANK('5. Pp (3 años)'!C67),"",'5. Pp (3 años)'!C67)</f>
        <v>Actividad</v>
      </c>
      <c r="D66" s="35" t="str">
        <f>IF(ISBLANK('5. Pp (3 años)'!D67),"",'5. Pp (3 años)'!D67)</f>
        <v>4.1.1.1.4.1 Gestión de medios de difusión y convocatoria para programas de bienestar social.</v>
      </c>
      <c r="E66" s="35" t="str">
        <f>IF(ISBLANK('5. Pp (3 años)'!E67),"",'5. Pp (3 años)'!E67)</f>
        <v>PADCC: Porcentaje de acciones de difusión y convocatoria ciudadana realizadas.</v>
      </c>
      <c r="F66" s="35" t="str">
        <f>IF(ISBLANK('5. Pp (3 años)'!F67),"",'5. Pp (3 años)'!F67)</f>
        <v>Mide la operatividad de los canales de comunicación institucional para dar a conocer las diversas actividades de la Secretaría. Cuantifica la ejecución de avisos, invitaciones y perifoneo, funcionando como el mecanismo de convocatoria directa para informar a la ciudadanía sobre la realización de eventos y programas, con el fin de asegurar la asistencia y participación de la población en territorio.</v>
      </c>
      <c r="G66" s="32" t="str">
        <f>IF(ISBLANK('5. Pp (3 años)'!G67),"",'5. Pp (3 años)'!G67)</f>
        <v>Eficacia</v>
      </c>
      <c r="H66" s="32" t="str">
        <f>IF(ISBLANK('5. Pp (3 años)'!H67),"",'5. Pp (3 años)'!H67)</f>
        <v>Trimestral</v>
      </c>
      <c r="I66" s="35" t="str">
        <f>IF(ISBLANK('5. Pp (3 años)'!I67),"",'5. Pp (3 años)'!I67)</f>
        <v>MÉTODO DE CÁLCULO                           
PADCC = (NADCCR / NADCCP) * 100
VARIABLES:
PADCC: Porcentaje de acciones de difusión y convocatoria ciudadana realizadas.                                                  NADCCR: Número de acciones de difusión y convocatoria ciudadana realizadas.                                              NADCCP: Número de acciones de difusión y convocatoria ciudadana programadas.</v>
      </c>
      <c r="J66" s="35" t="str">
        <f>IF(ISBLANK('5. Pp (3 años)'!J67),"",'5. Pp (3 años)'!J67)</f>
        <v>UNIDAD DE MEDIDA DEL INDICADOR: Porcentaje
UNIDAD DE MEDIDA DE LAS VARIABLES: Acción de Difusión</v>
      </c>
      <c r="K66" s="32" t="str">
        <f>IF(ISBLANK('5. Pp (3 años)'!K67),"",'5. Pp (3 años)'!K67)</f>
        <v>Ascendente</v>
      </c>
      <c r="L66" s="35" t="s">
        <v>1402</v>
      </c>
      <c r="M66" s="35" t="s">
        <v>1401</v>
      </c>
      <c r="N66" s="35" t="str">
        <f>IF(ISBLANK('5. Pp (3 años)'!N67),"",'5. Pp (3 años)'!N67)</f>
        <v>Nombre del Documento:
Archivo digital de la plataforma Google Drive
Nombre de quien genera la información: 
Coordinación de Promoción Social del Bienestar
Periodicidad con que se genera la información:
Trimestral
Liga de la página donde se localiza la información o ubicación:
https://drive.google.com/drive/folders/1YIQ6oNLaECseSgqo4vwhcE6EzP9ap_Xx</v>
      </c>
      <c r="O66" s="35" t="str">
        <f>IF(ISBLANK('5. Pp (3 años)'!O67),"",'5. Pp (3 años)'!O67)</f>
        <v>Contar con las condiciones climatológicas favorables para la realización de las mismas.</v>
      </c>
      <c r="P66" s="202" t="str">
        <f>IF(ISBLANK('5. Pp (3 años)'!P67),"",'5. Pp (3 años)'!P67)</f>
        <v>ODS 10: Reducción de las Desigualdades.</v>
      </c>
    </row>
    <row r="67" spans="2:16" ht="17.25" hidden="1">
      <c r="B67" s="93" t="str">
        <f>IF(ISBLANK('5. Pp (3 años)'!B68),"",'5. Pp (3 años)'!B68)</f>
        <v/>
      </c>
      <c r="C67" s="32" t="str">
        <f>IF(ISBLANK('5. Pp (3 años)'!C68),"",'5. Pp (3 años)'!C68)</f>
        <v>Actividad</v>
      </c>
      <c r="D67" s="35" t="str">
        <f>IF(ISBLANK('5. Pp (3 años)'!D68),"",'5. Pp (3 años)'!D68)</f>
        <v/>
      </c>
      <c r="E67" s="35" t="str">
        <f>IF(ISBLANK('5. Pp (3 años)'!E68),"",'5. Pp (3 años)'!E68)</f>
        <v/>
      </c>
      <c r="F67" s="35" t="str">
        <f>IF(ISBLANK('5. Pp (3 años)'!F68),"",'5. Pp (3 años)'!F68)</f>
        <v/>
      </c>
      <c r="G67" s="32" t="str">
        <f>IF(ISBLANK('5. Pp (3 años)'!G68),"",'5. Pp (3 años)'!G68)</f>
        <v/>
      </c>
      <c r="H67" s="32" t="str">
        <f>IF(ISBLANK('5. Pp (3 años)'!H68),"",'5. Pp (3 años)'!H68)</f>
        <v/>
      </c>
      <c r="I67" s="35" t="str">
        <f>IF(ISBLANK('5. Pp (3 años)'!I68),"",'5. Pp (3 años)'!I68)</f>
        <v/>
      </c>
      <c r="J67" s="35" t="str">
        <f>IF(ISBLANK('5. Pp (3 años)'!J68),"",'5. Pp (3 años)'!J68)</f>
        <v/>
      </c>
      <c r="K67" s="32" t="str">
        <f>IF(ISBLANK('5. Pp (3 años)'!K68),"",'5. Pp (3 años)'!K68)</f>
        <v/>
      </c>
      <c r="L67" s="35"/>
      <c r="M67" s="35"/>
      <c r="N67" s="35" t="str">
        <f>IF(ISBLANK('5. Pp (3 años)'!N68),"",'5. Pp (3 años)'!N68)</f>
        <v/>
      </c>
      <c r="O67" s="35" t="str">
        <f>IF(ISBLANK('5. Pp (3 años)'!O68),"",'5. Pp (3 años)'!O68)</f>
        <v/>
      </c>
      <c r="P67" s="202" t="str">
        <f>IF(ISBLANK('5. Pp (3 años)'!P68),"",'5. Pp (3 años)'!P68)</f>
        <v/>
      </c>
    </row>
    <row r="68" spans="2:16" ht="17.25" hidden="1">
      <c r="B68" s="93" t="str">
        <f>IF(ISBLANK('5. Pp (3 años)'!B69),"",'5. Pp (3 años)'!B69)</f>
        <v/>
      </c>
      <c r="C68" s="32" t="str">
        <f>IF(ISBLANK('5. Pp (3 años)'!C69),"",'5. Pp (3 años)'!C69)</f>
        <v>Actividad</v>
      </c>
      <c r="D68" s="35" t="str">
        <f>IF(ISBLANK('5. Pp (3 años)'!D69),"",'5. Pp (3 años)'!D69)</f>
        <v/>
      </c>
      <c r="E68" s="35" t="str">
        <f>IF(ISBLANK('5. Pp (3 años)'!E69),"",'5. Pp (3 años)'!E69)</f>
        <v/>
      </c>
      <c r="F68" s="35" t="str">
        <f>IF(ISBLANK('5. Pp (3 años)'!F69),"",'5. Pp (3 años)'!F69)</f>
        <v/>
      </c>
      <c r="G68" s="32" t="str">
        <f>IF(ISBLANK('5. Pp (3 años)'!G69),"",'5. Pp (3 años)'!G69)</f>
        <v/>
      </c>
      <c r="H68" s="32" t="str">
        <f>IF(ISBLANK('5. Pp (3 años)'!H69),"",'5. Pp (3 años)'!H69)</f>
        <v/>
      </c>
      <c r="I68" s="35" t="str">
        <f>IF(ISBLANK('5. Pp (3 años)'!I69),"",'5. Pp (3 años)'!I69)</f>
        <v/>
      </c>
      <c r="J68" s="35" t="str">
        <f>IF(ISBLANK('5. Pp (3 años)'!J69),"",'5. Pp (3 años)'!J69)</f>
        <v/>
      </c>
      <c r="K68" s="32" t="str">
        <f>IF(ISBLANK('5. Pp (3 años)'!K69),"",'5. Pp (3 años)'!K69)</f>
        <v/>
      </c>
      <c r="L68" s="35"/>
      <c r="M68" s="35"/>
      <c r="N68" s="35" t="str">
        <f>IF(ISBLANK('5. Pp (3 años)'!N69),"",'5. Pp (3 años)'!N69)</f>
        <v/>
      </c>
      <c r="O68" s="35" t="str">
        <f>IF(ISBLANK('5. Pp (3 años)'!O69),"",'5. Pp (3 años)'!O69)</f>
        <v/>
      </c>
      <c r="P68" s="202" t="str">
        <f>IF(ISBLANK('5. Pp (3 años)'!P69),"",'5. Pp (3 años)'!P69)</f>
        <v/>
      </c>
    </row>
    <row r="69" spans="2:16" ht="17.25" hidden="1">
      <c r="B69" s="93" t="str">
        <f>IF(ISBLANK('5. Pp (3 años)'!B70),"",'5. Pp (3 años)'!B70)</f>
        <v/>
      </c>
      <c r="C69" s="32" t="str">
        <f>IF(ISBLANK('5. Pp (3 años)'!C70),"",'5. Pp (3 años)'!C70)</f>
        <v>Actividad</v>
      </c>
      <c r="D69" s="35" t="str">
        <f>IF(ISBLANK('5. Pp (3 años)'!D70),"",'5. Pp (3 años)'!D70)</f>
        <v/>
      </c>
      <c r="E69" s="35" t="str">
        <f>IF(ISBLANK('5. Pp (3 años)'!E70),"",'5. Pp (3 años)'!E70)</f>
        <v/>
      </c>
      <c r="F69" s="35" t="str">
        <f>IF(ISBLANK('5. Pp (3 años)'!F70),"",'5. Pp (3 años)'!F70)</f>
        <v/>
      </c>
      <c r="G69" s="32" t="str">
        <f>IF(ISBLANK('5. Pp (3 años)'!G70),"",'5. Pp (3 años)'!G70)</f>
        <v/>
      </c>
      <c r="H69" s="32" t="str">
        <f>IF(ISBLANK('5. Pp (3 años)'!H70),"",'5. Pp (3 años)'!H70)</f>
        <v/>
      </c>
      <c r="I69" s="35" t="str">
        <f>IF(ISBLANK('5. Pp (3 años)'!I70),"",'5. Pp (3 años)'!I70)</f>
        <v/>
      </c>
      <c r="J69" s="35" t="str">
        <f>IF(ISBLANK('5. Pp (3 años)'!J70),"",'5. Pp (3 años)'!J70)</f>
        <v/>
      </c>
      <c r="K69" s="32" t="str">
        <f>IF(ISBLANK('5. Pp (3 años)'!K70),"",'5. Pp (3 años)'!K70)</f>
        <v/>
      </c>
      <c r="L69" s="35"/>
      <c r="M69" s="35"/>
      <c r="N69" s="35" t="str">
        <f>IF(ISBLANK('5. Pp (3 años)'!N70),"",'5. Pp (3 años)'!N70)</f>
        <v/>
      </c>
      <c r="O69" s="35" t="str">
        <f>IF(ISBLANK('5. Pp (3 años)'!O70),"",'5. Pp (3 años)'!O70)</f>
        <v/>
      </c>
      <c r="P69" s="202" t="str">
        <f>IF(ISBLANK('5. Pp (3 años)'!P70),"",'5. Pp (3 años)'!P70)</f>
        <v/>
      </c>
    </row>
    <row r="70" spans="2:16" ht="17.25" hidden="1">
      <c r="B70" s="93" t="str">
        <f>IF(ISBLANK('5. Pp (3 años)'!B71),"",'5. Pp (3 años)'!B71)</f>
        <v/>
      </c>
      <c r="C70" s="32" t="str">
        <f>IF(ISBLANK('5. Pp (3 años)'!C71),"",'5. Pp (3 años)'!C71)</f>
        <v>Actividad</v>
      </c>
      <c r="D70" s="35" t="str">
        <f>IF(ISBLANK('5. Pp (3 años)'!D71),"",'5. Pp (3 años)'!D71)</f>
        <v/>
      </c>
      <c r="E70" s="35" t="str">
        <f>IF(ISBLANK('5. Pp (3 años)'!E71),"",'5. Pp (3 años)'!E71)</f>
        <v/>
      </c>
      <c r="F70" s="35" t="str">
        <f>IF(ISBLANK('5. Pp (3 años)'!F71),"",'5. Pp (3 años)'!F71)</f>
        <v/>
      </c>
      <c r="G70" s="32" t="str">
        <f>IF(ISBLANK('5. Pp (3 años)'!G71),"",'5. Pp (3 años)'!G71)</f>
        <v/>
      </c>
      <c r="H70" s="32" t="str">
        <f>IF(ISBLANK('5. Pp (3 años)'!H71),"",'5. Pp (3 años)'!H71)</f>
        <v/>
      </c>
      <c r="I70" s="35" t="str">
        <f>IF(ISBLANK('5. Pp (3 años)'!I71),"",'5. Pp (3 años)'!I71)</f>
        <v/>
      </c>
      <c r="J70" s="35" t="str">
        <f>IF(ISBLANK('5. Pp (3 años)'!J71),"",'5. Pp (3 años)'!J71)</f>
        <v/>
      </c>
      <c r="K70" s="32" t="str">
        <f>IF(ISBLANK('5. Pp (3 años)'!K71),"",'5. Pp (3 años)'!K71)</f>
        <v/>
      </c>
      <c r="L70" s="35"/>
      <c r="M70" s="35"/>
      <c r="N70" s="35" t="str">
        <f>IF(ISBLANK('5. Pp (3 años)'!N71),"",'5. Pp (3 años)'!N71)</f>
        <v/>
      </c>
      <c r="O70" s="35" t="str">
        <f>IF(ISBLANK('5. Pp (3 años)'!O71),"",'5. Pp (3 años)'!O71)</f>
        <v/>
      </c>
      <c r="P70" s="202" t="str">
        <f>IF(ISBLANK('5. Pp (3 años)'!P71),"",'5. Pp (3 años)'!P71)</f>
        <v/>
      </c>
    </row>
    <row r="71" spans="2:16" ht="207">
      <c r="B71" s="618" t="str">
        <f>IF(ISBLANK('5. Pp (3 años)'!B72),"",'5. Pp (3 años)'!B72)</f>
        <v>Coordinación de Comités Vecinales</v>
      </c>
      <c r="C71" s="616" t="str">
        <f>IF(ISBLANK('5. Pp (3 años)'!C72),"",'5. Pp (3 años)'!C72)</f>
        <v>Componente</v>
      </c>
      <c r="D71" s="615" t="str">
        <f>IF(ISBLANK('5. Pp (3 años)'!D72),"",'5. Pp (3 años)'!D72)</f>
        <v>4.1.1.1.5 Mecanismos de organización vecinal y anuencias ciudadanas gestionadas.</v>
      </c>
      <c r="E71" s="615" t="str">
        <f>IF(ISBLANK('5. Pp (3 años)'!E72),"",'5. Pp (3 años)'!E72)</f>
        <v>PMVVA: Porcentaje de mecanismos de vinculación vecinal y anuencias formalizados.</v>
      </c>
      <c r="F71" s="615" t="str">
        <f>IF(ISBLANK('5. Pp (3 años)'!F72),"",'5. Pp (3 años)'!F72)</f>
        <v>Este indicador representa la consolidación de la estructura social y la validación de la voluntad ciudadana en territorio. Representa la entrega de un modelo de organización vecinal y certeza administrativa validado; es decir, el producto final donde se garantiza que la ciudadanía cuente con representación organizada (comités) y con los mecanismos de anuencia necesarios para la convivencia armónica y el desarrollo económico local, asegurando que ambos procesos cumplan con la normativa municipal vigente.</v>
      </c>
      <c r="G71" s="616" t="str">
        <f>IF(ISBLANK('5. Pp (3 años)'!G72),"",'5. Pp (3 años)'!G72)</f>
        <v>Eficacia</v>
      </c>
      <c r="H71" s="616" t="str">
        <f>IF(ISBLANK('5. Pp (3 años)'!H72),"",'5. Pp (3 años)'!H72)</f>
        <v>Trimestral</v>
      </c>
      <c r="I71" s="615" t="str">
        <f>IF(ISBLANK('5. Pp (3 años)'!I72),"",'5. Pp (3 años)'!I72)</f>
        <v>MÉTODO DE CÁLCULO                          
PMVVA = (NMVAF / NMVAP) * 100
VARIABLES:
PMVVA: Porcentaje de mecanismos de vinculación vecinal y anuencias formalizados.                                           NMVAF: Número de mecanismos de vinculación vecinal y anuencias formalizados.                                             NMVAP: Número de mecanismos de vinculación vecinal y anuencias programados para su formalización.</v>
      </c>
      <c r="J71" s="615" t="str">
        <f>IF(ISBLANK('5. Pp (3 años)'!J72),"",'5. Pp (3 años)'!J72)</f>
        <v xml:space="preserve">UNIDAD DE MEDIDA DEL INDICADOR: Porcentaje
UNIDAD DE MEDIDA DE LAS VARIABLES: Mecanismos </v>
      </c>
      <c r="K71" s="616" t="str">
        <f>IF(ISBLANK('5. Pp (3 años)'!K72),"",'5. Pp (3 años)'!K72)</f>
        <v>Ascendente</v>
      </c>
      <c r="L71" s="615" t="s">
        <v>1324</v>
      </c>
      <c r="M71" s="615" t="s">
        <v>1325</v>
      </c>
      <c r="N71" s="615" t="str">
        <f>IF(ISBLANK('5. Pp (3 años)'!N72),"",'5. Pp (3 años)'!N72)</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1" s="615" t="str">
        <f>IF(ISBLANK('5. Pp (3 años)'!O72),"",'5. Pp (3 años)'!O72)</f>
        <v>La ciudadanía acude y participa en los mecanismos convocados por el municipio de Benito Juárez.</v>
      </c>
      <c r="P71" s="617" t="str">
        <f>IF(ISBLANK('5. Pp (3 años)'!P72),"",'5. Pp (3 años)'!P72)</f>
        <v>Meta 16.7
Garantizar la adopción de decisiones inclusivas, participativas y representativas que respondan a las necesidades a todos los niveles.</v>
      </c>
    </row>
    <row r="72" spans="2:16" ht="207">
      <c r="B72" s="93" t="str">
        <f>IF(ISBLANK('5. Pp (3 años)'!B73),"",'5. Pp (3 años)'!B73)</f>
        <v>Coordinación de Comités Vecinales</v>
      </c>
      <c r="C72" s="32" t="str">
        <f>IF(ISBLANK('5. Pp (3 años)'!C73),"",'5. Pp (3 años)'!C73)</f>
        <v>Actividad</v>
      </c>
      <c r="D72" s="35" t="str">
        <f>IF(ISBLANK('5. Pp (3 años)'!D73),"",'5. Pp (3 años)'!D73)</f>
        <v>4.1.1.1.5.1 Conformación y seguimiento operativo de comités vecinales de participación ciudadana.</v>
      </c>
      <c r="E72" s="35" t="str">
        <f>IF(ISBLANK('5. Pp (3 años)'!E73),"",'5. Pp (3 años)'!E73)</f>
        <v>PCVIS: Porcentaje de comités vecinales integrados y en seguimiento realizados.</v>
      </c>
      <c r="F72" s="35" t="str">
        <f>IF(ISBLANK('5. Pp (3 años)'!F73),"",'5. Pp (3 años)'!F73)</f>
        <v>Mide la ejecución técnica de los procesos de integración y acompañamiento de las figuras de representación comunitaria. Cuantifica la formación de nuevos comités y los seguimiento con los ya existentes, funcionando como el mecanismo operativo para asegurar que los habitantes del municipio tengan canales formales de participación y diálogo con la autoridad municipal.</v>
      </c>
      <c r="G72" s="32" t="str">
        <f>IF(ISBLANK('5. Pp (3 años)'!G73),"",'5. Pp (3 años)'!G73)</f>
        <v>Eficacia</v>
      </c>
      <c r="H72" s="32" t="str">
        <f>IF(ISBLANK('5. Pp (3 años)'!H73),"",'5. Pp (3 años)'!H73)</f>
        <v>Trimestral</v>
      </c>
      <c r="I72" s="35" t="str">
        <f>IF(ISBLANK('5. Pp (3 años)'!I73),"",'5. Pp (3 años)'!I73)</f>
        <v>MÉTODO DE CÁLCULO                              
PCVIS = (NCVISR / NCVISP) * 100
VARIABLES:
PCVIS: Porcentaje de comités vecinales integrados y en seguimiento realizados.                                                         NCVISR: Número de acciones de integración y seguimiento de comités vecinales realizadas.               NCVISP: Número de acciones de integración y seguimiento de comités vecinales programadas.</v>
      </c>
      <c r="J72" s="35" t="str">
        <f>IF(ISBLANK('5. Pp (3 años)'!J73),"",'5. Pp (3 años)'!J73)</f>
        <v>UNIDAD DE MEDIDA DEL INDICADOR: Porcentaje
UNIDAD DE MEDIDA DE LAS VARIABLES: Comités</v>
      </c>
      <c r="K72" s="32" t="str">
        <f>IF(ISBLANK('5. Pp (3 años)'!K73),"",'5. Pp (3 años)'!K73)</f>
        <v xml:space="preserve">Ascendente </v>
      </c>
      <c r="L72" s="35" t="s">
        <v>1404</v>
      </c>
      <c r="M72" s="35" t="s">
        <v>1403</v>
      </c>
      <c r="N72" s="35" t="str">
        <f>IF(ISBLANK('5. Pp (3 años)'!N73),"",'5. Pp (3 años)'!N73)</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2" s="35" t="str">
        <f>IF(ISBLANK('5. Pp (3 años)'!O73),"",'5. Pp (3 años)'!O73)</f>
        <v>La ciudadanía participe y acuda en la ejecución de las actividades necesarias para la integración de los comités vecinales.</v>
      </c>
      <c r="P72" s="202" t="str">
        <f>IF(ISBLANK('5. Pp (3 años)'!P73),"",'5. Pp (3 años)'!P73)</f>
        <v>"Meta 16.7
Garantizar la adopción de decisiones inclusivas, participativas y representativas que respondan a las necesidades a todos los niveles."</v>
      </c>
    </row>
    <row r="73" spans="2:16" ht="207">
      <c r="B73" s="93" t="str">
        <f>IF(ISBLANK('5. Pp (3 años)'!B74),"",'5. Pp (3 años)'!B74)</f>
        <v>Coordinación de Comités Vecinales</v>
      </c>
      <c r="C73" s="32" t="str">
        <f>IF(ISBLANK('5. Pp (3 años)'!C74),"",'5. Pp (3 años)'!C74)</f>
        <v>Actividad</v>
      </c>
      <c r="D73" s="35" t="str">
        <f>IF(ISBLANK('5. Pp (3 años)'!D74),"",'5. Pp (3 años)'!D74)</f>
        <v>4.1.1.1.5.2 Tramitación y validación de anuencias vecinales para la apertura de establecimientos.</v>
      </c>
      <c r="E73" s="35" t="str">
        <f>IF(ISBLANK('5. Pp (3 años)'!E74),"",'5. Pp (3 años)'!E74)</f>
        <v>PSAVG: Porcentaje de solicitudes de anuencias vecinales gestionadas.</v>
      </c>
      <c r="F73" s="35" t="str">
        <f>IF(ISBLANK('5. Pp (3 años)'!F74),"",'5. Pp (3 años)'!F74)</f>
        <v>Mide el proceso administrativo de atención a la ciudadanía para la obtención de anuencias de vecindad. Cuantifica la recepción, validación y respuesta a las solicitudes para la apertura de establecimientos, funcionando como el proceso técnico que garantiza que el desarrollo comercial del municipio cuente con el respaldo o visto bueno de la comunidad circundante.</v>
      </c>
      <c r="G73" s="32" t="str">
        <f>IF(ISBLANK('5. Pp (3 años)'!G74),"",'5. Pp (3 años)'!G74)</f>
        <v>Eficacia</v>
      </c>
      <c r="H73" s="32" t="str">
        <f>IF(ISBLANK('5. Pp (3 años)'!H74),"",'5. Pp (3 años)'!H74)</f>
        <v>Trimestral</v>
      </c>
      <c r="I73" s="35" t="str">
        <f>IF(ISBLANK('5. Pp (3 años)'!I74),"",'5. Pp (3 años)'!I74)</f>
        <v>MÉTODO DE CÁLCULO                                   
PSAVG = (NSAVGG / NSAVGR) * 100
VARIABLES:
PSAVG: Porcentaje de solicitudes de anuencias vecinales gestionadas.                                                                  NSAVGG: Número de solicitudes de anuencias vecinales gestionadas                                                                    NSAVGR: Número de solicitudes de anuencias vecinales recibidas</v>
      </c>
      <c r="J73" s="35" t="str">
        <f>IF(ISBLANK('5. Pp (3 años)'!J74),"",'5. Pp (3 años)'!J74)</f>
        <v>UNIDAD DE MEDIDA DEL INDICADOR: Porcentaje
UNIDAD DE MEDIDA DE LAS VARIABLES: Anuencia</v>
      </c>
      <c r="K73" s="32" t="str">
        <f>IF(ISBLANK('5. Pp (3 años)'!K74),"",'5. Pp (3 años)'!K74)</f>
        <v>Ascendente</v>
      </c>
      <c r="L73" s="35" t="s">
        <v>1406</v>
      </c>
      <c r="M73" s="35" t="s">
        <v>1405</v>
      </c>
      <c r="N73" s="35" t="str">
        <f>IF(ISBLANK('5. Pp (3 años)'!N74),"",'5. Pp (3 años)'!N74)</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3" s="35" t="str">
        <f>IF(ISBLANK('5. Pp (3 años)'!O74),"",'5. Pp (3 años)'!O74)</f>
        <v>La ciudadanía acuda a solicitar una anuencia.</v>
      </c>
      <c r="P73" s="202" t="str">
        <f>IF(ISBLANK('5. Pp (3 años)'!P74),"",'5. Pp (3 años)'!P74)</f>
        <v>"ODS 1 Fin de la pobreza: Poner fin a la pobreza en todas sus formas en todo el mundo.
Meta 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v>
      </c>
    </row>
    <row r="74" spans="2:16" ht="17.25" hidden="1">
      <c r="B74" s="93" t="str">
        <f>IF(ISBLANK('5. Pp (3 años)'!B75),"",'5. Pp (3 años)'!B75)</f>
        <v/>
      </c>
      <c r="C74" s="32" t="str">
        <f>IF(ISBLANK('5. Pp (3 años)'!C75),"",'5. Pp (3 años)'!C75)</f>
        <v>Actividad</v>
      </c>
      <c r="D74" s="35" t="str">
        <f>IF(ISBLANK('5. Pp (3 años)'!D75),"",'5. Pp (3 años)'!D75)</f>
        <v/>
      </c>
      <c r="E74" s="35" t="str">
        <f>IF(ISBLANK('5. Pp (3 años)'!E75),"",'5. Pp (3 años)'!E75)</f>
        <v/>
      </c>
      <c r="F74" s="35" t="str">
        <f>IF(ISBLANK('5. Pp (3 años)'!F75),"",'5. Pp (3 años)'!F75)</f>
        <v/>
      </c>
      <c r="G74" s="32" t="str">
        <f>IF(ISBLANK('5. Pp (3 años)'!G75),"",'5. Pp (3 años)'!G75)</f>
        <v/>
      </c>
      <c r="H74" s="32" t="str">
        <f>IF(ISBLANK('5. Pp (3 años)'!H75),"",'5. Pp (3 años)'!H75)</f>
        <v/>
      </c>
      <c r="I74" s="35" t="str">
        <f>IF(ISBLANK('5. Pp (3 años)'!I75),"",'5. Pp (3 años)'!I75)</f>
        <v/>
      </c>
      <c r="J74" s="35" t="str">
        <f>IF(ISBLANK('5. Pp (3 años)'!J75),"",'5. Pp (3 años)'!J75)</f>
        <v/>
      </c>
      <c r="K74" s="32" t="str">
        <f>IF(ISBLANK('5. Pp (3 años)'!K75),"",'5. Pp (3 años)'!K75)</f>
        <v/>
      </c>
      <c r="L74" s="35"/>
      <c r="M74" s="35"/>
      <c r="N74" s="35" t="str">
        <f>IF(ISBLANK('5. Pp (3 años)'!N75),"",'5. Pp (3 años)'!N75)</f>
        <v/>
      </c>
      <c r="O74" s="35" t="str">
        <f>IF(ISBLANK('5. Pp (3 años)'!O75),"",'5. Pp (3 años)'!O75)</f>
        <v/>
      </c>
      <c r="P74" s="202" t="str">
        <f>IF(ISBLANK('5. Pp (3 años)'!P75),"",'5. Pp (3 años)'!P75)</f>
        <v/>
      </c>
    </row>
    <row r="75" spans="2:16" ht="17.25" hidden="1">
      <c r="B75" s="93" t="str">
        <f>IF(ISBLANK('5. Pp (3 años)'!B76),"",'5. Pp (3 años)'!B76)</f>
        <v/>
      </c>
      <c r="C75" s="32" t="str">
        <f>IF(ISBLANK('5. Pp (3 años)'!C76),"",'5. Pp (3 años)'!C76)</f>
        <v>Actividad</v>
      </c>
      <c r="D75" s="35" t="str">
        <f>IF(ISBLANK('5. Pp (3 años)'!D76),"",'5. Pp (3 años)'!D76)</f>
        <v/>
      </c>
      <c r="E75" s="35" t="str">
        <f>IF(ISBLANK('5. Pp (3 años)'!E76),"",'5. Pp (3 años)'!E76)</f>
        <v/>
      </c>
      <c r="F75" s="35" t="str">
        <f>IF(ISBLANK('5. Pp (3 años)'!F76),"",'5. Pp (3 años)'!F76)</f>
        <v/>
      </c>
      <c r="G75" s="32" t="str">
        <f>IF(ISBLANK('5. Pp (3 años)'!G76),"",'5. Pp (3 años)'!G76)</f>
        <v/>
      </c>
      <c r="H75" s="32" t="str">
        <f>IF(ISBLANK('5. Pp (3 años)'!H76),"",'5. Pp (3 años)'!H76)</f>
        <v/>
      </c>
      <c r="I75" s="35" t="str">
        <f>IF(ISBLANK('5. Pp (3 años)'!I76),"",'5. Pp (3 años)'!I76)</f>
        <v/>
      </c>
      <c r="J75" s="35" t="str">
        <f>IF(ISBLANK('5. Pp (3 años)'!J76),"",'5. Pp (3 años)'!J76)</f>
        <v/>
      </c>
      <c r="K75" s="32" t="str">
        <f>IF(ISBLANK('5. Pp (3 años)'!K76),"",'5. Pp (3 años)'!K76)</f>
        <v/>
      </c>
      <c r="L75" s="35"/>
      <c r="M75" s="35"/>
      <c r="N75" s="35" t="str">
        <f>IF(ISBLANK('5. Pp (3 años)'!N76),"",'5. Pp (3 años)'!N76)</f>
        <v/>
      </c>
      <c r="O75" s="35" t="str">
        <f>IF(ISBLANK('5. Pp (3 años)'!O76),"",'5. Pp (3 años)'!O76)</f>
        <v/>
      </c>
      <c r="P75" s="202" t="str">
        <f>IF(ISBLANK('5. Pp (3 años)'!P76),"",'5. Pp (3 años)'!P76)</f>
        <v/>
      </c>
    </row>
    <row r="76" spans="2:16" ht="17.25" hidden="1">
      <c r="B76" s="93" t="str">
        <f>IF(ISBLANK('5. Pp (3 años)'!B77),"",'5. Pp (3 años)'!B77)</f>
        <v/>
      </c>
      <c r="C76" s="32" t="str">
        <f>IF(ISBLANK('5. Pp (3 años)'!C77),"",'5. Pp (3 años)'!C77)</f>
        <v>Actividad</v>
      </c>
      <c r="D76" s="35" t="str">
        <f>IF(ISBLANK('5. Pp (3 años)'!D77),"",'5. Pp (3 años)'!D77)</f>
        <v/>
      </c>
      <c r="E76" s="35" t="str">
        <f>IF(ISBLANK('5. Pp (3 años)'!E77),"",'5. Pp (3 años)'!E77)</f>
        <v/>
      </c>
      <c r="F76" s="35" t="str">
        <f>IF(ISBLANK('5. Pp (3 años)'!F77),"",'5. Pp (3 años)'!F77)</f>
        <v/>
      </c>
      <c r="G76" s="32" t="str">
        <f>IF(ISBLANK('5. Pp (3 años)'!G77),"",'5. Pp (3 años)'!G77)</f>
        <v/>
      </c>
      <c r="H76" s="32" t="str">
        <f>IF(ISBLANK('5. Pp (3 años)'!H77),"",'5. Pp (3 años)'!H77)</f>
        <v/>
      </c>
      <c r="I76" s="35" t="str">
        <f>IF(ISBLANK('5. Pp (3 años)'!I77),"",'5. Pp (3 años)'!I77)</f>
        <v/>
      </c>
      <c r="J76" s="35" t="str">
        <f>IF(ISBLANK('5. Pp (3 años)'!J77),"",'5. Pp (3 años)'!J77)</f>
        <v/>
      </c>
      <c r="K76" s="32" t="str">
        <f>IF(ISBLANK('5. Pp (3 años)'!K77),"",'5. Pp (3 años)'!K77)</f>
        <v/>
      </c>
      <c r="L76" s="35"/>
      <c r="M76" s="35"/>
      <c r="N76" s="35" t="str">
        <f>IF(ISBLANK('5. Pp (3 años)'!N77),"",'5. Pp (3 años)'!N77)</f>
        <v/>
      </c>
      <c r="O76" s="35" t="str">
        <f>IF(ISBLANK('5. Pp (3 años)'!O77),"",'5. Pp (3 años)'!O77)</f>
        <v/>
      </c>
      <c r="P76" s="202" t="str">
        <f>IF(ISBLANK('5. Pp (3 años)'!P77),"",'5. Pp (3 años)'!P77)</f>
        <v/>
      </c>
    </row>
    <row r="77" spans="2:16" ht="207">
      <c r="B77" s="618" t="str">
        <f>IF(ISBLANK('5. Pp (3 años)'!B78),"",'5. Pp (3 años)'!B78)</f>
        <v>Coordinación de Centros de Oportunidad, Bienestar y Unidad Social</v>
      </c>
      <c r="C77" s="616" t="str">
        <f>IF(ISBLANK('5. Pp (3 años)'!C78),"",'5. Pp (3 años)'!C78)</f>
        <v xml:space="preserve">Componente  </v>
      </c>
      <c r="D77" s="615" t="str">
        <f>IF(ISBLANK('5. Pp (3 años)'!D78),"",'5. Pp (3 años)'!D78)</f>
        <v>4.1.1.1.6 Oferta de servicios para el desarrollo comunitario y humano en los COBUS consolidada.</v>
      </c>
      <c r="E77" s="615" t="str">
        <f>IF(ISBLANK('5. Pp (3 años)'!E78),"",'5. Pp (3 años)'!E78)</f>
        <v>PSIDHO: Porcentaje de servicios integrales de desarrollo humano otorgados.</v>
      </c>
      <c r="F77" s="615" t="str">
        <f>IF(ISBLANK('5. Pp (3 años)'!F78),"",'5. Pp (3 años)'!F78)</f>
        <v>Este indicador representa la operatividad total de los Centros de Oportunidad, Bienestar y Unidad Social (COBUS). Representa la entrega de un modelo de desarrollo comunitario e inclusión social validado; es decir, el producto final donde el ciudadano accede en un mismo espacio a capacitación productiva, eventos culturales y espacios físicos dignos, garantizando la mejora de la calidad de vida y el fortalecimiento del tejido social en las zonas de influencia.</v>
      </c>
      <c r="G77" s="616" t="str">
        <f>IF(ISBLANK('5. Pp (3 años)'!G78),"",'5. Pp (3 años)'!G78)</f>
        <v>Eficacia</v>
      </c>
      <c r="H77" s="616" t="str">
        <f>IF(ISBLANK('5. Pp (3 años)'!H78),"",'5. Pp (3 años)'!H78)</f>
        <v>Trimestral</v>
      </c>
      <c r="I77" s="615" t="str">
        <f>IF(ISBLANK('5. Pp (3 años)'!I78),"",'5. Pp (3 años)'!I78)</f>
        <v>MÉTODO DE CÁLCULO                      
PSIDHO = (NSIDHOO / NSIDHOP) * 100
VARIABLES:
PSIDHO: Porcentaje de servicios integrales de desarrollo humano otorgados.                                                  NSIDHOO: Número de servicios integrales de desarrollo humano otorgados.                                                           NSIDHOP: Número de servicios integrales de desarrollo humano programados.</v>
      </c>
      <c r="J77" s="615" t="str">
        <f>IF(ISBLANK('5. Pp (3 años)'!J78),"",'5. Pp (3 años)'!J78)</f>
        <v>UNIDAD DE MEDIDA DEL INDICADOR: Porcentaje
UNIDAD DE MEDIDA DE LAS VARIABLES: Servicio integral</v>
      </c>
      <c r="K77" s="616" t="str">
        <f>IF(ISBLANK('5. Pp (3 años)'!K78),"",'5. Pp (3 años)'!K78)</f>
        <v>Ascendente</v>
      </c>
      <c r="L77" s="615" t="s">
        <v>1321</v>
      </c>
      <c r="M77" s="615" t="s">
        <v>1322</v>
      </c>
      <c r="N77" s="615" t="str">
        <f>IF(ISBLANK('5. Pp (3 años)'!N78),"",'5. Pp (3 años)'!N78)</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7" s="615" t="str">
        <f>IF(ISBLANK('5. Pp (3 años)'!O78),"",'5. Pp (3 años)'!O78)</f>
        <v>Condiciones climatológicas favorables. La ciudadanía acuda y participe en las acciones de política social y humana.</v>
      </c>
      <c r="P77" s="617" t="str">
        <f>IF(ISBLANK('5. Pp (3 años)'!P78),"",'5. Pp (3 años)'!P78)</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78" spans="2:16" ht="207">
      <c r="B78" s="93" t="str">
        <f>IF(ISBLANK('5. Pp (3 años)'!B79),"",'5. Pp (3 años)'!B79)</f>
        <v>Coordinación de Centros de Oportunidad, Bienestar y Unidad Social</v>
      </c>
      <c r="C78" s="32" t="str">
        <f>IF(ISBLANK('5. Pp (3 años)'!C79),"",'5. Pp (3 años)'!C79)</f>
        <v>Actividad</v>
      </c>
      <c r="D78" s="35" t="str">
        <f>IF(ISBLANK('5. Pp (3 años)'!D79),"",'5. Pp (3 años)'!D79)</f>
        <v>4.1.1.1.6.1 Impartición y administración de la oferta de capacitación en centros comunitarios</v>
      </c>
      <c r="E78" s="35" t="str">
        <f>IF(ISBLANK('5. Pp (3 años)'!E79),"",'5. Pp (3 años)'!E79)</f>
        <v>PCTIA: Porcentaje de cursos y talleres impartidos y administrados.</v>
      </c>
      <c r="F78" s="35" t="str">
        <f>IF(ISBLANK('5. Pp (3 años)'!F79),"",'5. Pp (3 años)'!F79)</f>
        <v>Mide la ejecución directa de la oferta formativa y productiva en los COBUS. Cuantifica la impartición de los cursos y talleres de capacitación, abarcando desde la organización de los instructores hasta la atención a los usuarios, funcionando como el proceso operativo principal para el desarrollo de habilidades y el bienestar de la comunidad.</v>
      </c>
      <c r="G78" s="32" t="str">
        <f>IF(ISBLANK('5. Pp (3 años)'!G79),"",'5. Pp (3 años)'!G79)</f>
        <v>Eficacia</v>
      </c>
      <c r="H78" s="32" t="str">
        <f>IF(ISBLANK('5. Pp (3 años)'!H79),"",'5. Pp (3 años)'!H79)</f>
        <v>Trimestral</v>
      </c>
      <c r="I78" s="35" t="str">
        <f>IF(ISBLANK('5. Pp (3 años)'!I79),"",'5. Pp (3 años)'!I79)</f>
        <v>MÉTODO DE CÁLCULO                             
PCTIA = (NCTIAR / NCTIAP) * 100
VARIABLES:
PCTIA: Porcentaje de cursos y talleres impartidos y administrados.                                                                          NCTIAR: Número de cursos y talleres impartidos y administrados realizados.                                                 NCTIAP: Número de cursos y talleres impartidos y administrados programados.</v>
      </c>
      <c r="J78" s="35" t="str">
        <f>IF(ISBLANK('5. Pp (3 años)'!J79),"",'5. Pp (3 años)'!J79)</f>
        <v>UNIDAD DE MEDIDA DEL INDICADOR: Porcentaje
UNIDAD DE MEDIDA DE LAS VARIABLES: Cursos y Talleres</v>
      </c>
      <c r="K78" s="32" t="str">
        <f>IF(ISBLANK('5. Pp (3 años)'!K79),"",'5. Pp (3 años)'!K79)</f>
        <v>Ascendente</v>
      </c>
      <c r="L78" s="35" t="s">
        <v>1408</v>
      </c>
      <c r="M78" s="35" t="s">
        <v>1407</v>
      </c>
      <c r="N78" s="35" t="str">
        <f>IF(ISBLANK('5. Pp (3 años)'!N79),"",'5. Pp (3 años)'!N79)</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8" s="35" t="str">
        <f>IF(ISBLANK('5. Pp (3 años)'!O79),"",'5. Pp (3 años)'!O79)</f>
        <v>La ciudadanía acude y participa en los cursos y talleres que se imparten los Centros de Desarrollo Comunitarios.</v>
      </c>
      <c r="P78" s="202" t="str">
        <f>IF(ISBLANK('5. Pp (3 años)'!P79),"",'5. Pp (3 años)'!P79)</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79" spans="2:16" ht="207">
      <c r="B79" s="93" t="str">
        <f>IF(ISBLANK('5. Pp (3 años)'!B80),"",'5. Pp (3 años)'!B80)</f>
        <v>Coordinación de Centros de Oportunidad, Bienestar y Unidad Social</v>
      </c>
      <c r="C79" s="32" t="str">
        <f>IF(ISBLANK('5. Pp (3 años)'!C80),"",'5. Pp (3 años)'!C80)</f>
        <v>Actividad</v>
      </c>
      <c r="D79" s="35" t="str">
        <f>IF(ISBLANK('5. Pp (3 años)'!D80),"",'5. Pp (3 años)'!D80)</f>
        <v>4.1.1.1.6.2  Gestión de espacios para encuentros culturales y actos de reconocimiento social.</v>
      </c>
      <c r="E79" s="35" t="str">
        <f>IF(ISBLANK('5. Pp (3 años)'!E80),"",'5. Pp (3 años)'!E80)</f>
        <v>PEACC: Porcentaje de eventos y actos coordinados en los centros.</v>
      </c>
      <c r="F79" s="35" t="str">
        <f>IF(ISBLANK('5. Pp (3 años)'!F80),"",'5. Pp (3 años)'!F80)</f>
        <v>Mide la coordinación logística de actividades extraordinarias que fomentan la identidad y el talento local. Cuantifica la realización de eventos como 'Expresión Cancún' y entregas de reconocimientos, funcionando como el proceso de vinculación social que utiliza los centros comunitarios como sede para el arte y la cultura.</v>
      </c>
      <c r="G79" s="32" t="str">
        <f>IF(ISBLANK('5. Pp (3 años)'!G80),"",'5. Pp (3 años)'!G80)</f>
        <v>Eficacia</v>
      </c>
      <c r="H79" s="32" t="str">
        <f>IF(ISBLANK('5. Pp (3 años)'!H80),"",'5. Pp (3 años)'!H80)</f>
        <v>Trimestral</v>
      </c>
      <c r="I79" s="35" t="str">
        <f>IF(ISBLANK('5. Pp (3 años)'!I80),"",'5. Pp (3 años)'!I80)</f>
        <v>MÉTODO DE CÁLCULO                             
PEACC = (NEACCR / NEACCP) * 100
VARIABLES:
PEACC: Porcentaje de eventos y actos coordinados en los centros.                                                                                   NEACCR: Número de eventos y actos coordinados realizados.                                                                                      NEACCP: Número de eventos y actos coordinados programados.</v>
      </c>
      <c r="J79" s="35" t="str">
        <f>IF(ISBLANK('5. Pp (3 años)'!J80),"",'5. Pp (3 años)'!J80)</f>
        <v>UNIDAD DE MEDIDA DEL INDICADOR: Porcentaje
UNIDAD DE MEDIDA DE LAS VARIABLES: Eventos</v>
      </c>
      <c r="K79" s="32" t="str">
        <f>IF(ISBLANK('5. Pp (3 años)'!K80),"",'5. Pp (3 años)'!K80)</f>
        <v>Ascendente</v>
      </c>
      <c r="L79" s="35" t="s">
        <v>1410</v>
      </c>
      <c r="M79" s="35" t="s">
        <v>1409</v>
      </c>
      <c r="N79" s="35" t="str">
        <f>IF(ISBLANK('5. Pp (3 años)'!N80),"",'5. Pp (3 años)'!N80)</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9" s="35" t="str">
        <f>IF(ISBLANK('5. Pp (3 años)'!O80),"",'5. Pp (3 años)'!O80)</f>
        <v>La ciudadanía acude y participa en las actividades sociales y de concientización, así como contar con las condiciones climatológicas favorables para la realización de los eventos.</v>
      </c>
      <c r="P79" s="202" t="str">
        <f>IF(ISBLANK('5. Pp (3 años)'!P80),"",'5. Pp (3 años)'!P80)</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80" spans="2:16" ht="207">
      <c r="B80" s="93" t="str">
        <f>IF(ISBLANK('5. Pp (3 años)'!B81),"",'5. Pp (3 años)'!B81)</f>
        <v>Coordinación de Centros de Oportunidad, Bienestar y Unidad Social</v>
      </c>
      <c r="C80" s="32" t="str">
        <f>IF(ISBLANK('5. Pp (3 años)'!C81),"",'5. Pp (3 años)'!C81)</f>
        <v>Actividad</v>
      </c>
      <c r="D80" s="35" t="str">
        <f>IF(ISBLANK('5. Pp (3 años)'!D81),"",'5. Pp (3 años)'!D81)</f>
        <v>4.1.1.1.6.3  Preservación y habilitación física de los inmuebles destinados a los COBUS.</v>
      </c>
      <c r="E80" s="35" t="str">
        <f>IF(ISBLANK('5. Pp (3 años)'!E81),"",'5. Pp (3 años)'!E81)</f>
        <v>PAPMI: Porcentaje de acciones de preservación y mejora de instalaciones realizadas.</v>
      </c>
      <c r="F80" s="35" t="str">
        <f>IF(ISBLANK('5. Pp (3 años)'!F81),"",'5. Pp (3 años)'!F81)</f>
        <v>Mide los procesos de mantenimiento preventivo y correctivo de la infraestructura física. Cuantifica las jornadas de limpieza, pintura o reparaciones, funcionando como el soporte técnico operativo que garantiza que los inmuebles se encuentren en condiciones dignas y seguras para el uso de la ciudadanía y la impartición de servicios.</v>
      </c>
      <c r="G80" s="32" t="str">
        <f>IF(ISBLANK('5. Pp (3 años)'!G81),"",'5. Pp (3 años)'!G81)</f>
        <v>Eficacia</v>
      </c>
      <c r="H80" s="32" t="str">
        <f>IF(ISBLANK('5. Pp (3 años)'!H81),"",'5. Pp (3 años)'!H81)</f>
        <v>Trimestral</v>
      </c>
      <c r="I80" s="35" t="str">
        <f>IF(ISBLANK('5. Pp (3 años)'!I81),"",'5. Pp (3 años)'!I81)</f>
        <v>MÉTODO DE CÁLCULO                                                           PAPMI = (NAPMIR / NAPMIP) * 100
VARIABLES
PAPMI: Porcentaje de acciones de preservación y mejora de instalaciones realizadas.                                                  NAPMIR: Número de acciones de preservación y mejora de instalaciones realizadas.                                                  NAPMIP: Número de acciones de preservación y mejora de instalaciones programadas.</v>
      </c>
      <c r="J80" s="35" t="str">
        <f>IF(ISBLANK('5. Pp (3 años)'!J81),"",'5. Pp (3 años)'!J81)</f>
        <v>UNIDAD DE MEDIDA DEL INDICADOR: Porcentaje
UNIDAD DE MEDIDA DE LAS VARIABLES: Acción de mejora</v>
      </c>
      <c r="K80" s="32" t="str">
        <f>IF(ISBLANK('5. Pp (3 años)'!K81),"",'5. Pp (3 años)'!K81)</f>
        <v>Ascendente</v>
      </c>
      <c r="L80" s="35" t="s">
        <v>1412</v>
      </c>
      <c r="M80" s="35" t="s">
        <v>1411</v>
      </c>
      <c r="N80" s="35" t="str">
        <f>IF(ISBLANK('5. Pp (3 años)'!N81),"",'5. Pp (3 años)'!N81)</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80" s="35" t="str">
        <f>IF(ISBLANK('5. Pp (3 años)'!O81),"",'5. Pp (3 años)'!O81)</f>
        <v>Contar con el recurso económico para la mejora a los COBUS</v>
      </c>
      <c r="P80" s="202" t="str">
        <f>IF(ISBLANK('5. Pp (3 años)'!P81),"",'5. Pp (3 años)'!P81)</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81" spans="2:16" ht="17.25" hidden="1">
      <c r="B81" s="93" t="str">
        <f>IF(ISBLANK('5. Pp (3 años)'!B82),"",'5. Pp (3 años)'!B82)</f>
        <v/>
      </c>
      <c r="C81" s="32" t="str">
        <f>IF(ISBLANK('5. Pp (3 años)'!C82),"",'5. Pp (3 años)'!C82)</f>
        <v>Actividad</v>
      </c>
      <c r="D81" s="35" t="str">
        <f>IF(ISBLANK('5. Pp (3 años)'!D82),"",'5. Pp (3 años)'!D82)</f>
        <v/>
      </c>
      <c r="E81" s="35" t="str">
        <f>IF(ISBLANK('5. Pp (3 años)'!E82),"",'5. Pp (3 años)'!E82)</f>
        <v/>
      </c>
      <c r="F81" s="35" t="str">
        <f>IF(ISBLANK('5. Pp (3 años)'!F82),"",'5. Pp (3 años)'!F82)</f>
        <v/>
      </c>
      <c r="G81" s="32" t="str">
        <f>IF(ISBLANK('5. Pp (3 años)'!G82),"",'5. Pp (3 años)'!G82)</f>
        <v/>
      </c>
      <c r="H81" s="32" t="str">
        <f>IF(ISBLANK('5. Pp (3 años)'!H82),"",'5. Pp (3 años)'!H82)</f>
        <v/>
      </c>
      <c r="I81" s="35" t="str">
        <f>IF(ISBLANK('5. Pp (3 años)'!I82),"",'5. Pp (3 años)'!I82)</f>
        <v/>
      </c>
      <c r="J81" s="35" t="str">
        <f>IF(ISBLANK('5. Pp (3 años)'!J82),"",'5. Pp (3 años)'!J82)</f>
        <v/>
      </c>
      <c r="K81" s="32" t="str">
        <f>IF(ISBLANK('5. Pp (3 años)'!K82),"",'5. Pp (3 años)'!K82)</f>
        <v/>
      </c>
      <c r="L81" s="35"/>
      <c r="M81" s="35"/>
      <c r="N81" s="35" t="str">
        <f>IF(ISBLANK('5. Pp (3 años)'!N82),"",'5. Pp (3 años)'!N82)</f>
        <v/>
      </c>
      <c r="O81" s="35" t="str">
        <f>IF(ISBLANK('5. Pp (3 años)'!O82),"",'5. Pp (3 años)'!O82)</f>
        <v/>
      </c>
      <c r="P81" s="202" t="str">
        <f>IF(ISBLANK('5. Pp (3 años)'!P82),"",'5. Pp (3 años)'!P82)</f>
        <v/>
      </c>
    </row>
    <row r="82" spans="2:16" ht="17.25" hidden="1">
      <c r="B82" s="93" t="str">
        <f>IF(ISBLANK('5. Pp (3 años)'!B83),"",'5. Pp (3 años)'!B83)</f>
        <v/>
      </c>
      <c r="C82" s="32" t="str">
        <f>IF(ISBLANK('5. Pp (3 años)'!C83),"",'5. Pp (3 años)'!C83)</f>
        <v>Actividad</v>
      </c>
      <c r="D82" s="35" t="str">
        <f>IF(ISBLANK('5. Pp (3 años)'!D83),"",'5. Pp (3 años)'!D83)</f>
        <v/>
      </c>
      <c r="E82" s="35" t="str">
        <f>IF(ISBLANK('5. Pp (3 años)'!E83),"",'5. Pp (3 años)'!E83)</f>
        <v/>
      </c>
      <c r="F82" s="35" t="str">
        <f>IF(ISBLANK('5. Pp (3 años)'!F83),"",'5. Pp (3 años)'!F83)</f>
        <v/>
      </c>
      <c r="G82" s="32" t="str">
        <f>IF(ISBLANK('5. Pp (3 años)'!G83),"",'5. Pp (3 años)'!G83)</f>
        <v/>
      </c>
      <c r="H82" s="32" t="str">
        <f>IF(ISBLANK('5. Pp (3 años)'!H83),"",'5. Pp (3 años)'!H83)</f>
        <v/>
      </c>
      <c r="I82" s="35" t="str">
        <f>IF(ISBLANK('5. Pp (3 años)'!I83),"",'5. Pp (3 años)'!I83)</f>
        <v/>
      </c>
      <c r="J82" s="35" t="str">
        <f>IF(ISBLANK('5. Pp (3 años)'!J83),"",'5. Pp (3 años)'!J83)</f>
        <v/>
      </c>
      <c r="K82" s="32" t="str">
        <f>IF(ISBLANK('5. Pp (3 años)'!K83),"",'5. Pp (3 años)'!K83)</f>
        <v/>
      </c>
      <c r="L82" s="35"/>
      <c r="M82" s="35"/>
      <c r="N82" s="35" t="str">
        <f>IF(ISBLANK('5. Pp (3 años)'!N83),"",'5. Pp (3 años)'!N83)</f>
        <v/>
      </c>
      <c r="O82" s="35" t="str">
        <f>IF(ISBLANK('5. Pp (3 años)'!O83),"",'5. Pp (3 años)'!O83)</f>
        <v/>
      </c>
      <c r="P82" s="202" t="str">
        <f>IF(ISBLANK('5. Pp (3 años)'!P83),"",'5. Pp (3 años)'!P83)</f>
        <v/>
      </c>
    </row>
    <row r="83" spans="2:16" ht="207">
      <c r="B83" s="618" t="str">
        <f>IF(ISBLANK('5. Pp (3 años)'!B84),"",'5. Pp (3 años)'!B84)</f>
        <v>Coordinación de Atención a Grupos Prioritarios</v>
      </c>
      <c r="C83" s="616" t="str">
        <f>IF(ISBLANK('5. Pp (3 años)'!C84),"",'5. Pp (3 años)'!C84)</f>
        <v>Componente</v>
      </c>
      <c r="D83" s="615" t="str">
        <f>IF(ISBLANK('5. Pp (3 años)'!D84),"",'5. Pp (3 años)'!D84)</f>
        <v>4.1.1.1.7 Servicios de atención integral para la protección de derechos de grupos prioritarios otorgados.</v>
      </c>
      <c r="E83" s="615" t="str">
        <f>IF(ISBLANK('5. Pp (3 años)'!E84),"",'5. Pp (3 años)'!E84)</f>
        <v>PSAIEP: Porcentaje de servicios de atención integral entregados a grupos prioritarios.</v>
      </c>
      <c r="F83" s="615" t="str">
        <f>IF(ISBLANK('5. Pp (3 años)'!F84),"",'5. Pp (3 años)'!F84)</f>
        <v>Este indicador representa la entrega de un modelo de protección y atención social validado para grupos en situación de vulnerabilidad. Representa el producto final donde se articulan estrategias de prevención de violencia de género, promoción de derechos para la infancia y adultos mayores, y el esquema de apoyo al Sistema de Cuidados. Asegura que la población prioritaria reciba una atención integral que fortalezca su autonomía, dignidad y seguridad en el municipio.</v>
      </c>
      <c r="G83" s="616" t="str">
        <f>IF(ISBLANK('5. Pp (3 años)'!G84),"",'5. Pp (3 años)'!G84)</f>
        <v>Eficacia</v>
      </c>
      <c r="H83" s="616" t="str">
        <f>IF(ISBLANK('5. Pp (3 años)'!H84),"",'5. Pp (3 años)'!H84)</f>
        <v>Trimestral</v>
      </c>
      <c r="I83" s="615" t="str">
        <f>IF(ISBLANK('5. Pp (3 años)'!I84),"",'5. Pp (3 años)'!I84)</f>
        <v>MÉTODO DE CÁLCULO                      
PSAIEP = (NSAIEPE / NSAIEPP) * 100
VARIABLES:
PSAIEP: Porcentaje de servicios de atención integral entregados a grupos prioritarios.                                       NSAIEPE: Número de servicios de atención integral entregados a grupos prioritarios.                                   NSAIEPP: Número de servicios de atención integral programados para grupos prioritarios.</v>
      </c>
      <c r="J83" s="615" t="str">
        <f>IF(ISBLANK('5. Pp (3 años)'!J84),"",'5. Pp (3 años)'!J84)</f>
        <v>UNIDAD DE MEDIDA DEL INDICADOR: Porcentaje
UNIDAD DE MEDIDA DE LAS VARIABLES: Servicio integral</v>
      </c>
      <c r="K83" s="616" t="str">
        <f>IF(ISBLANK('5. Pp (3 años)'!K84),"",'5. Pp (3 años)'!K84)</f>
        <v>Ascendente</v>
      </c>
      <c r="L83" s="615" t="s">
        <v>1318</v>
      </c>
      <c r="M83" s="615" t="s">
        <v>1317</v>
      </c>
      <c r="N83" s="615" t="str">
        <f>IF(ISBLANK('5. Pp (3 años)'!N84),"",'5. Pp (3 años)'!N84)</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3" s="615" t="str">
        <f>IF(ISBLANK('5. Pp (3 años)'!O84),"",'5. Pp (3 años)'!O84)</f>
        <v>Condiciones climatológicas favorables. La ciudadanía acuda y participe en las acciones de política social y humana.</v>
      </c>
      <c r="P83" s="617" t="str">
        <f>IF(ISBLANK('5. Pp (3 años)'!P84),"",'5. Pp (3 años)'!P84)</f>
        <v>ODS 5 Igualdad de Género: Lograr la igualdad entre los géneros y empoderar a todas las mujeres y las niñas. ODS 16 Paz, Justicia e Instituciones Sólidas.</v>
      </c>
    </row>
    <row r="84" spans="2:16" ht="207">
      <c r="B84" s="93" t="str">
        <f>IF(ISBLANK('5. Pp (3 años)'!B85),"",'5. Pp (3 años)'!B85)</f>
        <v>Coordinación de Atención a Grupos Prioritarios</v>
      </c>
      <c r="C84" s="32" t="str">
        <f>IF(ISBLANK('5. Pp (3 años)'!C85),"",'5. Pp (3 años)'!C85)</f>
        <v>Actividad</v>
      </c>
      <c r="D84" s="35" t="str">
        <f>IF(ISBLANK('5. Pp (3 años)'!D85),"",'5. Pp (3 años)'!D85)</f>
        <v>4.1.1.1.7.1  Implementación de estrategias para la prevención y atención de la violencia de género.</v>
      </c>
      <c r="E84" s="35" t="str">
        <f>IF(ISBLANK('5. Pp (3 años)'!E85),"",'5. Pp (3 años)'!E85)</f>
        <v>PAPAV: Porcentaje de acciones para la prevención y atención de la violencia realizadas.</v>
      </c>
      <c r="F84" s="35" t="str">
        <f>IF(ISBLANK('5. Pp (3 años)'!F85),"",'5. Pp (3 años)'!F85)</f>
        <v>Mide la ejecución operativa del programa 'Nos Fortalecemos'. Cuantifica el desarrollo de sesiones, talleres y grupos de apoyo dirigidos a mujeres para el abordaje de la violencia de género, funcionando como el mecanismo de atención directa para el empoderamiento y la protección de los derechos humanos de las mujeres en el municipio.</v>
      </c>
      <c r="G84" s="32" t="str">
        <f>IF(ISBLANK('5. Pp (3 años)'!G85),"",'5. Pp (3 años)'!G85)</f>
        <v>Eficacia</v>
      </c>
      <c r="H84" s="32" t="str">
        <f>IF(ISBLANK('5. Pp (3 años)'!H85),"",'5. Pp (3 años)'!H85)</f>
        <v>Trimestral</v>
      </c>
      <c r="I84" s="35" t="str">
        <f>IF(ISBLANK('5. Pp (3 años)'!I85),"",'5. Pp (3 años)'!I85)</f>
        <v>MÉTODO DE CÁLCULO                             
PAPAV = (NAPAVR / NAPAVP) * 100
VARIABLES:
PAPAV: Porcentaje de acciones para la prevención y atención de la violencia realizadas.                                            NAPAVR: Número de acciones para la prevención y atención de la violencia realizadas.                                              NAPAVP: Número de acciones para la prevención y atención de la violencia programadas.</v>
      </c>
      <c r="J84" s="35" t="str">
        <f>IF(ISBLANK('5. Pp (3 años)'!J85),"",'5. Pp (3 años)'!J85)</f>
        <v>UNIDAD DE MEDIDA DEL INDICADOR: Porcentaje
UNIDAD DE MEDIDA DE LAS VARIABLES: Acción</v>
      </c>
      <c r="K84" s="32" t="str">
        <f>IF(ISBLANK('5. Pp (3 años)'!K85),"",'5. Pp (3 años)'!K85)</f>
        <v>Ascendente</v>
      </c>
      <c r="L84" s="35" t="s">
        <v>1414</v>
      </c>
      <c r="M84" s="35" t="s">
        <v>1413</v>
      </c>
      <c r="N84" s="35" t="str">
        <f>IF(ISBLANK('5. Pp (3 años)'!N85),"",'5. Pp (3 años)'!N85)</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4" s="35" t="str">
        <f>IF(ISBLANK('5. Pp (3 años)'!O85),"",'5. Pp (3 años)'!O85)</f>
        <v>La ciudadanía acude y participa en las actividades que  imparten Coordinación de Atención a Grupos Prioritarios para la  prevención, atención y erradicación de la violencia contra las mujeres.</v>
      </c>
      <c r="P84" s="202" t="str">
        <f>IF(ISBLANK('5. Pp (3 años)'!P85),"",'5. Pp (3 años)'!P85)</f>
        <v>Meta 5.2
Eliminar todas las formas de violencia contra
todas las mujeres y las niñas en los ámbitos
público y privado, incluidas la trata y la explota-
ción sexual y otros tipos de explotación.</v>
      </c>
    </row>
    <row r="85" spans="2:16" ht="207">
      <c r="B85" s="93" t="str">
        <f>IF(ISBLANK('5. Pp (3 años)'!B86),"",'5. Pp (3 años)'!B86)</f>
        <v>Coordinación de Atención a Grupos Prioritarios</v>
      </c>
      <c r="C85" s="32" t="str">
        <f>IF(ISBLANK('5. Pp (3 años)'!C86),"",'5. Pp (3 años)'!C86)</f>
        <v>Actividad</v>
      </c>
      <c r="D85" s="35" t="str">
        <f>IF(ISBLANK('5. Pp (3 años)'!D86),"",'5. Pp (3 años)'!D86)</f>
        <v>4.1.1.1.7.2  Promoción de derechos y convivencia generacional en zonas de atención prioritaria.</v>
      </c>
      <c r="E85" s="35" t="str">
        <f>IF(ISBLANK('5. Pp (3 años)'!E86),"",'5. Pp (3 años)'!E86)</f>
        <v>PECPD: Porcentaje de encuentros y cursos de promoción de derechos realizados.</v>
      </c>
      <c r="F85" s="35" t="str">
        <f>IF(ISBLANK('5. Pp (3 años)'!F86),"",'5. Pp (3 años)'!F86)</f>
        <v>Mide la realización de cursos y acciones enfocadas en la cultura de paz y el respeto a los derechos sociales. Agrupa los programas 'Descubriendo mi entorno', actividades para para la protección de los derechos de los NNA y acciones para adultos mayores, funcionando como el proceso de vinculación comunitaria que fomenta el sano desarrollo y la convivencia entre distintas generaciones.</v>
      </c>
      <c r="G85" s="32" t="str">
        <f>IF(ISBLANK('5. Pp (3 años)'!G86),"",'5. Pp (3 años)'!G86)</f>
        <v>Eficacia</v>
      </c>
      <c r="H85" s="32" t="str">
        <f>IF(ISBLANK('5. Pp (3 años)'!H86),"",'5. Pp (3 años)'!H86)</f>
        <v>Trimestral</v>
      </c>
      <c r="I85" s="35" t="str">
        <f>IF(ISBLANK('5. Pp (3 años)'!I86),"",'5. Pp (3 años)'!I86)</f>
        <v>MÉTODO DE CÁLCULO                             
PECPD = (NECPDR / NECPDP) * 100
VARIABLES:
PECPD: Porcentaje de encuentros y cursos de promoción de derechos realizados.                                                       NECPDR: Número de encuentros y cursos de promoción de derechos realizados.                                                       NECPDP: Número de encuentros y cursos de promoción de derechos programados.</v>
      </c>
      <c r="J85" s="35" t="str">
        <f>IF(ISBLANK('5. Pp (3 años)'!J86),"",'5. Pp (3 años)'!J86)</f>
        <v>UNIDAD DE MEDIDA DEL INDICADOR: Porcentaje
UNIDAD DE MEDIDA DE LAS VARIABLES: Cursos</v>
      </c>
      <c r="K85" s="32" t="str">
        <f>IF(ISBLANK('5. Pp (3 años)'!K86),"",'5. Pp (3 años)'!K86)</f>
        <v>Ascendente</v>
      </c>
      <c r="L85" s="35" t="s">
        <v>1416</v>
      </c>
      <c r="M85" s="35" t="s">
        <v>1415</v>
      </c>
      <c r="N85" s="35" t="str">
        <f>IF(ISBLANK('5. Pp (3 años)'!N86),"",'5. Pp (3 años)'!N86)</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5" s="35" t="str">
        <f>IF(ISBLANK('5. Pp (3 años)'!O86),"",'5. Pp (3 años)'!O86)</f>
        <v>La ciudadanía acude y participa en las acciones para la protección de los derechos de niñas, niños, adolescentes y personas en atención prioritaria.</v>
      </c>
      <c r="P85" s="202" t="str">
        <f>IF(ISBLANK('5. Pp (3 años)'!P86),"",'5. Pp (3 años)'!P86)</f>
        <v>"Meta 16.2
Reducir considerablemente todas las formas de
violencia y las tasas de mortalidad conexas en
todo el mundo."</v>
      </c>
    </row>
    <row r="86" spans="2:16" ht="207">
      <c r="B86" s="93" t="str">
        <f>IF(ISBLANK('5. Pp (3 años)'!B87),"",'5. Pp (3 años)'!B87)</f>
        <v>Coordinación de Atención a Grupos Prioritarios</v>
      </c>
      <c r="C86" s="32" t="str">
        <f>IF(ISBLANK('5. Pp (3 años)'!C87),"",'5. Pp (3 años)'!C87)</f>
        <v>Actividad</v>
      </c>
      <c r="D86" s="35" t="str">
        <f>IF(ISBLANK('5. Pp (3 años)'!D87),"",'5. Pp (3 años)'!D87)</f>
        <v>4.1.1.1.7.3  Operación de servicios formativos y comunitarios con enfoque en el sistema de cuidados.</v>
      </c>
      <c r="E86" s="35" t="str">
        <f>IF(ISBLANK('5. Pp (3 años)'!E87),"",'5. Pp (3 años)'!E87)</f>
        <v>PSFAPC: Porcentaje de servicios de formación y atención para personas cuidadoras otorgados.</v>
      </c>
      <c r="F86" s="35" t="str">
        <f>IF(ISBLANK('5. Pp (3 años)'!F87),"",'5. Pp (3 años)'!F87)</f>
        <v>Mide la logística dual del programa 'Bienestar y Dignidad del Cuidado'. Cuantifica la operación simultánea donde la persona cuidadora recibe formación y apoyo, mientras la persona bajo su cuidado es atendida por expertos, funcionando como el mecanismo de relevo y fortalecimiento de las capacidades de cuidado en el hogar.</v>
      </c>
      <c r="G86" s="32" t="str">
        <f>IF(ISBLANK('5. Pp (3 años)'!G87),"",'5. Pp (3 años)'!G87)</f>
        <v>Eficacia</v>
      </c>
      <c r="H86" s="32" t="str">
        <f>IF(ISBLANK('5. Pp (3 años)'!H87),"",'5. Pp (3 años)'!H87)</f>
        <v>Trimestral</v>
      </c>
      <c r="I86" s="35" t="str">
        <f>IF(ISBLANK('5. Pp (3 años)'!I87),"",'5. Pp (3 años)'!I87)</f>
        <v>MÉTODO DE CÁLCULO                             
PSFAPC = (NSFAPCO / NSFAPCP) * 100
VARIABLES:
PSFAPC: Porcentaje de servicios de formación y atención para personas cuidadoras otorgados.                   NSFAPCO: Número de servicios de formación y atención otorgados.                                                              NSFAPCP: Número de servicios de formación y atención programados.</v>
      </c>
      <c r="J86" s="35" t="str">
        <f>IF(ISBLANK('5. Pp (3 años)'!J87),"",'5. Pp (3 años)'!J87)</f>
        <v>UNIDAD DE MEDIDA DEL INDICADOR: Porcentaje
UNIDAD DE MEDIDA DE LAS VARIABLES: Servicio de atención</v>
      </c>
      <c r="K86" s="32" t="str">
        <f>IF(ISBLANK('5. Pp (3 años)'!K87),"",'5. Pp (3 años)'!K87)</f>
        <v>Ascendente</v>
      </c>
      <c r="L86" s="35" t="s">
        <v>1315</v>
      </c>
      <c r="M86" s="35" t="s">
        <v>1316</v>
      </c>
      <c r="N86" s="35" t="str">
        <f>IF(ISBLANK('5. Pp (3 años)'!N87),"",'5. Pp (3 años)'!N87)</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6" s="35" t="str">
        <f>IF(ISBLANK('5. Pp (3 años)'!O87),"",'5. Pp (3 años)'!O87)</f>
        <v>Las personas cuidadoras acuden y participan en las acciones para favorecerlas, mientras sus personas que cuidan, son cuidados.</v>
      </c>
      <c r="P86" s="202" t="str">
        <f>IF(ISBLANK('5. Pp (3 años)'!P87),"",'5. Pp (3 años)'!P87)</f>
        <v>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87" spans="2:16" ht="17.25" hidden="1">
      <c r="B87" s="93" t="str">
        <f>IF(ISBLANK('5. Pp (3 años)'!B88),"",'5. Pp (3 años)'!B88)</f>
        <v/>
      </c>
      <c r="C87" s="32" t="str">
        <f>IF(ISBLANK('5. Pp (3 años)'!C88),"",'5. Pp (3 años)'!C88)</f>
        <v>Actividad</v>
      </c>
      <c r="D87" s="35" t="str">
        <f>IF(ISBLANK('5. Pp (3 años)'!D88),"",'5. Pp (3 años)'!D88)</f>
        <v/>
      </c>
      <c r="E87" s="35" t="str">
        <f>IF(ISBLANK('5. Pp (3 años)'!E88),"",'5. Pp (3 años)'!E88)</f>
        <v/>
      </c>
      <c r="F87" s="35" t="str">
        <f>IF(ISBLANK('5. Pp (3 años)'!F88),"",'5. Pp (3 años)'!F88)</f>
        <v/>
      </c>
      <c r="G87" s="32" t="str">
        <f>IF(ISBLANK('5. Pp (3 años)'!G88),"",'5. Pp (3 años)'!G88)</f>
        <v/>
      </c>
      <c r="H87" s="32" t="str">
        <f>IF(ISBLANK('5. Pp (3 años)'!H88),"",'5. Pp (3 años)'!H88)</f>
        <v/>
      </c>
      <c r="I87" s="35" t="str">
        <f>IF(ISBLANK('5. Pp (3 años)'!I88),"",'5. Pp (3 años)'!I88)</f>
        <v/>
      </c>
      <c r="J87" s="35" t="str">
        <f>IF(ISBLANK('5. Pp (3 años)'!J88),"",'5. Pp (3 años)'!J88)</f>
        <v/>
      </c>
      <c r="K87" s="32" t="str">
        <f>IF(ISBLANK('5. Pp (3 años)'!K88),"",'5. Pp (3 años)'!K88)</f>
        <v/>
      </c>
      <c r="L87" s="35"/>
      <c r="M87" s="35"/>
      <c r="N87" s="35" t="str">
        <f>IF(ISBLANK('5. Pp (3 años)'!N88),"",'5. Pp (3 años)'!N88)</f>
        <v/>
      </c>
      <c r="O87" s="35" t="str">
        <f>IF(ISBLANK('5. Pp (3 años)'!O88),"",'5. Pp (3 años)'!O88)</f>
        <v/>
      </c>
      <c r="P87" s="202" t="str">
        <f>IF(ISBLANK('5. Pp (3 años)'!P88),"",'5. Pp (3 años)'!P88)</f>
        <v/>
      </c>
    </row>
    <row r="88" spans="2:16" ht="17.25" hidden="1">
      <c r="B88" s="93" t="str">
        <f>IF(ISBLANK('5. Pp (3 años)'!B89),"",'5. Pp (3 años)'!B89)</f>
        <v/>
      </c>
      <c r="C88" s="32" t="str">
        <f>IF(ISBLANK('5. Pp (3 años)'!C89),"",'5. Pp (3 años)'!C89)</f>
        <v>Actividad</v>
      </c>
      <c r="D88" s="35" t="str">
        <f>IF(ISBLANK('5. Pp (3 años)'!D89),"",'5. Pp (3 años)'!D89)</f>
        <v/>
      </c>
      <c r="E88" s="35" t="str">
        <f>IF(ISBLANK('5. Pp (3 años)'!E89),"",'5. Pp (3 años)'!E89)</f>
        <v/>
      </c>
      <c r="F88" s="35" t="str">
        <f>IF(ISBLANK('5. Pp (3 años)'!F89),"",'5. Pp (3 años)'!F89)</f>
        <v/>
      </c>
      <c r="G88" s="32" t="str">
        <f>IF(ISBLANK('5. Pp (3 años)'!G89),"",'5. Pp (3 años)'!G89)</f>
        <v/>
      </c>
      <c r="H88" s="32" t="str">
        <f>IF(ISBLANK('5. Pp (3 años)'!H89),"",'5. Pp (3 años)'!H89)</f>
        <v/>
      </c>
      <c r="I88" s="35" t="str">
        <f>IF(ISBLANK('5. Pp (3 años)'!I89),"",'5. Pp (3 años)'!I89)</f>
        <v/>
      </c>
      <c r="J88" s="35" t="str">
        <f>IF(ISBLANK('5. Pp (3 años)'!J89),"",'5. Pp (3 años)'!J89)</f>
        <v/>
      </c>
      <c r="K88" s="32" t="str">
        <f>IF(ISBLANK('5. Pp (3 años)'!K89),"",'5. Pp (3 años)'!K89)</f>
        <v/>
      </c>
      <c r="L88" s="35"/>
      <c r="M88" s="35"/>
      <c r="N88" s="35" t="str">
        <f>IF(ISBLANK('5. Pp (3 años)'!N89),"",'5. Pp (3 años)'!N89)</f>
        <v/>
      </c>
      <c r="O88" s="35" t="str">
        <f>IF(ISBLANK('5. Pp (3 años)'!O89),"",'5. Pp (3 años)'!O89)</f>
        <v/>
      </c>
      <c r="P88" s="202" t="str">
        <f>IF(ISBLANK('5. Pp (3 años)'!P89),"",'5. Pp (3 años)'!P89)</f>
        <v/>
      </c>
    </row>
    <row r="89" spans="2:16" ht="207">
      <c r="B89" s="618" t="str">
        <f>IF(ISBLANK('5. Pp (3 años)'!B90),"",'5. Pp (3 años)'!B90)</f>
        <v>Dirección de Programas para el Bienestar</v>
      </c>
      <c r="C89" s="616" t="str">
        <f>IF(ISBLANK('5. Pp (3 años)'!C90),"",'5. Pp (3 años)'!C90)</f>
        <v>Componente</v>
      </c>
      <c r="D89" s="615" t="str">
        <f>IF(ISBLANK('5. Pp (3 años)'!D90),"",'5. Pp (3 años)'!D90)</f>
        <v>4.1.1.1.8 Programas de apoyo a la economía familiar y convivencia comunitaria implementadas.</v>
      </c>
      <c r="E89" s="615" t="str">
        <f>IF(ISBLANK('5. Pp (3 años)'!E90),"",'5. Pp (3 años)'!E90)</f>
        <v>PPAECE: Porcentaje de programas de apoyo económico y comunitario ejecutados.</v>
      </c>
      <c r="F89" s="615" t="str">
        <f>IF(ISBLANK('5. Pp (3 años)'!F90),"",'5. Pp (3 años)'!F90)</f>
        <v>Este indicador representa la consolidación de un sistema de apoyos directos para la economía y el bienestar social. Representa el producto final donde se garantiza a la población prioritaria el acceso a asistencia material para la vivienda, recursos económicos de apoyo al cuidado y mecanismos de recreación inclusiva. Asegura que el municipio entregue una respuesta integral que fortalezca el ingreso familiar y el derecho a la convivencia comunitaria, reduciendo las brechas de desigualdad mediante la cobertura efectiva de necesidades básicas y sociales.</v>
      </c>
      <c r="G89" s="616" t="str">
        <f>IF(ISBLANK('5. Pp (3 años)'!G90),"",'5. Pp (3 años)'!G90)</f>
        <v>Eficacia</v>
      </c>
      <c r="H89" s="616" t="str">
        <f>IF(ISBLANK('5. Pp (3 años)'!H90),"",'5. Pp (3 años)'!H90)</f>
        <v>Trimestral</v>
      </c>
      <c r="I89" s="615" t="str">
        <f>IF(ISBLANK('5. Pp (3 años)'!I90),"",'5. Pp (3 años)'!I90)</f>
        <v>MÉTODO DE CÁLCULO                             
PPAECE = (NPAECEE / NPAECEP) * 100
VARIABLES:
PPAECE: Porcentaje de programas de apoyo económico y comunitario ejecutados.                                                   NPAECEE: Número de programas de apoyo económico y comunitario ejecutados.                                                  NPAECEP: Número de programas de apoyo económico y comunitario programados.</v>
      </c>
      <c r="J89" s="615" t="str">
        <f>IF(ISBLANK('5. Pp (3 años)'!J90),"",'5. Pp (3 años)'!J90)</f>
        <v>UNIDAD DE MEDIDA DEL INDICADOR: Porcentaje
UNIDAD DE MEDIDA DE LAS VARIABLES: Programa</v>
      </c>
      <c r="K89" s="616" t="str">
        <f>IF(ISBLANK('5. Pp (3 años)'!K90),"",'5. Pp (3 años)'!K90)</f>
        <v>Ascendente</v>
      </c>
      <c r="L89" s="615" t="s">
        <v>1314</v>
      </c>
      <c r="M89" s="615" t="s">
        <v>1313</v>
      </c>
      <c r="N89" s="615" t="str">
        <f>IF(ISBLANK('5. Pp (3 años)'!N90),"",'5. Pp (3 años)'!N90)</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89" s="615" t="str">
        <f>IF(ISBLANK('5. Pp (3 años)'!O90),"",'5. Pp (3 años)'!O90)</f>
        <v>La ciudadanía acude y participa en las acciones a favor de acortar las brechas de desigualdad, así como contar con las condiciones climatológicas favorables para la realización de las acciones</v>
      </c>
      <c r="P89" s="617" t="str">
        <f>IF(ISBLANK('5. Pp (3 años)'!P90),"",'5. Pp (3 años)'!P90)</f>
        <v>"ODS 8 Promover el crecimiento económico inclusivo y sostenible, el empleo y el trabajo decente para todos.                                     Objetivo 5.
Lograr la igualdad entre los géneros y empoderar a todas las mujeres y las niñas                            Objetivo 10. Reducir la desigualdad en y entre los países</v>
      </c>
    </row>
    <row r="90" spans="2:16" ht="207">
      <c r="B90" s="93" t="str">
        <f>IF(ISBLANK('5. Pp (3 años)'!B91),"",'5. Pp (3 años)'!B91)</f>
        <v>Dirección de Programas para el Bienestar</v>
      </c>
      <c r="C90" s="32" t="str">
        <f>IF(ISBLANK('5. Pp (3 años)'!C91),"",'5. Pp (3 años)'!C91)</f>
        <v>Actividad</v>
      </c>
      <c r="D90" s="35" t="str">
        <f>IF(ISBLANK('5. Pp (3 años)'!D91),"",'5. Pp (3 años)'!D91)</f>
        <v>4.1.1.1.8.1 Gestión de apoyos sociales y eventos para el fortalecimiento de la economía local.</v>
      </c>
      <c r="E90" s="35" t="str">
        <f>IF(ISBLANK('5. Pp (3 años)'!E91),"",'5. Pp (3 años)'!E91)</f>
        <v>PAFEA: Porcentaje de acciones de fortalecimiento a la economía y entrega de apoyos realizadas.</v>
      </c>
      <c r="F90" s="35" t="str">
        <f>IF(ISBLANK('5. Pp (3 años)'!F91),"",'5. Pp (3 años)'!F91)</f>
        <v>Mide la ejecución de la logística para la entrega de apoyos en especie y eventos culturales. Cuantifica la organización del programa 'Comunidad, Cultura y Convivencia' y el proceso de integración de padrones y entrega física de tinacos, funcionando como el mecanismo operativo para dotar a las familias de insumos y espacios que mejoren su entorno económico y social.</v>
      </c>
      <c r="G90" s="32" t="str">
        <f>IF(ISBLANK('5. Pp (3 años)'!G91),"",'5. Pp (3 años)'!G91)</f>
        <v>Eficacia</v>
      </c>
      <c r="H90" s="32" t="str">
        <f>IF(ISBLANK('5. Pp (3 años)'!H91),"",'5. Pp (3 años)'!H91)</f>
        <v>Trimestral</v>
      </c>
      <c r="I90" s="35" t="str">
        <f>IF(ISBLANK('5. Pp (3 años)'!I91),"",'5. Pp (3 años)'!I91)</f>
        <v>MÉTODO DE CÁLCULO                             
PAFEA = (NAFEAR / NAFEAP) * 100
VARIABLES:
PAFEA: Porcentaje de acciones de fortalecimiento a la economía y entrega de apoyos realizadas.                      NAFEAR: Número de acciones de fortalecimiento a la economía y entrega de apoyos realizadas.                      NAFEAP: Número de acciones de fortalecimiento a la economía y entrega de apoyos programadas.</v>
      </c>
      <c r="J90" s="35" t="str">
        <f>IF(ISBLANK('5. Pp (3 años)'!J91),"",'5. Pp (3 años)'!J91)</f>
        <v>UNIDAD DE MEDIDA DEL INDICADOR: Porcentaje
UNIDAD DE MEDIDA DE LAS VARIABLES: Acción</v>
      </c>
      <c r="K90" s="32" t="str">
        <f>IF(ISBLANK('5. Pp (3 años)'!K91),"",'5. Pp (3 años)'!K91)</f>
        <v>Ascendente</v>
      </c>
      <c r="L90" s="35" t="s">
        <v>1418</v>
      </c>
      <c r="M90" s="35" t="s">
        <v>1417</v>
      </c>
      <c r="N90" s="35" t="str">
        <f>IF(ISBLANK('5. Pp (3 años)'!N91),"",'5. Pp (3 años)'!N91)</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0" s="35" t="str">
        <f>IF(ISBLANK('5. Pp (3 años)'!O91),"",'5. Pp (3 años)'!O91)</f>
        <v xml:space="preserve"> La ciudadanía acude a las actividades para acortar brechas de desigualdad, así como contar con las condiciones climatológicas favorables para la realización de las acciones</v>
      </c>
      <c r="P90" s="202" t="str">
        <f>IF(ISBLANK('5. Pp (3 años)'!P91),"",'5. Pp (3 años)'!P91)</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91" spans="2:16" ht="207">
      <c r="B91" s="93" t="str">
        <f>IF(ISBLANK('5. Pp (3 años)'!B92),"",'5. Pp (3 años)'!B92)</f>
        <v>Dirección de Programas para el Bienestar</v>
      </c>
      <c r="C91" s="32" t="str">
        <f>IF(ISBLANK('5. Pp (3 años)'!C92),"",'5. Pp (3 años)'!C92)</f>
        <v>Actividad</v>
      </c>
      <c r="D91" s="35" t="str">
        <f>IF(ISBLANK('5. Pp (3 años)'!D92),"",'5. Pp (3 años)'!D92)</f>
        <v>4.1.1.1.8.2  Ejecución de la dispersión de apoyos económicos a las personas cuidadoras.</v>
      </c>
      <c r="E91" s="35" t="str">
        <f>IF(ISBLANK('5. Pp (3 años)'!E92),"",'5. Pp (3 años)'!E92)</f>
        <v>PAECC: Porcentaje de apoyos económicos cobrados por las personas cuidadoras.</v>
      </c>
      <c r="F91" s="35" t="str">
        <f>IF(ISBLANK('5. Pp (3 años)'!F92),"",'5. Pp (3 años)'!F92)</f>
        <v>Mide la eficacia en la dispersión y cobro de los recursos destinados al Sistema de Cuidados. Este indicador considera concluido el proceso únicamente hasta que el 95% de la población beneficiaria realiza el cobro efectivo de su beca, garantizando así el cierre del ciclo de atención y la inyección real del recurso en la economía de la persona cuidadora.</v>
      </c>
      <c r="G91" s="32" t="str">
        <f>IF(ISBLANK('5. Pp (3 años)'!G92),"",'5. Pp (3 años)'!G92)</f>
        <v>Eficacia</v>
      </c>
      <c r="H91" s="32" t="str">
        <f>IF(ISBLANK('5. Pp (3 años)'!H92),"",'5. Pp (3 años)'!H92)</f>
        <v>Trimestral</v>
      </c>
      <c r="I91" s="35" t="str">
        <f>IF(ISBLANK('5. Pp (3 años)'!I92),"",'5. Pp (3 años)'!I92)</f>
        <v>MÉTODO DE CÁLCULO                             
PAECC= (NAECCC/NAECCP:)*100
VARIABLES:
PAECC: Porcentaje de apoyos económicos cobrados por las personas cuidadoras.                                           NAECCC: Número de apoyos económicos con cobro efectivo confirmado.                                                             NAECCP: Número de apoyos económicos programados para dispersión.</v>
      </c>
      <c r="J91" s="35" t="str">
        <f>IF(ISBLANK('5. Pp (3 años)'!J92),"",'5. Pp (3 años)'!J92)</f>
        <v>UNIDAD DE MEDIDA DEL INDICADOR: Porcentaje
UNIDAD DE MEDIDA DE LAS VARIABLES: Apoyo cobrado</v>
      </c>
      <c r="K91" s="32" t="str">
        <f>IF(ISBLANK('5. Pp (3 años)'!K92),"",'5. Pp (3 años)'!K92)</f>
        <v>Ascendente</v>
      </c>
      <c r="L91" s="35" t="s">
        <v>1340</v>
      </c>
      <c r="M91" s="35" t="s">
        <v>1311</v>
      </c>
      <c r="N91" s="35" t="str">
        <f>IF(ISBLANK('5. Pp (3 años)'!N92),"",'5. Pp (3 años)'!N92)</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1" s="35" t="str">
        <f>IF(ISBLANK('5. Pp (3 años)'!O92),"",'5. Pp (3 años)'!O92)</f>
        <v>La población cuidadora, realiza su tramite y cobra la dispersión económica otorgada</v>
      </c>
      <c r="P91" s="202" t="str">
        <f>IF(ISBLANK('5. Pp (3 años)'!P92),"",'5. Pp (3 años)'!P92)</f>
        <v>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92" spans="2:16" ht="207">
      <c r="B92" s="93" t="str">
        <f>IF(ISBLANK('5. Pp (3 años)'!B93),"",'5. Pp (3 años)'!B93)</f>
        <v>Dirección de Programas para el Bienestar</v>
      </c>
      <c r="C92" s="32" t="str">
        <f>IF(ISBLANK('5. Pp (3 años)'!C93),"",'5. Pp (3 años)'!C93)</f>
        <v>Actividad</v>
      </c>
      <c r="D92" s="35" t="str">
        <f>IF(ISBLANK('5. Pp (3 años)'!D93),"",'5. Pp (3 años)'!D93)</f>
        <v>4.1.1.1.8.3  Operación y logística del servicio de transporte gratuito a playas públicas del municipio.</v>
      </c>
      <c r="E92" s="35" t="str">
        <f>IF(ISBLANK('5. Pp (3 años)'!E93),"",'5. Pp (3 años)'!E93)</f>
        <v>PERME: Porcentaje de ediciones del programa Ruta Mar ejecutadas.</v>
      </c>
      <c r="F92" s="35" t="str">
        <f>IF(ISBLANK('5. Pp (3 años)'!F93),"",'5. Pp (3 años)'!F93)</f>
        <v>Mide el despliegue operativo del programa 'Ruta Mar'. Cuantifica el proceso de coordinación de unidades de transporte, estableciendo los traslados gratuitos, funcionando como el mecanismo de vinculación recreativa que asegura el acceso de las familias a las playas públicas del municipio.</v>
      </c>
      <c r="G92" s="32" t="str">
        <f>IF(ISBLANK('5. Pp (3 años)'!G93),"",'5. Pp (3 años)'!G93)</f>
        <v>Eficacia</v>
      </c>
      <c r="H92" s="32" t="str">
        <f>IF(ISBLANK('5. Pp (3 años)'!H93),"",'5. Pp (3 años)'!H93)</f>
        <v>Trimestral</v>
      </c>
      <c r="I92" s="35" t="str">
        <f>IF(ISBLANK('5. Pp (3 años)'!I93),"",'5. Pp (3 años)'!I93)</f>
        <v>MÉTODO DE CÁLCULO                             
PERME= (NERMER/NERMEP)*100
VARIABLES:
PERME: Porcentaje de ediciones del programa Ruta Mar ejecutadas.                                                                     NERMER: Número de ediciones de la Ruta Mar realizadas.                                                                                   NERMEP: Número de ediciones de la Ruta Mar programadas.</v>
      </c>
      <c r="J92" s="35" t="str">
        <f>IF(ISBLANK('5. Pp (3 años)'!J93),"",'5. Pp (3 años)'!J93)</f>
        <v>UNIDAD DE MEDIDA DEL INDICADOR: Porcentaje
UNIDAD DE MEDIDA DE LAS VARIABLES: Ediciones</v>
      </c>
      <c r="K92" s="32" t="str">
        <f>IF(ISBLANK('5. Pp (3 años)'!K93),"",'5. Pp (3 años)'!K93)</f>
        <v>Ascendente</v>
      </c>
      <c r="L92" s="35" t="s">
        <v>1341</v>
      </c>
      <c r="M92" s="35" t="s">
        <v>1312</v>
      </c>
      <c r="N92" s="35" t="str">
        <f>IF(ISBLANK('5. Pp (3 años)'!N93),"",'5. Pp (3 años)'!N93)</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2" s="35" t="str">
        <f>IF(ISBLANK('5. Pp (3 años)'!O93),"",'5. Pp (3 años)'!O93)</f>
        <v>Las familias en atención prioritaria decidan ir a la playa en las fechas programadas en las que se contará con transporte gratuito y que el clima permita realizar las ediciones.</v>
      </c>
      <c r="P92" s="202" t="str">
        <f>IF(ISBLANK('5. Pp (3 años)'!P93),"",'5. Pp (3 años)'!P93)</f>
        <v>Meta 10.2
Para 2030, potenciar y promover la inclusión
social, económica y política de todas las perso-
nas, independientemente de su edad, sexo,
discapacidad, raza, etnia, origen, religión o
situación económica u otra condición</v>
      </c>
    </row>
    <row r="93" spans="2:16" ht="17.25" hidden="1">
      <c r="B93" s="93" t="str">
        <f>IF(ISBLANK('5. Pp (3 años)'!B94),"",'5. Pp (3 años)'!B94)</f>
        <v/>
      </c>
      <c r="C93" s="32" t="str">
        <f>IF(ISBLANK('5. Pp (3 años)'!C94),"",'5. Pp (3 años)'!C94)</f>
        <v>Actividad</v>
      </c>
      <c r="D93" s="35" t="str">
        <f>IF(ISBLANK('5. Pp (3 años)'!D94),"",'5. Pp (3 años)'!D94)</f>
        <v/>
      </c>
      <c r="E93" s="35" t="str">
        <f>IF(ISBLANK('5. Pp (3 años)'!E94),"",'5. Pp (3 años)'!E94)</f>
        <v/>
      </c>
      <c r="F93" s="35" t="str">
        <f>IF(ISBLANK('5. Pp (3 años)'!F94),"",'5. Pp (3 años)'!F94)</f>
        <v/>
      </c>
      <c r="G93" s="32" t="str">
        <f>IF(ISBLANK('5. Pp (3 años)'!G94),"",'5. Pp (3 años)'!G94)</f>
        <v/>
      </c>
      <c r="H93" s="32" t="str">
        <f>IF(ISBLANK('5. Pp (3 años)'!H94),"",'5. Pp (3 años)'!H94)</f>
        <v/>
      </c>
      <c r="I93" s="35" t="str">
        <f>IF(ISBLANK('5. Pp (3 años)'!I94),"",'5. Pp (3 años)'!I94)</f>
        <v/>
      </c>
      <c r="J93" s="35" t="str">
        <f>IF(ISBLANK('5. Pp (3 años)'!J94),"",'5. Pp (3 años)'!J94)</f>
        <v/>
      </c>
      <c r="K93" s="32" t="str">
        <f>IF(ISBLANK('5. Pp (3 años)'!K94),"",'5. Pp (3 años)'!K94)</f>
        <v/>
      </c>
      <c r="L93" s="35"/>
      <c r="M93" s="35"/>
      <c r="N93" s="35" t="str">
        <f>IF(ISBLANK('5. Pp (3 años)'!N94),"",'5. Pp (3 años)'!N94)</f>
        <v/>
      </c>
      <c r="O93" s="35" t="str">
        <f>IF(ISBLANK('5. Pp (3 años)'!O94),"",'5. Pp (3 años)'!O94)</f>
        <v/>
      </c>
      <c r="P93" s="202" t="str">
        <f>IF(ISBLANK('5. Pp (3 años)'!P94),"",'5. Pp (3 años)'!P94)</f>
        <v/>
      </c>
    </row>
    <row r="94" spans="2:16" ht="17.25" hidden="1">
      <c r="B94" s="93" t="str">
        <f>IF(ISBLANK('5. Pp (3 años)'!B95),"",'5. Pp (3 años)'!B95)</f>
        <v/>
      </c>
      <c r="C94" s="32" t="str">
        <f>IF(ISBLANK('5. Pp (3 años)'!C95),"",'5. Pp (3 años)'!C95)</f>
        <v>Actividad</v>
      </c>
      <c r="D94" s="35" t="str">
        <f>IF(ISBLANK('5. Pp (3 años)'!D95),"",'5. Pp (3 años)'!D95)</f>
        <v/>
      </c>
      <c r="E94" s="35" t="str">
        <f>IF(ISBLANK('5. Pp (3 años)'!E95),"",'5. Pp (3 años)'!E95)</f>
        <v/>
      </c>
      <c r="F94" s="35" t="str">
        <f>IF(ISBLANK('5. Pp (3 años)'!F95),"",'5. Pp (3 años)'!F95)</f>
        <v/>
      </c>
      <c r="G94" s="32" t="str">
        <f>IF(ISBLANK('5. Pp (3 años)'!G95),"",'5. Pp (3 años)'!G95)</f>
        <v/>
      </c>
      <c r="H94" s="32" t="str">
        <f>IF(ISBLANK('5. Pp (3 años)'!H95),"",'5. Pp (3 años)'!H95)</f>
        <v/>
      </c>
      <c r="I94" s="35" t="str">
        <f>IF(ISBLANK('5. Pp (3 años)'!I95),"",'5. Pp (3 años)'!I95)</f>
        <v/>
      </c>
      <c r="J94" s="35" t="str">
        <f>IF(ISBLANK('5. Pp (3 años)'!J95),"",'5. Pp (3 años)'!J95)</f>
        <v/>
      </c>
      <c r="K94" s="32" t="str">
        <f>IF(ISBLANK('5. Pp (3 años)'!K95),"",'5. Pp (3 años)'!K95)</f>
        <v/>
      </c>
      <c r="L94" s="35"/>
      <c r="M94" s="35"/>
      <c r="N94" s="35" t="str">
        <f>IF(ISBLANK('5. Pp (3 años)'!N95),"",'5. Pp (3 años)'!N95)</f>
        <v/>
      </c>
      <c r="O94" s="35" t="str">
        <f>IF(ISBLANK('5. Pp (3 años)'!O95),"",'5. Pp (3 años)'!O95)</f>
        <v/>
      </c>
      <c r="P94" s="202" t="str">
        <f>IF(ISBLANK('5. Pp (3 años)'!P95),"",'5. Pp (3 años)'!P95)</f>
        <v/>
      </c>
    </row>
    <row r="95" spans="2:16" ht="207">
      <c r="B95" s="618" t="str">
        <f>IF(ISBLANK('5. Pp (3 años)'!B96),"",'5. Pp (3 años)'!B96)</f>
        <v>Coordinación de Programas Sociales</v>
      </c>
      <c r="C95" s="616" t="str">
        <f>IF(ISBLANK('5. Pp (3 años)'!C96),"",'5. Pp (3 años)'!C96)</f>
        <v>Componente</v>
      </c>
      <c r="D95" s="615" t="str">
        <f>IF(ISBLANK('5. Pp (3 años)'!D96),"",'5. Pp (3 años)'!D96)</f>
        <v>4.1.1.1.9 Mecanismos de colaboración con organismos gubernamentales y particulares operados.</v>
      </c>
      <c r="E95" s="615" t="str">
        <f>IF(ISBLANK('5. Pp (3 años)'!E96),"",'5. Pp (3 años)'!E96)</f>
        <v>PMCICF: Porcentaje de mecanismos de colaboración interinstitucional y ciudadana formalizados.</v>
      </c>
      <c r="F95" s="615" t="str">
        <f>IF(ISBLANK('5. Pp (3 años)'!F96),"",'5. Pp (3 años)'!F96)</f>
        <v>Este indicador representa la entrega de un modelo de articulación interinstitucional validado. Representa el producto final donde la Secretaría logra alinear los esfuerzos del municipio con los programas de los tres niveles de gobierno y la sociedad civil organizada. Asegura que el bienestar social de los grupos prioritarios se potencie mediante la suma de recursos, capacidades y convenios que formalizan la corresponsabilidad en la política social municipal.</v>
      </c>
      <c r="G95" s="616" t="str">
        <f>IF(ISBLANK('5. Pp (3 años)'!G96),"",'5. Pp (3 años)'!G96)</f>
        <v>Eficacia</v>
      </c>
      <c r="H95" s="616" t="str">
        <f>IF(ISBLANK('5. Pp (3 años)'!H96),"",'5. Pp (3 años)'!H96)</f>
        <v>Trimestral</v>
      </c>
      <c r="I95" s="615" t="str">
        <f>IF(ISBLANK('5. Pp (3 años)'!I96),"",'5. Pp (3 años)'!I96)</f>
        <v>MÉTODO DE CÁLCULO                      
PMCICF = (NMCICF / NMCICP) * 100
VARIABLES:
PMCICF: Porcentaje de mecanismos de colaboración interinstitucional y ciudadana formalizados.                       NMCICF: Número de mecanismos de colaboración  formalizados.                                                                               NMCICP: Número de mecanismos de colaboración programados para su formalización.</v>
      </c>
      <c r="J95" s="615" t="str">
        <f>IF(ISBLANK('5. Pp (3 años)'!J96),"",'5. Pp (3 años)'!J96)</f>
        <v xml:space="preserve">UNIDAD DE MEDIDA DEL INDICADOR: Porcentaje
UNIDAD DE MEDIDA DE LAS VARIABLES: Mecanismo </v>
      </c>
      <c r="K95" s="616" t="str">
        <f>IF(ISBLANK('5. Pp (3 años)'!K96),"",'5. Pp (3 años)'!K96)</f>
        <v>Ascendente</v>
      </c>
      <c r="L95" s="615" t="s">
        <v>1310</v>
      </c>
      <c r="M95" s="615" t="s">
        <v>1309</v>
      </c>
      <c r="N95" s="615" t="str">
        <f>IF(ISBLANK('5. Pp (3 años)'!N96),"",'5. Pp (3 años)'!N96)</f>
        <v>Nombre del Documento:
Archivo digital de la plataforma Google Drive
Nombre de quien genera la información: 
Coordinación de Programas Sociales 
Periodicidad con que se genera la información:
Trimestral
Liga de la página donde se localiza la información o ubicación:
https://drive.google.com/drive/folders/1YIQ6oNLaECseSgqo4vwhcE6EzP9ap_Xx</v>
      </c>
      <c r="O95" s="615" t="str">
        <f>IF(ISBLANK('5. Pp (3 años)'!O96),"",'5. Pp (3 años)'!O96)</f>
        <v>Condiciones climatológicas favorables. La ciudadanía acuda y participe en las acciones de política social y humana.</v>
      </c>
      <c r="P95" s="617" t="str">
        <f>IF(ISBLANK('5. Pp (3 años)'!P96),"",'5. Pp (3 años)'!P96)</f>
        <v>Meta 10.2
Para 2030, potenciar y promover la inclusión
social, económica y política de todas las perso-
nas, independientemente de su edad, sexo,
discapacidad, raza, etnia, origen, religión o
situación económica u otra condición.</v>
      </c>
    </row>
    <row r="96" spans="2:16" ht="207">
      <c r="B96" s="93" t="str">
        <f>IF(ISBLANK('5. Pp (3 años)'!B97),"",'5. Pp (3 años)'!B97)</f>
        <v>Coordinación de Programas Sociales</v>
      </c>
      <c r="C96" s="32" t="str">
        <f>IF(ISBLANK('5. Pp (3 años)'!C97),"",'5. Pp (3 años)'!C97)</f>
        <v>Actividad</v>
      </c>
      <c r="D96" s="35" t="str">
        <f>IF(ISBLANK('5. Pp (3 años)'!D97),"",'5. Pp (3 años)'!D97)</f>
        <v>4.1.1.1.9.1 Coordinación de enlaces de vinculación con los tres órdenes de gobierno y organizaciones civiles</v>
      </c>
      <c r="E96" s="35" t="str">
        <f>IF(ISBLANK('5. Pp (3 años)'!E97),"",'5. Pp (3 años)'!E97)</f>
        <v>PAVIR: Porcentaje de acciones de vinculación institucional realizadas.</v>
      </c>
      <c r="F96" s="35" t="str">
        <f>IF(ISBLANK('5. Pp (3 años)'!F97),"",'5. Pp (3 años)'!F97)</f>
        <v>Mide la gestión técnica y diplomática para la vinculación con actores externos. Cuantifica la realización de mesas de trabajo, acuerdos estratégicos con dependencias federales, estatales y asociaciones civiles, funcionando como el mecanismo operativo necesario para atraer programas y beneficios externos que complementen la oferta de servicios sociales del municipio.</v>
      </c>
      <c r="G96" s="32" t="str">
        <f>IF(ISBLANK('5. Pp (3 años)'!G97),"",'5. Pp (3 años)'!G97)</f>
        <v>Eficacia</v>
      </c>
      <c r="H96" s="32" t="str">
        <f>IF(ISBLANK('5. Pp (3 años)'!H97),"",'5. Pp (3 años)'!H97)</f>
        <v>Trimestral</v>
      </c>
      <c r="I96" s="35" t="str">
        <f>IF(ISBLANK('5. Pp (3 años)'!I97),"",'5. Pp (3 años)'!I97)</f>
        <v>MÉTODO DE CÁLCULO                             
PAVIR = (NAVIRR / NAVIRP) * 100
VARIABLES:
PAVIR: Porcentaje de acciones de vinculación institucional realizadas.                                                                        NAVIRR: Número de acciones de vinculación institucional realizadas.                                                                          NAVIRP: Número de acciones de vinculación institucional programadas.</v>
      </c>
      <c r="J96" s="35" t="str">
        <f>IF(ISBLANK('5. Pp (3 años)'!J97),"",'5. Pp (3 años)'!J97)</f>
        <v>UNIDAD DE MEDIDA DEL INDICADOR: Porcentaje
UNIDAD DE MEDIDA DE LAS VARIABLES: Acción de vinculación</v>
      </c>
      <c r="K96" s="32" t="str">
        <f>IF(ISBLANK('5. Pp (3 años)'!K97),"",'5. Pp (3 años)'!K97)</f>
        <v>Ascendente</v>
      </c>
      <c r="L96" s="35" t="s">
        <v>1493</v>
      </c>
      <c r="M96" s="35" t="s">
        <v>1419</v>
      </c>
      <c r="N96" s="35" t="str">
        <f>IF(ISBLANK('5. Pp (3 años)'!N97),"",'5. Pp (3 años)'!N97)</f>
        <v>Nombre del Documento:
Archivo digital de la plataforma Google Drive
Nombre de quien genera la información: 
Coordinación de Programas Sociales 
Periodicidad con que se genera la información:
Trimestral
Liga de la página donde se localiza la información o ubicación:
https://drive.google.com/drive/folders/1YIQ6oNLaECseSgqo4vwhcE6EzP9ap_Xx</v>
      </c>
      <c r="O96" s="35" t="str">
        <f>IF(ISBLANK('5. Pp (3 años)'!O97),"",'5. Pp (3 años)'!O97)</f>
        <v>La ciudadanía acude y participa activamente en las actividades sociales y de concientización convocadas por la Secretaría además de que se cuenta con condiciones climatológicas favorables para la realización de los eventos al aire libre y los directores generales de las áreas involucradas asisten a las reuniones de coordinación logística de manera puntual y propositiva</v>
      </c>
      <c r="P96" s="202" t="str">
        <f>IF(ISBLANK('5. Pp (3 años)'!P97),"",'5. Pp (3 años)'!P97)</f>
        <v>Meta 10.2
Para 2030, potenciar y promover la inclusión
social, económica y política de todas las perso-
nas, independientemente de su edad, sexo,
discapacidad, raza, etnia, origen, religión o
situación económica u otra condición.</v>
      </c>
    </row>
    <row r="97" spans="2:16" ht="17.25" hidden="1">
      <c r="B97" s="93" t="str">
        <f>IF(ISBLANK('5. Pp (3 años)'!B98),"",'5. Pp (3 años)'!B98)</f>
        <v/>
      </c>
      <c r="C97" s="32" t="str">
        <f>IF(ISBLANK('5. Pp (3 años)'!C98),"",'5. Pp (3 años)'!C98)</f>
        <v>Actividad</v>
      </c>
      <c r="D97" s="35" t="str">
        <f>IF(ISBLANK('5. Pp (3 años)'!D98),"",'5. Pp (3 años)'!D98)</f>
        <v/>
      </c>
      <c r="E97" s="35" t="str">
        <f>IF(ISBLANK('5. Pp (3 años)'!E98),"",'5. Pp (3 años)'!E98)</f>
        <v/>
      </c>
      <c r="F97" s="35" t="str">
        <f>IF(ISBLANK('5. Pp (3 años)'!F98),"",'5. Pp (3 años)'!F98)</f>
        <v/>
      </c>
      <c r="G97" s="32" t="str">
        <f>IF(ISBLANK('5. Pp (3 años)'!G98),"",'5. Pp (3 años)'!G98)</f>
        <v/>
      </c>
      <c r="H97" s="32" t="str">
        <f>IF(ISBLANK('5. Pp (3 años)'!H98),"",'5. Pp (3 años)'!H98)</f>
        <v/>
      </c>
      <c r="I97" s="35" t="str">
        <f>IF(ISBLANK('5. Pp (3 años)'!I98),"",'5. Pp (3 años)'!I98)</f>
        <v/>
      </c>
      <c r="J97" s="35" t="str">
        <f>IF(ISBLANK('5. Pp (3 años)'!J98),"",'5. Pp (3 años)'!J98)</f>
        <v/>
      </c>
      <c r="K97" s="32" t="str">
        <f>IF(ISBLANK('5. Pp (3 años)'!K98),"",'5. Pp (3 años)'!K98)</f>
        <v/>
      </c>
      <c r="L97" s="35"/>
      <c r="M97" s="35"/>
      <c r="N97" s="35" t="str">
        <f>IF(ISBLANK('5. Pp (3 años)'!N98),"",'5. Pp (3 años)'!N98)</f>
        <v/>
      </c>
      <c r="O97" s="35" t="str">
        <f>IF(ISBLANK('5. Pp (3 años)'!O98),"",'5. Pp (3 años)'!O98)</f>
        <v/>
      </c>
      <c r="P97" s="202" t="str">
        <f>IF(ISBLANK('5. Pp (3 años)'!P98),"",'5. Pp (3 años)'!P98)</f>
        <v/>
      </c>
    </row>
    <row r="98" spans="2:16" ht="17.25" hidden="1">
      <c r="B98" s="93" t="str">
        <f>IF(ISBLANK('5. Pp (3 años)'!B99),"",'5. Pp (3 años)'!B99)</f>
        <v/>
      </c>
      <c r="C98" s="32" t="str">
        <f>IF(ISBLANK('5. Pp (3 años)'!C99),"",'5. Pp (3 años)'!C99)</f>
        <v>Actividad</v>
      </c>
      <c r="D98" s="35" t="str">
        <f>IF(ISBLANK('5. Pp (3 años)'!D99),"",'5. Pp (3 años)'!D99)</f>
        <v/>
      </c>
      <c r="E98" s="35" t="str">
        <f>IF(ISBLANK('5. Pp (3 años)'!E99),"",'5. Pp (3 años)'!E99)</f>
        <v/>
      </c>
      <c r="F98" s="35" t="str">
        <f>IF(ISBLANK('5. Pp (3 años)'!F99),"",'5. Pp (3 años)'!F99)</f>
        <v/>
      </c>
      <c r="G98" s="32" t="str">
        <f>IF(ISBLANK('5. Pp (3 años)'!G99),"",'5. Pp (3 años)'!G99)</f>
        <v/>
      </c>
      <c r="H98" s="32" t="str">
        <f>IF(ISBLANK('5. Pp (3 años)'!H99),"",'5. Pp (3 años)'!H99)</f>
        <v/>
      </c>
      <c r="I98" s="35" t="str">
        <f>IF(ISBLANK('5. Pp (3 años)'!I99),"",'5. Pp (3 años)'!I99)</f>
        <v/>
      </c>
      <c r="J98" s="35" t="str">
        <f>IF(ISBLANK('5. Pp (3 años)'!J99),"",'5. Pp (3 años)'!J99)</f>
        <v/>
      </c>
      <c r="K98" s="32" t="str">
        <f>IF(ISBLANK('5. Pp (3 años)'!K99),"",'5. Pp (3 años)'!K99)</f>
        <v/>
      </c>
      <c r="L98" s="35"/>
      <c r="M98" s="35"/>
      <c r="N98" s="35" t="str">
        <f>IF(ISBLANK('5. Pp (3 años)'!N99),"",'5. Pp (3 años)'!N99)</f>
        <v/>
      </c>
      <c r="O98" s="35" t="str">
        <f>IF(ISBLANK('5. Pp (3 años)'!O99),"",'5. Pp (3 años)'!O99)</f>
        <v/>
      </c>
      <c r="P98" s="202" t="str">
        <f>IF(ISBLANK('5. Pp (3 años)'!P99),"",'5. Pp (3 años)'!P99)</f>
        <v/>
      </c>
    </row>
    <row r="99" spans="2:16" ht="17.25" hidden="1">
      <c r="B99" s="93" t="str">
        <f>IF(ISBLANK('5. Pp (3 años)'!B100),"",'5. Pp (3 años)'!B100)</f>
        <v/>
      </c>
      <c r="C99" s="32" t="str">
        <f>IF(ISBLANK('5. Pp (3 años)'!C100),"",'5. Pp (3 años)'!C100)</f>
        <v>Actividad</v>
      </c>
      <c r="D99" s="35" t="str">
        <f>IF(ISBLANK('5. Pp (3 años)'!D100),"",'5. Pp (3 años)'!D100)</f>
        <v/>
      </c>
      <c r="E99" s="35" t="str">
        <f>IF(ISBLANK('5. Pp (3 años)'!E100),"",'5. Pp (3 años)'!E100)</f>
        <v/>
      </c>
      <c r="F99" s="35" t="str">
        <f>IF(ISBLANK('5. Pp (3 años)'!F100),"",'5. Pp (3 años)'!F100)</f>
        <v/>
      </c>
      <c r="G99" s="32" t="str">
        <f>IF(ISBLANK('5. Pp (3 años)'!G100),"",'5. Pp (3 años)'!G100)</f>
        <v/>
      </c>
      <c r="H99" s="32" t="str">
        <f>IF(ISBLANK('5. Pp (3 años)'!H100),"",'5. Pp (3 años)'!H100)</f>
        <v/>
      </c>
      <c r="I99" s="35" t="str">
        <f>IF(ISBLANK('5. Pp (3 años)'!I100),"",'5. Pp (3 años)'!I100)</f>
        <v/>
      </c>
      <c r="J99" s="35" t="str">
        <f>IF(ISBLANK('5. Pp (3 años)'!J100),"",'5. Pp (3 años)'!J100)</f>
        <v/>
      </c>
      <c r="K99" s="32" t="str">
        <f>IF(ISBLANK('5. Pp (3 años)'!K100),"",'5. Pp (3 años)'!K100)</f>
        <v/>
      </c>
      <c r="L99" s="35"/>
      <c r="M99" s="35"/>
      <c r="N99" s="35" t="str">
        <f>IF(ISBLANK('5. Pp (3 años)'!N100),"",'5. Pp (3 años)'!N100)</f>
        <v/>
      </c>
      <c r="O99" s="35" t="str">
        <f>IF(ISBLANK('5. Pp (3 años)'!O100),"",'5. Pp (3 años)'!O100)</f>
        <v/>
      </c>
      <c r="P99" s="202" t="str">
        <f>IF(ISBLANK('5. Pp (3 años)'!P100),"",'5. Pp (3 años)'!P100)</f>
        <v/>
      </c>
    </row>
    <row r="100" spans="2:16" ht="17.25" hidden="1">
      <c r="B100" s="93" t="str">
        <f>IF(ISBLANK('5. Pp (3 años)'!B101),"",'5. Pp (3 años)'!B101)</f>
        <v/>
      </c>
      <c r="C100" s="32" t="str">
        <f>IF(ISBLANK('5. Pp (3 años)'!C101),"",'5. Pp (3 años)'!C101)</f>
        <v>Actividad</v>
      </c>
      <c r="D100" s="35" t="str">
        <f>IF(ISBLANK('5. Pp (3 años)'!D101),"",'5. Pp (3 años)'!D101)</f>
        <v/>
      </c>
      <c r="E100" s="35" t="str">
        <f>IF(ISBLANK('5. Pp (3 años)'!E101),"",'5. Pp (3 años)'!E101)</f>
        <v/>
      </c>
      <c r="F100" s="35" t="str">
        <f>IF(ISBLANK('5. Pp (3 años)'!F101),"",'5. Pp (3 años)'!F101)</f>
        <v/>
      </c>
      <c r="G100" s="32" t="str">
        <f>IF(ISBLANK('5. Pp (3 años)'!G101),"",'5. Pp (3 años)'!G101)</f>
        <v/>
      </c>
      <c r="H100" s="32" t="str">
        <f>IF(ISBLANK('5. Pp (3 años)'!H101),"",'5. Pp (3 años)'!H101)</f>
        <v/>
      </c>
      <c r="I100" s="35" t="str">
        <f>IF(ISBLANK('5. Pp (3 años)'!I101),"",'5. Pp (3 años)'!I101)</f>
        <v/>
      </c>
      <c r="J100" s="35" t="str">
        <f>IF(ISBLANK('5. Pp (3 años)'!J101),"",'5. Pp (3 años)'!J101)</f>
        <v/>
      </c>
      <c r="K100" s="32" t="str">
        <f>IF(ISBLANK('5. Pp (3 años)'!K101),"",'5. Pp (3 años)'!K101)</f>
        <v/>
      </c>
      <c r="L100" s="35"/>
      <c r="M100" s="35"/>
      <c r="N100" s="35" t="str">
        <f>IF(ISBLANK('5. Pp (3 años)'!N101),"",'5. Pp (3 años)'!N101)</f>
        <v/>
      </c>
      <c r="O100" s="35" t="str">
        <f>IF(ISBLANK('5. Pp (3 años)'!O101),"",'5. Pp (3 años)'!O101)</f>
        <v/>
      </c>
      <c r="P100" s="202" t="str">
        <f>IF(ISBLANK('5. Pp (3 años)'!P101),"",'5. Pp (3 años)'!P101)</f>
        <v/>
      </c>
    </row>
    <row r="101" spans="2:16" ht="207">
      <c r="B101" s="618" t="str">
        <f>IF(ISBLANK('5. Pp (3 años)'!B102),"",'5. Pp (3 años)'!B102)</f>
        <v>Coordinación de Contraloría Social</v>
      </c>
      <c r="C101" s="616" t="str">
        <f>IF(ISBLANK('5. Pp (3 años)'!C102),"",'5. Pp (3 años)'!C102)</f>
        <v>Componente</v>
      </c>
      <c r="D101" s="615" t="str">
        <f>IF(ISBLANK('5. Pp (3 años)'!D102),"",'5. Pp (3 años)'!D102)</f>
        <v>4.1.1.1.10 Mecanismos de contraloría social y supervisión ciudadana de obra pública operada.</v>
      </c>
      <c r="E101" s="615" t="str">
        <f>IF(ISBLANK('5. Pp (3 años)'!E102),"",'5. Pp (3 años)'!E102)</f>
        <v>PMVCOP: Porcentaje de mecanismos de vigilancia ciudadana en obra pública establecidos.</v>
      </c>
      <c r="F101" s="615" t="str">
        <f>IF(ISBLANK('5. Pp (3 años)'!F102),"",'5. Pp (3 años)'!F102)</f>
        <v>Este indicador representa la consolidación de la transparencia y el control ciudadano sobre la infraestructura municipal. Representa la entrega de un sistema de vigilancia social validado; es decir, el producto final donde se garantiza que cada obra pública cuente con el respaldo y la supervisión técnica de la comunidad organizada, asegurando la correcta aplicación de los recursos y el cumplimiento de los estándares de calidad en beneficio de la población.</v>
      </c>
      <c r="G101" s="616" t="str">
        <f>IF(ISBLANK('5. Pp (3 años)'!G102),"",'5. Pp (3 años)'!G102)</f>
        <v>Eficacia</v>
      </c>
      <c r="H101" s="616" t="str">
        <f>IF(ISBLANK('5. Pp (3 años)'!H102),"",'5. Pp (3 años)'!H102)</f>
        <v>Trimestral</v>
      </c>
      <c r="I101" s="615" t="str">
        <f>IF(ISBLANK('5. Pp (3 años)'!I102),"",'5. Pp (3 años)'!I102)</f>
        <v>MÉTODO DE CÁLCULO                            
PMVCOP = (NMVCOE / NMVCOP) * 100
VARIABLES:
PMVCOP: Porcentaje de mecanismos de vigilancia ciudadana en obra pública establecidos.                                           NMVCOE: Número de mecanismos de vigilancia ciudadana en obra pública establecidos con validación social.                                                                                            NMVCOP: Número de mecanismos de vigilancia ciudadana en obra pública programados.</v>
      </c>
      <c r="J101" s="615" t="str">
        <f>IF(ISBLANK('5. Pp (3 años)'!J102),"",'5. Pp (3 años)'!J102)</f>
        <v>UNIDAD DE MEDIDA DEL INDICADOR: Porcentaje
UNIDAD DE MEDIDA DE LAS VARIABLES: Mecanismo</v>
      </c>
      <c r="K101" s="616" t="str">
        <f>IF(ISBLANK('5. Pp (3 años)'!K102),"",'5. Pp (3 años)'!K102)</f>
        <v xml:space="preserve">Ascendente </v>
      </c>
      <c r="L101" s="615" t="s">
        <v>1307</v>
      </c>
      <c r="M101" s="615" t="s">
        <v>1308</v>
      </c>
      <c r="N101" s="615" t="str">
        <f>IF(ISBLANK('5. Pp (3 años)'!N102),"",'5. Pp (3 años)'!N102)</f>
        <v>Nombre del Documento:
Archivo digital de la plataforma Google Drive
Nombre de quien genera la información: 
Coordinación de Contraloría Social
Periodicidad con que se genera la información:
Trimestral
Liga de la página donde se localiza la información o ubicación:
https://drive.google.com/drive/folders/1YIQ6oNLaECseSgqo4vwhcE6EzP9ap_Xx</v>
      </c>
      <c r="O101" s="615" t="str">
        <f>IF(ISBLANK('5. Pp (3 años)'!O102),"",'5. Pp (3 años)'!O102)</f>
        <v>La ciudadanía manifiesta un interés genuino y voluntario por conformar los comités de vigilancia y supervisar las obras de su comunidad además de que las áreas ejecutoras de obra pública municipal mantienen una comunicación fluida y transparente compartiendo la información técnica necesaria con los comités establecidos mientras prevalecen condiciones de estabilidad social que permiten la realización de las asambleas y recorridos de supervisión sin contratiempos.</v>
      </c>
      <c r="P101" s="617" t="str">
        <f>IF(ISBLANK('5. Pp (3 años)'!P102),"",'5. Pp (3 años)'!P102)</f>
        <v>"ODS 1 Fin de la pobreza: Poner fin a la pobreza en todas sus formas en todo el mundo.
meta 1.b Crear marcos normativos sólidos en los planos nacional, regional e internacional, sobre la base de estrategias de desarrollo en favor de los pobres que tengan en cuenta las cuestiones de género, a fin de apoyar la inversión acelerada en medidas para erradicar la pobreza."</v>
      </c>
    </row>
    <row r="102" spans="2:16" ht="207">
      <c r="B102" s="93" t="str">
        <f>IF(ISBLANK('5. Pp (3 años)'!B103),"",'5. Pp (3 años)'!B103)</f>
        <v>Coordinación de Contraloría Social</v>
      </c>
      <c r="C102" s="32" t="str">
        <f>IF(ISBLANK('5. Pp (3 años)'!C103),"",'5. Pp (3 años)'!C103)</f>
        <v>Actividad</v>
      </c>
      <c r="D102" s="35" t="str">
        <f>IF(ISBLANK('5. Pp (3 años)'!D103),"",'5. Pp (3 años)'!D103)</f>
        <v xml:space="preserve">4.1.1.1.10.1 Gestión operativa y capacitación de comités de contraloría social para la vigilancia de obra pública
</v>
      </c>
      <c r="E102" s="35" t="str">
        <f>IF(ISBLANK('5. Pp (3 años)'!E103),"",'5. Pp (3 años)'!E103)</f>
        <v>PAICS: Porcentaje de acciones de integración, capacitación y seguimiento a comités de contraloría social realizadas.</v>
      </c>
      <c r="F102" s="35" t="str">
        <f>IF(ISBLANK('5. Pp (3 años)'!F103),"",'5. Pp (3 años)'!F103)</f>
        <v>Mide la ejecución de los procesos de empoderamiento ciudadano en materia de supervisión de obra. Cuantifica la integración de nuevos comités, las jornadas de capacitación técnica impartidas y las visitas de seguimiento realizadas en territorio, funcionando como el mecanismo operativo que dota a los ciudadanos de las herramientas necesarias para vigilar y reportar el avance y calidad de las obras públicas municipales.</v>
      </c>
      <c r="G102" s="32" t="str">
        <f>IF(ISBLANK('5. Pp (3 años)'!G103),"",'5. Pp (3 años)'!G103)</f>
        <v>Eficacia</v>
      </c>
      <c r="H102" s="32" t="str">
        <f>IF(ISBLANK('5. Pp (3 años)'!H103),"",'5. Pp (3 años)'!H103)</f>
        <v>Trimestral</v>
      </c>
      <c r="I102" s="35" t="str">
        <f>IF(ISBLANK('5. Pp (3 años)'!I103),"",'5. Pp (3 años)'!I103)</f>
        <v>MÉTODO DE CÁLCULO                            
PAICS = (NAICSR / NAICSP) * 100
VARIABLES:
PAICS: Porcentaje de acciones de integración, capacitación y seguimiento a comités de contraloría social realizadas.                                                                          NAICSR: Número de acciones de integración, capacitación y seguimiento a comités de contraloría social realizadas.                                                                          NAICSP: Número de acciones de integración, capacitación y seguimiento a comités de contraloría social programadas.</v>
      </c>
      <c r="J102" s="35" t="str">
        <f>IF(ISBLANK('5. Pp (3 años)'!J103),"",'5. Pp (3 años)'!J103)</f>
        <v>UNIDAD DE MEDIDA DEL INDICADOR: Porcentaje
UNIDAD DE MEDIDA DE LAS VARIABLES: Acción</v>
      </c>
      <c r="K102" s="32" t="str">
        <f>IF(ISBLANK('5. Pp (3 años)'!K103),"",'5. Pp (3 años)'!K103)</f>
        <v xml:space="preserve">Ascendente </v>
      </c>
      <c r="L102" s="35" t="s">
        <v>1421</v>
      </c>
      <c r="M102" s="35" t="s">
        <v>1420</v>
      </c>
      <c r="N102" s="35" t="str">
        <f>IF(ISBLANK('5. Pp (3 años)'!N103),"",'5. Pp (3 años)'!N103)</f>
        <v>Nombre del Documento:
Archivo digital de la plataforma Google Drive
Nombre de quien genera la información: 
Dirección de Programas Sociales
Periodicidad con que se genera la información:
Trimestral
Liga de la página donde se localiza la información o ubicación:
https://drive.google.com/drive/folders/1YIQ6oNLaECseSgqo4vwhcE6EzP9ap_Xx</v>
      </c>
      <c r="O102" s="35" t="str">
        <f>IF(ISBLANK('5. Pp (3 años)'!O103),"",'5. Pp (3 años)'!O103)</f>
        <v>Los ciudadanos seleccionados para integrar los comités disponen de tiempo y voluntad para asistir a las jornadas de capacitación técnica impartidas por la autoridad además de que las constructoras y contratistas brindan las facilidades de acceso a los sitios de obra para realizar las visitas de seguimiento y la situación sociopolítica del municipio permite la libre organización ciudadana en las zonas donde se ejecuta la infraestructura pública.</v>
      </c>
      <c r="P102" s="202" t="str">
        <f>IF(ISBLANK('5. Pp (3 años)'!P103),"",'5. Pp (3 años)'!P103)</f>
        <v>"ODS 1 Fin de la pobreza: Poner fin a la pobreza en todas sus formas en todo el mundo.
meta 1.b Crear marcos normativos sólidos en los planos nacional, regional e internacional, sobre la base de estrategias de desarrollo en favor de los pobres que tengan en cuenta las cuestiones de género, a fin de apoyar la inversión acelerada en medidas para erradicar la pobreza."</v>
      </c>
    </row>
    <row r="103" spans="2:16" ht="17.25" hidden="1">
      <c r="B103" s="93" t="str">
        <f>IF(ISBLANK('5. Pp (3 años)'!B104),"",'5. Pp (3 años)'!B104)</f>
        <v/>
      </c>
      <c r="C103" s="32" t="str">
        <f>IF(ISBLANK('5. Pp (3 años)'!C104),"",'5. Pp (3 años)'!C104)</f>
        <v>Actividad</v>
      </c>
      <c r="D103" s="35" t="str">
        <f>IF(ISBLANK('5. Pp (3 años)'!D104),"",'5. Pp (3 años)'!D104)</f>
        <v/>
      </c>
      <c r="E103" s="35" t="str">
        <f>IF(ISBLANK('5. Pp (3 años)'!E104),"",'5. Pp (3 años)'!E104)</f>
        <v/>
      </c>
      <c r="F103" s="35" t="str">
        <f>IF(ISBLANK('5. Pp (3 años)'!F104),"",'5. Pp (3 años)'!F104)</f>
        <v/>
      </c>
      <c r="G103" s="32" t="str">
        <f>IF(ISBLANK('5. Pp (3 años)'!G104),"",'5. Pp (3 años)'!G104)</f>
        <v/>
      </c>
      <c r="H103" s="32" t="str">
        <f>IF(ISBLANK('5. Pp (3 años)'!H104),"",'5. Pp (3 años)'!H104)</f>
        <v/>
      </c>
      <c r="I103" s="35" t="str">
        <f>IF(ISBLANK('5. Pp (3 años)'!I104),"",'5. Pp (3 años)'!I104)</f>
        <v/>
      </c>
      <c r="J103" s="35" t="str">
        <f>IF(ISBLANK('5. Pp (3 años)'!J104),"",'5. Pp (3 años)'!J104)</f>
        <v/>
      </c>
      <c r="K103" s="32" t="str">
        <f>IF(ISBLANK('5. Pp (3 años)'!K104),"",'5. Pp (3 años)'!K104)</f>
        <v/>
      </c>
      <c r="L103" s="35"/>
      <c r="M103" s="35"/>
      <c r="N103" s="35" t="str">
        <f>IF(ISBLANK('5. Pp (3 años)'!N104),"",'5. Pp (3 años)'!N104)</f>
        <v/>
      </c>
      <c r="O103" s="35" t="str">
        <f>IF(ISBLANK('5. Pp (3 años)'!O104),"",'5. Pp (3 años)'!O104)</f>
        <v/>
      </c>
      <c r="P103" s="202" t="str">
        <f>IF(ISBLANK('5. Pp (3 años)'!P104),"",'5. Pp (3 años)'!P104)</f>
        <v/>
      </c>
    </row>
    <row r="104" spans="2:16" ht="17.25" hidden="1">
      <c r="B104" s="93" t="str">
        <f>IF(ISBLANK('5. Pp (3 años)'!B105),"",'5. Pp (3 años)'!B105)</f>
        <v/>
      </c>
      <c r="C104" s="32" t="str">
        <f>IF(ISBLANK('5. Pp (3 años)'!C105),"",'5. Pp (3 años)'!C105)</f>
        <v>Actividad</v>
      </c>
      <c r="D104" s="35" t="str">
        <f>IF(ISBLANK('5. Pp (3 años)'!D105),"",'5. Pp (3 años)'!D105)</f>
        <v/>
      </c>
      <c r="E104" s="35" t="str">
        <f>IF(ISBLANK('5. Pp (3 años)'!E105),"",'5. Pp (3 años)'!E105)</f>
        <v/>
      </c>
      <c r="F104" s="35" t="str">
        <f>IF(ISBLANK('5. Pp (3 años)'!F105),"",'5. Pp (3 años)'!F105)</f>
        <v/>
      </c>
      <c r="G104" s="32" t="str">
        <f>IF(ISBLANK('5. Pp (3 años)'!G105),"",'5. Pp (3 años)'!G105)</f>
        <v/>
      </c>
      <c r="H104" s="32" t="str">
        <f>IF(ISBLANK('5. Pp (3 años)'!H105),"",'5. Pp (3 años)'!H105)</f>
        <v/>
      </c>
      <c r="I104" s="35" t="str">
        <f>IF(ISBLANK('5. Pp (3 años)'!I105),"",'5. Pp (3 años)'!I105)</f>
        <v/>
      </c>
      <c r="J104" s="35" t="str">
        <f>IF(ISBLANK('5. Pp (3 años)'!J105),"",'5. Pp (3 años)'!J105)</f>
        <v/>
      </c>
      <c r="K104" s="32" t="str">
        <f>IF(ISBLANK('5. Pp (3 años)'!K105),"",'5. Pp (3 años)'!K105)</f>
        <v/>
      </c>
      <c r="L104" s="35"/>
      <c r="M104" s="35"/>
      <c r="N104" s="35" t="str">
        <f>IF(ISBLANK('5. Pp (3 años)'!N105),"",'5. Pp (3 años)'!N105)</f>
        <v/>
      </c>
      <c r="O104" s="35" t="str">
        <f>IF(ISBLANK('5. Pp (3 años)'!O105),"",'5. Pp (3 años)'!O105)</f>
        <v/>
      </c>
      <c r="P104" s="202" t="str">
        <f>IF(ISBLANK('5. Pp (3 años)'!P105),"",'5. Pp (3 años)'!P105)</f>
        <v/>
      </c>
    </row>
    <row r="105" spans="2:16" ht="17.25" hidden="1">
      <c r="B105" s="93" t="str">
        <f>IF(ISBLANK('5. Pp (3 años)'!B106),"",'5. Pp (3 años)'!B106)</f>
        <v/>
      </c>
      <c r="C105" s="32" t="str">
        <f>IF(ISBLANK('5. Pp (3 años)'!C106),"",'5. Pp (3 años)'!C106)</f>
        <v>Actividad</v>
      </c>
      <c r="D105" s="35" t="str">
        <f>IF(ISBLANK('5. Pp (3 años)'!D106),"",'5. Pp (3 años)'!D106)</f>
        <v/>
      </c>
      <c r="E105" s="35" t="str">
        <f>IF(ISBLANK('5. Pp (3 años)'!E106),"",'5. Pp (3 años)'!E106)</f>
        <v/>
      </c>
      <c r="F105" s="35" t="str">
        <f>IF(ISBLANK('5. Pp (3 años)'!F106),"",'5. Pp (3 años)'!F106)</f>
        <v/>
      </c>
      <c r="G105" s="32" t="str">
        <f>IF(ISBLANK('5. Pp (3 años)'!G106),"",'5. Pp (3 años)'!G106)</f>
        <v/>
      </c>
      <c r="H105" s="32" t="str">
        <f>IF(ISBLANK('5. Pp (3 años)'!H106),"",'5. Pp (3 años)'!H106)</f>
        <v/>
      </c>
      <c r="I105" s="35" t="str">
        <f>IF(ISBLANK('5. Pp (3 años)'!I106),"",'5. Pp (3 años)'!I106)</f>
        <v/>
      </c>
      <c r="J105" s="35" t="str">
        <f>IF(ISBLANK('5. Pp (3 años)'!J106),"",'5. Pp (3 años)'!J106)</f>
        <v/>
      </c>
      <c r="K105" s="32" t="str">
        <f>IF(ISBLANK('5. Pp (3 años)'!K106),"",'5. Pp (3 años)'!K106)</f>
        <v/>
      </c>
      <c r="L105" s="35"/>
      <c r="M105" s="35"/>
      <c r="N105" s="35" t="str">
        <f>IF(ISBLANK('5. Pp (3 años)'!N106),"",'5. Pp (3 años)'!N106)</f>
        <v/>
      </c>
      <c r="O105" s="35" t="str">
        <f>IF(ISBLANK('5. Pp (3 años)'!O106),"",'5. Pp (3 años)'!O106)</f>
        <v/>
      </c>
      <c r="P105" s="202" t="str">
        <f>IF(ISBLANK('5. Pp (3 años)'!P106),"",'5. Pp (3 años)'!P106)</f>
        <v/>
      </c>
    </row>
    <row r="106" spans="2:16" ht="17.25" hidden="1">
      <c r="B106" s="93" t="str">
        <f>IF(ISBLANK('5. Pp (3 años)'!B107),"",'5. Pp (3 años)'!B107)</f>
        <v/>
      </c>
      <c r="C106" s="32" t="str">
        <f>IF(ISBLANK('5. Pp (3 años)'!C107),"",'5. Pp (3 años)'!C107)</f>
        <v>Actividad</v>
      </c>
      <c r="D106" s="35" t="str">
        <f>IF(ISBLANK('5. Pp (3 años)'!D107),"",'5. Pp (3 años)'!D107)</f>
        <v/>
      </c>
      <c r="E106" s="35" t="str">
        <f>IF(ISBLANK('5. Pp (3 años)'!E107),"",'5. Pp (3 años)'!E107)</f>
        <v/>
      </c>
      <c r="F106" s="35" t="str">
        <f>IF(ISBLANK('5. Pp (3 años)'!F107),"",'5. Pp (3 años)'!F107)</f>
        <v/>
      </c>
      <c r="G106" s="32" t="str">
        <f>IF(ISBLANK('5. Pp (3 años)'!G107),"",'5. Pp (3 años)'!G107)</f>
        <v/>
      </c>
      <c r="H106" s="32" t="str">
        <f>IF(ISBLANK('5. Pp (3 años)'!H107),"",'5. Pp (3 años)'!H107)</f>
        <v/>
      </c>
      <c r="I106" s="35" t="str">
        <f>IF(ISBLANK('5. Pp (3 años)'!I107),"",'5. Pp (3 años)'!I107)</f>
        <v/>
      </c>
      <c r="J106" s="35" t="str">
        <f>IF(ISBLANK('5. Pp (3 años)'!J107),"",'5. Pp (3 años)'!J107)</f>
        <v/>
      </c>
      <c r="K106" s="32" t="str">
        <f>IF(ISBLANK('5. Pp (3 años)'!K107),"",'5. Pp (3 años)'!K107)</f>
        <v/>
      </c>
      <c r="L106" s="35"/>
      <c r="M106" s="35"/>
      <c r="N106" s="35" t="str">
        <f>IF(ISBLANK('5. Pp (3 años)'!N107),"",'5. Pp (3 años)'!N107)</f>
        <v/>
      </c>
      <c r="O106" s="35" t="str">
        <f>IF(ISBLANK('5. Pp (3 años)'!O107),"",'5. Pp (3 años)'!O107)</f>
        <v/>
      </c>
      <c r="P106" s="202" t="str">
        <f>IF(ISBLANK('5. Pp (3 años)'!P107),"",'5. Pp (3 años)'!P107)</f>
        <v/>
      </c>
    </row>
    <row r="107" spans="2:16" ht="207">
      <c r="B107" s="618" t="str">
        <f>IF(ISBLANK('5. Pp (3 años)'!B108),"",'5. Pp (3 años)'!B108)</f>
        <v>Dirección de Atención a la Diversidad Sexual</v>
      </c>
      <c r="C107" s="616" t="str">
        <f>IF(ISBLANK('5. Pp (3 años)'!C108),"",'5. Pp (3 años)'!C108)</f>
        <v>Componente</v>
      </c>
      <c r="D107" s="615" t="str">
        <f>IF(ISBLANK('5. Pp (3 años)'!D108),"",'5. Pp (3 años)'!D108)</f>
        <v>4.1.1.1.11 Mecanismos de participación y visibilidad para la inclusión y diversidad sexual implementados</v>
      </c>
      <c r="E107" s="615" t="str">
        <f>IF(ISBLANK('5. Pp (3 años)'!E108),"",'5. Pp (3 años)'!E108)</f>
        <v>PMVPC: Porcentaje de mecanismos de visibilidad y participación ciudadana por la diversidad sexual ejecutados.</v>
      </c>
      <c r="F107" s="615" t="str">
        <f>IF(ISBLANK('5. Pp (3 años)'!F108),"",'5. Pp (3 años)'!F108)</f>
        <v>Este indicador representa la entrega de un modelo de inclusión y reconocimiento de derechos de la diversidad sexual validado. Representa el producto final donde se garantiza el ejercicio del pleno derecho a la ciudad y la participación ciudadana de las poblaciones LGBTIQ+. Asegura que el municipio cuente con canales de visibilidad y articulación institucional que fomenten el respeto, la no discriminación y la integración social en Benito Juárez.</v>
      </c>
      <c r="G107" s="616" t="str">
        <f>IF(ISBLANK('5. Pp (3 años)'!G108),"",'5. Pp (3 años)'!G108)</f>
        <v>Eficacia</v>
      </c>
      <c r="H107" s="616" t="str">
        <f>IF(ISBLANK('5. Pp (3 años)'!H108),"",'5. Pp (3 años)'!H108)</f>
        <v>Trimestral</v>
      </c>
      <c r="I107" s="615" t="str">
        <f>IF(ISBLANK('5. Pp (3 años)'!I108),"",'5. Pp (3 años)'!I108)</f>
        <v>MÉTODO DE CÁLCULO                            
PMVPC = (NMVPCE / NMVPCP) * 100
VARIABLES:
PMVPC: Porcentaje de mecanismos de visibilidad y participación ciudadana por la diversidad sexual ejecutados.                                                                                  NMVPCE: Número de mecanismos de visibilidad y participación ciudadana ejecutados con validación institucional.                                                                          NMVPCP: Número de mecanismos de visibilidad y participación ciudadana programados.</v>
      </c>
      <c r="J107" s="615" t="str">
        <f>IF(ISBLANK('5. Pp (3 años)'!J108),"",'5. Pp (3 años)'!J108)</f>
        <v xml:space="preserve">UNIDAD DE MEDIDA DEL INDICADOR: Porcentaje
UNIDAD DE MEDIDA DE LAS VARIABLES: Mecanismo </v>
      </c>
      <c r="K107" s="616" t="str">
        <f>IF(ISBLANK('5. Pp (3 años)'!K108),"",'5. Pp (3 años)'!K108)</f>
        <v xml:space="preserve">Ascendente </v>
      </c>
      <c r="L107" s="615" t="s">
        <v>1305</v>
      </c>
      <c r="M107" s="615" t="s">
        <v>1306</v>
      </c>
      <c r="N107" s="615" t="str">
        <f>IF(ISBLANK('5. Pp (3 años)'!N108),"",'5. Pp (3 años)'!N108)</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07" s="615" t="str">
        <f>IF(ISBLANK('5. Pp (3 años)'!O108),"",'5. Pp (3 años)'!O108)</f>
        <v>Los colectivos y representantes de la diversidad sexual mantienen un interés activo en participar en los espacios de consulta y visibilidad convocados por el municipio además de que el entorno social y político prevaleciente en Benito Juárez favorece el respeto a los derechos humanos y la no discriminación mientras los directores de las distintas dependencias municipales colaboran activamente en la implementación de las políticas de inclusión dentro de sus ámbitos de competencia.</v>
      </c>
      <c r="P107" s="617" t="str">
        <f>IF(ISBLANK('5. Pp (3 años)'!P108),"",'5. Pp (3 años)'!P108)</f>
        <v>Meta 5.1
Poner fin a todas las formas de discriminación
contra todas las mujeres y las niñas en todo el
mundo.</v>
      </c>
    </row>
    <row r="108" spans="2:16" ht="207">
      <c r="B108" s="93" t="str">
        <f>IF(ISBLANK('5. Pp (3 años)'!B109),"",'5. Pp (3 años)'!B109)</f>
        <v>Dirección de Atención a la Diversidad Sexual</v>
      </c>
      <c r="C108" s="32" t="str">
        <f>IF(ISBLANK('5. Pp (3 años)'!C109),"",'5. Pp (3 años)'!C109)</f>
        <v>Actividad</v>
      </c>
      <c r="D108" s="35" t="str">
        <f>IF(ISBLANK('5. Pp (3 años)'!D109),"",'5. Pp (3 años)'!D109)</f>
        <v>4.1.1.1.11.1  Coordinación de encuentros institucionales y jornadas de visibilidad para la diversidad sexual e inclusión.</v>
      </c>
      <c r="E108" s="35" t="str">
        <f>IF(ISBLANK('5. Pp (3 años)'!E109),"",'5. Pp (3 años)'!E109)</f>
        <v>PEJVR: Porcentaje de encuentros y jornadas de visibilidad realizados.</v>
      </c>
      <c r="F108" s="35" t="str">
        <f>IF(ISBLANK('5. Pp (3 años)'!F109),"",'5. Pp (3 años)'!F109)</f>
        <v>Mide la ejecución técnica y logística de las plataformas de participación para la diversidad. Cuantifica la realización de los Encuentros Intermunicipales de Direcciones y la jornada de visibilidad 'PRIDE', funcionando como el mecanismo operativo para articular políticas públicas de inclusión entre niveles de gobierno y sensibilizar a la sociedad sobre el respeto a la diversidad sexual.</v>
      </c>
      <c r="G108" s="32" t="str">
        <f>IF(ISBLANK('5. Pp (3 años)'!G109),"",'5. Pp (3 años)'!G109)</f>
        <v>Eficacia</v>
      </c>
      <c r="H108" s="32" t="str">
        <f>IF(ISBLANK('5. Pp (3 años)'!H109),"",'5. Pp (3 años)'!H109)</f>
        <v>Trimestral</v>
      </c>
      <c r="I108" s="35" t="str">
        <f>IF(ISBLANK('5. Pp (3 años)'!I109),"",'5. Pp (3 años)'!I109)</f>
        <v>MÉTODO DE CÁLCULO                             
PEJVR= (NEJVRR/NEJVRP)*100
VARIABLES:
PEJVR: Porcentaje de encuentros y jornadas de visibilidad realizados.                                                                         NEJVRR: Número de encuentros y jornadas de visibilidad realizados.                                                                          NEJVRP: Número de encuentros y jornadas de visibilidad programados</v>
      </c>
      <c r="J108" s="35" t="str">
        <f>IF(ISBLANK('5. Pp (3 años)'!J109),"",'5. Pp (3 años)'!J109)</f>
        <v>UNIDAD DE MEDIDA DEL INDICADOR: Porcentaje
UNIDAD DE MEDIDA DE LAS VARIABLES: Encuentro</v>
      </c>
      <c r="K108" s="32" t="str">
        <f>IF(ISBLANK('5. Pp (3 años)'!K109),"",'5. Pp (3 años)'!K109)</f>
        <v>Ascendente</v>
      </c>
      <c r="L108" s="35" t="s">
        <v>1495</v>
      </c>
      <c r="M108" s="35" t="s">
        <v>1494</v>
      </c>
      <c r="N108" s="35" t="str">
        <f>IF(ISBLANK('5. Pp (3 años)'!N109),"",'5. Pp (3 años)'!N109)</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08" s="35" t="str">
        <f>IF(ISBLANK('5. Pp (3 años)'!O109),"",'5. Pp (3 años)'!O109)</f>
        <v>Las direcciones de diversidad sexual de otros municipios y órdenes de gobierno confirman su asistencia y participan activamente en las mesas de articulación técnica además de que los colectivos ciudadanos y la población en general acuden a las convocatorias de visibilidad en un ambiente de paz y respeto mutuo mientras prevalecen condiciones climáticas adecuadas que permiten el desarrollo de las actividades en espacios públicos.</v>
      </c>
      <c r="P108" s="202" t="str">
        <f>IF(ISBLANK('5. Pp (3 años)'!P109),"",'5. Pp (3 años)'!P109)</f>
        <v>Meta 5.1
Poner fin a todas las formas de discriminación
contra todas las mujeres y las niñas en todo el
mundo.</v>
      </c>
    </row>
    <row r="109" spans="2:16" ht="17.25" hidden="1">
      <c r="B109" s="93" t="str">
        <f>IF(ISBLANK('5. Pp (3 años)'!B110),"",'5. Pp (3 años)'!B110)</f>
        <v/>
      </c>
      <c r="C109" s="32" t="str">
        <f>IF(ISBLANK('5. Pp (3 años)'!C110),"",'5. Pp (3 años)'!C110)</f>
        <v>Actividad</v>
      </c>
      <c r="D109" s="35" t="str">
        <f>IF(ISBLANK('5. Pp (3 años)'!D110),"",'5. Pp (3 años)'!D110)</f>
        <v/>
      </c>
      <c r="E109" s="35" t="str">
        <f>IF(ISBLANK('5. Pp (3 años)'!E110),"",'5. Pp (3 años)'!E110)</f>
        <v/>
      </c>
      <c r="F109" s="35" t="str">
        <f>IF(ISBLANK('5. Pp (3 años)'!F110),"",'5. Pp (3 años)'!F110)</f>
        <v/>
      </c>
      <c r="G109" s="32" t="str">
        <f>IF(ISBLANK('5. Pp (3 años)'!G110),"",'5. Pp (3 años)'!G110)</f>
        <v/>
      </c>
      <c r="H109" s="32" t="str">
        <f>IF(ISBLANK('5. Pp (3 años)'!H110),"",'5. Pp (3 años)'!H110)</f>
        <v/>
      </c>
      <c r="I109" s="35" t="str">
        <f>IF(ISBLANK('5. Pp (3 años)'!I110),"",'5. Pp (3 años)'!I110)</f>
        <v/>
      </c>
      <c r="J109" s="35" t="str">
        <f>IF(ISBLANK('5. Pp (3 años)'!J110),"",'5. Pp (3 años)'!J110)</f>
        <v/>
      </c>
      <c r="K109" s="32" t="str">
        <f>IF(ISBLANK('5. Pp (3 años)'!K110),"",'5. Pp (3 años)'!K110)</f>
        <v/>
      </c>
      <c r="L109" s="35"/>
      <c r="M109" s="35"/>
      <c r="N109" s="35" t="str">
        <f>IF(ISBLANK('5. Pp (3 años)'!N110),"",'5. Pp (3 años)'!N110)</f>
        <v/>
      </c>
      <c r="O109" s="35" t="str">
        <f>IF(ISBLANK('5. Pp (3 años)'!O110),"",'5. Pp (3 años)'!O110)</f>
        <v/>
      </c>
      <c r="P109" s="202" t="str">
        <f>IF(ISBLANK('5. Pp (3 años)'!P110),"",'5. Pp (3 años)'!P110)</f>
        <v/>
      </c>
    </row>
    <row r="110" spans="2:16" ht="17.25" hidden="1">
      <c r="B110" s="93" t="str">
        <f>IF(ISBLANK('5. Pp (3 años)'!B111),"",'5. Pp (3 años)'!B111)</f>
        <v/>
      </c>
      <c r="C110" s="32" t="str">
        <f>IF(ISBLANK('5. Pp (3 años)'!C111),"",'5. Pp (3 años)'!C111)</f>
        <v>Actividad</v>
      </c>
      <c r="D110" s="35" t="str">
        <f>IF(ISBLANK('5. Pp (3 años)'!D111),"",'5. Pp (3 años)'!D111)</f>
        <v/>
      </c>
      <c r="E110" s="35" t="str">
        <f>IF(ISBLANK('5. Pp (3 años)'!E111),"",'5. Pp (3 años)'!E111)</f>
        <v/>
      </c>
      <c r="F110" s="35" t="str">
        <f>IF(ISBLANK('5. Pp (3 años)'!F111),"",'5. Pp (3 años)'!F111)</f>
        <v/>
      </c>
      <c r="G110" s="32" t="str">
        <f>IF(ISBLANK('5. Pp (3 años)'!G111),"",'5. Pp (3 años)'!G111)</f>
        <v/>
      </c>
      <c r="H110" s="32" t="str">
        <f>IF(ISBLANK('5. Pp (3 años)'!H111),"",'5. Pp (3 años)'!H111)</f>
        <v/>
      </c>
      <c r="I110" s="35" t="str">
        <f>IF(ISBLANK('5. Pp (3 años)'!I111),"",'5. Pp (3 años)'!I111)</f>
        <v/>
      </c>
      <c r="J110" s="35" t="str">
        <f>IF(ISBLANK('5. Pp (3 años)'!J111),"",'5. Pp (3 años)'!J111)</f>
        <v/>
      </c>
      <c r="K110" s="32" t="str">
        <f>IF(ISBLANK('5. Pp (3 años)'!K111),"",'5. Pp (3 años)'!K111)</f>
        <v/>
      </c>
      <c r="L110" s="35"/>
      <c r="M110" s="35"/>
      <c r="N110" s="35" t="str">
        <f>IF(ISBLANK('5. Pp (3 años)'!N111),"",'5. Pp (3 años)'!N111)</f>
        <v/>
      </c>
      <c r="O110" s="35" t="str">
        <f>IF(ISBLANK('5. Pp (3 años)'!O111),"",'5. Pp (3 años)'!O111)</f>
        <v/>
      </c>
      <c r="P110" s="202" t="str">
        <f>IF(ISBLANK('5. Pp (3 años)'!P111),"",'5. Pp (3 años)'!P111)</f>
        <v/>
      </c>
    </row>
    <row r="111" spans="2:16" ht="17.25" hidden="1">
      <c r="B111" s="93" t="str">
        <f>IF(ISBLANK('5. Pp (3 años)'!B112),"",'5. Pp (3 años)'!B112)</f>
        <v/>
      </c>
      <c r="C111" s="32" t="str">
        <f>IF(ISBLANK('5. Pp (3 años)'!C112),"",'5. Pp (3 años)'!C112)</f>
        <v>Actividad</v>
      </c>
      <c r="D111" s="35" t="str">
        <f>IF(ISBLANK('5. Pp (3 años)'!D112),"",'5. Pp (3 años)'!D112)</f>
        <v/>
      </c>
      <c r="E111" s="35" t="str">
        <f>IF(ISBLANK('5. Pp (3 años)'!E112),"",'5. Pp (3 años)'!E112)</f>
        <v/>
      </c>
      <c r="F111" s="35" t="str">
        <f>IF(ISBLANK('5. Pp (3 años)'!F112),"",'5. Pp (3 años)'!F112)</f>
        <v/>
      </c>
      <c r="G111" s="32" t="str">
        <f>IF(ISBLANK('5. Pp (3 años)'!G112),"",'5. Pp (3 años)'!G112)</f>
        <v/>
      </c>
      <c r="H111" s="32" t="str">
        <f>IF(ISBLANK('5. Pp (3 años)'!H112),"",'5. Pp (3 años)'!H112)</f>
        <v/>
      </c>
      <c r="I111" s="35" t="str">
        <f>IF(ISBLANK('5. Pp (3 años)'!I112),"",'5. Pp (3 años)'!I112)</f>
        <v/>
      </c>
      <c r="J111" s="35" t="str">
        <f>IF(ISBLANK('5. Pp (3 años)'!J112),"",'5. Pp (3 años)'!J112)</f>
        <v/>
      </c>
      <c r="K111" s="32" t="str">
        <f>IF(ISBLANK('5. Pp (3 años)'!K112),"",'5. Pp (3 años)'!K112)</f>
        <v/>
      </c>
      <c r="L111" s="35"/>
      <c r="M111" s="35"/>
      <c r="N111" s="35" t="str">
        <f>IF(ISBLANK('5. Pp (3 años)'!N112),"",'5. Pp (3 años)'!N112)</f>
        <v/>
      </c>
      <c r="O111" s="35" t="str">
        <f>IF(ISBLANK('5. Pp (3 años)'!O112),"",'5. Pp (3 años)'!O112)</f>
        <v/>
      </c>
      <c r="P111" s="202" t="str">
        <f>IF(ISBLANK('5. Pp (3 años)'!P112),"",'5. Pp (3 años)'!P112)</f>
        <v/>
      </c>
    </row>
    <row r="112" spans="2:16" ht="17.25" hidden="1">
      <c r="B112" s="93" t="str">
        <f>IF(ISBLANK('5. Pp (3 años)'!B113),"",'5. Pp (3 años)'!B113)</f>
        <v/>
      </c>
      <c r="C112" s="32" t="str">
        <f>IF(ISBLANK('5. Pp (3 años)'!C113),"",'5. Pp (3 años)'!C113)</f>
        <v>Actividad</v>
      </c>
      <c r="D112" s="35" t="str">
        <f>IF(ISBLANK('5. Pp (3 años)'!D113),"",'5. Pp (3 años)'!D113)</f>
        <v/>
      </c>
      <c r="E112" s="35" t="str">
        <f>IF(ISBLANK('5. Pp (3 años)'!E113),"",'5. Pp (3 años)'!E113)</f>
        <v/>
      </c>
      <c r="F112" s="35" t="str">
        <f>IF(ISBLANK('5. Pp (3 años)'!F113),"",'5. Pp (3 años)'!F113)</f>
        <v/>
      </c>
      <c r="G112" s="32" t="str">
        <f>IF(ISBLANK('5. Pp (3 años)'!G113),"",'5. Pp (3 años)'!G113)</f>
        <v/>
      </c>
      <c r="H112" s="32" t="str">
        <f>IF(ISBLANK('5. Pp (3 años)'!H113),"",'5. Pp (3 años)'!H113)</f>
        <v/>
      </c>
      <c r="I112" s="35" t="str">
        <f>IF(ISBLANK('5. Pp (3 años)'!I113),"",'5. Pp (3 años)'!I113)</f>
        <v/>
      </c>
      <c r="J112" s="35" t="str">
        <f>IF(ISBLANK('5. Pp (3 años)'!J113),"",'5. Pp (3 años)'!J113)</f>
        <v/>
      </c>
      <c r="K112" s="32" t="str">
        <f>IF(ISBLANK('5. Pp (3 años)'!K113),"",'5. Pp (3 años)'!K113)</f>
        <v/>
      </c>
      <c r="L112" s="35"/>
      <c r="M112" s="35"/>
      <c r="N112" s="35" t="str">
        <f>IF(ISBLANK('5. Pp (3 años)'!N113),"",'5. Pp (3 años)'!N113)</f>
        <v/>
      </c>
      <c r="O112" s="35" t="str">
        <f>IF(ISBLANK('5. Pp (3 años)'!O113),"",'5. Pp (3 años)'!O113)</f>
        <v/>
      </c>
      <c r="P112" s="202" t="str">
        <f>IF(ISBLANK('5. Pp (3 años)'!P113),"",'5. Pp (3 años)'!P113)</f>
        <v/>
      </c>
    </row>
    <row r="113" spans="2:16" ht="207">
      <c r="B113" s="618" t="str">
        <f>IF(ISBLANK('5. Pp (3 años)'!B114),"",'5. Pp (3 años)'!B114)</f>
        <v>Coordinación de Atención y Seguimiento Integral</v>
      </c>
      <c r="C113" s="616" t="str">
        <f>IF(ISBLANK('5. Pp (3 años)'!C114),"",'5. Pp (3 años)'!C114)</f>
        <v>Componente</v>
      </c>
      <c r="D113" s="615" t="str">
        <f>IF(ISBLANK('5. Pp (3 años)'!D114),"",'5. Pp (3 años)'!D114)</f>
        <v>4.1.1.1.12 Atenciones y gestiones del programa 'Entrelazos por la Diversidad' otorgadas.</v>
      </c>
      <c r="E113" s="615" t="str">
        <f>IF(ISBLANK('5. Pp (3 años)'!E114),"",'5. Pp (3 años)'!E114)</f>
        <v>PSAGE: Porcentaje de servicios de atención y gestión del programa Entrelazos realizados.</v>
      </c>
      <c r="F113" s="615" t="str">
        <f>IF(ISBLANK('5. Pp (3 años)'!F114),"",'5. Pp (3 años)'!F114)</f>
        <v>Este indicador representa la consolidación del programa 'Entrelazos por la Diversidad' como una plataforma de atención integral. Representa la entrega de un servicio de vinculación y acompañamiento validado; es decir, el producto final donde se garantiza que las personas de la diversidad sexual tengan acceso efectivo a la protección de sus derechos humanos mediante gestiones institucionales que resuelven sus necesidades de inclusión y atención social.</v>
      </c>
      <c r="G113" s="616" t="str">
        <f>IF(ISBLANK('5. Pp (3 años)'!G114),"",'5. Pp (3 años)'!G114)</f>
        <v>Eficacia</v>
      </c>
      <c r="H113" s="616" t="str">
        <f>IF(ISBLANK('5. Pp (3 años)'!H114),"",'5. Pp (3 años)'!H114)</f>
        <v>Trimestral</v>
      </c>
      <c r="I113" s="615" t="str">
        <f>IF(ISBLANK('5. Pp (3 años)'!I114),"",'5. Pp (3 años)'!I114)</f>
        <v>MÉTODO DE CÁLCULO                            
PSAGE= (NSAGER/NSAGEP)*100
VARIABLES:
PSAGE: Porcentaje de servicios de atención y gestión del programa Entrelazos realizados.                                      NSAGER: Número de servicios de atención y gestión realizados con acompañamiento validado.                     NSAGEP: Número de servicios de atención y gestión programados.</v>
      </c>
      <c r="J113" s="615" t="str">
        <f>IF(ISBLANK('5. Pp (3 años)'!J114),"",'5. Pp (3 años)'!J114)</f>
        <v>UNIDAD DE MEDIDA DEL INDICADOR: Porcentaje
UNIDAD DE MEDIDA DE LAS VARIABLES: Gestión</v>
      </c>
      <c r="K113" s="616" t="str">
        <f>IF(ISBLANK('5. Pp (3 años)'!K114),"",'5. Pp (3 años)'!K114)</f>
        <v xml:space="preserve">Ascendente </v>
      </c>
      <c r="L113" s="615" t="s">
        <v>1303</v>
      </c>
      <c r="M113" s="615" t="s">
        <v>1302</v>
      </c>
      <c r="N113" s="615" t="str">
        <f>IF(ISBLANK('5. Pp (3 años)'!N114),"",'5. Pp (3 años)'!N114)</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13" s="615" t="str">
        <f>IF(ISBLANK('5. Pp (3 años)'!O114),"",'5. Pp (3 años)'!O114)</f>
        <v>la población de la diversidad sexual confía en los mecanismos institucionales para el reporte y acompañamiento de sus necesidades de inclusión mientras el personal operativo cuenta con la capacitación necesaria para brindar una atención con perspectiva de género, respeto irrestricto a los derechos humanos y hay condiciones climatológicas favorables.</v>
      </c>
      <c r="P113" s="617" t="str">
        <f>IF(ISBLANK('5. Pp (3 años)'!P114),"",'5. Pp (3 años)'!P114)</f>
        <v>Meta 5.1
Poner fin a todas las formas de discriminación
contra todas las mujeres y las niñas en todo el
mundo.</v>
      </c>
    </row>
    <row r="114" spans="2:16" ht="207">
      <c r="B114" s="93" t="str">
        <f>IF(ISBLANK('5. Pp (3 años)'!B115),"",'5. Pp (3 años)'!B115)</f>
        <v>Coordinación de Atención y Seguimiento Integral</v>
      </c>
      <c r="C114" s="32" t="str">
        <f>IF(ISBLANK('5. Pp (3 años)'!C115),"",'5. Pp (3 años)'!C115)</f>
        <v>Actividad</v>
      </c>
      <c r="D114" s="35" t="str">
        <f>IF(ISBLANK('5. Pp (3 años)'!D115),"",'5. Pp (3 años)'!D115)</f>
        <v>4.1.1.1.12.1 Gestión de canales de atención y enlace interinstitucional para la diversidad sexual.</v>
      </c>
      <c r="E114" s="35" t="str">
        <f>IF(ISBLANK('5. Pp (3 años)'!E115),"",'5. Pp (3 años)'!E115)</f>
        <v>PSVAG: Porcentaje de servicios de vinculación y atención personalizada gestionados.</v>
      </c>
      <c r="F114" s="35" t="str">
        <f>IF(ISBLANK('5. Pp (3 años)'!F115),"",'5. Pp (3 años)'!F115)</f>
        <v>Mide la operatividad diaria del programa mediante el contacto directo con la ciudadanía. Cuantifica el número de atenciones personalizadas, vinculaciones con otras dependencias y seguimientos de casos realizados, funcionando como el mecanismo operativo que asegura que cada solicitud de la comunidad LGBTIQ+ sea procesada, canalizada y resuelta bajo un enfoque de derechos humanos.</v>
      </c>
      <c r="G114" s="32" t="str">
        <f>IF(ISBLANK('5. Pp (3 años)'!G115),"",'5. Pp (3 años)'!G115)</f>
        <v>Eficacia</v>
      </c>
      <c r="H114" s="32" t="str">
        <f>IF(ISBLANK('5. Pp (3 años)'!H115),"",'5. Pp (3 años)'!H115)</f>
        <v>Trimestral</v>
      </c>
      <c r="I114" s="35" t="str">
        <f>IF(ISBLANK('5. Pp (3 años)'!I115),"",'5. Pp (3 años)'!I115)</f>
        <v>MÉTODO DE CÁLCULO                             
PSVAG = (NSVAGR / NSVAGP) * 100
VARIABLES:
PSVAG: Porcentaje de servicios de vinculación y atención personalizada gestionados.                                              NSVAGR: Número de servicios de vinculación y atención personalizada realizados.                                                 NSVAGP: Número de servicios de vinculación y atención personalizada programados.</v>
      </c>
      <c r="J114" s="35" t="str">
        <f>IF(ISBLANK('5. Pp (3 años)'!J115),"",'5. Pp (3 años)'!J115)</f>
        <v>UNIDAD DE MEDIDA DEL INDICADOR: Porcentaje
UNIDAD DE MEDIDA DE LAS VARIABLES: Vinculación</v>
      </c>
      <c r="K114" s="32" t="str">
        <f>IF(ISBLANK('5. Pp (3 años)'!K115),"",'5. Pp (3 años)'!K115)</f>
        <v>Ascendente</v>
      </c>
      <c r="L114" s="35" t="s">
        <v>1423</v>
      </c>
      <c r="M114" s="35" t="s">
        <v>1422</v>
      </c>
      <c r="N114" s="35" t="str">
        <f>IF(ISBLANK('5. Pp (3 años)'!N115),"",'5. Pp (3 años)'!N115)</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14" s="35" t="str">
        <f>IF(ISBLANK('5. Pp (3 años)'!O115),"",'5. Pp (3 años)'!O115)</f>
        <v>La ciudadanía de la diversidad sexual se acerca a los puntos de atención para solicitar los servicios de vinculación y acompañamiento además de que las dependencias municipales y estatales receptoras de las canalizaciones procesan las solicitudes en tiempos razonables y con un enfoque de no discriminación mientras los canales de comunicación interna del municipio operan con eficiencia para el seguimiento y resolución de cada caso presentado.</v>
      </c>
      <c r="P114" s="202" t="str">
        <f>IF(ISBLANK('5. Pp (3 años)'!P115),"",'5. Pp (3 años)'!P115)</f>
        <v>Meta 5.1
Poner fin a todas las formas de discriminación
contra todas las mujeres y las niñas en todo el
mundo.</v>
      </c>
    </row>
    <row r="115" spans="2:16" ht="17.25" hidden="1">
      <c r="B115" s="93" t="str">
        <f>IF(ISBLANK('5. Pp (3 años)'!B116),"",'5. Pp (3 años)'!B116)</f>
        <v/>
      </c>
      <c r="C115" s="32" t="str">
        <f>IF(ISBLANK('5. Pp (3 años)'!C116),"",'5. Pp (3 años)'!C116)</f>
        <v>Actividad</v>
      </c>
      <c r="D115" s="35" t="str">
        <f>IF(ISBLANK('5. Pp (3 años)'!D116),"",'5. Pp (3 años)'!D116)</f>
        <v/>
      </c>
      <c r="E115" s="35" t="str">
        <f>IF(ISBLANK('5. Pp (3 años)'!E116),"",'5. Pp (3 años)'!E116)</f>
        <v/>
      </c>
      <c r="F115" s="35" t="str">
        <f>IF(ISBLANK('5. Pp (3 años)'!F116),"",'5. Pp (3 años)'!F116)</f>
        <v/>
      </c>
      <c r="G115" s="32" t="str">
        <f>IF(ISBLANK('5. Pp (3 años)'!G116),"",'5. Pp (3 años)'!G116)</f>
        <v/>
      </c>
      <c r="H115" s="32" t="str">
        <f>IF(ISBLANK('5. Pp (3 años)'!H116),"",'5. Pp (3 años)'!H116)</f>
        <v/>
      </c>
      <c r="I115" s="35" t="str">
        <f>IF(ISBLANK('5. Pp (3 años)'!I116),"",'5. Pp (3 años)'!I116)</f>
        <v/>
      </c>
      <c r="J115" s="35" t="str">
        <f>IF(ISBLANK('5. Pp (3 años)'!J116),"",'5. Pp (3 años)'!J116)</f>
        <v/>
      </c>
      <c r="K115" s="32" t="str">
        <f>IF(ISBLANK('5. Pp (3 años)'!K116),"",'5. Pp (3 años)'!K116)</f>
        <v/>
      </c>
      <c r="L115" s="35"/>
      <c r="M115" s="35"/>
      <c r="N115" s="35" t="str">
        <f>IF(ISBLANK('5. Pp (3 años)'!N116),"",'5. Pp (3 años)'!N116)</f>
        <v/>
      </c>
      <c r="O115" s="35" t="str">
        <f>IF(ISBLANK('5. Pp (3 años)'!O116),"",'5. Pp (3 años)'!O116)</f>
        <v/>
      </c>
      <c r="P115" s="202" t="str">
        <f>IF(ISBLANK('5. Pp (3 años)'!P116),"",'5. Pp (3 años)'!P116)</f>
        <v/>
      </c>
    </row>
    <row r="116" spans="2:16" ht="17.25" hidden="1">
      <c r="B116" s="93" t="str">
        <f>IF(ISBLANK('5. Pp (3 años)'!B117),"",'5. Pp (3 años)'!B117)</f>
        <v/>
      </c>
      <c r="C116" s="32" t="str">
        <f>IF(ISBLANK('5. Pp (3 años)'!C117),"",'5. Pp (3 años)'!C117)</f>
        <v>Actividad</v>
      </c>
      <c r="D116" s="35" t="str">
        <f>IF(ISBLANK('5. Pp (3 años)'!D117),"",'5. Pp (3 años)'!D117)</f>
        <v/>
      </c>
      <c r="E116" s="35" t="str">
        <f>IF(ISBLANK('5. Pp (3 años)'!E117),"",'5. Pp (3 años)'!E117)</f>
        <v/>
      </c>
      <c r="F116" s="35" t="str">
        <f>IF(ISBLANK('5. Pp (3 años)'!F117),"",'5. Pp (3 años)'!F117)</f>
        <v/>
      </c>
      <c r="G116" s="32" t="str">
        <f>IF(ISBLANK('5. Pp (3 años)'!G117),"",'5. Pp (3 años)'!G117)</f>
        <v/>
      </c>
      <c r="H116" s="32" t="str">
        <f>IF(ISBLANK('5. Pp (3 años)'!H117),"",'5. Pp (3 años)'!H117)</f>
        <v/>
      </c>
      <c r="I116" s="35" t="str">
        <f>IF(ISBLANK('5. Pp (3 años)'!I117),"",'5. Pp (3 años)'!I117)</f>
        <v/>
      </c>
      <c r="J116" s="35" t="str">
        <f>IF(ISBLANK('5. Pp (3 años)'!J117),"",'5. Pp (3 años)'!J117)</f>
        <v/>
      </c>
      <c r="K116" s="32" t="str">
        <f>IF(ISBLANK('5. Pp (3 años)'!K117),"",'5. Pp (3 años)'!K117)</f>
        <v/>
      </c>
      <c r="L116" s="35"/>
      <c r="M116" s="35"/>
      <c r="N116" s="35" t="str">
        <f>IF(ISBLANK('5. Pp (3 años)'!N117),"",'5. Pp (3 años)'!N117)</f>
        <v/>
      </c>
      <c r="O116" s="35" t="str">
        <f>IF(ISBLANK('5. Pp (3 años)'!O117),"",'5. Pp (3 años)'!O117)</f>
        <v/>
      </c>
      <c r="P116" s="202" t="str">
        <f>IF(ISBLANK('5. Pp (3 años)'!P117),"",'5. Pp (3 años)'!P117)</f>
        <v/>
      </c>
    </row>
    <row r="117" spans="2:16" ht="17.25" hidden="1">
      <c r="B117" s="93" t="str">
        <f>IF(ISBLANK('5. Pp (3 años)'!B118),"",'5. Pp (3 años)'!B118)</f>
        <v/>
      </c>
      <c r="C117" s="32" t="str">
        <f>IF(ISBLANK('5. Pp (3 años)'!C118),"",'5. Pp (3 años)'!C118)</f>
        <v>Actividad</v>
      </c>
      <c r="D117" s="35" t="str">
        <f>IF(ISBLANK('5. Pp (3 años)'!D118),"",'5. Pp (3 años)'!D118)</f>
        <v/>
      </c>
      <c r="E117" s="35" t="str">
        <f>IF(ISBLANK('5. Pp (3 años)'!E118),"",'5. Pp (3 años)'!E118)</f>
        <v/>
      </c>
      <c r="F117" s="35" t="str">
        <f>IF(ISBLANK('5. Pp (3 años)'!F118),"",'5. Pp (3 años)'!F118)</f>
        <v/>
      </c>
      <c r="G117" s="32" t="str">
        <f>IF(ISBLANK('5. Pp (3 años)'!G118),"",'5. Pp (3 años)'!G118)</f>
        <v/>
      </c>
      <c r="H117" s="32" t="str">
        <f>IF(ISBLANK('5. Pp (3 años)'!H118),"",'5. Pp (3 años)'!H118)</f>
        <v/>
      </c>
      <c r="I117" s="35" t="str">
        <f>IF(ISBLANK('5. Pp (3 años)'!I118),"",'5. Pp (3 años)'!I118)</f>
        <v/>
      </c>
      <c r="J117" s="35" t="str">
        <f>IF(ISBLANK('5. Pp (3 años)'!J118),"",'5. Pp (3 años)'!J118)</f>
        <v/>
      </c>
      <c r="K117" s="32" t="str">
        <f>IF(ISBLANK('5. Pp (3 años)'!K118),"",'5. Pp (3 años)'!K118)</f>
        <v/>
      </c>
      <c r="L117" s="35"/>
      <c r="M117" s="35"/>
      <c r="N117" s="35" t="str">
        <f>IF(ISBLANK('5. Pp (3 años)'!N118),"",'5. Pp (3 años)'!N118)</f>
        <v/>
      </c>
      <c r="O117" s="35" t="str">
        <f>IF(ISBLANK('5. Pp (3 años)'!O118),"",'5. Pp (3 años)'!O118)</f>
        <v/>
      </c>
      <c r="P117" s="202" t="str">
        <f>IF(ISBLANK('5. Pp (3 años)'!P118),"",'5. Pp (3 años)'!P118)</f>
        <v/>
      </c>
    </row>
    <row r="118" spans="2:16" ht="17.25" hidden="1">
      <c r="B118" s="93" t="str">
        <f>IF(ISBLANK('5. Pp (3 años)'!B119),"",'5. Pp (3 años)'!B119)</f>
        <v/>
      </c>
      <c r="C118" s="32" t="str">
        <f>IF(ISBLANK('5. Pp (3 años)'!C119),"",'5. Pp (3 años)'!C119)</f>
        <v>Actividad</v>
      </c>
      <c r="D118" s="35" t="str">
        <f>IF(ISBLANK('5. Pp (3 años)'!D119),"",'5. Pp (3 años)'!D119)</f>
        <v/>
      </c>
      <c r="E118" s="35" t="str">
        <f>IF(ISBLANK('5. Pp (3 años)'!E119),"",'5. Pp (3 años)'!E119)</f>
        <v/>
      </c>
      <c r="F118" s="35" t="str">
        <f>IF(ISBLANK('5. Pp (3 años)'!F119),"",'5. Pp (3 años)'!F119)</f>
        <v/>
      </c>
      <c r="G118" s="32" t="str">
        <f>IF(ISBLANK('5. Pp (3 años)'!G119),"",'5. Pp (3 años)'!G119)</f>
        <v/>
      </c>
      <c r="H118" s="32" t="str">
        <f>IF(ISBLANK('5. Pp (3 años)'!H119),"",'5. Pp (3 años)'!H119)</f>
        <v/>
      </c>
      <c r="I118" s="35" t="str">
        <f>IF(ISBLANK('5. Pp (3 años)'!I119),"",'5. Pp (3 años)'!I119)</f>
        <v/>
      </c>
      <c r="J118" s="35" t="str">
        <f>IF(ISBLANK('5. Pp (3 años)'!J119),"",'5. Pp (3 años)'!J119)</f>
        <v/>
      </c>
      <c r="K118" s="32" t="str">
        <f>IF(ISBLANK('5. Pp (3 años)'!K119),"",'5. Pp (3 años)'!K119)</f>
        <v/>
      </c>
      <c r="L118" s="35"/>
      <c r="M118" s="35"/>
      <c r="N118" s="35" t="str">
        <f>IF(ISBLANK('5. Pp (3 años)'!N119),"",'5. Pp (3 años)'!N119)</f>
        <v/>
      </c>
      <c r="O118" s="35" t="str">
        <f>IF(ISBLANK('5. Pp (3 años)'!O119),"",'5. Pp (3 años)'!O119)</f>
        <v/>
      </c>
      <c r="P118" s="202" t="str">
        <f>IF(ISBLANK('5. Pp (3 años)'!P119),"",'5. Pp (3 años)'!P119)</f>
        <v/>
      </c>
    </row>
    <row r="119" spans="2:16" ht="207">
      <c r="B119" s="618" t="str">
        <f>IF(ISBLANK('5. Pp (3 años)'!B120),"",'5. Pp (3 años)'!B120)</f>
        <v>Coordinación de Vinculación, Investigación y Proyectos Sociales</v>
      </c>
      <c r="C119" s="616" t="str">
        <f>IF(ISBLANK('5. Pp (3 años)'!C120),"",'5. Pp (3 años)'!C120)</f>
        <v>Componente</v>
      </c>
      <c r="D119" s="615" t="str">
        <f>IF(ISBLANK('5. Pp (3 años)'!D120),"",'5. Pp (3 años)'!D120)</f>
        <v>4.1.1.1.13 Estrategias de sensibilización y fomento a la cultura de la diversidad sexual implementadas.</v>
      </c>
      <c r="E119" s="615" t="str">
        <f>IF(ISBLANK('5. Pp (3 años)'!E120),"",'5. Pp (3 años)'!E120)</f>
        <v>PESFR: Porcentaje de estrategias de sensibilización y fomento realizadas.</v>
      </c>
      <c r="F119" s="615" t="str">
        <f>IF(ISBLANK('5. Pp (3 años)'!F120),"",'5. Pp (3 años)'!F120)</f>
        <v>Este indicador representa la ejecución de una política pública de visibilidad y respeto. Representa la entrega de un modelo de sensibilización social y fomento a la diversidad validado; es decir, garantiza que el municipio cuente con una ciudadanía y un funcionariado informados, mediante la ejecución de programas culturales, turísticos y mesas de trabajo que promueven activamente la inclusión y la no discriminación.</v>
      </c>
      <c r="G119" s="616" t="str">
        <f>IF(ISBLANK('5. Pp (3 años)'!G120),"",'5. Pp (3 años)'!G120)</f>
        <v>Eficacia</v>
      </c>
      <c r="H119" s="616" t="str">
        <f>IF(ISBLANK('5. Pp (3 años)'!H120),"",'5. Pp (3 años)'!H120)</f>
        <v>Trimestral</v>
      </c>
      <c r="I119" s="615" t="str">
        <f>IF(ISBLANK('5. Pp (3 años)'!I120),"",'5. Pp (3 años)'!I120)</f>
        <v>"MÉTODO DE CÁLCULO                      
PESFR = (NESFE / NESFP) * 100
VARIABLES:
PESFR: Porcentaje de estrategias de sensibilización y fomento realizadas.                                                                      NESFE: Número de estrategias de sensibilización y fomento ejecutadas con validación institucional.                            NESFP: Número de estrategias de sensibilización y fomento programadas.</v>
      </c>
      <c r="J119" s="615" t="str">
        <f>IF(ISBLANK('5. Pp (3 años)'!J120),"",'5. Pp (3 años)'!J120)</f>
        <v xml:space="preserve">UNIDAD DE MEDIDA DEL INDICADOR: Porcentaje
UNIDAD DE MEDIDA DE LAS VARIABLES: Estrategia </v>
      </c>
      <c r="K119" s="616" t="str">
        <f>IF(ISBLANK('5. Pp (3 años)'!K120),"",'5. Pp (3 años)'!K120)</f>
        <v>Ascendente</v>
      </c>
      <c r="L119" s="615" t="s">
        <v>1301</v>
      </c>
      <c r="M119" s="615" t="s">
        <v>1300</v>
      </c>
      <c r="N119" s="615" t="str">
        <f>IF(ISBLANK('5. Pp (3 años)'!N120),"",'5. Pp (3 años)'!N120)</f>
        <v>Nombre del Documento:
Archivo digital de la plataforma Google Drive
Nombre de quien genera la información: 
Coordinación de Vinculación, Investigación y Proyectos Sociales
Periodicidad con que se genera la información:
Trimestral
Liga de la página donde se localiza la información o ubicación:
https://drive.google.com/drive/folders/1YIQ6oNLaECseSgqo4vwhcE6EzP9ap_Xx</v>
      </c>
      <c r="O119" s="615" t="str">
        <f>IF(ISBLANK('5. Pp (3 años)'!O120),"",'5. Pp (3 años)'!O120)</f>
        <v>El personal de las diversas dependencias municipales muestra apertura y disposición para recibir los procesos de sensibilización en materia de diversidad sexual además de que los sectores turísticos y culturales se integran con entusiasmo a los programas de fomento a la inclusión mientras la sociedad civil participa activamente en los espacios de diálogo propiciando un entorno de respeto y aprendizaje mutuo que fortalece la cohesión social.</v>
      </c>
      <c r="P119" s="617" t="str">
        <f>IF(ISBLANK('5. Pp (3 años)'!P120),"",'5. Pp (3 años)'!P120)</f>
        <v>Meta 5.1
Poner fin a todas las formas de discriminación
contra todas las mujeres y las niñas en todo el
mundo.</v>
      </c>
    </row>
    <row r="120" spans="2:16" ht="207">
      <c r="B120" s="93" t="str">
        <f>IF(ISBLANK('5. Pp (3 años)'!B121),"",'5. Pp (3 años)'!B121)</f>
        <v>Coordinación de Vinculación, Investigación y Proyectos Sociales</v>
      </c>
      <c r="C120" s="32" t="str">
        <f>IF(ISBLANK('5. Pp (3 años)'!C121),"",'5. Pp (3 años)'!C121)</f>
        <v>Actividad</v>
      </c>
      <c r="D120" s="35" t="str">
        <f>IF(ISBLANK('5. Pp (3 años)'!D121),"",'5. Pp (3 años)'!D121)</f>
        <v>4.1.1.1.13.1 Coordinación de mecanismos de vinculación interinstitucional y sectorial para la diversidad sexual.</v>
      </c>
      <c r="E120" s="35" t="str">
        <f>IF(ISBLANK('5. Pp (3 años)'!E121),"",'5. Pp (3 años)'!E121)</f>
        <v>PRC: Porcentaje de reuniones de coordinación para la diversidad sexual realizadas.</v>
      </c>
      <c r="F120" s="35" t="str">
        <f>IF(ISBLANK('5. Pp (3 años)'!F121),"",'5. Pp (3 años)'!F121)</f>
        <v>Este indicador cuantifica el nivel de cumplimiento en la ejecución de mesas de trabajo, reuniones y encuentros de concertación con actores estratégicos de los tres órdenes de gobierno, el sector empresarial y la sociedad civil organizada. Funciona como el mecanismo operativo de gestión que asegura la creación de alianzas y la alineación de esfuerzos institucionales para la implementación de políticas de inclusión, garantizando que el diseño de las estrategias de fomento a la diversidad sexual cuente con el respaldo y la participación de los sectores clave del municipio</v>
      </c>
      <c r="G120" s="32" t="str">
        <f>IF(ISBLANK('5. Pp (3 años)'!G121),"",'5. Pp (3 años)'!G121)</f>
        <v>Eficacia</v>
      </c>
      <c r="H120" s="32" t="str">
        <f>IF(ISBLANK('5. Pp (3 años)'!H121),"",'5. Pp (3 años)'!H121)</f>
        <v>Trimestral</v>
      </c>
      <c r="I120" s="35" t="str">
        <f>IF(ISBLANK('5. Pp (3 años)'!I121),"",'5. Pp (3 años)'!I121)</f>
        <v>MÉTODO DE CÁLCULO                             
PRC= (NRR/NRP)*100
VARIABLES:
PRC: Porcentaje de reuniones de coordinación para la diversidad sexual realizadas.                                                        NRR: Número de reuniones con dependencias, iniciativa privada y ONGs realizadas.                                     NRP: Número de reuniones con dependencias, iniciativa privada y ONGs programadas.</v>
      </c>
      <c r="J120" s="35" t="str">
        <f>IF(ISBLANK('5. Pp (3 años)'!J121),"",'5. Pp (3 años)'!J121)</f>
        <v>UNIDAD DE MEDIDA DEL INDICADOR: Porcentaje
UNIDAD DE MEDIDA DE LAS VARIABLES: Reuniones</v>
      </c>
      <c r="K120" s="32" t="str">
        <f>IF(ISBLANK('5. Pp (3 años)'!K121),"",'5. Pp (3 años)'!K121)</f>
        <v>Ascendente</v>
      </c>
      <c r="L120" s="35" t="s">
        <v>1425</v>
      </c>
      <c r="M120" s="35" t="s">
        <v>1424</v>
      </c>
      <c r="N120" s="35" t="str">
        <f>IF(ISBLANK('5. Pp (3 años)'!N121),"",'5. Pp (3 años)'!N121)</f>
        <v>Nombre del Documento:
Archivo digital de la plataforma Google Drive
Nombre de quien genera la información: 
Coordinación de Atención y Seguimiento integral 
Periodicidad con que se genera la información:
Trimestral
Liga de la página donde se localiza la información o ubicación:
https://drive.google.com/drive/folders/1aELjwDo8d_XQVCy21vrGFon5ZtuqpEP5</v>
      </c>
      <c r="O120" s="35" t="str">
        <f>IF(ISBLANK('5. Pp (3 años)'!O121),"",'5. Pp (3 años)'!O121)</f>
        <v>Las dependencias de los tres niveles de gobierno, la iniciativa privada y las organizaciones civiles participan activamente en las mesas de trabajo convocadas además de que el municipio cuenta con una agenda de vinculación estratégica vigente mientras los actores involucrados mantienen una disposición de diálogo incluyente para el diseño de acciones en favor de la diversidad sexual.</v>
      </c>
      <c r="P120" s="202" t="str">
        <f>IF(ISBLANK('5. Pp (3 años)'!P121),"",'5. Pp (3 años)'!P121)</f>
        <v>Meta 5.1
Poner fin a todas las formas de discriminación
contra todas las mujeres y las niñas en todo el
mundo.</v>
      </c>
    </row>
    <row r="121" spans="2:16" ht="207">
      <c r="B121" s="93" t="str">
        <f>IF(ISBLANK('5. Pp (3 años)'!B122),"",'5. Pp (3 años)'!B122)</f>
        <v>Coordinación de Vinculación, Investigación y Proyectos Sociales</v>
      </c>
      <c r="C121" s="32" t="str">
        <f>IF(ISBLANK('5. Pp (3 años)'!C122),"",'5. Pp (3 años)'!C122)</f>
        <v>Actividad</v>
      </c>
      <c r="D121" s="35" t="str">
        <f>IF(ISBLANK('5. Pp (3 años)'!D122),"",'5. Pp (3 años)'!D122)</f>
        <v>4.1.1.1.13.2 Ejecución de programas de difusión, información y sensibilización para el fomento de la diversidad sexual y la inclusión.</v>
      </c>
      <c r="E121" s="35" t="str">
        <f>IF(ISBLANK('5. Pp (3 años)'!E122),"",'5. Pp (3 años)'!E122)</f>
        <v>PASI: Porcentaje de actividades de sensibilización y fomento a la inclusión realizadas.</v>
      </c>
      <c r="F121" s="35" t="str">
        <f>IF(ISBLANK('5. Pp (3 años)'!F122),"",'5. Pp (3 años)'!F122)</f>
        <v>Este indicador mide el nivel de cumplimiento en la realización de programas culturales, turísticos e informativos dirigidos a la ciudadanía y al funcionariado público. Funciona como el mecanismo operativo de intervención directa que busca prevenir la discriminación y la violencia basadas en la orientación sexual o identidad de género, promoviendo una cultura de respeto y visibilidad a través de acciones específicas como: Por una diversidad exponente, Dragcatrine, Turismo Rosa, Pretty Guoman  y baile de los 41.</v>
      </c>
      <c r="G121" s="32" t="str">
        <f>IF(ISBLANK('5. Pp (3 años)'!G122),"",'5. Pp (3 años)'!G122)</f>
        <v>Eficacia</v>
      </c>
      <c r="H121" s="32" t="str">
        <f>IF(ISBLANK('5. Pp (3 años)'!H122),"",'5. Pp (3 años)'!H122)</f>
        <v>Trimestral</v>
      </c>
      <c r="I121" s="35" t="str">
        <f>IF(ISBLANK('5. Pp (3 años)'!I122),"",'5. Pp (3 años)'!I122)</f>
        <v>MÉTODO DE CÁLCULO                             
PASI= (NASIR/NASIP)*100
VARIABLES:
PASI: Porcentaje de actividades de sensibilización y fomento a la inclusión realizadas.                                       NASIR: Número de actividades de sensibilización realizadas.                                                                                        NASIP: Número de actividades de sensibilización programadas.</v>
      </c>
      <c r="J121" s="35" t="str">
        <f>IF(ISBLANK('5. Pp (3 años)'!J122),"",'5. Pp (3 años)'!J122)</f>
        <v>UNIDAD DE MEDIDA DEL INDICADOR: Porcentaje
UNIDAD DE MEDIDA DE LAS VARIABLES: Actividades</v>
      </c>
      <c r="K121" s="32" t="str">
        <f>IF(ISBLANK('5. Pp (3 años)'!K122),"",'5. Pp (3 años)'!K122)</f>
        <v>Ascendente</v>
      </c>
      <c r="L121" s="35" t="s">
        <v>1427</v>
      </c>
      <c r="M121" s="35" t="s">
        <v>1426</v>
      </c>
      <c r="N121" s="35" t="str">
        <f>IF(ISBLANK('5. Pp (3 años)'!N122),"",'5. Pp (3 años)'!N122)</f>
        <v>Nombre del Documento:
Archivo digital de la plataforma Google Drive
Nombre de quien genera la información: 
Coordinación de Atención y Seguimiento integral
Periodicidad con que se genera la información:
Trimestral
Liga de la página donde se localiza la información o ubicación:
https://drive.google.com/drive/folders/1aELjwDo8d_XQVCy21vrGFon5ZtuqpEP5</v>
      </c>
      <c r="O121" s="35" t="str">
        <f>IF(ISBLANK('5. Pp (3 años)'!O122),"",'5. Pp (3 años)'!O122)</f>
        <v>La ciudadanía y los grupos de atención prioritaria participan activamente en los programas culturales y turísticos convocados además de que se cuenta con el apoyo de las diversas áreas municipales para la logística de los eventos mientras prevalece un ambiente de respeto y apertura social que permite la difusión de los temas de diversidad sexual e identidad de género en espacios públicos.</v>
      </c>
      <c r="P121" s="202" t="str">
        <f>IF(ISBLANK('5. Pp (3 años)'!P122),"",'5. Pp (3 años)'!P122)</f>
        <v>Meta 5.1
Poner fin a todas las formas de discriminación
contra todas las mujeres y las niñas en todo el
mundo.</v>
      </c>
    </row>
    <row r="122" spans="2:16" ht="17.25" hidden="1">
      <c r="B122" s="93" t="str">
        <f>IF(ISBLANK('5. Pp (3 años)'!B123),"",'5. Pp (3 años)'!B123)</f>
        <v/>
      </c>
      <c r="C122" s="32" t="str">
        <f>IF(ISBLANK('5. Pp (3 años)'!C123),"",'5. Pp (3 años)'!C123)</f>
        <v>Actividad</v>
      </c>
      <c r="D122" s="35" t="str">
        <f>IF(ISBLANK('5. Pp (3 años)'!D123),"",'5. Pp (3 años)'!D123)</f>
        <v/>
      </c>
      <c r="E122" s="35" t="str">
        <f>IF(ISBLANK('5. Pp (3 años)'!E123),"",'5. Pp (3 años)'!E123)</f>
        <v/>
      </c>
      <c r="F122" s="35" t="str">
        <f>IF(ISBLANK('5. Pp (3 años)'!F123),"",'5. Pp (3 años)'!F123)</f>
        <v/>
      </c>
      <c r="G122" s="32" t="str">
        <f>IF(ISBLANK('5. Pp (3 años)'!G123),"",'5. Pp (3 años)'!G123)</f>
        <v/>
      </c>
      <c r="H122" s="32" t="str">
        <f>IF(ISBLANK('5. Pp (3 años)'!H123),"",'5. Pp (3 años)'!H123)</f>
        <v/>
      </c>
      <c r="I122" s="35" t="str">
        <f>IF(ISBLANK('5. Pp (3 años)'!I123),"",'5. Pp (3 años)'!I123)</f>
        <v/>
      </c>
      <c r="J122" s="35" t="str">
        <f>IF(ISBLANK('5. Pp (3 años)'!J123),"",'5. Pp (3 años)'!J123)</f>
        <v/>
      </c>
      <c r="K122" s="32" t="str">
        <f>IF(ISBLANK('5. Pp (3 años)'!K123),"",'5. Pp (3 años)'!K123)</f>
        <v/>
      </c>
      <c r="L122" s="35"/>
      <c r="M122" s="35"/>
      <c r="N122" s="35" t="str">
        <f>IF(ISBLANK('5. Pp (3 años)'!N123),"",'5. Pp (3 años)'!N123)</f>
        <v/>
      </c>
      <c r="O122" s="35" t="str">
        <f>IF(ISBLANK('5. Pp (3 años)'!O123),"",'5. Pp (3 años)'!O123)</f>
        <v/>
      </c>
      <c r="P122" s="202" t="str">
        <f>IF(ISBLANK('5. Pp (3 años)'!P123),"",'5. Pp (3 años)'!P123)</f>
        <v/>
      </c>
    </row>
    <row r="123" spans="2:16" ht="17.25" hidden="1">
      <c r="B123" s="93" t="str">
        <f>IF(ISBLANK('5. Pp (3 años)'!B124),"",'5. Pp (3 años)'!B124)</f>
        <v/>
      </c>
      <c r="C123" s="32" t="str">
        <f>IF(ISBLANK('5. Pp (3 años)'!C124),"",'5. Pp (3 años)'!C124)</f>
        <v>Actividad</v>
      </c>
      <c r="D123" s="35" t="str">
        <f>IF(ISBLANK('5. Pp (3 años)'!D124),"",'5. Pp (3 años)'!D124)</f>
        <v/>
      </c>
      <c r="E123" s="35" t="str">
        <f>IF(ISBLANK('5. Pp (3 años)'!E124),"",'5. Pp (3 años)'!E124)</f>
        <v/>
      </c>
      <c r="F123" s="35" t="str">
        <f>IF(ISBLANK('5. Pp (3 años)'!F124),"",'5. Pp (3 años)'!F124)</f>
        <v/>
      </c>
      <c r="G123" s="32" t="str">
        <f>IF(ISBLANK('5. Pp (3 años)'!G124),"",'5. Pp (3 años)'!G124)</f>
        <v/>
      </c>
      <c r="H123" s="32" t="str">
        <f>IF(ISBLANK('5. Pp (3 años)'!H124),"",'5. Pp (3 años)'!H124)</f>
        <v/>
      </c>
      <c r="I123" s="35" t="str">
        <f>IF(ISBLANK('5. Pp (3 años)'!I124),"",'5. Pp (3 años)'!I124)</f>
        <v/>
      </c>
      <c r="J123" s="35" t="str">
        <f>IF(ISBLANK('5. Pp (3 años)'!J124),"",'5. Pp (3 años)'!J124)</f>
        <v/>
      </c>
      <c r="K123" s="32" t="str">
        <f>IF(ISBLANK('5. Pp (3 años)'!K124),"",'5. Pp (3 años)'!K124)</f>
        <v/>
      </c>
      <c r="L123" s="35"/>
      <c r="M123" s="35"/>
      <c r="N123" s="35" t="str">
        <f>IF(ISBLANK('5. Pp (3 años)'!N124),"",'5. Pp (3 años)'!N124)</f>
        <v/>
      </c>
      <c r="O123" s="35" t="str">
        <f>IF(ISBLANK('5. Pp (3 años)'!O124),"",'5. Pp (3 años)'!O124)</f>
        <v/>
      </c>
      <c r="P123" s="202" t="str">
        <f>IF(ISBLANK('5. Pp (3 años)'!P124),"",'5. Pp (3 años)'!P124)</f>
        <v/>
      </c>
    </row>
    <row r="124" spans="2:16" ht="17.25" hidden="1">
      <c r="B124" s="93" t="str">
        <f>IF(ISBLANK('5. Pp (3 años)'!B125),"",'5. Pp (3 años)'!B125)</f>
        <v/>
      </c>
      <c r="C124" s="32" t="str">
        <f>IF(ISBLANK('5. Pp (3 años)'!C125),"",'5. Pp (3 años)'!C125)</f>
        <v>Actividad</v>
      </c>
      <c r="D124" s="35" t="str">
        <f>IF(ISBLANK('5. Pp (3 años)'!D125),"",'5. Pp (3 años)'!D125)</f>
        <v/>
      </c>
      <c r="E124" s="35" t="str">
        <f>IF(ISBLANK('5. Pp (3 años)'!E125),"",'5. Pp (3 años)'!E125)</f>
        <v/>
      </c>
      <c r="F124" s="35" t="str">
        <f>IF(ISBLANK('5. Pp (3 años)'!F125),"",'5. Pp (3 años)'!F125)</f>
        <v/>
      </c>
      <c r="G124" s="32" t="str">
        <f>IF(ISBLANK('5. Pp (3 años)'!G125),"",'5. Pp (3 años)'!G125)</f>
        <v/>
      </c>
      <c r="H124" s="32" t="str">
        <f>IF(ISBLANK('5. Pp (3 años)'!H125),"",'5. Pp (3 años)'!H125)</f>
        <v/>
      </c>
      <c r="I124" s="35" t="str">
        <f>IF(ISBLANK('5. Pp (3 años)'!I125),"",'5. Pp (3 años)'!I125)</f>
        <v/>
      </c>
      <c r="J124" s="35" t="str">
        <f>IF(ISBLANK('5. Pp (3 años)'!J125),"",'5. Pp (3 años)'!J125)</f>
        <v/>
      </c>
      <c r="K124" s="32" t="str">
        <f>IF(ISBLANK('5. Pp (3 años)'!K125),"",'5. Pp (3 años)'!K125)</f>
        <v/>
      </c>
      <c r="L124" s="35"/>
      <c r="M124" s="35"/>
      <c r="N124" s="35" t="str">
        <f>IF(ISBLANK('5. Pp (3 años)'!N125),"",'5. Pp (3 años)'!N125)</f>
        <v/>
      </c>
      <c r="O124" s="35" t="str">
        <f>IF(ISBLANK('5. Pp (3 años)'!O125),"",'5. Pp (3 años)'!O125)</f>
        <v/>
      </c>
      <c r="P124" s="202" t="str">
        <f>IF(ISBLANK('5. Pp (3 años)'!P125),"",'5. Pp (3 años)'!P125)</f>
        <v/>
      </c>
    </row>
    <row r="125" spans="2:16" ht="207">
      <c r="B125" s="618" t="str">
        <f>IF(ISBLANK('5. Pp (3 años)'!B126),"",'5. Pp (3 años)'!B126)</f>
        <v>Coordinación de Capacitación y Salud</v>
      </c>
      <c r="C125" s="616" t="str">
        <f>IF(ISBLANK('5. Pp (3 años)'!C126),"",'5. Pp (3 años)'!C126)</f>
        <v>Componente</v>
      </c>
      <c r="D125" s="615" t="str">
        <f>IF(ISBLANK('5. Pp (3 años)'!D126),"",'5. Pp (3 años)'!D126)</f>
        <v>4.1.1.1.14 Capacidades para el desarrollo integral y la afirmación de la identidad LGBTIQ+ fortalecidas.</v>
      </c>
      <c r="E125" s="615" t="str">
        <f>IF(ISBLANK('5. Pp (3 años)'!E126),"",'5. Pp (3 años)'!E126)</f>
        <v>PAFCI: Porcentaje de acciones para el fortalecimiento de capacidades y la identidad realizadas.</v>
      </c>
      <c r="F125" s="615" t="str">
        <f>IF(ISBLANK('5. Pp (3 años)'!F126),"",'5. Pp (3 años)'!F126)</f>
        <v>Este indicador representa la consolidación de una plataforma de autonomía y bienestar para la comunidad LGBTIQ+. Representa el producto final donde se garantiza el acceso a herramientas formativas y espacios de autoafirmación institucionalizados; asegurando que la población cuente con conocimientos técnicos y redes de apoyo que incidan directamente en su desarrollo personal y social, bajo un enfoque de inclusión y respeto a la identidad.</v>
      </c>
      <c r="G125" s="616" t="str">
        <f>IF(ISBLANK('5. Pp (3 años)'!G126),"",'5. Pp (3 años)'!G126)</f>
        <v>Eficacia</v>
      </c>
      <c r="H125" s="616" t="str">
        <f>IF(ISBLANK('5. Pp (3 años)'!H126),"",'5. Pp (3 años)'!H126)</f>
        <v>Trimestral</v>
      </c>
      <c r="I125" s="615" t="str">
        <f>IF(ISBLANK('5. Pp (3 años)'!I126),"",'5. Pp (3 años)'!I126)</f>
        <v>"MÉTODO DE CÁLCULO                             
PAFCI= (NAFCIE/NAFCIP)*100
VARIABLES:
PAFCI: Porcentaje de acciones para el fortalecimiento de capacidades y la identidad realizadas.                          NAFCIE: Número de acciones de fortalecimiento y autoafirmación ejecutadas con validación institucional. NAFCIP: Número de acciones de fortalecimiento y autoafirmación programadas.</v>
      </c>
      <c r="J125" s="615" t="str">
        <f>IF(ISBLANK('5. Pp (3 años)'!J126),"",'5. Pp (3 años)'!J126)</f>
        <v>UNIDAD DE MEDIDA DEL INDICADOR: Porcentaje
UNIDAD DE MEDIDA DE LAS VARIABLES: Acción de fortalecimiento</v>
      </c>
      <c r="K125" s="616" t="str">
        <f>IF(ISBLANK('5. Pp (3 años)'!K126),"",'5. Pp (3 años)'!K126)</f>
        <v>Ascendente</v>
      </c>
      <c r="L125" s="615" t="s">
        <v>1299</v>
      </c>
      <c r="M125" s="615" t="s">
        <v>1297</v>
      </c>
      <c r="N125" s="615" t="str">
        <f>IF(ISBLANK('5. Pp (3 años)'!N126),"",'5. Pp (3 años)'!N126)</f>
        <v>Nombre del Documento:
Archivo digital de la plataforma Google Drive
Nombre de quien genera la información: 
Coordinación de Capacitación y Salud 
Periodicidad con que se genera la información:
Trimestral
Liga de la página donde se localiza la información o ubicación:
https://drive.google.com/drive/folders/1YIQ6oNLaECseSgqo4vwhcE6EzP9ap_Xx</v>
      </c>
      <c r="O125" s="615" t="str">
        <f>IF(ISBLANK('5. Pp (3 años)'!O126),"",'5. Pp (3 años)'!O126)</f>
        <v>La ciudadanía  LGBTIQ+ participa en las acciones para el mejoramiento de la calidad de vida, considerando sus condiciones, necesidades y hay un clima favorable.</v>
      </c>
      <c r="P125" s="617" t="str">
        <f>IF(ISBLANK('5. Pp (3 años)'!P126),"",'5. Pp (3 años)'!P126)</f>
        <v>Meta 5.1
Poner fin a todas las formas de discriminación
contra todas las mujeres y las niñas en todo el
mundo.</v>
      </c>
    </row>
    <row r="126" spans="2:16" ht="207">
      <c r="B126" s="93" t="str">
        <f>IF(ISBLANK('5. Pp (3 años)'!B127),"",'5. Pp (3 años)'!B127)</f>
        <v>Coordinación de Capacitación y Salud</v>
      </c>
      <c r="C126" s="32" t="str">
        <f>IF(ISBLANK('5. Pp (3 años)'!C127),"",'5. Pp (3 años)'!C127)</f>
        <v>Actividad</v>
      </c>
      <c r="D126" s="35" t="str">
        <f>IF(ISBLANK('5. Pp (3 años)'!D127),"",'5. Pp (3 años)'!D127)</f>
        <v>4.1.1.1.14.1 Ejecución de programas de capacitación y fortalecimiento de la identidad para la comunidad LGBTIQ+.</v>
      </c>
      <c r="E126" s="35" t="str">
        <f>IF(ISBLANK('5. Pp (3 años)'!E127),"",'5. Pp (3 años)'!E127)</f>
        <v>PACEI: Porcentaje de acciones de capacitación y encuentros de identidad ejecutados.</v>
      </c>
      <c r="F126" s="35" t="str">
        <f>IF(ISBLANK('5. Pp (3 años)'!F127),"",'5. Pp (3 años)'!F127)</f>
        <v>Mide la operación directa de los servicios de capacitación y vinculación grupal para el mejoramiento de la calidad de vida. Cuantifica la realización de las 43 acciones programadas que incluyen campañas de sensibilización, cursos de oficios, y la logística de los programas 'Encuentro Trans' y 'Soy Diverso e Incluyente', funcionando como el mecanismo operativo que dota a la ciudadanía de herramientas para su empoderamiento y bienestar</v>
      </c>
      <c r="G126" s="32" t="str">
        <f>IF(ISBLANK('5. Pp (3 años)'!G127),"",'5. Pp (3 años)'!G127)</f>
        <v>Eficacia</v>
      </c>
      <c r="H126" s="32" t="str">
        <f>IF(ISBLANK('5. Pp (3 años)'!H127),"",'5. Pp (3 años)'!H127)</f>
        <v>Trimestral</v>
      </c>
      <c r="I126" s="35" t="str">
        <f>IF(ISBLANK('5. Pp (3 años)'!I127),"",'5. Pp (3 años)'!I127)</f>
        <v>MÉTODO DE CÁLCULO                             
PACEI= (NACEIR/NACEIP100
VARIABLES:
PACEI: Porcentaje de acciones de capacitación y encuentros de identidad ejecutados.                                                   NACEIR: Número de acciones de capacitación y encuentros de identidad realizados.                                                  NACEIP: Número de acciones de capacitación y encuentros de identidad programados.</v>
      </c>
      <c r="J126" s="35" t="str">
        <f>IF(ISBLANK('5. Pp (3 años)'!J127),"",'5. Pp (3 años)'!J127)</f>
        <v>UNIDAD DE MEDIDA DEL INDICADOR: Porcentaje
UNIDAD DE MEDIDA DE LAS VARIABLES: Acción</v>
      </c>
      <c r="K126" s="32" t="str">
        <f>IF(ISBLANK('5. Pp (3 años)'!K127),"",'5. Pp (3 años)'!K127)</f>
        <v>Ascendente</v>
      </c>
      <c r="L126" s="35" t="s">
        <v>1429</v>
      </c>
      <c r="M126" s="35" t="s">
        <v>1428</v>
      </c>
      <c r="N126" s="35" t="str">
        <f>IF(ISBLANK('5. Pp (3 años)'!N127),"",'5. Pp (3 años)'!N127)</f>
        <v>Nombre del Documento:
Archivo digital de la plataforma Google Drive
Nombre de quien genera la información: 
Coordinación de Capacitación y Salud
Periodicidad con que se genera la información:
Trimestral
Liga de la página donde se localiza la información o ubicación:
https://drive.google.com/drive/folders/1YIQ6oNLaECseSgqo4vwhcE6EzP9ap_Xx</v>
      </c>
      <c r="O126" s="35" t="str">
        <f>IF(ISBLANK('5. Pp (3 años)'!O127),"",'5. Pp (3 años)'!O127)</f>
        <v>La ciudadanía de la diversidad sexual y el público en general se inscriben y asisten puntualmente a los cursos de oficios y jornadas de sensibilización programados además de que los especialistas y talleristas externos cumplen con el calendario de capacitación establecido mientras el personal municipal coordina eficientemente la logística de los programas Encuentro Trans y Soy Diverso e Incluyente en los espacios designados para tal fin.</v>
      </c>
      <c r="P126" s="202" t="str">
        <f>IF(ISBLANK('5. Pp (3 años)'!P127),"",'5. Pp (3 años)'!P127)</f>
        <v>Meta 5.1
Poner fin a todas las formas de discriminación
contra todas las mujeres y las niñas en todo el
mundo.</v>
      </c>
    </row>
    <row r="127" spans="2:16" ht="17.25" hidden="1">
      <c r="B127" s="93" t="str">
        <f>IF(ISBLANK('5. Pp (3 años)'!B128),"",'5. Pp (3 años)'!B128)</f>
        <v/>
      </c>
      <c r="C127" s="32" t="str">
        <f>IF(ISBLANK('5. Pp (3 años)'!C128),"",'5. Pp (3 años)'!C128)</f>
        <v>Actividad</v>
      </c>
      <c r="D127" s="35" t="str">
        <f>IF(ISBLANK('5. Pp (3 años)'!D128),"",'5. Pp (3 años)'!D128)</f>
        <v/>
      </c>
      <c r="E127" s="35" t="str">
        <f>IF(ISBLANK('5. Pp (3 años)'!E128),"",'5. Pp (3 años)'!E128)</f>
        <v/>
      </c>
      <c r="F127" s="35" t="str">
        <f>IF(ISBLANK('5. Pp (3 años)'!F128),"",'5. Pp (3 años)'!F128)</f>
        <v/>
      </c>
      <c r="G127" s="32" t="str">
        <f>IF(ISBLANK('5. Pp (3 años)'!G128),"",'5. Pp (3 años)'!G128)</f>
        <v/>
      </c>
      <c r="H127" s="32" t="str">
        <f>IF(ISBLANK('5. Pp (3 años)'!H128),"",'5. Pp (3 años)'!H128)</f>
        <v/>
      </c>
      <c r="I127" s="35" t="str">
        <f>IF(ISBLANK('5. Pp (3 años)'!I128),"",'5. Pp (3 años)'!I128)</f>
        <v/>
      </c>
      <c r="J127" s="35" t="str">
        <f>IF(ISBLANK('5. Pp (3 años)'!J128),"",'5. Pp (3 años)'!J128)</f>
        <v/>
      </c>
      <c r="K127" s="32" t="str">
        <f>IF(ISBLANK('5. Pp (3 años)'!K128),"",'5. Pp (3 años)'!K128)</f>
        <v/>
      </c>
      <c r="L127" s="35"/>
      <c r="M127" s="35"/>
      <c r="N127" s="35" t="str">
        <f>IF(ISBLANK('5. Pp (3 años)'!N128),"",'5. Pp (3 años)'!N128)</f>
        <v/>
      </c>
      <c r="O127" s="35" t="str">
        <f>IF(ISBLANK('5. Pp (3 años)'!O128),"",'5. Pp (3 años)'!O128)</f>
        <v/>
      </c>
      <c r="P127" s="202" t="str">
        <f>IF(ISBLANK('5. Pp (3 años)'!P128),"",'5. Pp (3 años)'!P128)</f>
        <v/>
      </c>
    </row>
    <row r="128" spans="2:16" ht="17.25" hidden="1">
      <c r="B128" s="93" t="str">
        <f>IF(ISBLANK('5. Pp (3 años)'!B129),"",'5. Pp (3 años)'!B129)</f>
        <v/>
      </c>
      <c r="C128" s="32" t="str">
        <f>IF(ISBLANK('5. Pp (3 años)'!C129),"",'5. Pp (3 años)'!C129)</f>
        <v>Actividad</v>
      </c>
      <c r="D128" s="35" t="str">
        <f>IF(ISBLANK('5. Pp (3 años)'!D129),"",'5. Pp (3 años)'!D129)</f>
        <v/>
      </c>
      <c r="E128" s="35" t="str">
        <f>IF(ISBLANK('5. Pp (3 años)'!E129),"",'5. Pp (3 años)'!E129)</f>
        <v/>
      </c>
      <c r="F128" s="35" t="str">
        <f>IF(ISBLANK('5. Pp (3 años)'!F129),"",'5. Pp (3 años)'!F129)</f>
        <v/>
      </c>
      <c r="G128" s="32" t="str">
        <f>IF(ISBLANK('5. Pp (3 años)'!G129),"",'5. Pp (3 años)'!G129)</f>
        <v/>
      </c>
      <c r="H128" s="32" t="str">
        <f>IF(ISBLANK('5. Pp (3 años)'!H129),"",'5. Pp (3 años)'!H129)</f>
        <v/>
      </c>
      <c r="I128" s="35" t="str">
        <f>IF(ISBLANK('5. Pp (3 años)'!I129),"",'5. Pp (3 años)'!I129)</f>
        <v/>
      </c>
      <c r="J128" s="35" t="str">
        <f>IF(ISBLANK('5. Pp (3 años)'!J129),"",'5. Pp (3 años)'!J129)</f>
        <v/>
      </c>
      <c r="K128" s="32" t="str">
        <f>IF(ISBLANK('5. Pp (3 años)'!K129),"",'5. Pp (3 años)'!K129)</f>
        <v/>
      </c>
      <c r="L128" s="35"/>
      <c r="M128" s="35"/>
      <c r="N128" s="35" t="str">
        <f>IF(ISBLANK('5. Pp (3 años)'!N129),"",'5. Pp (3 años)'!N129)</f>
        <v/>
      </c>
      <c r="O128" s="35" t="str">
        <f>IF(ISBLANK('5. Pp (3 años)'!O129),"",'5. Pp (3 años)'!O129)</f>
        <v/>
      </c>
      <c r="P128" s="202" t="str">
        <f>IF(ISBLANK('5. Pp (3 años)'!P129),"",'5. Pp (3 años)'!P129)</f>
        <v/>
      </c>
    </row>
    <row r="129" spans="2:16" ht="17.25" hidden="1">
      <c r="B129" s="93" t="str">
        <f>IF(ISBLANK('5. Pp (3 años)'!B130),"",'5. Pp (3 años)'!B130)</f>
        <v/>
      </c>
      <c r="C129" s="32" t="str">
        <f>IF(ISBLANK('5. Pp (3 años)'!C130),"",'5. Pp (3 años)'!C130)</f>
        <v>Actividad</v>
      </c>
      <c r="D129" s="35" t="str">
        <f>IF(ISBLANK('5. Pp (3 años)'!D130),"",'5. Pp (3 años)'!D130)</f>
        <v/>
      </c>
      <c r="E129" s="35" t="str">
        <f>IF(ISBLANK('5. Pp (3 años)'!E130),"",'5. Pp (3 años)'!E130)</f>
        <v/>
      </c>
      <c r="F129" s="35" t="str">
        <f>IF(ISBLANK('5. Pp (3 años)'!F130),"",'5. Pp (3 años)'!F130)</f>
        <v/>
      </c>
      <c r="G129" s="32" t="str">
        <f>IF(ISBLANK('5. Pp (3 años)'!G130),"",'5. Pp (3 años)'!G130)</f>
        <v/>
      </c>
      <c r="H129" s="32" t="str">
        <f>IF(ISBLANK('5. Pp (3 años)'!H130),"",'5. Pp (3 años)'!H130)</f>
        <v/>
      </c>
      <c r="I129" s="35" t="str">
        <f>IF(ISBLANK('5. Pp (3 años)'!I130),"",'5. Pp (3 años)'!I130)</f>
        <v/>
      </c>
      <c r="J129" s="35" t="str">
        <f>IF(ISBLANK('5. Pp (3 años)'!J130),"",'5. Pp (3 años)'!J130)</f>
        <v/>
      </c>
      <c r="K129" s="32" t="str">
        <f>IF(ISBLANK('5. Pp (3 años)'!K130),"",'5. Pp (3 años)'!K130)</f>
        <v/>
      </c>
      <c r="L129" s="35"/>
      <c r="M129" s="35"/>
      <c r="N129" s="35" t="str">
        <f>IF(ISBLANK('5. Pp (3 años)'!N130),"",'5. Pp (3 años)'!N130)</f>
        <v/>
      </c>
      <c r="O129" s="35" t="str">
        <f>IF(ISBLANK('5. Pp (3 años)'!O130),"",'5. Pp (3 años)'!O130)</f>
        <v/>
      </c>
      <c r="P129" s="202" t="str">
        <f>IF(ISBLANK('5. Pp (3 años)'!P130),"",'5. Pp (3 años)'!P130)</f>
        <v/>
      </c>
    </row>
    <row r="130" spans="2:16" ht="17.25" hidden="1">
      <c r="B130" s="93" t="str">
        <f>IF(ISBLANK('5. Pp (3 años)'!B131),"",'5. Pp (3 años)'!B131)</f>
        <v/>
      </c>
      <c r="C130" s="32" t="str">
        <f>IF(ISBLANK('5. Pp (3 años)'!C131),"",'5. Pp (3 años)'!C131)</f>
        <v>Actividad</v>
      </c>
      <c r="D130" s="35" t="str">
        <f>IF(ISBLANK('5. Pp (3 años)'!D131),"",'5. Pp (3 años)'!D131)</f>
        <v/>
      </c>
      <c r="E130" s="35" t="str">
        <f>IF(ISBLANK('5. Pp (3 años)'!E131),"",'5. Pp (3 años)'!E131)</f>
        <v/>
      </c>
      <c r="F130" s="35" t="str">
        <f>IF(ISBLANK('5. Pp (3 años)'!F131),"",'5. Pp (3 años)'!F131)</f>
        <v/>
      </c>
      <c r="G130" s="32" t="str">
        <f>IF(ISBLANK('5. Pp (3 años)'!G131),"",'5. Pp (3 años)'!G131)</f>
        <v/>
      </c>
      <c r="H130" s="32" t="str">
        <f>IF(ISBLANK('5. Pp (3 años)'!H131),"",'5. Pp (3 años)'!H131)</f>
        <v/>
      </c>
      <c r="I130" s="35" t="str">
        <f>IF(ISBLANK('5. Pp (3 años)'!I131),"",'5. Pp (3 años)'!I131)</f>
        <v/>
      </c>
      <c r="J130" s="35" t="str">
        <f>IF(ISBLANK('5. Pp (3 años)'!J131),"",'5. Pp (3 años)'!J131)</f>
        <v/>
      </c>
      <c r="K130" s="32" t="str">
        <f>IF(ISBLANK('5. Pp (3 años)'!K131),"",'5. Pp (3 años)'!K131)</f>
        <v/>
      </c>
      <c r="L130" s="35"/>
      <c r="M130" s="35"/>
      <c r="N130" s="35" t="str">
        <f>IF(ISBLANK('5. Pp (3 años)'!N131),"",'5. Pp (3 años)'!N131)</f>
        <v/>
      </c>
      <c r="O130" s="35" t="str">
        <f>IF(ISBLANK('5. Pp (3 años)'!O131),"",'5. Pp (3 años)'!O131)</f>
        <v/>
      </c>
      <c r="P130" s="202" t="str">
        <f>IF(ISBLANK('5. Pp (3 años)'!P131),"",'5. Pp (3 años)'!P131)</f>
        <v/>
      </c>
    </row>
    <row r="131" spans="2:16" ht="207">
      <c r="B131" s="618" t="str">
        <f>IF(ISBLANK('5. Pp (3 años)'!B132),"",'5. Pp (3 años)'!B132)</f>
        <v>Dirección General de Desarrollo Económico</v>
      </c>
      <c r="C131" s="616" t="str">
        <f>IF(ISBLANK('5. Pp (3 años)'!C132),"",'5. Pp (3 años)'!C132)</f>
        <v>Componente</v>
      </c>
      <c r="D131" s="615" t="str">
        <f>IF(ISBLANK('5. Pp (3 años)'!D132),"",'5. Pp (3 años)'!D132)</f>
        <v>4.1.1.1.15  Servicios de formación y fortalecimiento para el emprendimiento sostenible impartidos.</v>
      </c>
      <c r="E131" s="615" t="str">
        <f>IF(ISBLANK('5. Pp (3 años)'!E132),"",'5. Pp (3 años)'!E132)</f>
        <v>PSFEO: Porcentaje de servicios de formación para el emprendimiento otorgados.</v>
      </c>
      <c r="F131" s="615" t="str">
        <f>IF(ISBLANK('5. Pp (3 años)'!F132),"",'5. Pp (3 años)'!F132)</f>
        <v>Este indicador representa la consolidación de una plataforma de impulso a la economía local. Representa la entrega de un modelo de profesionalización emprendedora validado; es decir, el producto final que garantiza que la ciudadanía acceda a conocimientos técnicos y herramientas competitivas que les permitan transformar ideas de negocio en proyectos empresariales sostenibles y con visión de mercado.</v>
      </c>
      <c r="G131" s="616" t="str">
        <f>IF(ISBLANK('5. Pp (3 años)'!G132),"",'5. Pp (3 años)'!G132)</f>
        <v>Eficacia</v>
      </c>
      <c r="H131" s="616" t="str">
        <f>IF(ISBLANK('5. Pp (3 años)'!H132),"",'5. Pp (3 años)'!H132)</f>
        <v>Trimestral</v>
      </c>
      <c r="I131" s="615" t="str">
        <f>IF(ISBLANK('5. Pp (3 años)'!I132),"",'5. Pp (3 años)'!I132)</f>
        <v>MÉTODO DE CÁLCULO                       
PSFEO = (NSFEOO / NSFEOP) * 100
VARIABLES:
PSFEO: Porcentaje de servicios de formación para el emprendimiento otorgados.                                             NSFEOO: Número de servicios de formación para el emprendimiento otorgados con validación técnica.          NSFEOP: Número de servicios de formación para el emprendimiento programados.</v>
      </c>
      <c r="J131" s="615" t="str">
        <f>IF(ISBLANK('5. Pp (3 años)'!J132),"",'5. Pp (3 años)'!J132)</f>
        <v>UNIDAD DE MEDIDA DEL INDICADOR: Porcentaje
UNIDAD DE MEDIDA DE LAS VARIABLES: Servicio integral</v>
      </c>
      <c r="K131" s="616" t="str">
        <f>IF(ISBLANK('5. Pp (3 años)'!K132),"",'5. Pp (3 años)'!K132)</f>
        <v>Ascendente</v>
      </c>
      <c r="L131" s="615" t="s">
        <v>1296</v>
      </c>
      <c r="M131" s="615" t="s">
        <v>1295</v>
      </c>
      <c r="N131" s="615" t="str">
        <f>IF(ISBLANK('5. Pp (3 años)'!N132),"",'5. Pp (3 años)'!N132)</f>
        <v>Nombre del Documento:
Archivo digital de la plataforma Google Drive
Nombre de quien genera la información: 
Dirección General de Desarrollo Económico
Periodicidad con que se genera la información:
Trimestral
Liga de la página donde se localiza la información o ubicación:
https://drive.google.com/drive/folders/1YIQ6oNLaECseSgqo4vwhcE6EzP9ap_Xx</v>
      </c>
      <c r="O131" s="615" t="str">
        <f>IF(ISBLANK('5. Pp (3 años)'!O132),"",'5. Pp (3 años)'!O132)</f>
        <v>La ciudadanía con perfil emprendedor mantiene un interés constante por profesionalizar sus unidades de negocio y asiste a las etapas de formación técnica además de que el entorno económico local y las cámaras empresariales muestran apertura para integrar a los nuevos proyectos en las cadenas de valor mientras prevalece una estabilidad en los mercados que motiva la inversión y la creación de proyectos empresariales sostenibles.</v>
      </c>
      <c r="P131" s="617" t="str">
        <f>IF(ISBLANK('5. Pp (3 años)'!P132),"",'5. Pp (3 años)'!P132)</f>
        <v>ODS 8: Trabajo Decente y Crecimiento Económico</v>
      </c>
    </row>
    <row r="132" spans="2:16" ht="207">
      <c r="B132" s="93" t="str">
        <f>IF(ISBLANK('5. Pp (3 años)'!B133),"",'5. Pp (3 años)'!B133)</f>
        <v>Dirección General de Desarrollo Económico</v>
      </c>
      <c r="C132" s="32" t="str">
        <f>IF(ISBLANK('5. Pp (3 años)'!C133),"",'5. Pp (3 años)'!C133)</f>
        <v>Actividad</v>
      </c>
      <c r="D132" s="35" t="str">
        <f>IF(ISBLANK('5. Pp (3 años)'!D133),"",'5. Pp (3 años)'!D133)</f>
        <v>4.1.1.1.15.1  Organización de jornadas de instrucción y transferencia de herramientas para el ecosistema emprendedor.</v>
      </c>
      <c r="E132" s="35" t="str">
        <f>IF(ISBLANK('5. Pp (3 años)'!E133),"",'5. Pp (3 años)'!E133)</f>
        <v>PCJIR: Porcentaje de conferencias y jornadas de instrucción realizadas.</v>
      </c>
      <c r="F132" s="35" t="str">
        <f>IF(ISBLANK('5. Pp (3 años)'!F133),"",'5. Pp (3 años)'!F133)</f>
        <v>Mide la gestión y despliegue logístico de la oferta formativa para emprendedores. Cuantifica la realización de las Conferencias Emprendedoras anuales, abarcando desde la vinculación con ponentes expertos hasta la convocatoria y atención de los asistentes, funcionando como el mecanismo operativo para transferir herramientas de innovación y competitividad a la comunidad.</v>
      </c>
      <c r="G132" s="32" t="str">
        <f>IF(ISBLANK('5. Pp (3 años)'!G133),"",'5. Pp (3 años)'!G133)</f>
        <v>Eficacia</v>
      </c>
      <c r="H132" s="32" t="str">
        <f>IF(ISBLANK('5. Pp (3 años)'!H133),"",'5. Pp (3 años)'!H133)</f>
        <v>Trimestral</v>
      </c>
      <c r="I132" s="35" t="str">
        <f>IF(ISBLANK('5. Pp (3 años)'!I133),"",'5. Pp (3 años)'!I133)</f>
        <v>MÉTODO DE CÁLCULO                       
PCJIR = (NCJIRR / NCJIRP) * 100
VARIABLES:
PCJIR: Porcentaje de conferencias y jornadas de instrucción realizadas.                                                                         NCJIRR: Número de conferencias y jornadas de instrucción realizadas.                                                                       NCJIRP: Número de conferencias y jornadas de instrucción programadas.</v>
      </c>
      <c r="J132" s="35" t="str">
        <f>IF(ISBLANK('5. Pp (3 años)'!J133),"",'5. Pp (3 años)'!J133)</f>
        <v xml:space="preserve">UNIDAD DE MEDIDA DEL INDICADOR: Porcentaje
UNIDAD DE MEDIDA DE LAS VARIABLES:  conferencias y jornadas  </v>
      </c>
      <c r="K132" s="32" t="str">
        <f>IF(ISBLANK('5. Pp (3 años)'!K133),"",'5. Pp (3 años)'!K133)</f>
        <v>Ascendente</v>
      </c>
      <c r="L132" s="35" t="s">
        <v>1342</v>
      </c>
      <c r="M132" s="35" t="s">
        <v>1294</v>
      </c>
      <c r="N132" s="35" t="str">
        <f>IF(ISBLANK('5. Pp (3 años)'!N133),"",'5. Pp (3 años)'!N133)</f>
        <v>Nombre del Documento:
Archivo digital de la plataforma Google Drive
Nombre de quien genera la información: 
Dirección General de Desarrollo Económico
Periodicidad con que se genera la información:
Trimestral
Liga de la página donde se localiza la información o ubicación:
https://drive.google.com/drive/folders/1YIQ6oNLaECseSgqo4vwhcE6EzP9ap_Xx</v>
      </c>
      <c r="O132" s="35" t="str">
        <f>IF(ISBLANK('5. Pp (3 años)'!O133),"",'5. Pp (3 años)'!O133)</f>
        <v>Los ponentes expertos y especialistas en temas de innovación confirman su participación y asisten a las jornadas de instrucción conforme a la agenda programada además de que los emprendedores locales se registran y participan activamente en las conferencias demostrando interés por las herramientas de competitividad mientras los recintos y plataformas logísticas operan correctamente para garantizar la transferencia efectiva de conocimientos a la comunidad.</v>
      </c>
      <c r="P132" s="202" t="str">
        <f>IF(ISBLANK('5. Pp (3 años)'!P133),"",'5. Pp (3 años)'!P133)</f>
        <v>Meta 8.3: Promover políticas orientadas al desarrollo que apoyen las actividades productivas y el emprendimiento.</v>
      </c>
    </row>
    <row r="133" spans="2:16" ht="17.25" hidden="1">
      <c r="B133" s="93" t="str">
        <f>IF(ISBLANK('5. Pp (3 años)'!B134),"",'5. Pp (3 años)'!B134)</f>
        <v/>
      </c>
      <c r="C133" s="32" t="str">
        <f>IF(ISBLANK('5. Pp (3 años)'!C134),"",'5. Pp (3 años)'!C134)</f>
        <v>Actividad</v>
      </c>
      <c r="D133" s="35" t="str">
        <f>IF(ISBLANK('5. Pp (3 años)'!D134),"",'5. Pp (3 años)'!D134)</f>
        <v/>
      </c>
      <c r="E133" s="35" t="str">
        <f>IF(ISBLANK('5. Pp (3 años)'!E134),"",'5. Pp (3 años)'!E134)</f>
        <v/>
      </c>
      <c r="F133" s="35" t="str">
        <f>IF(ISBLANK('5. Pp (3 años)'!F134),"",'5. Pp (3 años)'!F134)</f>
        <v/>
      </c>
      <c r="G133" s="32" t="str">
        <f>IF(ISBLANK('5. Pp (3 años)'!G134),"",'5. Pp (3 años)'!G134)</f>
        <v/>
      </c>
      <c r="H133" s="32" t="str">
        <f>IF(ISBLANK('5. Pp (3 años)'!H134),"",'5. Pp (3 años)'!H134)</f>
        <v/>
      </c>
      <c r="I133" s="35" t="str">
        <f>IF(ISBLANK('5. Pp (3 años)'!I134),"",'5. Pp (3 años)'!I134)</f>
        <v/>
      </c>
      <c r="J133" s="35" t="str">
        <f>IF(ISBLANK('5. Pp (3 años)'!J134),"",'5. Pp (3 años)'!J134)</f>
        <v/>
      </c>
      <c r="K133" s="32" t="str">
        <f>IF(ISBLANK('5. Pp (3 años)'!K134),"",'5. Pp (3 años)'!K134)</f>
        <v/>
      </c>
      <c r="L133" s="35"/>
      <c r="M133" s="35"/>
      <c r="N133" s="35" t="str">
        <f>IF(ISBLANK('5. Pp (3 años)'!N134),"",'5. Pp (3 años)'!N134)</f>
        <v/>
      </c>
      <c r="O133" s="35" t="str">
        <f>IF(ISBLANK('5. Pp (3 años)'!O134),"",'5. Pp (3 años)'!O134)</f>
        <v/>
      </c>
      <c r="P133" s="202" t="str">
        <f>IF(ISBLANK('5. Pp (3 años)'!P134),"",'5. Pp (3 años)'!P134)</f>
        <v/>
      </c>
    </row>
    <row r="134" spans="2:16" ht="17.25" hidden="1">
      <c r="B134" s="93" t="str">
        <f>IF(ISBLANK('5. Pp (3 años)'!B135),"",'5. Pp (3 años)'!B135)</f>
        <v/>
      </c>
      <c r="C134" s="32" t="str">
        <f>IF(ISBLANK('5. Pp (3 años)'!C135),"",'5. Pp (3 años)'!C135)</f>
        <v>Actividad</v>
      </c>
      <c r="D134" s="35" t="str">
        <f>IF(ISBLANK('5. Pp (3 años)'!D135),"",'5. Pp (3 años)'!D135)</f>
        <v/>
      </c>
      <c r="E134" s="35" t="str">
        <f>IF(ISBLANK('5. Pp (3 años)'!E135),"",'5. Pp (3 años)'!E135)</f>
        <v/>
      </c>
      <c r="F134" s="35" t="str">
        <f>IF(ISBLANK('5. Pp (3 años)'!F135),"",'5. Pp (3 años)'!F135)</f>
        <v/>
      </c>
      <c r="G134" s="32" t="str">
        <f>IF(ISBLANK('5. Pp (3 años)'!G135),"",'5. Pp (3 años)'!G135)</f>
        <v/>
      </c>
      <c r="H134" s="32" t="str">
        <f>IF(ISBLANK('5. Pp (3 años)'!H135),"",'5. Pp (3 años)'!H135)</f>
        <v/>
      </c>
      <c r="I134" s="35" t="str">
        <f>IF(ISBLANK('5. Pp (3 años)'!I135),"",'5. Pp (3 años)'!I135)</f>
        <v/>
      </c>
      <c r="J134" s="35" t="str">
        <f>IF(ISBLANK('5. Pp (3 años)'!J135),"",'5. Pp (3 años)'!J135)</f>
        <v/>
      </c>
      <c r="K134" s="32" t="str">
        <f>IF(ISBLANK('5. Pp (3 años)'!K135),"",'5. Pp (3 años)'!K135)</f>
        <v/>
      </c>
      <c r="L134" s="35"/>
      <c r="M134" s="35"/>
      <c r="N134" s="35" t="str">
        <f>IF(ISBLANK('5. Pp (3 años)'!N135),"",'5. Pp (3 años)'!N135)</f>
        <v/>
      </c>
      <c r="O134" s="35" t="str">
        <f>IF(ISBLANK('5. Pp (3 años)'!O135),"",'5. Pp (3 años)'!O135)</f>
        <v/>
      </c>
      <c r="P134" s="202" t="str">
        <f>IF(ISBLANK('5. Pp (3 años)'!P135),"",'5. Pp (3 años)'!P135)</f>
        <v/>
      </c>
    </row>
    <row r="135" spans="2:16" ht="17.25" hidden="1">
      <c r="B135" s="93" t="str">
        <f>IF(ISBLANK('5. Pp (3 años)'!B136),"",'5. Pp (3 años)'!B136)</f>
        <v/>
      </c>
      <c r="C135" s="32" t="str">
        <f>IF(ISBLANK('5. Pp (3 años)'!C136),"",'5. Pp (3 años)'!C136)</f>
        <v>Actividad</v>
      </c>
      <c r="D135" s="35" t="str">
        <f>IF(ISBLANK('5. Pp (3 años)'!D136),"",'5. Pp (3 años)'!D136)</f>
        <v/>
      </c>
      <c r="E135" s="35" t="str">
        <f>IF(ISBLANK('5. Pp (3 años)'!E136),"",'5. Pp (3 años)'!E136)</f>
        <v/>
      </c>
      <c r="F135" s="35" t="str">
        <f>IF(ISBLANK('5. Pp (3 años)'!F136),"",'5. Pp (3 años)'!F136)</f>
        <v/>
      </c>
      <c r="G135" s="32" t="str">
        <f>IF(ISBLANK('5. Pp (3 años)'!G136),"",'5. Pp (3 años)'!G136)</f>
        <v/>
      </c>
      <c r="H135" s="32" t="str">
        <f>IF(ISBLANK('5. Pp (3 años)'!H136),"",'5. Pp (3 años)'!H136)</f>
        <v/>
      </c>
      <c r="I135" s="35" t="str">
        <f>IF(ISBLANK('5. Pp (3 años)'!I136),"",'5. Pp (3 años)'!I136)</f>
        <v/>
      </c>
      <c r="J135" s="35" t="str">
        <f>IF(ISBLANK('5. Pp (3 años)'!J136),"",'5. Pp (3 años)'!J136)</f>
        <v/>
      </c>
      <c r="K135" s="32" t="str">
        <f>IF(ISBLANK('5. Pp (3 años)'!K136),"",'5. Pp (3 años)'!K136)</f>
        <v/>
      </c>
      <c r="L135" s="35"/>
      <c r="M135" s="35"/>
      <c r="N135" s="35" t="str">
        <f>IF(ISBLANK('5. Pp (3 años)'!N136),"",'5. Pp (3 años)'!N136)</f>
        <v/>
      </c>
      <c r="O135" s="35" t="str">
        <f>IF(ISBLANK('5. Pp (3 años)'!O136),"",'5. Pp (3 años)'!O136)</f>
        <v/>
      </c>
      <c r="P135" s="202" t="str">
        <f>IF(ISBLANK('5. Pp (3 años)'!P136),"",'5. Pp (3 años)'!P136)</f>
        <v/>
      </c>
    </row>
    <row r="136" spans="2:16" ht="17.25" hidden="1">
      <c r="B136" s="93" t="str">
        <f>IF(ISBLANK('5. Pp (3 años)'!B137),"",'5. Pp (3 años)'!B137)</f>
        <v/>
      </c>
      <c r="C136" s="32" t="str">
        <f>IF(ISBLANK('5. Pp (3 años)'!C137),"",'5. Pp (3 años)'!C137)</f>
        <v>Actividad</v>
      </c>
      <c r="D136" s="35" t="str">
        <f>IF(ISBLANK('5. Pp (3 años)'!D137),"",'5. Pp (3 años)'!D137)</f>
        <v/>
      </c>
      <c r="E136" s="35" t="str">
        <f>IF(ISBLANK('5. Pp (3 años)'!E137),"",'5. Pp (3 años)'!E137)</f>
        <v/>
      </c>
      <c r="F136" s="35" t="str">
        <f>IF(ISBLANK('5. Pp (3 años)'!F137),"",'5. Pp (3 años)'!F137)</f>
        <v/>
      </c>
      <c r="G136" s="32" t="str">
        <f>IF(ISBLANK('5. Pp (3 años)'!G137),"",'5. Pp (3 años)'!G137)</f>
        <v/>
      </c>
      <c r="H136" s="32" t="str">
        <f>IF(ISBLANK('5. Pp (3 años)'!H137),"",'5. Pp (3 años)'!H137)</f>
        <v/>
      </c>
      <c r="I136" s="35" t="str">
        <f>IF(ISBLANK('5. Pp (3 años)'!I137),"",'5. Pp (3 años)'!I137)</f>
        <v/>
      </c>
      <c r="J136" s="35" t="str">
        <f>IF(ISBLANK('5. Pp (3 años)'!J137),"",'5. Pp (3 años)'!J137)</f>
        <v/>
      </c>
      <c r="K136" s="32" t="str">
        <f>IF(ISBLANK('5. Pp (3 años)'!K137),"",'5. Pp (3 años)'!K137)</f>
        <v/>
      </c>
      <c r="L136" s="35"/>
      <c r="M136" s="35"/>
      <c r="N136" s="35" t="str">
        <f>IF(ISBLANK('5. Pp (3 años)'!N137),"",'5. Pp (3 años)'!N137)</f>
        <v/>
      </c>
      <c r="O136" s="35" t="str">
        <f>IF(ISBLANK('5. Pp (3 años)'!O137),"",'5. Pp (3 años)'!O137)</f>
        <v/>
      </c>
      <c r="P136" s="202" t="str">
        <f>IF(ISBLANK('5. Pp (3 años)'!P137),"",'5. Pp (3 años)'!P137)</f>
        <v/>
      </c>
    </row>
    <row r="137" spans="2:16" ht="207">
      <c r="B137" s="618" t="str">
        <f>IF(ISBLANK('5. Pp (3 años)'!B138),"",'5. Pp (3 años)'!B138)</f>
        <v>Dirección del Servicio Municipal de Vinculación Laboral</v>
      </c>
      <c r="C137" s="616" t="str">
        <f>IF(ISBLANK('5. Pp (3 años)'!C138),"",'5. Pp (3 años)'!C138)</f>
        <v>Componente</v>
      </c>
      <c r="D137" s="615" t="str">
        <f>IF(ISBLANK('5. Pp (3 años)'!D138),"",'5. Pp (3 años)'!D138)</f>
        <v>4.1.1.1.16  Mecanismos de inserción laboral y dignificación del trabajo implementados.</v>
      </c>
      <c r="E137" s="615" t="str">
        <f>IF(ISBLANK('5. Pp (3 años)'!E138),"",'5. Pp (3 años)'!E138)</f>
        <v>PMILO: Porcentaje de mecanismos de inserción laboral operados.</v>
      </c>
      <c r="F137" s="615" t="str">
        <f>IF(ISBLANK('5. Pp (3 años)'!F138),"",'5. Pp (3 años)'!F138)</f>
        <v>Este indicador representa la consolidación de un sistema municipal de intermediación laboral validado. Representa el producto final donde se articula la demanda de las empresas con la oferta de la ciudadanía, asegurando que las personas de atención prioritaria accedan a oportunidades de trabajo digno. Garantiza que el municipio cuente con una plataforma operativa (presencial y digital) que reduzca la brecha de desempleo y promueva la inclusión laboral efectiva.</v>
      </c>
      <c r="G137" s="616" t="str">
        <f>IF(ISBLANK('5. Pp (3 años)'!G138),"",'5. Pp (3 años)'!G138)</f>
        <v>Eficacia</v>
      </c>
      <c r="H137" s="616" t="str">
        <f>IF(ISBLANK('5. Pp (3 años)'!H138),"",'5. Pp (3 años)'!H138)</f>
        <v>Trimestral</v>
      </c>
      <c r="I137" s="615" t="str">
        <f>IF(ISBLANK('5. Pp (3 años)'!I138),"",'5. Pp (3 años)'!I138)</f>
        <v>MÉTODO DE CÁLCULO                         
PMILO = (NMILO / NMILP) * 100
VARIABLES:
PMILO: Porcentaje de mecanismos de inserción laboral operados.                                                                                          NMILO: Número de mecanismos de inserción laboral  operados con validación.                                                         NMILP: Número de mecanismos de inserción laboral programados para su operación.</v>
      </c>
      <c r="J137" s="615" t="str">
        <f>IF(ISBLANK('5. Pp (3 años)'!J138),"",'5. Pp (3 años)'!J138)</f>
        <v>UNIDAD DE MEDIDA DEL INDICADOR: Porcentaje
UNIDAD DE MEDIDA DE LAS VARIABLES: Mecanismo</v>
      </c>
      <c r="K137" s="616" t="str">
        <f>IF(ISBLANK('5. Pp (3 años)'!K138),"",'5. Pp (3 años)'!K138)</f>
        <v>Ascendente</v>
      </c>
      <c r="L137" s="615" t="s">
        <v>1293</v>
      </c>
      <c r="M137" s="615" t="s">
        <v>1292</v>
      </c>
      <c r="N137" s="615" t="str">
        <f>IF(ISBLANK('5. Pp (3 años)'!N138),"",'5. Pp (3 años)'!N138)</f>
        <v>Nombre del Documento:
Archivo digital de la plataforma Google Drive
Nombre de quien genera la información: 
Dirección del Servicio Municipal de Vinculación Laboral 
Periodicidad con que se genera la información:
Trimestral
Liga de la página donde se localiza la información o ubicación:
https://drive.google.com/drive/folders/1YIQ6oNLaECseSgqo4vwhcE6EzP9ap_Xx</v>
      </c>
      <c r="O137" s="615" t="str">
        <f>IF(ISBLANK('5. Pp (3 años)'!O138),"",'5. Pp (3 años)'!O138)</f>
        <v xml:space="preserve">La ciudadanía tenga la disposición para participar y recibir atención laboral. </v>
      </c>
      <c r="P137" s="617" t="str">
        <f>IF(ISBLANK('5. Pp (3 años)'!P138),"",'5. Pp (3 años)'!P138)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38" spans="2:16" ht="207">
      <c r="B138" s="93" t="str">
        <f>IF(ISBLANK('5. Pp (3 años)'!B139),"",'5. Pp (3 años)'!B139)</f>
        <v>Dirección del Servicio Municipal de Vinculación Laboral</v>
      </c>
      <c r="C138" s="32" t="str">
        <f>IF(ISBLANK('5. Pp (3 años)'!C139),"",'5. Pp (3 años)'!C139)</f>
        <v>Actividad</v>
      </c>
      <c r="D138" s="35" t="str">
        <f>IF(ISBLANK('5. Pp (3 años)'!D139),"",'5. Pp (3 años)'!D139)</f>
        <v>4.1.1.1.16.1 Gestión de plataformas y jornadas de intermediación laboral para el sector productivo y la ciudadanía.</v>
      </c>
      <c r="E138" s="35" t="str">
        <f>IF(ISBLANK('5. Pp (3 años)'!E139),"",'5. Pp (3 años)'!E139)</f>
        <v>PPAL: Porcentaje de eventos y servicios de vinculación laboral ejecutados.</v>
      </c>
      <c r="F138" s="35" t="str">
        <f>IF(ISBLANK('5. Pp (3 años)'!F139),"",'5. Pp (3 años)'!F139)</f>
        <v>Mide la operatividad masiva de los diversos canales de empleo. Cuantifica la realización de las acciones de vinculación a través de programas como 'Empléate' (Oficina, Web, Itinerante y Rosa), 'Cancún Te Incluye', 'Jóvenes con Futuro' y jornadas en territorio, funcionando como el mecanismo operativo que gestiona vacantes y orienta a buscadores de empleo para facilitar su contratación inmediata.</v>
      </c>
      <c r="G138" s="32" t="str">
        <f>IF(ISBLANK('5. Pp (3 años)'!G139),"",'5. Pp (3 años)'!G139)</f>
        <v>Eficacia</v>
      </c>
      <c r="H138" s="32" t="str">
        <f>IF(ISBLANK('5. Pp (3 años)'!H139),"",'5. Pp (3 años)'!H139)</f>
        <v>Trimestral</v>
      </c>
      <c r="I138" s="35" t="str">
        <f>IF(ISBLANK('5. Pp (3 años)'!I139),"",'5. Pp (3 años)'!I139)</f>
        <v xml:space="preserve">MÉTODO DE CÁLCULO                          
PPAL = (NPALR / NPALP) * 100
VARIABLES:
PPAL: Porcentaje de eventos y servicios de vinculación laboral ejecutados.                                                                      NPALR: Número de eventos y servicios de vinculación laboral realizados.                                                                        NPALP: Número de eventos y servicios de vinculación laboral programados. </v>
      </c>
      <c r="J138" s="35" t="str">
        <f>IF(ISBLANK('5. Pp (3 años)'!J139),"",'5. Pp (3 años)'!J139)</f>
        <v>UNIDAD DE MEDIDA DEL INDICADOR: Porcentaje
UNIDAD DE MEDIDA DE LAS VARIABLES: Servicio de vinculación</v>
      </c>
      <c r="K138" s="32" t="str">
        <f>IF(ISBLANK('5. Pp (3 años)'!K139),"",'5. Pp (3 años)'!K139)</f>
        <v>Ascendente</v>
      </c>
      <c r="L138" s="35" t="s">
        <v>1431</v>
      </c>
      <c r="M138" s="35" t="s">
        <v>1430</v>
      </c>
      <c r="N138" s="35" t="str">
        <f>IF(ISBLANK('5. Pp (3 años)'!N139),"",'5. Pp (3 años)'!N139)</f>
        <v>Nombre del Documento:
Archivo digital de la plataforma Google Drive
Nombre de quien genera la información: 
Dirección del Servicio Municipal de Vinculación Laboral
Periodicidad con que se genera la información:
Trimestral
Liga de la página donde se localiza la información o ubicación:
https://drive.google.com/drive/folders/1YIQ6oNLaECseSgqo4vwhcE6EzP9ap_Xx</v>
      </c>
      <c r="O138" s="35" t="str">
        <f>IF(ISBLANK('5. Pp (3 años)'!O139),"",'5. Pp (3 años)'!O139)</f>
        <v>Las empresas participantes entregan sus listados de vacantes actualizados y asisten puntualmente a las jornadas de reclutamiento programadas además de que los buscadores de empleo acuden a las diversas modalidades de Empléate con la documentación requerida para iniciar procesos de contratación mientras las condiciones de paz social y conectividad tecnológica permiten la operatividad de los servicios tanto en oficina como en territorio.</v>
      </c>
      <c r="P138" s="202" t="str">
        <f>IF(ISBLANK('5. Pp (3 años)'!P139),"",'5. Pp (3 años)'!P139)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39" spans="2:16" ht="17.25" hidden="1">
      <c r="B139" s="93" t="str">
        <f>IF(ISBLANK('5. Pp (3 años)'!B140),"",'5. Pp (3 años)'!B140)</f>
        <v/>
      </c>
      <c r="C139" s="32" t="str">
        <f>IF(ISBLANK('5. Pp (3 años)'!C140),"",'5. Pp (3 años)'!C140)</f>
        <v>Actividad</v>
      </c>
      <c r="D139" s="35" t="str">
        <f>IF(ISBLANK('5. Pp (3 años)'!D140),"",'5. Pp (3 años)'!D140)</f>
        <v/>
      </c>
      <c r="E139" s="35" t="str">
        <f>IF(ISBLANK('5. Pp (3 años)'!E140),"",'5. Pp (3 años)'!E140)</f>
        <v/>
      </c>
      <c r="F139" s="35" t="str">
        <f>IF(ISBLANK('5. Pp (3 años)'!F140),"",'5. Pp (3 años)'!F140)</f>
        <v/>
      </c>
      <c r="G139" s="32" t="str">
        <f>IF(ISBLANK('5. Pp (3 años)'!G140),"",'5. Pp (3 años)'!G140)</f>
        <v/>
      </c>
      <c r="H139" s="32" t="str">
        <f>IF(ISBLANK('5. Pp (3 años)'!H140),"",'5. Pp (3 años)'!H140)</f>
        <v/>
      </c>
      <c r="I139" s="35" t="str">
        <f>IF(ISBLANK('5. Pp (3 años)'!I140),"",'5. Pp (3 años)'!I140)</f>
        <v/>
      </c>
      <c r="J139" s="35" t="str">
        <f>IF(ISBLANK('5. Pp (3 años)'!J140),"",'5. Pp (3 años)'!J140)</f>
        <v/>
      </c>
      <c r="K139" s="32" t="str">
        <f>IF(ISBLANK('5. Pp (3 años)'!K140),"",'5. Pp (3 años)'!K140)</f>
        <v/>
      </c>
      <c r="L139" s="35"/>
      <c r="M139" s="35"/>
      <c r="N139" s="35" t="str">
        <f>IF(ISBLANK('5. Pp (3 años)'!N140),"",'5. Pp (3 años)'!N140)</f>
        <v/>
      </c>
      <c r="O139" s="35" t="str">
        <f>IF(ISBLANK('5. Pp (3 años)'!O140),"",'5. Pp (3 años)'!O140)</f>
        <v/>
      </c>
      <c r="P139" s="202" t="str">
        <f>IF(ISBLANK('5. Pp (3 años)'!P140),"",'5. Pp (3 años)'!P140)</f>
        <v/>
      </c>
    </row>
    <row r="140" spans="2:16" ht="17.25" hidden="1">
      <c r="B140" s="93" t="str">
        <f>IF(ISBLANK('5. Pp (3 años)'!B141),"",'5. Pp (3 años)'!B141)</f>
        <v/>
      </c>
      <c r="C140" s="32" t="str">
        <f>IF(ISBLANK('5. Pp (3 años)'!C141),"",'5. Pp (3 años)'!C141)</f>
        <v>Actividad</v>
      </c>
      <c r="D140" s="35" t="str">
        <f>IF(ISBLANK('5. Pp (3 años)'!D141),"",'5. Pp (3 años)'!D141)</f>
        <v/>
      </c>
      <c r="E140" s="35" t="str">
        <f>IF(ISBLANK('5. Pp (3 años)'!E141),"",'5. Pp (3 años)'!E141)</f>
        <v/>
      </c>
      <c r="F140" s="35" t="str">
        <f>IF(ISBLANK('5. Pp (3 años)'!F141),"",'5. Pp (3 años)'!F141)</f>
        <v/>
      </c>
      <c r="G140" s="32" t="str">
        <f>IF(ISBLANK('5. Pp (3 años)'!G141),"",'5. Pp (3 años)'!G141)</f>
        <v/>
      </c>
      <c r="H140" s="32" t="str">
        <f>IF(ISBLANK('5. Pp (3 años)'!H141),"",'5. Pp (3 años)'!H141)</f>
        <v/>
      </c>
      <c r="I140" s="35" t="str">
        <f>IF(ISBLANK('5. Pp (3 años)'!I141),"",'5. Pp (3 años)'!I141)</f>
        <v/>
      </c>
      <c r="J140" s="35" t="str">
        <f>IF(ISBLANK('5. Pp (3 años)'!J141),"",'5. Pp (3 años)'!J141)</f>
        <v/>
      </c>
      <c r="K140" s="32" t="str">
        <f>IF(ISBLANK('5. Pp (3 años)'!K141),"",'5. Pp (3 años)'!K141)</f>
        <v/>
      </c>
      <c r="L140" s="35"/>
      <c r="M140" s="35"/>
      <c r="N140" s="35" t="str">
        <f>IF(ISBLANK('5. Pp (3 años)'!N141),"",'5. Pp (3 años)'!N141)</f>
        <v/>
      </c>
      <c r="O140" s="35" t="str">
        <f>IF(ISBLANK('5. Pp (3 años)'!O141),"",'5. Pp (3 años)'!O141)</f>
        <v/>
      </c>
      <c r="P140" s="202" t="str">
        <f>IF(ISBLANK('5. Pp (3 años)'!P141),"",'5. Pp (3 años)'!P141)</f>
        <v/>
      </c>
    </row>
    <row r="141" spans="2:16" ht="17.25" hidden="1">
      <c r="B141" s="93" t="str">
        <f>IF(ISBLANK('5. Pp (3 años)'!B142),"",'5. Pp (3 años)'!B142)</f>
        <v/>
      </c>
      <c r="C141" s="32" t="str">
        <f>IF(ISBLANK('5. Pp (3 años)'!C142),"",'5. Pp (3 años)'!C142)</f>
        <v>Actividad</v>
      </c>
      <c r="D141" s="35" t="str">
        <f>IF(ISBLANK('5. Pp (3 años)'!D142),"",'5. Pp (3 años)'!D142)</f>
        <v/>
      </c>
      <c r="E141" s="35" t="str">
        <f>IF(ISBLANK('5. Pp (3 años)'!E142),"",'5. Pp (3 años)'!E142)</f>
        <v/>
      </c>
      <c r="F141" s="35" t="str">
        <f>IF(ISBLANK('5. Pp (3 años)'!F142),"",'5. Pp (3 años)'!F142)</f>
        <v/>
      </c>
      <c r="G141" s="32" t="str">
        <f>IF(ISBLANK('5. Pp (3 años)'!G142),"",'5. Pp (3 años)'!G142)</f>
        <v/>
      </c>
      <c r="H141" s="32" t="str">
        <f>IF(ISBLANK('5. Pp (3 años)'!H142),"",'5. Pp (3 años)'!H142)</f>
        <v/>
      </c>
      <c r="I141" s="35" t="str">
        <f>IF(ISBLANK('5. Pp (3 años)'!I142),"",'5. Pp (3 años)'!I142)</f>
        <v/>
      </c>
      <c r="J141" s="35" t="str">
        <f>IF(ISBLANK('5. Pp (3 años)'!J142),"",'5. Pp (3 años)'!J142)</f>
        <v/>
      </c>
      <c r="K141" s="32" t="str">
        <f>IF(ISBLANK('5. Pp (3 años)'!K142),"",'5. Pp (3 años)'!K142)</f>
        <v/>
      </c>
      <c r="L141" s="35"/>
      <c r="M141" s="35"/>
      <c r="N141" s="35" t="str">
        <f>IF(ISBLANK('5. Pp (3 años)'!N142),"",'5. Pp (3 años)'!N142)</f>
        <v/>
      </c>
      <c r="O141" s="35" t="str">
        <f>IF(ISBLANK('5. Pp (3 años)'!O142),"",'5. Pp (3 años)'!O142)</f>
        <v/>
      </c>
      <c r="P141" s="202" t="str">
        <f>IF(ISBLANK('5. Pp (3 años)'!P142),"",'5. Pp (3 años)'!P142)</f>
        <v/>
      </c>
    </row>
    <row r="142" spans="2:16" ht="17.25" hidden="1">
      <c r="B142" s="93" t="str">
        <f>IF(ISBLANK('5. Pp (3 años)'!B143),"",'5. Pp (3 años)'!B143)</f>
        <v/>
      </c>
      <c r="C142" s="32" t="str">
        <f>IF(ISBLANK('5. Pp (3 años)'!C143),"",'5. Pp (3 años)'!C143)</f>
        <v>Actividad</v>
      </c>
      <c r="D142" s="35" t="str">
        <f>IF(ISBLANK('5. Pp (3 años)'!D143),"",'5. Pp (3 años)'!D143)</f>
        <v/>
      </c>
      <c r="E142" s="35" t="str">
        <f>IF(ISBLANK('5. Pp (3 años)'!E143),"",'5. Pp (3 años)'!E143)</f>
        <v/>
      </c>
      <c r="F142" s="35" t="str">
        <f>IF(ISBLANK('5. Pp (3 años)'!F143),"",'5. Pp (3 años)'!F143)</f>
        <v/>
      </c>
      <c r="G142" s="32" t="str">
        <f>IF(ISBLANK('5. Pp (3 años)'!G143),"",'5. Pp (3 años)'!G143)</f>
        <v/>
      </c>
      <c r="H142" s="32" t="str">
        <f>IF(ISBLANK('5. Pp (3 años)'!H143),"",'5. Pp (3 años)'!H143)</f>
        <v/>
      </c>
      <c r="I142" s="35" t="str">
        <f>IF(ISBLANK('5. Pp (3 años)'!I143),"",'5. Pp (3 años)'!I143)</f>
        <v/>
      </c>
      <c r="J142" s="35" t="str">
        <f>IF(ISBLANK('5. Pp (3 años)'!J143),"",'5. Pp (3 años)'!J143)</f>
        <v/>
      </c>
      <c r="K142" s="32" t="str">
        <f>IF(ISBLANK('5. Pp (3 años)'!K143),"",'5. Pp (3 años)'!K143)</f>
        <v/>
      </c>
      <c r="L142" s="35"/>
      <c r="M142" s="35"/>
      <c r="N142" s="35" t="str">
        <f>IF(ISBLANK('5. Pp (3 años)'!N143),"",'5. Pp (3 años)'!N143)</f>
        <v/>
      </c>
      <c r="O142" s="35" t="str">
        <f>IF(ISBLANK('5. Pp (3 años)'!O143),"",'5. Pp (3 años)'!O143)</f>
        <v/>
      </c>
      <c r="P142" s="202" t="str">
        <f>IF(ISBLANK('5. Pp (3 años)'!P143),"",'5. Pp (3 años)'!P143)</f>
        <v/>
      </c>
    </row>
    <row r="143" spans="2:16" ht="207">
      <c r="B143" s="618" t="str">
        <f>IF(ISBLANK('5. Pp (3 años)'!B144),"",'5. Pp (3 años)'!B144)</f>
        <v>Coordinación de Vinculación Laboral</v>
      </c>
      <c r="C143" s="616" t="str">
        <f>IF(ISBLANK('5. Pp (3 años)'!C144),"",'5. Pp (3 años)'!C144)</f>
        <v>Componente</v>
      </c>
      <c r="D143" s="615" t="str">
        <f>IF(ISBLANK('5. Pp (3 años)'!D144),"",'5. Pp (3 años)'!D144)</f>
        <v>4.1.1.1.17 Estrategias de vinculación y gestión de talento laboral implementadas.</v>
      </c>
      <c r="E143" s="615" t="str">
        <f>IF(ISBLANK('5. Pp (3 años)'!E144),"",'5. Pp (3 años)'!E144)</f>
        <v>PEVGT: Porcentaje de estrategias de vinculación y gestión de talento ejecutadas.</v>
      </c>
      <c r="F143" s="615" t="str">
        <f>IF(ISBLANK('5. Pp (3 años)'!F144),"",'5. Pp (3 años)'!F144)</f>
        <v>Este indicador representa la consolidación de un modelo de gestión de capital humano municipal. Representa el producto final donde se asegura que la ciudadanía cuente con un esquema de seguimiento personalizado y perfilamiento técnico, garantizando que la vinculación con la 'Red Empresarial para la Gestión de Talentos' sea asertiva y aumente las tasas de contratación efectiva y estabilidad laboral.</v>
      </c>
      <c r="G143" s="616" t="str">
        <f>IF(ISBLANK('5. Pp (3 años)'!G144),"",'5. Pp (3 años)'!G144)</f>
        <v>Eficacia</v>
      </c>
      <c r="H143" s="616" t="str">
        <f>IF(ISBLANK('5. Pp (3 años)'!H144),"",'5. Pp (3 años)'!H144)</f>
        <v>Trimestral</v>
      </c>
      <c r="I143" s="615" t="str">
        <f>IF(ISBLANK('5. Pp (3 años)'!I144),"",'5. Pp (3 años)'!I144)</f>
        <v>"MÉTODO DE CÁLCULO                          
PEVGT = (NEVGTE / NEVGTP) * 100
VARIABLES:
PEVGT: Porcentaje de estrategias de vinculación y gestión de talento ejecutadas.                                               NEVGTE: Número de estrategias de vinculación y gestión de talento ejecutadas con validación de perfilamiento.                                                                           NEVGTP: Número de estrategias de vinculación y gestión de talento programadas.</v>
      </c>
      <c r="J143" s="615" t="str">
        <f>IF(ISBLANK('5. Pp (3 años)'!J144),"",'5. Pp (3 años)'!J144)</f>
        <v xml:space="preserve">UNIDAD DE MEDIDA DEL INDICADOR: Porcentaje
UNIDAD DE MEDIDA DE LAS VARIABLES: Estrategia </v>
      </c>
      <c r="K143" s="616" t="str">
        <f>IF(ISBLANK('5. Pp (3 años)'!K144),"",'5. Pp (3 años)'!K144)</f>
        <v>Ascendente</v>
      </c>
      <c r="L143" s="615" t="s">
        <v>1290</v>
      </c>
      <c r="M143" s="615" t="s">
        <v>1289</v>
      </c>
      <c r="N143" s="615" t="str">
        <f>IF(ISBLANK('5. Pp (3 años)'!N144),"",'5. Pp (3 años)'!N144)</f>
        <v>Nombre del Documento:
Archivo digital de la plataforma Google Drive
Nombre de quien genera la información: 
Coordinación de Vinculación Laboral 
Periodicidad con que se genera la información:
Trimestral
Liga de la página donde se localiza la información o ubicación:
https://drive.google.com/drive/folders/1YIQ6oNLaECseSgqo4vwhcE6EzP9ap_Xx</v>
      </c>
      <c r="O143" s="615" t="str">
        <f>IF(ISBLANK('5. Pp (3 años)'!O144),"",'5. Pp (3 años)'!O144)</f>
        <v>La ciudadanía tenga la disposición para participar, obtener el seguimiento para su vinculación y las empresas proporciones los datos de los ciudadanos contratados y participa honestamente en las evaluaciones de perfilamiento técnico y socioeconómico mientras el mercado laboral municipal mantiene una demanda activa de personal calificado que permite la colocación asertiva del capital humano gestionado.</v>
      </c>
      <c r="P143" s="617" t="str">
        <f>IF(ISBLANK('5. Pp (3 años)'!P144),"",'5. Pp (3 años)'!P144)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44" spans="2:16" ht="207">
      <c r="B144" s="93" t="str">
        <f>IF(ISBLANK('5. Pp (3 años)'!B145),"",'5. Pp (3 años)'!B145)</f>
        <v>Coordinación de Vinculación Laboral</v>
      </c>
      <c r="C144" s="32" t="str">
        <f>IF(ISBLANK('5. Pp (3 años)'!C145),"",'5. Pp (3 años)'!C145)</f>
        <v>Actividad</v>
      </c>
      <c r="D144" s="35" t="str">
        <f>IF(ISBLANK('5. Pp (3 años)'!D145),"",'5. Pp (3 años)'!D145)</f>
        <v>4.1.1.1.17.1 Administración del sistema de seguimiento y perfilamiento de buscadores de empleo.</v>
      </c>
      <c r="E144" s="35" t="str">
        <f>IF(ISBLANK('5. Pp (3 años)'!E145),"",'5. Pp (3 años)'!E145)</f>
        <v>PSEC: Porcentaje de solicitantes de empleo con seguimiento y canalización realizada.</v>
      </c>
      <c r="F144" s="35" t="str">
        <f>IF(ISBLANK('5. Pp (3 años)'!F145),"",'5. Pp (3 años)'!F145)</f>
        <v>Mide la gestión técnica del banco de talento municipal. Cuantifica la atención a los solicitantes programados, abarcando la evaluación de perfiles, la orientación laboral personalizada y la canalización directa a vacantes especializadas, funcionando como el mecanismo operativo que asegura la calidad en el servicio de vinculación entre el buscador de empleo y la red empresarial.</v>
      </c>
      <c r="G144" s="32" t="str">
        <f>IF(ISBLANK('5. Pp (3 años)'!G145),"",'5. Pp (3 años)'!G145)</f>
        <v>Eficacia</v>
      </c>
      <c r="H144" s="32" t="str">
        <f>IF(ISBLANK('5. Pp (3 años)'!H145),"",'5. Pp (3 años)'!H145)</f>
        <v>Trimestral</v>
      </c>
      <c r="I144" s="35" t="str">
        <f>IF(ISBLANK('5. Pp (3 años)'!I145),"",'5. Pp (3 años)'!I145)</f>
        <v>MÉTODO DE CÁLCULO                             
PSEC = (NSECR / NSECP) * 100
VARIABLES:
PSEC: Porcentaje de solicitantes de empleo con seguimiento y canalización realizada.                               NSECR: Número de solicitantes de empleo con seguimiento y canalización realizada.                              NSECP: Número de solicitantes de empleo programados para seguimiento y canalización.</v>
      </c>
      <c r="J144" s="35" t="str">
        <f>IF(ISBLANK('5. Pp (3 años)'!J145),"",'5. Pp (3 años)'!J145)</f>
        <v>UNIDAD DE MEDIDA DEL INDICADOR: Porcentaje
UNIDAD DE MEDIDA DE LAS VARIABLES: Solicitante</v>
      </c>
      <c r="K144" s="32" t="str">
        <f>IF(ISBLANK('5. Pp (3 años)'!K145),"",'5. Pp (3 años)'!K145)</f>
        <v>Ascendente</v>
      </c>
      <c r="L144" s="35" t="s">
        <v>1433</v>
      </c>
      <c r="M144" s="35" t="s">
        <v>1432</v>
      </c>
      <c r="N144" s="35" t="str">
        <f>IF(ISBLANK('5. Pp (3 años)'!N145),"",'5. Pp (3 años)'!N145)</f>
        <v>Nombre del Documento:
Archivo digital de la plataforma Google Drive
Nombre de quien genera la información: 
Coordinación de Vinculación Laboral 
Periodicidad con que se genera la información:
Trimestral
Liga de la página donde se localiza la información o ubicación:
https://drive.google.com/drive/folders/1YIQ6oNLaECseSgqo4vwhcE6EzP9ap_Xx</v>
      </c>
      <c r="O144" s="35" t="str">
        <f>IF(ISBLANK('5. Pp (3 años)'!O145),"",'5. Pp (3 años)'!O145)</f>
        <v>La ciudadanía tenga la disposición para participar, obtener el seguimiento para su vinculación y las empresas proporciones los datos de los ciudadanos contratados</v>
      </c>
      <c r="P144" s="202" t="str">
        <f>IF(ISBLANK('5. Pp (3 años)'!P145),"",'5. Pp (3 años)'!P145)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45" spans="2:16" ht="17.25" hidden="1">
      <c r="B145" s="93" t="str">
        <f>IF(ISBLANK('5. Pp (3 años)'!B146),"",'5. Pp (3 años)'!B146)</f>
        <v/>
      </c>
      <c r="C145" s="32" t="str">
        <f>IF(ISBLANK('5. Pp (3 años)'!C146),"",'5. Pp (3 años)'!C146)</f>
        <v>Actividad</v>
      </c>
      <c r="D145" s="35" t="str">
        <f>IF(ISBLANK('5. Pp (3 años)'!D146),"",'5. Pp (3 años)'!D146)</f>
        <v/>
      </c>
      <c r="E145" s="35" t="str">
        <f>IF(ISBLANK('5. Pp (3 años)'!E146),"",'5. Pp (3 años)'!E146)</f>
        <v/>
      </c>
      <c r="F145" s="35" t="str">
        <f>IF(ISBLANK('5. Pp (3 años)'!F146),"",'5. Pp (3 años)'!F146)</f>
        <v/>
      </c>
      <c r="G145" s="32" t="str">
        <f>IF(ISBLANK('5. Pp (3 años)'!G146),"",'5. Pp (3 años)'!G146)</f>
        <v/>
      </c>
      <c r="H145" s="32" t="str">
        <f>IF(ISBLANK('5. Pp (3 años)'!H146),"",'5. Pp (3 años)'!H146)</f>
        <v/>
      </c>
      <c r="I145" s="35" t="str">
        <f>IF(ISBLANK('5. Pp (3 años)'!I146),"",'5. Pp (3 años)'!I146)</f>
        <v/>
      </c>
      <c r="J145" s="35" t="str">
        <f>IF(ISBLANK('5. Pp (3 años)'!J146),"",'5. Pp (3 años)'!J146)</f>
        <v/>
      </c>
      <c r="K145" s="32" t="str">
        <f>IF(ISBLANK('5. Pp (3 años)'!K146),"",'5. Pp (3 años)'!K146)</f>
        <v/>
      </c>
      <c r="L145" s="35"/>
      <c r="M145" s="35"/>
      <c r="N145" s="35" t="str">
        <f>IF(ISBLANK('5. Pp (3 años)'!N146),"",'5. Pp (3 años)'!N146)</f>
        <v/>
      </c>
      <c r="O145" s="35" t="str">
        <f>IF(ISBLANK('5. Pp (3 años)'!O146),"",'5. Pp (3 años)'!O146)</f>
        <v/>
      </c>
      <c r="P145" s="202" t="str">
        <f>IF(ISBLANK('5. Pp (3 años)'!P146),"",'5. Pp (3 años)'!P146)</f>
        <v/>
      </c>
    </row>
    <row r="146" spans="2:16" ht="17.25" hidden="1">
      <c r="B146" s="93" t="str">
        <f>IF(ISBLANK('5. Pp (3 años)'!B147),"",'5. Pp (3 años)'!B147)</f>
        <v/>
      </c>
      <c r="C146" s="32" t="str">
        <f>IF(ISBLANK('5. Pp (3 años)'!C147),"",'5. Pp (3 años)'!C147)</f>
        <v>Actividad</v>
      </c>
      <c r="D146" s="35" t="str">
        <f>IF(ISBLANK('5. Pp (3 años)'!D147),"",'5. Pp (3 años)'!D147)</f>
        <v/>
      </c>
      <c r="E146" s="35" t="str">
        <f>IF(ISBLANK('5. Pp (3 años)'!E147),"",'5. Pp (3 años)'!E147)</f>
        <v/>
      </c>
      <c r="F146" s="35" t="str">
        <f>IF(ISBLANK('5. Pp (3 años)'!F147),"",'5. Pp (3 años)'!F147)</f>
        <v/>
      </c>
      <c r="G146" s="32" t="str">
        <f>IF(ISBLANK('5. Pp (3 años)'!G147),"",'5. Pp (3 años)'!G147)</f>
        <v/>
      </c>
      <c r="H146" s="32" t="str">
        <f>IF(ISBLANK('5. Pp (3 años)'!H147),"",'5. Pp (3 años)'!H147)</f>
        <v/>
      </c>
      <c r="I146" s="35" t="str">
        <f>IF(ISBLANK('5. Pp (3 años)'!I147),"",'5. Pp (3 años)'!I147)</f>
        <v/>
      </c>
      <c r="J146" s="35" t="str">
        <f>IF(ISBLANK('5. Pp (3 años)'!J147),"",'5. Pp (3 años)'!J147)</f>
        <v/>
      </c>
      <c r="K146" s="32" t="str">
        <f>IF(ISBLANK('5. Pp (3 años)'!K147),"",'5. Pp (3 años)'!K147)</f>
        <v/>
      </c>
      <c r="L146" s="35"/>
      <c r="M146" s="35"/>
      <c r="N146" s="35" t="str">
        <f>IF(ISBLANK('5. Pp (3 años)'!N147),"",'5. Pp (3 años)'!N147)</f>
        <v/>
      </c>
      <c r="O146" s="35" t="str">
        <f>IF(ISBLANK('5. Pp (3 años)'!O147),"",'5. Pp (3 años)'!O147)</f>
        <v/>
      </c>
      <c r="P146" s="202" t="str">
        <f>IF(ISBLANK('5. Pp (3 años)'!P147),"",'5. Pp (3 años)'!P147)</f>
        <v/>
      </c>
    </row>
    <row r="147" spans="2:16" ht="17.25" hidden="1">
      <c r="B147" s="93" t="str">
        <f>IF(ISBLANK('5. Pp (3 años)'!B148),"",'5. Pp (3 años)'!B148)</f>
        <v/>
      </c>
      <c r="C147" s="32" t="str">
        <f>IF(ISBLANK('5. Pp (3 años)'!C148),"",'5. Pp (3 años)'!C148)</f>
        <v>Actividad</v>
      </c>
      <c r="D147" s="35" t="str">
        <f>IF(ISBLANK('5. Pp (3 años)'!D148),"",'5. Pp (3 años)'!D148)</f>
        <v/>
      </c>
      <c r="E147" s="35" t="str">
        <f>IF(ISBLANK('5. Pp (3 años)'!E148),"",'5. Pp (3 años)'!E148)</f>
        <v/>
      </c>
      <c r="F147" s="35" t="str">
        <f>IF(ISBLANK('5. Pp (3 años)'!F148),"",'5. Pp (3 años)'!F148)</f>
        <v/>
      </c>
      <c r="G147" s="32" t="str">
        <f>IF(ISBLANK('5. Pp (3 años)'!G148),"",'5. Pp (3 años)'!G148)</f>
        <v/>
      </c>
      <c r="H147" s="32" t="str">
        <f>IF(ISBLANK('5. Pp (3 años)'!H148),"",'5. Pp (3 años)'!H148)</f>
        <v/>
      </c>
      <c r="I147" s="35" t="str">
        <f>IF(ISBLANK('5. Pp (3 años)'!I148),"",'5. Pp (3 años)'!I148)</f>
        <v/>
      </c>
      <c r="J147" s="35" t="str">
        <f>IF(ISBLANK('5. Pp (3 años)'!J148),"",'5. Pp (3 años)'!J148)</f>
        <v/>
      </c>
      <c r="K147" s="32" t="str">
        <f>IF(ISBLANK('5. Pp (3 años)'!K148),"",'5. Pp (3 años)'!K148)</f>
        <v/>
      </c>
      <c r="L147" s="35"/>
      <c r="M147" s="35"/>
      <c r="N147" s="35" t="str">
        <f>IF(ISBLANK('5. Pp (3 años)'!N148),"",'5. Pp (3 años)'!N148)</f>
        <v/>
      </c>
      <c r="O147" s="35" t="str">
        <f>IF(ISBLANK('5. Pp (3 años)'!O148),"",'5. Pp (3 años)'!O148)</f>
        <v/>
      </c>
      <c r="P147" s="202" t="str">
        <f>IF(ISBLANK('5. Pp (3 años)'!P148),"",'5. Pp (3 años)'!P148)</f>
        <v/>
      </c>
    </row>
    <row r="148" spans="2:16" ht="17.25" hidden="1">
      <c r="B148" s="93" t="str">
        <f>IF(ISBLANK('5. Pp (3 años)'!B149),"",'5. Pp (3 años)'!B149)</f>
        <v/>
      </c>
      <c r="C148" s="32" t="str">
        <f>IF(ISBLANK('5. Pp (3 años)'!C149),"",'5. Pp (3 años)'!C149)</f>
        <v>Actividad</v>
      </c>
      <c r="D148" s="35" t="str">
        <f>IF(ISBLANK('5. Pp (3 años)'!D149),"",'5. Pp (3 años)'!D149)</f>
        <v/>
      </c>
      <c r="E148" s="35" t="str">
        <f>IF(ISBLANK('5. Pp (3 años)'!E149),"",'5. Pp (3 años)'!E149)</f>
        <v/>
      </c>
      <c r="F148" s="35" t="str">
        <f>IF(ISBLANK('5. Pp (3 años)'!F149),"",'5. Pp (3 años)'!F149)</f>
        <v/>
      </c>
      <c r="G148" s="32" t="str">
        <f>IF(ISBLANK('5. Pp (3 años)'!G149),"",'5. Pp (3 años)'!G149)</f>
        <v/>
      </c>
      <c r="H148" s="32" t="str">
        <f>IF(ISBLANK('5. Pp (3 años)'!H149),"",'5. Pp (3 años)'!H149)</f>
        <v/>
      </c>
      <c r="I148" s="35" t="str">
        <f>IF(ISBLANK('5. Pp (3 años)'!I149),"",'5. Pp (3 años)'!I149)</f>
        <v/>
      </c>
      <c r="J148" s="35" t="str">
        <f>IF(ISBLANK('5. Pp (3 años)'!J149),"",'5. Pp (3 años)'!J149)</f>
        <v/>
      </c>
      <c r="K148" s="32" t="str">
        <f>IF(ISBLANK('5. Pp (3 años)'!K149),"",'5. Pp (3 años)'!K149)</f>
        <v/>
      </c>
      <c r="L148" s="35"/>
      <c r="M148" s="35"/>
      <c r="N148" s="35" t="str">
        <f>IF(ISBLANK('5. Pp (3 años)'!N149),"",'5. Pp (3 años)'!N149)</f>
        <v/>
      </c>
      <c r="O148" s="35" t="str">
        <f>IF(ISBLANK('5. Pp (3 años)'!O149),"",'5. Pp (3 años)'!O149)</f>
        <v/>
      </c>
      <c r="P148" s="202" t="str">
        <f>IF(ISBLANK('5. Pp (3 años)'!P149),"",'5. Pp (3 años)'!P149)</f>
        <v/>
      </c>
    </row>
    <row r="149" spans="2:16" ht="207">
      <c r="B149" s="618" t="str">
        <f>IF(ISBLANK('5. Pp (3 años)'!B150),"",'5. Pp (3 años)'!B150)</f>
        <v>Coordinación de Vinculación Social</v>
      </c>
      <c r="C149" s="616" t="str">
        <f>IF(ISBLANK('5. Pp (3 años)'!C150),"",'5. Pp (3 años)'!C150)</f>
        <v>Componente</v>
      </c>
      <c r="D149" s="615" t="str">
        <f>IF(ISBLANK('5. Pp (3 años)'!D150),"",'5. Pp (3 años)'!D150)</f>
        <v>4.1.1.1.18 Servicios de formación para la dignificación laboral y el acompañamiento a cuidadores otorgados.</v>
      </c>
      <c r="E149" s="615" t="str">
        <f>IF(ISBLANK('5. Pp (3 años)'!E150),"",'5. Pp (3 años)'!E150)</f>
        <v>PSFAO: Porcentaje de servicios de formación y acompañamiento otorgados.</v>
      </c>
      <c r="F149" s="615" t="str">
        <f>IF(ISBLANK('5. Pp (3 años)'!F150),"",'5. Pp (3 años)'!F150)</f>
        <v>Este indicador representa la entrega de un modelo de inclusión laboral con enfoque de cuidados validado. Representa el producto final donde se garantiza que las empresas cuenten con sensibilización técnica para entornos libres de discriminación, y que los grupos prioritarios (adultos mayores, personas con discapacidad y cuidadores) accedan a empleos dignos vinculados a la red de soporte del Sistema Municipal de Cuidados, asegurando la corresponsabilidad entre el sector productivo y el bienestar social.</v>
      </c>
      <c r="G149" s="616" t="str">
        <f>IF(ISBLANK('5. Pp (3 años)'!G150),"",'5. Pp (3 años)'!G150)</f>
        <v>Eficacia</v>
      </c>
      <c r="H149" s="616" t="str">
        <f>IF(ISBLANK('5. Pp (3 años)'!H150),"",'5. Pp (3 años)'!H150)</f>
        <v>Trimestral</v>
      </c>
      <c r="I149" s="615" t="str">
        <f>IF(ISBLANK('5. Pp (3 años)'!I150),"",'5. Pp (3 años)'!I150)</f>
        <v>MÉTODO DE CÁLCULO                             
PSFAO = (NSFAOE / NSFAOP) * 100
VARIABLES:
PSFAO: Porcentaje de servicios de formación y acompañamiento otorgados.                                             NSFAOE: Número de servicios de formación y acompañamiento con enfoque de cuidados ejecutados y validados.                                                                                       NSFAOP: Número de servicios de formación y acompañamiento con enfoque de cuidados programados.</v>
      </c>
      <c r="J149" s="615" t="str">
        <f>IF(ISBLANK('5. Pp (3 años)'!J150),"",'5. Pp (3 años)'!J150)</f>
        <v>UNIDAD DE MEDIDA DEL INDICADOR: Porcentaje
UNIDAD DE MEDIDA DE LAS VARIABLES: Servicio integral</v>
      </c>
      <c r="K149" s="616" t="str">
        <f>IF(ISBLANK('5. Pp (3 años)'!K150),"",'5. Pp (3 años)'!K150)</f>
        <v>Ascendente</v>
      </c>
      <c r="L149" s="615" t="s">
        <v>1287</v>
      </c>
      <c r="M149" s="615" t="s">
        <v>1286</v>
      </c>
      <c r="N149" s="615" t="str">
        <f>IF(ISBLANK('5. Pp (3 años)'!N150),"",'5. Pp (3 años)'!N150)</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49" s="615" t="str">
        <f>IF(ISBLANK('5. Pp (3 años)'!O150),"",'5. Pp (3 años)'!O150)</f>
        <v>Las empresas del sector productivo local muestran apertura y sensibilidad para adaptar sus entornos laborales a las necesidades de los grupos prioritarios además de que el Sistema Municipal de Cuidados coordina efectivamente la red de soporte que facilita la integración laboral de los cuidadores mientras la ciudadanía beneficiaria mantiene su compromiso de capacitación y permanencia en los esquemas de empleo inclusivo diseñados por el municipio.</v>
      </c>
      <c r="P149" s="617" t="str">
        <f>IF(ISBLANK('5. Pp (3 años)'!P150),"",'5. Pp (3 años)'!P150)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0" spans="2:16" ht="207">
      <c r="B150" s="93" t="str">
        <f>IF(ISBLANK('5. Pp (3 años)'!B151),"",'5. Pp (3 años)'!B151)</f>
        <v>Coordinación de Vinculación Social</v>
      </c>
      <c r="C150" s="32" t="str">
        <f>IF(ISBLANK('5. Pp (3 años)'!C151),"",'5. Pp (3 años)'!C151)</f>
        <v>Actividad</v>
      </c>
      <c r="D150" s="35" t="str">
        <f>IF(ISBLANK('5. Pp (3 años)'!D151),"",'5. Pp (3 años)'!D151)</f>
        <v>4.1.1.1.18.1 Instrucción a sectores productivos en materia de dignificación laboral y entornos libres de discriminación.</v>
      </c>
      <c r="E150" s="35" t="str">
        <f>IF(ISBLANK('5. Pp (3 años)'!E151),"",'5. Pp (3 años)'!E151)</f>
        <v>PCDLR: Porcentaje de capacitaciones en dignificación laboral realizadas.</v>
      </c>
      <c r="F150" s="35" t="str">
        <f>IF(ISBLANK('5. Pp (3 años)'!F151),"",'5. Pp (3 años)'!F151)</f>
        <v>Mide la intervención formativa dirigida al sector empresarial. Cuantifica la realización de las capacitaciones anuales enfocadas en generar ambientes laborales óptimos, inclusivos y profesionales, funcionando como el mecanismo operativo para sensibilizar a los empleadores sobre la importancia de la dignificación laboral y la no discriminación.</v>
      </c>
      <c r="G150" s="32" t="str">
        <f>IF(ISBLANK('5. Pp (3 años)'!G151),"",'5. Pp (3 años)'!G151)</f>
        <v>Eficacia</v>
      </c>
      <c r="H150" s="32" t="str">
        <f>IF(ISBLANK('5. Pp (3 años)'!H151),"",'5. Pp (3 años)'!H151)</f>
        <v>Trimestral</v>
      </c>
      <c r="I150" s="35" t="str">
        <f>IF(ISBLANK('5. Pp (3 años)'!I151),"",'5. Pp (3 años)'!I151)</f>
        <v>MÉTODO DE CÁLCULO                             
PCDLR = (NCDLR / NCDLP) * 100
VARIABLES:
PCDLR: Porcentaje de capacitaciones en dignificación laboral realizadas.                                                                       NCDLR: Número de capacitaciones en dignificación laboral realizadas.                                                                               NCDLP: Número de capacitaciones en dignificación laboral programadas.</v>
      </c>
      <c r="J150" s="35" t="str">
        <f>IF(ISBLANK('5. Pp (3 años)'!J151),"",'5. Pp (3 años)'!J151)</f>
        <v>UNIDAD DE MEDIDA DEL INDICADOR: Porcentaje
UNIDAD DE MEDIDA DE LAS VARIABLES: Capacitaciones</v>
      </c>
      <c r="K150" s="32" t="str">
        <f>IF(ISBLANK('5. Pp (3 años)'!K151),"",'5. Pp (3 años)'!K151)</f>
        <v>Ascendente</v>
      </c>
      <c r="L150" s="35" t="s">
        <v>1435</v>
      </c>
      <c r="M150" s="35" t="s">
        <v>1434</v>
      </c>
      <c r="N150" s="35" t="str">
        <f>IF(ISBLANK('5. Pp (3 años)'!N151),"",'5. Pp (3 años)'!N151)</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50" s="35" t="str">
        <f>IF(ISBLANK('5. Pp (3 años)'!O151),"",'5. Pp (3 años)'!O151)</f>
        <v>Las empresas y ciudadanía tengan la disposición para recibir las capacitaciones y se cuente con un clima favorable</v>
      </c>
      <c r="P150" s="202" t="str">
        <f>IF(ISBLANK('5. Pp (3 años)'!P151),"",'5. Pp (3 años)'!P151)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1" spans="2:16" ht="224.25">
      <c r="B151" s="93" t="str">
        <f>IF(ISBLANK('5. Pp (3 años)'!B152),"",'5. Pp (3 años)'!B152)</f>
        <v>Coordinación de Vinculación Social</v>
      </c>
      <c r="C151" s="32" t="str">
        <f>IF(ISBLANK('5. Pp (3 años)'!C152),"",'5. Pp (3 años)'!C152)</f>
        <v>Actividad</v>
      </c>
      <c r="D151" s="35" t="str">
        <f>IF(ISBLANK('5. Pp (3 años)'!D152),"",'5. Pp (3 años)'!D152)</f>
        <v>4.1.1.1.18.2 Gestión de la vinculación laboral inclusiva y canalización para la corresponsabilidad del cuidado.</v>
      </c>
      <c r="E151" s="35" t="str">
        <f>IF(ISBLANK('5. Pp (3 años)'!E152),"",'5. Pp (3 años)'!E152)</f>
        <v>PAVCI: Porcentaje de acciones de vinculación y canalización institucional ejecutadas.</v>
      </c>
      <c r="F151" s="35" t="str">
        <f>IF(ISBLANK('5. Pp (3 años)'!F152),"",'5. Pp (3 años)'!F152)</f>
        <v>Mide la operación técnica de los programas 'Empléate con Cuidado' y 'Vinculando Cuidadores'. Cuantifica las acciones de detección, registro y canalización de personas cuidadoras y grupos prioritarios hacia empleos adaptados y servicios de apoyo (psicoemocional, redes de soporte y formación), funcionando como el mecanismo operativo que integra la vida productiva con el Sistema Municipal de Cuidados.</v>
      </c>
      <c r="G151" s="32" t="str">
        <f>IF(ISBLANK('5. Pp (3 años)'!G152),"",'5. Pp (3 años)'!G152)</f>
        <v>Eficacia</v>
      </c>
      <c r="H151" s="32" t="str">
        <f>IF(ISBLANK('5. Pp (3 años)'!H152),"",'5. Pp (3 años)'!H152)</f>
        <v>Trimestral</v>
      </c>
      <c r="I151" s="35" t="str">
        <f>IF(ISBLANK('5. Pp (3 años)'!I152),"",'5. Pp (3 años)'!I152)</f>
        <v>MÉTODO DE CÁLCULO                             
PAVCI = (NAVCIR / NAVCIP) * 100
VARIABLES:
PAVCI: Porcentaje de acciones de vinculación y canalización institucional ejecutadas.                         NAVCIR: Número de acciones de vinculación y canalización realizadas.                                                          NAVCIP: Número de acciones de vinculación y canalización programadas.</v>
      </c>
      <c r="J151" s="35" t="str">
        <f>IF(ISBLANK('5. Pp (3 años)'!J152),"",'5. Pp (3 años)'!J152)</f>
        <v>UNIDAD DE MEDIDA DEL INDICADOR: Porcentaje
UNIDAD DE MEDIDA DE LAS VARIABLES: Acción de vinculación</v>
      </c>
      <c r="K151" s="32" t="str">
        <f>IF(ISBLANK('5. Pp (3 años)'!K152),"",'5. Pp (3 años)'!K152)</f>
        <v>Ascendente</v>
      </c>
      <c r="L151" s="35" t="s">
        <v>1284</v>
      </c>
      <c r="M151" s="35" t="s">
        <v>1285</v>
      </c>
      <c r="N151" s="35" t="str">
        <f>IF(ISBLANK('5. Pp (3 años)'!N152),"",'5. Pp (3 años)'!N152)</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51" s="35" t="str">
        <f>IF(ISBLANK('5. Pp (3 años)'!O152),"",'5. Pp (3 años)'!O152)</f>
        <v>Las personas cuidadoras y grupos prioritarios acuden a los módulos de atención y jornadas en territorio para registrarse en el padrón de beneficiarios además de que las instituciones que integran el Sistema Municipal de Cuidados mantienen una oferta de servicios psicoemocionales y de soporte disponible para recibir las canalizaciones mientras las empresas vinculadas respetan los acuerdos de flexibilidad y adaptación de puestos de trabajo para este perfil de buscadores de empleo.</v>
      </c>
      <c r="P151" s="202" t="str">
        <f>IF(ISBLANK('5. Pp (3 años)'!P152),"",'5. Pp (3 años)'!P152)</f>
        <v xml:space="preserve"> Meta 10.2: Potenciar y promover la inclusión social, económica y política de todos, independientemente de su edad o discapacidad.                                                           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52" spans="2:16" ht="17.25" hidden="1">
      <c r="B152" s="93" t="str">
        <f>IF(ISBLANK('5. Pp (3 años)'!B153),"",'5. Pp (3 años)'!B153)</f>
        <v/>
      </c>
      <c r="C152" s="32" t="str">
        <f>IF(ISBLANK('5. Pp (3 años)'!C153),"",'5. Pp (3 años)'!C153)</f>
        <v>Actividad</v>
      </c>
      <c r="D152" s="35" t="str">
        <f>IF(ISBLANK('5. Pp (3 años)'!D153),"",'5. Pp (3 años)'!D153)</f>
        <v/>
      </c>
      <c r="E152" s="35" t="str">
        <f>IF(ISBLANK('5. Pp (3 años)'!E153),"",'5. Pp (3 años)'!E153)</f>
        <v/>
      </c>
      <c r="F152" s="35" t="str">
        <f>IF(ISBLANK('5. Pp (3 años)'!F153),"",'5. Pp (3 años)'!F153)</f>
        <v/>
      </c>
      <c r="G152" s="32" t="str">
        <f>IF(ISBLANK('5. Pp (3 años)'!G153),"",'5. Pp (3 años)'!G153)</f>
        <v/>
      </c>
      <c r="H152" s="32" t="str">
        <f>IF(ISBLANK('5. Pp (3 años)'!H153),"",'5. Pp (3 años)'!H153)</f>
        <v/>
      </c>
      <c r="I152" s="35" t="str">
        <f>IF(ISBLANK('5. Pp (3 años)'!I153),"",'5. Pp (3 años)'!I153)</f>
        <v/>
      </c>
      <c r="J152" s="35" t="str">
        <f>IF(ISBLANK('5. Pp (3 años)'!J153),"",'5. Pp (3 años)'!J153)</f>
        <v/>
      </c>
      <c r="K152" s="32" t="str">
        <f>IF(ISBLANK('5. Pp (3 años)'!K153),"",'5. Pp (3 años)'!K153)</f>
        <v/>
      </c>
      <c r="L152" s="35"/>
      <c r="M152" s="35"/>
      <c r="N152" s="35" t="str">
        <f>IF(ISBLANK('5. Pp (3 años)'!N153),"",'5. Pp (3 años)'!N153)</f>
        <v/>
      </c>
      <c r="O152" s="35" t="str">
        <f>IF(ISBLANK('5. Pp (3 años)'!O153),"",'5. Pp (3 años)'!O153)</f>
        <v/>
      </c>
      <c r="P152" s="202" t="str">
        <f>IF(ISBLANK('5. Pp (3 años)'!P153),"",'5. Pp (3 años)'!P153)</f>
        <v/>
      </c>
    </row>
    <row r="153" spans="2:16" ht="17.25" hidden="1">
      <c r="B153" s="93" t="str">
        <f>IF(ISBLANK('5. Pp (3 años)'!B154),"",'5. Pp (3 años)'!B154)</f>
        <v/>
      </c>
      <c r="C153" s="32" t="str">
        <f>IF(ISBLANK('5. Pp (3 años)'!C154),"",'5. Pp (3 años)'!C154)</f>
        <v>Actividad</v>
      </c>
      <c r="D153" s="35" t="str">
        <f>IF(ISBLANK('5. Pp (3 años)'!D154),"",'5. Pp (3 años)'!D154)</f>
        <v/>
      </c>
      <c r="E153" s="35" t="str">
        <f>IF(ISBLANK('5. Pp (3 años)'!E154),"",'5. Pp (3 años)'!E154)</f>
        <v/>
      </c>
      <c r="F153" s="35" t="str">
        <f>IF(ISBLANK('5. Pp (3 años)'!F154),"",'5. Pp (3 años)'!F154)</f>
        <v/>
      </c>
      <c r="G153" s="32" t="str">
        <f>IF(ISBLANK('5. Pp (3 años)'!G154),"",'5. Pp (3 años)'!G154)</f>
        <v/>
      </c>
      <c r="H153" s="32" t="str">
        <f>IF(ISBLANK('5. Pp (3 años)'!H154),"",'5. Pp (3 años)'!H154)</f>
        <v/>
      </c>
      <c r="I153" s="35" t="str">
        <f>IF(ISBLANK('5. Pp (3 años)'!I154),"",'5. Pp (3 años)'!I154)</f>
        <v/>
      </c>
      <c r="J153" s="35" t="str">
        <f>IF(ISBLANK('5. Pp (3 años)'!J154),"",'5. Pp (3 años)'!J154)</f>
        <v/>
      </c>
      <c r="K153" s="32" t="str">
        <f>IF(ISBLANK('5. Pp (3 años)'!K154),"",'5. Pp (3 años)'!K154)</f>
        <v/>
      </c>
      <c r="L153" s="35"/>
      <c r="M153" s="35"/>
      <c r="N153" s="35" t="str">
        <f>IF(ISBLANK('5. Pp (3 años)'!N154),"",'5. Pp (3 años)'!N154)</f>
        <v/>
      </c>
      <c r="O153" s="35" t="str">
        <f>IF(ISBLANK('5. Pp (3 años)'!O154),"",'5. Pp (3 años)'!O154)</f>
        <v/>
      </c>
      <c r="P153" s="202" t="str">
        <f>IF(ISBLANK('5. Pp (3 años)'!P154),"",'5. Pp (3 años)'!P154)</f>
        <v/>
      </c>
    </row>
    <row r="154" spans="2:16" ht="17.25" hidden="1">
      <c r="B154" s="93" t="str">
        <f>IF(ISBLANK('5. Pp (3 años)'!B155),"",'5. Pp (3 años)'!B155)</f>
        <v/>
      </c>
      <c r="C154" s="32" t="str">
        <f>IF(ISBLANK('5. Pp (3 años)'!C155),"",'5. Pp (3 años)'!C155)</f>
        <v>Actividad</v>
      </c>
      <c r="D154" s="35" t="str">
        <f>IF(ISBLANK('5. Pp (3 años)'!D155),"",'5. Pp (3 años)'!D155)</f>
        <v/>
      </c>
      <c r="E154" s="35" t="str">
        <f>IF(ISBLANK('5. Pp (3 años)'!E155),"",'5. Pp (3 años)'!E155)</f>
        <v/>
      </c>
      <c r="F154" s="35" t="str">
        <f>IF(ISBLANK('5. Pp (3 años)'!F155),"",'5. Pp (3 años)'!F155)</f>
        <v/>
      </c>
      <c r="G154" s="32" t="str">
        <f>IF(ISBLANK('5. Pp (3 años)'!G155),"",'5. Pp (3 años)'!G155)</f>
        <v/>
      </c>
      <c r="H154" s="32" t="str">
        <f>IF(ISBLANK('5. Pp (3 años)'!H155),"",'5. Pp (3 años)'!H155)</f>
        <v/>
      </c>
      <c r="I154" s="35" t="str">
        <f>IF(ISBLANK('5. Pp (3 años)'!I155),"",'5. Pp (3 años)'!I155)</f>
        <v/>
      </c>
      <c r="J154" s="35" t="str">
        <f>IF(ISBLANK('5. Pp (3 años)'!J155),"",'5. Pp (3 años)'!J155)</f>
        <v/>
      </c>
      <c r="K154" s="32" t="str">
        <f>IF(ISBLANK('5. Pp (3 años)'!K155),"",'5. Pp (3 años)'!K155)</f>
        <v/>
      </c>
      <c r="L154" s="35"/>
      <c r="M154" s="35"/>
      <c r="N154" s="35" t="str">
        <f>IF(ISBLANK('5. Pp (3 años)'!N155),"",'5. Pp (3 años)'!N155)</f>
        <v/>
      </c>
      <c r="O154" s="35" t="str">
        <f>IF(ISBLANK('5. Pp (3 años)'!O155),"",'5. Pp (3 años)'!O155)</f>
        <v/>
      </c>
      <c r="P154" s="202" t="str">
        <f>IF(ISBLANK('5. Pp (3 años)'!P155),"",'5. Pp (3 años)'!P155)</f>
        <v/>
      </c>
    </row>
    <row r="155" spans="2:16" ht="207">
      <c r="B155" s="618" t="str">
        <f>IF(ISBLANK('5. Pp (3 años)'!B156),"",'5. Pp (3 años)'!B156)</f>
        <v>Dirección de Economía Social</v>
      </c>
      <c r="C155" s="616" t="str">
        <f>IF(ISBLANK('5. Pp (3 años)'!C156),"",'5. Pp (3 años)'!C156)</f>
        <v>Componente</v>
      </c>
      <c r="D155" s="615" t="str">
        <f>IF(ISBLANK('5. Pp (3 años)'!D156),"",'5. Pp (3 años)'!D156)</f>
        <v>4.1.1.1.19   Estrategias de inclusión financiera y fortalecimiento empresarial implementadas.</v>
      </c>
      <c r="E155" s="615" t="str">
        <f>IF(ISBLANK('5. Pp (3 años)'!E156),"",'5. Pp (3 años)'!E156)</f>
        <v>PEIFF: Porcentaje de estrategias de inclusión financiera y fortalecimiento realizadas.</v>
      </c>
      <c r="F155" s="615" t="str">
        <f>IF(ISBLANK('5. Pp (3 años)'!F156),"",'5. Pp (3 años)'!F156)</f>
        <v>Este indicador representa la entrega de un esquema de profesionalización técnica validado. Representa el producto final donde se garantiza que artesanos, emprendedores, asociaciones civiles y jóvenes cuenten con acceso a tutorías empresariales; asegurando que el sector social y productivo del municipio incremente su competitividad y solvencia mediante el fortalecimiento de sus habilidades financieras y de gestión.</v>
      </c>
      <c r="G155" s="616" t="str">
        <f>IF(ISBLANK('5. Pp (3 años)'!G156),"",'5. Pp (3 años)'!G156)</f>
        <v>Eficacia</v>
      </c>
      <c r="H155" s="616" t="str">
        <f>IF(ISBLANK('5. Pp (3 años)'!H156),"",'5. Pp (3 años)'!H156)</f>
        <v>Trimestral</v>
      </c>
      <c r="I155" s="615" t="str">
        <f>IF(ISBLANK('5. Pp (3 años)'!I156),"",'5. Pp (3 años)'!I156)</f>
        <v>MÉTODO DE CÁLCULO                                                                 PEIFF: (NEIFFE/NEIFFP)*100
VARIABLES:
PEIFF: Porcentaje de estrategias de inclusión financiera y fortalecimiento realizadas.                                                    NEIFFE: Número de estrategias de inclusión financiera y fortalecimiento ejecutadas con validación de vinculación.                                                                                     NEIFFP: Número de estrategias de inclusión financiera y fortalecimiento programadas.</v>
      </c>
      <c r="J155" s="615" t="str">
        <f>IF(ISBLANK('5. Pp (3 años)'!J156),"",'5. Pp (3 años)'!J156)</f>
        <v xml:space="preserve">UNIDAD DE MEDIDA DEL INDICADOR: Porcentaje
UNIDAD DE MEDIDA DE LAS VARIABLES: Estrategia integral </v>
      </c>
      <c r="K155" s="616" t="str">
        <f>IF(ISBLANK('5. Pp (3 años)'!K156),"",'5. Pp (3 años)'!K156)</f>
        <v>Ascendente</v>
      </c>
      <c r="L155" s="615" t="s">
        <v>1283</v>
      </c>
      <c r="M155" s="615" t="s">
        <v>1282</v>
      </c>
      <c r="N155" s="615" t="str">
        <f>IF(ISBLANK('5. Pp (3 años)'!N156),"",'5. Pp (3 años)'!N156)</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5" s="615" t="str">
        <f>IF(ISBLANK('5. Pp (3 años)'!O156),"",'5. Pp (3 años)'!O156)</f>
        <v>Los artesanos, emprendedores, jóvenes y representantes de asociaciones civiles asisten puntualmente a la profesionalización técnica programadas además de que los participantes aplican las herramientas de gestión y conocimientos técnicos adquiridos en la administración de sus proyectos mientras el personal especializado mantiene actualizados los contenidos de formación para asegurar que el fortalecimiento de habilidades responda a las necesidades reales de competitividad del sector social.</v>
      </c>
      <c r="P155" s="617" t="str">
        <f>IF(ISBLANK('5. Pp (3 años)'!P156),"",'5. Pp (3 años)'!P156)</f>
        <v>ODS 8 Promover el crecimiento económico inclusivo y sostenible, el empleo y el trabajo decente para todos.</v>
      </c>
    </row>
    <row r="156" spans="2:16" ht="207">
      <c r="B156" s="93" t="str">
        <f>IF(ISBLANK('5. Pp (3 años)'!B157),"",'5. Pp (3 años)'!B157)</f>
        <v>Dirección de Economía Social</v>
      </c>
      <c r="C156" s="32" t="str">
        <f>IF(ISBLANK('5. Pp (3 años)'!C157),"",'5. Pp (3 años)'!C157)</f>
        <v>Actividad</v>
      </c>
      <c r="D156" s="35" t="str">
        <f>IF(ISBLANK('5. Pp (3 años)'!D157),"",'5. Pp (3 años)'!D157)</f>
        <v>4.1.1.1.19.1  Gestión de asesorías y vinculación a programas de apoyo financiero para el sector productivo y social.</v>
      </c>
      <c r="E156" s="35" t="str">
        <f>IF(ISBLANK('5. Pp (3 años)'!E157),"",'5. Pp (3 años)'!E157)</f>
        <v>PAVFR: Porcentaje de asesorías y vinculaciones financieras realizadas.</v>
      </c>
      <c r="F156" s="35" t="str">
        <f>IF(ISBLANK('5. Pp (3 años)'!F157),"",'5. Pp (3 años)'!F157)</f>
        <v>Mide la atención técnica personalizada para el acceso a recursos y profesionalización. Cuantifica la realización de los asesoramientos dirigidos a artesanos, emprendedores y Asociaciones Civiles, funcionando como el mecanismo operativo que facilita la obtención de apoyos financieros y tutorías especializadas para la sostenibilidad de sus proyectos.</v>
      </c>
      <c r="G156" s="32" t="str">
        <f>IF(ISBLANK('5. Pp (3 años)'!G157),"",'5. Pp (3 años)'!G157)</f>
        <v>Eficacia</v>
      </c>
      <c r="H156" s="32" t="str">
        <f>IF(ISBLANK('5. Pp (3 años)'!H157),"",'5. Pp (3 años)'!H157)</f>
        <v>Trimestral</v>
      </c>
      <c r="I156" s="35" t="str">
        <f>IF(ISBLANK('5. Pp (3 años)'!I157),"",'5. Pp (3 años)'!I157)</f>
        <v>MÉTODO DE CÁLCULO                                                                                             PAVFR = (NAVFRR / NAVFRP) * 100
VARIABLES:
PAVFR: Porcentaje de asesorías y vinculaciones financieras realizadas.                                                               NAVFRR: Número de asesorías y vinculaciones realizadas.                                                                                      NAVFRP: Número de asesorías y vinculaciones programadas.</v>
      </c>
      <c r="J156" s="35" t="str">
        <f>IF(ISBLANK('5. Pp (3 años)'!J157),"",'5. Pp (3 años)'!J157)</f>
        <v xml:space="preserve">UNIDAD DE MEDIDA DEL INDICADOR: Porcentaje
UNIDAD DE MEDIDA DE LAS VARIABLES: Asesoramientos </v>
      </c>
      <c r="K156" s="32" t="str">
        <f>IF(ISBLANK('5. Pp (3 años)'!K157),"",'5. Pp (3 años)'!K157)</f>
        <v>Ascendente</v>
      </c>
      <c r="L156" s="35" t="s">
        <v>1437</v>
      </c>
      <c r="M156" s="35" t="s">
        <v>1436</v>
      </c>
      <c r="N156" s="35" t="str">
        <f>IF(ISBLANK('5. Pp (3 años)'!N157),"",'5. Pp (3 años)'!N157)</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6" s="35" t="str">
        <f>IF(ISBLANK('5. Pp (3 años)'!O157),"",'5. Pp (3 años)'!O157)</f>
        <v>La ciudadanía interesada presenta la documentación e información técnica requerida para recibir el asesoramiento personalizado además de que los artesanos, emprendedores y asociaciones civiles muestran disposición para participar en las tutorías especializadas mientras el personal técnico de la Secretaría cuenta con la información actualizada sobre los diversos programas de apoyo y herramientas de profesionalización vigentes para orientar asertivamente a los solicitantes.</v>
      </c>
      <c r="P156" s="202" t="str">
        <f>IF(ISBLANK('5. Pp (3 años)'!P157),"",'5. Pp (3 años)'!P157)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7" spans="2:16" ht="207">
      <c r="B157" s="93" t="str">
        <f>IF(ISBLANK('5. Pp (3 años)'!B158),"",'5. Pp (3 años)'!B158)</f>
        <v>Dirección de Economía Social</v>
      </c>
      <c r="C157" s="32" t="str">
        <f>IF(ISBLANK('5. Pp (3 años)'!C158),"",'5. Pp (3 años)'!C158)</f>
        <v>Actividad</v>
      </c>
      <c r="D157" s="35" t="str">
        <f>IF(ISBLANK('5. Pp (3 años)'!D158),"",'5. Pp (3 años)'!D158)</f>
        <v>4.1.1.1.19.2  Implementación de jornadas de orientación y habilidades emprendedoras para la juventud.</v>
      </c>
      <c r="E157" s="35" t="str">
        <f>IF(ISBLANK('5. Pp (3 años)'!E158),"",'5. Pp (3 años)'!E158)</f>
        <v>PJJEE: Porcentaje de jornadas juveniles de emprendimiento ejecutadas.</v>
      </c>
      <c r="F157" s="35" t="str">
        <f>IF(ISBLANK('5. Pp (3 años)'!F158),"",'5. Pp (3 años)'!F158)</f>
        <v>Mide el despliegue de espacios formativos enfocados en el relevo generacional productivo. Cuantifica la realización de las jornadas juveniles, funcionando como el mecanismo operativo para dotar a los jóvenes de herramientas de planeación, innovación y educación financiera que fomenten su inserción exitosa en el ecosistema emprendedor.</v>
      </c>
      <c r="G157" s="32" t="str">
        <f>IF(ISBLANK('5. Pp (3 años)'!G158),"",'5. Pp (3 años)'!G158)</f>
        <v>Eficacia</v>
      </c>
      <c r="H157" s="32" t="str">
        <f>IF(ISBLANK('5. Pp (3 años)'!H158),"",'5. Pp (3 años)'!H158)</f>
        <v>Trimestral</v>
      </c>
      <c r="I157" s="35" t="str">
        <f>IF(ISBLANK('5. Pp (3 años)'!I158),"",'5. Pp (3 años)'!I158)</f>
        <v>MÉTODO DE CÁLCULO                                                                  PJJEE = (NJJEER / NJJEEP) * 100
VARIABLES:
PJJEE: Porcentaje de jornadas juveniles de emprendimiento ejecutadas.                                               NJJEER: Número de jornadas juveniles de emprendimiento realizadas.                                                NJJEEP: Número de jornadas juveniles de emprendimiento programadas.</v>
      </c>
      <c r="J157" s="35" t="str">
        <f>IF(ISBLANK('5. Pp (3 años)'!J158),"",'5. Pp (3 años)'!J158)</f>
        <v>UNIDAD DE MEDIDA DEL INDICADOR: Porcentaje
UNIDAD DE MEDIDA DE LAS VARIABLES: Jornadas juveniles</v>
      </c>
      <c r="K157" s="32" t="str">
        <f>IF(ISBLANK('5. Pp (3 años)'!K158),"",'5. Pp (3 años)'!K158)</f>
        <v>Ascendente</v>
      </c>
      <c r="L157" s="35" t="s">
        <v>1439</v>
      </c>
      <c r="M157" s="35" t="s">
        <v>1438</v>
      </c>
      <c r="N157" s="35" t="str">
        <f>IF(ISBLANK('5. Pp (3 años)'!N158),"",'5. Pp (3 años)'!N158)</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7" s="35" t="str">
        <f>IF(ISBLANK('5. Pp (3 años)'!O158),"",'5. Pp (3 años)'!O158)</f>
        <v>Los jóvenes acudan y participen en las jornadas para fortalecer la igualdad de oportunidades financieras.</v>
      </c>
      <c r="P157" s="202" t="str">
        <f>IF(ISBLANK('5. Pp (3 años)'!P158),"",'5. Pp (3 años)'!P158)</f>
        <v>Meta 8.6
Para 2020, reducir sustancialmente la
proporción de jóvenes que no están empleados
y no cursan estudios ni reciben capacitación.</v>
      </c>
    </row>
    <row r="158" spans="2:16" ht="17.25" hidden="1">
      <c r="B158" s="93" t="str">
        <f>IF(ISBLANK('5. Pp (3 años)'!B159),"",'5. Pp (3 años)'!B159)</f>
        <v/>
      </c>
      <c r="C158" s="32" t="str">
        <f>IF(ISBLANK('5. Pp (3 años)'!C159),"",'5. Pp (3 años)'!C159)</f>
        <v>Actividad</v>
      </c>
      <c r="D158" s="35" t="str">
        <f>IF(ISBLANK('5. Pp (3 años)'!D159),"",'5. Pp (3 años)'!D159)</f>
        <v/>
      </c>
      <c r="E158" s="35" t="str">
        <f>IF(ISBLANK('5. Pp (3 años)'!E159),"",'5. Pp (3 años)'!E159)</f>
        <v/>
      </c>
      <c r="F158" s="35" t="str">
        <f>IF(ISBLANK('5. Pp (3 años)'!F159),"",'5. Pp (3 años)'!F159)</f>
        <v/>
      </c>
      <c r="G158" s="32" t="str">
        <f>IF(ISBLANK('5. Pp (3 años)'!G159),"",'5. Pp (3 años)'!G159)</f>
        <v/>
      </c>
      <c r="H158" s="32" t="str">
        <f>IF(ISBLANK('5. Pp (3 años)'!H159),"",'5. Pp (3 años)'!H159)</f>
        <v/>
      </c>
      <c r="I158" s="35" t="str">
        <f>IF(ISBLANK('5. Pp (3 años)'!I159),"",'5. Pp (3 años)'!I159)</f>
        <v/>
      </c>
      <c r="J158" s="35" t="str">
        <f>IF(ISBLANK('5. Pp (3 años)'!J159),"",'5. Pp (3 años)'!J159)</f>
        <v/>
      </c>
      <c r="K158" s="32" t="str">
        <f>IF(ISBLANK('5. Pp (3 años)'!K159),"",'5. Pp (3 años)'!K159)</f>
        <v/>
      </c>
      <c r="L158" s="35"/>
      <c r="M158" s="35"/>
      <c r="N158" s="35" t="str">
        <f>IF(ISBLANK('5. Pp (3 años)'!N159),"",'5. Pp (3 años)'!N159)</f>
        <v/>
      </c>
      <c r="O158" s="35" t="str">
        <f>IF(ISBLANK('5. Pp (3 años)'!O159),"",'5. Pp (3 años)'!O159)</f>
        <v/>
      </c>
      <c r="P158" s="202" t="str">
        <f>IF(ISBLANK('5. Pp (3 años)'!P159),"",'5. Pp (3 años)'!P159)</f>
        <v/>
      </c>
    </row>
    <row r="159" spans="2:16" ht="17.25" hidden="1">
      <c r="B159" s="93" t="str">
        <f>IF(ISBLANK('5. Pp (3 años)'!B160),"",'5. Pp (3 años)'!B160)</f>
        <v/>
      </c>
      <c r="C159" s="32" t="str">
        <f>IF(ISBLANK('5. Pp (3 años)'!C160),"",'5. Pp (3 años)'!C160)</f>
        <v>Actividad</v>
      </c>
      <c r="D159" s="35" t="str">
        <f>IF(ISBLANK('5. Pp (3 años)'!D160),"",'5. Pp (3 años)'!D160)</f>
        <v/>
      </c>
      <c r="E159" s="35" t="str">
        <f>IF(ISBLANK('5. Pp (3 años)'!E160),"",'5. Pp (3 años)'!E160)</f>
        <v/>
      </c>
      <c r="F159" s="35" t="str">
        <f>IF(ISBLANK('5. Pp (3 años)'!F160),"",'5. Pp (3 años)'!F160)</f>
        <v/>
      </c>
      <c r="G159" s="32" t="str">
        <f>IF(ISBLANK('5. Pp (3 años)'!G160),"",'5. Pp (3 años)'!G160)</f>
        <v/>
      </c>
      <c r="H159" s="32" t="str">
        <f>IF(ISBLANK('5. Pp (3 años)'!H160),"",'5. Pp (3 años)'!H160)</f>
        <v/>
      </c>
      <c r="I159" s="35" t="str">
        <f>IF(ISBLANK('5. Pp (3 años)'!I160),"",'5. Pp (3 años)'!I160)</f>
        <v/>
      </c>
      <c r="J159" s="35" t="str">
        <f>IF(ISBLANK('5. Pp (3 años)'!J160),"",'5. Pp (3 años)'!J160)</f>
        <v/>
      </c>
      <c r="K159" s="32" t="str">
        <f>IF(ISBLANK('5. Pp (3 años)'!K160),"",'5. Pp (3 años)'!K160)</f>
        <v/>
      </c>
      <c r="L159" s="35"/>
      <c r="M159" s="35"/>
      <c r="N159" s="35" t="str">
        <f>IF(ISBLANK('5. Pp (3 años)'!N160),"",'5. Pp (3 años)'!N160)</f>
        <v/>
      </c>
      <c r="O159" s="35" t="str">
        <f>IF(ISBLANK('5. Pp (3 años)'!O160),"",'5. Pp (3 años)'!O160)</f>
        <v/>
      </c>
      <c r="P159" s="202" t="str">
        <f>IF(ISBLANK('5. Pp (3 años)'!P160),"",'5. Pp (3 años)'!P160)</f>
        <v/>
      </c>
    </row>
    <row r="160" spans="2:16" ht="17.25" hidden="1">
      <c r="B160" s="93" t="str">
        <f>IF(ISBLANK('5. Pp (3 años)'!B161),"",'5. Pp (3 años)'!B161)</f>
        <v/>
      </c>
      <c r="C160" s="32" t="str">
        <f>IF(ISBLANK('5. Pp (3 años)'!C161),"",'5. Pp (3 años)'!C161)</f>
        <v>Actividad</v>
      </c>
      <c r="D160" s="35" t="str">
        <f>IF(ISBLANK('5. Pp (3 años)'!D161),"",'5. Pp (3 años)'!D161)</f>
        <v/>
      </c>
      <c r="E160" s="35" t="str">
        <f>IF(ISBLANK('5. Pp (3 años)'!E161),"",'5. Pp (3 años)'!E161)</f>
        <v/>
      </c>
      <c r="F160" s="35" t="str">
        <f>IF(ISBLANK('5. Pp (3 años)'!F161),"",'5. Pp (3 años)'!F161)</f>
        <v/>
      </c>
      <c r="G160" s="32" t="str">
        <f>IF(ISBLANK('5. Pp (3 años)'!G161),"",'5. Pp (3 años)'!G161)</f>
        <v/>
      </c>
      <c r="H160" s="32" t="str">
        <f>IF(ISBLANK('5. Pp (3 años)'!H161),"",'5. Pp (3 años)'!H161)</f>
        <v/>
      </c>
      <c r="I160" s="35" t="str">
        <f>IF(ISBLANK('5. Pp (3 años)'!I161),"",'5. Pp (3 años)'!I161)</f>
        <v/>
      </c>
      <c r="J160" s="35" t="str">
        <f>IF(ISBLANK('5. Pp (3 años)'!J161),"",'5. Pp (3 años)'!J161)</f>
        <v/>
      </c>
      <c r="K160" s="32" t="str">
        <f>IF(ISBLANK('5. Pp (3 años)'!K161),"",'5. Pp (3 años)'!K161)</f>
        <v/>
      </c>
      <c r="L160" s="35"/>
      <c r="M160" s="35"/>
      <c r="N160" s="35" t="str">
        <f>IF(ISBLANK('5. Pp (3 años)'!N161),"",'5. Pp (3 años)'!N161)</f>
        <v/>
      </c>
      <c r="O160" s="35" t="str">
        <f>IF(ISBLANK('5. Pp (3 años)'!O161),"",'5. Pp (3 años)'!O161)</f>
        <v/>
      </c>
      <c r="P160" s="202" t="str">
        <f>IF(ISBLANK('5. Pp (3 años)'!P161),"",'5. Pp (3 años)'!P161)</f>
        <v/>
      </c>
    </row>
    <row r="161" spans="2:16" ht="207">
      <c r="B161" s="618" t="str">
        <f>IF(ISBLANK('5. Pp (3 años)'!B162),"",'5. Pp (3 años)'!B162)</f>
        <v>Coordinación de Economía Social y Sociedades Cooperativas</v>
      </c>
      <c r="C161" s="616" t="str">
        <f>IF(ISBLANK('5. Pp (3 años)'!C162),"",'5. Pp (3 años)'!C162)</f>
        <v>Componente</v>
      </c>
      <c r="D161" s="615" t="str">
        <f>IF(ISBLANK('5. Pp (3 años)'!D162),"",'5. Pp (3 años)'!D162)</f>
        <v>4.1.1.1.20 Programas de capacitación para la producción sustentable y economía comunitaria implementadas.</v>
      </c>
      <c r="E161" s="615" t="str">
        <f>IF(ISBLANK('5. Pp (3 años)'!E162),"",'5. Pp (3 años)'!E162)</f>
        <v>PCPEC: Porcentaje de programas de capacitación en producción y economía comunitaria realizados.</v>
      </c>
      <c r="F161" s="615" t="str">
        <f>IF(ISBLANK('5. Pp (3 años)'!F162),"",'5. Pp (3 años)'!F162)</f>
        <v>Este indicador representa la entrega de un modelo de autosuficiencia y aprovechamiento sustentable validado. Representa el producto final donde se garantiza que la ciudadanía cuente con capacidades técnicas para la producción de alimentos, el manejo orgánico de recursos y la transformación de productos primarios; asegurando el fortalecimiento de la economía familiar y la preservación del entorno ambiental mediante prácticas de producción responsable.</v>
      </c>
      <c r="G161" s="616" t="str">
        <f>IF(ISBLANK('5. Pp (3 años)'!G162),"",'5. Pp (3 años)'!G162)</f>
        <v>Eficacia</v>
      </c>
      <c r="H161" s="616" t="str">
        <f>IF(ISBLANK('5. Pp (3 años)'!H162),"",'5. Pp (3 años)'!H162)</f>
        <v>Trimestral</v>
      </c>
      <c r="I161" s="615" t="str">
        <f>IF(ISBLANK('5. Pp (3 años)'!I162),"",'5. Pp (3 años)'!I162)</f>
        <v>MÉTODO DE CÁLCULO                                   
PCPEC = (NCPECE / NCPECP) * 100
VARIABLES:
PCPEC: Porcentaje de programas de capacitación en producción y economía comunitaria realizados.       NCPECE: Número de programas de capacitación en producción y economía comunitaria ejecutados con validación técnica.                                                                    NCPECP: Número de programas de capacitación en producción y economía comunitaria programados.</v>
      </c>
      <c r="J161" s="615" t="str">
        <f>IF(ISBLANK('5. Pp (3 años)'!J162),"",'5. Pp (3 años)'!J162)</f>
        <v xml:space="preserve">UNIDAD DE MEDIDA DEL INDICADOR: Porcentaje
UNIDAD DE MEDIDA DE LAS VARIABLES: Programa integral </v>
      </c>
      <c r="K161" s="616" t="str">
        <f>IF(ISBLANK('5. Pp (3 años)'!K162),"",'5. Pp (3 años)'!K162)</f>
        <v>Ascendente</v>
      </c>
      <c r="L161" s="615" t="s">
        <v>1281</v>
      </c>
      <c r="M161" s="615" t="s">
        <v>1280</v>
      </c>
      <c r="N161" s="615" t="str">
        <f>IF(ISBLANK('5. Pp (3 años)'!N162),"",'5. Pp (3 años)'!N162)</f>
        <v>Nombre del Documento:
Archivo digital de la plataforma Google Drive
Nombre de quien genera la información: 
Coordinación de Economía Social y Sociedades Cooperativas 
Periodicidad con que se genera la información:
Trimestral
Liga de la página donde se localiza la información o ubicación:
https://drive.google.com/drive/folders/1YIQ6oNLaECseSgqo4vwhcE6EzP9ap_Xx</v>
      </c>
      <c r="O161" s="615" t="str">
        <f>IF(ISBLANK('5. Pp (3 años)'!O162),"",'5. Pp (3 años)'!O162)</f>
        <v>La ciudadanía interesada dispone de espacios básicos y tiempo para implementar los sistemas de producción de alimentos y manejo de recursos en sus hogares además de que los insumos biológicos y materiales para la transformación de productos primarios son accesibles para los participantes mientras prevalecen condiciones climáticas y ambientales que permiten el desarrollo óptimo de las prácticas de producción orgánica y sustentable.</v>
      </c>
      <c r="P161" s="617" t="str">
        <f>IF(ISBLANK('5. Pp (3 años)'!P162),"",'5. Pp (3 años)'!P162)</f>
        <v>Meta 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v>
      </c>
    </row>
    <row r="162" spans="2:16" ht="207">
      <c r="B162" s="93" t="str">
        <f>IF(ISBLANK('5. Pp (3 años)'!B163),"",'5. Pp (3 años)'!B163)</f>
        <v>Coordinación de Economía Social y Sociedades Cooperativas</v>
      </c>
      <c r="C162" s="32" t="str">
        <f>IF(ISBLANK('5. Pp (3 años)'!C163),"",'5. Pp (3 años)'!C163)</f>
        <v>Actividad</v>
      </c>
      <c r="D162" s="35" t="str">
        <f>IF(ISBLANK('5. Pp (3 años)'!D163),"",'5. Pp (3 años)'!D163)</f>
        <v>4.1.1.1.20.1 Impartición de programas de formación técnica en producción sustentable y aprovechamiento de recursos naturales.</v>
      </c>
      <c r="E162" s="35" t="str">
        <f>IF(ISBLANK('5. Pp (3 años)'!E163),"",'5. Pp (3 años)'!E163)</f>
        <v>PCPSE: Porcentaje de cursos y talleres de producción sustentable ejecutados.</v>
      </c>
      <c r="F162" s="35" t="str">
        <f>IF(ISBLANK('5. Pp (3 años)'!F163),"",'5. Pp (3 años)'!F163)</f>
        <v xml:space="preserve">		Mide la operación directa de las jornadas de transferencia de conocimientos en campo y aula. Cuantifica la realización de las acciones programadas (incluyendo Curso de Producción Sustentable, de Identificación y control orgánico de plagas y enfermedades, de propagación de plantas, de uso y manejo de pollitos de engorda, de sustentabilidad ambiental, Taller de elaboración de conservas, de elaboración de quesos, de “Mi parcela no se quema” y pollitos en engorda), funcionando como el mecanismo operativo que dota a las comunidades de herramientas para la seguridad alimentaria y el desarrollo de emprendimientos sustentables.																									</v>
      </c>
      <c r="G162" s="32" t="str">
        <f>IF(ISBLANK('5. Pp (3 años)'!G163),"",'5. Pp (3 años)'!G163)</f>
        <v>Eficacia</v>
      </c>
      <c r="H162" s="32" t="str">
        <f>IF(ISBLANK('5. Pp (3 años)'!H163),"",'5. Pp (3 años)'!H163)</f>
        <v>Trimestral</v>
      </c>
      <c r="I162" s="35" t="str">
        <f>IF(ISBLANK('5. Pp (3 años)'!I163),"",'5. Pp (3 años)'!I163)</f>
        <v>MÉTODO DE CÁLCULO                                   
PCPSE = (NCPSER / NCPSEP) * 100
VARIABLES:
PCPSE: Porcentaje de cursos y talleres de producción sustentable ejecutados.                                                          NCPSER: Número de cursos y talleres de producción sustentable realizados.                                                            NCPSEP: Número de cursos y talleres de producción sustentable programados.</v>
      </c>
      <c r="J162" s="35" t="str">
        <f>IF(ISBLANK('5. Pp (3 años)'!J163),"",'5. Pp (3 años)'!J163)</f>
        <v>UNIDAD DE MEDIDA DEL INDICADOR: Porcentaje
UNIDAD DE MEDIDA DE LAS VARIABLES: Cursos y Talleres</v>
      </c>
      <c r="K162" s="32" t="str">
        <f>IF(ISBLANK('5. Pp (3 años)'!K163),"",'5. Pp (3 años)'!K163)</f>
        <v>Ascendente</v>
      </c>
      <c r="L162" s="35" t="s">
        <v>1441</v>
      </c>
      <c r="M162" s="35" t="s">
        <v>1440</v>
      </c>
      <c r="N162" s="35" t="str">
        <f>IF(ISBLANK('5. Pp (3 años)'!N163),"",'5. Pp (3 años)'!N163)</f>
        <v>Nombre del Documento:
Archivo digital de la plataforma Google Drive
Nombre de quien genera la información: 
Coordinación de Economía Social y Sociedades Cooperativas
Periodicidad con que se genera la información:
Trimestral
Liga de la página donde se localiza la información o ubicación:
https://drive.google.com/drive/folders/1YIQ6oNLaECseSgqo4vwhcE6EzP9ap_Xx</v>
      </c>
      <c r="O162" s="35" t="str">
        <f>IF(ISBLANK('5. Pp (3 años)'!O163),"",'5. Pp (3 años)'!O163)</f>
        <v xml:space="preserve">Condiciones climatológicas favorables. La ciudadanía participé en los eventos que incentivan el empleo, educación y el cuidado del medio ambiente. </v>
      </c>
      <c r="P162" s="202" t="str">
        <f>IF(ISBLANK('5. Pp (3 años)'!P163),"",'5. Pp (3 años)'!P163)</f>
        <v>Meta 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v>
      </c>
    </row>
    <row r="163" spans="2:16" ht="17.25" hidden="1">
      <c r="B163" s="93" t="str">
        <f>IF(ISBLANK('5. Pp (3 años)'!B164),"",'5. Pp (3 años)'!B164)</f>
        <v/>
      </c>
      <c r="C163" s="32" t="str">
        <f>IF(ISBLANK('5. Pp (3 años)'!C164),"",'5. Pp (3 años)'!C164)</f>
        <v>Actividad</v>
      </c>
      <c r="D163" s="35" t="str">
        <f>IF(ISBLANK('5. Pp (3 años)'!D164),"",'5. Pp (3 años)'!D164)</f>
        <v/>
      </c>
      <c r="E163" s="35" t="str">
        <f>IF(ISBLANK('5. Pp (3 años)'!E164),"",'5. Pp (3 años)'!E164)</f>
        <v/>
      </c>
      <c r="F163" s="35" t="str">
        <f>IF(ISBLANK('5. Pp (3 años)'!F164),"",'5. Pp (3 años)'!F164)</f>
        <v/>
      </c>
      <c r="G163" s="32" t="str">
        <f>IF(ISBLANK('5. Pp (3 años)'!G164),"",'5. Pp (3 años)'!G164)</f>
        <v/>
      </c>
      <c r="H163" s="32" t="str">
        <f>IF(ISBLANK('5. Pp (3 años)'!H164),"",'5. Pp (3 años)'!H164)</f>
        <v/>
      </c>
      <c r="I163" s="35" t="str">
        <f>IF(ISBLANK('5. Pp (3 años)'!I164),"",'5. Pp (3 años)'!I164)</f>
        <v/>
      </c>
      <c r="J163" s="35" t="str">
        <f>IF(ISBLANK('5. Pp (3 años)'!J164),"",'5. Pp (3 años)'!J164)</f>
        <v/>
      </c>
      <c r="K163" s="32" t="str">
        <f>IF(ISBLANK('5. Pp (3 años)'!K164),"",'5. Pp (3 años)'!K164)</f>
        <v/>
      </c>
      <c r="L163" s="35"/>
      <c r="M163" s="35"/>
      <c r="N163" s="35" t="str">
        <f>IF(ISBLANK('5. Pp (3 años)'!N164),"",'5. Pp (3 años)'!N164)</f>
        <v/>
      </c>
      <c r="O163" s="35" t="str">
        <f>IF(ISBLANK('5. Pp (3 años)'!O164),"",'5. Pp (3 años)'!O164)</f>
        <v/>
      </c>
      <c r="P163" s="202" t="str">
        <f>IF(ISBLANK('5. Pp (3 años)'!P164),"",'5. Pp (3 años)'!P164)</f>
        <v/>
      </c>
    </row>
    <row r="164" spans="2:16" ht="17.25" hidden="1">
      <c r="B164" s="93" t="str">
        <f>IF(ISBLANK('5. Pp (3 años)'!B165),"",'5. Pp (3 años)'!B165)</f>
        <v/>
      </c>
      <c r="C164" s="32" t="str">
        <f>IF(ISBLANK('5. Pp (3 años)'!C165),"",'5. Pp (3 años)'!C165)</f>
        <v>Actividad</v>
      </c>
      <c r="D164" s="35" t="str">
        <f>IF(ISBLANK('5. Pp (3 años)'!D165),"",'5. Pp (3 años)'!D165)</f>
        <v/>
      </c>
      <c r="E164" s="35" t="str">
        <f>IF(ISBLANK('5. Pp (3 años)'!E165),"",'5. Pp (3 años)'!E165)</f>
        <v/>
      </c>
      <c r="F164" s="35" t="str">
        <f>IF(ISBLANK('5. Pp (3 años)'!F165),"",'5. Pp (3 años)'!F165)</f>
        <v/>
      </c>
      <c r="G164" s="32" t="str">
        <f>IF(ISBLANK('5. Pp (3 años)'!G165),"",'5. Pp (3 años)'!G165)</f>
        <v/>
      </c>
      <c r="H164" s="32" t="str">
        <f>IF(ISBLANK('5. Pp (3 años)'!H165),"",'5. Pp (3 años)'!H165)</f>
        <v/>
      </c>
      <c r="I164" s="35" t="str">
        <f>IF(ISBLANK('5. Pp (3 años)'!I165),"",'5. Pp (3 años)'!I165)</f>
        <v/>
      </c>
      <c r="J164" s="35" t="str">
        <f>IF(ISBLANK('5. Pp (3 años)'!J165),"",'5. Pp (3 años)'!J165)</f>
        <v/>
      </c>
      <c r="K164" s="32" t="str">
        <f>IF(ISBLANK('5. Pp (3 años)'!K165),"",'5. Pp (3 años)'!K165)</f>
        <v/>
      </c>
      <c r="L164" s="35"/>
      <c r="M164" s="35"/>
      <c r="N164" s="35" t="str">
        <f>IF(ISBLANK('5. Pp (3 años)'!N165),"",'5. Pp (3 años)'!N165)</f>
        <v/>
      </c>
      <c r="O164" s="35" t="str">
        <f>IF(ISBLANK('5. Pp (3 años)'!O165),"",'5. Pp (3 años)'!O165)</f>
        <v/>
      </c>
      <c r="P164" s="202" t="str">
        <f>IF(ISBLANK('5. Pp (3 años)'!P165),"",'5. Pp (3 años)'!P165)</f>
        <v/>
      </c>
    </row>
    <row r="165" spans="2:16" ht="17.25" hidden="1">
      <c r="B165" s="93" t="str">
        <f>IF(ISBLANK('5. Pp (3 años)'!B166),"",'5. Pp (3 años)'!B166)</f>
        <v/>
      </c>
      <c r="C165" s="32" t="str">
        <f>IF(ISBLANK('5. Pp (3 años)'!C166),"",'5. Pp (3 años)'!C166)</f>
        <v>Actividad</v>
      </c>
      <c r="D165" s="35" t="str">
        <f>IF(ISBLANK('5. Pp (3 años)'!D166),"",'5. Pp (3 años)'!D166)</f>
        <v/>
      </c>
      <c r="E165" s="35" t="str">
        <f>IF(ISBLANK('5. Pp (3 años)'!E166),"",'5. Pp (3 años)'!E166)</f>
        <v/>
      </c>
      <c r="F165" s="35" t="str">
        <f>IF(ISBLANK('5. Pp (3 años)'!F166),"",'5. Pp (3 años)'!F166)</f>
        <v/>
      </c>
      <c r="G165" s="32" t="str">
        <f>IF(ISBLANK('5. Pp (3 años)'!G166),"",'5. Pp (3 años)'!G166)</f>
        <v/>
      </c>
      <c r="H165" s="32" t="str">
        <f>IF(ISBLANK('5. Pp (3 años)'!H166),"",'5. Pp (3 años)'!H166)</f>
        <v/>
      </c>
      <c r="I165" s="35" t="str">
        <f>IF(ISBLANK('5. Pp (3 años)'!I166),"",'5. Pp (3 años)'!I166)</f>
        <v/>
      </c>
      <c r="J165" s="35" t="str">
        <f>IF(ISBLANK('5. Pp (3 años)'!J166),"",'5. Pp (3 años)'!J166)</f>
        <v/>
      </c>
      <c r="K165" s="32" t="str">
        <f>IF(ISBLANK('5. Pp (3 años)'!K166),"",'5. Pp (3 años)'!K166)</f>
        <v/>
      </c>
      <c r="L165" s="35"/>
      <c r="M165" s="35"/>
      <c r="N165" s="35" t="str">
        <f>IF(ISBLANK('5. Pp (3 años)'!N166),"",'5. Pp (3 años)'!N166)</f>
        <v/>
      </c>
      <c r="O165" s="35" t="str">
        <f>IF(ISBLANK('5. Pp (3 años)'!O166),"",'5. Pp (3 años)'!O166)</f>
        <v/>
      </c>
      <c r="P165" s="202" t="str">
        <f>IF(ISBLANK('5. Pp (3 años)'!P166),"",'5. Pp (3 años)'!P166)</f>
        <v/>
      </c>
    </row>
    <row r="166" spans="2:16" ht="17.25" hidden="1">
      <c r="B166" s="93" t="str">
        <f>IF(ISBLANK('5. Pp (3 años)'!B167),"",'5. Pp (3 años)'!B167)</f>
        <v/>
      </c>
      <c r="C166" s="32" t="str">
        <f>IF(ISBLANK('5. Pp (3 años)'!C167),"",'5. Pp (3 años)'!C167)</f>
        <v>Actividad</v>
      </c>
      <c r="D166" s="35" t="str">
        <f>IF(ISBLANK('5. Pp (3 años)'!D167),"",'5. Pp (3 años)'!D167)</f>
        <v/>
      </c>
      <c r="E166" s="35" t="str">
        <f>IF(ISBLANK('5. Pp (3 años)'!E167),"",'5. Pp (3 años)'!E167)</f>
        <v/>
      </c>
      <c r="F166" s="35" t="str">
        <f>IF(ISBLANK('5. Pp (3 años)'!F167),"",'5. Pp (3 años)'!F167)</f>
        <v/>
      </c>
      <c r="G166" s="32" t="str">
        <f>IF(ISBLANK('5. Pp (3 años)'!G167),"",'5. Pp (3 años)'!G167)</f>
        <v/>
      </c>
      <c r="H166" s="32" t="str">
        <f>IF(ISBLANK('5. Pp (3 años)'!H167),"",'5. Pp (3 años)'!H167)</f>
        <v/>
      </c>
      <c r="I166" s="35" t="str">
        <f>IF(ISBLANK('5. Pp (3 años)'!I167),"",'5. Pp (3 años)'!I167)</f>
        <v/>
      </c>
      <c r="J166" s="35" t="str">
        <f>IF(ISBLANK('5. Pp (3 años)'!J167),"",'5. Pp (3 años)'!J167)</f>
        <v/>
      </c>
      <c r="K166" s="32" t="str">
        <f>IF(ISBLANK('5. Pp (3 años)'!K167),"",'5. Pp (3 años)'!K167)</f>
        <v/>
      </c>
      <c r="L166" s="35"/>
      <c r="M166" s="35"/>
      <c r="N166" s="35" t="str">
        <f>IF(ISBLANK('5. Pp (3 años)'!N167),"",'5. Pp (3 años)'!N167)</f>
        <v/>
      </c>
      <c r="O166" s="35" t="str">
        <f>IF(ISBLANK('5. Pp (3 años)'!O167),"",'5. Pp (3 años)'!O167)</f>
        <v/>
      </c>
      <c r="P166" s="202" t="str">
        <f>IF(ISBLANK('5. Pp (3 años)'!P167),"",'5. Pp (3 años)'!P167)</f>
        <v/>
      </c>
    </row>
    <row r="167" spans="2:16" ht="207">
      <c r="B167" s="618" t="str">
        <f>IF(ISBLANK('5. Pp (3 años)'!B168),"",'5. Pp (3 años)'!B168)</f>
        <v>Coordinación de Proyectos Productivos</v>
      </c>
      <c r="C167" s="616" t="str">
        <f>IF(ISBLANK('5. Pp (3 años)'!C168),"",'5. Pp (3 años)'!C168)</f>
        <v>Componente</v>
      </c>
      <c r="D167" s="615" t="str">
        <f>IF(ISBLANK('5. Pp (3 años)'!D168),"",'5. Pp (3 años)'!D168)</f>
        <v xml:space="preserve">4.1.1.1.21 Mecanismos de comercialización comunitaria y suministro de productos de la canasta básica implementados
</v>
      </c>
      <c r="E167" s="615" t="str">
        <f>IF(ISBLANK('5. Pp (3 años)'!E168),"",'5. Pp (3 años)'!E168)</f>
        <v>PMCSO: Porcentaje de mecanismos de comercialización y suministro operados.</v>
      </c>
      <c r="F167" s="615" t="str">
        <f>IF(ISBLANK('5. Pp (3 años)'!F168),"",'5. Pp (3 años)'!F168)</f>
        <v>Este indicador representa la consolidación de un circuito de economía solidaria y seguridad alimentaria validado. Representa el producto final donde se garantiza que los productores locales (artesanos y emprendedores) cuenten con canales de venta directa y que los grupos prioritarios tengan acceso a productos básicos a precios preferenciales; asegurando el fortalecimiento del mercado interno municipal y el alivio a la economía familiar.</v>
      </c>
      <c r="G167" s="616" t="str">
        <f>IF(ISBLANK('5. Pp (3 años)'!G168),"",'5. Pp (3 años)'!G168)</f>
        <v>Eficacia</v>
      </c>
      <c r="H167" s="616" t="str">
        <f>IF(ISBLANK('5. Pp (3 años)'!H168),"",'5. Pp (3 años)'!H168)</f>
        <v>Trimestral</v>
      </c>
      <c r="I167" s="615" t="str">
        <f>IF(ISBLANK('5. Pp (3 años)'!I168),"",'5. Pp (3 años)'!I168)</f>
        <v>MÉTODO DE CÁLCULO                                   
PMCSO = (NMCSO / NMCSP) * 100
VARIABLES:
PMCSO: Porcentaje de mecanismos de comercialización y suministro operados.                             NMCSO: Número de mecanismos de comercialización y suministro operados con validación.                                        NMCSP: Número de mecanismos de comercialización y suministro programados para su operación.</v>
      </c>
      <c r="J167" s="615" t="str">
        <f>IF(ISBLANK('5. Pp (3 años)'!J168),"",'5. Pp (3 años)'!J168)</f>
        <v>UNIDAD DE MEDIDA DEL INDICADOR: Porcentaje
UNIDAD DE MEDIDA DE LAS VARIABLES: Mecanismo integral</v>
      </c>
      <c r="K167" s="616" t="str">
        <f>IF(ISBLANK('5. Pp (3 años)'!K168),"",'5. Pp (3 años)'!K168)</f>
        <v>Ascendente</v>
      </c>
      <c r="L167" s="615" t="s">
        <v>1279</v>
      </c>
      <c r="M167" s="615" t="s">
        <v>1278</v>
      </c>
      <c r="N167" s="615" t="str">
        <f>IF(ISBLANK('5. Pp (3 años)'!N168),"",'5. Pp (3 años)'!N168)</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7" s="615" t="str">
        <f>IF(ISBLANK('5. Pp (3 años)'!O168),"",'5. Pp (3 años)'!O168)</f>
        <v>Los productores locales y artesanos mantienen un stock suficiente de productos de calidad para abastecer los canales de venta directa además de que la ciudadanía de grupos prioritarios acude y hace uso de los puntos de suministro con precios preferenciales mientras se mantiene la suficiencia presupuestal y logística para la operación continua de los espacios que integran el circuito de economía solidaria municipal.</v>
      </c>
      <c r="P167" s="617" t="str">
        <f>IF(ISBLANK('5. Pp (3 años)'!P168),"",'5. Pp (3 años)'!P168)</f>
        <v>ODS 2 Hambre Cero: Lograr la seguridad alimentaria y la mejora de la nutrición y promover la agricultura sostenible.                                                                          ODS 8 Promover el crecimiento económico inclusivo y sostenible, el empleo y el trabajo decente para todos.</v>
      </c>
    </row>
    <row r="168" spans="2:16" ht="207">
      <c r="B168" s="93" t="str">
        <f>IF(ISBLANK('5. Pp (3 años)'!B169),"",'5. Pp (3 años)'!B169)</f>
        <v>Coordinación de Proyectos Productivos</v>
      </c>
      <c r="C168" s="32" t="str">
        <f>IF(ISBLANK('5. Pp (3 años)'!C169),"",'5. Pp (3 años)'!C169)</f>
        <v>Actividad</v>
      </c>
      <c r="D168" s="35" t="str">
        <f>IF(ISBLANK('5. Pp (3 años)'!D169),"",'5. Pp (3 años)'!D169)</f>
        <v>4.1.1.1.21.1 Promoción de canales de comercialización y ferias de economía local para productos artesanales.</v>
      </c>
      <c r="E168" s="35" t="str">
        <f>IF(ISBLANK('5. Pp (3 años)'!E169),"",'5. Pp (3 años)'!E169)</f>
        <v>PEECAR: Porcentaje de eventos y espacios de comercialización artesanal realizados.</v>
      </c>
      <c r="F168" s="35" t="str">
        <f>IF(ISBLANK('5. Pp (3 años)'!F169),"",'5. Pp (3 años)'!F169)</f>
        <v>Mide la ejecución de plataformas de exposición y venta para el sector artesanal y de emprendimiento. Cuantifica la realización de las acciones programadas bajo los programas: Merkadito, Huertos de traspatio (Capacitaciones COBU’S), Expo Plantas de Ornato, Expo Ellas Producen, Hecho en Cancún, Hilando Sueños (Waak' Náay), Feria Integral Expo Económico, funcionando como el mecanismo operativo que vincula la producción local con el consumidor final para incentivar la derrama económica en las comunidades.</v>
      </c>
      <c r="G168" s="32" t="str">
        <f>IF(ISBLANK('5. Pp (3 años)'!G169),"",'5. Pp (3 años)'!G169)</f>
        <v>Eficacia</v>
      </c>
      <c r="H168" s="32" t="str">
        <f>IF(ISBLANK('5. Pp (3 años)'!H169),"",'5. Pp (3 años)'!H169)</f>
        <v>Trimestral</v>
      </c>
      <c r="I168" s="35" t="str">
        <f>IF(ISBLANK('5. Pp (3 años)'!I169),"",'5. Pp (3 años)'!I169)</f>
        <v>MÉTODO DE CÁLCULO                                  
PEECAR = (NEECAR / NEECAP) * 100
VARIABLES:
PEECAR: Porcentaje de eventos y espacios de comercialización artesanal realizados.                      NEECAR: Número de eventos y espacios de comercialización realizados.                                               NEECAP: Número de eventos y espacios de comercialización programados.</v>
      </c>
      <c r="J168" s="35" t="str">
        <f>IF(ISBLANK('5. Pp (3 años)'!J169),"",'5. Pp (3 años)'!J169)</f>
        <v>UNIDAD DE MEDIDA DEL INDICADOR: Porcentaje
UNIDAD DE MEDIDA DE LAS VARIABLES: Eventos</v>
      </c>
      <c r="K168" s="32" t="str">
        <f>IF(ISBLANK('5. Pp (3 años)'!K169),"",'5. Pp (3 años)'!K169)</f>
        <v>Ascendente</v>
      </c>
      <c r="L168" s="35" t="s">
        <v>1443</v>
      </c>
      <c r="M168" s="35" t="s">
        <v>1442</v>
      </c>
      <c r="N168" s="35" t="str">
        <f>IF(ISBLANK('5. Pp (3 años)'!N169),"",'5. Pp (3 años)'!N169)</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8" s="35" t="str">
        <f>IF(ISBLANK('5. Pp (3 años)'!O169),"",'5. Pp (3 años)'!O169)</f>
        <v>Los artesanos y productores de los diversos programas municipales (COBU'S, Hilando Sueños, etc.) asisten con su mercancía y mobiliario a los espacios de exposición asignados además de que el público consumidor acude a las ferias y exposiciones incentivando la derrama económica local mientras las condiciones climatológicas y permiten la instalación y operación segura de los puntos de venta en territorio.</v>
      </c>
      <c r="P168" s="202" t="str">
        <f>IF(ISBLANK('5. Pp (3 años)'!P169),"",'5. Pp (3 años)'!P169)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69" spans="2:16" ht="207">
      <c r="B169" s="93" t="str">
        <f>IF(ISBLANK('5. Pp (3 años)'!B170),"",'5. Pp (3 años)'!B170)</f>
        <v>Coordinación de Proyectos Productivos</v>
      </c>
      <c r="C169" s="32" t="str">
        <f>IF(ISBLANK('5. Pp (3 años)'!C170),"",'5. Pp (3 años)'!C170)</f>
        <v>Actividad</v>
      </c>
      <c r="D169" s="35" t="str">
        <f>IF(ISBLANK('5. Pp (3 años)'!D170),"",'5. Pp (3 años)'!D170)</f>
        <v>4.1.1.1.21.2  Operación de puntos de abasto móvil y suministro de productos básicos para grupos prioritarios.</v>
      </c>
      <c r="E169" s="35" t="str">
        <f>IF(ISBLANK('5. Pp (3 años)'!E170),"",'5. Pp (3 años)'!E170)</f>
        <v>PJAM: Porcentaje de jornadas de abasto móvil realizadas.</v>
      </c>
      <c r="F169" s="35" t="str">
        <f>IF(ISBLANK('5. Pp (3 años)'!F170),"",'5. Pp (3 años)'!F170)</f>
        <v>Mide el despliegue de las unidades de suministro directo en zonas de atención prioritaria. Cuantifica la realización de las  jornadas de las 'Tiendas Móviles' y 'Tiendas Móviles Rosa', funcionando como el mecanismo operativo de asistencia económica que garantiza la disponibilidad de productos de la canasta básica a bajo costo, protegiendo el poder adquisitivo de las familias.</v>
      </c>
      <c r="G169" s="32" t="str">
        <f>IF(ISBLANK('5. Pp (3 años)'!G170),"",'5. Pp (3 años)'!G170)</f>
        <v>Eficacia</v>
      </c>
      <c r="H169" s="32" t="str">
        <f>IF(ISBLANK('5. Pp (3 años)'!H170),"",'5. Pp (3 años)'!H170)</f>
        <v>Trimestral</v>
      </c>
      <c r="I169" s="35" t="str">
        <f>IF(ISBLANK('5. Pp (3 años)'!I170),"",'5. Pp (3 años)'!I170)</f>
        <v>MÉTODO DE CÁLCULO                            
PJAM = (NPJAMR / NPJAMP) * 100
VARIABLES:
PJAM: Porcentaje de jornadas de abasto móvil realizadas.                                                                                    NPJAMR: Número de jornadas de abasto móvil realizadas.                                                                                      NPJAMP: Número de jornadas de abasto móvil programadas.</v>
      </c>
      <c r="J169" s="35" t="str">
        <f>IF(ISBLANK('5. Pp (3 años)'!J170),"",'5. Pp (3 años)'!J170)</f>
        <v>UNIDAD DE MEDIDA DEL INDICADOR: Porcentaje
UNIDAD DE MEDIDA DE LAS VARIABLES: Jornada de abasto</v>
      </c>
      <c r="K169" s="32" t="str">
        <f>IF(ISBLANK('5. Pp (3 años)'!K170),"",'5. Pp (3 años)'!K170)</f>
        <v>Ascendente</v>
      </c>
      <c r="L169" s="35" t="s">
        <v>1445</v>
      </c>
      <c r="M169" s="35" t="s">
        <v>1444</v>
      </c>
      <c r="N169" s="35" t="str">
        <f>IF(ISBLANK('5. Pp (3 años)'!N170),"",'5. Pp (3 años)'!N170)</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9" s="35" t="str">
        <f>IF(ISBLANK('5. Pp (3 años)'!O170),"",'5. Pp (3 años)'!O170)</f>
        <v>Los proveedores de la canasta básica suministran los productos en tiempo y forma para el abastecimiento de las unidades móviles además de que las Tiendas Móviles y Tiendas Móviles Rosa cuentan con el mantenimiento mecánico y combustible necesario para su traslado a las zonas de atención prioritaria mientras la ciudadanía acude a los puntos de venta programados respetando las dinámicas de atención para la adquisición de productos a bajo costo.</v>
      </c>
      <c r="P169" s="202" t="str">
        <f>IF(ISBLANK('5. Pp (3 años)'!P170),"",'5. Pp (3 años)'!P170)</f>
        <v>Meta 2.1
Para 2030, poner fin al hambre y asegurar el
acceso de todas las personas, en particular los
pobres y las personas en situaciones
vulnerables, incluidos los lactantes, a una
alimentación sana, nutritiva y suficiente
durante todo el año.</v>
      </c>
    </row>
    <row r="170" spans="2:16" ht="17.25" hidden="1">
      <c r="B170" s="93" t="str">
        <f>IF(ISBLANK('5. Pp (3 años)'!B171),"",'5. Pp (3 años)'!B171)</f>
        <v/>
      </c>
      <c r="C170" s="32" t="str">
        <f>IF(ISBLANK('5. Pp (3 años)'!C171),"",'5. Pp (3 años)'!C171)</f>
        <v>Actividad</v>
      </c>
      <c r="D170" s="35" t="str">
        <f>IF(ISBLANK('5. Pp (3 años)'!D171),"",'5. Pp (3 años)'!D171)</f>
        <v/>
      </c>
      <c r="E170" s="35" t="str">
        <f>IF(ISBLANK('5. Pp (3 años)'!E171),"",'5. Pp (3 años)'!E171)</f>
        <v/>
      </c>
      <c r="F170" s="35" t="str">
        <f>IF(ISBLANK('5. Pp (3 años)'!F171),"",'5. Pp (3 años)'!F171)</f>
        <v/>
      </c>
      <c r="G170" s="32" t="str">
        <f>IF(ISBLANK('5. Pp (3 años)'!G171),"",'5. Pp (3 años)'!G171)</f>
        <v/>
      </c>
      <c r="H170" s="32" t="str">
        <f>IF(ISBLANK('5. Pp (3 años)'!H171),"",'5. Pp (3 años)'!H171)</f>
        <v/>
      </c>
      <c r="I170" s="35" t="str">
        <f>IF(ISBLANK('5. Pp (3 años)'!I171),"",'5. Pp (3 años)'!I171)</f>
        <v/>
      </c>
      <c r="J170" s="35" t="str">
        <f>IF(ISBLANK('5. Pp (3 años)'!J171),"",'5. Pp (3 años)'!J171)</f>
        <v/>
      </c>
      <c r="K170" s="32" t="str">
        <f>IF(ISBLANK('5. Pp (3 años)'!K171),"",'5. Pp (3 años)'!K171)</f>
        <v/>
      </c>
      <c r="L170" s="35"/>
      <c r="M170" s="35"/>
      <c r="N170" s="35" t="str">
        <f>IF(ISBLANK('5. Pp (3 años)'!N171),"",'5. Pp (3 años)'!N171)</f>
        <v/>
      </c>
      <c r="O170" s="35" t="str">
        <f>IF(ISBLANK('5. Pp (3 años)'!O171),"",'5. Pp (3 años)'!O171)</f>
        <v/>
      </c>
      <c r="P170" s="202" t="str">
        <f>IF(ISBLANK('5. Pp (3 años)'!P171),"",'5. Pp (3 años)'!P171)</f>
        <v/>
      </c>
    </row>
    <row r="171" spans="2:16" ht="17.25" hidden="1">
      <c r="B171" s="93" t="str">
        <f>IF(ISBLANK('5. Pp (3 años)'!B172),"",'5. Pp (3 años)'!B172)</f>
        <v/>
      </c>
      <c r="C171" s="32" t="str">
        <f>IF(ISBLANK('5. Pp (3 años)'!C172),"",'5. Pp (3 años)'!C172)</f>
        <v>Actividad</v>
      </c>
      <c r="D171" s="35" t="str">
        <f>IF(ISBLANK('5. Pp (3 años)'!D172),"",'5. Pp (3 años)'!D172)</f>
        <v/>
      </c>
      <c r="E171" s="35" t="str">
        <f>IF(ISBLANK('5. Pp (3 años)'!E172),"",'5. Pp (3 años)'!E172)</f>
        <v/>
      </c>
      <c r="F171" s="35" t="str">
        <f>IF(ISBLANK('5. Pp (3 años)'!F172),"",'5. Pp (3 años)'!F172)</f>
        <v/>
      </c>
      <c r="G171" s="32" t="str">
        <f>IF(ISBLANK('5. Pp (3 años)'!G172),"",'5. Pp (3 años)'!G172)</f>
        <v/>
      </c>
      <c r="H171" s="32" t="str">
        <f>IF(ISBLANK('5. Pp (3 años)'!H172),"",'5. Pp (3 años)'!H172)</f>
        <v/>
      </c>
      <c r="I171" s="35" t="str">
        <f>IF(ISBLANK('5. Pp (3 años)'!I172),"",'5. Pp (3 años)'!I172)</f>
        <v/>
      </c>
      <c r="J171" s="35" t="str">
        <f>IF(ISBLANK('5. Pp (3 años)'!J172),"",'5. Pp (3 años)'!J172)</f>
        <v/>
      </c>
      <c r="K171" s="32" t="str">
        <f>IF(ISBLANK('5. Pp (3 años)'!K172),"",'5. Pp (3 años)'!K172)</f>
        <v/>
      </c>
      <c r="L171" s="35"/>
      <c r="M171" s="35"/>
      <c r="N171" s="35" t="str">
        <f>IF(ISBLANK('5. Pp (3 años)'!N172),"",'5. Pp (3 años)'!N172)</f>
        <v/>
      </c>
      <c r="O171" s="35" t="str">
        <f>IF(ISBLANK('5. Pp (3 años)'!O172),"",'5. Pp (3 años)'!O172)</f>
        <v/>
      </c>
      <c r="P171" s="202" t="str">
        <f>IF(ISBLANK('5. Pp (3 años)'!P172),"",'5. Pp (3 años)'!P172)</f>
        <v/>
      </c>
    </row>
    <row r="172" spans="2:16" ht="17.25" hidden="1">
      <c r="B172" s="93" t="str">
        <f>IF(ISBLANK('5. Pp (3 años)'!B173),"",'5. Pp (3 años)'!B173)</f>
        <v/>
      </c>
      <c r="C172" s="32" t="str">
        <f>IF(ISBLANK('5. Pp (3 años)'!C173),"",'5. Pp (3 años)'!C173)</f>
        <v>Actividad</v>
      </c>
      <c r="D172" s="35" t="str">
        <f>IF(ISBLANK('5. Pp (3 años)'!D173),"",'5. Pp (3 años)'!D173)</f>
        <v/>
      </c>
      <c r="E172" s="35" t="str">
        <f>IF(ISBLANK('5. Pp (3 años)'!E173),"",'5. Pp (3 años)'!E173)</f>
        <v/>
      </c>
      <c r="F172" s="35" t="str">
        <f>IF(ISBLANK('5. Pp (3 años)'!F173),"",'5. Pp (3 años)'!F173)</f>
        <v/>
      </c>
      <c r="G172" s="32" t="str">
        <f>IF(ISBLANK('5. Pp (3 años)'!G173),"",'5. Pp (3 años)'!G173)</f>
        <v/>
      </c>
      <c r="H172" s="32" t="str">
        <f>IF(ISBLANK('5. Pp (3 años)'!H173),"",'5. Pp (3 años)'!H173)</f>
        <v/>
      </c>
      <c r="I172" s="35" t="str">
        <f>IF(ISBLANK('5. Pp (3 años)'!I173),"",'5. Pp (3 años)'!I173)</f>
        <v/>
      </c>
      <c r="J172" s="35" t="str">
        <f>IF(ISBLANK('5. Pp (3 años)'!J173),"",'5. Pp (3 años)'!J173)</f>
        <v/>
      </c>
      <c r="K172" s="32" t="str">
        <f>IF(ISBLANK('5. Pp (3 años)'!K173),"",'5. Pp (3 años)'!K173)</f>
        <v/>
      </c>
      <c r="L172" s="35"/>
      <c r="M172" s="35"/>
      <c r="N172" s="35" t="str">
        <f>IF(ISBLANK('5. Pp (3 años)'!N173),"",'5. Pp (3 años)'!N173)</f>
        <v/>
      </c>
      <c r="O172" s="35" t="str">
        <f>IF(ISBLANK('5. Pp (3 años)'!O173),"",'5. Pp (3 años)'!O173)</f>
        <v/>
      </c>
      <c r="P172" s="202" t="str">
        <f>IF(ISBLANK('5. Pp (3 años)'!P173),"",'5. Pp (3 años)'!P173)</f>
        <v/>
      </c>
    </row>
    <row r="173" spans="2:16" ht="207">
      <c r="B173" s="618" t="str">
        <f>IF(ISBLANK('5. Pp (3 años)'!B174),"",'5. Pp (3 años)'!B174)</f>
        <v>Dirección de Fomento y Competitividad Empresaria</v>
      </c>
      <c r="C173" s="616" t="str">
        <f>IF(ISBLANK('5. Pp (3 años)'!C174),"",'5. Pp (3 años)'!C174)</f>
        <v>Componente</v>
      </c>
      <c r="D173" s="615" t="str">
        <f>IF(ISBLANK('5. Pp (3 años)'!D174),"",'5. Pp (3 años)'!D174)</f>
        <v>4.1.1.1.22 Acciones de fomento a la competitividad y desarrollo de capacidades para los emprendedores realizadas.</v>
      </c>
      <c r="E173" s="615" t="str">
        <f>IF(ISBLANK('5. Pp (3 años)'!E174),"",'5. Pp (3 años)'!E174)</f>
        <v>PAFER: Porcentaje de acciones de fomento al emprendimiento realizadas.</v>
      </c>
      <c r="F173" s="615" t="str">
        <f>IF(ISBLANK('5. Pp (3 años)'!F174),"",'5. Pp (3 años)'!F174)</f>
        <v>Este indicador representa la entrega de un modelo de fortalecimiento a la cultura empresarial validado. Representa el producto final donde se garantiza que los emprendedores del municipio accedan a servicios de asesoría técnica y espacios de vinculación estratégica con la iniciativa privada y social; asegurando el incremento de su competitividad y la profesionalización de sus proyectos mediante esquemas de mentoría y responsabilidad empresarial.</v>
      </c>
      <c r="G173" s="616" t="str">
        <f>IF(ISBLANK('5. Pp (3 años)'!G174),"",'5. Pp (3 años)'!G174)</f>
        <v>Eficacia</v>
      </c>
      <c r="H173" s="616" t="str">
        <f>IF(ISBLANK('5. Pp (3 años)'!H174),"",'5. Pp (3 años)'!H174)</f>
        <v>Trimestral</v>
      </c>
      <c r="I173" s="615" t="str">
        <f>IF(ISBLANK('5. Pp (3 años)'!I174),"",'5. Pp (3 años)'!I174)</f>
        <v>MÉTODO DE CÁLCULO                                   
PAFER = (NAFEE / NAFEP) * 100
VARIABLES:
PAFER: Porcentaje de acciones de fomento al emprendimiento realizadas.                                                        NAFEE: Número de acciones de fomento al emprendimiento ejecutadas con validación técnica              NAFEP: Número de acciones de fomento al emprendimiento programadas.</v>
      </c>
      <c r="J173" s="615" t="str">
        <f>IF(ISBLANK('5. Pp (3 años)'!J174),"",'5. Pp (3 años)'!J174)</f>
        <v>UNIDAD DE MEDIDA DEL INDICADOR: Porcentaje
UNIDAD DE MEDIDA DE LAS VARIABLES: Acción de fomento</v>
      </c>
      <c r="K173" s="616" t="str">
        <f>IF(ISBLANK('5. Pp (3 años)'!K174),"",'5. Pp (3 años)'!K174)</f>
        <v>Ascendente</v>
      </c>
      <c r="L173" s="615" t="s">
        <v>1277</v>
      </c>
      <c r="M173" s="615" t="s">
        <v>1276</v>
      </c>
      <c r="N173" s="615" t="str">
        <f>IF(ISBLANK('5. Pp (3 años)'!N174),"",'5. Pp (3 años)'!N174)</f>
        <v>Nombre del Documento:
Archivo digital de la plataforma Google Drive
Nombre de quien genera la información: 
Dirección de Fomento y Competitividad Empresarial 
Periodicidad con que se genera la información:
Trimestral
Liga de la página donde se localiza la información o ubicación:
https://drive.google.com/drive/folders/1YIQ6oNLaECseSgqo4vwhcE6EzP9ap_Xx</v>
      </c>
      <c r="O173" s="615" t="str">
        <f>IF(ISBLANK('5. Pp (3 años)'!O174),"",'5. Pp (3 años)'!O174)</f>
        <v>Los emprendedores del municipio muestran disposición para participar en los esquemas de mentoría y ajustan sus proyectos a las recomendaciones técnicas recibidas además de que la iniciativa privada y social mantiene su compromiso de responsabilidad empresarial colaborando activamente en los espacios de vinculación estratégica mientras el entorno institucional facilita los procesos de asesoría técnica para la profesionalización de los modelos de negocio.</v>
      </c>
      <c r="P173" s="617" t="str">
        <f>IF(ISBLANK('5. Pp (3 años)'!P174),"",'5. Pp (3 años)'!P174)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74" spans="2:16" ht="207">
      <c r="B174" s="93" t="str">
        <f>IF(ISBLANK('5. Pp (3 años)'!B175),"",'5. Pp (3 años)'!B175)</f>
        <v>Dirección de Fomento y Competitividad Empresaria</v>
      </c>
      <c r="C174" s="32" t="str">
        <f>IF(ISBLANK('5. Pp (3 años)'!C175),"",'5. Pp (3 años)'!C175)</f>
        <v>Actividad</v>
      </c>
      <c r="D174" s="35" t="str">
        <f>IF(ISBLANK('5. Pp (3 años)'!D175),"",'5. Pp (3 años)'!D175)</f>
        <v>4.1.1.1.22.1 Gestión de servicios de asesoría técnica y jornadas de sensibilización para el sector emprendedor</v>
      </c>
      <c r="E174" s="35" t="str">
        <f>IF(ISBLANK('5. Pp (3 años)'!E175),"",'5. Pp (3 años)'!E175)</f>
        <v>PSASE: Porcentaje de servicios de asesoría y sensibilización al emprendedor realizados.</v>
      </c>
      <c r="F174" s="35" t="str">
        <f>IF(ISBLANK('5. Pp (3 años)'!F175),"",'5. Pp (3 años)'!F175)</f>
        <v>Mide la operación directa de los esquemas de mentoría y vinculación institucional. Cuantifica la realización de las acciones programadas que incluyen el programa 'Asesórate', las sesiones de 'Café Naranja', 'Emprendimiento con Conciencia' y las mesas de trabajo con instituciones de la iniciativa privada y social, funcionando como el mecanismo operativo que dota al emprendedor de conocimientos técnicos y alianzas estratégicas para su consolidación.</v>
      </c>
      <c r="G174" s="32" t="str">
        <f>IF(ISBLANK('5. Pp (3 años)'!G175),"",'5. Pp (3 años)'!G175)</f>
        <v>Eficacia</v>
      </c>
      <c r="H174" s="32" t="str">
        <f>IF(ISBLANK('5. Pp (3 años)'!H175),"",'5. Pp (3 años)'!H175)</f>
        <v>Trimestral</v>
      </c>
      <c r="I174" s="35" t="str">
        <f>IF(ISBLANK('5. Pp (3 años)'!I175),"",'5. Pp (3 años)'!I175)</f>
        <v>MÉTODO DE CÁLCULO                                  
PSASE= (NSASEE/NSASEP)*100
VARIABLES:
PSASE: Porcentaje de servicios de asesoría y sensibilización al emprendedor realizados.
NSASEE: Número de servicios de asesoría y sensibilización al emprendedor Ejecutadas                    NSASEP: Número de servicios de asesoría y sensibilización al emprendedor Programadas</v>
      </c>
      <c r="J174" s="35" t="str">
        <f>IF(ISBLANK('5. Pp (3 años)'!J175),"",'5. Pp (3 años)'!J175)</f>
        <v>UNIDAD DE MEDIDA DEL INDICADOR: Porcentaje
UNIDAD DE MEDIDA DE LAS VARIABLES: Servicio</v>
      </c>
      <c r="K174" s="32" t="str">
        <f>IF(ISBLANK('5. Pp (3 años)'!K175),"",'5. Pp (3 años)'!K175)</f>
        <v>Ascendente</v>
      </c>
      <c r="L174" s="35" t="s">
        <v>1447</v>
      </c>
      <c r="M174" s="35" t="s">
        <v>1446</v>
      </c>
      <c r="N174" s="35" t="str">
        <f>IF(ISBLANK('5. Pp (3 años)'!N175),"",'5. Pp (3 años)'!N175)</f>
        <v>Nombre del Documento:
Archivo digital de la plataforma Google Drive
Nombre de quien genera la información: 
Dirección de Fomento y Competitividad Empresarial 
Periodicidad con que se genera la información:
Trimestral
Liga de la página donde se localiza la información o ubicación:
https://drive.google.com/drive/folders/1YIQ6oNLaECseSgqo4vwhcE6EzP9ap_Xx</v>
      </c>
      <c r="O174" s="35" t="str">
        <f>IF(ISBLANK('5. Pp (3 años)'!O175),"",'5. Pp (3 años)'!O175)</f>
        <v>Los emprendedores  acuden a los asesoramientos para impulsar su emprendimiento y las autoridades acceden a realizar las reuniones</v>
      </c>
      <c r="P174" s="202" t="str">
        <f>IF(ISBLANK('5. Pp (3 años)'!P175),"",'5. Pp (3 años)'!P175)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75" spans="2:16" ht="17.25" hidden="1">
      <c r="B175" s="93" t="str">
        <f>IF(ISBLANK('5. Pp (3 años)'!B176),"",'5. Pp (3 años)'!B176)</f>
        <v/>
      </c>
      <c r="C175" s="32" t="str">
        <f>IF(ISBLANK('5. Pp (3 años)'!C176),"",'5. Pp (3 años)'!C176)</f>
        <v>Actividad</v>
      </c>
      <c r="D175" s="35" t="str">
        <f>IF(ISBLANK('5. Pp (3 años)'!D176),"",'5. Pp (3 años)'!D176)</f>
        <v/>
      </c>
      <c r="E175" s="35" t="str">
        <f>IF(ISBLANK('5. Pp (3 años)'!E176),"",'5. Pp (3 años)'!E176)</f>
        <v/>
      </c>
      <c r="F175" s="35" t="str">
        <f>IF(ISBLANK('5. Pp (3 años)'!F176),"",'5. Pp (3 años)'!F176)</f>
        <v/>
      </c>
      <c r="G175" s="32" t="str">
        <f>IF(ISBLANK('5. Pp (3 años)'!G176),"",'5. Pp (3 años)'!G176)</f>
        <v/>
      </c>
      <c r="H175" s="32" t="str">
        <f>IF(ISBLANK('5. Pp (3 años)'!H176),"",'5. Pp (3 años)'!H176)</f>
        <v/>
      </c>
      <c r="I175" s="35" t="str">
        <f>IF(ISBLANK('5. Pp (3 años)'!I176),"",'5. Pp (3 años)'!I176)</f>
        <v/>
      </c>
      <c r="J175" s="35" t="str">
        <f>IF(ISBLANK('5. Pp (3 años)'!J176),"",'5. Pp (3 años)'!J176)</f>
        <v/>
      </c>
      <c r="K175" s="32" t="str">
        <f>IF(ISBLANK('5. Pp (3 años)'!K176),"",'5. Pp (3 años)'!K176)</f>
        <v/>
      </c>
      <c r="L175" s="35"/>
      <c r="M175" s="35"/>
      <c r="N175" s="35" t="str">
        <f>IF(ISBLANK('5. Pp (3 años)'!N176),"",'5. Pp (3 años)'!N176)</f>
        <v/>
      </c>
      <c r="O175" s="35" t="str">
        <f>IF(ISBLANK('5. Pp (3 años)'!O176),"",'5. Pp (3 años)'!O176)</f>
        <v/>
      </c>
      <c r="P175" s="202" t="str">
        <f>IF(ISBLANK('5. Pp (3 años)'!P176),"",'5. Pp (3 años)'!P176)</f>
        <v/>
      </c>
    </row>
    <row r="176" spans="2:16" ht="17.25" hidden="1">
      <c r="B176" s="93" t="str">
        <f>IF(ISBLANK('5. Pp (3 años)'!B177),"",'5. Pp (3 años)'!B177)</f>
        <v/>
      </c>
      <c r="C176" s="32" t="str">
        <f>IF(ISBLANK('5. Pp (3 años)'!C177),"",'5. Pp (3 años)'!C177)</f>
        <v>Actividad</v>
      </c>
      <c r="D176" s="35" t="str">
        <f>IF(ISBLANK('5. Pp (3 años)'!D177),"",'5. Pp (3 años)'!D177)</f>
        <v/>
      </c>
      <c r="E176" s="35" t="str">
        <f>IF(ISBLANK('5. Pp (3 años)'!E177),"",'5. Pp (3 años)'!E177)</f>
        <v/>
      </c>
      <c r="F176" s="35" t="str">
        <f>IF(ISBLANK('5. Pp (3 años)'!F177),"",'5. Pp (3 años)'!F177)</f>
        <v/>
      </c>
      <c r="G176" s="32" t="str">
        <f>IF(ISBLANK('5. Pp (3 años)'!G177),"",'5. Pp (3 años)'!G177)</f>
        <v/>
      </c>
      <c r="H176" s="32" t="str">
        <f>IF(ISBLANK('5. Pp (3 años)'!H177),"",'5. Pp (3 años)'!H177)</f>
        <v/>
      </c>
      <c r="I176" s="35" t="str">
        <f>IF(ISBLANK('5. Pp (3 años)'!I177),"",'5. Pp (3 años)'!I177)</f>
        <v/>
      </c>
      <c r="J176" s="35" t="str">
        <f>IF(ISBLANK('5. Pp (3 años)'!J177),"",'5. Pp (3 años)'!J177)</f>
        <v/>
      </c>
      <c r="K176" s="32" t="str">
        <f>IF(ISBLANK('5. Pp (3 años)'!K177),"",'5. Pp (3 años)'!K177)</f>
        <v/>
      </c>
      <c r="L176" s="35"/>
      <c r="M176" s="35"/>
      <c r="N176" s="35" t="str">
        <f>IF(ISBLANK('5. Pp (3 años)'!N177),"",'5. Pp (3 años)'!N177)</f>
        <v/>
      </c>
      <c r="O176" s="35" t="str">
        <f>IF(ISBLANK('5. Pp (3 años)'!O177),"",'5. Pp (3 años)'!O177)</f>
        <v/>
      </c>
      <c r="P176" s="202" t="str">
        <f>IF(ISBLANK('5. Pp (3 años)'!P177),"",'5. Pp (3 años)'!P177)</f>
        <v/>
      </c>
    </row>
    <row r="177" spans="2:16" ht="17.25" hidden="1">
      <c r="B177" s="93" t="str">
        <f>IF(ISBLANK('5. Pp (3 años)'!B178),"",'5. Pp (3 años)'!B178)</f>
        <v/>
      </c>
      <c r="C177" s="32" t="str">
        <f>IF(ISBLANK('5. Pp (3 años)'!C178),"",'5. Pp (3 años)'!C178)</f>
        <v>Actividad</v>
      </c>
      <c r="D177" s="35" t="str">
        <f>IF(ISBLANK('5. Pp (3 años)'!D178),"",'5. Pp (3 años)'!D178)</f>
        <v/>
      </c>
      <c r="E177" s="35" t="str">
        <f>IF(ISBLANK('5. Pp (3 años)'!E178),"",'5. Pp (3 años)'!E178)</f>
        <v/>
      </c>
      <c r="F177" s="35" t="str">
        <f>IF(ISBLANK('5. Pp (3 años)'!F178),"",'5. Pp (3 años)'!F178)</f>
        <v/>
      </c>
      <c r="G177" s="32" t="str">
        <f>IF(ISBLANK('5. Pp (3 años)'!G178),"",'5. Pp (3 años)'!G178)</f>
        <v/>
      </c>
      <c r="H177" s="32" t="str">
        <f>IF(ISBLANK('5. Pp (3 años)'!H178),"",'5. Pp (3 años)'!H178)</f>
        <v/>
      </c>
      <c r="I177" s="35" t="str">
        <f>IF(ISBLANK('5. Pp (3 años)'!I178),"",'5. Pp (3 años)'!I178)</f>
        <v/>
      </c>
      <c r="J177" s="35" t="str">
        <f>IF(ISBLANK('5. Pp (3 años)'!J178),"",'5. Pp (3 años)'!J178)</f>
        <v/>
      </c>
      <c r="K177" s="32" t="str">
        <f>IF(ISBLANK('5. Pp (3 años)'!K178),"",'5. Pp (3 años)'!K178)</f>
        <v/>
      </c>
      <c r="L177" s="35"/>
      <c r="M177" s="35"/>
      <c r="N177" s="35" t="str">
        <f>IF(ISBLANK('5. Pp (3 años)'!N178),"",'5. Pp (3 años)'!N178)</f>
        <v/>
      </c>
      <c r="O177" s="35" t="str">
        <f>IF(ISBLANK('5. Pp (3 años)'!O178),"",'5. Pp (3 años)'!O178)</f>
        <v/>
      </c>
      <c r="P177" s="202" t="str">
        <f>IF(ISBLANK('5. Pp (3 años)'!P178),"",'5. Pp (3 años)'!P178)</f>
        <v/>
      </c>
    </row>
    <row r="178" spans="2:16" ht="17.25" hidden="1">
      <c r="B178" s="93" t="str">
        <f>IF(ISBLANK('5. Pp (3 años)'!B179),"",'5. Pp (3 años)'!B179)</f>
        <v/>
      </c>
      <c r="C178" s="32" t="str">
        <f>IF(ISBLANK('5. Pp (3 años)'!C179),"",'5. Pp (3 años)'!C179)</f>
        <v>Actividad</v>
      </c>
      <c r="D178" s="35" t="str">
        <f>IF(ISBLANK('5. Pp (3 años)'!D179),"",'5. Pp (3 años)'!D179)</f>
        <v/>
      </c>
      <c r="E178" s="35" t="str">
        <f>IF(ISBLANK('5. Pp (3 años)'!E179),"",'5. Pp (3 años)'!E179)</f>
        <v/>
      </c>
      <c r="F178" s="35" t="str">
        <f>IF(ISBLANK('5. Pp (3 años)'!F179),"",'5. Pp (3 años)'!F179)</f>
        <v/>
      </c>
      <c r="G178" s="32" t="str">
        <f>IF(ISBLANK('5. Pp (3 años)'!G179),"",'5. Pp (3 años)'!G179)</f>
        <v/>
      </c>
      <c r="H178" s="32" t="str">
        <f>IF(ISBLANK('5. Pp (3 años)'!H179),"",'5. Pp (3 años)'!H179)</f>
        <v/>
      </c>
      <c r="I178" s="35" t="str">
        <f>IF(ISBLANK('5. Pp (3 años)'!I179),"",'5. Pp (3 años)'!I179)</f>
        <v/>
      </c>
      <c r="J178" s="35" t="str">
        <f>IF(ISBLANK('5. Pp (3 años)'!J179),"",'5. Pp (3 años)'!J179)</f>
        <v/>
      </c>
      <c r="K178" s="32" t="str">
        <f>IF(ISBLANK('5. Pp (3 años)'!K179),"",'5. Pp (3 años)'!K179)</f>
        <v/>
      </c>
      <c r="L178" s="35"/>
      <c r="M178" s="35"/>
      <c r="N178" s="35" t="str">
        <f>IF(ISBLANK('5. Pp (3 años)'!N179),"",'5. Pp (3 años)'!N179)</f>
        <v/>
      </c>
      <c r="O178" s="35" t="str">
        <f>IF(ISBLANK('5. Pp (3 años)'!O179),"",'5. Pp (3 años)'!O179)</f>
        <v/>
      </c>
      <c r="P178" s="202" t="str">
        <f>IF(ISBLANK('5. Pp (3 años)'!P179),"",'5. Pp (3 años)'!P179)</f>
        <v/>
      </c>
    </row>
    <row r="179" spans="2:16" ht="207">
      <c r="B179" s="618" t="str">
        <f>IF(ISBLANK('5. Pp (3 años)'!B180),"",'5. Pp (3 años)'!B180)</f>
        <v>Coordinación del Centro Empresarial</v>
      </c>
      <c r="C179" s="616" t="str">
        <f>IF(ISBLANK('5. Pp (3 años)'!C180),"",'5. Pp (3 años)'!C180)</f>
        <v>Componente</v>
      </c>
      <c r="D179" s="615" t="str">
        <f>IF(ISBLANK('5. Pp (3 años)'!D180),"",'5. Pp (3 años)'!D180)</f>
        <v>4.1.1.1.23 Servicios de formación y asesoría técnica para el fortalecimiento empresarial otorgados.</v>
      </c>
      <c r="E179" s="615" t="str">
        <f>IF(ISBLANK('5. Pp (3 años)'!E180),"",'5. Pp (3 años)'!E180)</f>
        <v>PSFAT: Porcentaje de servicios de formación y asesoría técnica especializada realizados.</v>
      </c>
      <c r="F179" s="615" t="str">
        <f>IF(ISBLANK('5. Pp (3 años)'!F180),"",'5. Pp (3 años)'!F180)</f>
        <v>Este indicador representa la entrega de un modelo de profesionalización técnica y acompañamiento empresarial validado. Representa el producto final donde se garantiza que emprendedores locales y jóvenes reciban tutorías de alto valor y capacitación especializada; asegurando que las nuevas unidades económicas cuenten con bases sólidas de gestión, planeación y operación para fortalecer el tejido empresarial del municipio.</v>
      </c>
      <c r="G179" s="616" t="str">
        <f>IF(ISBLANK('5. Pp (3 años)'!G180),"",'5. Pp (3 años)'!G180)</f>
        <v>Eficacia</v>
      </c>
      <c r="H179" s="616" t="str">
        <f>IF(ISBLANK('5. Pp (3 años)'!H180),"",'5. Pp (3 años)'!H180)</f>
        <v>Trimestral</v>
      </c>
      <c r="I179" s="615" t="str">
        <f>IF(ISBLANK('5. Pp (3 años)'!I180),"",'5. Pp (3 años)'!I180)</f>
        <v>MÉTODO DE CÁLCULO                                  
PSFAT = (NSFAE / NSFAP) * 100
VARIABLES:
PSFAT: Porcentaje de servicios de formación y asesoría técnica especializada realizados.                                          NSFAE: Número de servicios de formación y asesoría técnica especializada ejecutados con validación técnica.                                                        NSFAP: Número de servicios de formación y asesoría técnica especializada programados.</v>
      </c>
      <c r="J179" s="615" t="str">
        <f>IF(ISBLANK('5. Pp (3 años)'!J180),"",'5. Pp (3 años)'!J180)</f>
        <v>UNIDAD DE MEDIDA DEL INDICADOR: Porcentaje
UNIDAD DE MEDIDA DE LAS VARIABLES: Servicio integral</v>
      </c>
      <c r="K179" s="616" t="str">
        <f>IF(ISBLANK('5. Pp (3 años)'!K180),"",'5. Pp (3 años)'!K180)</f>
        <v>Ascendente</v>
      </c>
      <c r="L179" s="615" t="s">
        <v>1275</v>
      </c>
      <c r="M179" s="615" t="s">
        <v>1274</v>
      </c>
      <c r="N179" s="615" t="str">
        <f>IF(ISBLANK('5. Pp (3 años)'!N180),"",'5. Pp (3 años)'!N180)</f>
        <v>Nombre del Documento:
Archivo digital de la plataforma Google Drive
Nombre de quien genera la información: 
Coordinación del Centro Empresarial
Periodicidad con que se genera la información:
Trimestral
Liga de la página donde se localiza la información o ubicación:
https://drive.google.com/drive/folders/1YIQ6oNLaECseSgqo4vwhcE6EzP9ap_Xx</v>
      </c>
      <c r="O179" s="615" t="str">
        <f>IF(ISBLANK('5. Pp (3 años)'!O180),"",'5. Pp (3 años)'!O180)</f>
        <v>Los emprendedores locales y jóvenes beneficiarios mantienen su participación en los procesos de acompañamiento hasta completar su plan de profesionalización técnica además de que los especialistas y mentores encargados de las tutorías de alto valor cumplen con los estándares pedagógicos y técnicos requeridos mientras las herramientas de gestión y planeación transferidas son adoptadas efectivamente por las nuevas unidades económicas para su operación formal.</v>
      </c>
      <c r="P179" s="617" t="str">
        <f>IF(ISBLANK('5. Pp (3 años)'!P180),"",'5. Pp (3 años)'!P180)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0" spans="2:16" ht="207">
      <c r="B180" s="93" t="str">
        <f>IF(ISBLANK('5. Pp (3 años)'!B181),"",'5. Pp (3 años)'!B181)</f>
        <v>Coordinación del Centro Empresarial</v>
      </c>
      <c r="C180" s="32" t="str">
        <f>IF(ISBLANK('5. Pp (3 años)'!C181),"",'5. Pp (3 años)'!C181)</f>
        <v>Actividad</v>
      </c>
      <c r="D180" s="35" t="str">
        <f>IF(ISBLANK('5. Pp (3 años)'!D181),"",'5. Pp (3 años)'!D181)</f>
        <v>4.1.1.1.23.1  Gestión de tutorías y programas de capacitación especializada para el impulso de negocios locales.</v>
      </c>
      <c r="E180" s="35" t="str">
        <f>IF(ISBLANK('5. Pp (3 años)'!E181),"",'5. Pp (3 años)'!E181)</f>
        <v>PATCE: Porcentaje de acciones de tutoría y capacitación ejecutadas.</v>
      </c>
      <c r="F180" s="35" t="str">
        <f>IF(ISBLANK('5. Pp (3 años)'!F181),"",'5. Pp (3 años)'!F181)</f>
        <v>Mide la ejecución directa de los procesos de enseñanza y acompañamiento técnico. Cuantifica la realización de las acciones formativas de los programas: 'Apoyo a Emprendedores Locales' y 'Capacitaciones a Jóvenes Emprendedores', funcionando como el mecanismo operativo que transfiere metodologías de negocio y herramientas prácticas a los emprendedores para minimizar riesgos y potenciar su escalabilidad en el mercado.</v>
      </c>
      <c r="G180" s="32" t="str">
        <f>IF(ISBLANK('5. Pp (3 años)'!G181),"",'5. Pp (3 años)'!G181)</f>
        <v>Eficacia</v>
      </c>
      <c r="H180" s="32" t="str">
        <f>IF(ISBLANK('5. Pp (3 años)'!H181),"",'5. Pp (3 años)'!H181)</f>
        <v>Trimestral</v>
      </c>
      <c r="I180" s="35" t="str">
        <f>IF(ISBLANK('5. Pp (3 años)'!I181),"",'5. Pp (3 años)'!I181)</f>
        <v>MÉTODO DE CÁLCULO                                  
PATCE = (NATCR / NATCP) * 100
VARIABLES:
PATCE: Porcentaje de acciones de tutoría y capacitación ejecutadas.                                                              NATCR: Número de acciones de tutoría y capacitación realizadas.                                                                                              NATCP: Número de acciones de tutoría y capacitación programadas.</v>
      </c>
      <c r="J180" s="35" t="str">
        <f>IF(ISBLANK('5. Pp (3 años)'!J181),"",'5. Pp (3 años)'!J181)</f>
        <v>UNIDAD DE MEDIDA DEL INDICADOR: Porcentaje
UNIDAD DE MEDIDA DE LAS VARIABLES: Tutorías</v>
      </c>
      <c r="K180" s="32" t="str">
        <f>IF(ISBLANK('5. Pp (3 años)'!K181),"",'5. Pp (3 años)'!K181)</f>
        <v>Ascendente</v>
      </c>
      <c r="L180" s="35" t="s">
        <v>1449</v>
      </c>
      <c r="M180" s="35" t="s">
        <v>1448</v>
      </c>
      <c r="N180" s="35" t="str">
        <f>IF(ISBLANK('5. Pp (3 años)'!N181),"",'5. Pp (3 años)'!N181)</f>
        <v>Nombre del Documento:
Archivo digital de la plataforma Google Drive
Nombre de quien genera la información: 
Coordinación del Centro Empresarial
Periodicidad con que se genera la información:
Trimestral
Liga de la página donde se localiza la información o ubicación:
https://drive.google.com/drive/folders/1YIQ6oNLaECseSgqo4vwhcE6EzP9ap_Xx</v>
      </c>
      <c r="O180" s="35" t="str">
        <f>IF(ISBLANK('5. Pp (3 años)'!O181),"",'5. Pp (3 años)'!O181)</f>
        <v>La ciudadanía acude a las acciones de vinculación, tutoría y capacitación, para fortalecer el emprender negocios que se brindan y se cuenta con un clima favorable</v>
      </c>
      <c r="P180" s="202" t="str">
        <f>IF(ISBLANK('5. Pp (3 años)'!P181),"",'5. Pp (3 años)'!P181)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1" spans="2:16" ht="17.25" hidden="1">
      <c r="B181" s="93" t="str">
        <f>IF(ISBLANK('5. Pp (3 años)'!B182),"",'5. Pp (3 años)'!B182)</f>
        <v/>
      </c>
      <c r="C181" s="32" t="str">
        <f>IF(ISBLANK('5. Pp (3 años)'!C182),"",'5. Pp (3 años)'!C182)</f>
        <v>Actividad</v>
      </c>
      <c r="D181" s="35" t="str">
        <f>IF(ISBLANK('5. Pp (3 años)'!D182),"",'5. Pp (3 años)'!D182)</f>
        <v/>
      </c>
      <c r="E181" s="35" t="str">
        <f>IF(ISBLANK('5. Pp (3 años)'!E182),"",'5. Pp (3 años)'!E182)</f>
        <v/>
      </c>
      <c r="F181" s="35" t="str">
        <f>IF(ISBLANK('5. Pp (3 años)'!F182),"",'5. Pp (3 años)'!F182)</f>
        <v/>
      </c>
      <c r="G181" s="32" t="str">
        <f>IF(ISBLANK('5. Pp (3 años)'!G182),"",'5. Pp (3 años)'!G182)</f>
        <v/>
      </c>
      <c r="H181" s="32" t="str">
        <f>IF(ISBLANK('5. Pp (3 años)'!H182),"",'5. Pp (3 años)'!H182)</f>
        <v/>
      </c>
      <c r="I181" s="35" t="str">
        <f>IF(ISBLANK('5. Pp (3 años)'!I182),"",'5. Pp (3 años)'!I182)</f>
        <v/>
      </c>
      <c r="J181" s="35" t="str">
        <f>IF(ISBLANK('5. Pp (3 años)'!J182),"",'5. Pp (3 años)'!J182)</f>
        <v/>
      </c>
      <c r="K181" s="32" t="str">
        <f>IF(ISBLANK('5. Pp (3 años)'!K182),"",'5. Pp (3 años)'!K182)</f>
        <v/>
      </c>
      <c r="L181" s="35"/>
      <c r="M181" s="35"/>
      <c r="N181" s="35" t="str">
        <f>IF(ISBLANK('5. Pp (3 años)'!N182),"",'5. Pp (3 años)'!N182)</f>
        <v/>
      </c>
      <c r="O181" s="35" t="str">
        <f>IF(ISBLANK('5. Pp (3 años)'!O182),"",'5. Pp (3 años)'!O182)</f>
        <v/>
      </c>
      <c r="P181" s="202" t="str">
        <f>IF(ISBLANK('5. Pp (3 años)'!P182),"",'5. Pp (3 años)'!P182)</f>
        <v/>
      </c>
    </row>
    <row r="182" spans="2:16" ht="17.25" hidden="1">
      <c r="B182" s="93" t="str">
        <f>IF(ISBLANK('5. Pp (3 años)'!B183),"",'5. Pp (3 años)'!B183)</f>
        <v/>
      </c>
      <c r="C182" s="32" t="str">
        <f>IF(ISBLANK('5. Pp (3 años)'!C183),"",'5. Pp (3 años)'!C183)</f>
        <v>Actividad</v>
      </c>
      <c r="D182" s="35" t="str">
        <f>IF(ISBLANK('5. Pp (3 años)'!D183),"",'5. Pp (3 años)'!D183)</f>
        <v/>
      </c>
      <c r="E182" s="35" t="str">
        <f>IF(ISBLANK('5. Pp (3 años)'!E183),"",'5. Pp (3 años)'!E183)</f>
        <v/>
      </c>
      <c r="F182" s="35" t="str">
        <f>IF(ISBLANK('5. Pp (3 años)'!F183),"",'5. Pp (3 años)'!F183)</f>
        <v/>
      </c>
      <c r="G182" s="32" t="str">
        <f>IF(ISBLANK('5. Pp (3 años)'!G183),"",'5. Pp (3 años)'!G183)</f>
        <v/>
      </c>
      <c r="H182" s="32" t="str">
        <f>IF(ISBLANK('5. Pp (3 años)'!H183),"",'5. Pp (3 años)'!H183)</f>
        <v/>
      </c>
      <c r="I182" s="35" t="str">
        <f>IF(ISBLANK('5. Pp (3 años)'!I183),"",'5. Pp (3 años)'!I183)</f>
        <v/>
      </c>
      <c r="J182" s="35" t="str">
        <f>IF(ISBLANK('5. Pp (3 años)'!J183),"",'5. Pp (3 años)'!J183)</f>
        <v/>
      </c>
      <c r="K182" s="32" t="str">
        <f>IF(ISBLANK('5. Pp (3 años)'!K183),"",'5. Pp (3 años)'!K183)</f>
        <v/>
      </c>
      <c r="L182" s="35"/>
      <c r="M182" s="35"/>
      <c r="N182" s="35" t="str">
        <f>IF(ISBLANK('5. Pp (3 años)'!N183),"",'5. Pp (3 años)'!N183)</f>
        <v/>
      </c>
      <c r="O182" s="35" t="str">
        <f>IF(ISBLANK('5. Pp (3 años)'!O183),"",'5. Pp (3 años)'!O183)</f>
        <v/>
      </c>
      <c r="P182" s="202" t="str">
        <f>IF(ISBLANK('5. Pp (3 años)'!P183),"",'5. Pp (3 años)'!P183)</f>
        <v/>
      </c>
    </row>
    <row r="183" spans="2:16" ht="17.25" hidden="1">
      <c r="B183" s="93" t="str">
        <f>IF(ISBLANK('5. Pp (3 años)'!B184),"",'5. Pp (3 años)'!B184)</f>
        <v/>
      </c>
      <c r="C183" s="32" t="str">
        <f>IF(ISBLANK('5. Pp (3 años)'!C184),"",'5. Pp (3 años)'!C184)</f>
        <v>Actividad</v>
      </c>
      <c r="D183" s="35" t="str">
        <f>IF(ISBLANK('5. Pp (3 años)'!D184),"",'5. Pp (3 años)'!D184)</f>
        <v/>
      </c>
      <c r="E183" s="35" t="str">
        <f>IF(ISBLANK('5. Pp (3 años)'!E184),"",'5. Pp (3 años)'!E184)</f>
        <v/>
      </c>
      <c r="F183" s="35" t="str">
        <f>IF(ISBLANK('5. Pp (3 años)'!F184),"",'5. Pp (3 años)'!F184)</f>
        <v/>
      </c>
      <c r="G183" s="32" t="str">
        <f>IF(ISBLANK('5. Pp (3 años)'!G184),"",'5. Pp (3 años)'!G184)</f>
        <v/>
      </c>
      <c r="H183" s="32" t="str">
        <f>IF(ISBLANK('5. Pp (3 años)'!H184),"",'5. Pp (3 años)'!H184)</f>
        <v/>
      </c>
      <c r="I183" s="35" t="str">
        <f>IF(ISBLANK('5. Pp (3 años)'!I184),"",'5. Pp (3 años)'!I184)</f>
        <v/>
      </c>
      <c r="J183" s="35" t="str">
        <f>IF(ISBLANK('5. Pp (3 años)'!J184),"",'5. Pp (3 años)'!J184)</f>
        <v/>
      </c>
      <c r="K183" s="32" t="str">
        <f>IF(ISBLANK('5. Pp (3 años)'!K184),"",'5. Pp (3 años)'!K184)</f>
        <v/>
      </c>
      <c r="L183" s="35"/>
      <c r="M183" s="35"/>
      <c r="N183" s="35" t="str">
        <f>IF(ISBLANK('5. Pp (3 años)'!N184),"",'5. Pp (3 años)'!N184)</f>
        <v/>
      </c>
      <c r="O183" s="35" t="str">
        <f>IF(ISBLANK('5. Pp (3 años)'!O184),"",'5. Pp (3 años)'!O184)</f>
        <v/>
      </c>
      <c r="P183" s="202" t="str">
        <f>IF(ISBLANK('5. Pp (3 años)'!P184),"",'5. Pp (3 años)'!P184)</f>
        <v/>
      </c>
    </row>
    <row r="184" spans="2:16" ht="17.25" hidden="1">
      <c r="B184" s="93" t="str">
        <f>IF(ISBLANK('5. Pp (3 años)'!B185),"",'5. Pp (3 años)'!B185)</f>
        <v/>
      </c>
      <c r="C184" s="32" t="str">
        <f>IF(ISBLANK('5. Pp (3 años)'!C185),"",'5. Pp (3 años)'!C185)</f>
        <v>Actividad</v>
      </c>
      <c r="D184" s="35" t="str">
        <f>IF(ISBLANK('5. Pp (3 años)'!D185),"",'5. Pp (3 años)'!D185)</f>
        <v/>
      </c>
      <c r="E184" s="35" t="str">
        <f>IF(ISBLANK('5. Pp (3 años)'!E185),"",'5. Pp (3 años)'!E185)</f>
        <v/>
      </c>
      <c r="F184" s="35" t="str">
        <f>IF(ISBLANK('5. Pp (3 años)'!F185),"",'5. Pp (3 años)'!F185)</f>
        <v/>
      </c>
      <c r="G184" s="32" t="str">
        <f>IF(ISBLANK('5. Pp (3 años)'!G185),"",'5. Pp (3 años)'!G185)</f>
        <v/>
      </c>
      <c r="H184" s="32" t="str">
        <f>IF(ISBLANK('5. Pp (3 años)'!H185),"",'5. Pp (3 años)'!H185)</f>
        <v/>
      </c>
      <c r="I184" s="35" t="str">
        <f>IF(ISBLANK('5. Pp (3 años)'!I185),"",'5. Pp (3 años)'!I185)</f>
        <v/>
      </c>
      <c r="J184" s="35" t="str">
        <f>IF(ISBLANK('5. Pp (3 años)'!J185),"",'5. Pp (3 años)'!J185)</f>
        <v/>
      </c>
      <c r="K184" s="32" t="str">
        <f>IF(ISBLANK('5. Pp (3 años)'!K185),"",'5. Pp (3 años)'!K185)</f>
        <v/>
      </c>
      <c r="L184" s="35"/>
      <c r="M184" s="35"/>
      <c r="N184" s="35" t="str">
        <f>IF(ISBLANK('5. Pp (3 años)'!N185),"",'5. Pp (3 años)'!N185)</f>
        <v/>
      </c>
      <c r="O184" s="35" t="str">
        <f>IF(ISBLANK('5. Pp (3 años)'!O185),"",'5. Pp (3 años)'!O185)</f>
        <v/>
      </c>
      <c r="P184" s="202" t="str">
        <f>IF(ISBLANK('5. Pp (3 años)'!P185),"",'5. Pp (3 años)'!P185)</f>
        <v/>
      </c>
    </row>
    <row r="185" spans="2:16" ht="207">
      <c r="B185" s="618" t="str">
        <f>IF(ISBLANK('5. Pp (3 años)'!B186),"",'5. Pp (3 años)'!B186)</f>
        <v>Coordinación de Proyectos, Promoción y PyMES</v>
      </c>
      <c r="C185" s="616" t="str">
        <f>IF(ISBLANK('5. Pp (3 años)'!C186),"",'5. Pp (3 años)'!C186)</f>
        <v>Componente</v>
      </c>
      <c r="D185" s="615" t="str">
        <f>IF(ISBLANK('5. Pp (3 años)'!D186),"",'5. Pp (3 años)'!D186)</f>
        <v>4.1.1.1.24 Plataformas de vinculación y exposición para el sector emprendedor consolidadas.</v>
      </c>
      <c r="E185" s="615" t="str">
        <f>IF(ISBLANK('5. Pp (3 años)'!E186),"",'5. Pp (3 años)'!E186)</f>
        <v>PPCO: Porcentaje de plataformas consolidadas y operadas.</v>
      </c>
      <c r="F185" s="615" t="str">
        <f>IF(ISBLANK('5. Pp (3 años)'!F186),"",'5. Pp (3 años)'!F186)</f>
        <v>Este indicador representa la entrega de un ecosistema de visibilidad y competitividad empresarial validado. Representa el producto final donde se garantiza que emprendedores y PyMES cuenten con espacios estratégicos de vinculación y pabellones de exhibición de alto impacto; asegurando el posicionamiento de productos locales en mercados internos y fortaleciendo la identidad económica del municipio a través de plataformas temáticas y sectoriales.</v>
      </c>
      <c r="G185" s="616" t="str">
        <f>IF(ISBLANK('5. Pp (3 años)'!G186),"",'5. Pp (3 años)'!G186)</f>
        <v>Eficacia</v>
      </c>
      <c r="H185" s="616" t="str">
        <f>IF(ISBLANK('5. Pp (3 años)'!H186),"",'5. Pp (3 años)'!H186)</f>
        <v>Trimestral</v>
      </c>
      <c r="I185" s="615" t="str">
        <f>IF(ISBLANK('5. Pp (3 años)'!I186),"",'5. Pp (3 años)'!I186)</f>
        <v>MÉTODO DE CÁLCULO                                  
PPCO = (NPCOE / NPCOP) * 100
VARIABLES:
PPCO: Porcentaje de plataformas consolidadas y operadas.                                                                                           NPCOE: Número de plataformas operadas con validación de impacto.                                                               NPCOP: Número de plataformas de vinculación y exhibición programadas.</v>
      </c>
      <c r="J185" s="615" t="str">
        <f>IF(ISBLANK('5. Pp (3 años)'!J186),"",'5. Pp (3 años)'!J186)</f>
        <v>UNIDAD DE MEDIDA DEL INDICADOR: Porcentaje
UNIDAD DE MEDIDA DE LAS VARIABLES: Plataforma integral</v>
      </c>
      <c r="K185" s="616" t="str">
        <f>IF(ISBLANK('5. Pp (3 años)'!K186),"",'5. Pp (3 años)'!K186)</f>
        <v>Ascendente</v>
      </c>
      <c r="L185" s="615" t="s">
        <v>1273</v>
      </c>
      <c r="M185" s="615" t="s">
        <v>1272</v>
      </c>
      <c r="N185" s="615" t="str">
        <f>IF(ISBLANK('5. Pp (3 años)'!N186),"",'5. Pp (3 años)'!N186)</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https://drive.google.com/drive/folders/1YIQ6oNLaECseSgqo4vwhcE6EzP9ap_Xx</v>
      </c>
      <c r="O185" s="615" t="str">
        <f>IF(ISBLANK('5. Pp (3 años)'!O186),"",'5. Pp (3 años)'!O186)</f>
        <v>La ciudadanía participa en las acciones para fomentar el emprendimiento y se cuente con condiciones climatológicas favorables</v>
      </c>
      <c r="P185" s="617" t="str">
        <f>IF(ISBLANK('5. Pp (3 años)'!P186),"",'5. Pp (3 años)'!P186)</f>
        <v>ODS 4 Educación de calidad: Garantizar una educación inclusiva y equitativa de calidad y promover oportunidades de aprendizaje permanente para todas y todos.   ODS 8 Trabajo decente y crecimiento económico: Promover el crecimiento económico inclusivo y sostenible, el empleo y el trabajo decente para todos.</v>
      </c>
    </row>
    <row r="186" spans="2:16" ht="207">
      <c r="B186" s="93" t="str">
        <f>IF(ISBLANK('5. Pp (3 años)'!B187),"",'5. Pp (3 años)'!B187)</f>
        <v>Coordinación de Proyectos, Promoción y PyMES</v>
      </c>
      <c r="C186" s="32" t="str">
        <f>IF(ISBLANK('5. Pp (3 años)'!C187),"",'5. Pp (3 años)'!C187)</f>
        <v>Actividad</v>
      </c>
      <c r="D186" s="35" t="str">
        <f>IF(ISBLANK('5. Pp (3 años)'!D187),"",'5. Pp (3 años)'!D187)</f>
        <v>4.1.1.1.24.1 Implementación de programas de fortalecimiento y vinculación estratégica para el ecosistema emprendedor.</v>
      </c>
      <c r="E186" s="35" t="str">
        <f>IF(ISBLANK('5. Pp (3 años)'!E187),"",'5. Pp (3 años)'!E187)</f>
        <v>PACVE: Porcentaje de acciones de capacitación y vinculación estratégica ejecutadas.</v>
      </c>
      <c r="F186" s="35" t="str">
        <f>IF(ISBLANK('5. Pp (3 años)'!F187),"",'5. Pp (3 años)'!F187)</f>
        <v>Mide la operación de los servicios de profesionalización y enlace institucional. Cuantifica la ejecución de los programas Capacítate Ciudadana, Emprendedores y PyMES, Vinculación Estratégica que Transforma, Impulsa Juventud, Promoción de Proyectos, Transforma y Fortalece, funcionando como el mecanismo operativo que prepara técnica y estratégicamente a los emprendedores antes de su inserción en los mercados y plataformas de exposición.</v>
      </c>
      <c r="G186" s="32" t="str">
        <f>IF(ISBLANK('5. Pp (3 años)'!G187),"",'5. Pp (3 años)'!G187)</f>
        <v>Eficacia</v>
      </c>
      <c r="H186" s="32" t="str">
        <f>IF(ISBLANK('5. Pp (3 años)'!H187),"",'5. Pp (3 años)'!H187)</f>
        <v>Trimestral</v>
      </c>
      <c r="I186" s="35" t="str">
        <f>IF(ISBLANK('5. Pp (3 años)'!I187),"",'5. Pp (3 años)'!I187)</f>
        <v>MÉTODO DE CÁLCULO                                  
PACVE = (NACVR / NACVP) * 100
VARIABLES:
PACVE: Porcentaje de acciones de capacitación y vinculación estratégica ejecutadas.                                           NACVR: Número de acciones de capacitación y vinculación realizadas.                                                             NACVP: Número de acciones de capacitación y vinculación programadas.</v>
      </c>
      <c r="J186" s="35" t="str">
        <f>IF(ISBLANK('5. Pp (3 años)'!J187),"",'5. Pp (3 años)'!J187)</f>
        <v>UNIDAD DE MEDIDA DEL INDICADOR: Porcentaje
UNIDAD DE MEDIDA DE LAS VARIABLES: Acción de fortalecimiento</v>
      </c>
      <c r="K186" s="32" t="str">
        <f>IF(ISBLANK('5. Pp (3 años)'!K187),"",'5. Pp (3 años)'!K187)</f>
        <v>Ascendente</v>
      </c>
      <c r="L186" s="35" t="s">
        <v>1451</v>
      </c>
      <c r="M186" s="35" t="s">
        <v>1450</v>
      </c>
      <c r="N186" s="35" t="str">
        <f>IF(ISBLANK('5. Pp (3 años)'!N187),"",'5. Pp (3 años)'!N187)</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https://drive.google.com/drive/folders/1aELjwDo8d_XQVCy21vrGFon5ZtuqpEP5</v>
      </c>
      <c r="O186" s="35" t="str">
        <f>IF(ISBLANK('5. Pp (3 años)'!O187),"",'5. Pp (3 años)'!O187)</f>
        <v>Los ciudadanos, jóvenes y representantes de PyMES se inscriben y asisten regularmente a los programas de formación técnica y profesionalización y se cuente con condiciones climatológicas favorables</v>
      </c>
      <c r="P186" s="202" t="str">
        <f>IF(ISBLANK('5. Pp (3 años)'!P187),"",'5. Pp (3 años)'!P187)</f>
        <v>Meta 4.4
Para 2030, aumentar sustancialmente el
número de jóvenes y adultos que tienen las
competencias necesarias, en particular técnicas
y profesionales, para acceder al empleo, el
trabajo decente y el emprendimiento.</v>
      </c>
    </row>
    <row r="187" spans="2:16" ht="207">
      <c r="B187" s="93" t="str">
        <f>IF(ISBLANK('5. Pp (3 años)'!B188),"",'5. Pp (3 años)'!B188)</f>
        <v>Coordinación de Proyectos, Promoción y PyMES</v>
      </c>
      <c r="C187" s="32" t="str">
        <f>IF(ISBLANK('5. Pp (3 años)'!C188),"",'5. Pp (3 años)'!C188)</f>
        <v>Actividad</v>
      </c>
      <c r="D187" s="35" t="str">
        <f>IF(ISBLANK('5. Pp (3 años)'!D188),"",'5. Pp (3 años)'!D188)</f>
        <v>4.1.1.1.24.2 Gestión logística y operación de pabellones comerciales para la exhibición de productos locales.</v>
      </c>
      <c r="E187" s="35" t="str">
        <f>IF(ISBLANK('5. Pp (3 años)'!E188),"",'5. Pp (3 años)'!E188)</f>
        <v>PEEIO: Porcentaje de espacios de exhibición instalados y operados.</v>
      </c>
      <c r="F187" s="35" t="str">
        <f>IF(ISBLANK('5. Pp (3 años)'!F188),"",'5. Pp (3 años)'!F188)</f>
        <v>Mide el despliegue físico y administrativo de los eventos de comercialización masiva. Cuantifica la instalación de las Expos temáticas (Emprendedoras y Emprendedores de PYMES, Guelaguetza, Janal Pixan, Villa Navideña, Carnaval y Sedes Aliadas), funcionando como el mecanismo operativo que provee la infraestructura y logística necesaria para que los productores locales exhiban y comercialicen sus bienes ante la ciudadanía y el turismo.</v>
      </c>
      <c r="G187" s="32" t="str">
        <f>IF(ISBLANK('5. Pp (3 años)'!G188),"",'5. Pp (3 años)'!G188)</f>
        <v>Eficacia</v>
      </c>
      <c r="H187" s="32" t="str">
        <f>IF(ISBLANK('5. Pp (3 años)'!H188),"",'5. Pp (3 años)'!H188)</f>
        <v>Trimestral</v>
      </c>
      <c r="I187" s="35" t="str">
        <f>IF(ISBLANK('5. Pp (3 años)'!I188),"",'5. Pp (3 años)'!I188)</f>
        <v>MÉTODO DE CÁLCULO                                  
PEEIO = (NEEIOR / NEEIOP) * 100
VARIABLES:
PEEIO: Porcentaje de espacios de exhibición instalados y operados.                                                                                        NEEIOR: Número de espacios de exhibición instalados y operados.                                                                                         NEEIOP: Número de espacios de exhibición programados para su operación.</v>
      </c>
      <c r="J187" s="35" t="str">
        <f>IF(ISBLANK('5. Pp (3 años)'!J188),"",'5. Pp (3 años)'!J188)</f>
        <v>UNIDAD DE MEDIDA DEL INDICADOR: Porcentaje
UNIDAD DE MEDIDA DE LAS VARIABLES: Espacio de exhibición</v>
      </c>
      <c r="K187" s="32" t="str">
        <f>IF(ISBLANK('5. Pp (3 años)'!K188),"",'5. Pp (3 años)'!K188)</f>
        <v>Ascendente</v>
      </c>
      <c r="L187" s="35" t="s">
        <v>1453</v>
      </c>
      <c r="M187" s="35" t="s">
        <v>1452</v>
      </c>
      <c r="N187" s="35" t="str">
        <f>IF(ISBLANK('5. Pp (3 años)'!N188),"",'5. Pp (3 años)'!N188)</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https://drive.google.com/drive/folders/1YIQ6oNLaECseSgqo4vwhcE6EzP9ap_Xx</v>
      </c>
      <c r="O187" s="35" t="str">
        <f>IF(ISBLANK('5. Pp (3 años)'!O188),"",'5. Pp (3 años)'!O188)</f>
        <v>Las áreas operativas del ayuntamiento facilitan los permisos y el uso de los espacios públicos para la instalación de las exposiciones temáticas además de que los proveedores de infraestructura cumplen con el montaje de pabellones y servicios básicos en los tiempos establecidos mientras las condiciones climáticas permiten la operación segura de las sedes aliadas y eventos masivos para la afluencia de ciudadanos y turistas.</v>
      </c>
      <c r="P187" s="202" t="str">
        <f>IF(ISBLANK('5. Pp (3 años)'!P188),"",'5. Pp (3 años)'!P188)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8" spans="2:16" ht="17.25" hidden="1">
      <c r="B188" s="93" t="str">
        <f>IF(ISBLANK('5. Pp (3 años)'!B189),"",'5. Pp (3 años)'!B189)</f>
        <v/>
      </c>
      <c r="C188" s="32" t="str">
        <f>IF(ISBLANK('5. Pp (3 años)'!C189),"",'5. Pp (3 años)'!C189)</f>
        <v>Actividad</v>
      </c>
      <c r="D188" s="35" t="str">
        <f>IF(ISBLANK('5. Pp (3 años)'!D189),"",'5. Pp (3 años)'!D189)</f>
        <v/>
      </c>
      <c r="E188" s="35" t="str">
        <f>IF(ISBLANK('5. Pp (3 años)'!E189),"",'5. Pp (3 años)'!E189)</f>
        <v/>
      </c>
      <c r="F188" s="35" t="str">
        <f>IF(ISBLANK('5. Pp (3 años)'!F189),"",'5. Pp (3 años)'!F189)</f>
        <v/>
      </c>
      <c r="G188" s="32" t="str">
        <f>IF(ISBLANK('5. Pp (3 años)'!G189),"",'5. Pp (3 años)'!G189)</f>
        <v/>
      </c>
      <c r="H188" s="32" t="str">
        <f>IF(ISBLANK('5. Pp (3 años)'!H189),"",'5. Pp (3 años)'!H189)</f>
        <v/>
      </c>
      <c r="I188" s="35" t="str">
        <f>IF(ISBLANK('5. Pp (3 años)'!I189),"",'5. Pp (3 años)'!I189)</f>
        <v/>
      </c>
      <c r="J188" s="35" t="str">
        <f>IF(ISBLANK('5. Pp (3 años)'!J189),"",'5. Pp (3 años)'!J189)</f>
        <v/>
      </c>
      <c r="K188" s="32" t="str">
        <f>IF(ISBLANK('5. Pp (3 años)'!K189),"",'5. Pp (3 años)'!K189)</f>
        <v/>
      </c>
      <c r="L188" s="35"/>
      <c r="M188" s="35"/>
      <c r="N188" s="35" t="str">
        <f>IF(ISBLANK('5. Pp (3 años)'!N189),"",'5. Pp (3 años)'!N189)</f>
        <v/>
      </c>
      <c r="O188" s="35" t="str">
        <f>IF(ISBLANK('5. Pp (3 años)'!O189),"",'5. Pp (3 años)'!O189)</f>
        <v/>
      </c>
      <c r="P188" s="202" t="str">
        <f>IF(ISBLANK('5. Pp (3 años)'!P189),"",'5. Pp (3 años)'!P189)</f>
        <v/>
      </c>
    </row>
    <row r="189" spans="2:16" ht="17.25" hidden="1">
      <c r="B189" s="93" t="str">
        <f>IF(ISBLANK('5. Pp (3 años)'!B190),"",'5. Pp (3 años)'!B190)</f>
        <v/>
      </c>
      <c r="C189" s="32" t="str">
        <f>IF(ISBLANK('5. Pp (3 años)'!C190),"",'5. Pp (3 años)'!C190)</f>
        <v>Actividad</v>
      </c>
      <c r="D189" s="35" t="str">
        <f>IF(ISBLANK('5. Pp (3 años)'!D190),"",'5. Pp (3 años)'!D190)</f>
        <v/>
      </c>
      <c r="E189" s="35" t="str">
        <f>IF(ISBLANK('5. Pp (3 años)'!E190),"",'5. Pp (3 años)'!E190)</f>
        <v/>
      </c>
      <c r="F189" s="35" t="str">
        <f>IF(ISBLANK('5. Pp (3 años)'!F190),"",'5. Pp (3 años)'!F190)</f>
        <v/>
      </c>
      <c r="G189" s="32" t="str">
        <f>IF(ISBLANK('5. Pp (3 años)'!G190),"",'5. Pp (3 años)'!G190)</f>
        <v/>
      </c>
      <c r="H189" s="32" t="str">
        <f>IF(ISBLANK('5. Pp (3 años)'!H190),"",'5. Pp (3 años)'!H190)</f>
        <v/>
      </c>
      <c r="I189" s="35" t="str">
        <f>IF(ISBLANK('5. Pp (3 años)'!I190),"",'5. Pp (3 años)'!I190)</f>
        <v/>
      </c>
      <c r="J189" s="35" t="str">
        <f>IF(ISBLANK('5. Pp (3 años)'!J190),"",'5. Pp (3 años)'!J190)</f>
        <v/>
      </c>
      <c r="K189" s="32" t="str">
        <f>IF(ISBLANK('5. Pp (3 años)'!K190),"",'5. Pp (3 años)'!K190)</f>
        <v/>
      </c>
      <c r="L189" s="35"/>
      <c r="M189" s="35"/>
      <c r="N189" s="35" t="str">
        <f>IF(ISBLANK('5. Pp (3 años)'!N190),"",'5. Pp (3 años)'!N190)</f>
        <v/>
      </c>
      <c r="O189" s="35" t="str">
        <f>IF(ISBLANK('5. Pp (3 años)'!O190),"",'5. Pp (3 años)'!O190)</f>
        <v/>
      </c>
      <c r="P189" s="202" t="str">
        <f>IF(ISBLANK('5. Pp (3 años)'!P190),"",'5. Pp (3 años)'!P190)</f>
        <v/>
      </c>
    </row>
    <row r="190" spans="2:16" ht="17.25" hidden="1">
      <c r="B190" s="93" t="str">
        <f>IF(ISBLANK('5. Pp (3 años)'!B191),"",'5. Pp (3 años)'!B191)</f>
        <v/>
      </c>
      <c r="C190" s="32" t="str">
        <f>IF(ISBLANK('5. Pp (3 años)'!C191),"",'5. Pp (3 años)'!C191)</f>
        <v>Actividad</v>
      </c>
      <c r="D190" s="35" t="str">
        <f>IF(ISBLANK('5. Pp (3 años)'!D191),"",'5. Pp (3 años)'!D191)</f>
        <v/>
      </c>
      <c r="E190" s="35" t="str">
        <f>IF(ISBLANK('5. Pp (3 años)'!E191),"",'5. Pp (3 años)'!E191)</f>
        <v/>
      </c>
      <c r="F190" s="35" t="str">
        <f>IF(ISBLANK('5. Pp (3 años)'!F191),"",'5. Pp (3 años)'!F191)</f>
        <v/>
      </c>
      <c r="G190" s="32" t="str">
        <f>IF(ISBLANK('5. Pp (3 años)'!G191),"",'5. Pp (3 años)'!G191)</f>
        <v/>
      </c>
      <c r="H190" s="32" t="str">
        <f>IF(ISBLANK('5. Pp (3 años)'!H191),"",'5. Pp (3 años)'!H191)</f>
        <v/>
      </c>
      <c r="I190" s="35" t="str">
        <f>IF(ISBLANK('5. Pp (3 años)'!I191),"",'5. Pp (3 años)'!I191)</f>
        <v/>
      </c>
      <c r="J190" s="35" t="str">
        <f>IF(ISBLANK('5. Pp (3 años)'!J191),"",'5. Pp (3 años)'!J191)</f>
        <v/>
      </c>
      <c r="K190" s="32" t="str">
        <f>IF(ISBLANK('5. Pp (3 años)'!K191),"",'5. Pp (3 años)'!K191)</f>
        <v/>
      </c>
      <c r="L190" s="35"/>
      <c r="M190" s="35"/>
      <c r="N190" s="35" t="str">
        <f>IF(ISBLANK('5. Pp (3 años)'!N191),"",'5. Pp (3 años)'!N191)</f>
        <v/>
      </c>
      <c r="O190" s="35" t="str">
        <f>IF(ISBLANK('5. Pp (3 años)'!O191),"",'5. Pp (3 años)'!O191)</f>
        <v/>
      </c>
      <c r="P190" s="202" t="str">
        <f>IF(ISBLANK('5. Pp (3 años)'!P191),"",'5. Pp (3 años)'!P191)</f>
        <v/>
      </c>
    </row>
    <row r="191" spans="2:16" ht="207">
      <c r="B191" s="618" t="str">
        <f>IF(ISBLANK('5. Pp (3 años)'!B192),"",'5. Pp (3 años)'!B192)</f>
        <v>Dirección General de Educación</v>
      </c>
      <c r="C191" s="616" t="str">
        <f>IF(ISBLANK('5. Pp (3 años)'!C192),"",'5. Pp (3 años)'!C192)</f>
        <v>Componente</v>
      </c>
      <c r="D191" s="615" t="str">
        <f>IF(ISBLANK('5. Pp (3 años)'!D192),"",'5. Pp (3 años)'!D192)</f>
        <v>4.1.1.1.25 Servicios para la protección integral, garantía de derechos y prevención de vulneraciones en niñas, niños y adolescentes otorgados.</v>
      </c>
      <c r="E191" s="615" t="str">
        <f>IF(ISBLANK('5. Pp (3 años)'!E192),"",'5. Pp (3 años)'!E192)</f>
        <v>PSPIP: Porcentaje de servicios de protección integral y promoción de derechos realizados.</v>
      </c>
      <c r="F191" s="615" t="str">
        <f>IF(ISBLANK('5. Pp (3 años)'!F192),"",'5. Pp (3 años)'!F192)</f>
        <v>Este indicador representa la entrega de un modelo de salvaguarda y restitución de derechos de la niñez y adolescencia validado. Representa el producto final donde se garantiza que el sector infantil y adolescente cuente con mecanismos de participación activa y entornos informados para la prevención de violencias y explotación (ESCNNA); asegurando que el municipio cumpla con los estándares nacionales de protección integral y el fortalecimiento del Sistema Local (SIPINNA).</v>
      </c>
      <c r="G191" s="616" t="str">
        <f>IF(ISBLANK('5. Pp (3 años)'!G192),"",'5. Pp (3 años)'!G192)</f>
        <v>Eficacia</v>
      </c>
      <c r="H191" s="616" t="str">
        <f>IF(ISBLANK('5. Pp (3 años)'!H192),"",'5. Pp (3 años)'!H192)</f>
        <v>Trimestral</v>
      </c>
      <c r="I191" s="615" t="str">
        <f>IF(ISBLANK('5. Pp (3 años)'!I192),"",'5. Pp (3 años)'!I192)</f>
        <v>MÉTODO DE CÁLCULO                          
PSPIP = (NSPIE / NSPIP) * 100
VARIABLES:
PSPIP: Porcentaje de servicios de protección integral y promoción de derechos realizados.                                     NSPIE: Número de servicios de protección integral y restitución de derechos ejecutados con validación técnica.                                                                                                     NSPIP: Número de servicios de protección integral y restitución de derechos programados.</v>
      </c>
      <c r="J191" s="615" t="str">
        <f>IF(ISBLANK('5. Pp (3 años)'!J192),"",'5. Pp (3 años)'!J192)</f>
        <v>UNIDAD DE MEDIDA DEL INDICADOR: Porcentaje
UNIDAD DE MEDIDA DE LAS VARIABLES: Servicio integral de protección</v>
      </c>
      <c r="K191" s="616" t="str">
        <f>IF(ISBLANK('5. Pp (3 años)'!K192),"",'5. Pp (3 años)'!K192)</f>
        <v>Ascendente</v>
      </c>
      <c r="L191" s="615" t="s">
        <v>1271</v>
      </c>
      <c r="M191" s="615" t="s">
        <v>1270</v>
      </c>
      <c r="N191" s="615" t="str">
        <f>IF(ISBLANK('5. Pp (3 años)'!N192),"",'5. Pp (3 años)'!N192)</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191" s="615" t="str">
        <f>IF(ISBLANK('5. Pp (3 años)'!O192),"",'5. Pp (3 años)'!O192)</f>
        <v>Las niñas, niños y adolescentes del municipio participan voluntariamente en los mecanismos de consulta y espacios de promoción de derechos además de que las instituciones que integran el Sistema Local (SIPINNA) mantienen una coordinación efectiva para la atención de casos detectados mientras las madres, padres y cuidadores muestran apertura para recibir información preventiva sobre violencias y explotación infantil en sus entornos comunitarios.</v>
      </c>
      <c r="P191" s="617" t="str">
        <f>IF(ISBLANK('5. Pp (3 años)'!P192),"",'5. Pp (3 años)'!P192)</f>
        <v>ODS 4 Educación de calidad: Garantizar una educación inclusiva y equitativa de calidad y promover oportunidades de aprendizaje permanente para todas y todos.                         ODS 16 Paz, Justicia e Instituciones Sólidas.</v>
      </c>
    </row>
    <row r="192" spans="2:16" ht="207">
      <c r="B192" s="93" t="str">
        <f>IF(ISBLANK('5. Pp (3 años)'!B193),"",'5. Pp (3 años)'!B193)</f>
        <v>Dirección General de Educación</v>
      </c>
      <c r="C192" s="32" t="str">
        <f>IF(ISBLANK('5. Pp (3 años)'!C193),"",'5. Pp (3 años)'!C193)</f>
        <v>Actividad</v>
      </c>
      <c r="D192" s="35" t="str">
        <f>IF(ISBLANK('5. Pp (3 años)'!D193),"",'5. Pp (3 años)'!D193)</f>
        <v>4.1.1.1.25.1 Implementación de jornadas de capacitación y mecanismos de participación para la protección integral de la niñez y adolescencia.</v>
      </c>
      <c r="E192" s="35" t="str">
        <f>IF(ISBLANK('5. Pp (3 años)'!E193),"",'5. Pp (3 años)'!E193)</f>
        <v>PASPI: Porcentaje de acciones de sensibilización para la protección integral realizados.</v>
      </c>
      <c r="F192" s="35" t="str">
        <f>IF(ISBLANK('5. Pp (3 años)'!F193),"",'5. Pp (3 años)'!F193)</f>
        <v>Mide la ejecución técnica de las estrategias de formación y protección a la infancia. Cuantifica la realización de acciones integrales que aportan a las Comisiones Interinstitucionales del SIPINNA, tales como: Primera Infancia, Justicia para Adolescentes, Prevención de toda forma de Violencia y ESCNNA, Protección Especial, y Erradicación del Trabajo Infantil. Esto se logra mediante pláticas de sensibilización, conversatorios y talleres formativos, funcionando como el mecanismo operativo para detectar factores de riesgo y promover una cultura de respeto y garantía a los derechos humanos de la niñez y adolescencia en el municipio."</v>
      </c>
      <c r="G192" s="32" t="str">
        <f>IF(ISBLANK('5. Pp (3 años)'!G193),"",'5. Pp (3 años)'!G193)</f>
        <v>Eficacia</v>
      </c>
      <c r="H192" s="32" t="str">
        <f>IF(ISBLANK('5. Pp (3 años)'!H193),"",'5. Pp (3 años)'!H193)</f>
        <v>Trimestral</v>
      </c>
      <c r="I192" s="35" t="str">
        <f>IF(ISBLANK('5. Pp (3 años)'!I193),"",'5. Pp (3 años)'!I193)</f>
        <v>MÉTODO DE CÁLCULO                           
PASPI = (NASPIR / NASPIP) * 100
VARIABLES:
PASPI: Porcentaje de acciones de sensibilización para la protección integral realizados.                                              NASPIR: Número de acciones de sensibilización realizadas.                                                                                        NASPIP: Número de acciones de sensibilización programadas.</v>
      </c>
      <c r="J192" s="35" t="str">
        <f>IF(ISBLANK('5. Pp (3 años)'!J193),"",'5. Pp (3 años)'!J193)</f>
        <v>UNIDAD DE MEDIDA DEL INDICADOR: Porcentaje
UNIDAD DE MEDIDA DE LAS VARIABLES: Acción</v>
      </c>
      <c r="K192" s="32" t="str">
        <f>IF(ISBLANK('5. Pp (3 años)'!K193),"",'5. Pp (3 años)'!K193)</f>
        <v>Ascendente</v>
      </c>
      <c r="L192" s="35" t="s">
        <v>1455</v>
      </c>
      <c r="M192" s="35" t="s">
        <v>1454</v>
      </c>
      <c r="N192" s="35" t="str">
        <f>IF(ISBLANK('5. Pp (3 años)'!N193),"",'5. Pp (3 años)'!N193)</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192" s="35" t="str">
        <f>IF(ISBLANK('5. Pp (3 años)'!O193),"",'5. Pp (3 años)'!O193)</f>
        <v>La Ciudadanía acude y participa en las acciones sensibilización para la protección integral de la protección, de los derechos humanos de niñas, niños y adolescentes.</v>
      </c>
      <c r="P192" s="202" t="str">
        <f>IF(ISBLANK('5. Pp (3 años)'!P193),"",'5. Pp (3 años)'!P193)</f>
        <v>Meta 16.2                                           Poner fin al maltrato, la explotación, la trata, la tortura y todas las formas de violencia contra los niños.</v>
      </c>
    </row>
    <row r="193" spans="2:16" ht="17.25" hidden="1">
      <c r="B193" s="93" t="str">
        <f>IF(ISBLANK('5. Pp (3 años)'!B194),"",'5. Pp (3 años)'!B194)</f>
        <v/>
      </c>
      <c r="C193" s="32" t="str">
        <f>IF(ISBLANK('5. Pp (3 años)'!C194),"",'5. Pp (3 años)'!C194)</f>
        <v>Actividad</v>
      </c>
      <c r="D193" s="35" t="str">
        <f>IF(ISBLANK('5. Pp (3 años)'!D194),"",'5. Pp (3 años)'!D194)</f>
        <v/>
      </c>
      <c r="E193" s="35" t="str">
        <f>IF(ISBLANK('5. Pp (3 años)'!E194),"",'5. Pp (3 años)'!E194)</f>
        <v/>
      </c>
      <c r="F193" s="35" t="str">
        <f>IF(ISBLANK('5. Pp (3 años)'!F194),"",'5. Pp (3 años)'!F194)</f>
        <v/>
      </c>
      <c r="G193" s="32" t="str">
        <f>IF(ISBLANK('5. Pp (3 años)'!G194),"",'5. Pp (3 años)'!G194)</f>
        <v/>
      </c>
      <c r="H193" s="32" t="str">
        <f>IF(ISBLANK('5. Pp (3 años)'!H194),"",'5. Pp (3 años)'!H194)</f>
        <v/>
      </c>
      <c r="I193" s="35" t="str">
        <f>IF(ISBLANK('5. Pp (3 años)'!I194),"",'5. Pp (3 años)'!I194)</f>
        <v/>
      </c>
      <c r="J193" s="35" t="str">
        <f>IF(ISBLANK('5. Pp (3 años)'!J194),"",'5. Pp (3 años)'!J194)</f>
        <v/>
      </c>
      <c r="K193" s="32" t="str">
        <f>IF(ISBLANK('5. Pp (3 años)'!K194),"",'5. Pp (3 años)'!K194)</f>
        <v/>
      </c>
      <c r="L193" s="35"/>
      <c r="M193" s="35"/>
      <c r="N193" s="35" t="str">
        <f>IF(ISBLANK('5. Pp (3 años)'!N194),"",'5. Pp (3 años)'!N194)</f>
        <v/>
      </c>
      <c r="O193" s="35" t="str">
        <f>IF(ISBLANK('5. Pp (3 años)'!O194),"",'5. Pp (3 años)'!O194)</f>
        <v/>
      </c>
      <c r="P193" s="202" t="str">
        <f>IF(ISBLANK('5. Pp (3 años)'!P194),"",'5. Pp (3 años)'!P194)</f>
        <v/>
      </c>
    </row>
    <row r="194" spans="2:16" ht="17.25" hidden="1">
      <c r="B194" s="93" t="str">
        <f>IF(ISBLANK('5. Pp (3 años)'!B195),"",'5. Pp (3 años)'!B195)</f>
        <v/>
      </c>
      <c r="C194" s="32" t="str">
        <f>IF(ISBLANK('5. Pp (3 años)'!C195),"",'5. Pp (3 años)'!C195)</f>
        <v>Actividad</v>
      </c>
      <c r="D194" s="35" t="str">
        <f>IF(ISBLANK('5. Pp (3 años)'!D195),"",'5. Pp (3 años)'!D195)</f>
        <v/>
      </c>
      <c r="E194" s="35" t="str">
        <f>IF(ISBLANK('5. Pp (3 años)'!E195),"",'5. Pp (3 años)'!E195)</f>
        <v/>
      </c>
      <c r="F194" s="35" t="str">
        <f>IF(ISBLANK('5. Pp (3 años)'!F195),"",'5. Pp (3 años)'!F195)</f>
        <v/>
      </c>
      <c r="G194" s="32" t="str">
        <f>IF(ISBLANK('5. Pp (3 años)'!G195),"",'5. Pp (3 años)'!G195)</f>
        <v/>
      </c>
      <c r="H194" s="32" t="str">
        <f>IF(ISBLANK('5. Pp (3 años)'!H195),"",'5. Pp (3 años)'!H195)</f>
        <v/>
      </c>
      <c r="I194" s="35" t="str">
        <f>IF(ISBLANK('5. Pp (3 años)'!I195),"",'5. Pp (3 años)'!I195)</f>
        <v/>
      </c>
      <c r="J194" s="35" t="str">
        <f>IF(ISBLANK('5. Pp (3 años)'!J195),"",'5. Pp (3 años)'!J195)</f>
        <v/>
      </c>
      <c r="K194" s="32" t="str">
        <f>IF(ISBLANK('5. Pp (3 años)'!K195),"",'5. Pp (3 años)'!K195)</f>
        <v/>
      </c>
      <c r="L194" s="35"/>
      <c r="M194" s="35"/>
      <c r="N194" s="35" t="str">
        <f>IF(ISBLANK('5. Pp (3 años)'!N195),"",'5. Pp (3 años)'!N195)</f>
        <v/>
      </c>
      <c r="O194" s="35" t="str">
        <f>IF(ISBLANK('5. Pp (3 años)'!O195),"",'5. Pp (3 años)'!O195)</f>
        <v/>
      </c>
      <c r="P194" s="202" t="str">
        <f>IF(ISBLANK('5. Pp (3 años)'!P195),"",'5. Pp (3 años)'!P195)</f>
        <v/>
      </c>
    </row>
    <row r="195" spans="2:16" ht="17.25" hidden="1">
      <c r="B195" s="93" t="str">
        <f>IF(ISBLANK('5. Pp (3 años)'!B196),"",'5. Pp (3 años)'!B196)</f>
        <v/>
      </c>
      <c r="C195" s="32" t="str">
        <f>IF(ISBLANK('5. Pp (3 años)'!C196),"",'5. Pp (3 años)'!C196)</f>
        <v>Actividad</v>
      </c>
      <c r="D195" s="35" t="str">
        <f>IF(ISBLANK('5. Pp (3 años)'!D196),"",'5. Pp (3 años)'!D196)</f>
        <v/>
      </c>
      <c r="E195" s="35" t="str">
        <f>IF(ISBLANK('5. Pp (3 años)'!E196),"",'5. Pp (3 años)'!E196)</f>
        <v/>
      </c>
      <c r="F195" s="35" t="str">
        <f>IF(ISBLANK('5. Pp (3 años)'!F196),"",'5. Pp (3 años)'!F196)</f>
        <v/>
      </c>
      <c r="G195" s="32" t="str">
        <f>IF(ISBLANK('5. Pp (3 años)'!G196),"",'5. Pp (3 años)'!G196)</f>
        <v/>
      </c>
      <c r="H195" s="32" t="str">
        <f>IF(ISBLANK('5. Pp (3 años)'!H196),"",'5. Pp (3 años)'!H196)</f>
        <v/>
      </c>
      <c r="I195" s="35" t="str">
        <f>IF(ISBLANK('5. Pp (3 años)'!I196),"",'5. Pp (3 años)'!I196)</f>
        <v/>
      </c>
      <c r="J195" s="35" t="str">
        <f>IF(ISBLANK('5. Pp (3 años)'!J196),"",'5. Pp (3 años)'!J196)</f>
        <v/>
      </c>
      <c r="K195" s="32" t="str">
        <f>IF(ISBLANK('5. Pp (3 años)'!K196),"",'5. Pp (3 años)'!K196)</f>
        <v/>
      </c>
      <c r="L195" s="35"/>
      <c r="M195" s="35"/>
      <c r="N195" s="35" t="str">
        <f>IF(ISBLANK('5. Pp (3 años)'!N196),"",'5. Pp (3 años)'!N196)</f>
        <v/>
      </c>
      <c r="O195" s="35" t="str">
        <f>IF(ISBLANK('5. Pp (3 años)'!O196),"",'5. Pp (3 años)'!O196)</f>
        <v/>
      </c>
      <c r="P195" s="202" t="str">
        <f>IF(ISBLANK('5. Pp (3 años)'!P196),"",'5. Pp (3 años)'!P196)</f>
        <v/>
      </c>
    </row>
    <row r="196" spans="2:16" ht="17.25" hidden="1">
      <c r="B196" s="93" t="str">
        <f>IF(ISBLANK('5. Pp (3 años)'!B197),"",'5. Pp (3 años)'!B197)</f>
        <v/>
      </c>
      <c r="C196" s="32" t="str">
        <f>IF(ISBLANK('5. Pp (3 años)'!C197),"",'5. Pp (3 años)'!C197)</f>
        <v>Actividad</v>
      </c>
      <c r="D196" s="35" t="str">
        <f>IF(ISBLANK('5. Pp (3 años)'!D197),"",'5. Pp (3 años)'!D197)</f>
        <v/>
      </c>
      <c r="E196" s="35" t="str">
        <f>IF(ISBLANK('5. Pp (3 años)'!E197),"",'5. Pp (3 años)'!E197)</f>
        <v/>
      </c>
      <c r="F196" s="35" t="str">
        <f>IF(ISBLANK('5. Pp (3 años)'!F197),"",'5. Pp (3 años)'!F197)</f>
        <v/>
      </c>
      <c r="G196" s="32" t="str">
        <f>IF(ISBLANK('5. Pp (3 años)'!G197),"",'5. Pp (3 años)'!G197)</f>
        <v/>
      </c>
      <c r="H196" s="32" t="str">
        <f>IF(ISBLANK('5. Pp (3 años)'!H197),"",'5. Pp (3 años)'!H197)</f>
        <v/>
      </c>
      <c r="I196" s="35" t="str">
        <f>IF(ISBLANK('5. Pp (3 años)'!I197),"",'5. Pp (3 años)'!I197)</f>
        <v/>
      </c>
      <c r="J196" s="35" t="str">
        <f>IF(ISBLANK('5. Pp (3 años)'!J197),"",'5. Pp (3 años)'!J197)</f>
        <v/>
      </c>
      <c r="K196" s="32" t="str">
        <f>IF(ISBLANK('5. Pp (3 años)'!K197),"",'5. Pp (3 años)'!K197)</f>
        <v/>
      </c>
      <c r="L196" s="35"/>
      <c r="M196" s="35"/>
      <c r="N196" s="35" t="str">
        <f>IF(ISBLANK('5. Pp (3 años)'!N197),"",'5. Pp (3 años)'!N197)</f>
        <v/>
      </c>
      <c r="O196" s="35" t="str">
        <f>IF(ISBLANK('5. Pp (3 años)'!O197),"",'5. Pp (3 años)'!O197)</f>
        <v/>
      </c>
      <c r="P196" s="202" t="str">
        <f>IF(ISBLANK('5. Pp (3 años)'!P197),"",'5. Pp (3 años)'!P197)</f>
        <v/>
      </c>
    </row>
    <row r="197" spans="2:16" ht="207">
      <c r="B197" s="618" t="str">
        <f>IF(ISBLANK('5. Pp (3 años)'!B198),"",'5. Pp (3 años)'!B198)</f>
        <v>Dirección de Servicios Educativos</v>
      </c>
      <c r="C197" s="616" t="str">
        <f>IF(ISBLANK('5. Pp (3 años)'!C198),"",'5. Pp (3 años)'!C198)</f>
        <v>Componente</v>
      </c>
      <c r="D197" s="615" t="str">
        <f>IF(ISBLANK('5. Pp (3 años)'!D198),"",'5. Pp (3 años)'!D198)</f>
        <v xml:space="preserve">4.1.1.1.26  Programas de intervención integral para entornos escolares dignos y seguros implementados.
</v>
      </c>
      <c r="E197" s="615" t="str">
        <f>IF(ISBLANK('5. Pp (3 años)'!E198),"",'5. Pp (3 años)'!E198)</f>
        <v>PPIIE: Porcentaje de programas de intervención integral escolar realizados.</v>
      </c>
      <c r="F197" s="615" t="str">
        <f>IF(ISBLANK('5. Pp (3 años)'!F198),"",'5. Pp (3 años)'!F198)</f>
        <v>Este indicador representa la consolidación de un modelo de entornos educativos seguros y dignos validado. Representa el producto final donde se articula la mejora de la infraestructura física con programas transversales de prevención y cuidado; asegurando que los centros educativos del municipio cuenten con condiciones óptimas de habitabilidad y un ecosistema de protección que fortalezca el bienestar de la comunidad escolar.</v>
      </c>
      <c r="G197" s="616" t="str">
        <f>IF(ISBLANK('5. Pp (3 años)'!G198),"",'5. Pp (3 años)'!G198)</f>
        <v>Eficacia</v>
      </c>
      <c r="H197" s="616" t="str">
        <f>IF(ISBLANK('5. Pp (3 años)'!H198),"",'5. Pp (3 años)'!H198)</f>
        <v>Trimestral</v>
      </c>
      <c r="I197" s="615" t="str">
        <f>IF(ISBLANK('5. Pp (3 años)'!I198),"",'5. Pp (3 años)'!I198)</f>
        <v>MÉTODO DE CÁLCULO                           
PPIIE = (NPIIEE / NPIIEP) * 100
VARIABLES:
PPIIE: Porcentaje de programas de intervención integral escolar realizados.                                                            NPIIEE: Número de programas de intervención integral ejecutados con validación técnica.                                      NPIIEP: Número de programas de intervención integral programados.</v>
      </c>
      <c r="J197" s="615" t="str">
        <f>IF(ISBLANK('5. Pp (3 años)'!J198),"",'5. Pp (3 años)'!J198)</f>
        <v>UNIDAD DE MEDIDA DEL INDICADOR: Porcentaje
UNIDAD DE MEDIDA DE LAS VARIABLES: Programa integral</v>
      </c>
      <c r="K197" s="616" t="str">
        <f>IF(ISBLANK('5. Pp (3 años)'!K198),"",'5. Pp (3 años)'!K198)</f>
        <v>Ascendente</v>
      </c>
      <c r="L197" s="615" t="s">
        <v>1269</v>
      </c>
      <c r="M197" s="615" t="s">
        <v>1268</v>
      </c>
      <c r="N197" s="615" t="str">
        <f>IF(ISBLANK('5. Pp (3 años)'!N198),"",'5. Pp (3 años)'!N198)</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7" s="615" t="str">
        <f>IF(ISBLANK('5. Pp (3 años)'!O198),"",'5. Pp (3 años)'!O198)</f>
        <v>La comunidad estudiantil adopta los programas transversales de prevención y cuidado como herramientas para fortalecer la convivencia armónica y la seguridad dentro del entorno escolar.</v>
      </c>
      <c r="P197" s="617" t="str">
        <f>IF(ISBLANK('5. Pp (3 años)'!P198),"",'5. Pp (3 años)'!P198)</f>
        <v>ODS 4 Educación de calidad: Garantizar una educación inclusiva y equitativa de calidad y promover oportunidades de aprendizaje.     ODS 5 Igualdad de Género: Lograr la igualdad entre los géneros y empoderar a todas las mujeres y las niñas.</v>
      </c>
    </row>
    <row r="198" spans="2:16" ht="207">
      <c r="B198" s="93" t="str">
        <f>IF(ISBLANK('5. Pp (3 años)'!B199),"",'5. Pp (3 años)'!B199)</f>
        <v>Dirección de Servicios Educativos</v>
      </c>
      <c r="C198" s="32" t="str">
        <f>IF(ISBLANK('5. Pp (3 años)'!C199),"",'5. Pp (3 años)'!C199)</f>
        <v>Actividad</v>
      </c>
      <c r="D198" s="35" t="str">
        <f>IF(ISBLANK('5. Pp (3 años)'!D199),"",'5. Pp (3 años)'!D199)</f>
        <v>4.1.1.1.26.1 Gestión y canalización de requerimientos para el fortalecimiento de la infraestructura educativa.</v>
      </c>
      <c r="E198" s="35" t="str">
        <f>IF(ISBLANK('5. Pp (3 años)'!E199),"",'5. Pp (3 años)'!E199)</f>
        <v>PSDIG:  Porcentaje de solicitudes y diagnósticos de infraestructura gestionados.</v>
      </c>
      <c r="F198" s="35" t="str">
        <f>IF(ISBLANK('5. Pp (3 años)'!F199),"",'5. Pp (3 años)'!F199)</f>
        <v>Mide la fase operativa de diagnóstico y enlace para la mejora de planteles. Cuantifica la realización de reuniones interinstitucionales, el levantamiento de encuestas de valoración técnica y el seguimiento a las solicitudes de apoyo para infraestructura física y material del programa 'Educar para Transformar', funcionando como el mecanismo operativo para dignificar los espacios de aprendizaje.</v>
      </c>
      <c r="G198" s="32" t="str">
        <f>IF(ISBLANK('5. Pp (3 años)'!G199),"",'5. Pp (3 años)'!G199)</f>
        <v>Eficacia</v>
      </c>
      <c r="H198" s="32" t="str">
        <f>IF(ISBLANK('5. Pp (3 años)'!H199),"",'5. Pp (3 años)'!H199)</f>
        <v>Trimestral</v>
      </c>
      <c r="I198" s="35" t="str">
        <f>IF(ISBLANK('5. Pp (3 años)'!I199),"",'5. Pp (3 años)'!I199)</f>
        <v>MÉTODO DE CÁLCULO                           
PSDIG = (NSDIR / NSDIP) * 100
VARIABLES:
PSDIG: Porcentaje de solicitudes y diagnósticos de infraestructura gestionados.                                                  NSDIR: Número de diagnósticos técnicos y gestiones de infraestructura realizados.                                                       NSDIP: Número de diagnósticos técnicos y gestiones de infraestructura programados.</v>
      </c>
      <c r="J198" s="35" t="str">
        <f>IF(ISBLANK('5. Pp (3 años)'!J199),"",'5. Pp (3 años)'!J199)</f>
        <v>UNIDAD DE MEDIDA DEL INDICADOR: Porcentaje
UNIDAD DE MEDIDA DE LAS VARIABLES: Gestión</v>
      </c>
      <c r="K198" s="32" t="str">
        <f>IF(ISBLANK('5. Pp (3 años)'!K199),"",'5. Pp (3 años)'!K199)</f>
        <v>Ascendente</v>
      </c>
      <c r="L198" s="35" t="s">
        <v>1457</v>
      </c>
      <c r="M198" s="35" t="s">
        <v>1456</v>
      </c>
      <c r="N198" s="35" t="str">
        <f>IF(ISBLANK('5. Pp (3 años)'!N199),"",'5. Pp (3 años)'!N199)</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8" s="35" t="str">
        <f>IF(ISBLANK('5. Pp (3 años)'!O199),"",'5. Pp (3 años)'!O199)</f>
        <v>Las dependencias gubernamentales participen en las reuniones planeadas y se obtienen respuestas favorable, para poder realizar las gestiones, con quienes se soliciten.</v>
      </c>
      <c r="P198" s="202" t="str">
        <f>IF(ISBLANK('5. Pp (3 años)'!P199),"",'5. Pp (3 años)'!P199)</f>
        <v>ODS 4 Educación de calidad: Garantizar una educación inclusiva y equitativa de calidad y promover oportunidades de aprendizaje</v>
      </c>
    </row>
    <row r="199" spans="2:16" ht="207">
      <c r="B199" s="93" t="str">
        <f>IF(ISBLANK('5. Pp (3 años)'!B200),"",'5. Pp (3 años)'!B200)</f>
        <v>Dirección de Servicios Educativos</v>
      </c>
      <c r="C199" s="32" t="str">
        <f>IF(ISBLANK('5. Pp (3 años)'!C200),"",'5. Pp (3 años)'!C200)</f>
        <v>Actividad</v>
      </c>
      <c r="D199" s="35" t="str">
        <f>IF(ISBLANK('5. Pp (3 años)'!D200),"",'5. Pp (3 años)'!D200)</f>
        <v xml:space="preserve">4.1.1.1.26.2  Ejecución de servicios educativos transversales para la seguridad y el bienestar escolar.
</v>
      </c>
      <c r="E199" s="35" t="str">
        <f>IF(ISBLANK('5. Pp (3 años)'!E200),"",'5. Pp (3 años)'!E200)</f>
        <v>PSECI: Porcentaje de servicios educativos complementarios impartidos.</v>
      </c>
      <c r="F199" s="35" t="str">
        <f>IF(ISBLANK('5. Pp (3 años)'!F200),"",'5. Pp (3 años)'!F200)</f>
        <v>Mide la implementación de estrategias formativas y preventivas en territorio escolar. Cuantifica la aplicación de los programas 'Escuela Segura', 'El Cuidado Nos Une' y 'Sin Violencia con Ellas', entre otros; funcionando como el mecanismo operativo que dota a alumnos y maestros de herramientas para la prevención del delito, la cultura de paz y la corresponsabilidad en el cuidado.</v>
      </c>
      <c r="G199" s="32" t="str">
        <f>IF(ISBLANK('5. Pp (3 años)'!G200),"",'5. Pp (3 años)'!G200)</f>
        <v>Eficacia</v>
      </c>
      <c r="H199" s="32" t="str">
        <f>IF(ISBLANK('5. Pp (3 años)'!H200),"",'5. Pp (3 años)'!H200)</f>
        <v>Trimestral</v>
      </c>
      <c r="I199" s="35" t="str">
        <f>IF(ISBLANK('5. Pp (3 años)'!I200),"",'5. Pp (3 años)'!I200)</f>
        <v>MÉTODO DE CÁLCULO                           
PSECI = (NSER / NSEP) * 100
VARIABLES
PSECI: Porcentaje de servicios educativos complementarios impartidos.                                                 NSER: Número de servicios educativos complementarios realizados.                                                                                             NSEP: Número de servicios educativos complementarios programados.</v>
      </c>
      <c r="J199" s="35" t="str">
        <f>IF(ISBLANK('5. Pp (3 años)'!J200),"",'5. Pp (3 años)'!J200)</f>
        <v>UNIDAD DE MEDIDA DEL INDICADOR: Porcentaje
UNIDAD DE MEDIDA DE LAS VARIABLES: Servicios educativos</v>
      </c>
      <c r="K199" s="32" t="str">
        <f>IF(ISBLANK('5. Pp (3 años)'!K200),"",'5. Pp (3 años)'!K200)</f>
        <v>Ascendente</v>
      </c>
      <c r="L199" s="35" t="s">
        <v>1459</v>
      </c>
      <c r="M199" s="35" t="s">
        <v>1458</v>
      </c>
      <c r="N199" s="35" t="str">
        <f>IF(ISBLANK('5. Pp (3 años)'!N200),"",'5. Pp (3 años)'!N200)</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9" s="35" t="str">
        <f>IF(ISBLANK('5. Pp (3 años)'!O200),"",'5. Pp (3 años)'!O200)</f>
        <v>Condiciones climatológicas favorables. La comunidad estudiantil y el personal docente asisten y participan activamente en las dinámicas de los programas Escuela Segura, El Cuidado Nos Une y Sin Violencia con Ellas además de que las autoridades escolares mantienen el interés por integrar estos servicios en su calendario académico</v>
      </c>
      <c r="P199" s="202" t="str">
        <f>IF(ISBLANK('5. Pp (3 años)'!P200),"",'5. Pp (3 años)'!P200)</f>
        <v>ODS 4 Educación de calidad: Garantizar una educación inclusiva y equitativa de calidad y promover oportunidades de aprendizaje.  Meta 5.2
Eliminar todas las formas de violencia contra todas las mujeres y las niñas en los ámbitos público y privado, incluidas la trata y la explotación sexual y otros tipos de explotación.</v>
      </c>
    </row>
    <row r="200" spans="2:16" ht="17.25" hidden="1">
      <c r="B200" s="93" t="str">
        <f>IF(ISBLANK('5. Pp (3 años)'!B201),"",'5. Pp (3 años)'!B201)</f>
        <v/>
      </c>
      <c r="C200" s="32" t="str">
        <f>IF(ISBLANK('5. Pp (3 años)'!C201),"",'5. Pp (3 años)'!C201)</f>
        <v>Actividad</v>
      </c>
      <c r="D200" s="35" t="str">
        <f>IF(ISBLANK('5. Pp (3 años)'!D201),"",'5. Pp (3 años)'!D201)</f>
        <v/>
      </c>
      <c r="E200" s="35" t="str">
        <f>IF(ISBLANK('5. Pp (3 años)'!E201),"",'5. Pp (3 años)'!E201)</f>
        <v/>
      </c>
      <c r="F200" s="35" t="str">
        <f>IF(ISBLANK('5. Pp (3 años)'!F201),"",'5. Pp (3 años)'!F201)</f>
        <v/>
      </c>
      <c r="G200" s="32" t="str">
        <f>IF(ISBLANK('5. Pp (3 años)'!G201),"",'5. Pp (3 años)'!G201)</f>
        <v/>
      </c>
      <c r="H200" s="32" t="str">
        <f>IF(ISBLANK('5. Pp (3 años)'!H201),"",'5. Pp (3 años)'!H201)</f>
        <v/>
      </c>
      <c r="I200" s="35" t="str">
        <f>IF(ISBLANK('5. Pp (3 años)'!I201),"",'5. Pp (3 años)'!I201)</f>
        <v/>
      </c>
      <c r="J200" s="35" t="str">
        <f>IF(ISBLANK('5. Pp (3 años)'!J201),"",'5. Pp (3 años)'!J201)</f>
        <v/>
      </c>
      <c r="K200" s="32" t="str">
        <f>IF(ISBLANK('5. Pp (3 años)'!K201),"",'5. Pp (3 años)'!K201)</f>
        <v/>
      </c>
      <c r="L200" s="35"/>
      <c r="M200" s="35"/>
      <c r="N200" s="35" t="str">
        <f>IF(ISBLANK('5. Pp (3 años)'!N201),"",'5. Pp (3 años)'!N201)</f>
        <v/>
      </c>
      <c r="O200" s="35" t="str">
        <f>IF(ISBLANK('5. Pp (3 años)'!O201),"",'5. Pp (3 años)'!O201)</f>
        <v/>
      </c>
      <c r="P200" s="202" t="str">
        <f>IF(ISBLANK('5. Pp (3 años)'!P201),"",'5. Pp (3 años)'!P201)</f>
        <v/>
      </c>
    </row>
    <row r="201" spans="2:16" ht="17.25" hidden="1">
      <c r="B201" s="93" t="str">
        <f>IF(ISBLANK('5. Pp (3 años)'!B202),"",'5. Pp (3 años)'!B202)</f>
        <v/>
      </c>
      <c r="C201" s="32" t="str">
        <f>IF(ISBLANK('5. Pp (3 años)'!C202),"",'5. Pp (3 años)'!C202)</f>
        <v>Actividad</v>
      </c>
      <c r="D201" s="35" t="str">
        <f>IF(ISBLANK('5. Pp (3 años)'!D202),"",'5. Pp (3 años)'!D202)</f>
        <v/>
      </c>
      <c r="E201" s="35" t="str">
        <f>IF(ISBLANK('5. Pp (3 años)'!E202),"",'5. Pp (3 años)'!E202)</f>
        <v/>
      </c>
      <c r="F201" s="35" t="str">
        <f>IF(ISBLANK('5. Pp (3 años)'!F202),"",'5. Pp (3 años)'!F202)</f>
        <v/>
      </c>
      <c r="G201" s="32" t="str">
        <f>IF(ISBLANK('5. Pp (3 años)'!G202),"",'5. Pp (3 años)'!G202)</f>
        <v/>
      </c>
      <c r="H201" s="32" t="str">
        <f>IF(ISBLANK('5. Pp (3 años)'!H202),"",'5. Pp (3 años)'!H202)</f>
        <v/>
      </c>
      <c r="I201" s="35" t="str">
        <f>IF(ISBLANK('5. Pp (3 años)'!I202),"",'5. Pp (3 años)'!I202)</f>
        <v/>
      </c>
      <c r="J201" s="35" t="str">
        <f>IF(ISBLANK('5. Pp (3 años)'!J202),"",'5. Pp (3 años)'!J202)</f>
        <v/>
      </c>
      <c r="K201" s="32" t="str">
        <f>IF(ISBLANK('5. Pp (3 años)'!K202),"",'5. Pp (3 años)'!K202)</f>
        <v/>
      </c>
      <c r="L201" s="35"/>
      <c r="M201" s="35"/>
      <c r="N201" s="35" t="str">
        <f>IF(ISBLANK('5. Pp (3 años)'!N202),"",'5. Pp (3 años)'!N202)</f>
        <v/>
      </c>
      <c r="O201" s="35" t="str">
        <f>IF(ISBLANK('5. Pp (3 años)'!O202),"",'5. Pp (3 años)'!O202)</f>
        <v/>
      </c>
      <c r="P201" s="202" t="str">
        <f>IF(ISBLANK('5. Pp (3 años)'!P202),"",'5. Pp (3 años)'!P202)</f>
        <v/>
      </c>
    </row>
    <row r="202" spans="2:16" ht="17.25" hidden="1">
      <c r="B202" s="93" t="str">
        <f>IF(ISBLANK('5. Pp (3 años)'!B203),"",'5. Pp (3 años)'!B203)</f>
        <v/>
      </c>
      <c r="C202" s="32" t="str">
        <f>IF(ISBLANK('5. Pp (3 años)'!C203),"",'5. Pp (3 años)'!C203)</f>
        <v>Actividad</v>
      </c>
      <c r="D202" s="35" t="str">
        <f>IF(ISBLANK('5. Pp (3 años)'!D203),"",'5. Pp (3 años)'!D203)</f>
        <v/>
      </c>
      <c r="E202" s="35" t="str">
        <f>IF(ISBLANK('5. Pp (3 años)'!E203),"",'5. Pp (3 años)'!E203)</f>
        <v/>
      </c>
      <c r="F202" s="35" t="str">
        <f>IF(ISBLANK('5. Pp (3 años)'!F203),"",'5. Pp (3 años)'!F203)</f>
        <v/>
      </c>
      <c r="G202" s="32" t="str">
        <f>IF(ISBLANK('5. Pp (3 años)'!G203),"",'5. Pp (3 años)'!G203)</f>
        <v/>
      </c>
      <c r="H202" s="32" t="str">
        <f>IF(ISBLANK('5. Pp (3 años)'!H203),"",'5. Pp (3 años)'!H203)</f>
        <v/>
      </c>
      <c r="I202" s="35" t="str">
        <f>IF(ISBLANK('5. Pp (3 años)'!I203),"",'5. Pp (3 años)'!I203)</f>
        <v/>
      </c>
      <c r="J202" s="35" t="str">
        <f>IF(ISBLANK('5. Pp (3 años)'!J203),"",'5. Pp (3 años)'!J203)</f>
        <v/>
      </c>
      <c r="K202" s="32" t="str">
        <f>IF(ISBLANK('5. Pp (3 años)'!K203),"",'5. Pp (3 años)'!K203)</f>
        <v/>
      </c>
      <c r="L202" s="35"/>
      <c r="M202" s="35"/>
      <c r="N202" s="35" t="str">
        <f>IF(ISBLANK('5. Pp (3 años)'!N203),"",'5. Pp (3 años)'!N203)</f>
        <v/>
      </c>
      <c r="O202" s="35" t="str">
        <f>IF(ISBLANK('5. Pp (3 años)'!O203),"",'5. Pp (3 años)'!O203)</f>
        <v/>
      </c>
      <c r="P202" s="202" t="str">
        <f>IF(ISBLANK('5. Pp (3 años)'!P203),"",'5. Pp (3 años)'!P203)</f>
        <v/>
      </c>
    </row>
    <row r="203" spans="2:16" ht="207">
      <c r="B203" s="618" t="str">
        <f>IF(ISBLANK('5. Pp (3 años)'!B204),"",'5. Pp (3 años)'!B204)</f>
        <v>Coordinación de Bibliotecas Públicas</v>
      </c>
      <c r="C203" s="616" t="str">
        <f>IF(ISBLANK('5. Pp (3 años)'!C204),"",'5. Pp (3 años)'!C204)</f>
        <v>Componente</v>
      </c>
      <c r="D203" s="615" t="str">
        <f>IF(ISBLANK('5. Pp (3 años)'!D204),"",'5. Pp (3 años)'!D204)</f>
        <v>4.1.1.1.27 Servicios de fomento a la lectura y formación cultural en bibliotecas públicas municipales otorgados.</v>
      </c>
      <c r="E203" s="615" t="str">
        <f>IF(ISBLANK('5. Pp (3 años)'!E204),"",'5. Pp (3 años)'!E204)</f>
        <v>PSBCR: Porcentaje de servicios bibliotecarios y culturales realizados.</v>
      </c>
      <c r="F203" s="615" t="str">
        <f>IF(ISBLANK('5. Pp (3 años)'!F204),"",'5. Pp (3 años)'!F204)</f>
        <v>Este indicador representa la entrega de un modelo de formación cultural y cohesión social en espacios públicos validado. Representa el producto final donde se garantiza que la ciudadanía y la comunidad escolar accedan a servicios de extensión bibliotecaria que promuevan la comprensión lectora, la identidad histórica y la convivencia armónica; transformando las bibliotecas en entornos seguros para la sensibilización en derechos humanos y el fortalecimiento del tejido social.</v>
      </c>
      <c r="G203" s="616" t="str">
        <f>IF(ISBLANK('5. Pp (3 años)'!G204),"",'5. Pp (3 años)'!G204)</f>
        <v>Eficacia</v>
      </c>
      <c r="H203" s="616" t="str">
        <f>IF(ISBLANK('5. Pp (3 años)'!H204),"",'5. Pp (3 años)'!H204)</f>
        <v>Trimestral</v>
      </c>
      <c r="I203" s="615" t="str">
        <f>IF(ISBLANK('5. Pp (3 años)'!I204),"",'5. Pp (3 años)'!I204)</f>
        <v>MÉTODO DE CÁLCULO                           
PSBCR = (NSBCE / NSBCP) * 100
VARIABLES:
PSBCR: Porcentaje de servicios bibliotecarios y culturales realizados.                                                                NSBCE: Número de servicios bibliotecarios y culturales ejecutados con validación técnica.                                 NSBCP: Número de servicios bibliotecarios y culturales programados.</v>
      </c>
      <c r="J203" s="615" t="str">
        <f>IF(ISBLANK('5. Pp (3 años)'!J204),"",'5. Pp (3 años)'!J204)</f>
        <v>UNIDAD DE MEDIDA DEL INDICADOR: Porcentaje
UNIDAD DE MEDIDA DE LAS VARIABLES: Servicio integral</v>
      </c>
      <c r="K203" s="616" t="str">
        <f>IF(ISBLANK('5. Pp (3 años)'!K204),"",'5. Pp (3 años)'!K204)</f>
        <v>Ascendente</v>
      </c>
      <c r="L203" s="615" t="s">
        <v>1267</v>
      </c>
      <c r="M203" s="615" t="s">
        <v>1266</v>
      </c>
      <c r="N203" s="615" t="str">
        <f>IF(ISBLANK('5. Pp (3 años)'!N204),"",'5. Pp (3 años)'!N204)</f>
        <v>Nombre del Documento:
Archivo digital de la plataforma Google Drive
Nombre de quien genera la información: 
Coordinación de Bibliotecas Públicas
Periodicidad con que se genera la información:
Trimestral
Liga de la página donde se localiza la información o ubicación:
https://drive.google.com/drive/folders/1YIQ6oNLaECseSgqo4vwhcE6EzP9ap_Xx</v>
      </c>
      <c r="O203" s="615" t="str">
        <f>IF(ISBLANK('5. Pp (3 años)'!O204),"",'5. Pp (3 años)'!O204)</f>
        <v>La ciudadanía y la comunidad escolar acuden regularmente a las bibliotecas municipales para participar en las actividades de extensión cultural además de que los recintos bibliotecarios mantienen condiciones de seguridad y habitabilidad adecuadas para la convivencia armónica mientras el personal encargado de la mediación lectora y cultural aplica los modelos de sensibilización en derechos humanos para el fortalecimiento del tejido social.</v>
      </c>
      <c r="P203" s="617" t="str">
        <f>IF(ISBLANK('5. Pp (3 años)'!P204),"",'5. Pp (3 años)'!P204)</f>
        <v>ODS 4 Educación de calidad: Garantizar una educación inclusiva y equitativa de calidad y promover oportunidades de aprendizaje</v>
      </c>
    </row>
    <row r="204" spans="2:16" ht="207">
      <c r="B204" s="93" t="str">
        <f>IF(ISBLANK('5. Pp (3 años)'!B205),"",'5. Pp (3 años)'!B205)</f>
        <v>Coordinación de Bibliotecas Públicas</v>
      </c>
      <c r="C204" s="32" t="str">
        <f>IF(ISBLANK('5. Pp (3 años)'!C205),"",'5. Pp (3 años)'!C205)</f>
        <v>Actividad</v>
      </c>
      <c r="D204" s="35" t="str">
        <f>IF(ISBLANK('5. Pp (3 años)'!D205),"",'5. Pp (3 años)'!D205)</f>
        <v>4.1.1.1.27.1 Administración de servicios bibliotecarios e impartición de actividades para la extensión cultural y social.</v>
      </c>
      <c r="E204" s="35" t="str">
        <f>IF(ISBLANK('5. Pp (3 años)'!E205),"",'5. Pp (3 años)'!E205)</f>
        <v>PAFLE: Porcentaje de actividades de fomento a la lectura y extensión cultural realizadas.</v>
      </c>
      <c r="F204" s="35" t="str">
        <f>IF(ISBLANK('5. Pp (3 años)'!F205),"",'5. Pp (3 años)'!F205)</f>
        <v>Mide la operación técnica de los recintos bibliotecarios y su oferta programática. Cuantifica la realización de programas como Historias que Cuentan, Tu Espacio, Tu Biblioteca, Experiencias Guiadas, Cursos Vacacionales para el Bienestar, Ellas en la Historia, Exposiciones Culturales y Eventos (culturales, artísticos o deportivos en las Bibliotecas Municipales, que fomenten la convivencia, la integración familiar, la cohesión y la sensibilización), funcionando como el mecanismo operativo que dota a la comunidad de espacios de aprendizaje, expresión artística e integración familiar.</v>
      </c>
      <c r="G204" s="32" t="str">
        <f>IF(ISBLANK('5. Pp (3 años)'!G205),"",'5. Pp (3 años)'!G205)</f>
        <v>Eficacia</v>
      </c>
      <c r="H204" s="32" t="str">
        <f>IF(ISBLANK('5. Pp (3 años)'!H205),"",'5. Pp (3 años)'!H205)</f>
        <v>Trimestral</v>
      </c>
      <c r="I204" s="35" t="str">
        <f>IF(ISBLANK('5. Pp (3 años)'!I205),"",'5. Pp (3 años)'!I205)</f>
        <v>MÉTODO DE CÁLCULO                      
PAFLE = (NAFLR / NAFLP) * 100
VARIABLES:
PAFLE: Porcentaje de actividades de fomento a la lectura y extensión cultural realizadas.                                    NAFLR: Número de actividades de fomento a la lectura y extensión cultural realizadas.                                         NAFLP: Número de actividades de fomento a la lectura y extensión cultural programadas.</v>
      </c>
      <c r="J204" s="35" t="str">
        <f>IF(ISBLANK('5. Pp (3 años)'!J205),"",'5. Pp (3 años)'!J205)</f>
        <v>UNIDAD DE MEDIDA DEL INDICADOR: Porcentaje
UNIDAD DE MEDIDA DE LAS VARIABLES: Actividades</v>
      </c>
      <c r="K204" s="32" t="str">
        <f>IF(ISBLANK('5. Pp (3 años)'!K205),"",'5. Pp (3 años)'!K205)</f>
        <v>Ascendente</v>
      </c>
      <c r="L204" s="35" t="s">
        <v>1461</v>
      </c>
      <c r="M204" s="35" t="s">
        <v>1460</v>
      </c>
      <c r="N204" s="35" t="str">
        <f>IF(ISBLANK('5. Pp (3 años)'!N205),"",'5. Pp (3 años)'!N205)</f>
        <v>Nombre del Documento:
Archivo digital de la plataforma Google Drive
Nombre de quien genera la información: 
Coordinación de Bibliotecas Públicas
Periodicidad con que se genera la información:
Trimestral
Liga de la página donde se localiza la información o ubicación:
https://drive.google.com/drive/folders/1YIQ6oNLaECseSgqo4vwhcE6EzP9ap_Xx</v>
      </c>
      <c r="O204" s="35" t="str">
        <f>IF(ISBLANK('5. Pp (3 años)'!O205),"",'5. Pp (3 años)'!O205)</f>
        <v>Condiciones sanitarias favorables. La Ciudadanía acuda y participe en actividades para fomentar la lectura dentro de las bibliotecas públicas del municipio de BJ.</v>
      </c>
      <c r="P204" s="202" t="str">
        <f>IF(ISBLANK('5. Pp (3 años)'!P205),"",'5. Pp (3 años)'!P205)</f>
        <v>Meta 4.6
Para 2030, garantizar que todos los jóvenes y al menos una proporción sustancial de los adultos,
tanto hombres como mujeres, tengan
competencias de lectura, escritura y aritmética.</v>
      </c>
    </row>
    <row r="205" spans="2:16" ht="17.25" hidden="1">
      <c r="B205" s="93" t="str">
        <f>IF(ISBLANK('5. Pp (3 años)'!B206),"",'5. Pp (3 años)'!B206)</f>
        <v/>
      </c>
      <c r="C205" s="32" t="str">
        <f>IF(ISBLANK('5. Pp (3 años)'!C206),"",'5. Pp (3 años)'!C206)</f>
        <v>Actividad</v>
      </c>
      <c r="D205" s="35" t="str">
        <f>IF(ISBLANK('5. Pp (3 años)'!D206),"",'5. Pp (3 años)'!D206)</f>
        <v/>
      </c>
      <c r="E205" s="35" t="str">
        <f>IF(ISBLANK('5. Pp (3 años)'!E206),"",'5. Pp (3 años)'!E206)</f>
        <v/>
      </c>
      <c r="F205" s="35" t="str">
        <f>IF(ISBLANK('5. Pp (3 años)'!F206),"",'5. Pp (3 años)'!F206)</f>
        <v/>
      </c>
      <c r="G205" s="32" t="str">
        <f>IF(ISBLANK('5. Pp (3 años)'!G206),"",'5. Pp (3 años)'!G206)</f>
        <v/>
      </c>
      <c r="H205" s="32" t="str">
        <f>IF(ISBLANK('5. Pp (3 años)'!H206),"",'5. Pp (3 años)'!H206)</f>
        <v/>
      </c>
      <c r="I205" s="35" t="str">
        <f>IF(ISBLANK('5. Pp (3 años)'!I206),"",'5. Pp (3 años)'!I206)</f>
        <v/>
      </c>
      <c r="J205" s="35" t="str">
        <f>IF(ISBLANK('5. Pp (3 años)'!J206),"",'5. Pp (3 años)'!J206)</f>
        <v/>
      </c>
      <c r="K205" s="32" t="str">
        <f>IF(ISBLANK('5. Pp (3 años)'!K206),"",'5. Pp (3 años)'!K206)</f>
        <v/>
      </c>
      <c r="L205" s="35"/>
      <c r="M205" s="35"/>
      <c r="N205" s="35" t="str">
        <f>IF(ISBLANK('5. Pp (3 años)'!N206),"",'5. Pp (3 años)'!N206)</f>
        <v/>
      </c>
      <c r="O205" s="35" t="str">
        <f>IF(ISBLANK('5. Pp (3 años)'!O206),"",'5. Pp (3 años)'!O206)</f>
        <v/>
      </c>
      <c r="P205" s="202" t="str">
        <f>IF(ISBLANK('5. Pp (3 años)'!P206),"",'5. Pp (3 años)'!P206)</f>
        <v/>
      </c>
    </row>
    <row r="206" spans="2:16" ht="17.25" hidden="1">
      <c r="B206" s="93" t="str">
        <f>IF(ISBLANK('5. Pp (3 años)'!B207),"",'5. Pp (3 años)'!B207)</f>
        <v/>
      </c>
      <c r="C206" s="32" t="str">
        <f>IF(ISBLANK('5. Pp (3 años)'!C207),"",'5. Pp (3 años)'!C207)</f>
        <v>Actividad</v>
      </c>
      <c r="D206" s="35" t="str">
        <f>IF(ISBLANK('5. Pp (3 años)'!D207),"",'5. Pp (3 años)'!D207)</f>
        <v/>
      </c>
      <c r="E206" s="35" t="str">
        <f>IF(ISBLANK('5. Pp (3 años)'!E207),"",'5. Pp (3 años)'!E207)</f>
        <v/>
      </c>
      <c r="F206" s="35" t="str">
        <f>IF(ISBLANK('5. Pp (3 años)'!F207),"",'5. Pp (3 años)'!F207)</f>
        <v/>
      </c>
      <c r="G206" s="32" t="str">
        <f>IF(ISBLANK('5. Pp (3 años)'!G207),"",'5. Pp (3 años)'!G207)</f>
        <v/>
      </c>
      <c r="H206" s="32" t="str">
        <f>IF(ISBLANK('5. Pp (3 años)'!H207),"",'5. Pp (3 años)'!H207)</f>
        <v/>
      </c>
      <c r="I206" s="35" t="str">
        <f>IF(ISBLANK('5. Pp (3 años)'!I207),"",'5. Pp (3 años)'!I207)</f>
        <v/>
      </c>
      <c r="J206" s="35" t="str">
        <f>IF(ISBLANK('5. Pp (3 años)'!J207),"",'5. Pp (3 años)'!J207)</f>
        <v/>
      </c>
      <c r="K206" s="32" t="str">
        <f>IF(ISBLANK('5. Pp (3 años)'!K207),"",'5. Pp (3 años)'!K207)</f>
        <v/>
      </c>
      <c r="L206" s="35"/>
      <c r="M206" s="35"/>
      <c r="N206" s="35" t="str">
        <f>IF(ISBLANK('5. Pp (3 años)'!N207),"",'5. Pp (3 años)'!N207)</f>
        <v/>
      </c>
      <c r="O206" s="35" t="str">
        <f>IF(ISBLANK('5. Pp (3 años)'!O207),"",'5. Pp (3 años)'!O207)</f>
        <v/>
      </c>
      <c r="P206" s="202" t="str">
        <f>IF(ISBLANK('5. Pp (3 años)'!P207),"",'5. Pp (3 años)'!P207)</f>
        <v/>
      </c>
    </row>
    <row r="207" spans="2:16" ht="17.25" hidden="1">
      <c r="B207" s="93" t="str">
        <f>IF(ISBLANK('5. Pp (3 años)'!B208),"",'5. Pp (3 años)'!B208)</f>
        <v/>
      </c>
      <c r="C207" s="32" t="str">
        <f>IF(ISBLANK('5. Pp (3 años)'!C208),"",'5. Pp (3 años)'!C208)</f>
        <v>Actividad</v>
      </c>
      <c r="D207" s="35" t="str">
        <f>IF(ISBLANK('5. Pp (3 años)'!D208),"",'5. Pp (3 años)'!D208)</f>
        <v/>
      </c>
      <c r="E207" s="35" t="str">
        <f>IF(ISBLANK('5. Pp (3 años)'!E208),"",'5. Pp (3 años)'!E208)</f>
        <v/>
      </c>
      <c r="F207" s="35" t="str">
        <f>IF(ISBLANK('5. Pp (3 años)'!F208),"",'5. Pp (3 años)'!F208)</f>
        <v/>
      </c>
      <c r="G207" s="32" t="str">
        <f>IF(ISBLANK('5. Pp (3 años)'!G208),"",'5. Pp (3 años)'!G208)</f>
        <v/>
      </c>
      <c r="H207" s="32" t="str">
        <f>IF(ISBLANK('5. Pp (3 años)'!H208),"",'5. Pp (3 años)'!H208)</f>
        <v/>
      </c>
      <c r="I207" s="35" t="str">
        <f>IF(ISBLANK('5. Pp (3 años)'!I208),"",'5. Pp (3 años)'!I208)</f>
        <v/>
      </c>
      <c r="J207" s="35" t="str">
        <f>IF(ISBLANK('5. Pp (3 años)'!J208),"",'5. Pp (3 años)'!J208)</f>
        <v/>
      </c>
      <c r="K207" s="32" t="str">
        <f>IF(ISBLANK('5. Pp (3 años)'!K208),"",'5. Pp (3 años)'!K208)</f>
        <v/>
      </c>
      <c r="L207" s="35"/>
      <c r="M207" s="35"/>
      <c r="N207" s="35" t="str">
        <f>IF(ISBLANK('5. Pp (3 años)'!N208),"",'5. Pp (3 años)'!N208)</f>
        <v/>
      </c>
      <c r="O207" s="35" t="str">
        <f>IF(ISBLANK('5. Pp (3 años)'!O208),"",'5. Pp (3 años)'!O208)</f>
        <v/>
      </c>
      <c r="P207" s="202" t="str">
        <f>IF(ISBLANK('5. Pp (3 años)'!P208),"",'5. Pp (3 años)'!P208)</f>
        <v/>
      </c>
    </row>
    <row r="208" spans="2:16" ht="17.25" hidden="1">
      <c r="B208" s="93" t="str">
        <f>IF(ISBLANK('5. Pp (3 años)'!B209),"",'5. Pp (3 años)'!B209)</f>
        <v/>
      </c>
      <c r="C208" s="32" t="str">
        <f>IF(ISBLANK('5. Pp (3 años)'!C209),"",'5. Pp (3 años)'!C209)</f>
        <v>Actividad</v>
      </c>
      <c r="D208" s="35" t="str">
        <f>IF(ISBLANK('5. Pp (3 años)'!D209),"",'5. Pp (3 años)'!D209)</f>
        <v/>
      </c>
      <c r="E208" s="35" t="str">
        <f>IF(ISBLANK('5. Pp (3 años)'!E209),"",'5. Pp (3 años)'!E209)</f>
        <v/>
      </c>
      <c r="F208" s="35" t="str">
        <f>IF(ISBLANK('5. Pp (3 años)'!F209),"",'5. Pp (3 años)'!F209)</f>
        <v/>
      </c>
      <c r="G208" s="32" t="str">
        <f>IF(ISBLANK('5. Pp (3 años)'!G209),"",'5. Pp (3 años)'!G209)</f>
        <v/>
      </c>
      <c r="H208" s="32" t="str">
        <f>IF(ISBLANK('5. Pp (3 años)'!H209),"",'5. Pp (3 años)'!H209)</f>
        <v/>
      </c>
      <c r="I208" s="35" t="str">
        <f>IF(ISBLANK('5. Pp (3 años)'!I209),"",'5. Pp (3 años)'!I209)</f>
        <v/>
      </c>
      <c r="J208" s="35" t="str">
        <f>IF(ISBLANK('5. Pp (3 años)'!J209),"",'5. Pp (3 años)'!J209)</f>
        <v/>
      </c>
      <c r="K208" s="32" t="str">
        <f>IF(ISBLANK('5. Pp (3 años)'!K209),"",'5. Pp (3 años)'!K209)</f>
        <v/>
      </c>
      <c r="L208" s="35"/>
      <c r="M208" s="35"/>
      <c r="N208" s="35" t="str">
        <f>IF(ISBLANK('5. Pp (3 años)'!N209),"",'5. Pp (3 años)'!N209)</f>
        <v/>
      </c>
      <c r="O208" s="35" t="str">
        <f>IF(ISBLANK('5. Pp (3 años)'!O209),"",'5. Pp (3 años)'!O209)</f>
        <v/>
      </c>
      <c r="P208" s="202" t="str">
        <f>IF(ISBLANK('5. Pp (3 años)'!P209),"",'5. Pp (3 años)'!P209)</f>
        <v/>
      </c>
    </row>
    <row r="209" spans="2:16" ht="241.5">
      <c r="B209" s="618" t="str">
        <f>IF(ISBLANK('5. Pp (3 años)'!B210),"",'5. Pp (3 años)'!B210)</f>
        <v>Coordinación de Atención al Desarrollo Estudiantil</v>
      </c>
      <c r="C209" s="616" t="str">
        <f>IF(ISBLANK('5. Pp (3 años)'!C210),"",'5. Pp (3 años)'!C210)</f>
        <v>Componente</v>
      </c>
      <c r="D209" s="615" t="str">
        <f>IF(ISBLANK('5. Pp (3 años)'!D210),"",'5. Pp (3 años)'!D210)</f>
        <v>4.1.1.1.28 Acciones para la prevención del acoso escolar y el fomento de entornos familiares libres de violencia realizadas.</v>
      </c>
      <c r="E209" s="615" t="str">
        <f>IF(ISBLANK('5. Pp (3 años)'!E210),"",'5. Pp (3 años)'!E210)</f>
        <v>PPVFC: Porcentaje de acciones de prevención del acoso y violencia familiar cumplidas.</v>
      </c>
      <c r="F209" s="615" t="str">
        <f>IF(ISBLANK('5. Pp (3 años)'!F210),"",'5. Pp (3 años)'!F210)</f>
        <v>Este indicador representa la entrega de un modelo de intervención psicoeducativa y cultura de paz validado. Representa el producto final donde se garantiza que la comunidad escolar y las familias cuenten con herramientas técnicas para la identificación y erradicación del acoso escolar (bullying) y la violencia doméstica; promoviendo la corresponsabilidad en el hogar y la salud emocional como pilares para una convivencia armónica y segura.</v>
      </c>
      <c r="G209" s="616" t="str">
        <f>IF(ISBLANK('5. Pp (3 años)'!G210),"",'5. Pp (3 años)'!G210)</f>
        <v>Eficacia</v>
      </c>
      <c r="H209" s="616" t="str">
        <f>IF(ISBLANK('5. Pp (3 años)'!H210),"",'5. Pp (3 años)'!H210)</f>
        <v>Trimestral</v>
      </c>
      <c r="I209" s="615" t="str">
        <f>IF(ISBLANK('5. Pp (3 años)'!I210),"",'5. Pp (3 años)'!I210)</f>
        <v>MÉTODO DE CÁLCULO                      
PPVFC = (NAPVE / NAPVP) * 100
VARIABLES:
PPVFC: Porcentaje de acciones de prevención del acoso y violencia familiar cumplidas.                                        NAPVE: Número de acciones de intervención psicoeducativa ejecutadas con validación.                    NAPVP: Número de acciones de intervención psicoeducativa programadas.</v>
      </c>
      <c r="J209" s="615" t="str">
        <f>IF(ISBLANK('5. Pp (3 años)'!J210),"",'5. Pp (3 años)'!J210)</f>
        <v>UNIDAD DE MEDIDA DEL INDICADOR: Porcentaje
UNIDAD DE MEDIDA DE LAS VARIABLES: Acciones</v>
      </c>
      <c r="K209" s="616" t="str">
        <f>IF(ISBLANK('5. Pp (3 años)'!K210),"",'5. Pp (3 años)'!K210)</f>
        <v>Ascendente</v>
      </c>
      <c r="L209" s="699" t="s">
        <v>1265</v>
      </c>
      <c r="M209" s="615" t="s">
        <v>1264</v>
      </c>
      <c r="N209" s="615" t="str">
        <f>IF(ISBLANK('5. Pp (3 años)'!N210),"",'5. Pp (3 años)'!N210)</f>
        <v>Nombre del Documento:
Archivo digital de la plataforma Google Drive
Nombre de quien genera la información: 
Coordinación de Atención al Desarrollo Estudiantil
Periodicidad con que se genera la información:
Trimestral
Liga de la página donde se localiza la información o ubicación:
https://drive.google.com/drive/folders/1YIQ6oNLaECseSgqo4vwhcE6EzP9ap_Xx</v>
      </c>
      <c r="O209" s="615" t="str">
        <f>IF(ISBLANK('5. Pp (3 años)'!O210),"",'5. Pp (3 años)'!O210)</f>
        <v>Los padres de familia, tutores y alumnos muestran apertura y disposición para participar en los procesos de intervención y salud emocional además de que el personal especializado cuenta con las metodologías validadas para la identificación de casos de acoso o violencia mientras la comunidad escolar adopta las herramientas técnicas de cultura de paz para la resolución no violenta de conflictos en el hogar y la escuela.</v>
      </c>
      <c r="P209" s="617" t="str">
        <f>IF(ISBLANK('5. Pp (3 años)'!P210),"",'5. Pp (3 años)'!P210)</f>
        <v>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210" spans="2:16" ht="241.5">
      <c r="B210" s="93" t="str">
        <f>IF(ISBLANK('5. Pp (3 años)'!B211),"",'5. Pp (3 años)'!B211)</f>
        <v>Coordinación de Atención al Desarrollo Estudiantil</v>
      </c>
      <c r="C210" s="32" t="str">
        <f>IF(ISBLANK('5. Pp (3 años)'!C211),"",'5. Pp (3 años)'!C211)</f>
        <v>Actividad</v>
      </c>
      <c r="D210" s="35" t="str">
        <f>IF(ISBLANK('5. Pp (3 años)'!D211),"",'5. Pp (3 años)'!D211)</f>
        <v>4.1.1.1.28.1 Implementación de estrategias de intervención psicoeducativa para la convivencia escolar y la corresponsabilidad familiar.</v>
      </c>
      <c r="E210" s="35" t="str">
        <f>IF(ISBLANK('5. Pp (3 años)'!E211),"",'5. Pp (3 años)'!E211)</f>
        <v>PJIFE: Porcentaje de jornadas de intervención y formación familiar ejecutadas.</v>
      </c>
      <c r="F210" s="35" t="str">
        <f>IF(ISBLANK('5. Pp (3 años)'!F211),"",'5. Pp (3 años)'!F211)</f>
        <v>Mide la operación directa de los programas de formación y contención social. Cuantifica la realización de las jornadas de 'Latidos Escolares', 'Fuerza Violeta' y las sesiones de 'Escuela para Padres', incluyendo específicamente el enfoque en 'La Carga Invisible del Cuidado', funcionando como el mecanismo operativo que dota a padres, alumnos y docentes de capacidades críticas para prevenir conductas violentas y redistribuir las tareas de cuidado en el núcleo familiar</v>
      </c>
      <c r="G210" s="32" t="str">
        <f>IF(ISBLANK('5. Pp (3 años)'!G211),"",'5. Pp (3 años)'!G211)</f>
        <v>Eficacia</v>
      </c>
      <c r="H210" s="32" t="str">
        <f>IF(ISBLANK('5. Pp (3 años)'!H211),"",'5. Pp (3 años)'!H211)</f>
        <v>Trimestral</v>
      </c>
      <c r="I210" s="35" t="str">
        <f>IF(ISBLANK('5. Pp (3 años)'!I211),"",'5. Pp (3 años)'!I211)</f>
        <v>MÉTODO DE CÁLCULO                      
PJIFE = (NJIFR / NJIFP) * 100
VARIABLES:
PJIFE: Porcentaje de jornadas de intervención y formación familiar ejecutadas.                                                       NJIFR: Número de jornadas de formación y contención social realizadas.                                                                              NJIFP: Número de jornadas de formación y contención social programadas.</v>
      </c>
      <c r="J210" s="35" t="str">
        <f>IF(ISBLANK('5. Pp (3 años)'!J211),"",'5. Pp (3 años)'!J211)</f>
        <v>UNIDAD DE MEDIDA DEL INDICADOR: Porcentaje
UNIDAD DE MEDIDA DE LAS VARIABLES: Jornadas</v>
      </c>
      <c r="K210" s="32" t="str">
        <f>IF(ISBLANK('5. Pp (3 años)'!K211),"",'5. Pp (3 años)'!K211)</f>
        <v>Ascendente</v>
      </c>
      <c r="L210" s="35" t="s">
        <v>1463</v>
      </c>
      <c r="M210" s="35" t="s">
        <v>1462</v>
      </c>
      <c r="N210" s="35" t="str">
        <f>IF(ISBLANK('5. Pp (3 años)'!N211),"",'5. Pp (3 años)'!N211)</f>
        <v>Nombre del Documento:
Archivo digital de la plataforma Google Drive
Nombre de quien genera la información: 
Coordinación del  Centro Municipal de Atención contra el Acoso Escolar 
Periodicidad con que se genera la información:
Trimestral
Liga de la página donde se localiza la información o ubicación:
https://drive.google.com/drive/folders/1YIQ6oNLaECseSgqo4vwhcE6EzP9ap_Xx</v>
      </c>
      <c r="O210" s="35" t="str">
        <f>IF(ISBLANK('5. Pp (3 años)'!O211),"",'5. Pp (3 años)'!O211)</f>
        <v>Los padres de familia, alumnos y docentes asisten a las sesiones de los programas Latidos Escolares, Fuerza Violeta y Escuela para Padres además de que los participantes muestran apertura para reflexionar sobre la redistribución de las tareas de cuidado y la carga invisible en el hogar mientras el personal especializado cuenta con los materiales didácticos y el entorno adecuado para impartir la formación en prevención de conductas violentas.</v>
      </c>
      <c r="P210" s="202" t="str">
        <f>IF(ISBLANK('5. Pp (3 años)'!P211),"",'5. Pp (3 años)'!P211)</f>
        <v>"Meta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211" spans="2:16" ht="17.25" hidden="1">
      <c r="B211" s="93" t="str">
        <f>IF(ISBLANK('5. Pp (3 años)'!B212),"",'5. Pp (3 años)'!B212)</f>
        <v/>
      </c>
      <c r="C211" s="32" t="str">
        <f>IF(ISBLANK('5. Pp (3 años)'!C212),"",'5. Pp (3 años)'!C212)</f>
        <v>Actividad</v>
      </c>
      <c r="D211" s="35" t="str">
        <f>IF(ISBLANK('5. Pp (3 años)'!D212),"",'5. Pp (3 años)'!D212)</f>
        <v/>
      </c>
      <c r="E211" s="35" t="str">
        <f>IF(ISBLANK('5. Pp (3 años)'!E212),"",'5. Pp (3 años)'!E212)</f>
        <v/>
      </c>
      <c r="F211" s="35" t="str">
        <f>IF(ISBLANK('5. Pp (3 años)'!F212),"",'5. Pp (3 años)'!F212)</f>
        <v/>
      </c>
      <c r="G211" s="32" t="str">
        <f>IF(ISBLANK('5. Pp (3 años)'!G212),"",'5. Pp (3 años)'!G212)</f>
        <v/>
      </c>
      <c r="H211" s="32" t="str">
        <f>IF(ISBLANK('5. Pp (3 años)'!H212),"",'5. Pp (3 años)'!H212)</f>
        <v/>
      </c>
      <c r="I211" s="35" t="str">
        <f>IF(ISBLANK('5. Pp (3 años)'!I212),"",'5. Pp (3 años)'!I212)</f>
        <v/>
      </c>
      <c r="J211" s="35" t="str">
        <f>IF(ISBLANK('5. Pp (3 años)'!J212),"",'5. Pp (3 años)'!J212)</f>
        <v/>
      </c>
      <c r="K211" s="32" t="str">
        <f>IF(ISBLANK('5. Pp (3 años)'!K212),"",'5. Pp (3 años)'!K212)</f>
        <v/>
      </c>
      <c r="L211" s="35"/>
      <c r="M211" s="35"/>
      <c r="N211" s="35" t="str">
        <f>IF(ISBLANK('5. Pp (3 años)'!N212),"",'5. Pp (3 años)'!N212)</f>
        <v/>
      </c>
      <c r="O211" s="35" t="str">
        <f>IF(ISBLANK('5. Pp (3 años)'!O212),"",'5. Pp (3 años)'!O212)</f>
        <v/>
      </c>
      <c r="P211" s="202" t="str">
        <f>IF(ISBLANK('5. Pp (3 años)'!P212),"",'5. Pp (3 años)'!P212)</f>
        <v/>
      </c>
    </row>
    <row r="212" spans="2:16" ht="17.25" hidden="1">
      <c r="B212" s="93" t="str">
        <f>IF(ISBLANK('5. Pp (3 años)'!B213),"",'5. Pp (3 años)'!B213)</f>
        <v/>
      </c>
      <c r="C212" s="32" t="str">
        <f>IF(ISBLANK('5. Pp (3 años)'!C213),"",'5. Pp (3 años)'!C213)</f>
        <v>Actividad</v>
      </c>
      <c r="D212" s="35" t="str">
        <f>IF(ISBLANK('5. Pp (3 años)'!D213),"",'5. Pp (3 años)'!D213)</f>
        <v/>
      </c>
      <c r="E212" s="35" t="str">
        <f>IF(ISBLANK('5. Pp (3 años)'!E213),"",'5. Pp (3 años)'!E213)</f>
        <v/>
      </c>
      <c r="F212" s="35" t="str">
        <f>IF(ISBLANK('5. Pp (3 años)'!F213),"",'5. Pp (3 años)'!F213)</f>
        <v/>
      </c>
      <c r="G212" s="32" t="str">
        <f>IF(ISBLANK('5. Pp (3 años)'!G213),"",'5. Pp (3 años)'!G213)</f>
        <v/>
      </c>
      <c r="H212" s="32" t="str">
        <f>IF(ISBLANK('5. Pp (3 años)'!H213),"",'5. Pp (3 años)'!H213)</f>
        <v/>
      </c>
      <c r="I212" s="35" t="str">
        <f>IF(ISBLANK('5. Pp (3 años)'!I213),"",'5. Pp (3 años)'!I213)</f>
        <v/>
      </c>
      <c r="J212" s="35" t="str">
        <f>IF(ISBLANK('5. Pp (3 años)'!J213),"",'5. Pp (3 años)'!J213)</f>
        <v/>
      </c>
      <c r="K212" s="32" t="str">
        <f>IF(ISBLANK('5. Pp (3 años)'!K213),"",'5. Pp (3 años)'!K213)</f>
        <v/>
      </c>
      <c r="L212" s="35"/>
      <c r="M212" s="35"/>
      <c r="N212" s="35" t="str">
        <f>IF(ISBLANK('5. Pp (3 años)'!N213),"",'5. Pp (3 años)'!N213)</f>
        <v/>
      </c>
      <c r="O212" s="35" t="str">
        <f>IF(ISBLANK('5. Pp (3 años)'!O213),"",'5. Pp (3 años)'!O213)</f>
        <v/>
      </c>
      <c r="P212" s="202" t="str">
        <f>IF(ISBLANK('5. Pp (3 años)'!P213),"",'5. Pp (3 años)'!P213)</f>
        <v/>
      </c>
    </row>
    <row r="213" spans="2:16" ht="17.25" hidden="1">
      <c r="B213" s="93" t="str">
        <f>IF(ISBLANK('5. Pp (3 años)'!B214),"",'5. Pp (3 años)'!B214)</f>
        <v/>
      </c>
      <c r="C213" s="32" t="str">
        <f>IF(ISBLANK('5. Pp (3 años)'!C214),"",'5. Pp (3 años)'!C214)</f>
        <v>Actividad</v>
      </c>
      <c r="D213" s="35" t="str">
        <f>IF(ISBLANK('5. Pp (3 años)'!D214),"",'5. Pp (3 años)'!D214)</f>
        <v/>
      </c>
      <c r="E213" s="35" t="str">
        <f>IF(ISBLANK('5. Pp (3 años)'!E214),"",'5. Pp (3 años)'!E214)</f>
        <v/>
      </c>
      <c r="F213" s="35" t="str">
        <f>IF(ISBLANK('5. Pp (3 años)'!F214),"",'5. Pp (3 años)'!F214)</f>
        <v/>
      </c>
      <c r="G213" s="32" t="str">
        <f>IF(ISBLANK('5. Pp (3 años)'!G214),"",'5. Pp (3 años)'!G214)</f>
        <v/>
      </c>
      <c r="H213" s="32" t="str">
        <f>IF(ISBLANK('5. Pp (3 años)'!H214),"",'5. Pp (3 años)'!H214)</f>
        <v/>
      </c>
      <c r="I213" s="35" t="str">
        <f>IF(ISBLANK('5. Pp (3 años)'!I214),"",'5. Pp (3 años)'!I214)</f>
        <v/>
      </c>
      <c r="J213" s="35" t="str">
        <f>IF(ISBLANK('5. Pp (3 años)'!J214),"",'5. Pp (3 años)'!J214)</f>
        <v/>
      </c>
      <c r="K213" s="32" t="str">
        <f>IF(ISBLANK('5. Pp (3 años)'!K214),"",'5. Pp (3 años)'!K214)</f>
        <v/>
      </c>
      <c r="L213" s="35"/>
      <c r="M213" s="35"/>
      <c r="N213" s="35" t="str">
        <f>IF(ISBLANK('5. Pp (3 años)'!N214),"",'5. Pp (3 años)'!N214)</f>
        <v/>
      </c>
      <c r="O213" s="35" t="str">
        <f>IF(ISBLANK('5. Pp (3 años)'!O214),"",'5. Pp (3 años)'!O214)</f>
        <v/>
      </c>
      <c r="P213" s="202" t="str">
        <f>IF(ISBLANK('5. Pp (3 años)'!P214),"",'5. Pp (3 años)'!P214)</f>
        <v/>
      </c>
    </row>
    <row r="214" spans="2:16" ht="17.25" hidden="1">
      <c r="B214" s="93" t="str">
        <f>IF(ISBLANK('5. Pp (3 años)'!B215),"",'5. Pp (3 años)'!B215)</f>
        <v/>
      </c>
      <c r="C214" s="32" t="str">
        <f>IF(ISBLANK('5. Pp (3 años)'!C215),"",'5. Pp (3 años)'!C215)</f>
        <v>Actividad</v>
      </c>
      <c r="D214" s="35" t="str">
        <f>IF(ISBLANK('5. Pp (3 años)'!D215),"",'5. Pp (3 años)'!D215)</f>
        <v/>
      </c>
      <c r="E214" s="35" t="str">
        <f>IF(ISBLANK('5. Pp (3 años)'!E215),"",'5. Pp (3 años)'!E215)</f>
        <v/>
      </c>
      <c r="F214" s="35" t="str">
        <f>IF(ISBLANK('5. Pp (3 años)'!F215),"",'5. Pp (3 años)'!F215)</f>
        <v/>
      </c>
      <c r="G214" s="32" t="str">
        <f>IF(ISBLANK('5. Pp (3 años)'!G215),"",'5. Pp (3 años)'!G215)</f>
        <v/>
      </c>
      <c r="H214" s="32" t="str">
        <f>IF(ISBLANK('5. Pp (3 años)'!H215),"",'5. Pp (3 años)'!H215)</f>
        <v/>
      </c>
      <c r="I214" s="35" t="str">
        <f>IF(ISBLANK('5. Pp (3 años)'!I215),"",'5. Pp (3 años)'!I215)</f>
        <v/>
      </c>
      <c r="J214" s="35" t="str">
        <f>IF(ISBLANK('5. Pp (3 años)'!J215),"",'5. Pp (3 años)'!J215)</f>
        <v/>
      </c>
      <c r="K214" s="32" t="str">
        <f>IF(ISBLANK('5. Pp (3 años)'!K215),"",'5. Pp (3 años)'!K215)</f>
        <v/>
      </c>
      <c r="L214" s="35"/>
      <c r="M214" s="35"/>
      <c r="N214" s="35" t="str">
        <f>IF(ISBLANK('5. Pp (3 años)'!N215),"",'5. Pp (3 años)'!N215)</f>
        <v/>
      </c>
      <c r="O214" s="35" t="str">
        <f>IF(ISBLANK('5. Pp (3 años)'!O215),"",'5. Pp (3 años)'!O215)</f>
        <v/>
      </c>
      <c r="P214" s="202" t="str">
        <f>IF(ISBLANK('5. Pp (3 años)'!P215),"",'5. Pp (3 años)'!P215)</f>
        <v/>
      </c>
    </row>
    <row r="215" spans="2:16" ht="207">
      <c r="B215" s="618" t="str">
        <f>IF(ISBLANK('5. Pp (3 años)'!B216),"",'5. Pp (3 años)'!B216)</f>
        <v>Dirección de Programas de Apoyo a la Educación</v>
      </c>
      <c r="C215" s="616" t="str">
        <f>IF(ISBLANK('5. Pp (3 años)'!C216),"",'5. Pp (3 años)'!C216)</f>
        <v>Componente</v>
      </c>
      <c r="D215" s="615" t="str">
        <f>IF(ISBLANK('5. Pp (3 años)'!D216),"",'5. Pp (3 años)'!D216)</f>
        <v>4.1.1.1.29 Servicios de formación ciudadana, apoyos escolares y mecanismos de vinculación para el fortalecimiento educativo otorgados.</v>
      </c>
      <c r="E215" s="615" t="str">
        <f>IF(ISBLANK('5. Pp (3 años)'!E216),"",'5. Pp (3 años)'!E216)</f>
        <v>PSFAE: Porcentaje de servicios de formación y apoyos educativos realizados.</v>
      </c>
      <c r="F215" s="615" t="str">
        <f>IF(ISBLANK('5. Pp (3 años)'!F216),"",'5. Pp (3 años)'!F216)</f>
        <v>Este indicador representa la consolidación de un modelo de atención integral al entorno escolar y ciudadano validado. Representa el producto final donde se garantiza que la niñez y adolescencia accedan a mecanismos de participación democrática, insumos para la permanencia escolar (tenis) y servicios de estancia post-escolar con enfoque de cuidados; asegurando el fortalecimiento educativo y la reducción de la brecha de desigualdad social en el municipio.</v>
      </c>
      <c r="G215" s="616" t="str">
        <f>IF(ISBLANK('5. Pp (3 años)'!G216),"",'5. Pp (3 años)'!G216)</f>
        <v>Eficacia</v>
      </c>
      <c r="H215" s="616" t="str">
        <f>IF(ISBLANK('5. Pp (3 años)'!H216),"",'5. Pp (3 años)'!H216)</f>
        <v>Trimestral</v>
      </c>
      <c r="I215" s="615" t="str">
        <f>IF(ISBLANK('5. Pp (3 años)'!I216),"",'5. Pp (3 años)'!I216)</f>
        <v>MÉTODO DE CÁLCULO                      
PSFAE = (NSAEE / NSAEP) * 100
VARIABLES:
PSFAE: Porcentaje de servicios de formación y apoyos educativos realizados.                                                                NSAEE: Número de servicios de formación y apoyos educativos ejecutados.                                                              NSAEP: Número de servicios de formación y apoyos educativos  programados.</v>
      </c>
      <c r="J215" s="615" t="str">
        <f>IF(ISBLANK('5. Pp (3 años)'!J216),"",'5. Pp (3 años)'!J216)</f>
        <v>UNIDAD DE MEDIDA DEL INDICADOR: Porcentaje
UNIDAD DE MEDIDA DE LAS VARIABLES: Servicio integral</v>
      </c>
      <c r="K215" s="616" t="str">
        <f>IF(ISBLANK('5. Pp (3 años)'!K216),"",'5. Pp (3 años)'!K216)</f>
        <v>Ascendente</v>
      </c>
      <c r="L215" s="699" t="s">
        <v>1263</v>
      </c>
      <c r="M215" s="615" t="s">
        <v>1262</v>
      </c>
      <c r="N215" s="615" t="str">
        <f>IF(ISBLANK('5. Pp (3 años)'!N216),"",'5. Pp (3 años)'!N216)</f>
        <v>Nombre del Documento:
Archivo digital de la plataforma Google Drive
Nombre de quien genera la información: 
Dirección de Programas de Apoyo a la Educación 
Periodicidad con que se genera la información:
Trimestral
Liga de la página donde se localiza la información o ubicación:
https://drive.google.com/drive/folders/1YIQ6oNLaECseSgqo4vwhcE6EzP9ap_Xx</v>
      </c>
      <c r="O215" s="615" t="str">
        <f>IF(ISBLANK('5. Pp (3 años)'!O216),"",'5. Pp (3 años)'!O216)</f>
        <v>La comunidad escolar y las familias del municipio aceptan y participan en los diversos servicios del modelo de atención integral además de que el padrón de beneficiarios cumple con los requisitos para la recepción de apoyos escolares mientras las dependencias municipales mantienen la coordinación técnica para operar simultáneamente los mecanismos de participación ciudadana y las estancias post-escolares con enfoque de cuidados.</v>
      </c>
      <c r="P215" s="617" t="str">
        <f>IF(ISBLANK('5. Pp (3 años)'!P216),"",'5. Pp (3 años)'!P216)</f>
        <v>ODS 4 Educación de calidad: Garantizar una educación inclusiva y equitativa de calidad y promover oportunidades de aprendizaje</v>
      </c>
    </row>
    <row r="216" spans="2:16" ht="207">
      <c r="B216" s="93" t="str">
        <f>IF(ISBLANK('5. Pp (3 años)'!B217),"",'5. Pp (3 años)'!B217)</f>
        <v>Dirección de Programas de Apoyo a la Educación</v>
      </c>
      <c r="C216" s="32" t="str">
        <f>IF(ISBLANK('5. Pp (3 años)'!C217),"",'5. Pp (3 años)'!C217)</f>
        <v>Actividad</v>
      </c>
      <c r="D216" s="35" t="str">
        <f>IF(ISBLANK('5. Pp (3 años)'!D217),"",'5. Pp (3 años)'!D217)</f>
        <v>4.1.1.1.29.1  Organización del mecanismo de participación ciudadana interactiva "Cabildo Infantil".</v>
      </c>
      <c r="E216" s="35" t="str">
        <f>IF(ISBLANK('5. Pp (3 años)'!E217),"",'5. Pp (3 años)'!E217)</f>
        <v>PCIR: Porcentaje del "Cabildo Infantil" realizado</v>
      </c>
      <c r="F216" s="35" t="str">
        <f>IF(ISBLANK('5. Pp (3 años)'!F217),"",'5. Pp (3 años)'!F217)</f>
        <v>Mide la ejecución técnica de la sesión solemne de participación democrática infantil. Cuantifica la realización  del evento 'Cabildo Infantil', funcionando como el mecanismo operativo para institucionalizar el derecho de las infancias a ser escuchadas y formar parte de la cultura participativa municipal.</v>
      </c>
      <c r="G216" s="32" t="str">
        <f>IF(ISBLANK('5. Pp (3 años)'!G217),"",'5. Pp (3 años)'!G217)</f>
        <v>Eficacia</v>
      </c>
      <c r="H216" s="32" t="str">
        <f>IF(ISBLANK('5. Pp (3 años)'!H217),"",'5. Pp (3 años)'!H217)</f>
        <v>Trimestral</v>
      </c>
      <c r="I216" s="35" t="str">
        <f>IF(ISBLANK('5. Pp (3 años)'!I217),"",'5. Pp (3 años)'!I217)</f>
        <v>MÉTODO DE CÁLCULO                             
PCIR= (NCIE/NCIP)*100
VARIABLES:
PCIR: Porcentaje del "Cabildo Infantil" Realizado
NCIE: Número del "Cabildo Infantil" Ejecutado
NCIP: Número del del "Cabildo Infantil" Programados</v>
      </c>
      <c r="J216" s="35" t="str">
        <f>IF(ISBLANK('5. Pp (3 años)'!J217),"",'5. Pp (3 años)'!J217)</f>
        <v>UNIDAD DE MEDIDA DEL INDICADOR: Porcentaje
UNIDAD DE MEDIDA DE LAS VARIABLES: Cabildo Infantil</v>
      </c>
      <c r="K216" s="32" t="str">
        <f>IF(ISBLANK('5. Pp (3 años)'!K217),"",'5. Pp (3 años)'!K217)</f>
        <v>Ascendente</v>
      </c>
      <c r="L216" s="35" t="s">
        <v>1465</v>
      </c>
      <c r="M216" s="35" t="s">
        <v>1464</v>
      </c>
      <c r="N216" s="35" t="str">
        <f>IF(ISBLANK('5. Pp (3 años)'!N217),"",'5. Pp (3 años)'!N217)</f>
        <v>Nombre del Documento:
Archivo digital de la plataforma Google Drive
Nombre de quien genera la información: 
Dirección de Programas de Apoyo a la Educación 
Periodicidad con que se genera la información:
Trimestral
Liga de la página donde se localiza la información o ubicación:
https://drive.google.com/drive/folders/1YIQ6oNLaECseSgqo4vwhcE6EzP9ap_Xx</v>
      </c>
      <c r="O216" s="35" t="str">
        <f>IF(ISBLANK('5. Pp (3 años)'!O217),"",'5. Pp (3 años)'!O217)</f>
        <v>Las niñas y niños del municipio participan con interés en las convocatorias de selección para integrar el Cabildo Infantil además de que las autoridades del cuerpo de regidores y la presidencia municipal brindan las facilidades para la realización de la sesión solemne mientras el personal técnico de educación coordina eficazmente la logística y el acompañamiento pedagógico de los menores durante el ejercicio de participación democrática.</v>
      </c>
      <c r="P216" s="202" t="str">
        <f>IF(ISBLANK('5. Pp (3 años)'!P217),"",'5. Pp (3 años)'!P217)</f>
        <v>ODS 4 Educación de calidad: Garantizar una educación inclusiva y equitativa de calidad y promover oportunidades de aprendizaje</v>
      </c>
    </row>
    <row r="217" spans="2:16" ht="207">
      <c r="B217" s="93" t="str">
        <f>IF(ISBLANK('5. Pp (3 años)'!B218),"",'5. Pp (3 años)'!B218)</f>
        <v>Dirección de Programas de Apoyo a la Educación</v>
      </c>
      <c r="C217" s="32" t="str">
        <f>IF(ISBLANK('5. Pp (3 años)'!C218),"",'5. Pp (3 años)'!C218)</f>
        <v>Actividad</v>
      </c>
      <c r="D217" s="35" t="str">
        <f>IF(ISBLANK('5. Pp (3 años)'!D218),"",'5. Pp (3 años)'!D218)</f>
        <v>4.1.1.1.29.2 Gestión de apoyos educativos y ejecución de mecanismos de recaudación para el fortalecimiento escolar.</v>
      </c>
      <c r="E217" s="35" t="str">
        <f>IF(ISBLANK('5. Pp (3 años)'!E218),"",'5. Pp (3 años)'!E218)</f>
        <v>PAERE: Porcentaje de acciones de apoyo y eventos de recaudación educativa realizados.</v>
      </c>
      <c r="F217" s="35" t="str">
        <f>IF(ISBLANK('5. Pp (3 años)'!F218),"",'5. Pp (3 años)'!F218)</f>
        <v>Mide la logística de entrega de insumos básicos y la procuración de fondos para educación especial. Cuantifica la entrega de paquetes de tenis, así como la realización de la 'Subasta CAM', funcionando como el mecanismo operativo de asistencia económica que mitiga los gastos escolares y fortalece la infraestructura de los Centros de Atención Múltiple.</v>
      </c>
      <c r="G217" s="32" t="str">
        <f>IF(ISBLANK('5. Pp (3 años)'!G218),"",'5. Pp (3 años)'!G218)</f>
        <v>Eficacia</v>
      </c>
      <c r="H217" s="32" t="str">
        <f>IF(ISBLANK('5. Pp (3 años)'!H218),"",'5. Pp (3 años)'!H218)</f>
        <v>Trimestral</v>
      </c>
      <c r="I217" s="35" t="str">
        <f>IF(ISBLANK('5. Pp (3 años)'!I218),"",'5. Pp (3 años)'!I218)</f>
        <v>MÉTODO DE CÁLCULO                           
PAERE = (NAERR / NAERP) * 100
VARIABLES:
PAERE: Porcentaje de acciones de apoyo y eventos de recaudación educativa realizados.                                   NAERR: Número de acciones de apoyo y eventos de recaudación realizados.                                                           NAERP: Número de acciones de apoyo y eventos de recaudación programados.</v>
      </c>
      <c r="J217" s="35" t="str">
        <f>IF(ISBLANK('5. Pp (3 años)'!J218),"",'5. Pp (3 años)'!J218)</f>
        <v>UNIDAD DE MEDIDA DEL INDICADOR: Porcentaje
UNIDAD DE MEDIDA DE LAS VARIABLES: Apoyo otorgado</v>
      </c>
      <c r="K217" s="32" t="str">
        <f>IF(ISBLANK('5. Pp (3 años)'!K218),"",'5. Pp (3 años)'!K218)</f>
        <v>Ascendente</v>
      </c>
      <c r="L217" s="35" t="s">
        <v>1467</v>
      </c>
      <c r="M217" s="35" t="s">
        <v>1466</v>
      </c>
      <c r="N217" s="35" t="str">
        <f>IF(ISBLANK('5. Pp (3 años)'!N218),"",'5. Pp (3 años)'!N218)</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217" s="35" t="str">
        <f>IF(ISBLANK('5. Pp (3 años)'!O218),"",'5. Pp (3 años)'!O218)</f>
        <v>Los proveedores de los paquetes de tenis cumplen con los tiempos de entrega y estándares de calidad establecidos además de que el padrón de beneficiarios se encuentra debidamente integrado para recibir los apoyos de manera transparente mientras los sectores empresariales y la ciudadanía participan activamente en la "Subasta CAM" para lograr las metas de recaudación destinadas a la infraestructura de educación especial.</v>
      </c>
      <c r="P217" s="202" t="str">
        <f>IF(ISBLANK('5. Pp (3 años)'!P218),"",'5. Pp (3 años)'!P218)</f>
        <v>ODS 4 Educación de calidad: Garantizar una educación inclusiva y equitativa de calidad y promover oportunidades de aprendizaje</v>
      </c>
    </row>
    <row r="218" spans="2:16" ht="207">
      <c r="B218" s="93" t="str">
        <f>IF(ISBLANK('5. Pp (3 años)'!B219),"",'5. Pp (3 años)'!B219)</f>
        <v>Dirección de Programas de Apoyo a la Educación</v>
      </c>
      <c r="C218" s="32" t="str">
        <f>IF(ISBLANK('5. Pp (3 años)'!C219),"",'5. Pp (3 años)'!C219)</f>
        <v>Actividad</v>
      </c>
      <c r="D218" s="35" t="str">
        <f>IF(ISBLANK('5. Pp (3 años)'!D219),"",'5. Pp (3 años)'!D219)</f>
        <v>4.1.1.1.29.3  Implementación de servicios de estancia post-escolar y atención integral para el fortalecimiento del Sistema Municipal de Cuidados.</v>
      </c>
      <c r="E218" s="35" t="str">
        <f>IF(ISBLANK('5. Pp (3 años)'!E219),"",'5. Pp (3 años)'!E219)</f>
        <v>PAIEP: Porcentaje de atenciones integrales brindadas en espacios de estancia post-escolar.</v>
      </c>
      <c r="F218" s="35" t="str">
        <f>IF(ISBLANK('5. Pp (3 años)'!F219),"",'5. Pp (3 años)'!F219)</f>
        <v>Mide la operatividad del programa 'Guardianes del Mañana' en territorio. Cuantifica el servicio de cuidado brindado a las infancias en horarios extendidos, abarcando formación física, cultural y socioemocional, funcionando como el mecanismo operativo que garantiza un entorno seguro para los menores mientras se reduce la carga de tiempo de cuidado asumida por sus madres, padres o tutores dentro del Sistema Municipal de Cuidados.</v>
      </c>
      <c r="G218" s="32" t="str">
        <f>IF(ISBLANK('5. Pp (3 años)'!G219),"",'5. Pp (3 años)'!G219)</f>
        <v>Eficacia</v>
      </c>
      <c r="H218" s="32" t="str">
        <f>IF(ISBLANK('5. Pp (3 años)'!H219),"",'5. Pp (3 años)'!H219)</f>
        <v>Trimestral</v>
      </c>
      <c r="I218" s="35" t="str">
        <f>IF(ISBLANK('5. Pp (3 años)'!I219),"",'5. Pp (3 años)'!I219)</f>
        <v>MÉTODO DE CÁLCULO                           
PAIEP = (NAIER / NAIEP) * 100 
VARIABLES
PAIEP: Porcentaje de atenciones integrales brindadas en espacios de estancia post-escolar.                                   NAIER: Número de atenciones integrales realizadas en "Guardianes del Mañana".                                                        NAIEP: Número de atenciones integrales programadas en "Guardianes del Mañana".</v>
      </c>
      <c r="J218" s="35" t="str">
        <f>IF(ISBLANK('5. Pp (3 años)'!J219),"",'5. Pp (3 años)'!J219)</f>
        <v>UNIDAD DE MEDIDA DEL INDICADOR: Porcentaje
UNIDAD DE MEDIDA DE LAS VARIABLES: Servicio</v>
      </c>
      <c r="K218" s="32" t="str">
        <f>IF(ISBLANK('5. Pp (3 años)'!K219),"",'5. Pp (3 años)'!K219)</f>
        <v>Ascendente</v>
      </c>
      <c r="L218" s="35" t="s">
        <v>1337</v>
      </c>
      <c r="M218" s="35" t="s">
        <v>1261</v>
      </c>
      <c r="N218" s="35" t="str">
        <f>IF(ISBLANK('5. Pp (3 años)'!N219),"",'5. Pp (3 años)'!N219)</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218" s="35" t="str">
        <f>IF(ISBLANK('5. Pp (3 años)'!O219),"",'5. Pp (3 años)'!O219)</f>
        <v>Condiciones climatológicas favorables. Habilitación de los espacios para brindar las atenciones. Los recintos destinados a la estancia post-escolar cuentan con la infraestructura y seguridad necesarias mientras el personal docente y de cuidado está debidamente capacitado en formación física, cultural y socioemocional para la atención de las infancias.</v>
      </c>
      <c r="P218" s="202" t="str">
        <f>IF(ISBLANK('5. Pp (3 años)'!P219),"",'5. Pp (3 años)'!P219)</f>
        <v>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               Meta 4.2: Asegurar que todos los niños tengan acceso a servicios de atención y desarrollo en la primera infancia.</v>
      </c>
    </row>
    <row r="219" spans="2:16" ht="17.25" hidden="1">
      <c r="B219" s="93" t="str">
        <f>IF(ISBLANK('5. Pp (3 años)'!B220),"",'5. Pp (3 años)'!B220)</f>
        <v/>
      </c>
      <c r="C219" s="32" t="str">
        <f>IF(ISBLANK('5. Pp (3 años)'!C220),"",'5. Pp (3 años)'!C220)</f>
        <v>Actividad</v>
      </c>
      <c r="D219" s="35" t="str">
        <f>IF(ISBLANK('5. Pp (3 años)'!D220),"",'5. Pp (3 años)'!D220)</f>
        <v/>
      </c>
      <c r="E219" s="35" t="str">
        <f>IF(ISBLANK('5. Pp (3 años)'!E220),"",'5. Pp (3 años)'!E220)</f>
        <v/>
      </c>
      <c r="F219" s="35" t="str">
        <f>IF(ISBLANK('5. Pp (3 años)'!F220),"",'5. Pp (3 años)'!F220)</f>
        <v/>
      </c>
      <c r="G219" s="32" t="str">
        <f>IF(ISBLANK('5. Pp (3 años)'!G220),"",'5. Pp (3 años)'!G220)</f>
        <v/>
      </c>
      <c r="H219" s="32" t="str">
        <f>IF(ISBLANK('5. Pp (3 años)'!H220),"",'5. Pp (3 años)'!H220)</f>
        <v/>
      </c>
      <c r="I219" s="35" t="str">
        <f>IF(ISBLANK('5. Pp (3 años)'!I220),"",'5. Pp (3 años)'!I220)</f>
        <v/>
      </c>
      <c r="J219" s="35" t="str">
        <f>IF(ISBLANK('5. Pp (3 años)'!J220),"",'5. Pp (3 años)'!J220)</f>
        <v/>
      </c>
      <c r="K219" s="32" t="str">
        <f>IF(ISBLANK('5. Pp (3 años)'!K220),"",'5. Pp (3 años)'!K220)</f>
        <v/>
      </c>
      <c r="L219" s="35"/>
      <c r="M219" s="35"/>
      <c r="N219" s="35" t="str">
        <f>IF(ISBLANK('5. Pp (3 años)'!N220),"",'5. Pp (3 años)'!N220)</f>
        <v/>
      </c>
      <c r="O219" s="35" t="str">
        <f>IF(ISBLANK('5. Pp (3 años)'!O220),"",'5. Pp (3 años)'!O220)</f>
        <v/>
      </c>
      <c r="P219" s="202" t="str">
        <f>IF(ISBLANK('5. Pp (3 años)'!P220),"",'5. Pp (3 años)'!P220)</f>
        <v/>
      </c>
    </row>
    <row r="220" spans="2:16" ht="17.25" hidden="1">
      <c r="B220" s="93" t="str">
        <f>IF(ISBLANK('5. Pp (3 años)'!B221),"",'5. Pp (3 años)'!B221)</f>
        <v/>
      </c>
      <c r="C220" s="32" t="str">
        <f>IF(ISBLANK('5. Pp (3 años)'!C221),"",'5. Pp (3 años)'!C221)</f>
        <v>Actividad</v>
      </c>
      <c r="D220" s="35" t="str">
        <f>IF(ISBLANK('5. Pp (3 años)'!D221),"",'5. Pp (3 años)'!D221)</f>
        <v/>
      </c>
      <c r="E220" s="35" t="str">
        <f>IF(ISBLANK('5. Pp (3 años)'!E221),"",'5. Pp (3 años)'!E221)</f>
        <v/>
      </c>
      <c r="F220" s="35" t="str">
        <f>IF(ISBLANK('5. Pp (3 años)'!F221),"",'5. Pp (3 años)'!F221)</f>
        <v/>
      </c>
      <c r="G220" s="32" t="str">
        <f>IF(ISBLANK('5. Pp (3 años)'!G221),"",'5. Pp (3 años)'!G221)</f>
        <v/>
      </c>
      <c r="H220" s="32" t="str">
        <f>IF(ISBLANK('5. Pp (3 años)'!H221),"",'5. Pp (3 años)'!H221)</f>
        <v/>
      </c>
      <c r="I220" s="35" t="str">
        <f>IF(ISBLANK('5. Pp (3 años)'!I221),"",'5. Pp (3 años)'!I221)</f>
        <v/>
      </c>
      <c r="J220" s="35" t="str">
        <f>IF(ISBLANK('5. Pp (3 años)'!J221),"",'5. Pp (3 años)'!J221)</f>
        <v/>
      </c>
      <c r="K220" s="32" t="str">
        <f>IF(ISBLANK('5. Pp (3 años)'!K221),"",'5. Pp (3 años)'!K221)</f>
        <v/>
      </c>
      <c r="L220" s="35"/>
      <c r="M220" s="35"/>
      <c r="N220" s="35" t="str">
        <f>IF(ISBLANK('5. Pp (3 años)'!N221),"",'5. Pp (3 años)'!N221)</f>
        <v/>
      </c>
      <c r="O220" s="35" t="str">
        <f>IF(ISBLANK('5. Pp (3 años)'!O221),"",'5. Pp (3 años)'!O221)</f>
        <v/>
      </c>
      <c r="P220" s="202" t="str">
        <f>IF(ISBLANK('5. Pp (3 años)'!P221),"",'5. Pp (3 años)'!P221)</f>
        <v/>
      </c>
    </row>
    <row r="221" spans="2:16" ht="276">
      <c r="B221" s="618" t="str">
        <f>IF(ISBLANK('5. Pp (3 años)'!B222),"",'5. Pp (3 años)'!B222)</f>
        <v>Coordinación de Becas</v>
      </c>
      <c r="C221" s="616" t="str">
        <f>IF(ISBLANK('5. Pp (3 años)'!C222),"",'5. Pp (3 años)'!C222)</f>
        <v>Componente</v>
      </c>
      <c r="D221" s="615" t="str">
        <f>IF(ISBLANK('5. Pp (3 años)'!D222),"",'5. Pp (3 años)'!D222)</f>
        <v>4.1.1.1.30 Estímulos económicos y servicios de inclusión para estudiantes en situación prioritaria otorgados.</v>
      </c>
      <c r="E221" s="615" t="str">
        <f>IF(ISBLANK('5. Pp (3 años)'!E222),"",'5. Pp (3 años)'!E222)</f>
        <v>PESIE: Porcentaje de estímulos y servicios de inclusión entregados.</v>
      </c>
      <c r="F221" s="615" t="str">
        <f>IF(ISBLANK('5. Pp (3 años)'!F222),"",'5. Pp (3 años)'!F222)</f>
        <v>Este indicador representa la entrega de un sistema de soporte para la permanencia educativa validado. Representa el producto final donde se garantiza que los estudiantes en situación de vulnerabilidad cuenten con los recursos financieros y el acompañamiento formativo necesario para evitar la deserción escolar; asegurando la inclusión y el desarrollo humano de los becarios en los niveles básico, medio superior y superior del municipio.</v>
      </c>
      <c r="G221" s="616" t="str">
        <f>IF(ISBLANK('5. Pp (3 años)'!G222),"",'5. Pp (3 años)'!G222)</f>
        <v>Eficacia</v>
      </c>
      <c r="H221" s="616" t="str">
        <f>IF(ISBLANK('5. Pp (3 años)'!H222),"",'5. Pp (3 años)'!H222)</f>
        <v>Trimestral</v>
      </c>
      <c r="I221" s="615" t="str">
        <f>IF(ISBLANK('5. Pp (3 años)'!I222),"",'5. Pp (3 años)'!I222)</f>
        <v>MÉTODO DE CÁLCULO                          
PESIE = (NESIE / NESIP) * 100
VARIABLES:
PESIE: Porcentaje de estímulos y servicios de inclusión entregados.                                                                                      NESIE: Número de estímulos y servicios de acompañamiento entregados con validación de padrón.                                  NESIP: Número de estímulos y servicios de acompañamiento programados para el ciclo escolar.</v>
      </c>
      <c r="J221" s="615" t="str">
        <f>IF(ISBLANK('5. Pp (3 años)'!J222),"",'5. Pp (3 años)'!J222)</f>
        <v>UNIDAD DE MEDIDA DEL INDICADOR: Porcentaje
UNIDAD DE MEDIDA DE LAS VARIABLES: Servicio integral de apoyo</v>
      </c>
      <c r="K221" s="616" t="str">
        <f>IF(ISBLANK('5. Pp (3 años)'!K222),"",'5. Pp (3 años)'!K222)</f>
        <v>Ascendente</v>
      </c>
      <c r="L221" s="615" t="s">
        <v>1260</v>
      </c>
      <c r="M221" s="615" t="s">
        <v>1259</v>
      </c>
      <c r="N221" s="615" t="str">
        <f>IF(ISBLANK('5. Pp (3 años)'!N222),"",'5. Pp (3 años)'!N222)</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1" s="615" t="str">
        <f>IF(ISBLANK('5. Pp (3 años)'!O222),"",'5. Pp (3 años)'!O222)</f>
        <v>Los estudiantes en situación de vulnerabilidad cumplen con los requisitos de promedio y documentación establecidos en las reglas de operación de los programas de becas además de que se cuenta con la suficiencia presupuestal para el pago oportuno de los estímulos económicos mientras los becarios de nivel básico, medio superior y superior participan en los servicios de acompañamiento formativo diseñados para fortalecer su desarrollo humano y permanencia escolar.</v>
      </c>
      <c r="P221" s="617" t="str">
        <f>IF(ISBLANK('5. Pp (3 años)'!P222),"",'5. Pp (3 años)'!P222)</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2" spans="2:16" ht="276">
      <c r="B222" s="93" t="str">
        <f>IF(ISBLANK('5. Pp (3 años)'!B223),"",'5. Pp (3 años)'!B223)</f>
        <v>Coordinación de Becas</v>
      </c>
      <c r="C222" s="32" t="str">
        <f>IF(ISBLANK('5. Pp (3 años)'!C223),"",'5. Pp (3 años)'!C223)</f>
        <v>Actividad</v>
      </c>
      <c r="D222" s="35" t="str">
        <f>IF(ISBLANK('5. Pp (3 años)'!D223),"",'5. Pp (3 años)'!D223)</f>
        <v>4.1.1.1.30.1  Operación del programa de estímulos económicos para la permanencia educativa.</v>
      </c>
      <c r="E222" s="35" t="str">
        <f>IF(ISBLANK('5. Pp (3 años)'!E223),"",'5. Pp (3 años)'!E223)</f>
        <v>PBE: Porcentaje de Becas Entregadas</v>
      </c>
      <c r="F222" s="35" t="str">
        <f>IF(ISBLANK('5. Pp (3 años)'!F223),"",'5. Pp (3 años)'!F223)</f>
        <v>Mide la eficiencia en la distribución de los recursos financieros del programa 'Becas Educación para Transformar'. Cuantifica la entrega física y administrativa de los estímulos económicos a la totalidad del padrón de beneficiarios en todos los niveles educativos, funcionando como el mecanismo operativo directo para reducir la brecha de abandono escolar por motivos económicos.</v>
      </c>
      <c r="G222" s="32" t="str">
        <f>IF(ISBLANK('5. Pp (3 años)'!G223),"",'5. Pp (3 años)'!G223)</f>
        <v>Eficacia</v>
      </c>
      <c r="H222" s="32" t="str">
        <f>IF(ISBLANK('5. Pp (3 años)'!H223),"",'5. Pp (3 años)'!H223)</f>
        <v>Trimestral</v>
      </c>
      <c r="I222" s="35" t="str">
        <f>IF(ISBLANK('5. Pp (3 años)'!I223),"",'5. Pp (3 años)'!I223)</f>
        <v>MÉTODO DE CÁLCULO                           
PBE= (NBE/NBP)*100
VARIABLES:
PBE: Porcentaje de Becas Entregadas
NBE: Número de Becas Entregadas
NBP: Número de Becas Programadas</v>
      </c>
      <c r="J222" s="35" t="str">
        <f>IF(ISBLANK('5. Pp (3 años)'!J223),"",'5. Pp (3 años)'!J223)</f>
        <v>UNIDAD DE MEDIDA DEL INDICADOR: Porcentaje
UNIDAD DE MEDIDA DE LAS VARIABLES: Becas</v>
      </c>
      <c r="K222" s="32" t="str">
        <f>IF(ISBLANK('5. Pp (3 años)'!K223),"",'5. Pp (3 años)'!K223)</f>
        <v>Ascendente</v>
      </c>
      <c r="L222" s="35" t="s">
        <v>1469</v>
      </c>
      <c r="M222" s="35" t="s">
        <v>1468</v>
      </c>
      <c r="N222" s="35" t="str">
        <f>IF(ISBLANK('5. Pp (3 años)'!N223),"",'5. Pp (3 años)'!N223)</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2" s="35" t="str">
        <f>IF(ISBLANK('5. Pp (3 años)'!O223),"",'5. Pp (3 años)'!O223)</f>
        <v>Acudan los beneficiarios y beneficiarias a las actividades relacionados al programa municipal de becas.</v>
      </c>
      <c r="P222" s="202" t="str">
        <f>IF(ISBLANK('5. Pp (3 años)'!P223),"",'5. Pp (3 años)'!P223)</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3" spans="2:16" ht="276">
      <c r="B223" s="93" t="str">
        <f>IF(ISBLANK('5. Pp (3 años)'!B224),"",'5. Pp (3 años)'!B224)</f>
        <v>Coordinación de Becas</v>
      </c>
      <c r="C223" s="32" t="str">
        <f>IF(ISBLANK('5. Pp (3 años)'!C224),"",'5. Pp (3 años)'!C224)</f>
        <v>Actividad</v>
      </c>
      <c r="D223" s="35" t="str">
        <f>IF(ISBLANK('5. Pp (3 años)'!D224),"",'5. Pp (3 años)'!D224)</f>
        <v>4.1.1.1.30.2 Ejecución de acciones de acompañamiento integral y fomento a la inclusión para la comunidad becaria.</v>
      </c>
      <c r="E223" s="35" t="str">
        <f>IF(ISBLANK('5. Pp (3 años)'!E224),"",'5. Pp (3 años)'!E224)</f>
        <v>PAAIR: Porcentaje de acciones de acompañamiento e inclusión realizadas.</v>
      </c>
      <c r="F223" s="35" t="str">
        <f>IF(ISBLANK('5. Pp (3 años)'!F224),"",'5. Pp (3 años)'!F224)</f>
        <v>Mide el componente humano y formativo del programa de becas. Cuantifica la realización de eventos, talleres y sesiones de 'Inclusión de Becarios', funcionando como el mecanismo operativo que promueve el desarrollo socioemocional, la integración comunitaria y el seguimiento al rendimiento escolar de los estudiantes apoyados por el municipio</v>
      </c>
      <c r="G223" s="32" t="str">
        <f>IF(ISBLANK('5. Pp (3 años)'!G224),"",'5. Pp (3 años)'!G224)</f>
        <v>Eficacia</v>
      </c>
      <c r="H223" s="32" t="str">
        <f>IF(ISBLANK('5. Pp (3 años)'!H224),"",'5. Pp (3 años)'!H224)</f>
        <v>Trimestral</v>
      </c>
      <c r="I223" s="35" t="str">
        <f>IF(ISBLANK('5. Pp (3 años)'!I224),"",'5. Pp (3 años)'!I224)</f>
        <v>MÉTODO DE CÁLCULO                                
PAAIR = (NAAIR / NAAIP) * 100
VARIABLES:
PAAIR: Porcentaje de acciones de acompañamiento e inclusión realizadas.                                                                    NAAIR: Número de acciones de acompañamiento realizadas.                                                                                             NAAIP: Número de acciones de acompañamiento programadas.</v>
      </c>
      <c r="J223" s="35" t="str">
        <f>IF(ISBLANK('5. Pp (3 años)'!J224),"",'5. Pp (3 años)'!J224)</f>
        <v>UNIDAD DE MEDIDA DEL INDICADOR: Porcentaje
UNIDAD DE MEDIDA DE LAS VARIABLES:  Acción de inclusión</v>
      </c>
      <c r="K223" s="32" t="str">
        <f>IF(ISBLANK('5. Pp (3 años)'!K224),"",'5. Pp (3 años)'!K224)</f>
        <v>Ascendente</v>
      </c>
      <c r="L223" s="35" t="s">
        <v>1471</v>
      </c>
      <c r="M223" s="35" t="s">
        <v>1470</v>
      </c>
      <c r="N223" s="35" t="str">
        <f>IF(ISBLANK('5. Pp (3 años)'!N224),"",'5. Pp (3 años)'!N224)</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3" s="35" t="str">
        <f>IF(ISBLANK('5. Pp (3 años)'!O224),"",'5. Pp (3 años)'!O224)</f>
        <v>Los estudiantes becarios y sus familias asisten puntualmente a las sesiones de formación y talleres de inclusión convocados por la Secretaría además de que se cuenta con el personal especializado y los espacios adecuados para el desarrollo de las actividades</v>
      </c>
      <c r="P223" s="202" t="str">
        <f>IF(ISBLANK('5. Pp (3 años)'!P224),"",'5. Pp (3 años)'!P224)</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4" spans="2:16" ht="17.25" hidden="1">
      <c r="B224" s="93" t="str">
        <f>IF(ISBLANK('5. Pp (3 años)'!B225),"",'5. Pp (3 años)'!B225)</f>
        <v/>
      </c>
      <c r="C224" s="32" t="str">
        <f>IF(ISBLANK('5. Pp (3 años)'!C225),"",'5. Pp (3 años)'!C225)</f>
        <v>Actividad</v>
      </c>
      <c r="D224" s="35" t="str">
        <f>IF(ISBLANK('5. Pp (3 años)'!D225),"",'5. Pp (3 años)'!D225)</f>
        <v/>
      </c>
      <c r="E224" s="35" t="str">
        <f>IF(ISBLANK('5. Pp (3 años)'!E225),"",'5. Pp (3 años)'!E225)</f>
        <v/>
      </c>
      <c r="F224" s="35" t="str">
        <f>IF(ISBLANK('5. Pp (3 años)'!F225),"",'5. Pp (3 años)'!F225)</f>
        <v/>
      </c>
      <c r="G224" s="32" t="str">
        <f>IF(ISBLANK('5. Pp (3 años)'!G225),"",'5. Pp (3 años)'!G225)</f>
        <v/>
      </c>
      <c r="H224" s="32" t="str">
        <f>IF(ISBLANK('5. Pp (3 años)'!H225),"",'5. Pp (3 años)'!H225)</f>
        <v/>
      </c>
      <c r="I224" s="35" t="str">
        <f>IF(ISBLANK('5. Pp (3 años)'!I225),"",'5. Pp (3 años)'!I225)</f>
        <v/>
      </c>
      <c r="J224" s="35" t="str">
        <f>IF(ISBLANK('5. Pp (3 años)'!J225),"",'5. Pp (3 años)'!J225)</f>
        <v/>
      </c>
      <c r="K224" s="32" t="str">
        <f>IF(ISBLANK('5. Pp (3 años)'!K225),"",'5. Pp (3 años)'!K225)</f>
        <v/>
      </c>
      <c r="L224" s="35"/>
      <c r="M224" s="35"/>
      <c r="N224" s="35" t="str">
        <f>IF(ISBLANK('5. Pp (3 años)'!N225),"",'5. Pp (3 años)'!N225)</f>
        <v/>
      </c>
      <c r="O224" s="35" t="str">
        <f>IF(ISBLANK('5. Pp (3 años)'!O225),"",'5. Pp (3 años)'!O225)</f>
        <v/>
      </c>
      <c r="P224" s="202" t="str">
        <f>IF(ISBLANK('5. Pp (3 años)'!P225),"",'5. Pp (3 años)'!P225)</f>
        <v/>
      </c>
    </row>
    <row r="225" spans="2:16" ht="17.25" hidden="1">
      <c r="B225" s="93" t="str">
        <f>IF(ISBLANK('5. Pp (3 años)'!B226),"",'5. Pp (3 años)'!B226)</f>
        <v/>
      </c>
      <c r="C225" s="32" t="str">
        <f>IF(ISBLANK('5. Pp (3 años)'!C226),"",'5. Pp (3 años)'!C226)</f>
        <v>Actividad</v>
      </c>
      <c r="D225" s="35" t="str">
        <f>IF(ISBLANK('5. Pp (3 años)'!D226),"",'5. Pp (3 años)'!D226)</f>
        <v/>
      </c>
      <c r="E225" s="35" t="str">
        <f>IF(ISBLANK('5. Pp (3 años)'!E226),"",'5. Pp (3 años)'!E226)</f>
        <v/>
      </c>
      <c r="F225" s="35" t="str">
        <f>IF(ISBLANK('5. Pp (3 años)'!F226),"",'5. Pp (3 años)'!F226)</f>
        <v/>
      </c>
      <c r="G225" s="32" t="str">
        <f>IF(ISBLANK('5. Pp (3 años)'!G226),"",'5. Pp (3 años)'!G226)</f>
        <v/>
      </c>
      <c r="H225" s="32" t="str">
        <f>IF(ISBLANK('5. Pp (3 años)'!H226),"",'5. Pp (3 años)'!H226)</f>
        <v/>
      </c>
      <c r="I225" s="35" t="str">
        <f>IF(ISBLANK('5. Pp (3 años)'!I226),"",'5. Pp (3 años)'!I226)</f>
        <v/>
      </c>
      <c r="J225" s="35" t="str">
        <f>IF(ISBLANK('5. Pp (3 años)'!J226),"",'5. Pp (3 años)'!J226)</f>
        <v/>
      </c>
      <c r="K225" s="32" t="str">
        <f>IF(ISBLANK('5. Pp (3 años)'!K226),"",'5. Pp (3 años)'!K226)</f>
        <v/>
      </c>
      <c r="L225" s="35"/>
      <c r="M225" s="35"/>
      <c r="N225" s="35" t="str">
        <f>IF(ISBLANK('5. Pp (3 años)'!N226),"",'5. Pp (3 años)'!N226)</f>
        <v/>
      </c>
      <c r="O225" s="35" t="str">
        <f>IF(ISBLANK('5. Pp (3 años)'!O226),"",'5. Pp (3 años)'!O226)</f>
        <v/>
      </c>
      <c r="P225" s="202" t="str">
        <f>IF(ISBLANK('5. Pp (3 años)'!P226),"",'5. Pp (3 años)'!P226)</f>
        <v/>
      </c>
    </row>
    <row r="226" spans="2:16" ht="17.25" hidden="1">
      <c r="B226" s="93" t="str">
        <f>IF(ISBLANK('5. Pp (3 años)'!B227),"",'5. Pp (3 años)'!B227)</f>
        <v/>
      </c>
      <c r="C226" s="32" t="str">
        <f>IF(ISBLANK('5. Pp (3 años)'!C227),"",'5. Pp (3 años)'!C227)</f>
        <v>Actividad</v>
      </c>
      <c r="D226" s="35" t="str">
        <f>IF(ISBLANK('5. Pp (3 años)'!D227),"",'5. Pp (3 años)'!D227)</f>
        <v/>
      </c>
      <c r="E226" s="35" t="str">
        <f>IF(ISBLANK('5. Pp (3 años)'!E227),"",'5. Pp (3 años)'!E227)</f>
        <v/>
      </c>
      <c r="F226" s="35" t="str">
        <f>IF(ISBLANK('5. Pp (3 años)'!F227),"",'5. Pp (3 años)'!F227)</f>
        <v/>
      </c>
      <c r="G226" s="32" t="str">
        <f>IF(ISBLANK('5. Pp (3 años)'!G227),"",'5. Pp (3 años)'!G227)</f>
        <v/>
      </c>
      <c r="H226" s="32" t="str">
        <f>IF(ISBLANK('5. Pp (3 años)'!H227),"",'5. Pp (3 años)'!H227)</f>
        <v/>
      </c>
      <c r="I226" s="35" t="str">
        <f>IF(ISBLANK('5. Pp (3 años)'!I227),"",'5. Pp (3 años)'!I227)</f>
        <v/>
      </c>
      <c r="J226" s="35" t="str">
        <f>IF(ISBLANK('5. Pp (3 años)'!J227),"",'5. Pp (3 años)'!J227)</f>
        <v/>
      </c>
      <c r="K226" s="32" t="str">
        <f>IF(ISBLANK('5. Pp (3 años)'!K227),"",'5. Pp (3 años)'!K227)</f>
        <v/>
      </c>
      <c r="L226" s="35"/>
      <c r="M226" s="35"/>
      <c r="N226" s="35" t="str">
        <f>IF(ISBLANK('5. Pp (3 años)'!N227),"",'5. Pp (3 años)'!N227)</f>
        <v/>
      </c>
      <c r="O226" s="35" t="str">
        <f>IF(ISBLANK('5. Pp (3 años)'!O227),"",'5. Pp (3 años)'!O227)</f>
        <v/>
      </c>
      <c r="P226" s="202" t="str">
        <f>IF(ISBLANK('5. Pp (3 años)'!P227),"",'5. Pp (3 años)'!P227)</f>
        <v/>
      </c>
    </row>
    <row r="227" spans="2:16" ht="207">
      <c r="B227" s="618" t="str">
        <f>IF(ISBLANK('5. Pp (3 años)'!B228),"",'5. Pp (3 años)'!B228)</f>
        <v>Coordinación de Programas Educativos</v>
      </c>
      <c r="C227" s="616" t="str">
        <f>IF(ISBLANK('5. Pp (3 años)'!C228),"",'5. Pp (3 años)'!C228)</f>
        <v>Componente</v>
      </c>
      <c r="D227" s="615" t="str">
        <f>IF(ISBLANK('5. Pp (3 años)'!D228),"",'5. Pp (3 años)'!D228)</f>
        <v>4.1.1.1.31 Servicios de formación educativa inclusiva y capacitación para el desarrollo productivo otorgados.</v>
      </c>
      <c r="E227" s="615" t="str">
        <f>IF(ISBLANK('5. Pp (3 años)'!E228),"",'5. Pp (3 años)'!E228)</f>
        <v>PCDHP: Porcentaje de capacidades de desarrollo humano y productivo fortalecidas</v>
      </c>
      <c r="F227" s="615" t="str">
        <f>IF(ISBLANK('5. Pp (3 años)'!F228),"",'5. Pp (3 años)'!F228)</f>
        <v>Este indicador representa el conjunto de herramientas y conocimientos entregados a la ciudadanía para su superación académica y técnica. A diferencia de la ejecución de cursos, este producto simboliza que los beneficiarios (adultos en alfabetización, padres de familia o jóvenes en capacitación productiva) cuentan ahora con competencias validadas para mejorar su calidad de vida y su inserción en el mercado laboral.</v>
      </c>
      <c r="G227" s="616" t="str">
        <f>IF(ISBLANK('5. Pp (3 años)'!G228),"",'5. Pp (3 años)'!G228)</f>
        <v>Eficacia</v>
      </c>
      <c r="H227" s="616" t="str">
        <f>IF(ISBLANK('5. Pp (3 años)'!H228),"",'5. Pp (3 años)'!H228)</f>
        <v>Trimestral</v>
      </c>
      <c r="I227" s="615" t="str">
        <f>IF(ISBLANK('5. Pp (3 años)'!I228),"",'5. Pp (3 años)'!I228)</f>
        <v>MÉTODO DE CÁLCULO                          
PCDHP = (NCDHE / NCDHP) * 100
VARIABLES:
PCDHP: Porcentaje de capacidades de desarrollo humano y productivo fortalecidas.                                                    NCDHE: Número de personas que acreditaron competencias de desarrollo humano y productivo .                                  NCDHP: Número de personas programadas para el fortalecimiento de capacidades de desarrollo humano y productivo.</v>
      </c>
      <c r="J227" s="615" t="str">
        <f>IF(ISBLANK('5. Pp (3 años)'!J228),"",'5. Pp (3 años)'!J228)</f>
        <v>UNIDAD DE MEDIDA DEL INDICADOR: Porcentaje
UNIDAD DE MEDIDA DE LAS VARIABLES: Esquema de formación integral</v>
      </c>
      <c r="K227" s="616" t="str">
        <f>IF(ISBLANK('5. Pp (3 años)'!K228),"",'5. Pp (3 años)'!K228)</f>
        <v>Ascendente</v>
      </c>
      <c r="L227" s="615" t="s">
        <v>1258</v>
      </c>
      <c r="M227" s="615" t="s">
        <v>1257</v>
      </c>
      <c r="N227" s="615" t="str">
        <f>IF(ISBLANK('5. Pp (3 años)'!N228),"",'5. Pp (3 años)'!N228)</f>
        <v>Nombre del Documento:
Archivo digital de la plataforma Google Drive
Nombre de quien genera la información: 
Coordinación de Programas Educativos 
Periodicidad con que se genera la información:
Trimestral
Liga de la página donde se localiza la información o ubicación:
https://drive.google.com/drive/folders/1YIQ6oNLaECseSgqo4vwhcE6EzP9ap_Xx</v>
      </c>
      <c r="O227" s="615" t="str">
        <f>IF(ISBLANK('5. Pp (3 años)'!O228),"",'5. Pp (3 años)'!O228)</f>
        <v xml:space="preserve">Condiciones climatológicas favorables. La ciudadanía en situación de rezago educativo o desempleo mantiene su permanencia en los procesos formativos hasta la conclusión de los módulos además de que las instituciones certificadoras validan oportunamente los conocimientos adquiridos por los beneficiarios mientras el entorno económico local ofrece oportunidades para la aplicación de las nuevas competencias técnicas y productivas. </v>
      </c>
      <c r="P227" s="617" t="str">
        <f>IF(ISBLANK('5. Pp (3 años)'!P228),"",'5. Pp (3 años)'!P228)</f>
        <v>ODS 4 Educación de calidad: Garantizar una educación inclusiva y equitativa de calidad y promover oportunidades de aprendizaje</v>
      </c>
    </row>
    <row r="228" spans="2:16" ht="207">
      <c r="B228" s="93" t="str">
        <f>IF(ISBLANK('5. Pp (3 años)'!B229),"",'5. Pp (3 años)'!B229)</f>
        <v>Coordinación de Programas Educativos</v>
      </c>
      <c r="C228" s="32" t="str">
        <f>IF(ISBLANK('5. Pp (3 años)'!C229),"",'5. Pp (3 años)'!C229)</f>
        <v>Actividad</v>
      </c>
      <c r="D228" s="35" t="str">
        <f>IF(ISBLANK('5. Pp (3 años)'!D229),"",'5. Pp (3 años)'!D229)</f>
        <v xml:space="preserve">4.1.1.1.31.1 Implementación de programas de instrucción académica, participación social y competencias para la productividad.
</v>
      </c>
      <c r="E228" s="35" t="str">
        <f>IF(ISBLANK('5. Pp (3 años)'!E229),"",'5. Pp (3 años)'!E229)</f>
        <v>PAACP: Porcentaje de acciones de alfabetización, capacitación y participación educativa realizadas.</v>
      </c>
      <c r="F228" s="35" t="str">
        <f>IF(ISBLANK('5. Pp (3 años)'!F229),"",'5. Pp (3 años)'!F229)</f>
        <v>Mide la operatividad y despliegue de los diversos programas formativos. Cuantifica la realización de Alfabetización para Jóvenes y Adultos, Educar Para Todos, Consejo Municipal de Participación Social en la Educación, Actividades de orientación, capacitación y difusión a padres de familia o tutores, Cuento Contigo, Becas Certificadas para el Desarrollo Productivo, Medita Fest. Es el conteo físico de las actividades necesarias para lograr el fortalecimiento de capacidades del componente.</v>
      </c>
      <c r="G228" s="32" t="str">
        <f>IF(ISBLANK('5. Pp (3 años)'!G229),"",'5. Pp (3 años)'!G229)</f>
        <v>Eficacia</v>
      </c>
      <c r="H228" s="32" t="str">
        <f>IF(ISBLANK('5. Pp (3 años)'!H229),"",'5. Pp (3 años)'!H229)</f>
        <v>Trimestral</v>
      </c>
      <c r="I228" s="35" t="str">
        <f>IF(ISBLANK('5. Pp (3 años)'!I229),"",'5. Pp (3 años)'!I229)</f>
        <v>MÉTODO DE CÁLCULO                             
PAACP = (NAACR / NAACP) * 100
VARIABLES:
PAACP: Porcentaje de acciones de alfabetización, capacitación y participación educativa realizadas.          NAACR: Número de acciones de alfabetización, capacitación y participación realizadas.                                                 NAACP: Número de acciones de alfabetización, capacitación y participación programadas.</v>
      </c>
      <c r="J228" s="35" t="str">
        <f>IF(ISBLANK('5. Pp (3 años)'!J229),"",'5. Pp (3 años)'!J229)</f>
        <v>UNIDAD DE MEDIDA DEL INDICADOR: Porcentaje
UNIDAD DE MEDIDA DE LAS VARIABLES: Acción educativa</v>
      </c>
      <c r="K228" s="32" t="str">
        <f>IF(ISBLANK('5. Pp (3 años)'!K229),"",'5. Pp (3 años)'!K229)</f>
        <v>Ascendente</v>
      </c>
      <c r="L228" s="35" t="s">
        <v>1473</v>
      </c>
      <c r="M228" s="35" t="s">
        <v>1472</v>
      </c>
      <c r="N228" s="35" t="str">
        <f>IF(ISBLANK('5. Pp (3 años)'!N229),"",'5. Pp (3 años)'!N229)</f>
        <v>Nombre del Documento:
Archivo digital de la plataforma Google Drive
Nombre de quien genera la información: 
Coordinación de Programas Educativos 
Periodicidad con que se genera la información:
Trimestral
Liga de la página donde se localiza la información o ubicación:
https://drive.google.com/drive/folders/1YIQ6oNLaECseSgqo4vwhcE6EzP9ap_Xx</v>
      </c>
      <c r="O228" s="35" t="str">
        <f>IF(ISBLANK('5. Pp (3 años)'!O229),"",'5. Pp (3 años)'!O229)</f>
        <v>Condiciones climatológicas favorables. Ciudadanía acuda y participe en los programas de instrucción académica, participación social y competencias para la productividad.</v>
      </c>
      <c r="P228" s="202" t="str">
        <f>IF(ISBLANK('5. Pp (3 años)'!P229),"",'5. Pp (3 años)'!P229)</f>
        <v>Meta 4.6
Para 2030, garantizar que todos los jóvenes y al
menos una proporción sustancial de los adultos,
tanto hombres como mujeres, tengan
competencias de lectura, escritura y aritmética.</v>
      </c>
    </row>
    <row r="229" spans="2:16" ht="17.25" hidden="1">
      <c r="B229" s="93" t="str">
        <f>IF(ISBLANK('5. Pp (3 años)'!B230),"",'5. Pp (3 años)'!B230)</f>
        <v/>
      </c>
      <c r="C229" s="32" t="str">
        <f>IF(ISBLANK('5. Pp (3 años)'!C230),"",'5. Pp (3 años)'!C230)</f>
        <v>Actividad</v>
      </c>
      <c r="D229" s="35" t="str">
        <f>IF(ISBLANK('5. Pp (3 años)'!D230),"",'5. Pp (3 años)'!D230)</f>
        <v/>
      </c>
      <c r="E229" s="35" t="str">
        <f>IF(ISBLANK('5. Pp (3 años)'!E230),"",'5. Pp (3 años)'!E230)</f>
        <v/>
      </c>
      <c r="F229" s="35" t="str">
        <f>IF(ISBLANK('5. Pp (3 años)'!F230),"",'5. Pp (3 años)'!F230)</f>
        <v/>
      </c>
      <c r="G229" s="32" t="str">
        <f>IF(ISBLANK('5. Pp (3 años)'!G230),"",'5. Pp (3 años)'!G230)</f>
        <v/>
      </c>
      <c r="H229" s="32" t="str">
        <f>IF(ISBLANK('5. Pp (3 años)'!H230),"",'5. Pp (3 años)'!H230)</f>
        <v/>
      </c>
      <c r="I229" s="35" t="str">
        <f>IF(ISBLANK('5. Pp (3 años)'!I230),"",'5. Pp (3 años)'!I230)</f>
        <v/>
      </c>
      <c r="J229" s="35" t="str">
        <f>IF(ISBLANK('5. Pp (3 años)'!J230),"",'5. Pp (3 años)'!J230)</f>
        <v/>
      </c>
      <c r="K229" s="32" t="str">
        <f>IF(ISBLANK('5. Pp (3 años)'!K230),"",'5. Pp (3 años)'!K230)</f>
        <v/>
      </c>
      <c r="L229" s="35"/>
      <c r="M229" s="35"/>
      <c r="N229" s="35" t="str">
        <f>IF(ISBLANK('5. Pp (3 años)'!N230),"",'5. Pp (3 años)'!N230)</f>
        <v/>
      </c>
      <c r="O229" s="35" t="str">
        <f>IF(ISBLANK('5. Pp (3 años)'!O230),"",'5. Pp (3 años)'!O230)</f>
        <v/>
      </c>
      <c r="P229" s="202" t="str">
        <f>IF(ISBLANK('5. Pp (3 años)'!P230),"",'5. Pp (3 años)'!P230)</f>
        <v/>
      </c>
    </row>
    <row r="230" spans="2:16" ht="17.25" hidden="1">
      <c r="B230" s="93" t="str">
        <f>IF(ISBLANK('5. Pp (3 años)'!B231),"",'5. Pp (3 años)'!B231)</f>
        <v/>
      </c>
      <c r="C230" s="32" t="str">
        <f>IF(ISBLANK('5. Pp (3 años)'!C231),"",'5. Pp (3 años)'!C231)</f>
        <v>Actividad</v>
      </c>
      <c r="D230" s="35" t="str">
        <f>IF(ISBLANK('5. Pp (3 años)'!D231),"",'5. Pp (3 años)'!D231)</f>
        <v/>
      </c>
      <c r="E230" s="35" t="str">
        <f>IF(ISBLANK('5. Pp (3 años)'!E231),"",'5. Pp (3 años)'!E231)</f>
        <v/>
      </c>
      <c r="F230" s="35" t="str">
        <f>IF(ISBLANK('5. Pp (3 años)'!F231),"",'5. Pp (3 años)'!F231)</f>
        <v/>
      </c>
      <c r="G230" s="32" t="str">
        <f>IF(ISBLANK('5. Pp (3 años)'!G231),"",'5. Pp (3 años)'!G231)</f>
        <v/>
      </c>
      <c r="H230" s="32" t="str">
        <f>IF(ISBLANK('5. Pp (3 años)'!H231),"",'5. Pp (3 años)'!H231)</f>
        <v/>
      </c>
      <c r="I230" s="35" t="str">
        <f>IF(ISBLANK('5. Pp (3 años)'!I231),"",'5. Pp (3 años)'!I231)</f>
        <v/>
      </c>
      <c r="J230" s="35" t="str">
        <f>IF(ISBLANK('5. Pp (3 años)'!J231),"",'5. Pp (3 años)'!J231)</f>
        <v/>
      </c>
      <c r="K230" s="32" t="str">
        <f>IF(ISBLANK('5. Pp (3 años)'!K231),"",'5. Pp (3 años)'!K231)</f>
        <v/>
      </c>
      <c r="L230" s="35"/>
      <c r="M230" s="35"/>
      <c r="N230" s="35" t="str">
        <f>IF(ISBLANK('5. Pp (3 años)'!N231),"",'5. Pp (3 años)'!N231)</f>
        <v/>
      </c>
      <c r="O230" s="35" t="str">
        <f>IF(ISBLANK('5. Pp (3 años)'!O231),"",'5. Pp (3 años)'!O231)</f>
        <v/>
      </c>
      <c r="P230" s="202" t="str">
        <f>IF(ISBLANK('5. Pp (3 años)'!P231),"",'5. Pp (3 años)'!P231)</f>
        <v/>
      </c>
    </row>
    <row r="231" spans="2:16" ht="17.25" hidden="1">
      <c r="B231" s="93" t="str">
        <f>IF(ISBLANK('5. Pp (3 años)'!B232),"",'5. Pp (3 años)'!B232)</f>
        <v/>
      </c>
      <c r="C231" s="32" t="str">
        <f>IF(ISBLANK('5. Pp (3 años)'!C232),"",'5. Pp (3 años)'!C232)</f>
        <v>Actividad</v>
      </c>
      <c r="D231" s="35" t="str">
        <f>IF(ISBLANK('5. Pp (3 años)'!D232),"",'5. Pp (3 años)'!D232)</f>
        <v/>
      </c>
      <c r="E231" s="35" t="str">
        <f>IF(ISBLANK('5. Pp (3 años)'!E232),"",'5. Pp (3 años)'!E232)</f>
        <v/>
      </c>
      <c r="F231" s="35" t="str">
        <f>IF(ISBLANK('5. Pp (3 años)'!F232),"",'5. Pp (3 años)'!F232)</f>
        <v/>
      </c>
      <c r="G231" s="32" t="str">
        <f>IF(ISBLANK('5. Pp (3 años)'!G232),"",'5. Pp (3 años)'!G232)</f>
        <v/>
      </c>
      <c r="H231" s="32" t="str">
        <f>IF(ISBLANK('5. Pp (3 años)'!H232),"",'5. Pp (3 años)'!H232)</f>
        <v/>
      </c>
      <c r="I231" s="35" t="str">
        <f>IF(ISBLANK('5. Pp (3 años)'!I232),"",'5. Pp (3 años)'!I232)</f>
        <v/>
      </c>
      <c r="J231" s="35" t="str">
        <f>IF(ISBLANK('5. Pp (3 años)'!J232),"",'5. Pp (3 años)'!J232)</f>
        <v/>
      </c>
      <c r="K231" s="32" t="str">
        <f>IF(ISBLANK('5. Pp (3 años)'!K232),"",'5. Pp (3 años)'!K232)</f>
        <v/>
      </c>
      <c r="L231" s="35"/>
      <c r="M231" s="35"/>
      <c r="N231" s="35" t="str">
        <f>IF(ISBLANK('5. Pp (3 años)'!N232),"",'5. Pp (3 años)'!N232)</f>
        <v/>
      </c>
      <c r="O231" s="35" t="str">
        <f>IF(ISBLANK('5. Pp (3 años)'!O232),"",'5. Pp (3 años)'!O232)</f>
        <v/>
      </c>
      <c r="P231" s="202" t="str">
        <f>IF(ISBLANK('5. Pp (3 años)'!P232),"",'5. Pp (3 años)'!P232)</f>
        <v/>
      </c>
    </row>
    <row r="232" spans="2:16" ht="17.25" hidden="1">
      <c r="B232" s="93" t="str">
        <f>IF(ISBLANK('5. Pp (3 años)'!B233),"",'5. Pp (3 años)'!B233)</f>
        <v/>
      </c>
      <c r="C232" s="32" t="str">
        <f>IF(ISBLANK('5. Pp (3 años)'!C233),"",'5. Pp (3 años)'!C233)</f>
        <v>Actividad</v>
      </c>
      <c r="D232" s="35" t="str">
        <f>IF(ISBLANK('5. Pp (3 años)'!D233),"",'5. Pp (3 años)'!D233)</f>
        <v/>
      </c>
      <c r="E232" s="35" t="str">
        <f>IF(ISBLANK('5. Pp (3 años)'!E233),"",'5. Pp (3 años)'!E233)</f>
        <v/>
      </c>
      <c r="F232" s="35" t="str">
        <f>IF(ISBLANK('5. Pp (3 años)'!F233),"",'5. Pp (3 años)'!F233)</f>
        <v/>
      </c>
      <c r="G232" s="32" t="str">
        <f>IF(ISBLANK('5. Pp (3 años)'!G233),"",'5. Pp (3 años)'!G233)</f>
        <v/>
      </c>
      <c r="H232" s="32" t="str">
        <f>IF(ISBLANK('5. Pp (3 años)'!H233),"",'5. Pp (3 años)'!H233)</f>
        <v/>
      </c>
      <c r="I232" s="35" t="str">
        <f>IF(ISBLANK('5. Pp (3 años)'!I233),"",'5. Pp (3 años)'!I233)</f>
        <v/>
      </c>
      <c r="J232" s="35" t="str">
        <f>IF(ISBLANK('5. Pp (3 años)'!J233),"",'5. Pp (3 años)'!J233)</f>
        <v/>
      </c>
      <c r="K232" s="32" t="str">
        <f>IF(ISBLANK('5. Pp (3 años)'!K233),"",'5. Pp (3 años)'!K233)</f>
        <v/>
      </c>
      <c r="L232" s="35"/>
      <c r="M232" s="35"/>
      <c r="N232" s="35" t="str">
        <f>IF(ISBLANK('5. Pp (3 años)'!N233),"",'5. Pp (3 años)'!N233)</f>
        <v/>
      </c>
      <c r="O232" s="35" t="str">
        <f>IF(ISBLANK('5. Pp (3 años)'!O233),"",'5. Pp (3 años)'!O233)</f>
        <v/>
      </c>
      <c r="P232" s="202" t="str">
        <f>IF(ISBLANK('5. Pp (3 años)'!P233),"",'5. Pp (3 años)'!P233)</f>
        <v/>
      </c>
    </row>
    <row r="233" spans="2:16" ht="207">
      <c r="B233" s="618" t="str">
        <f>IF(ISBLANK('5. Pp (3 años)'!B234),"",'5. Pp (3 años)'!B234)</f>
        <v>Dirección General de Salud</v>
      </c>
      <c r="C233" s="616" t="str">
        <f>IF(ISBLANK('5. Pp (3 años)'!C234),"",'5. Pp (3 años)'!C234)</f>
        <v>Componente</v>
      </c>
      <c r="D233" s="615" t="str">
        <f>IF(ISBLANK('5. Pp (3 años)'!D234),"",'5. Pp (3 años)'!D234)</f>
        <v>4.1.1.1.32 Servicios de salud itinerante y programas de formación preventiva otorgados.</v>
      </c>
      <c r="E233" s="615" t="str">
        <f>IF(ISBLANK('5. Pp (3 años)'!E234),"",'5. Pp (3 años)'!E234)</f>
        <v>PEAPC: Porcentaje de esquemas de atención primaria y capacidades de cuidado consolidados.</v>
      </c>
      <c r="F233" s="615" t="str">
        <f>IF(ISBLANK('5. Pp (3 años)'!F234),"",'5. Pp (3 años)'!F234)</f>
        <v>Este indicador representa la entrega final de servicios de salud preventiva y competencias de cuidado a la ciudadanía. Representa el producto terminado donde la población no solo recibe atención médica inmediata, sino que adquiere habilidades técnicas para el cuidado doméstico. Asegura que el municipio cuente con una cobertura de salud itinerante validada que fortalece la autonomía y el bienestar de las familias dentro del Sistema Municipal de Cuidados.</v>
      </c>
      <c r="G233" s="616" t="str">
        <f>IF(ISBLANK('5. Pp (3 años)'!G234),"",'5. Pp (3 años)'!G234)</f>
        <v>Eficacia</v>
      </c>
      <c r="H233" s="616" t="str">
        <f>IF(ISBLANK('5. Pp (3 años)'!H234),"",'5. Pp (3 años)'!H234)</f>
        <v>Trimestral</v>
      </c>
      <c r="I233" s="615" t="str">
        <f>IF(ISBLANK('5. Pp (3 años)'!I234),"",'5. Pp (3 años)'!I234)</f>
        <v>MÉTODO DE CÁLCULO                      
PEAPC = (NEAPE / NEAPP) * 100
VARIABLES:
PEAPC: Porcentaje de esquemas de atención primaria y capacidades de cuidado consolidados.                            NEAPE: Número de esquemas de atención ejecutados con validación de cobertura.                                                    NEAPP: Número de esquemas de atención programados para el fortalecimiento del bienestar familiar.</v>
      </c>
      <c r="J233" s="615" t="str">
        <f>IF(ISBLANK('5. Pp (3 años)'!J234),"",'5. Pp (3 años)'!J234)</f>
        <v>UNIDAD DE MEDIDA DEL INDICADOR: Porcentaje
UNIDAD DE MEDIDA DE LAS VARIABLES: Esquema integral</v>
      </c>
      <c r="K233" s="616" t="str">
        <f>IF(ISBLANK('5. Pp (3 años)'!K234),"",'5. Pp (3 años)'!K234)</f>
        <v>Ascendente</v>
      </c>
      <c r="L233" s="615" t="s">
        <v>1256</v>
      </c>
      <c r="M233" s="706" t="s">
        <v>1255</v>
      </c>
      <c r="N233" s="707" t="str">
        <f>IF(ISBLANK('5. Pp (3 años)'!N234),"",'5. Pp (3 años)'!N234)</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3" s="615" t="str">
        <f>IF(ISBLANK('5. Pp (3 años)'!O234),"",'5. Pp (3 años)'!O234)</f>
        <v>La ciudadanía solicita y accede a los servicios de salud itinerante en sus comunidades además de que las familias muestran interés en acreditar las competencias técnicas para el cuidado doméstico y preventivo mientras el municipio mantiene la certificación de sus procesos de atención primaria para garantizar un modelo de salud pública de calidad y con enfoque humano.</v>
      </c>
      <c r="P233" s="617" t="str">
        <f>IF(ISBLANK('5. Pp (3 años)'!P234),"",'5. Pp (3 años)'!P234)</f>
        <v>ODS 3 Salud y Bienestar: Garantizar una vida sana y promover el bienestar para todos en todas las edades</v>
      </c>
    </row>
    <row r="234" spans="2:16" ht="207">
      <c r="B234" s="93" t="str">
        <f>IF(ISBLANK('5. Pp (3 años)'!B235),"",'5. Pp (3 años)'!B235)</f>
        <v>Dirección General de Salud</v>
      </c>
      <c r="C234" s="32" t="str">
        <f>IF(ISBLANK('5. Pp (3 años)'!C235),"",'5. Pp (3 años)'!C235)</f>
        <v>Actividad</v>
      </c>
      <c r="D234" s="35" t="str">
        <f>IF(ISBLANK('5. Pp (3 años)'!D235),"",'5. Pp (3 años)'!D235)</f>
        <v>4.1.1.1.32.1 Despliegue operativo de brigadas integrales para la prevención, diagnóstico y promoción de la salud comunitaria.</v>
      </c>
      <c r="E234" s="35" t="str">
        <f>IF(ISBLANK('5. Pp (3 años)'!E235),"",'5. Pp (3 años)'!E235)</f>
        <v>PBJSR: Porcentaje de brigadas y jornadas de salud realizadas.</v>
      </c>
      <c r="F234" s="35" t="str">
        <f>IF(ISBLANK('5. Pp (3 años)'!F235),"",'5. Pp (3 años)'!F235)</f>
        <v>Este indicador permite conocer el incremento de actividades en materia de salud en beneficio de la población del municipio. Las acciones son: Brigadas Integrales de servicos salud, Brigadas promocionales de salud escolares y universitarias, Brigada “Salud sexual y  reproductiva".</v>
      </c>
      <c r="G234" s="32" t="str">
        <f>IF(ISBLANK('5. Pp (3 años)'!G235),"",'5. Pp (3 años)'!G235)</f>
        <v>Eficacia</v>
      </c>
      <c r="H234" s="32" t="str">
        <f>IF(ISBLANK('5. Pp (3 años)'!H235),"",'5. Pp (3 años)'!H235)</f>
        <v>Trimestral</v>
      </c>
      <c r="I234" s="35" t="str">
        <f>IF(ISBLANK('5. Pp (3 años)'!I235),"",'5. Pp (3 años)'!I235)</f>
        <v>MÉTODO DE CÁLCULO                           
PBJSR = (NBJSR / NBJSP) * 100
VARIABLES:
PBJSR: Porcentaje de brigadas y jornadas de salud realizadas.                                                                                           NBJSR: Número de brigadas y jornadas de salud  realizadas.                                                                                            NBJSP: Número de brigadas y jornadas de salud  programadas.</v>
      </c>
      <c r="J234" s="35" t="str">
        <f>IF(ISBLANK('5. Pp (3 años)'!J235),"",'5. Pp (3 años)'!J235)</f>
        <v>UNIDAD DE MEDIDA DEL INDICADOR: Porcentaje
UNIDAD DE MEDIDA DE LAS VARIABLES: Brigadas</v>
      </c>
      <c r="K234" s="32" t="str">
        <f>IF(ISBLANK('5. Pp (3 años)'!K235),"",'5. Pp (3 años)'!K235)</f>
        <v>Ascendente</v>
      </c>
      <c r="L234" s="35" t="s">
        <v>1499</v>
      </c>
      <c r="M234" s="35" t="s">
        <v>1474</v>
      </c>
      <c r="N234" s="35" t="str">
        <f>IF(ISBLANK('5. Pp (3 años)'!N235),"",'5. Pp (3 años)'!N235)</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4" s="35" t="str">
        <f>IF(ISBLANK('5. Pp (3 años)'!O235),"",'5. Pp (3 años)'!O235)</f>
        <v>Condiciones climatológicas favorables. La Ciudadanía acuda y participe en las brigadas de salud.</v>
      </c>
      <c r="P234" s="202" t="str">
        <f>IF(ISBLANK('5. Pp (3 años)'!P235),"",'5. Pp (3 años)'!P235)</f>
        <v>Meta 3.7
Para 2030, garantizar el acceso universal a los servicios de salud sexual y reproductiva, incluidos los de planificación de la familia,
información y educación, y la integración de la salud reproductiva en las estrategias y los programas nacionales</v>
      </c>
    </row>
    <row r="235" spans="2:16" ht="207">
      <c r="B235" s="93" t="str">
        <f>IF(ISBLANK('5. Pp (3 años)'!B236),"",'5. Pp (3 años)'!B236)</f>
        <v>Dirección General de Salud</v>
      </c>
      <c r="C235" s="32" t="str">
        <f>IF(ISBLANK('5. Pp (3 años)'!C236),"",'5. Pp (3 años)'!C236)</f>
        <v>Actividad</v>
      </c>
      <c r="D235" s="35" t="str">
        <f>IF(ISBLANK('5. Pp (3 años)'!D236),"",'5. Pp (3 años)'!D236)</f>
        <v>4.1.1.1.32.2 Impartición de talleres formativos y jornadas de atención preventiva para el fortalecimiento de las capacidades de cuidado.</v>
      </c>
      <c r="E235" s="35" t="str">
        <f>IF(ISBLANK('5. Pp (3 años)'!E236),"",'5. Pp (3 años)'!E236)</f>
        <v>PSFCE: Porcentaje de sesiones formativas y campañas de salud ejecutadas</v>
      </c>
      <c r="F235" s="35" t="str">
        <f>IF(ISBLANK('5. Pp (3 años)'!F236),"",'5. Pp (3 años)'!F236)</f>
        <v>Mide la operación de la estrategia de enseñanza para la vida y el cuidado. Cuantifica la realización de los Talleres Formación para la vida y el cuidado (primeros auxilios, cuidado de adultos mayores, manejo de medicamentos) y las campañas informativas, funcionando como el mecanismo operativo que transfiere conocimientos prácticos a las personas cuidadoras para la reducción de riesgos en el hogar.</v>
      </c>
      <c r="G235" s="32" t="str">
        <f>IF(ISBLANK('5. Pp (3 años)'!G236),"",'5. Pp (3 años)'!G236)</f>
        <v>Eficacia</v>
      </c>
      <c r="H235" s="32" t="str">
        <f>IF(ISBLANK('5. Pp (3 años)'!H236),"",'5. Pp (3 años)'!H236)</f>
        <v>Trimestral</v>
      </c>
      <c r="I235" s="35" t="str">
        <f>IF(ISBLANK('5. Pp (3 años)'!I236),"",'5. Pp (3 años)'!I236)</f>
        <v>MÉTODO DE CÁLCULO                       
PSFCE= (NSFCR/NSFCP)*100
VARIABLES:
PSFCE: Porcentaje de sesiones formativas y campañas de salud ejecutadas                                                                                   NSFCR: Número de sesiones formativas y campañas de salud  realizados.                                                                            NSFCP: Número de sesiones formativas y campañas de salud  programados.</v>
      </c>
      <c r="J235" s="35" t="str">
        <f>IF(ISBLANK('5. Pp (3 años)'!J236),"",'5. Pp (3 años)'!J236)</f>
        <v>UNIDAD DE MEDIDA DEL INDICADOR: Porcentaje
UNIDAD DE MEDIDA DE LAS VARIABLES: Campaña</v>
      </c>
      <c r="K235" s="32" t="str">
        <f>IF(ISBLANK('5. Pp (3 años)'!K236),"",'5. Pp (3 años)'!K236)</f>
        <v>Ascendente</v>
      </c>
      <c r="L235" s="35" t="s">
        <v>1476</v>
      </c>
      <c r="M235" s="35" t="s">
        <v>1475</v>
      </c>
      <c r="N235" s="35" t="str">
        <f>IF(ISBLANK('5. Pp (3 años)'!N236),"",'5. Pp (3 años)'!N236)</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5" s="35" t="str">
        <f>IF(ISBLANK('5. Pp (3 años)'!O236),"",'5. Pp (3 años)'!O236)</f>
        <v>Las personas cuidadoras y la ciudadanía interesada asisten a los talleres de primeros auxilios, manejo de medicamentos, etc,  además de que el personal de salud cuenta con los simuladores, materiales de curación y guías técnicas para la enseñanza práctica mientras los espacios comunitarios se encuentran disponibles para la ejecución de las sesiones formativas que fortalecen la autonomía en el cuidado doméstico.</v>
      </c>
      <c r="P235" s="202" t="str">
        <f>IF(ISBLANK('5. Pp (3 años)'!P236),"",'5. Pp (3 años)'!P236)</f>
        <v>ODS 3 Salud y Bienestar: Garantizar una vida sana y promover el bienestar para todos en todas las edades</v>
      </c>
    </row>
    <row r="236" spans="2:16" ht="17.25" hidden="1">
      <c r="B236" s="93" t="str">
        <f>IF(ISBLANK('5. Pp (3 años)'!B237),"",'5. Pp (3 años)'!B237)</f>
        <v/>
      </c>
      <c r="C236" s="32" t="str">
        <f>IF(ISBLANK('5. Pp (3 años)'!C237),"",'5. Pp (3 años)'!C237)</f>
        <v>Actividad</v>
      </c>
      <c r="D236" s="35" t="str">
        <f>IF(ISBLANK('5. Pp (3 años)'!D237),"",'5. Pp (3 años)'!D237)</f>
        <v/>
      </c>
      <c r="E236" s="35" t="str">
        <f>IF(ISBLANK('5. Pp (3 años)'!E237),"",'5. Pp (3 años)'!E237)</f>
        <v/>
      </c>
      <c r="F236" s="35" t="str">
        <f>IF(ISBLANK('5. Pp (3 años)'!F237),"",'5. Pp (3 años)'!F237)</f>
        <v/>
      </c>
      <c r="G236" s="32" t="str">
        <f>IF(ISBLANK('5. Pp (3 años)'!G237),"",'5. Pp (3 años)'!G237)</f>
        <v/>
      </c>
      <c r="H236" s="32" t="str">
        <f>IF(ISBLANK('5. Pp (3 años)'!H237),"",'5. Pp (3 años)'!H237)</f>
        <v/>
      </c>
      <c r="I236" s="35" t="str">
        <f>IF(ISBLANK('5. Pp (3 años)'!I237),"",'5. Pp (3 años)'!I237)</f>
        <v/>
      </c>
      <c r="J236" s="35" t="str">
        <f>IF(ISBLANK('5. Pp (3 años)'!J237),"",'5. Pp (3 años)'!J237)</f>
        <v/>
      </c>
      <c r="K236" s="32" t="str">
        <f>IF(ISBLANK('5. Pp (3 años)'!K237),"",'5. Pp (3 años)'!K237)</f>
        <v/>
      </c>
      <c r="L236" s="35"/>
      <c r="M236" s="35"/>
      <c r="N236" s="35" t="str">
        <f>IF(ISBLANK('5. Pp (3 años)'!N237),"",'5. Pp (3 años)'!N237)</f>
        <v/>
      </c>
      <c r="O236" s="35" t="str">
        <f>IF(ISBLANK('5. Pp (3 años)'!O237),"",'5. Pp (3 años)'!O237)</f>
        <v/>
      </c>
      <c r="P236" s="202" t="str">
        <f>IF(ISBLANK('5. Pp (3 años)'!P237),"",'5. Pp (3 años)'!P237)</f>
        <v/>
      </c>
    </row>
    <row r="237" spans="2:16" ht="17.25" hidden="1">
      <c r="B237" s="93" t="str">
        <f>IF(ISBLANK('5. Pp (3 años)'!B238),"",'5. Pp (3 años)'!B238)</f>
        <v/>
      </c>
      <c r="C237" s="32" t="str">
        <f>IF(ISBLANK('5. Pp (3 años)'!C238),"",'5. Pp (3 años)'!C238)</f>
        <v>Actividad</v>
      </c>
      <c r="D237" s="35" t="str">
        <f>IF(ISBLANK('5. Pp (3 años)'!D238),"",'5. Pp (3 años)'!D238)</f>
        <v/>
      </c>
      <c r="E237" s="35" t="str">
        <f>IF(ISBLANK('5. Pp (3 años)'!E238),"",'5. Pp (3 años)'!E238)</f>
        <v/>
      </c>
      <c r="F237" s="35" t="str">
        <f>IF(ISBLANK('5. Pp (3 años)'!F238),"",'5. Pp (3 años)'!F238)</f>
        <v/>
      </c>
      <c r="G237" s="32" t="str">
        <f>IF(ISBLANK('5. Pp (3 años)'!G238),"",'5. Pp (3 años)'!G238)</f>
        <v/>
      </c>
      <c r="H237" s="32" t="str">
        <f>IF(ISBLANK('5. Pp (3 años)'!H238),"",'5. Pp (3 años)'!H238)</f>
        <v/>
      </c>
      <c r="I237" s="35" t="str">
        <f>IF(ISBLANK('5. Pp (3 años)'!I238),"",'5. Pp (3 años)'!I238)</f>
        <v/>
      </c>
      <c r="J237" s="35" t="str">
        <f>IF(ISBLANK('5. Pp (3 años)'!J238),"",'5. Pp (3 años)'!J238)</f>
        <v/>
      </c>
      <c r="K237" s="32" t="str">
        <f>IF(ISBLANK('5. Pp (3 años)'!K238),"",'5. Pp (3 años)'!K238)</f>
        <v/>
      </c>
      <c r="L237" s="35"/>
      <c r="M237" s="35"/>
      <c r="N237" s="35" t="str">
        <f>IF(ISBLANK('5. Pp (3 años)'!N238),"",'5. Pp (3 años)'!N238)</f>
        <v/>
      </c>
      <c r="O237" s="35" t="str">
        <f>IF(ISBLANK('5. Pp (3 años)'!O238),"",'5. Pp (3 años)'!O238)</f>
        <v/>
      </c>
      <c r="P237" s="202" t="str">
        <f>IF(ISBLANK('5. Pp (3 años)'!P238),"",'5. Pp (3 años)'!P238)</f>
        <v/>
      </c>
    </row>
    <row r="238" spans="2:16" ht="17.25" hidden="1">
      <c r="B238" s="93" t="str">
        <f>IF(ISBLANK('5. Pp (3 años)'!B239),"",'5. Pp (3 años)'!B239)</f>
        <v/>
      </c>
      <c r="C238" s="32" t="str">
        <f>IF(ISBLANK('5. Pp (3 años)'!C239),"",'5. Pp (3 años)'!C239)</f>
        <v>Actividad</v>
      </c>
      <c r="D238" s="35" t="str">
        <f>IF(ISBLANK('5. Pp (3 años)'!D239),"",'5. Pp (3 años)'!D239)</f>
        <v/>
      </c>
      <c r="E238" s="35" t="str">
        <f>IF(ISBLANK('5. Pp (3 años)'!E239),"",'5. Pp (3 años)'!E239)</f>
        <v/>
      </c>
      <c r="F238" s="35" t="str">
        <f>IF(ISBLANK('5. Pp (3 años)'!F239),"",'5. Pp (3 años)'!F239)</f>
        <v/>
      </c>
      <c r="G238" s="32" t="str">
        <f>IF(ISBLANK('5. Pp (3 años)'!G239),"",'5. Pp (3 años)'!G239)</f>
        <v/>
      </c>
      <c r="H238" s="32" t="str">
        <f>IF(ISBLANK('5. Pp (3 años)'!H239),"",'5. Pp (3 años)'!H239)</f>
        <v/>
      </c>
      <c r="I238" s="35" t="str">
        <f>IF(ISBLANK('5. Pp (3 años)'!I239),"",'5. Pp (3 años)'!I239)</f>
        <v/>
      </c>
      <c r="J238" s="35" t="str">
        <f>IF(ISBLANK('5. Pp (3 años)'!J239),"",'5. Pp (3 años)'!J239)</f>
        <v/>
      </c>
      <c r="K238" s="32" t="str">
        <f>IF(ISBLANK('5. Pp (3 años)'!K239),"",'5. Pp (3 años)'!K239)</f>
        <v/>
      </c>
      <c r="L238" s="35"/>
      <c r="M238" s="35"/>
      <c r="N238" s="35" t="str">
        <f>IF(ISBLANK('5. Pp (3 años)'!N239),"",'5. Pp (3 años)'!N239)</f>
        <v/>
      </c>
      <c r="O238" s="35" t="str">
        <f>IF(ISBLANK('5. Pp (3 años)'!O239),"",'5. Pp (3 años)'!O239)</f>
        <v/>
      </c>
      <c r="P238" s="202" t="str">
        <f>IF(ISBLANK('5. Pp (3 años)'!P239),"",'5. Pp (3 años)'!P239)</f>
        <v/>
      </c>
    </row>
    <row r="239" spans="2:16" ht="207">
      <c r="B239" s="618" t="str">
        <f>IF(ISBLANK('5. Pp (3 años)'!B240),"",'5. Pp (3 años)'!B240)</f>
        <v>Coordinación de Salud Física</v>
      </c>
      <c r="C239" s="616" t="str">
        <f>IF(ISBLANK('5. Pp (3 años)'!C240),"",'5. Pp (3 años)'!C240)</f>
        <v>Componente</v>
      </c>
      <c r="D239" s="615" t="str">
        <f>IF(ISBLANK('5. Pp (3 años)'!D240),"",'5. Pp (3 años)'!D240)</f>
        <v>4.1.1.1.33  Servicios de atención médica primaria, especialidades básicas y traslados programados otorgados.</v>
      </c>
      <c r="E239" s="615" t="str">
        <f>IF(ISBLANK('5. Pp (3 años)'!E240),"",'5. Pp (3 años)'!E240)</f>
        <v>PEAPF: Porcentaje de esquema de atención primaria y asistencia médica fortalecido.</v>
      </c>
      <c r="F239" s="615" t="str">
        <f>IF(ISBLANK('5. Pp (3 años)'!F240),"",'5. Pp (3 años)'!F240)</f>
        <v>Este indicador representa la consolidación de la red de servicios médicos municipales. Representa el producto final donde se garantiza que la ciudadanía acceda a una atención clínica integral (general y especializada), programas preventivos de alto impacto y mecanismos de movilidad asistida; asegurando el derecho a la salud y la reducción de barreras físicas y económicas para el tratamiento de enfermedades en el municipio.</v>
      </c>
      <c r="G239" s="616" t="str">
        <f>IF(ISBLANK('5. Pp (3 años)'!G240),"",'5. Pp (3 años)'!G240)</f>
        <v>Eficacia</v>
      </c>
      <c r="H239" s="616" t="str">
        <f>IF(ISBLANK('5. Pp (3 años)'!H240),"",'5. Pp (3 años)'!H240)</f>
        <v>Trimestral</v>
      </c>
      <c r="I239" s="615" t="str">
        <f>IF(ISBLANK('5. Pp (3 años)'!I240),"",'5. Pp (3 años)'!I240)</f>
        <v>MÉTODO DE CÁLCULO                              
PEAPF = (NEAME / NEAMP) * 100
VARIABLES:
PEAPF: Porcentaje de esquema de atención primaria y asistencia médica fortalecido.                                         NEAME: Número de esquemas de atención médica integral ejecutados.                                                                      NEAMP: Número de esquemas de atención médica integral  programados.</v>
      </c>
      <c r="J239" s="615" t="str">
        <f>IF(ISBLANK('5. Pp (3 años)'!J240),"",'5. Pp (3 años)'!J240)</f>
        <v>UNIDAD DE MEDIDA DEL INDICADOR: Porcentaje
UNIDAD DE MEDIDA DE LAS VARIABLES: Esquema de atención.</v>
      </c>
      <c r="K239" s="616" t="str">
        <f>IF(ISBLANK('5. Pp (3 años)'!K240),"",'5. Pp (3 años)'!K240)</f>
        <v>Ascendente</v>
      </c>
      <c r="L239" s="615" t="s">
        <v>1254</v>
      </c>
      <c r="M239" s="706" t="s">
        <v>1253</v>
      </c>
      <c r="N239" s="707" t="str">
        <f>IF(ISBLANK('5. Pp (3 años)'!N240),"",'5. Pp (3 años)'!N240)</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39" s="615" t="str">
        <f>IF(ISBLANK('5. Pp (3 años)'!O240),"",'5. Pp (3 años)'!O240)</f>
        <v>La ciudadanía solicita los servicios de atención médica general y especializada de manera oportuna además de que las unidades médicas cuentan con el equipamiento y personal certificado necesario mientras los mecanismos de movilidad asistida se mantienen en condiciones mecánicas óptimas para garantizar el traslado seguro de los pacientes a sus centros de tratamiento.</v>
      </c>
      <c r="P239" s="617" t="str">
        <f>IF(ISBLANK('5. Pp (3 años)'!P240),"",'5. Pp (3 años)'!P240)</f>
        <v>ODS 3 Salud y Bienestar: Garantizar una vida sana y promover el bienestar para todos en todas las edades</v>
      </c>
    </row>
    <row r="240" spans="2:16" ht="207">
      <c r="B240" s="93" t="str">
        <f>IF(ISBLANK('5. Pp (3 años)'!B241),"",'5. Pp (3 años)'!B241)</f>
        <v>Coordinación de Salud Física</v>
      </c>
      <c r="C240" s="32" t="str">
        <f>IF(ISBLANK('5. Pp (3 años)'!C241),"",'5. Pp (3 años)'!C241)</f>
        <v>Actividad</v>
      </c>
      <c r="D240" s="35" t="str">
        <f>IF(ISBLANK('5. Pp (3 años)'!D241),"",'5. Pp (3 años)'!D241)</f>
        <v>4.1.1.1.33.1 Prestación de consultas médicas generales y servicios de especialidades básicas.</v>
      </c>
      <c r="E240" s="35" t="str">
        <f>IF(ISBLANK('5. Pp (3 años)'!E241),"",'5. Pp (3 años)'!E241)</f>
        <v>PCSEB: Porcentaje de consultas y servicios especializados brindados.</v>
      </c>
      <c r="F240" s="35" t="str">
        <f>IF(ISBLANK('5. Pp (3 años)'!F241),"",'5. Pp (3 años)'!F241)</f>
        <v>Mide la atención directa en consultorio y gabinete. Cuantifica la ejecución de las consultas médicas generales, dentales, nutricionales, de optometría y acciones de medicina preventiva, funcionando como el mecanismo operativo que resuelve las necesidades inmediatas de diagnóstico y tratamiento clínico de la población.</v>
      </c>
      <c r="G240" s="32" t="str">
        <f>IF(ISBLANK('5. Pp (3 años)'!G241),"",'5. Pp (3 años)'!G241)</f>
        <v>Eficacia</v>
      </c>
      <c r="H240" s="32" t="str">
        <f>IF(ISBLANK('5. Pp (3 años)'!H241),"",'5. Pp (3 años)'!H241)</f>
        <v>Trimestral</v>
      </c>
      <c r="I240" s="35" t="str">
        <f>IF(ISBLANK('5. Pp (3 años)'!I241),"",'5. Pp (3 años)'!I241)</f>
        <v xml:space="preserve">MÉTODO DE CÁLCULO                       
PCSEB = (NCSER / NCSEP) * 100
VARIABLES:
PCSEB: Porcentaje de consultas y servicios especializados brindados.                                                                     NCSER: Número de consultas y servicios especializados realizados.                                                                                          NCSEP: Número de consultas y servicios especializados programados. </v>
      </c>
      <c r="J240" s="35" t="str">
        <f>IF(ISBLANK('5. Pp (3 años)'!J241),"",'5. Pp (3 años)'!J241)</f>
        <v>UNIDAD DE MEDIDA DEL INDICADOR: Porcentaje
UNIDAD DE MEDIDA DE LAS VARIABLES: Consultas</v>
      </c>
      <c r="K240" s="32" t="str">
        <f>IF(ISBLANK('5. Pp (3 años)'!K241),"",'5. Pp (3 años)'!K241)</f>
        <v>Ascendente</v>
      </c>
      <c r="L240" s="35" t="s">
        <v>1478</v>
      </c>
      <c r="M240" s="35" t="s">
        <v>1477</v>
      </c>
      <c r="N240" s="35" t="str">
        <f>IF(ISBLANK('5. Pp (3 años)'!N241),"",'5. Pp (3 años)'!N241)</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0" s="35" t="str">
        <f>IF(ISBLANK('5. Pp (3 años)'!O241),"",'5. Pp (3 años)'!O241)</f>
        <v>La población acude a las unidades médicas municipales para solicitar atención en las diversas especialidades disponibles además de que los consultorios cuentan con el instrumental, insumos y equipo de diagnóstico funcional mientras el personal médico y especialistas mantienen su certificación vigente para garantizar un tratamiento clínico adecuado a las necesidades de los pacientes.</v>
      </c>
      <c r="P240" s="202" t="str">
        <f>IF(ISBLANK('5. Pp (3 años)'!P241),"",'5. Pp (3 años)'!P241)</f>
        <v>ODS 3 Salud y Bienestar: Garantizar una vida sana y promover el bienestar para todos en todas las edades</v>
      </c>
    </row>
    <row r="241" spans="2:16" ht="207">
      <c r="B241" s="93" t="str">
        <f>IF(ISBLANK('5. Pp (3 años)'!B242),"",'5. Pp (3 años)'!B242)</f>
        <v>Coordinación de Salud Física</v>
      </c>
      <c r="C241" s="32" t="str">
        <f>IF(ISBLANK('5. Pp (3 años)'!C242),"",'5. Pp (3 años)'!C242)</f>
        <v>Actividad</v>
      </c>
      <c r="D241" s="35" t="str">
        <f>IF(ISBLANK('5. Pp (3 años)'!D242),"",'5. Pp (3 años)'!D242)</f>
        <v>4.1.1.1.33.2 Organización de jornadas de orientación y capacitación en temas de relevancia epidemiológica.</v>
      </c>
      <c r="E241" s="35" t="str">
        <f>IF(ISBLANK('5. Pp (3 años)'!E242),"",'5. Pp (3 años)'!E242)</f>
        <v>PPPI: Porcentaje de pláticas promocionales impartidas.</v>
      </c>
      <c r="F241" s="35" t="str">
        <f>IF(ISBLANK('5. Pp (3 años)'!F242),"",'5. Pp (3 años)'!F242)</f>
        <v>Mide la estrategia de prevención y promoción de la salud. Cuantifica la impartición de pláticas sobre prevención de enfermedades y fomento de la salud, Educación para el cuidado de la salud en la niñez y adolescencia, Acciones preventivas: cáncer en la mujer, cáncer infantil y en la adolescencia, Pláticas sobre prevención de accidentes y modificación de hábitos de riesgo que busca disminuir la incidencia de enfermedades crónicas y riesgos epidemiológicos.</v>
      </c>
      <c r="G241" s="32" t="str">
        <f>IF(ISBLANK('5. Pp (3 años)'!G242),"",'5. Pp (3 años)'!G242)</f>
        <v>Eficacia</v>
      </c>
      <c r="H241" s="32" t="str">
        <f>IF(ISBLANK('5. Pp (3 años)'!H242),"",'5. Pp (3 años)'!H242)</f>
        <v>Trimestral</v>
      </c>
      <c r="I241" s="35" t="str">
        <f>IF(ISBLANK('5. Pp (3 años)'!I242),"",'5. Pp (3 años)'!I242)</f>
        <v xml:space="preserve">MÉTODO DE CÁLCULO                       
PPPI = (NPPIR / NPPIP) * 100
VARIABLES:
PPPI: Porcentaje de pláticas promocionales impartidas.                                                         NPPIR: Número de pláticas y acciones preventivas  realizadas.                                                                                           NPPIP: Número de pláticas y acciones preventivas programadas.  </v>
      </c>
      <c r="J241" s="35" t="str">
        <f>IF(ISBLANK('5. Pp (3 años)'!J242),"",'5. Pp (3 años)'!J242)</f>
        <v>UNIDAD DE MEDIDA DEL INDICADOR: Porcentaje
UNIDAD DE MEDIDA DE LAS VARIABLES  Pláticas</v>
      </c>
      <c r="K241" s="32" t="str">
        <f>IF(ISBLANK('5. Pp (3 años)'!K242),"",'5. Pp (3 años)'!K242)</f>
        <v>Ascendente</v>
      </c>
      <c r="L241" s="35" t="s">
        <v>1480</v>
      </c>
      <c r="M241" s="35" t="s">
        <v>1496</v>
      </c>
      <c r="N241" s="35" t="str">
        <f>IF(ISBLANK('5. Pp (3 años)'!N242),"",'5. Pp (3 años)'!N242)</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1" s="35" t="str">
        <f>IF(ISBLANK('5. Pp (3 años)'!O242),"",'5. Pp (3 años)'!O242)</f>
        <v>La comunidad escolar, madres de familia y la población en general muestran apertura para recibir la información y modificar hábitos de riesgo además de que el personal de promoción de la salud cuenta con el material didáctico y audiovisual actualizado mientras las instituciones y centros comunitarios facilitan los espacios para la sensibilización sobre la detección oportuna de enfermedades de alto impacto.</v>
      </c>
      <c r="P241" s="202" t="str">
        <f>IF(ISBLANK('5. Pp (3 años)'!P242),"",'5. Pp (3 años)'!P242)</f>
        <v>ODS 3 Salud y Bienestar: Garantizar una vida sana y promover el bienestar para todos en todas las edades</v>
      </c>
    </row>
    <row r="242" spans="2:16" ht="207">
      <c r="B242" s="93" t="str">
        <f>IF(ISBLANK('5. Pp (3 años)'!B243),"",'5. Pp (3 años)'!B243)</f>
        <v>Coordinación de Salud Física</v>
      </c>
      <c r="C242" s="32" t="str">
        <f>IF(ISBLANK('5. Pp (3 años)'!C243),"",'5. Pp (3 años)'!C243)</f>
        <v>Actividad</v>
      </c>
      <c r="D242" s="35" t="str">
        <f>IF(ISBLANK('5. Pp (3 años)'!D243),"",'5. Pp (3 años)'!D243)</f>
        <v>4.1.1.1.33.3 Gestión y ejecución de servicios asistenciales para el traslado de personas con movilidad reducida.</v>
      </c>
      <c r="E242" s="35" t="str">
        <f>IF(ISBLANK('5. Pp (3 años)'!E243),"",'5. Pp (3 años)'!E243)</f>
        <v>PSTR: Porcentaje de servicios de traslado realizados.</v>
      </c>
      <c r="F242" s="35" t="str">
        <f>IF(ISBLANK('5. Pp (3 años)'!F243),"",'5. Pp (3 años)'!F243)</f>
        <v>Mide la operatividad de la unidad de transporte especializado. Cuantifica los traslados programados de personas con discapacidad o movilidad reducida hacia sus centros de salud o rehabilitación, funcionando como el mecanismo operativo que garantiza la continuidad de los tratamientos médicos mediante la eliminación de barreras de movilidad.</v>
      </c>
      <c r="G242" s="32" t="str">
        <f>IF(ISBLANK('5. Pp (3 años)'!G243),"",'5. Pp (3 años)'!G243)</f>
        <v>Eficacia</v>
      </c>
      <c r="H242" s="32" t="str">
        <f>IF(ISBLANK('5. Pp (3 años)'!H243),"",'5. Pp (3 años)'!H243)</f>
        <v>Trimestral</v>
      </c>
      <c r="I242" s="35" t="str">
        <f>IF(ISBLANK('5. Pp (3 años)'!I243),"",'5. Pp (3 años)'!I243)</f>
        <v xml:space="preserve">MÉTODO DE CÁLCULO                       
PSTR = (NSTRR / NSTRP) * 100
VARIABLES:
PSTR: Porcentaje de servicios de traslado realizados. NSTRR: Número de servicios de traslado realizados.  NSTRP: Número de servicios de traslado  programados.  </v>
      </c>
      <c r="J242" s="35" t="str">
        <f>IF(ISBLANK('5. Pp (3 años)'!J243),"",'5. Pp (3 años)'!J243)</f>
        <v>UNIDAD DE MEDIDA DEL INDICADOR: Porcentaje
UNIDAD DE MEDIDA DE LAS VARIABLES:  Servicios de  Traslados</v>
      </c>
      <c r="K242" s="32" t="str">
        <f>IF(ISBLANK('5. Pp (3 años)'!K243),"",'5. Pp (3 años)'!K243)</f>
        <v>Ascendente</v>
      </c>
      <c r="L242" s="35" t="s">
        <v>1481</v>
      </c>
      <c r="M242" s="35" t="s">
        <v>1482</v>
      </c>
      <c r="N242" s="35" t="str">
        <f>IF(ISBLANK('5. Pp (3 años)'!N243),"",'5. Pp (3 años)'!N243)</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2" s="35" t="str">
        <f>IF(ISBLANK('5. Pp (3 años)'!O243),"",'5. Pp (3 años)'!O243)</f>
        <v>Las personas con discapacidad o movilidad reducida solicitan el servicio con antelación y cumplen con los protocolos de asistencia además de que las unidades de transporte especializado cuentan con el mantenimiento preventivo y combustible necesario para su operación mientras las condiciones de la infraestructura vial permiten el acceso de los vehículos hasta los domicilios y centros de rehabilitación de los beneficiarios.</v>
      </c>
      <c r="P242" s="202" t="str">
        <f>IF(ISBLANK('5. Pp (3 años)'!P243),"",'5. Pp (3 años)'!P243)</f>
        <v>ODS 3 Salud y Bienestar: Garantizar una vida sana y promover el bienestar para todos en todas las edades</v>
      </c>
    </row>
    <row r="243" spans="2:16" ht="17.25" hidden="1">
      <c r="B243" s="93" t="str">
        <f>IF(ISBLANK('5. Pp (3 años)'!B244),"",'5. Pp (3 años)'!B244)</f>
        <v/>
      </c>
      <c r="C243" s="32" t="str">
        <f>IF(ISBLANK('5. Pp (3 años)'!C244),"",'5. Pp (3 años)'!C244)</f>
        <v>Actividad</v>
      </c>
      <c r="D243" s="35" t="str">
        <f>IF(ISBLANK('5. Pp (3 años)'!D244),"",'5. Pp (3 años)'!D244)</f>
        <v/>
      </c>
      <c r="E243" s="35" t="str">
        <f>IF(ISBLANK('5. Pp (3 años)'!E244),"",'5. Pp (3 años)'!E244)</f>
        <v/>
      </c>
      <c r="F243" s="35" t="str">
        <f>IF(ISBLANK('5. Pp (3 años)'!F244),"",'5. Pp (3 años)'!F244)</f>
        <v/>
      </c>
      <c r="G243" s="32" t="str">
        <f>IF(ISBLANK('5. Pp (3 años)'!G244),"",'5. Pp (3 años)'!G244)</f>
        <v/>
      </c>
      <c r="H243" s="32" t="str">
        <f>IF(ISBLANK('5. Pp (3 años)'!H244),"",'5. Pp (3 años)'!H244)</f>
        <v/>
      </c>
      <c r="I243" s="35" t="str">
        <f>IF(ISBLANK('5. Pp (3 años)'!I244),"",'5. Pp (3 años)'!I244)</f>
        <v/>
      </c>
      <c r="J243" s="35" t="str">
        <f>IF(ISBLANK('5. Pp (3 años)'!J244),"",'5. Pp (3 años)'!J244)</f>
        <v/>
      </c>
      <c r="K243" s="32" t="str">
        <f>IF(ISBLANK('5. Pp (3 años)'!K244),"",'5. Pp (3 años)'!K244)</f>
        <v/>
      </c>
      <c r="L243" s="35"/>
      <c r="M243" s="35"/>
      <c r="N243" s="35" t="str">
        <f>IF(ISBLANK('5. Pp (3 años)'!N244),"",'5. Pp (3 años)'!N244)</f>
        <v/>
      </c>
      <c r="O243" s="35" t="str">
        <f>IF(ISBLANK('5. Pp (3 años)'!O244),"",'5. Pp (3 años)'!O244)</f>
        <v/>
      </c>
      <c r="P243" s="202" t="str">
        <f>IF(ISBLANK('5. Pp (3 años)'!P244),"",'5. Pp (3 años)'!P244)</f>
        <v/>
      </c>
    </row>
    <row r="244" spans="2:16" ht="17.25" hidden="1">
      <c r="B244" s="93" t="str">
        <f>IF(ISBLANK('5. Pp (3 años)'!B245),"",'5. Pp (3 años)'!B245)</f>
        <v/>
      </c>
      <c r="C244" s="32" t="str">
        <f>IF(ISBLANK('5. Pp (3 años)'!C245),"",'5. Pp (3 años)'!C245)</f>
        <v>Actividad</v>
      </c>
      <c r="D244" s="35" t="str">
        <f>IF(ISBLANK('5. Pp (3 años)'!D245),"",'5. Pp (3 años)'!D245)</f>
        <v/>
      </c>
      <c r="E244" s="35" t="str">
        <f>IF(ISBLANK('5. Pp (3 años)'!E245),"",'5. Pp (3 años)'!E245)</f>
        <v/>
      </c>
      <c r="F244" s="35" t="str">
        <f>IF(ISBLANK('5. Pp (3 años)'!F245),"",'5. Pp (3 años)'!F245)</f>
        <v/>
      </c>
      <c r="G244" s="32" t="str">
        <f>IF(ISBLANK('5. Pp (3 años)'!G245),"",'5. Pp (3 años)'!G245)</f>
        <v/>
      </c>
      <c r="H244" s="32" t="str">
        <f>IF(ISBLANK('5. Pp (3 años)'!H245),"",'5. Pp (3 años)'!H245)</f>
        <v/>
      </c>
      <c r="I244" s="35" t="str">
        <f>IF(ISBLANK('5. Pp (3 años)'!I245),"",'5. Pp (3 años)'!I245)</f>
        <v/>
      </c>
      <c r="J244" s="35" t="str">
        <f>IF(ISBLANK('5. Pp (3 años)'!J245),"",'5. Pp (3 años)'!J245)</f>
        <v/>
      </c>
      <c r="K244" s="32" t="str">
        <f>IF(ISBLANK('5. Pp (3 años)'!K245),"",'5. Pp (3 años)'!K245)</f>
        <v/>
      </c>
      <c r="L244" s="35"/>
      <c r="M244" s="35"/>
      <c r="N244" s="35" t="str">
        <f>IF(ISBLANK('5. Pp (3 años)'!N245),"",'5. Pp (3 años)'!N245)</f>
        <v/>
      </c>
      <c r="O244" s="35" t="str">
        <f>IF(ISBLANK('5. Pp (3 años)'!O245),"",'5. Pp (3 años)'!O245)</f>
        <v/>
      </c>
      <c r="P244" s="202" t="str">
        <f>IF(ISBLANK('5. Pp (3 años)'!P245),"",'5. Pp (3 años)'!P245)</f>
        <v/>
      </c>
    </row>
    <row r="245" spans="2:16" ht="17.25" hidden="1">
      <c r="B245" s="93" t="str">
        <f>IF(ISBLANK('5. Pp (3 años)'!B246),"",'5. Pp (3 años)'!B246)</f>
        <v/>
      </c>
      <c r="C245" s="32" t="str">
        <f>IF(ISBLANK('5. Pp (3 años)'!C246),"",'5. Pp (3 años)'!C246)</f>
        <v>Actividad</v>
      </c>
      <c r="D245" s="35" t="str">
        <f>IF(ISBLANK('5. Pp (3 años)'!D246),"",'5. Pp (3 años)'!D246)</f>
        <v/>
      </c>
      <c r="E245" s="35" t="str">
        <f>IF(ISBLANK('5. Pp (3 años)'!E246),"",'5. Pp (3 años)'!E246)</f>
        <v/>
      </c>
      <c r="F245" s="35" t="str">
        <f>IF(ISBLANK('5. Pp (3 años)'!F246),"",'5. Pp (3 años)'!F246)</f>
        <v/>
      </c>
      <c r="G245" s="32" t="str">
        <f>IF(ISBLANK('5. Pp (3 años)'!G246),"",'5. Pp (3 años)'!G246)</f>
        <v/>
      </c>
      <c r="H245" s="32" t="str">
        <f>IF(ISBLANK('5. Pp (3 años)'!H246),"",'5. Pp (3 años)'!H246)</f>
        <v/>
      </c>
      <c r="I245" s="35" t="str">
        <f>IF(ISBLANK('5. Pp (3 años)'!I246),"",'5. Pp (3 años)'!I246)</f>
        <v/>
      </c>
      <c r="J245" s="35" t="str">
        <f>IF(ISBLANK('5. Pp (3 años)'!J246),"",'5. Pp (3 años)'!J246)</f>
        <v/>
      </c>
      <c r="K245" s="32" t="str">
        <f>IF(ISBLANK('5. Pp (3 años)'!K246),"",'5. Pp (3 años)'!K246)</f>
        <v/>
      </c>
      <c r="L245" s="35"/>
      <c r="M245" s="35"/>
      <c r="N245" s="35" t="str">
        <f>IF(ISBLANK('5. Pp (3 años)'!N246),"",'5. Pp (3 años)'!N246)</f>
        <v/>
      </c>
      <c r="O245" s="35" t="str">
        <f>IF(ISBLANK('5. Pp (3 años)'!O246),"",'5. Pp (3 años)'!O246)</f>
        <v/>
      </c>
      <c r="P245" s="202" t="str">
        <f>IF(ISBLANK('5. Pp (3 años)'!P246),"",'5. Pp (3 años)'!P246)</f>
        <v/>
      </c>
    </row>
    <row r="246" spans="2:16" ht="17.25" hidden="1">
      <c r="B246" s="93" t="str">
        <f>IF(ISBLANK('5. Pp (3 años)'!B247),"",'5. Pp (3 años)'!B247)</f>
        <v/>
      </c>
      <c r="C246" s="32" t="str">
        <f>IF(ISBLANK('5. Pp (3 años)'!C247),"",'5. Pp (3 años)'!C247)</f>
        <v>Actividad</v>
      </c>
      <c r="D246" s="35" t="str">
        <f>IF(ISBLANK('5. Pp (3 años)'!D247),"",'5. Pp (3 años)'!D247)</f>
        <v/>
      </c>
      <c r="E246" s="35" t="str">
        <f>IF(ISBLANK('5. Pp (3 años)'!E247),"",'5. Pp (3 años)'!E247)</f>
        <v/>
      </c>
      <c r="F246" s="35" t="str">
        <f>IF(ISBLANK('5. Pp (3 años)'!F247),"",'5. Pp (3 años)'!F247)</f>
        <v/>
      </c>
      <c r="G246" s="32" t="str">
        <f>IF(ISBLANK('5. Pp (3 años)'!G247),"",'5. Pp (3 años)'!G247)</f>
        <v/>
      </c>
      <c r="H246" s="32" t="str">
        <f>IF(ISBLANK('5. Pp (3 años)'!H247),"",'5. Pp (3 años)'!H247)</f>
        <v/>
      </c>
      <c r="I246" s="35" t="str">
        <f>IF(ISBLANK('5. Pp (3 años)'!I247),"",'5. Pp (3 años)'!I247)</f>
        <v/>
      </c>
      <c r="J246" s="35" t="str">
        <f>IF(ISBLANK('5. Pp (3 años)'!J247),"",'5. Pp (3 años)'!J247)</f>
        <v/>
      </c>
      <c r="K246" s="32" t="str">
        <f>IF(ISBLANK('5. Pp (3 años)'!K247),"",'5. Pp (3 años)'!K247)</f>
        <v/>
      </c>
      <c r="L246" s="35"/>
      <c r="M246" s="35"/>
      <c r="N246" s="35" t="str">
        <f>IF(ISBLANK('5. Pp (3 años)'!N247),"",'5. Pp (3 años)'!N247)</f>
        <v/>
      </c>
      <c r="O246" s="35" t="str">
        <f>IF(ISBLANK('5. Pp (3 años)'!O247),"",'5. Pp (3 años)'!O247)</f>
        <v/>
      </c>
      <c r="P246" s="202" t="str">
        <f>IF(ISBLANK('5. Pp (3 años)'!P247),"",'5. Pp (3 años)'!P247)</f>
        <v/>
      </c>
    </row>
    <row r="247" spans="2:16" ht="207">
      <c r="B247" s="618" t="str">
        <f>IF(ISBLANK('5. Pp (3 años)'!B248),"",'5. Pp (3 años)'!B248)</f>
        <v>Coordinación de Salud Ambienta</v>
      </c>
      <c r="C247" s="616" t="str">
        <f>IF(ISBLANK('5. Pp (3 años)'!C248),"",'5. Pp (3 años)'!C248)</f>
        <v>Componente</v>
      </c>
      <c r="D247" s="615" t="str">
        <f>IF(ISBLANK('5. Pp (3 años)'!D248),"",'5. Pp (3 años)'!D248)</f>
        <v>4.1.1.1.34 Servicios de control de riesgos sanitarios ambientales y eliminación de vectores otorgados.</v>
      </c>
      <c r="E247" s="615" t="str">
        <f>IF(ISBLANK('5. Pp (3 años)'!E248),"",'5. Pp (3 años)'!E248)</f>
        <v>PSMR: Porcentaje de servicios de mitigación de riesgos sanitarios realizados".</v>
      </c>
      <c r="F247" s="615" t="str">
        <f>IF(ISBLANK('5. Pp (3 años)'!F248),"",'5. Pp (3 años)'!F248)</f>
        <v xml:space="preserve">Este indicador permite conocer el cumplimiento de las acciones dirigidas al cuidado medio ambiente como determinante de la salud humana realizadas
Las acciones son: Pláticas y talleres" Control de vectores y entornos favorables para la salud", Acciones para el control de arbovirosis (Dengue, Zika yCHingunkuya), Jornadas de acopio y disposición segura de llantas y residuos de manejo especial, Jornadas de eliminación de microtiraderos y "Jornadas de Recolección de Medicamentos Caduco"									</v>
      </c>
      <c r="G247" s="616" t="str">
        <f>IF(ISBLANK('5. Pp (3 años)'!G248),"",'5. Pp (3 años)'!G248)</f>
        <v>Eficacia</v>
      </c>
      <c r="H247" s="616" t="str">
        <f>IF(ISBLANK('5. Pp (3 años)'!H248),"",'5. Pp (3 años)'!H248)</f>
        <v>Trimestral</v>
      </c>
      <c r="I247" s="615" t="str">
        <f>IF(ISBLANK('5. Pp (3 años)'!I248),"",'5. Pp (3 años)'!I248)</f>
        <v>MÉTODO DE CÁLCULO                          
PSMR = (NSMRR / NSMRP) * 100
VARIABLES:
PSMR: Porcentaje de servicios de mitigación de riesgos sanitarios realizados.                                                                 NSMRR: Número de servicios de mitigación realizados. NSMRP: Número de servicios de mitigación programados.</v>
      </c>
      <c r="J247" s="615" t="str">
        <f>IF(ISBLANK('5. Pp (3 años)'!J248),"",'5. Pp (3 años)'!J248)</f>
        <v>UNIDAD DE MEDIDA DEL INDICADOR: Porcentaje
UNIDAD DE MEDIDA DE LAS VARIABLES: Acciones</v>
      </c>
      <c r="K247" s="616" t="str">
        <f>IF(ISBLANK('5. Pp (3 años)'!K248),"",'5. Pp (3 años)'!K248)</f>
        <v>Ascendente</v>
      </c>
      <c r="L247" s="615" t="s">
        <v>1252</v>
      </c>
      <c r="M247" s="706" t="s">
        <v>1251</v>
      </c>
      <c r="N247" s="707" t="str">
        <f>IF(ISBLANK('5. Pp (3 años)'!N248),"",'5. Pp (3 años)'!N248)</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7" s="615" t="str">
        <f>IF(ISBLANK('5. Pp (3 años)'!O248),"",'5. Pp (3 años)'!O248)</f>
        <v>La ciudadanía y los sectores productivos participan activamente en las jornadas de acopio y eliminan criaderos en sus propiedades además de que el municipio cuenta con los insumos químicos y vehículos especializados para el control de arbovirosis mientras las empresas de disposición final garantizan el confinamiento seguro de los residuos de manejo especial y medicamentos caducos recolectados.</v>
      </c>
      <c r="P247" s="617" t="str">
        <f>IF(ISBLANK('5. Pp (3 años)'!P248),"",'5. Pp (3 años)'!P248)</f>
        <v>Objetivo 13.
Adoptar medidas urgentes para combatir el cambio
climático y sus efectos</v>
      </c>
    </row>
    <row r="248" spans="2:16" ht="207">
      <c r="B248" s="93" t="str">
        <f>IF(ISBLANK('5. Pp (3 años)'!B249),"",'5. Pp (3 años)'!B249)</f>
        <v>Coordinación de Salud Ambienta</v>
      </c>
      <c r="C248" s="32" t="str">
        <f>IF(ISBLANK('5. Pp (3 años)'!C249),"",'5. Pp (3 años)'!C249)</f>
        <v>Actividad</v>
      </c>
      <c r="D248" s="35" t="str">
        <f>IF(ISBLANK('5. Pp (3 años)'!D249),"",'5. Pp (3 años)'!D249)</f>
        <v>4.1.1.1.34.1 Coordinación de estrategias para la mitigación de riesgos por vectores y fomento de entornos saludables.</v>
      </c>
      <c r="E248" s="35" t="str">
        <f>IF(ISBLANK('5. Pp (3 años)'!E249),"",'5. Pp (3 años)'!E249)</f>
        <v>PAMFE: Porcentaje de acciones de mitigación y fomento a la salud ejecutadas.</v>
      </c>
      <c r="F248" s="35" t="str">
        <f>IF(ISBLANK('5. Pp (3 años)'!F249),"",'5. Pp (3 años)'!F249)</f>
        <v>Este indicador mide el cumplimiento de las acciones en salud pública con el fin de mantener entornos saludables, a través de los programas: Pláticas y talleres " Control de vectores y entornos favorables para la salud", Acciones para el control de arbovirosis (Dengue, Zika yCHingunkuya), Jornadas de acopio y disposición segura de llantas y residuos de manejo especial</v>
      </c>
      <c r="G248" s="32" t="str">
        <f>IF(ISBLANK('5. Pp (3 años)'!G249),"",'5. Pp (3 años)'!G249)</f>
        <v>Eficacia</v>
      </c>
      <c r="H248" s="32" t="str">
        <f>IF(ISBLANK('5. Pp (3 años)'!H249),"",'5. Pp (3 años)'!H249)</f>
        <v>Trimestral</v>
      </c>
      <c r="I248" s="35" t="str">
        <f>IF(ISBLANK('5. Pp (3 años)'!I249),"",'5. Pp (3 años)'!I249)</f>
        <v>MÉTODO DE CÁLCULO                           
PAMFE = (NAMFR / NAMFP) * 100
VARIABLES:
PAMFE: Porcentaje de acciones de mitigación y fomento a la salud ejecutadas.                                                             NAMFR: Número de acciones de mitigación  y fomento realizadas.                                                                         NAMFP: Número de acciones de mitigación y fomento programadas.</v>
      </c>
      <c r="J248" s="35" t="str">
        <f>IF(ISBLANK('5. Pp (3 años)'!J249),"",'5. Pp (3 años)'!J249)</f>
        <v>UNIDAD DE MEDIDA DEL INDICADOR: Porcentaje
UNIDAD DE MEDIDA DE LAS VARIABLES: Acciones</v>
      </c>
      <c r="K248" s="32" t="str">
        <f>IF(ISBLANK('5. Pp (3 años)'!K249),"",'5. Pp (3 años)'!K249)</f>
        <v>Ascendente</v>
      </c>
      <c r="L248" s="35" t="s">
        <v>1483</v>
      </c>
      <c r="M248" s="35" t="s">
        <v>1479</v>
      </c>
      <c r="N248" s="35" t="str">
        <f>IF(ISBLANK('5. Pp (3 años)'!N249),"",'5. Pp (3 años)'!N249)</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8" s="35" t="str">
        <f>IF(ISBLANK('5. Pp (3 años)'!O249),"",'5. Pp (3 años)'!O249)</f>
        <v>Condiciones climatológicas favorables. La ciudadanía acuda y participe en las acciones para mantener entornos saludables.</v>
      </c>
      <c r="P248" s="202" t="str">
        <f>IF(ISBLANK('5. Pp (3 años)'!P249),"",'5. Pp (3 años)'!P249)</f>
        <v>Meta 13.3
Mejorar la educación, la sensibilización y la
capacidad humana e institucional en relación
con la mitigación del cambio climático, la
adaptación a él, la reducción de sus efectos y la
alerta temprana.</v>
      </c>
    </row>
    <row r="249" spans="2:16" ht="207">
      <c r="B249" s="93" t="str">
        <f>IF(ISBLANK('5. Pp (3 años)'!B250),"",'5. Pp (3 años)'!B250)</f>
        <v>Coordinación de Salud Ambienta</v>
      </c>
      <c r="C249" s="32" t="str">
        <f>IF(ISBLANK('5. Pp (3 años)'!C250),"",'5. Pp (3 años)'!C250)</f>
        <v>Actividad</v>
      </c>
      <c r="D249" s="35" t="str">
        <f>IF(ISBLANK('5. Pp (3 años)'!D250),"",'5. Pp (3 años)'!D250)</f>
        <v>4.1.1.1.34.2 Ejecución de jornadas de saneamiento ambiental y eliminación de microtiraderos.</v>
      </c>
      <c r="E249" s="35" t="str">
        <f>IF(ISBLANK('5. Pp (3 años)'!E250),"",'5. Pp (3 años)'!E250)</f>
        <v>PJSRD: Porcentaje de jornadas de saneamiento y recolección de desechos sólidos realizadas</v>
      </c>
      <c r="F249" s="35" t="str">
        <f>IF(ISBLANK('5. Pp (3 años)'!F250),"",'5. Pp (3 años)'!F250)</f>
        <v xml:space="preserve">Este indicador mide la cantidad de kilos recolectados en las jornadas para la recolección, tratamiento y disposición final de desechos sólidos a través de las "Jornadas de eliminación de microtiraderos",  y la cantidad de kilos de disposición final de medicamentos caducos, para mantener entornos saludables.	</v>
      </c>
      <c r="G249" s="32" t="str">
        <f>IF(ISBLANK('5. Pp (3 años)'!G250),"",'5. Pp (3 años)'!G250)</f>
        <v>Eficacia</v>
      </c>
      <c r="H249" s="32" t="str">
        <f>IF(ISBLANK('5. Pp (3 años)'!H250),"",'5. Pp (3 años)'!H250)</f>
        <v>Trimestral</v>
      </c>
      <c r="I249" s="35" t="str">
        <f>IF(ISBLANK('5. Pp (3 años)'!I250),"",'5. Pp (3 años)'!I250)</f>
        <v>MÉTODO DE CÁLCULO                             
PJSRD = (NJSRR / NJSRP) * 100
VARIABLES:
PJSRD: Porcentaje de jornadas de saneamiento y recolección de desechos sólidos realizadas.                             NJSRR: Número de jornadas de eliminación de microtiraderos y disposición de medicamentos caducos realizadas.                                                                      NJSRP: Número de jornadas de eliminación de microtiraderos y disposición de medicamentos caducos programadas.</v>
      </c>
      <c r="J249" s="35" t="str">
        <f>IF(ISBLANK('5. Pp (3 años)'!J250),"",'5. Pp (3 años)'!J250)</f>
        <v>UNIDAD DE MEDIDA DEL INDICADOR: Porcentaje
UNIDAD DE MEDIDA DE LAS VARIABLES: Recolección</v>
      </c>
      <c r="K249" s="32" t="str">
        <f>IF(ISBLANK('5. Pp (3 años)'!K250),"",'5. Pp (3 años)'!K250)</f>
        <v>Ascendente</v>
      </c>
      <c r="L249" s="35" t="s">
        <v>1485</v>
      </c>
      <c r="M249" s="35" t="s">
        <v>1484</v>
      </c>
      <c r="N249" s="35" t="str">
        <f>IF(ISBLANK('5. Pp (3 años)'!N250),"",'5. Pp (3 años)'!N250)</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9" s="35" t="str">
        <f>IF(ISBLANK('5. Pp (3 años)'!O250),"",'5. Pp (3 años)'!O250)</f>
        <v>Condiciones climatológicas favorables. La ciudadanía acuda y participe en las acciones para mantener entornos saludables. La ciudadanía entrega sus medicamentos caducos en los contenedores dispuestos y evita el vertido de basura en espacios públicos recuperados además de que se cuenta con el equipo de protección personal y vehículos de carga adecuados mientras las empresas especializadas en residuos peligrosos garantizan la destrucción final de los fármacos y el confinamiento de los desechos sólidos recolectados.</v>
      </c>
      <c r="P249" s="202" t="str">
        <f>IF(ISBLANK('5. Pp (3 años)'!P250),"",'5. Pp (3 años)'!P250)</f>
        <v>Meta 13.3
Mejorar la educación, la sensibilización y la
capacidad humana e institucional en relación
con la mitigación del cambio climático, la
adaptación a él, la reducción de sus efectos y la
alerta temprana.</v>
      </c>
    </row>
    <row r="250" spans="2:16" ht="17.25" hidden="1">
      <c r="B250" s="93" t="str">
        <f>IF(ISBLANK('5. Pp (3 años)'!B251),"",'5. Pp (3 años)'!B251)</f>
        <v/>
      </c>
      <c r="C250" s="32" t="str">
        <f>IF(ISBLANK('5. Pp (3 años)'!C251),"",'5. Pp (3 años)'!C251)</f>
        <v>Actividad</v>
      </c>
      <c r="D250" s="35" t="str">
        <f>IF(ISBLANK('5. Pp (3 años)'!D251),"",'5. Pp (3 años)'!D251)</f>
        <v/>
      </c>
      <c r="E250" s="35" t="str">
        <f>IF(ISBLANK('5. Pp (3 años)'!E251),"",'5. Pp (3 años)'!E251)</f>
        <v/>
      </c>
      <c r="F250" s="35" t="str">
        <f>IF(ISBLANK('5. Pp (3 años)'!F251),"",'5. Pp (3 años)'!F251)</f>
        <v/>
      </c>
      <c r="G250" s="32" t="str">
        <f>IF(ISBLANK('5. Pp (3 años)'!G251),"",'5. Pp (3 años)'!G251)</f>
        <v/>
      </c>
      <c r="H250" s="32" t="str">
        <f>IF(ISBLANK('5. Pp (3 años)'!H251),"",'5. Pp (3 años)'!H251)</f>
        <v/>
      </c>
      <c r="I250" s="35" t="str">
        <f>IF(ISBLANK('5. Pp (3 años)'!I251),"",'5. Pp (3 años)'!I251)</f>
        <v/>
      </c>
      <c r="J250" s="35" t="str">
        <f>IF(ISBLANK('5. Pp (3 años)'!J251),"",'5. Pp (3 años)'!J251)</f>
        <v/>
      </c>
      <c r="K250" s="32" t="str">
        <f>IF(ISBLANK('5. Pp (3 años)'!K251),"",'5. Pp (3 años)'!K251)</f>
        <v/>
      </c>
      <c r="L250" s="35"/>
      <c r="M250" s="35"/>
      <c r="N250" s="35" t="str">
        <f>IF(ISBLANK('5. Pp (3 años)'!N251),"",'5. Pp (3 años)'!N251)</f>
        <v/>
      </c>
      <c r="O250" s="35" t="str">
        <f>IF(ISBLANK('5. Pp (3 años)'!O251),"",'5. Pp (3 años)'!O251)</f>
        <v/>
      </c>
      <c r="P250" s="202" t="str">
        <f>IF(ISBLANK('5. Pp (3 años)'!P251),"",'5. Pp (3 años)'!P251)</f>
        <v/>
      </c>
    </row>
    <row r="251" spans="2:16" ht="17.25" hidden="1">
      <c r="B251" s="93" t="str">
        <f>IF(ISBLANK('5. Pp (3 años)'!B252),"",'5. Pp (3 años)'!B252)</f>
        <v/>
      </c>
      <c r="C251" s="32" t="str">
        <f>IF(ISBLANK('5. Pp (3 años)'!C252),"",'5. Pp (3 años)'!C252)</f>
        <v>Actividad</v>
      </c>
      <c r="D251" s="35" t="str">
        <f>IF(ISBLANK('5. Pp (3 años)'!D252),"",'5. Pp (3 años)'!D252)</f>
        <v/>
      </c>
      <c r="E251" s="35" t="str">
        <f>IF(ISBLANK('5. Pp (3 años)'!E252),"",'5. Pp (3 años)'!E252)</f>
        <v/>
      </c>
      <c r="F251" s="35" t="str">
        <f>IF(ISBLANK('5. Pp (3 años)'!F252),"",'5. Pp (3 años)'!F252)</f>
        <v/>
      </c>
      <c r="G251" s="32" t="str">
        <f>IF(ISBLANK('5. Pp (3 años)'!G252),"",'5. Pp (3 años)'!G252)</f>
        <v/>
      </c>
      <c r="H251" s="32" t="str">
        <f>IF(ISBLANK('5. Pp (3 años)'!H252),"",'5. Pp (3 años)'!H252)</f>
        <v/>
      </c>
      <c r="I251" s="35" t="str">
        <f>IF(ISBLANK('5. Pp (3 años)'!I252),"",'5. Pp (3 años)'!I252)</f>
        <v/>
      </c>
      <c r="J251" s="35" t="str">
        <f>IF(ISBLANK('5. Pp (3 años)'!J252),"",'5. Pp (3 años)'!J252)</f>
        <v/>
      </c>
      <c r="K251" s="32" t="str">
        <f>IF(ISBLANK('5. Pp (3 años)'!K252),"",'5. Pp (3 años)'!K252)</f>
        <v/>
      </c>
      <c r="L251" s="35"/>
      <c r="M251" s="35"/>
      <c r="N251" s="35" t="str">
        <f>IF(ISBLANK('5. Pp (3 años)'!N252),"",'5. Pp (3 años)'!N252)</f>
        <v/>
      </c>
      <c r="O251" s="35" t="str">
        <f>IF(ISBLANK('5. Pp (3 años)'!O252),"",'5. Pp (3 años)'!O252)</f>
        <v/>
      </c>
      <c r="P251" s="202" t="str">
        <f>IF(ISBLANK('5. Pp (3 años)'!P252),"",'5. Pp (3 años)'!P252)</f>
        <v/>
      </c>
    </row>
    <row r="252" spans="2:16" ht="17.25" hidden="1">
      <c r="B252" s="93" t="str">
        <f>IF(ISBLANK('5. Pp (3 años)'!B253),"",'5. Pp (3 años)'!B253)</f>
        <v/>
      </c>
      <c r="C252" s="32" t="str">
        <f>IF(ISBLANK('5. Pp (3 años)'!C253),"",'5. Pp (3 años)'!C253)</f>
        <v>Actividad</v>
      </c>
      <c r="D252" s="35" t="str">
        <f>IF(ISBLANK('5. Pp (3 años)'!D253),"",'5. Pp (3 años)'!D253)</f>
        <v/>
      </c>
      <c r="E252" s="35" t="str">
        <f>IF(ISBLANK('5. Pp (3 años)'!E253),"",'5. Pp (3 años)'!E253)</f>
        <v/>
      </c>
      <c r="F252" s="35" t="str">
        <f>IF(ISBLANK('5. Pp (3 años)'!F253),"",'5. Pp (3 años)'!F253)</f>
        <v/>
      </c>
      <c r="G252" s="32" t="str">
        <f>IF(ISBLANK('5. Pp (3 años)'!G253),"",'5. Pp (3 años)'!G253)</f>
        <v/>
      </c>
      <c r="H252" s="32" t="str">
        <f>IF(ISBLANK('5. Pp (3 años)'!H253),"",'5. Pp (3 años)'!H253)</f>
        <v/>
      </c>
      <c r="I252" s="35" t="str">
        <f>IF(ISBLANK('5. Pp (3 años)'!I253),"",'5. Pp (3 años)'!I253)</f>
        <v/>
      </c>
      <c r="J252" s="35" t="str">
        <f>IF(ISBLANK('5. Pp (3 años)'!J253),"",'5. Pp (3 años)'!J253)</f>
        <v/>
      </c>
      <c r="K252" s="32" t="str">
        <f>IF(ISBLANK('5. Pp (3 años)'!K253),"",'5. Pp (3 años)'!K253)</f>
        <v/>
      </c>
      <c r="L252" s="35"/>
      <c r="M252" s="35"/>
      <c r="N252" s="35" t="str">
        <f>IF(ISBLANK('5. Pp (3 años)'!N253),"",'5. Pp (3 años)'!N253)</f>
        <v/>
      </c>
      <c r="O252" s="35" t="str">
        <f>IF(ISBLANK('5. Pp (3 años)'!O253),"",'5. Pp (3 años)'!O253)</f>
        <v/>
      </c>
      <c r="P252" s="202" t="str">
        <f>IF(ISBLANK('5. Pp (3 años)'!P253),"",'5. Pp (3 años)'!P253)</f>
        <v/>
      </c>
    </row>
    <row r="253" spans="2:16" ht="207">
      <c r="B253" s="618" t="str">
        <f>IF(ISBLANK('5. Pp (3 años)'!B254),"",'5. Pp (3 años)'!B254)</f>
        <v>Coordinación de Salud Mental</v>
      </c>
      <c r="C253" s="616" t="str">
        <f>IF(ISBLANK('5. Pp (3 años)'!C254),"",'5. Pp (3 años)'!C254)</f>
        <v>Componente</v>
      </c>
      <c r="D253" s="615" t="str">
        <f>IF(ISBLANK('5. Pp (3 años)'!D254),"",'5. Pp (3 años)'!D254)</f>
        <v>4.1.1.1.35 Estrategias de intervención en salud mental y acompañamiento emocional comunitario implementadas.</v>
      </c>
      <c r="E253" s="615" t="str">
        <f>IF(ISBLANK('5. Pp (3 años)'!E254),"",'5. Pp (3 años)'!E254)</f>
        <v>PEAPF: Porcentaje de esquema de atención psicosocial y acompañamiento emocional fortalecido.</v>
      </c>
      <c r="F253" s="615" t="str">
        <f>IF(ISBLANK('5. Pp (3 años)'!F254),"",'5. Pp (3 años)'!F254)</f>
        <v>Este indicador representa la entrega final de servicios de salud mental y soporte emocional validado. Representa el producto terminado donde se garantiza que la ciudadanía cuente con mecanismos de diagnóstico, terapia y contención emocional; asegurando el fortalecimiento de la salud mental comunitaria y el reconocimiento de la salud emocional de las personas cuidadoras como un derecho fundamental dentro del municipio.</v>
      </c>
      <c r="G253" s="616" t="str">
        <f>IF(ISBLANK('5. Pp (3 años)'!G254),"",'5. Pp (3 años)'!G254)</f>
        <v>Eficacia</v>
      </c>
      <c r="H253" s="616" t="str">
        <f>IF(ISBLANK('5. Pp (3 años)'!H254),"",'5. Pp (3 años)'!H254)</f>
        <v>Trimestral</v>
      </c>
      <c r="I253" s="615" t="str">
        <f>IF(ISBLANK('5. Pp (3 años)'!I254),"",'5. Pp (3 años)'!I254)</f>
        <v>MÉTODO DE CÁLCULO                        
PEAPF = (NEAPE / NEAPP) * 100
VARIABLES:
PEAPF: Porcentaje de esquema de atención psicosocial y acompañamiento emocional fortalecido.                            NEAPE: Número de esquemas de atención psicosocial ejecutados.                                                                                      NEAPP: Número de esquemas de atención psicosocial programados para el fortalecimiento de la salud mental.</v>
      </c>
      <c r="J253" s="615" t="str">
        <f>IF(ISBLANK('5. Pp (3 años)'!J254),"",'5. Pp (3 años)'!J254)</f>
        <v>UNIDAD DE MEDIDA DEL INDICADOR: Porcentaje
UNIDAD DE MEDIDA DE LAS VARIABLES: Esquema integral</v>
      </c>
      <c r="K253" s="616" t="str">
        <f>IF(ISBLANK('5. Pp (3 años)'!K254),"",'5. Pp (3 años)'!K254)</f>
        <v>Ascendente</v>
      </c>
      <c r="L253" s="615" t="s">
        <v>1249</v>
      </c>
      <c r="M253" s="708" t="s">
        <v>1248</v>
      </c>
      <c r="N253" s="707" t="str">
        <f>IF(ISBLANK('5. Pp (3 años)'!N254),"",'5. Pp (3 años)'!N254)</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3" s="615" t="str">
        <f>IF(ISBLANK('5. Pp (3 años)'!O254),"",'5. Pp (3 años)'!O254)</f>
        <v>La ciudadanía reconoce la importancia de la salud mental y acude de manera voluntaria a los servicios de soporte emocional además de que el municipio cuenta con especialistas en psicología y trabajo social debidamente certificados mientras se mantiene la confidencialidad y ética profesional en todos los mecanismos de contención para asegurar la confianza y permanencia de los usuarios en sus procesos terapéuticos.</v>
      </c>
      <c r="P253" s="617" t="str">
        <f>IF(ISBLANK('5. Pp (3 años)'!P254),"",'5. Pp (3 años)'!P254)</f>
        <v>Meta 3.4
Para 2030, reducir en un tercio la mortalidad
prematura por enfermedades no transmisibles
mediante la prevención y el tratamiento y
promover la salud mental y el bienestar</v>
      </c>
    </row>
    <row r="254" spans="2:16" ht="224.25">
      <c r="B254" s="93" t="str">
        <f>IF(ISBLANK('5. Pp (3 años)'!B255),"",'5. Pp (3 años)'!B255)</f>
        <v>Coordinación de Salud Mental</v>
      </c>
      <c r="C254" s="32" t="str">
        <f>IF(ISBLANK('5. Pp (3 años)'!C255),"",'5. Pp (3 años)'!C255)</f>
        <v>Actividad</v>
      </c>
      <c r="D254" s="35" t="str">
        <f>IF(ISBLANK('5. Pp (3 años)'!D255),"",'5. Pp (3 años)'!D255)</f>
        <v>4.1.1.1.35.1 Prestación de servicios de consulta psicológica para la prevención y el manejo psicoafectivo.</v>
      </c>
      <c r="E254" s="35" t="str">
        <f>IF(ISBLANK('5. Pp (3 años)'!E255),"",'5. Pp (3 años)'!E255)</f>
        <v>PAPR: Porcentaje de atenciones psicológicas realizadas</v>
      </c>
      <c r="F254" s="35" t="str">
        <f>IF(ISBLANK('5. Pp (3 años)'!F255),"",'5. Pp (3 años)'!F255)</f>
        <v>Mide la operatividad clínica de la consulta psicológica. Cuantifica el seguimiento psicoafectivo y terapéutico brindado a los usuarios, funcionando como el mecanismo operativo de intervención directa para el manejo de trastornos emocionales y la estabilidad mental de la población</v>
      </c>
      <c r="G254" s="32" t="str">
        <f>IF(ISBLANK('5. Pp (3 años)'!G255),"",'5. Pp (3 años)'!G255)</f>
        <v>Eficacia</v>
      </c>
      <c r="H254" s="32" t="str">
        <f>IF(ISBLANK('5. Pp (3 años)'!H255),"",'5. Pp (3 años)'!H255)</f>
        <v>Trimestral</v>
      </c>
      <c r="I254" s="35" t="str">
        <f>IF(ISBLANK('5. Pp (3 años)'!I255),"",'5. Pp (3 años)'!I255)</f>
        <v>MÉTODO DE CÁLCULO                           
PAPR= (NAPE/NAPP)*100
VARIABLES:
PAPR: Porcentaje de Atenciones Psicológicas realizadas
NAPE: Número de Atenciones Psicológicas Ejecutadas                                          
NAPP: Número de Atenciones Psicológicas Programadas</v>
      </c>
      <c r="J254" s="35" t="str">
        <f>IF(ISBLANK('5. Pp (3 años)'!J255),"",'5. Pp (3 años)'!J255)</f>
        <v xml:space="preserve">UNIDAD DE MEDIDA DEL INDICADOR: Porcentaje
UNIDAD DE MEDIDA DE LAS VARIABLES: Atenciones </v>
      </c>
      <c r="K254" s="32" t="str">
        <f>IF(ISBLANK('5. Pp (3 años)'!K255),"",'5. Pp (3 años)'!K255)</f>
        <v>Ascendente</v>
      </c>
      <c r="L254" s="35" t="s">
        <v>1487</v>
      </c>
      <c r="M254" s="35" t="s">
        <v>1486</v>
      </c>
      <c r="N254" s="35" t="str">
        <f>IF(ISBLANK('5. Pp (3 años)'!N255),"",'5. Pp (3 años)'!N255)</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4" s="35" t="str">
        <f>IF(ISBLANK('5. Pp (3 años)'!O255),"",'5. Pp (3 años)'!O255)</f>
        <v>La ciudadanía solicita las consultas y los usuarios asisten puntualmente a sus sesiones de seguimiento psicoafectivo y completan sus procesos terapéuticos además de que la Secretaría cuenta con espacios que garantizan la privacidad y el ambiente adecuado para la consulta mientras el personal especializado aplica protocolos clínicos estandarizados para el manejo de trastornos emocionales y la estabilidad mental de los beneficiarios.</v>
      </c>
      <c r="P254" s="202" t="str">
        <f>IF(ISBLANK('5. Pp (3 años)'!P255),"",'5. Pp (3 años)'!P255)</f>
        <v>Meta 3.4
Para 2030, reducir en un tercio la mortalidad
prematura por enfermedades no transmisibles
mediante la prevención y el tratamiento y
promover la salud mental y el bienestar</v>
      </c>
    </row>
    <row r="255" spans="2:16" ht="207">
      <c r="B255" s="93" t="str">
        <f>IF(ISBLANK('5. Pp (3 años)'!B256),"",'5. Pp (3 años)'!B256)</f>
        <v>Coordinación de Salud Mental</v>
      </c>
      <c r="C255" s="32" t="str">
        <f>IF(ISBLANK('5. Pp (3 años)'!C256),"",'5. Pp (3 años)'!C256)</f>
        <v>Actividad</v>
      </c>
      <c r="D255" s="35" t="str">
        <f>IF(ISBLANK('5. Pp (3 años)'!D256),"",'5. Pp (3 años)'!D256)</f>
        <v>4.1.1.1.35.2 Ejecución de consultas de trabajo social y referencia asistencial para grupos prioritarios.</v>
      </c>
      <c r="E255" s="35" t="str">
        <f>IF(ISBLANK('5. Pp (3 años)'!E256),"",'5. Pp (3 años)'!E256)</f>
        <v>PCTSR: Porcentaje de consultas de trabajo social y referencias asistenciales realizadas.</v>
      </c>
      <c r="F255" s="35" t="str">
        <f>IF(ISBLANK('5. Pp (3 años)'!F256),"",'5. Pp (3 años)'!F256)</f>
        <v>Mide la gestión de apoyo y vinculación institucional. Cuantifica las asesorías de trabajo social, que puede incluir estudios socioeconómicos y canalizaciones realizadas, funcionando como el mecanismo operativo que garantiza que la población vulnerable acceda a apoyos complementarios de salud y bienestar social.</v>
      </c>
      <c r="G255" s="32" t="str">
        <f>IF(ISBLANK('5. Pp (3 años)'!G256),"",'5. Pp (3 años)'!G256)</f>
        <v>Eficacia</v>
      </c>
      <c r="H255" s="32" t="str">
        <f>IF(ISBLANK('5. Pp (3 años)'!H256),"",'5. Pp (3 años)'!H256)</f>
        <v>Trimestral</v>
      </c>
      <c r="I255" s="35" t="str">
        <f>IF(ISBLANK('5. Pp (3 años)'!I256),"",'5. Pp (3 años)'!I256)</f>
        <v>MÉTODO DE CÁLCULO                           
PCTSR = (NCTRR / NCTRP) * 100
VARIABLES:
PCTSR: Porcentaje de consultas de trabajo social y referencias asistenciales realizadas.                                NCTRR: Número de consultas de trabajo social y referencias asistenciales realizadas.                                                    NCTRP: Número de consultas de trabajo social y referencias asistenciales programadas.</v>
      </c>
      <c r="J255" s="35" t="str">
        <f>IF(ISBLANK('5. Pp (3 años)'!J256),"",'5. Pp (3 años)'!J256)</f>
        <v xml:space="preserve">UNIDAD DE MEDIDA DEL INDICADOR: Porcentaje
UNIDAD DE MEDIDA DE LAS VARIABLES: Atenciones </v>
      </c>
      <c r="K255" s="32" t="str">
        <f>IF(ISBLANK('5. Pp (3 años)'!K256),"",'5. Pp (3 años)'!K256)</f>
        <v>Ascendente</v>
      </c>
      <c r="L255" s="35" t="s">
        <v>1489</v>
      </c>
      <c r="M255" s="35" t="s">
        <v>1488</v>
      </c>
      <c r="N255" s="35" t="str">
        <f>IF(ISBLANK('5. Pp (3 años)'!N256),"",'5. Pp (3 años)'!N256)</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5" s="35" t="str">
        <f>IF(ISBLANK('5. Pp (3 años)'!O256),"",'5. Pp (3 años)'!O256)</f>
        <v>La ciudadanía acuda para recibir atención y seguimiento de trabajo social.</v>
      </c>
      <c r="P255" s="202" t="str">
        <f>IF(ISBLANK('5. Pp (3 años)'!P256),"",'5. Pp (3 años)'!P256)</f>
        <v>Meta 3.4
Para 2030, reducir en un tercio la mortalidad
prematura por enfermedades no transmisibles
mediante la prevención y el tratamiento y
promover la salud mental y el bienestar</v>
      </c>
    </row>
    <row r="256" spans="2:16" ht="207">
      <c r="B256" s="93" t="str">
        <f>IF(ISBLANK('5. Pp (3 años)'!B257),"",'5. Pp (3 años)'!B257)</f>
        <v>Coordinación de Salud Mental</v>
      </c>
      <c r="C256" s="32" t="str">
        <f>IF(ISBLANK('5. Pp (3 años)'!C257),"",'5. Pp (3 años)'!C257)</f>
        <v>Actividad</v>
      </c>
      <c r="D256" s="35" t="str">
        <f>IF(ISBLANK('5. Pp (3 años)'!D257),"",'5. Pp (3 años)'!D257)</f>
        <v>4.1.1.1.35.3 Organización de jornadas de sensibilización en salud mental y apoyo para personas cuidadoras.</v>
      </c>
      <c r="E256" s="35" t="str">
        <f>IF(ISBLANK('5. Pp (3 años)'!E257),"",'5. Pp (3 años)'!E257)</f>
        <v>PJSAE: Porcentaje de jornadas de sensibilización y apoyo emocional realizadas.</v>
      </c>
      <c r="F256" s="35" t="str">
        <f>IF(ISBLANK('5. Pp (3 años)'!F257),"",'5. Pp (3 años)'!F257)</f>
        <v>Mide la estrategia de prevención y apoyo grupal. Cuantifica las pláticas de bienestar emocional y los grupos de apoyo para cuidadores, funcionando como el mecanismo operativo que reduce la sobrecarga del cuidado y promueve una cultura de autocuidado y salud mental colectiva.</v>
      </c>
      <c r="G256" s="32" t="str">
        <f>IF(ISBLANK('5. Pp (3 años)'!G257),"",'5. Pp (3 años)'!G257)</f>
        <v>Eficacia</v>
      </c>
      <c r="H256" s="32" t="str">
        <f>IF(ISBLANK('5. Pp (3 años)'!H257),"",'5. Pp (3 años)'!H257)</f>
        <v>Trimestral</v>
      </c>
      <c r="I256" s="35" t="str">
        <f>IF(ISBLANK('5. Pp (3 años)'!I257),"",'5. Pp (3 años)'!I257)</f>
        <v>MÉTODO DE CÁLCULO                             
PJSAE = (NJSAR / NJSAP) * 100
VARIABLES:
PJSAE: Porcentaje de jornadas de sensibilización y apoyo emocional realizadas.                                                          NJSAR: Número de pláticas de bienestar emocional y grupos de apoyo para cuidadores realizados.                               NJSAP: Número de pláticas de bienestar emocional y grupos de apoyo para cuidadores programados.</v>
      </c>
      <c r="J256" s="35" t="str">
        <f>IF(ISBLANK('5. Pp (3 años)'!J257),"",'5. Pp (3 años)'!J257)</f>
        <v>UNIDAD DE MEDIDA DEL INDICADOR: Porcentaje
UNIDAD DE MEDIDA DE LAS VARIABLES: Jornadas</v>
      </c>
      <c r="K256" s="32" t="str">
        <f>IF(ISBLANK('5. Pp (3 años)'!K257),"",'5. Pp (3 años)'!K257)</f>
        <v>Ascendente</v>
      </c>
      <c r="L256" s="35" t="s">
        <v>1491</v>
      </c>
      <c r="M256" s="35" t="s">
        <v>1490</v>
      </c>
      <c r="N256" s="35" t="str">
        <f>IF(ISBLANK('5. Pp (3 años)'!N257),"",'5. Pp (3 años)'!N257)</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6" s="35" t="str">
        <f>IF(ISBLANK('5. Pp (3 años)'!O257),"",'5. Pp (3 años)'!O257)</f>
        <v>La ciudadanía acude para recibir las pláticas de salud mental y bienestar emocional. Las personas cuidadoras y la ciudadanía interesada disponen de tiempo y espacios de relevo para asistir a las jornadas de sensibilización además de que se cuenta con facilitadores capacitados en el manejo de dinámicas grupales y contención emocional mientras la comunidad adopta progresivamente una cultura de autocuidado que reduce el estigma asociado a la búsqueda de apoyo en salud mental.</v>
      </c>
      <c r="P256" s="202" t="str">
        <f>IF(ISBLANK('5. Pp (3 años)'!P257),"",'5. Pp (3 años)'!P257)</f>
        <v>Meta 3.4
Para 2030, reducir en un tercio la mortalidad prematura por enfermedades no transmisibles mediante la prevención y el tratamiento y promover la salud mental y el bienestar</v>
      </c>
    </row>
    <row r="257" spans="2:16" ht="207">
      <c r="B257" s="93" t="str">
        <f>IF(ISBLANK('5. Pp (3 años)'!B258),"",'5. Pp (3 años)'!B258)</f>
        <v>Coordinación de Salud Mental</v>
      </c>
      <c r="C257" s="32" t="str">
        <f>IF(ISBLANK('5. Pp (3 años)'!C258),"",'5. Pp (3 años)'!C258)</f>
        <v>Actividad</v>
      </c>
      <c r="D257" s="35" t="str">
        <f>IF(ISBLANK('5. Pp (3 años)'!D258),"",'5. Pp (3 años)'!D258)</f>
        <v>4.1.1.1.35.4  Aplicación de diagnósticos psicométricos y seguimiento del neurodesarrollo en la niñez y adolescencia.</v>
      </c>
      <c r="E257" s="35" t="str">
        <f>IF(ISBLANK('5. Pp (3 años)'!E258),"",'5. Pp (3 años)'!E258)</f>
        <v>PESNR: Porcentaje de evaluaciones y seguimientos del neurodesarrollo realizados.</v>
      </c>
      <c r="F257" s="35" t="str">
        <f>IF(ISBLANK('5. Pp (3 años)'!F258),"",'5. Pp (3 años)'!F258)</f>
        <v>Mide la detección oportuna de necesidades especiales de desarrollo. Cuantifica la aplicación de pruebas psicométricas y proyectivas en NNA, funcionando como el mecanismo operativo técnico para identificar y dar seguimiento a aspectos de personalidad y neurodesarrollo de manera temprana.</v>
      </c>
      <c r="G257" s="32" t="str">
        <f>IF(ISBLANK('5. Pp (3 años)'!G258),"",'5. Pp (3 años)'!G258)</f>
        <v>Eficacia</v>
      </c>
      <c r="H257" s="32" t="str">
        <f>IF(ISBLANK('5. Pp (3 años)'!H258),"",'5. Pp (3 años)'!H258)</f>
        <v>Trimestral</v>
      </c>
      <c r="I257" s="35" t="str">
        <f>IF(ISBLANK('5. Pp (3 años)'!I258),"",'5. Pp (3 años)'!I258)</f>
        <v>MÉTODO DE CÁLCULO                             
PESNR = (NESNR / NESNP) * 100
VARIABLES:
PESNR: Porcentaje de evaluaciones y seguimientos del neurodesarrollo realizados.                                               NESNR: Número de evaluaciones y seguimientos del neurodesarrollo realizados.                                                 NESNP: Número de evaluaciones y seguimientos del neurodesarrollo programados.</v>
      </c>
      <c r="J257" s="35" t="str">
        <f>IF(ISBLANK('5. Pp (3 años)'!J258),"",'5. Pp (3 años)'!J258)</f>
        <v>UNIDAD DE MEDIDA DEL INDICADOR: Porcentaje
UNIDAD DE MEDIDA DE LAS VARIABLES: Evaluación diagnóstica</v>
      </c>
      <c r="K257" s="32" t="str">
        <f>IF(ISBLANK('5. Pp (3 años)'!K258),"",'5. Pp (3 años)'!K258)</f>
        <v>Ascendente</v>
      </c>
      <c r="L257" s="35" t="s">
        <v>1246</v>
      </c>
      <c r="M257" s="35" t="s">
        <v>1247</v>
      </c>
      <c r="N257" s="35" t="str">
        <f>IF(ISBLANK('5. Pp (3 años)'!N258),"",'5. Pp (3 años)'!N258)</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7" s="35" t="str">
        <f>IF(ISBLANK('5. Pp (3 años)'!O258),"",'5. Pp (3 años)'!O258)</f>
        <v>Los padres de familia o tutores detectan alertas en el comportamiento de los menores y acuden a las valoraciones especializadas además de que el municipio cuenta con los reactivos, materiales de evaluación y especialistas certificados en neurodesarrollo mientras el entorno escolar de los NNA colabora proporcionando información relevante para el diagnóstico y seguimiento integral de su personalidad.</v>
      </c>
      <c r="P257" s="202" t="str">
        <f>IF(ISBLANK('5. Pp (3 años)'!P258),"",'5. Pp (3 años)'!P258)</f>
        <v>Meta 3.4
Para 2030, reducir en un tercio la mortalidad
prematura por enfermedades no transmisibles
mediante la prevención y el tratamiento y
promover la salud mental y el bienestar</v>
      </c>
    </row>
    <row r="258" spans="2:16" ht="17.25" hidden="1">
      <c r="B258" s="93" t="str">
        <f>IF(ISBLANK('5. Pp (3 años)'!B259),"",'5. Pp (3 años)'!B259)</f>
        <v/>
      </c>
      <c r="C258" s="32" t="str">
        <f>IF(ISBLANK('5. Pp (3 años)'!C259),"",'5. Pp (3 años)'!C259)</f>
        <v>Actividad</v>
      </c>
      <c r="D258" s="35" t="str">
        <f>IF(ISBLANK('5. Pp (3 años)'!D259),"",'5. Pp (3 años)'!D259)</f>
        <v/>
      </c>
      <c r="E258" s="35" t="str">
        <f>IF(ISBLANK('5. Pp (3 años)'!E259),"",'5. Pp (3 años)'!E259)</f>
        <v/>
      </c>
      <c r="F258" s="35" t="str">
        <f>IF(ISBLANK('5. Pp (3 años)'!F259),"",'5. Pp (3 años)'!F259)</f>
        <v/>
      </c>
      <c r="G258" s="32" t="str">
        <f>IF(ISBLANK('5. Pp (3 años)'!G259),"",'5. Pp (3 años)'!G259)</f>
        <v/>
      </c>
      <c r="H258" s="32" t="str">
        <f>IF(ISBLANK('5. Pp (3 años)'!H259),"",'5. Pp (3 años)'!H259)</f>
        <v/>
      </c>
      <c r="I258" s="35" t="str">
        <f>IF(ISBLANK('5. Pp (3 años)'!I259),"",'5. Pp (3 años)'!I259)</f>
        <v/>
      </c>
      <c r="J258" s="35" t="str">
        <f>IF(ISBLANK('5. Pp (3 años)'!J259),"",'5. Pp (3 años)'!J259)</f>
        <v/>
      </c>
      <c r="K258" s="32" t="str">
        <f>IF(ISBLANK('5. Pp (3 años)'!K259),"",'5. Pp (3 años)'!K259)</f>
        <v/>
      </c>
      <c r="L258" s="35"/>
      <c r="M258" s="35"/>
      <c r="N258" s="35" t="str">
        <f>IF(ISBLANK('5. Pp (3 años)'!N259),"",'5. Pp (3 años)'!N259)</f>
        <v/>
      </c>
      <c r="O258" s="35" t="str">
        <f>IF(ISBLANK('5. Pp (3 años)'!O259),"",'5. Pp (3 años)'!O259)</f>
        <v/>
      </c>
      <c r="P258" s="202" t="str">
        <f>IF(ISBLANK('5. Pp (3 años)'!P259),"",'5. Pp (3 años)'!P259)</f>
        <v/>
      </c>
    </row>
    <row r="259" spans="2:16" ht="17.25" hidden="1">
      <c r="B259" s="618" t="str">
        <f>IF(ISBLANK('5. Pp (3 años)'!B260),"",'5. Pp (3 años)'!B260)</f>
        <v/>
      </c>
      <c r="C259" s="616" t="str">
        <f>IF(ISBLANK('5. Pp (3 años)'!C260),"",'5. Pp (3 años)'!C260)</f>
        <v>Componente</v>
      </c>
      <c r="D259" s="615" t="str">
        <f>IF(ISBLANK('5. Pp (3 años)'!D260),"",'5. Pp (3 años)'!D260)</f>
        <v/>
      </c>
      <c r="E259" s="615" t="str">
        <f>IF(ISBLANK('5. Pp (3 años)'!E260),"",'5. Pp (3 años)'!E260)</f>
        <v/>
      </c>
      <c r="F259" s="615" t="str">
        <f>IF(ISBLANK('5. Pp (3 años)'!F260),"",'5. Pp (3 años)'!F260)</f>
        <v/>
      </c>
      <c r="G259" s="616" t="str">
        <f>IF(ISBLANK('5. Pp (3 años)'!G260),"",'5. Pp (3 años)'!G260)</f>
        <v/>
      </c>
      <c r="H259" s="616" t="str">
        <f>IF(ISBLANK('5. Pp (3 años)'!H260),"",'5. Pp (3 años)'!H260)</f>
        <v/>
      </c>
      <c r="I259" s="615" t="str">
        <f>IF(ISBLANK('5. Pp (3 años)'!I260),"",'5. Pp (3 años)'!I260)</f>
        <v/>
      </c>
      <c r="J259" s="615" t="str">
        <f>IF(ISBLANK('5. Pp (3 años)'!J260),"",'5. Pp (3 años)'!J260)</f>
        <v/>
      </c>
      <c r="K259" s="616" t="str">
        <f>IF(ISBLANK('5. Pp (3 años)'!K260),"",'5. Pp (3 años)'!K260)</f>
        <v/>
      </c>
      <c r="L259" s="615"/>
      <c r="M259" s="615"/>
      <c r="N259" s="615" t="str">
        <f>IF(ISBLANK('5. Pp (3 años)'!N260),"",'5. Pp (3 años)'!N260)</f>
        <v/>
      </c>
      <c r="O259" s="615" t="str">
        <f>IF(ISBLANK('5. Pp (3 años)'!O260),"",'5. Pp (3 años)'!O260)</f>
        <v/>
      </c>
      <c r="P259" s="617" t="str">
        <f>IF(ISBLANK('5. Pp (3 años)'!P260),"",'5. Pp (3 años)'!P260)</f>
        <v/>
      </c>
    </row>
    <row r="260" spans="2:16" ht="17.25" hidden="1">
      <c r="B260" s="93" t="str">
        <f>IF(ISBLANK('5. Pp (3 años)'!B261),"",'5. Pp (3 años)'!B261)</f>
        <v/>
      </c>
      <c r="C260" s="32" t="str">
        <f>IF(ISBLANK('5. Pp (3 años)'!C261),"",'5. Pp (3 años)'!C261)</f>
        <v>Actividad</v>
      </c>
      <c r="D260" s="35" t="str">
        <f>IF(ISBLANK('5. Pp (3 años)'!D261),"",'5. Pp (3 años)'!D261)</f>
        <v/>
      </c>
      <c r="E260" s="35" t="str">
        <f>IF(ISBLANK('5. Pp (3 años)'!E261),"",'5. Pp (3 años)'!E261)</f>
        <v/>
      </c>
      <c r="F260" s="35" t="str">
        <f>IF(ISBLANK('5. Pp (3 años)'!F261),"",'5. Pp (3 años)'!F261)</f>
        <v/>
      </c>
      <c r="G260" s="32" t="str">
        <f>IF(ISBLANK('5. Pp (3 años)'!G261),"",'5. Pp (3 años)'!G261)</f>
        <v/>
      </c>
      <c r="H260" s="32" t="str">
        <f>IF(ISBLANK('5. Pp (3 años)'!H261),"",'5. Pp (3 años)'!H261)</f>
        <v/>
      </c>
      <c r="I260" s="35" t="str">
        <f>IF(ISBLANK('5. Pp (3 años)'!I261),"",'5. Pp (3 años)'!I261)</f>
        <v/>
      </c>
      <c r="J260" s="35" t="str">
        <f>IF(ISBLANK('5. Pp (3 años)'!J261),"",'5. Pp (3 años)'!J261)</f>
        <v/>
      </c>
      <c r="K260" s="32" t="str">
        <f>IF(ISBLANK('5. Pp (3 años)'!K261),"",'5. Pp (3 años)'!K261)</f>
        <v/>
      </c>
      <c r="L260" s="35"/>
      <c r="M260" s="35"/>
      <c r="N260" s="35" t="str">
        <f>IF(ISBLANK('5. Pp (3 años)'!N261),"",'5. Pp (3 años)'!N261)</f>
        <v/>
      </c>
      <c r="O260" s="35" t="str">
        <f>IF(ISBLANK('5. Pp (3 años)'!O261),"",'5. Pp (3 años)'!O261)</f>
        <v/>
      </c>
      <c r="P260" s="202" t="str">
        <f>IF(ISBLANK('5. Pp (3 años)'!P261),"",'5. Pp (3 años)'!P261)</f>
        <v/>
      </c>
    </row>
    <row r="261" spans="2:16" ht="17.25" hidden="1">
      <c r="B261" s="93" t="str">
        <f>IF(ISBLANK('5. Pp (3 años)'!B262),"",'5. Pp (3 años)'!B262)</f>
        <v/>
      </c>
      <c r="C261" s="32" t="str">
        <f>IF(ISBLANK('5. Pp (3 años)'!C262),"",'5. Pp (3 años)'!C262)</f>
        <v>Actividad</v>
      </c>
      <c r="D261" s="35" t="str">
        <f>IF(ISBLANK('5. Pp (3 años)'!D262),"",'5. Pp (3 años)'!D262)</f>
        <v/>
      </c>
      <c r="E261" s="35" t="str">
        <f>IF(ISBLANK('5. Pp (3 años)'!E262),"",'5. Pp (3 años)'!E262)</f>
        <v/>
      </c>
      <c r="F261" s="35" t="str">
        <f>IF(ISBLANK('5. Pp (3 años)'!F262),"",'5. Pp (3 años)'!F262)</f>
        <v/>
      </c>
      <c r="G261" s="32" t="str">
        <f>IF(ISBLANK('5. Pp (3 años)'!G262),"",'5. Pp (3 años)'!G262)</f>
        <v/>
      </c>
      <c r="H261" s="32" t="str">
        <f>IF(ISBLANK('5. Pp (3 años)'!H262),"",'5. Pp (3 años)'!H262)</f>
        <v/>
      </c>
      <c r="I261" s="35" t="str">
        <f>IF(ISBLANK('5. Pp (3 años)'!I262),"",'5. Pp (3 años)'!I262)</f>
        <v/>
      </c>
      <c r="J261" s="35" t="str">
        <f>IF(ISBLANK('5. Pp (3 años)'!J262),"",'5. Pp (3 años)'!J262)</f>
        <v/>
      </c>
      <c r="K261" s="32" t="str">
        <f>IF(ISBLANK('5. Pp (3 años)'!K262),"",'5. Pp (3 años)'!K262)</f>
        <v/>
      </c>
      <c r="L261" s="35"/>
      <c r="M261" s="35"/>
      <c r="N261" s="35" t="str">
        <f>IF(ISBLANK('5. Pp (3 años)'!N262),"",'5. Pp (3 años)'!N262)</f>
        <v/>
      </c>
      <c r="O261" s="35" t="str">
        <f>IF(ISBLANK('5. Pp (3 años)'!O262),"",'5. Pp (3 años)'!O262)</f>
        <v/>
      </c>
      <c r="P261" s="202" t="str">
        <f>IF(ISBLANK('5. Pp (3 años)'!P262),"",'5. Pp (3 años)'!P262)</f>
        <v/>
      </c>
    </row>
    <row r="262" spans="2:16" ht="17.25" hidden="1">
      <c r="B262" s="93" t="str">
        <f>IF(ISBLANK('5. Pp (3 años)'!B263),"",'5. Pp (3 años)'!B263)</f>
        <v/>
      </c>
      <c r="C262" s="32" t="str">
        <f>IF(ISBLANK('5. Pp (3 años)'!C263),"",'5. Pp (3 años)'!C263)</f>
        <v>Actividad</v>
      </c>
      <c r="D262" s="35" t="str">
        <f>IF(ISBLANK('5. Pp (3 años)'!D263),"",'5. Pp (3 años)'!D263)</f>
        <v/>
      </c>
      <c r="E262" s="35" t="str">
        <f>IF(ISBLANK('5. Pp (3 años)'!E263),"",'5. Pp (3 años)'!E263)</f>
        <v/>
      </c>
      <c r="F262" s="35" t="str">
        <f>IF(ISBLANK('5. Pp (3 años)'!F263),"",'5. Pp (3 años)'!F263)</f>
        <v/>
      </c>
      <c r="G262" s="32" t="str">
        <f>IF(ISBLANK('5. Pp (3 años)'!G263),"",'5. Pp (3 años)'!G263)</f>
        <v/>
      </c>
      <c r="H262" s="32" t="str">
        <f>IF(ISBLANK('5. Pp (3 años)'!H263),"",'5. Pp (3 años)'!H263)</f>
        <v/>
      </c>
      <c r="I262" s="35" t="str">
        <f>IF(ISBLANK('5. Pp (3 años)'!I263),"",'5. Pp (3 años)'!I263)</f>
        <v/>
      </c>
      <c r="J262" s="35" t="str">
        <f>IF(ISBLANK('5. Pp (3 años)'!J263),"",'5. Pp (3 años)'!J263)</f>
        <v/>
      </c>
      <c r="K262" s="32" t="str">
        <f>IF(ISBLANK('5. Pp (3 años)'!K263),"",'5. Pp (3 años)'!K263)</f>
        <v/>
      </c>
      <c r="L262" s="35"/>
      <c r="M262" s="35"/>
      <c r="N262" s="35" t="str">
        <f>IF(ISBLANK('5. Pp (3 años)'!N263),"",'5. Pp (3 años)'!N263)</f>
        <v/>
      </c>
      <c r="O262" s="35" t="str">
        <f>IF(ISBLANK('5. Pp (3 años)'!O263),"",'5. Pp (3 años)'!O263)</f>
        <v/>
      </c>
      <c r="P262" s="202" t="str">
        <f>IF(ISBLANK('5. Pp (3 años)'!P263),"",'5. Pp (3 años)'!P263)</f>
        <v/>
      </c>
    </row>
    <row r="263" spans="2:16" ht="17.25" hidden="1">
      <c r="B263" s="93" t="str">
        <f>IF(ISBLANK('5. Pp (3 años)'!B264),"",'5. Pp (3 años)'!B264)</f>
        <v/>
      </c>
      <c r="C263" s="32" t="str">
        <f>IF(ISBLANK('5. Pp (3 años)'!C264),"",'5. Pp (3 años)'!C264)</f>
        <v>Actividad</v>
      </c>
      <c r="D263" s="35" t="str">
        <f>IF(ISBLANK('5. Pp (3 años)'!D264),"",'5. Pp (3 años)'!D264)</f>
        <v/>
      </c>
      <c r="E263" s="35" t="str">
        <f>IF(ISBLANK('5. Pp (3 años)'!E264),"",'5. Pp (3 años)'!E264)</f>
        <v/>
      </c>
      <c r="F263" s="35" t="str">
        <f>IF(ISBLANK('5. Pp (3 años)'!F264),"",'5. Pp (3 años)'!F264)</f>
        <v/>
      </c>
      <c r="G263" s="32" t="str">
        <f>IF(ISBLANK('5. Pp (3 años)'!G264),"",'5. Pp (3 años)'!G264)</f>
        <v/>
      </c>
      <c r="H263" s="32" t="str">
        <f>IF(ISBLANK('5. Pp (3 años)'!H264),"",'5. Pp (3 años)'!H264)</f>
        <v/>
      </c>
      <c r="I263" s="35" t="str">
        <f>IF(ISBLANK('5. Pp (3 años)'!I264),"",'5. Pp (3 años)'!I264)</f>
        <v/>
      </c>
      <c r="J263" s="35" t="str">
        <f>IF(ISBLANK('5. Pp (3 años)'!J264),"",'5. Pp (3 años)'!J264)</f>
        <v/>
      </c>
      <c r="K263" s="32" t="str">
        <f>IF(ISBLANK('5. Pp (3 años)'!K264),"",'5. Pp (3 años)'!K264)</f>
        <v/>
      </c>
      <c r="L263" s="35"/>
      <c r="M263" s="35"/>
      <c r="N263" s="35" t="str">
        <f>IF(ISBLANK('5. Pp (3 años)'!N264),"",'5. Pp (3 años)'!N264)</f>
        <v/>
      </c>
      <c r="O263" s="35" t="str">
        <f>IF(ISBLANK('5. Pp (3 años)'!O264),"",'5. Pp (3 años)'!O264)</f>
        <v/>
      </c>
      <c r="P263" s="202" t="str">
        <f>IF(ISBLANK('5. Pp (3 años)'!P264),"",'5. Pp (3 años)'!P264)</f>
        <v/>
      </c>
    </row>
    <row r="264" spans="2:16" ht="17.25" hidden="1">
      <c r="B264" s="93" t="str">
        <f>IF(ISBLANK('5. Pp (3 años)'!B265),"",'5. Pp (3 años)'!B265)</f>
        <v/>
      </c>
      <c r="C264" s="32" t="str">
        <f>IF(ISBLANK('5. Pp (3 años)'!C265),"",'5. Pp (3 años)'!C265)</f>
        <v>Actividad</v>
      </c>
      <c r="D264" s="35" t="str">
        <f>IF(ISBLANK('5. Pp (3 años)'!D265),"",'5. Pp (3 años)'!D265)</f>
        <v/>
      </c>
      <c r="E264" s="35" t="str">
        <f>IF(ISBLANK('5. Pp (3 años)'!E265),"",'5. Pp (3 años)'!E265)</f>
        <v/>
      </c>
      <c r="F264" s="35" t="str">
        <f>IF(ISBLANK('5. Pp (3 años)'!F265),"",'5. Pp (3 años)'!F265)</f>
        <v/>
      </c>
      <c r="G264" s="32" t="str">
        <f>IF(ISBLANK('5. Pp (3 años)'!G265),"",'5. Pp (3 años)'!G265)</f>
        <v/>
      </c>
      <c r="H264" s="32" t="str">
        <f>IF(ISBLANK('5. Pp (3 años)'!H265),"",'5. Pp (3 años)'!H265)</f>
        <v/>
      </c>
      <c r="I264" s="35" t="str">
        <f>IF(ISBLANK('5. Pp (3 años)'!I265),"",'5. Pp (3 años)'!I265)</f>
        <v/>
      </c>
      <c r="J264" s="35" t="str">
        <f>IF(ISBLANK('5. Pp (3 años)'!J265),"",'5. Pp (3 años)'!J265)</f>
        <v/>
      </c>
      <c r="K264" s="32" t="str">
        <f>IF(ISBLANK('5. Pp (3 años)'!K265),"",'5. Pp (3 años)'!K265)</f>
        <v/>
      </c>
      <c r="L264" s="35"/>
      <c r="M264" s="35"/>
      <c r="N264" s="35" t="str">
        <f>IF(ISBLANK('5. Pp (3 años)'!N265),"",'5. Pp (3 años)'!N265)</f>
        <v/>
      </c>
      <c r="O264" s="35" t="str">
        <f>IF(ISBLANK('5. Pp (3 años)'!O265),"",'5. Pp (3 años)'!O265)</f>
        <v/>
      </c>
      <c r="P264" s="202" t="str">
        <f>IF(ISBLANK('5. Pp (3 años)'!P265),"",'5. Pp (3 años)'!P265)</f>
        <v/>
      </c>
    </row>
    <row r="265" spans="2:16" ht="17.25" hidden="1">
      <c r="B265" s="618" t="str">
        <f>IF(ISBLANK('5. Pp (3 años)'!B266),"",'5. Pp (3 años)'!B266)</f>
        <v/>
      </c>
      <c r="C265" s="616" t="str">
        <f>IF(ISBLANK('5. Pp (3 años)'!C266),"",'5. Pp (3 años)'!C266)</f>
        <v>Componente</v>
      </c>
      <c r="D265" s="615" t="str">
        <f>IF(ISBLANK('5. Pp (3 años)'!D266),"",'5. Pp (3 años)'!D266)</f>
        <v/>
      </c>
      <c r="E265" s="615" t="str">
        <f>IF(ISBLANK('5. Pp (3 años)'!E266),"",'5. Pp (3 años)'!E266)</f>
        <v/>
      </c>
      <c r="F265" s="615" t="str">
        <f>IF(ISBLANK('5. Pp (3 años)'!F266),"",'5. Pp (3 años)'!F266)</f>
        <v/>
      </c>
      <c r="G265" s="616" t="str">
        <f>IF(ISBLANK('5. Pp (3 años)'!G266),"",'5. Pp (3 años)'!G266)</f>
        <v/>
      </c>
      <c r="H265" s="616" t="str">
        <f>IF(ISBLANK('5. Pp (3 años)'!H266),"",'5. Pp (3 años)'!H266)</f>
        <v/>
      </c>
      <c r="I265" s="615" t="str">
        <f>IF(ISBLANK('5. Pp (3 años)'!I266),"",'5. Pp (3 años)'!I266)</f>
        <v/>
      </c>
      <c r="J265" s="615" t="str">
        <f>IF(ISBLANK('5. Pp (3 años)'!J266),"",'5. Pp (3 años)'!J266)</f>
        <v/>
      </c>
      <c r="K265" s="616" t="str">
        <f>IF(ISBLANK('5. Pp (3 años)'!K266),"",'5. Pp (3 años)'!K266)</f>
        <v/>
      </c>
      <c r="L265" s="615"/>
      <c r="M265" s="615"/>
      <c r="N265" s="615" t="str">
        <f>IF(ISBLANK('5. Pp (3 años)'!N266),"",'5. Pp (3 años)'!N266)</f>
        <v/>
      </c>
      <c r="O265" s="615" t="str">
        <f>IF(ISBLANK('5. Pp (3 años)'!O266),"",'5. Pp (3 años)'!O266)</f>
        <v/>
      </c>
      <c r="P265" s="617" t="str">
        <f>IF(ISBLANK('5. Pp (3 años)'!P266),"",'5. Pp (3 años)'!P266)</f>
        <v/>
      </c>
    </row>
    <row r="266" spans="2:16" ht="17.25" hidden="1">
      <c r="B266" s="93" t="str">
        <f>IF(ISBLANK('5. Pp (3 años)'!B267),"",'5. Pp (3 años)'!B267)</f>
        <v/>
      </c>
      <c r="C266" s="32" t="str">
        <f>IF(ISBLANK('5. Pp (3 años)'!C267),"",'5. Pp (3 años)'!C267)</f>
        <v>Actividad</v>
      </c>
      <c r="D266" s="35" t="str">
        <f>IF(ISBLANK('5. Pp (3 años)'!D267),"",'5. Pp (3 años)'!D267)</f>
        <v/>
      </c>
      <c r="E266" s="35" t="str">
        <f>IF(ISBLANK('5. Pp (3 años)'!E267),"",'5. Pp (3 años)'!E267)</f>
        <v/>
      </c>
      <c r="F266" s="35" t="str">
        <f>IF(ISBLANK('5. Pp (3 años)'!F267),"",'5. Pp (3 años)'!F267)</f>
        <v/>
      </c>
      <c r="G266" s="32" t="str">
        <f>IF(ISBLANK('5. Pp (3 años)'!G267),"",'5. Pp (3 años)'!G267)</f>
        <v/>
      </c>
      <c r="H266" s="32" t="str">
        <f>IF(ISBLANK('5. Pp (3 años)'!H267),"",'5. Pp (3 años)'!H267)</f>
        <v/>
      </c>
      <c r="I266" s="35" t="str">
        <f>IF(ISBLANK('5. Pp (3 años)'!I267),"",'5. Pp (3 años)'!I267)</f>
        <v/>
      </c>
      <c r="J266" s="35" t="str">
        <f>IF(ISBLANK('5. Pp (3 años)'!J267),"",'5. Pp (3 años)'!J267)</f>
        <v/>
      </c>
      <c r="K266" s="32" t="str">
        <f>IF(ISBLANK('5. Pp (3 años)'!K267),"",'5. Pp (3 años)'!K267)</f>
        <v/>
      </c>
      <c r="L266" s="35"/>
      <c r="M266" s="35"/>
      <c r="N266" s="35" t="str">
        <f>IF(ISBLANK('5. Pp (3 años)'!N267),"",'5. Pp (3 años)'!N267)</f>
        <v/>
      </c>
      <c r="O266" s="35" t="str">
        <f>IF(ISBLANK('5. Pp (3 años)'!O267),"",'5. Pp (3 años)'!O267)</f>
        <v/>
      </c>
      <c r="P266" s="202" t="str">
        <f>IF(ISBLANK('5. Pp (3 años)'!P267),"",'5. Pp (3 años)'!P267)</f>
        <v/>
      </c>
    </row>
    <row r="267" spans="2:16" ht="17.25" hidden="1">
      <c r="B267" s="93" t="str">
        <f>IF(ISBLANK('5. Pp (3 años)'!B268),"",'5. Pp (3 años)'!B268)</f>
        <v/>
      </c>
      <c r="C267" s="32" t="str">
        <f>IF(ISBLANK('5. Pp (3 años)'!C268),"",'5. Pp (3 años)'!C268)</f>
        <v>Actividad</v>
      </c>
      <c r="D267" s="35" t="str">
        <f>IF(ISBLANK('5. Pp (3 años)'!D268),"",'5. Pp (3 años)'!D268)</f>
        <v/>
      </c>
      <c r="E267" s="35" t="str">
        <f>IF(ISBLANK('5. Pp (3 años)'!E268),"",'5. Pp (3 años)'!E268)</f>
        <v/>
      </c>
      <c r="F267" s="35" t="str">
        <f>IF(ISBLANK('5. Pp (3 años)'!F268),"",'5. Pp (3 años)'!F268)</f>
        <v/>
      </c>
      <c r="G267" s="32" t="str">
        <f>IF(ISBLANK('5. Pp (3 años)'!G268),"",'5. Pp (3 años)'!G268)</f>
        <v/>
      </c>
      <c r="H267" s="32" t="str">
        <f>IF(ISBLANK('5. Pp (3 años)'!H268),"",'5. Pp (3 años)'!H268)</f>
        <v/>
      </c>
      <c r="I267" s="35" t="str">
        <f>IF(ISBLANK('5. Pp (3 años)'!I268),"",'5. Pp (3 años)'!I268)</f>
        <v/>
      </c>
      <c r="J267" s="35" t="str">
        <f>IF(ISBLANK('5. Pp (3 años)'!J268),"",'5. Pp (3 años)'!J268)</f>
        <v/>
      </c>
      <c r="K267" s="32" t="str">
        <f>IF(ISBLANK('5. Pp (3 años)'!K268),"",'5. Pp (3 años)'!K268)</f>
        <v/>
      </c>
      <c r="L267" s="35"/>
      <c r="M267" s="35"/>
      <c r="N267" s="35" t="str">
        <f>IF(ISBLANK('5. Pp (3 años)'!N268),"",'5. Pp (3 años)'!N268)</f>
        <v/>
      </c>
      <c r="O267" s="35" t="str">
        <f>IF(ISBLANK('5. Pp (3 años)'!O268),"",'5. Pp (3 años)'!O268)</f>
        <v/>
      </c>
      <c r="P267" s="202" t="str">
        <f>IF(ISBLANK('5. Pp (3 años)'!P268),"",'5. Pp (3 años)'!P268)</f>
        <v/>
      </c>
    </row>
    <row r="268" spans="2:16" ht="17.25" hidden="1">
      <c r="B268" s="93" t="str">
        <f>IF(ISBLANK('5. Pp (3 años)'!B269),"",'5. Pp (3 años)'!B269)</f>
        <v/>
      </c>
      <c r="C268" s="32" t="str">
        <f>IF(ISBLANK('5. Pp (3 años)'!C269),"",'5. Pp (3 años)'!C269)</f>
        <v>Actividad</v>
      </c>
      <c r="D268" s="35" t="str">
        <f>IF(ISBLANK('5. Pp (3 años)'!D269),"",'5. Pp (3 años)'!D269)</f>
        <v/>
      </c>
      <c r="E268" s="35" t="str">
        <f>IF(ISBLANK('5. Pp (3 años)'!E269),"",'5. Pp (3 años)'!E269)</f>
        <v/>
      </c>
      <c r="F268" s="35" t="str">
        <f>IF(ISBLANK('5. Pp (3 años)'!F269),"",'5. Pp (3 años)'!F269)</f>
        <v/>
      </c>
      <c r="G268" s="32" t="str">
        <f>IF(ISBLANK('5. Pp (3 años)'!G269),"",'5. Pp (3 años)'!G269)</f>
        <v/>
      </c>
      <c r="H268" s="32" t="str">
        <f>IF(ISBLANK('5. Pp (3 años)'!H269),"",'5. Pp (3 años)'!H269)</f>
        <v/>
      </c>
      <c r="I268" s="35" t="str">
        <f>IF(ISBLANK('5. Pp (3 años)'!I269),"",'5. Pp (3 años)'!I269)</f>
        <v/>
      </c>
      <c r="J268" s="35" t="str">
        <f>IF(ISBLANK('5. Pp (3 años)'!J269),"",'5. Pp (3 años)'!J269)</f>
        <v/>
      </c>
      <c r="K268" s="32" t="str">
        <f>IF(ISBLANK('5. Pp (3 años)'!K269),"",'5. Pp (3 años)'!K269)</f>
        <v/>
      </c>
      <c r="L268" s="35"/>
      <c r="M268" s="35"/>
      <c r="N268" s="35" t="str">
        <f>IF(ISBLANK('5. Pp (3 años)'!N269),"",'5. Pp (3 años)'!N269)</f>
        <v/>
      </c>
      <c r="O268" s="35" t="str">
        <f>IF(ISBLANK('5. Pp (3 años)'!O269),"",'5. Pp (3 años)'!O269)</f>
        <v/>
      </c>
      <c r="P268" s="202" t="str">
        <f>IF(ISBLANK('5. Pp (3 años)'!P269),"",'5. Pp (3 años)'!P269)</f>
        <v/>
      </c>
    </row>
    <row r="269" spans="2:16" ht="17.25" hidden="1">
      <c r="B269" s="93" t="str">
        <f>IF(ISBLANK('5. Pp (3 años)'!B270),"",'5. Pp (3 años)'!B270)</f>
        <v/>
      </c>
      <c r="C269" s="32" t="str">
        <f>IF(ISBLANK('5. Pp (3 años)'!C270),"",'5. Pp (3 años)'!C270)</f>
        <v>Actividad</v>
      </c>
      <c r="D269" s="35" t="str">
        <f>IF(ISBLANK('5. Pp (3 años)'!D270),"",'5. Pp (3 años)'!D270)</f>
        <v/>
      </c>
      <c r="E269" s="35" t="str">
        <f>IF(ISBLANK('5. Pp (3 años)'!E270),"",'5. Pp (3 años)'!E270)</f>
        <v/>
      </c>
      <c r="F269" s="35" t="str">
        <f>IF(ISBLANK('5. Pp (3 años)'!F270),"",'5. Pp (3 años)'!F270)</f>
        <v/>
      </c>
      <c r="G269" s="32" t="str">
        <f>IF(ISBLANK('5. Pp (3 años)'!G270),"",'5. Pp (3 años)'!G270)</f>
        <v/>
      </c>
      <c r="H269" s="32" t="str">
        <f>IF(ISBLANK('5. Pp (3 años)'!H270),"",'5. Pp (3 años)'!H270)</f>
        <v/>
      </c>
      <c r="I269" s="35" t="str">
        <f>IF(ISBLANK('5. Pp (3 años)'!I270),"",'5. Pp (3 años)'!I270)</f>
        <v/>
      </c>
      <c r="J269" s="35" t="str">
        <f>IF(ISBLANK('5. Pp (3 años)'!J270),"",'5. Pp (3 años)'!J270)</f>
        <v/>
      </c>
      <c r="K269" s="32" t="str">
        <f>IF(ISBLANK('5. Pp (3 años)'!K270),"",'5. Pp (3 años)'!K270)</f>
        <v/>
      </c>
      <c r="L269" s="35"/>
      <c r="M269" s="35"/>
      <c r="N269" s="35" t="str">
        <f>IF(ISBLANK('5. Pp (3 años)'!N270),"",'5. Pp (3 años)'!N270)</f>
        <v/>
      </c>
      <c r="O269" s="35" t="str">
        <f>IF(ISBLANK('5. Pp (3 años)'!O270),"",'5. Pp (3 años)'!O270)</f>
        <v/>
      </c>
      <c r="P269" s="202" t="str">
        <f>IF(ISBLANK('5. Pp (3 años)'!P270),"",'5. Pp (3 años)'!P270)</f>
        <v/>
      </c>
    </row>
    <row r="270" spans="2:16" ht="17.25" hidden="1">
      <c r="B270" s="93" t="str">
        <f>IF(ISBLANK('5. Pp (3 años)'!B271),"",'5. Pp (3 años)'!B271)</f>
        <v/>
      </c>
      <c r="C270" s="32" t="str">
        <f>IF(ISBLANK('5. Pp (3 años)'!C271),"",'5. Pp (3 años)'!C271)</f>
        <v>Actividad</v>
      </c>
      <c r="D270" s="35" t="str">
        <f>IF(ISBLANK('5. Pp (3 años)'!D271),"",'5. Pp (3 años)'!D271)</f>
        <v/>
      </c>
      <c r="E270" s="35" t="str">
        <f>IF(ISBLANK('5. Pp (3 años)'!E271),"",'5. Pp (3 años)'!E271)</f>
        <v/>
      </c>
      <c r="F270" s="35" t="str">
        <f>IF(ISBLANK('5. Pp (3 años)'!F271),"",'5. Pp (3 años)'!F271)</f>
        <v/>
      </c>
      <c r="G270" s="32" t="str">
        <f>IF(ISBLANK('5. Pp (3 años)'!G271),"",'5. Pp (3 años)'!G271)</f>
        <v/>
      </c>
      <c r="H270" s="32" t="str">
        <f>IF(ISBLANK('5. Pp (3 años)'!H271),"",'5. Pp (3 años)'!H271)</f>
        <v/>
      </c>
      <c r="I270" s="35" t="str">
        <f>IF(ISBLANK('5. Pp (3 años)'!I271),"",'5. Pp (3 años)'!I271)</f>
        <v/>
      </c>
      <c r="J270" s="35" t="str">
        <f>IF(ISBLANK('5. Pp (3 años)'!J271),"",'5. Pp (3 años)'!J271)</f>
        <v/>
      </c>
      <c r="K270" s="32" t="str">
        <f>IF(ISBLANK('5. Pp (3 años)'!K271),"",'5. Pp (3 años)'!K271)</f>
        <v/>
      </c>
      <c r="L270" s="35"/>
      <c r="M270" s="35"/>
      <c r="N270" s="35" t="str">
        <f>IF(ISBLANK('5. Pp (3 años)'!N271),"",'5. Pp (3 años)'!N271)</f>
        <v/>
      </c>
      <c r="O270" s="35" t="str">
        <f>IF(ISBLANK('5. Pp (3 años)'!O271),"",'5. Pp (3 años)'!O271)</f>
        <v/>
      </c>
      <c r="P270" s="202" t="str">
        <f>IF(ISBLANK('5. Pp (3 años)'!P271),"",'5. Pp (3 años)'!P271)</f>
        <v/>
      </c>
    </row>
    <row r="271" spans="2:16" ht="17.25" hidden="1">
      <c r="B271" s="93" t="str">
        <f>IF(ISBLANK('5. Pp (3 años)'!B272),"",'5. Pp (3 años)'!B272)</f>
        <v/>
      </c>
      <c r="C271" s="32" t="str">
        <f>IF(ISBLANK('5. Pp (3 años)'!C272),"",'5. Pp (3 años)'!C272)</f>
        <v>Actividad</v>
      </c>
      <c r="D271" s="35" t="str">
        <f>IF(ISBLANK('5. Pp (3 años)'!D272),"",'5. Pp (3 años)'!D272)</f>
        <v/>
      </c>
      <c r="E271" s="35" t="str">
        <f>IF(ISBLANK('5. Pp (3 años)'!E272),"",'5. Pp (3 años)'!E272)</f>
        <v/>
      </c>
      <c r="F271" s="35" t="str">
        <f>IF(ISBLANK('5. Pp (3 años)'!F272),"",'5. Pp (3 años)'!F272)</f>
        <v/>
      </c>
      <c r="G271" s="32" t="str">
        <f>IF(ISBLANK('5. Pp (3 años)'!G272),"",'5. Pp (3 años)'!G272)</f>
        <v/>
      </c>
      <c r="H271" s="32" t="str">
        <f>IF(ISBLANK('5. Pp (3 años)'!H272),"",'5. Pp (3 años)'!H272)</f>
        <v/>
      </c>
      <c r="I271" s="35" t="str">
        <f>IF(ISBLANK('5. Pp (3 años)'!I272),"",'5. Pp (3 años)'!I272)</f>
        <v/>
      </c>
      <c r="J271" s="35" t="str">
        <f>IF(ISBLANK('5. Pp (3 años)'!J272),"",'5. Pp (3 años)'!J272)</f>
        <v/>
      </c>
      <c r="K271" s="32" t="str">
        <f>IF(ISBLANK('5. Pp (3 años)'!K272),"",'5. Pp (3 años)'!K272)</f>
        <v/>
      </c>
      <c r="L271" s="35"/>
      <c r="M271" s="35"/>
      <c r="N271" s="35" t="str">
        <f>IF(ISBLANK('5. Pp (3 años)'!N272),"",'5. Pp (3 años)'!N272)</f>
        <v/>
      </c>
      <c r="O271" s="35" t="str">
        <f>IF(ISBLANK('5. Pp (3 años)'!O272),"",'5. Pp (3 años)'!O272)</f>
        <v/>
      </c>
      <c r="P271" s="202" t="str">
        <f>IF(ISBLANK('5. Pp (3 años)'!P272),"",'5. Pp (3 años)'!P272)</f>
        <v/>
      </c>
    </row>
    <row r="272" spans="2:16" ht="17.25" hidden="1">
      <c r="B272" s="93" t="str">
        <f>IF(ISBLANK('5. Pp (3 años)'!B273),"",'5. Pp (3 años)'!B273)</f>
        <v/>
      </c>
      <c r="C272" s="32" t="str">
        <f>IF(ISBLANK('5. Pp (3 años)'!C273),"",'5. Pp (3 años)'!C273)</f>
        <v>Actividad</v>
      </c>
      <c r="D272" s="35" t="str">
        <f>IF(ISBLANK('5. Pp (3 años)'!D273),"",'5. Pp (3 años)'!D273)</f>
        <v/>
      </c>
      <c r="E272" s="35" t="str">
        <f>IF(ISBLANK('5. Pp (3 años)'!E273),"",'5. Pp (3 años)'!E273)</f>
        <v/>
      </c>
      <c r="F272" s="35" t="str">
        <f>IF(ISBLANK('5. Pp (3 años)'!F273),"",'5. Pp (3 años)'!F273)</f>
        <v/>
      </c>
      <c r="G272" s="32" t="str">
        <f>IF(ISBLANK('5. Pp (3 años)'!G273),"",'5. Pp (3 años)'!G273)</f>
        <v/>
      </c>
      <c r="H272" s="32" t="str">
        <f>IF(ISBLANK('5. Pp (3 años)'!H273),"",'5. Pp (3 años)'!H273)</f>
        <v/>
      </c>
      <c r="I272" s="35" t="str">
        <f>IF(ISBLANK('5. Pp (3 años)'!I273),"",'5. Pp (3 años)'!I273)</f>
        <v/>
      </c>
      <c r="J272" s="35" t="str">
        <f>IF(ISBLANK('5. Pp (3 años)'!J273),"",'5. Pp (3 años)'!J273)</f>
        <v/>
      </c>
      <c r="K272" s="32" t="str">
        <f>IF(ISBLANK('5. Pp (3 años)'!K273),"",'5. Pp (3 años)'!K273)</f>
        <v/>
      </c>
      <c r="L272" s="35"/>
      <c r="M272" s="35"/>
      <c r="N272" s="35" t="str">
        <f>IF(ISBLANK('5. Pp (3 años)'!N273),"",'5. Pp (3 años)'!N273)</f>
        <v/>
      </c>
      <c r="O272" s="35" t="str">
        <f>IF(ISBLANK('5. Pp (3 años)'!O273),"",'5. Pp (3 años)'!O273)</f>
        <v/>
      </c>
      <c r="P272" s="202" t="str">
        <f>IF(ISBLANK('5. Pp (3 años)'!P273),"",'5. Pp (3 años)'!P273)</f>
        <v/>
      </c>
    </row>
    <row r="273" spans="2:16" ht="17.25" hidden="1">
      <c r="B273" s="93" t="str">
        <f>IF(ISBLANK('5. Pp (3 años)'!B274),"",'5. Pp (3 años)'!B274)</f>
        <v/>
      </c>
      <c r="C273" s="32" t="str">
        <f>IF(ISBLANK('5. Pp (3 años)'!C274),"",'5. Pp (3 años)'!C274)</f>
        <v>Actividad</v>
      </c>
      <c r="D273" s="35" t="str">
        <f>IF(ISBLANK('5. Pp (3 años)'!D274),"",'5. Pp (3 años)'!D274)</f>
        <v/>
      </c>
      <c r="E273" s="35" t="str">
        <f>IF(ISBLANK('5. Pp (3 años)'!E274),"",'5. Pp (3 años)'!E274)</f>
        <v/>
      </c>
      <c r="F273" s="35" t="str">
        <f>IF(ISBLANK('5. Pp (3 años)'!F274),"",'5. Pp (3 años)'!F274)</f>
        <v/>
      </c>
      <c r="G273" s="32" t="str">
        <f>IF(ISBLANK('5. Pp (3 años)'!G274),"",'5. Pp (3 años)'!G274)</f>
        <v/>
      </c>
      <c r="H273" s="32" t="str">
        <f>IF(ISBLANK('5. Pp (3 años)'!H274),"",'5. Pp (3 años)'!H274)</f>
        <v/>
      </c>
      <c r="I273" s="35" t="str">
        <f>IF(ISBLANK('5. Pp (3 años)'!I274),"",'5. Pp (3 años)'!I274)</f>
        <v/>
      </c>
      <c r="J273" s="35" t="str">
        <f>IF(ISBLANK('5. Pp (3 años)'!J274),"",'5. Pp (3 años)'!J274)</f>
        <v/>
      </c>
      <c r="K273" s="32" t="str">
        <f>IF(ISBLANK('5. Pp (3 años)'!K274),"",'5. Pp (3 años)'!K274)</f>
        <v/>
      </c>
      <c r="L273" s="35"/>
      <c r="M273" s="35"/>
      <c r="N273" s="35" t="str">
        <f>IF(ISBLANK('5. Pp (3 años)'!N274),"",'5. Pp (3 años)'!N274)</f>
        <v/>
      </c>
      <c r="O273" s="35" t="str">
        <f>IF(ISBLANK('5. Pp (3 años)'!O274),"",'5. Pp (3 años)'!O274)</f>
        <v/>
      </c>
      <c r="P273" s="202" t="str">
        <f>IF(ISBLANK('5. Pp (3 años)'!P274),"",'5. Pp (3 años)'!P274)</f>
        <v/>
      </c>
    </row>
    <row r="274" spans="2:16" ht="17.25" hidden="1">
      <c r="B274" s="93" t="str">
        <f>IF(ISBLANK('5. Pp (3 años)'!B275),"",'5. Pp (3 años)'!B275)</f>
        <v/>
      </c>
      <c r="C274" s="32" t="str">
        <f>IF(ISBLANK('5. Pp (3 años)'!C275),"",'5. Pp (3 años)'!C275)</f>
        <v>Actividad</v>
      </c>
      <c r="D274" s="35" t="str">
        <f>IF(ISBLANK('5. Pp (3 años)'!D275),"",'5. Pp (3 años)'!D275)</f>
        <v/>
      </c>
      <c r="E274" s="35" t="str">
        <f>IF(ISBLANK('5. Pp (3 años)'!E275),"",'5. Pp (3 años)'!E275)</f>
        <v/>
      </c>
      <c r="F274" s="35" t="str">
        <f>IF(ISBLANK('5. Pp (3 años)'!F275),"",'5. Pp (3 años)'!F275)</f>
        <v/>
      </c>
      <c r="G274" s="32" t="str">
        <f>IF(ISBLANK('5. Pp (3 años)'!G275),"",'5. Pp (3 años)'!G275)</f>
        <v/>
      </c>
      <c r="H274" s="32" t="str">
        <f>IF(ISBLANK('5. Pp (3 años)'!H275),"",'5. Pp (3 años)'!H275)</f>
        <v/>
      </c>
      <c r="I274" s="35" t="str">
        <f>IF(ISBLANK('5. Pp (3 años)'!I275),"",'5. Pp (3 años)'!I275)</f>
        <v/>
      </c>
      <c r="J274" s="35" t="str">
        <f>IF(ISBLANK('5. Pp (3 años)'!J275),"",'5. Pp (3 años)'!J275)</f>
        <v/>
      </c>
      <c r="K274" s="32" t="str">
        <f>IF(ISBLANK('5. Pp (3 años)'!K275),"",'5. Pp (3 años)'!K275)</f>
        <v/>
      </c>
      <c r="L274" s="35"/>
      <c r="M274" s="35"/>
      <c r="N274" s="35" t="str">
        <f>IF(ISBLANK('5. Pp (3 años)'!N275),"",'5. Pp (3 años)'!N275)</f>
        <v/>
      </c>
      <c r="O274" s="35" t="str">
        <f>IF(ISBLANK('5. Pp (3 años)'!O275),"",'5. Pp (3 años)'!O275)</f>
        <v/>
      </c>
      <c r="P274" s="202" t="str">
        <f>IF(ISBLANK('5. Pp (3 años)'!P275),"",'5. Pp (3 años)'!P275)</f>
        <v/>
      </c>
    </row>
    <row r="275" spans="2:16" ht="18" hidden="1" thickBot="1">
      <c r="B275" s="94" t="str">
        <f>IF(ISBLANK('5. Pp (3 años)'!B276),"",'5. Pp (3 años)'!B276)</f>
        <v/>
      </c>
      <c r="C275" s="46" t="str">
        <f>IF(ISBLANK('5. Pp (3 años)'!C276),"",'5. Pp (3 años)'!C276)</f>
        <v>Actividad</v>
      </c>
      <c r="D275" s="203" t="str">
        <f>IF(ISBLANK('5. Pp (3 años)'!D276),"",'5. Pp (3 años)'!D276)</f>
        <v/>
      </c>
      <c r="E275" s="203" t="str">
        <f>IF(ISBLANK('5. Pp (3 años)'!E276),"",'5. Pp (3 años)'!E276)</f>
        <v/>
      </c>
      <c r="F275" s="203" t="str">
        <f>IF(ISBLANK('5. Pp (3 años)'!F276),"",'5. Pp (3 años)'!F276)</f>
        <v/>
      </c>
      <c r="G275" s="46" t="str">
        <f>IF(ISBLANK('5. Pp (3 años)'!G276),"",'5. Pp (3 años)'!G276)</f>
        <v/>
      </c>
      <c r="H275" s="46" t="str">
        <f>IF(ISBLANK('5. Pp (3 años)'!H276),"",'5. Pp (3 años)'!H276)</f>
        <v/>
      </c>
      <c r="I275" s="203" t="str">
        <f>IF(ISBLANK('5. Pp (3 años)'!I276),"",'5. Pp (3 años)'!I276)</f>
        <v/>
      </c>
      <c r="J275" s="203" t="str">
        <f>IF(ISBLANK('5. Pp (3 años)'!J276),"",'5. Pp (3 años)'!J276)</f>
        <v/>
      </c>
      <c r="K275" s="46" t="str">
        <f>IF(ISBLANK('5. Pp (3 años)'!K276),"",'5. Pp (3 años)'!K276)</f>
        <v/>
      </c>
      <c r="L275" s="203"/>
      <c r="M275" s="203"/>
      <c r="N275" s="203" t="str">
        <f>IF(ISBLANK('5. Pp (3 años)'!N276),"",'5. Pp (3 años)'!N276)</f>
        <v/>
      </c>
      <c r="O275" s="203" t="str">
        <f>IF(ISBLANK('5. Pp (3 años)'!O276),"",'5. Pp (3 años)'!O276)</f>
        <v/>
      </c>
      <c r="P275" s="204" t="str">
        <f>IF(ISBLANK('5. Pp (3 años)'!P276),"",'5. Pp (3 años)'!P276)</f>
        <v/>
      </c>
    </row>
    <row r="276" spans="2:16">
      <c r="I276" s="50"/>
      <c r="J276" s="50"/>
      <c r="L276" s="50"/>
      <c r="M276" s="50"/>
      <c r="N276" s="50"/>
      <c r="O276" s="50"/>
      <c r="P276" s="50"/>
    </row>
    <row r="277" spans="2:16">
      <c r="I277" s="50"/>
      <c r="J277" s="50"/>
    </row>
    <row r="278" spans="2:16">
      <c r="I278" s="50"/>
      <c r="J278" s="50"/>
    </row>
  </sheetData>
  <protectedRanges>
    <protectedRange algorithmName="SHA-512" hashValue="hs8tanhpCsd/XZij8Th5agq2DsnGndMM6pJdX8YVPpgMDcfda05TDeT2gzj7xUoUt69fpeRT7DPhHXdAihZT5Q==" saltValue="AJf/htwRgphXl0i3H6QrPQ==" spinCount="100000" sqref="L45:M275" name="metas linea base"/>
  </protectedRanges>
  <autoFilter ref="B43:P275"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5:D35"/>
    <mergeCell ref="B36:D36"/>
    <mergeCell ref="E36:P36"/>
    <mergeCell ref="B37:D37"/>
    <mergeCell ref="B38:D38"/>
    <mergeCell ref="E38:P38"/>
    <mergeCell ref="E37:P37"/>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s>
  <printOptions horizontalCentered="1"/>
  <pageMargins left="0.59055100000000005" right="0.59055100000000005" top="0.19685" bottom="0.19685" header="0.19685" footer="0.19685"/>
  <pageSetup paperSize="5" scale="24" fitToHeight="0" orientation="landscape" r:id="rId1"/>
  <headerFooter alignWithMargins="0">
    <oddFooter>&amp;R&amp;P</oddFooter>
  </headerFooter>
  <rowBreaks count="1" manualBreakCount="1">
    <brk id="233" min="1"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pageSetUpPr fitToPage="1"/>
  </sheetPr>
  <dimension ref="C4:X251"/>
  <sheetViews>
    <sheetView view="pageBreakPreview" topLeftCell="F1" zoomScale="85" zoomScaleNormal="100" workbookViewId="0">
      <selection activeCell="O43" sqref="O43:O44"/>
    </sheetView>
  </sheetViews>
  <sheetFormatPr baseColWidth="10" defaultColWidth="11.5" defaultRowHeight="15"/>
  <cols>
    <col min="1" max="2" width="11.5" style="37"/>
    <col min="3" max="3" width="15.625" style="1" customWidth="1"/>
    <col min="4" max="4" width="53.625" style="37" customWidth="1"/>
    <col min="5" max="5" width="33.625" style="37" customWidth="1"/>
    <col min="6" max="8" width="11.5" style="1" customWidth="1"/>
    <col min="9" max="9" width="11.5" style="37" customWidth="1"/>
    <col min="10" max="10" width="12.375" style="37" customWidth="1"/>
    <col min="11" max="11" width="12.375" style="37" bestFit="1" customWidth="1"/>
    <col min="12" max="12" width="12.375" style="37" customWidth="1"/>
    <col min="13" max="13" width="11.125" style="37" bestFit="1" customWidth="1"/>
    <col min="14" max="14" width="11.75" style="37" bestFit="1" customWidth="1"/>
    <col min="15" max="16" width="11.125" style="37" bestFit="1" customWidth="1"/>
    <col min="17" max="17" width="12.375" style="37" bestFit="1" customWidth="1"/>
    <col min="18" max="18" width="11.125" style="37" bestFit="1" customWidth="1"/>
    <col min="19" max="19" width="12.375" style="37" bestFit="1" customWidth="1"/>
    <col min="20" max="20" width="11.125" style="37" bestFit="1" customWidth="1"/>
    <col min="21" max="21" width="10.75" style="37" bestFit="1" customWidth="1"/>
    <col min="22" max="23" width="12" style="37" bestFit="1" customWidth="1"/>
    <col min="24" max="24" width="13.5" style="37" bestFit="1" customWidth="1"/>
    <col min="25" max="16384" width="11.5" style="37"/>
  </cols>
  <sheetData>
    <row r="4" spans="3:24" ht="15.75" thickBot="1"/>
    <row r="5" spans="3:24" ht="15" customHeight="1">
      <c r="C5" s="68"/>
      <c r="D5" s="953" t="s">
        <v>99</v>
      </c>
      <c r="E5" s="953"/>
      <c r="F5" s="953"/>
      <c r="G5" s="953"/>
      <c r="H5" s="953"/>
      <c r="I5" s="953"/>
      <c r="J5" s="953"/>
      <c r="K5" s="953"/>
      <c r="L5" s="953"/>
      <c r="M5" s="953"/>
      <c r="N5" s="953"/>
      <c r="O5" s="953"/>
      <c r="P5" s="953"/>
      <c r="Q5" s="953"/>
      <c r="R5" s="953"/>
      <c r="S5" s="953"/>
      <c r="T5" s="55"/>
      <c r="U5" s="55"/>
      <c r="V5" s="55"/>
      <c r="W5" s="55"/>
      <c r="X5" s="56"/>
    </row>
    <row r="6" spans="3:24" ht="15" customHeight="1">
      <c r="C6" s="69"/>
      <c r="D6" s="954"/>
      <c r="E6" s="954"/>
      <c r="F6" s="954"/>
      <c r="G6" s="954"/>
      <c r="H6" s="954"/>
      <c r="I6" s="954"/>
      <c r="J6" s="954"/>
      <c r="K6" s="954"/>
      <c r="L6" s="954"/>
      <c r="M6" s="954"/>
      <c r="N6" s="954"/>
      <c r="O6" s="954"/>
      <c r="P6" s="954"/>
      <c r="Q6" s="954"/>
      <c r="R6" s="954"/>
      <c r="S6" s="954"/>
      <c r="X6" s="57"/>
    </row>
    <row r="7" spans="3:24" ht="25.9" customHeight="1">
      <c r="C7" s="69"/>
      <c r="D7" s="954" t="s">
        <v>91</v>
      </c>
      <c r="E7" s="954"/>
      <c r="F7" s="954"/>
      <c r="G7" s="954"/>
      <c r="H7" s="954"/>
      <c r="I7" s="954"/>
      <c r="J7" s="954"/>
      <c r="K7" s="954"/>
      <c r="L7" s="954"/>
      <c r="M7" s="954"/>
      <c r="N7" s="954"/>
      <c r="O7" s="954"/>
      <c r="P7" s="954"/>
      <c r="Q7" s="954"/>
      <c r="R7" s="954"/>
      <c r="S7" s="954"/>
      <c r="X7" s="57"/>
    </row>
    <row r="8" spans="3:24" ht="25.9" customHeight="1">
      <c r="C8" s="69"/>
      <c r="D8" s="954" t="s">
        <v>93</v>
      </c>
      <c r="E8" s="954"/>
      <c r="F8" s="954"/>
      <c r="G8" s="954"/>
      <c r="H8" s="954"/>
      <c r="I8" s="954"/>
      <c r="J8" s="954"/>
      <c r="K8" s="954"/>
      <c r="L8" s="954"/>
      <c r="M8" s="954"/>
      <c r="N8" s="954"/>
      <c r="O8" s="954"/>
      <c r="P8" s="954"/>
      <c r="Q8" s="954"/>
      <c r="R8" s="954"/>
      <c r="S8" s="954"/>
      <c r="X8" s="57"/>
    </row>
    <row r="9" spans="3:24" ht="25.9" customHeight="1">
      <c r="C9" s="69"/>
      <c r="D9" s="954" t="s">
        <v>94</v>
      </c>
      <c r="E9" s="954"/>
      <c r="F9" s="954"/>
      <c r="G9" s="954"/>
      <c r="H9" s="954"/>
      <c r="I9" s="954"/>
      <c r="J9" s="954"/>
      <c r="K9" s="954"/>
      <c r="L9" s="954"/>
      <c r="M9" s="954"/>
      <c r="N9" s="954"/>
      <c r="O9" s="954"/>
      <c r="P9" s="954"/>
      <c r="Q9" s="954"/>
      <c r="R9" s="954"/>
      <c r="S9" s="954"/>
      <c r="X9" s="57"/>
    </row>
    <row r="10" spans="3:24" ht="15.75" thickBot="1">
      <c r="C10" s="70"/>
      <c r="D10" s="59"/>
      <c r="E10" s="59"/>
      <c r="F10" s="79"/>
      <c r="G10" s="79"/>
      <c r="H10" s="79"/>
      <c r="I10" s="59"/>
      <c r="J10" s="59"/>
      <c r="K10" s="59"/>
      <c r="L10" s="59"/>
      <c r="M10" s="59"/>
      <c r="N10" s="59"/>
      <c r="O10" s="59"/>
      <c r="P10" s="59"/>
      <c r="Q10" s="59"/>
      <c r="R10" s="59"/>
      <c r="S10" s="59"/>
      <c r="T10" s="59"/>
      <c r="U10" s="59"/>
      <c r="V10" s="59"/>
      <c r="W10" s="59"/>
      <c r="X10" s="656"/>
    </row>
    <row r="11" spans="3:24">
      <c r="C11" s="958" t="s">
        <v>274</v>
      </c>
      <c r="D11" s="953"/>
      <c r="E11" s="953"/>
      <c r="F11" s="953"/>
      <c r="G11" s="953"/>
      <c r="H11" s="953"/>
      <c r="I11" s="953"/>
      <c r="J11" s="953"/>
      <c r="K11" s="953"/>
      <c r="L11" s="953"/>
      <c r="M11" s="953"/>
      <c r="N11" s="953"/>
      <c r="O11" s="953"/>
      <c r="P11" s="953"/>
      <c r="Q11" s="953"/>
      <c r="R11" s="953"/>
      <c r="S11" s="953"/>
      <c r="T11" s="953"/>
      <c r="U11" s="953"/>
      <c r="V11" s="953"/>
      <c r="W11" s="953"/>
      <c r="X11" s="959"/>
    </row>
    <row r="12" spans="3:24">
      <c r="C12" s="960"/>
      <c r="D12" s="954"/>
      <c r="E12" s="954"/>
      <c r="F12" s="954"/>
      <c r="G12" s="954"/>
      <c r="H12" s="954"/>
      <c r="I12" s="954"/>
      <c r="J12" s="954"/>
      <c r="K12" s="954"/>
      <c r="L12" s="954"/>
      <c r="M12" s="954"/>
      <c r="N12" s="954"/>
      <c r="O12" s="954"/>
      <c r="P12" s="954"/>
      <c r="Q12" s="954"/>
      <c r="R12" s="954"/>
      <c r="S12" s="954"/>
      <c r="T12" s="954"/>
      <c r="U12" s="954"/>
      <c r="V12" s="954"/>
      <c r="W12" s="954"/>
      <c r="X12" s="961"/>
    </row>
    <row r="13" spans="3:24">
      <c r="C13" s="960"/>
      <c r="D13" s="954"/>
      <c r="E13" s="954"/>
      <c r="F13" s="954"/>
      <c r="G13" s="954"/>
      <c r="H13" s="954"/>
      <c r="I13" s="954"/>
      <c r="J13" s="954"/>
      <c r="K13" s="954"/>
      <c r="L13" s="954"/>
      <c r="M13" s="954"/>
      <c r="N13" s="954"/>
      <c r="O13" s="954"/>
      <c r="P13" s="954"/>
      <c r="Q13" s="954"/>
      <c r="R13" s="954"/>
      <c r="S13" s="954"/>
      <c r="T13" s="954"/>
      <c r="U13" s="954"/>
      <c r="V13" s="954"/>
      <c r="W13" s="954"/>
      <c r="X13" s="961"/>
    </row>
    <row r="14" spans="3:24">
      <c r="C14" s="960"/>
      <c r="D14" s="954"/>
      <c r="E14" s="954"/>
      <c r="F14" s="954"/>
      <c r="G14" s="954"/>
      <c r="H14" s="954"/>
      <c r="I14" s="954"/>
      <c r="J14" s="954"/>
      <c r="K14" s="954"/>
      <c r="L14" s="954"/>
      <c r="M14" s="954"/>
      <c r="N14" s="954"/>
      <c r="O14" s="954"/>
      <c r="P14" s="954"/>
      <c r="Q14" s="954"/>
      <c r="R14" s="954"/>
      <c r="S14" s="954"/>
      <c r="T14" s="954"/>
      <c r="U14" s="954"/>
      <c r="V14" s="954"/>
      <c r="W14" s="954"/>
      <c r="X14" s="961"/>
    </row>
    <row r="15" spans="3:24" ht="15.75" thickBot="1">
      <c r="C15" s="962"/>
      <c r="D15" s="963"/>
      <c r="E15" s="963"/>
      <c r="F15" s="963"/>
      <c r="G15" s="963"/>
      <c r="H15" s="963"/>
      <c r="I15" s="963"/>
      <c r="J15" s="963"/>
      <c r="K15" s="963"/>
      <c r="L15" s="963"/>
      <c r="M15" s="963"/>
      <c r="N15" s="963"/>
      <c r="O15" s="963"/>
      <c r="P15" s="963"/>
      <c r="Q15" s="963"/>
      <c r="R15" s="963"/>
      <c r="S15" s="963"/>
      <c r="T15" s="963"/>
      <c r="U15" s="963"/>
      <c r="V15" s="963"/>
      <c r="W15" s="963"/>
      <c r="X15" s="964"/>
    </row>
    <row r="16" spans="3:24" ht="19.5" customHeight="1" thickBot="1">
      <c r="C16" s="939" t="s">
        <v>275</v>
      </c>
      <c r="D16" s="940"/>
      <c r="E16" s="940"/>
      <c r="F16" s="940"/>
      <c r="G16" s="940"/>
      <c r="H16" s="940"/>
      <c r="I16" s="941"/>
      <c r="J16" s="965" t="s">
        <v>63</v>
      </c>
      <c r="K16" s="966"/>
      <c r="L16" s="966"/>
      <c r="M16" s="966"/>
      <c r="N16" s="966"/>
      <c r="O16" s="966"/>
      <c r="P16" s="966"/>
      <c r="Q16" s="966"/>
      <c r="R16" s="966"/>
      <c r="S16" s="966"/>
      <c r="T16" s="966"/>
      <c r="U16" s="966"/>
      <c r="V16" s="966"/>
      <c r="W16" s="966"/>
      <c r="X16" s="967"/>
    </row>
    <row r="17" spans="3:24" ht="19.5" thickBot="1">
      <c r="C17" s="942"/>
      <c r="D17" s="943"/>
      <c r="E17" s="943"/>
      <c r="F17" s="943"/>
      <c r="G17" s="943"/>
      <c r="H17" s="943"/>
      <c r="I17" s="944"/>
      <c r="J17" s="968" t="s">
        <v>64</v>
      </c>
      <c r="K17" s="969"/>
      <c r="L17" s="970"/>
      <c r="M17" s="968" t="s">
        <v>65</v>
      </c>
      <c r="N17" s="969"/>
      <c r="O17" s="969"/>
      <c r="P17" s="969"/>
      <c r="Q17" s="969"/>
      <c r="R17" s="969"/>
      <c r="S17" s="969"/>
      <c r="T17" s="969"/>
      <c r="U17" s="969"/>
      <c r="V17" s="969"/>
      <c r="W17" s="969"/>
      <c r="X17" s="970"/>
    </row>
    <row r="18" spans="3:24" ht="30" customHeight="1">
      <c r="C18" s="975" t="s">
        <v>77</v>
      </c>
      <c r="D18" s="947" t="s">
        <v>78</v>
      </c>
      <c r="E18" s="947" t="s">
        <v>1</v>
      </c>
      <c r="F18" s="949" t="s">
        <v>66</v>
      </c>
      <c r="G18" s="951" t="s">
        <v>67</v>
      </c>
      <c r="H18" s="951" t="s">
        <v>68</v>
      </c>
      <c r="I18" s="979" t="s">
        <v>69</v>
      </c>
      <c r="J18" s="981" t="s">
        <v>70</v>
      </c>
      <c r="K18" s="945" t="s">
        <v>71</v>
      </c>
      <c r="L18" s="977" t="s">
        <v>72</v>
      </c>
      <c r="M18" s="955">
        <v>2025</v>
      </c>
      <c r="N18" s="956"/>
      <c r="O18" s="956"/>
      <c r="P18" s="957"/>
      <c r="Q18" s="971">
        <v>2026</v>
      </c>
      <c r="R18" s="972"/>
      <c r="S18" s="972"/>
      <c r="T18" s="972"/>
      <c r="U18" s="973">
        <v>2027</v>
      </c>
      <c r="V18" s="973"/>
      <c r="W18" s="973"/>
      <c r="X18" s="974"/>
    </row>
    <row r="19" spans="3:24" ht="30" customHeight="1" thickBot="1">
      <c r="C19" s="976"/>
      <c r="D19" s="948"/>
      <c r="E19" s="948"/>
      <c r="F19" s="950"/>
      <c r="G19" s="952"/>
      <c r="H19" s="952"/>
      <c r="I19" s="980"/>
      <c r="J19" s="982"/>
      <c r="K19" s="946"/>
      <c r="L19" s="978"/>
      <c r="M19" s="703" t="s">
        <v>73</v>
      </c>
      <c r="N19" s="704" t="s">
        <v>74</v>
      </c>
      <c r="O19" s="704" t="s">
        <v>75</v>
      </c>
      <c r="P19" s="704" t="s">
        <v>76</v>
      </c>
      <c r="Q19" s="701" t="s">
        <v>73</v>
      </c>
      <c r="R19" s="701" t="s">
        <v>74</v>
      </c>
      <c r="S19" s="701" t="s">
        <v>75</v>
      </c>
      <c r="T19" s="702" t="s">
        <v>76</v>
      </c>
      <c r="U19" s="704" t="s">
        <v>73</v>
      </c>
      <c r="V19" s="704" t="s">
        <v>74</v>
      </c>
      <c r="W19" s="704" t="s">
        <v>75</v>
      </c>
      <c r="X19" s="705" t="s">
        <v>76</v>
      </c>
    </row>
    <row r="20" spans="3:24" ht="103.5">
      <c r="C20" s="71" t="str">
        <f>IF(ISBLANK('5. Pp (3 años)'!C46),"",'5. Pp (3 años)'!C46)</f>
        <v>Fin</v>
      </c>
      <c r="D20" s="205" t="str">
        <f>IF(ISBLANK('5. Pp (3 años)'!D46),"",'5. Pp (3 años)'!D46)</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20" s="205" t="str">
        <f>IF(ISBLANK('5. Pp (3 años)'!E46),"",'5. Pp (3 años)'!E46)</f>
        <v xml:space="preserve">I_PROS_COM_JUS_SOC:  Índice de Prosperidad Compartida y Justicia Social </v>
      </c>
      <c r="F20" s="80">
        <v>85.78</v>
      </c>
      <c r="G20" s="81">
        <v>85.78</v>
      </c>
      <c r="H20" s="60">
        <f>G20-F20</f>
        <v>0</v>
      </c>
      <c r="I20" s="61">
        <f>(G20/F20)-1</f>
        <v>0</v>
      </c>
      <c r="J20" s="724">
        <v>28.59</v>
      </c>
      <c r="K20" s="725">
        <v>28.59</v>
      </c>
      <c r="L20" s="726">
        <v>28.6</v>
      </c>
      <c r="M20" s="724">
        <v>7.15</v>
      </c>
      <c r="N20" s="727">
        <v>7.15</v>
      </c>
      <c r="O20" s="727">
        <v>7.15</v>
      </c>
      <c r="P20" s="727">
        <v>7.14</v>
      </c>
      <c r="Q20" s="725">
        <v>7.15</v>
      </c>
      <c r="R20" s="725">
        <v>7.15</v>
      </c>
      <c r="S20" s="725">
        <v>7.15</v>
      </c>
      <c r="T20" s="725">
        <v>7.14</v>
      </c>
      <c r="U20" s="727">
        <v>7.15</v>
      </c>
      <c r="V20" s="727">
        <v>7.15</v>
      </c>
      <c r="W20" s="727">
        <v>7.15</v>
      </c>
      <c r="X20" s="726">
        <v>7.15</v>
      </c>
    </row>
    <row r="21" spans="3:24" ht="103.5">
      <c r="C21" s="626" t="str">
        <f>IF(ISBLANK('5. Pp (3 años)'!C47),"",'5. Pp (3 años)'!C47)</f>
        <v>Propósito</v>
      </c>
      <c r="D21" s="610" t="str">
        <f>IF(ISBLANK('5. Pp (3 años)'!D47),"",'5. Pp (3 años)'!D47)</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21" s="610" t="str">
        <f>IF(ISBLANK('5. Pp (3 años)'!E47),"",'5. Pp (3 años)'!E47)</f>
        <v>ICSB: Índice de cobertura de servicios integrales para el bienestar y desarrollo humano.</v>
      </c>
      <c r="F21" s="627">
        <v>0</v>
      </c>
      <c r="G21" s="642">
        <v>1</v>
      </c>
      <c r="H21" s="628">
        <f t="shared" ref="H21" si="0">G21-F21</f>
        <v>1</v>
      </c>
      <c r="I21" s="629" t="e">
        <f t="shared" ref="I21" si="1">(G21/F21)-1</f>
        <v>#DIV/0!</v>
      </c>
      <c r="J21" s="654">
        <v>100</v>
      </c>
      <c r="K21" s="652">
        <v>100</v>
      </c>
      <c r="L21" s="653">
        <v>100</v>
      </c>
      <c r="M21" s="654">
        <v>25</v>
      </c>
      <c r="N21" s="655">
        <v>25</v>
      </c>
      <c r="O21" s="655">
        <v>25</v>
      </c>
      <c r="P21" s="655">
        <v>25</v>
      </c>
      <c r="Q21" s="652">
        <v>25</v>
      </c>
      <c r="R21" s="652">
        <v>25</v>
      </c>
      <c r="S21" s="652">
        <v>25</v>
      </c>
      <c r="T21" s="652">
        <v>25</v>
      </c>
      <c r="U21" s="655">
        <v>25</v>
      </c>
      <c r="V21" s="655">
        <v>25</v>
      </c>
      <c r="W21" s="655">
        <v>25</v>
      </c>
      <c r="X21" s="653">
        <v>25</v>
      </c>
    </row>
    <row r="22" spans="3:24" ht="69">
      <c r="C22" s="619" t="str">
        <f>IF(ISBLANK('5. Pp (3 años)'!C48),"",'5. Pp (3 años)'!C48)</f>
        <v>Componente</v>
      </c>
      <c r="D22" s="620" t="str">
        <f>IF(ISBLANK('5. Pp (3 años)'!D48),"",'5. Pp (3 años)'!D48)</f>
        <v>4.1.1.1.1 Mecanismos formales de coordinación y seguimiento de la política municipal de bienestar social implementados.</v>
      </c>
      <c r="E22" s="620" t="str">
        <f>IF(ISBLANK('5. Pp (3 años)'!E48),"",'5. Pp (3 años)'!E48)</f>
        <v>PMCSPB: Porcentaje de mecanismos de coordinación y seguimiento de la política de bienestar social implementados.</v>
      </c>
      <c r="F22" s="621">
        <v>0</v>
      </c>
      <c r="G22" s="643">
        <v>1</v>
      </c>
      <c r="H22" s="622">
        <f t="shared" ref="H22" si="2">G22-F22</f>
        <v>1</v>
      </c>
      <c r="I22" s="623" t="e">
        <f t="shared" ref="I22" si="3">(G22/F22)-1</f>
        <v>#DIV/0!</v>
      </c>
      <c r="J22" s="654">
        <v>100</v>
      </c>
      <c r="K22" s="652">
        <v>100</v>
      </c>
      <c r="L22" s="653">
        <v>100</v>
      </c>
      <c r="M22" s="654">
        <v>25</v>
      </c>
      <c r="N22" s="655">
        <v>25</v>
      </c>
      <c r="O22" s="655">
        <v>25</v>
      </c>
      <c r="P22" s="655">
        <v>25</v>
      </c>
      <c r="Q22" s="652">
        <v>25</v>
      </c>
      <c r="R22" s="652">
        <v>25</v>
      </c>
      <c r="S22" s="652">
        <v>25</v>
      </c>
      <c r="T22" s="652">
        <v>25</v>
      </c>
      <c r="U22" s="655">
        <v>25</v>
      </c>
      <c r="V22" s="655">
        <v>25</v>
      </c>
      <c r="W22" s="655">
        <v>25</v>
      </c>
      <c r="X22" s="653">
        <v>25</v>
      </c>
    </row>
    <row r="23" spans="3:24" ht="51.75">
      <c r="C23" s="206" t="str">
        <f>IF(ISBLANK('5. Pp (3 años)'!C49),"",'5. Pp (3 años)'!C49)</f>
        <v>Actividad</v>
      </c>
      <c r="D23" s="207" t="str">
        <f>IF(ISBLANK('5. Pp (3 años)'!D49),"",'5. Pp (3 años)'!D49)</f>
        <v>4.1.1.1.1.1 Formalizar acuerdos y elaborar reportes de seguimiento operativo con las unidades administrativas de la Secretaría.</v>
      </c>
      <c r="E23" s="207" t="str">
        <f>IF(ISBLANK('5. Pp (3 años)'!E49),"",'5. Pp (3 años)'!E49)</f>
        <v>PASO: Porcentaje de acuerdos y reportes de seguimiento operativo realizados.</v>
      </c>
      <c r="F23" s="64">
        <v>66</v>
      </c>
      <c r="G23" s="60">
        <v>72</v>
      </c>
      <c r="H23" s="60">
        <f t="shared" ref="H23:H99" si="4">G23-F23</f>
        <v>6</v>
      </c>
      <c r="I23" s="61">
        <f t="shared" ref="I23:I99" si="5">(G23/F23)-1</f>
        <v>9.0909090909090828E-2</v>
      </c>
      <c r="J23" s="651">
        <v>24</v>
      </c>
      <c r="K23" s="652">
        <v>24</v>
      </c>
      <c r="L23" s="653">
        <v>24</v>
      </c>
      <c r="M23" s="654">
        <v>6</v>
      </c>
      <c r="N23" s="655">
        <v>6</v>
      </c>
      <c r="O23" s="655">
        <v>6</v>
      </c>
      <c r="P23" s="655">
        <v>6</v>
      </c>
      <c r="Q23" s="652">
        <v>6</v>
      </c>
      <c r="R23" s="652">
        <v>6</v>
      </c>
      <c r="S23" s="652">
        <v>6</v>
      </c>
      <c r="T23" s="652">
        <v>6</v>
      </c>
      <c r="U23" s="655">
        <v>6</v>
      </c>
      <c r="V23" s="655">
        <v>6</v>
      </c>
      <c r="W23" s="655">
        <v>6</v>
      </c>
      <c r="X23" s="653">
        <v>6</v>
      </c>
    </row>
    <row r="24" spans="3:24" ht="17.25" hidden="1">
      <c r="C24" s="206" t="str">
        <f>IF(ISBLANK('5. Pp (3 años)'!C50),"",'5. Pp (3 años)'!C50)</f>
        <v>Actividad</v>
      </c>
      <c r="D24" s="207" t="str">
        <f>IF(ISBLANK('5. Pp (3 años)'!D50),"",'5. Pp (3 años)'!D50)</f>
        <v/>
      </c>
      <c r="E24" s="207" t="str">
        <f>IF(ISBLANK('5. Pp (3 años)'!E50),"",'5. Pp (3 años)'!E50)</f>
        <v/>
      </c>
      <c r="F24" s="64"/>
      <c r="G24" s="60"/>
      <c r="H24" s="60">
        <f t="shared" ref="H24:H87" si="6">G24-F24</f>
        <v>0</v>
      </c>
      <c r="I24" s="61" t="e">
        <f t="shared" ref="I24:I87" si="7">(G24/F24)-1</f>
        <v>#DIV/0!</v>
      </c>
      <c r="J24" s="654"/>
      <c r="K24" s="652"/>
      <c r="L24" s="653"/>
      <c r="M24" s="654"/>
      <c r="N24" s="655"/>
      <c r="O24" s="655"/>
      <c r="P24" s="655"/>
      <c r="Q24" s="652"/>
      <c r="R24" s="652"/>
      <c r="S24" s="652"/>
      <c r="T24" s="652"/>
      <c r="U24" s="655"/>
      <c r="V24" s="655"/>
      <c r="W24" s="655"/>
      <c r="X24" s="653"/>
    </row>
    <row r="25" spans="3:24" ht="17.25" hidden="1">
      <c r="C25" s="206" t="str">
        <f>IF(ISBLANK('5. Pp (3 años)'!C51),"",'5. Pp (3 años)'!C51)</f>
        <v>Actividad</v>
      </c>
      <c r="D25" s="207" t="str">
        <f>IF(ISBLANK('5. Pp (3 años)'!D51),"",'5. Pp (3 años)'!D51)</f>
        <v/>
      </c>
      <c r="E25" s="207" t="str">
        <f>IF(ISBLANK('5. Pp (3 años)'!E51),"",'5. Pp (3 años)'!E51)</f>
        <v/>
      </c>
      <c r="F25" s="64"/>
      <c r="G25" s="60"/>
      <c r="H25" s="60">
        <f t="shared" si="6"/>
        <v>0</v>
      </c>
      <c r="I25" s="61" t="e">
        <f t="shared" si="7"/>
        <v>#DIV/0!</v>
      </c>
      <c r="J25" s="654"/>
      <c r="K25" s="652"/>
      <c r="L25" s="653"/>
      <c r="M25" s="654"/>
      <c r="N25" s="655"/>
      <c r="O25" s="655"/>
      <c r="P25" s="655"/>
      <c r="Q25" s="652"/>
      <c r="R25" s="652"/>
      <c r="S25" s="652"/>
      <c r="T25" s="652"/>
      <c r="U25" s="655"/>
      <c r="V25" s="655"/>
      <c r="W25" s="655"/>
      <c r="X25" s="653"/>
    </row>
    <row r="26" spans="3:24" ht="17.25" hidden="1">
      <c r="C26" s="206" t="str">
        <f>IF(ISBLANK('5. Pp (3 años)'!C52),"",'5. Pp (3 años)'!C52)</f>
        <v>Actividad</v>
      </c>
      <c r="D26" s="207" t="str">
        <f>IF(ISBLANK('5. Pp (3 años)'!D52),"",'5. Pp (3 años)'!D52)</f>
        <v/>
      </c>
      <c r="E26" s="207" t="str">
        <f>IF(ISBLANK('5. Pp (3 años)'!E52),"",'5. Pp (3 años)'!E52)</f>
        <v/>
      </c>
      <c r="F26" s="64"/>
      <c r="G26" s="60"/>
      <c r="H26" s="60">
        <f t="shared" si="6"/>
        <v>0</v>
      </c>
      <c r="I26" s="61" t="e">
        <f t="shared" si="7"/>
        <v>#DIV/0!</v>
      </c>
      <c r="J26" s="654"/>
      <c r="K26" s="652"/>
      <c r="L26" s="653"/>
      <c r="M26" s="654"/>
      <c r="N26" s="655"/>
      <c r="O26" s="655"/>
      <c r="P26" s="655"/>
      <c r="Q26" s="652"/>
      <c r="R26" s="652"/>
      <c r="S26" s="652"/>
      <c r="T26" s="652"/>
      <c r="U26" s="655"/>
      <c r="V26" s="655"/>
      <c r="W26" s="655"/>
      <c r="X26" s="653"/>
    </row>
    <row r="27" spans="3:24" ht="17.25" hidden="1">
      <c r="C27" s="206" t="str">
        <f>IF(ISBLANK('5. Pp (3 años)'!C53),"",'5. Pp (3 años)'!C53)</f>
        <v>Actividad</v>
      </c>
      <c r="D27" s="207" t="str">
        <f>IF(ISBLANK('5. Pp (3 años)'!D53),"",'5. Pp (3 años)'!D53)</f>
        <v/>
      </c>
      <c r="E27" s="207" t="str">
        <f>IF(ISBLANK('5. Pp (3 años)'!E53),"",'5. Pp (3 años)'!E53)</f>
        <v/>
      </c>
      <c r="F27" s="64"/>
      <c r="G27" s="60"/>
      <c r="H27" s="60">
        <f t="shared" si="6"/>
        <v>0</v>
      </c>
      <c r="I27" s="61" t="e">
        <f t="shared" si="7"/>
        <v>#DIV/0!</v>
      </c>
      <c r="J27" s="654"/>
      <c r="K27" s="652"/>
      <c r="L27" s="653"/>
      <c r="M27" s="654"/>
      <c r="N27" s="655"/>
      <c r="O27" s="655"/>
      <c r="P27" s="655"/>
      <c r="Q27" s="652"/>
      <c r="R27" s="652"/>
      <c r="S27" s="652"/>
      <c r="T27" s="652"/>
      <c r="U27" s="655"/>
      <c r="V27" s="655"/>
      <c r="W27" s="655"/>
      <c r="X27" s="653"/>
    </row>
    <row r="28" spans="3:24" ht="34.5">
      <c r="C28" s="619" t="str">
        <f>IF(ISBLANK('5. Pp (3 años)'!C54),"",'5. Pp (3 años)'!C54)</f>
        <v>Componente</v>
      </c>
      <c r="D28" s="620" t="str">
        <f>IF(ISBLANK('5. Pp (3 años)'!D54),"",'5. Pp (3 años)'!D54)</f>
        <v>4.1.1.1.2 Servicios integrales de bienestar y derechos sociales otorgados a la población.</v>
      </c>
      <c r="E28" s="620" t="str">
        <f>IF(ISBLANK('5. Pp (3 años)'!E54),"",'5. Pp (3 años)'!E54)</f>
        <v>PSIBE: Porcentaje de servicios integrales de bienestar entregados.</v>
      </c>
      <c r="F28" s="621">
        <v>0</v>
      </c>
      <c r="G28" s="643">
        <v>1</v>
      </c>
      <c r="H28" s="622">
        <f t="shared" si="6"/>
        <v>1</v>
      </c>
      <c r="I28" s="623" t="e">
        <f t="shared" si="7"/>
        <v>#DIV/0!</v>
      </c>
      <c r="J28" s="654">
        <v>100</v>
      </c>
      <c r="K28" s="652">
        <v>100</v>
      </c>
      <c r="L28" s="653">
        <v>100</v>
      </c>
      <c r="M28" s="654">
        <v>25</v>
      </c>
      <c r="N28" s="655">
        <v>25</v>
      </c>
      <c r="O28" s="655">
        <v>25</v>
      </c>
      <c r="P28" s="655">
        <v>25</v>
      </c>
      <c r="Q28" s="652">
        <v>25</v>
      </c>
      <c r="R28" s="652">
        <v>25</v>
      </c>
      <c r="S28" s="652">
        <v>25</v>
      </c>
      <c r="T28" s="652">
        <v>25</v>
      </c>
      <c r="U28" s="655">
        <v>25</v>
      </c>
      <c r="V28" s="655">
        <v>25</v>
      </c>
      <c r="W28" s="655">
        <v>25</v>
      </c>
      <c r="X28" s="653">
        <v>25</v>
      </c>
    </row>
    <row r="29" spans="3:24" ht="51.75">
      <c r="C29" s="206" t="str">
        <f>IF(ISBLANK('5. Pp (3 años)'!C55),"",'5. Pp (3 años)'!C55)</f>
        <v>Actividad</v>
      </c>
      <c r="D29" s="207" t="str">
        <f>IF(ISBLANK('5. Pp (3 años)'!D55),"",'5. Pp (3 años)'!D55)</f>
        <v>4.1.1.1.2.1 Coordinación y ejecución de programas para el fortalecimiento de la cohesión social.</v>
      </c>
      <c r="E29" s="207" t="str">
        <f>IF(ISBLANK('5. Pp (3 años)'!E55),"",'5. Pp (3 años)'!E55)</f>
        <v>PACSPCR: Porcentaje de acciones de cohesión social y participación ciudadana realizadas.</v>
      </c>
      <c r="F29" s="64">
        <v>18</v>
      </c>
      <c r="G29" s="60">
        <v>61</v>
      </c>
      <c r="H29" s="60">
        <f t="shared" si="6"/>
        <v>43</v>
      </c>
      <c r="I29" s="61">
        <f t="shared" si="7"/>
        <v>2.3888888888888888</v>
      </c>
      <c r="J29" s="661">
        <v>31</v>
      </c>
      <c r="K29" s="662">
        <v>15</v>
      </c>
      <c r="L29" s="663">
        <v>15</v>
      </c>
      <c r="M29" s="664">
        <v>3</v>
      </c>
      <c r="N29" s="665">
        <v>7</v>
      </c>
      <c r="O29" s="665">
        <v>7</v>
      </c>
      <c r="P29" s="665">
        <v>14</v>
      </c>
      <c r="Q29" s="666">
        <v>1</v>
      </c>
      <c r="R29" s="666">
        <v>0</v>
      </c>
      <c r="S29" s="666">
        <v>6</v>
      </c>
      <c r="T29" s="666">
        <v>8</v>
      </c>
      <c r="U29" s="665">
        <v>1</v>
      </c>
      <c r="V29" s="665">
        <v>0</v>
      </c>
      <c r="W29" s="665">
        <v>6</v>
      </c>
      <c r="X29" s="667">
        <v>8</v>
      </c>
    </row>
    <row r="30" spans="3:24" ht="51.75">
      <c r="C30" s="206" t="str">
        <f>IF(ISBLANK('5. Pp (3 años)'!C56),"",'5. Pp (3 años)'!C56)</f>
        <v>Actividad</v>
      </c>
      <c r="D30" s="207" t="str">
        <f>IF(ISBLANK('5. Pp (3 años)'!D56),"",'5. Pp (3 años)'!D56)</f>
        <v>4.1.1.1.2.2 Organización y despliegue de brigadas de asistencia social en zonas de atención prioritaria.</v>
      </c>
      <c r="E30" s="207" t="str">
        <f>IF(ISBLANK('5. Pp (3 años)'!E56),"",'5. Pp (3 años)'!E56)</f>
        <v>PBASIE: Porcentaje de brigadas de asistencia social institucional ejecutadas.</v>
      </c>
      <c r="F30" s="64">
        <v>144</v>
      </c>
      <c r="G30" s="60">
        <v>149</v>
      </c>
      <c r="H30" s="60">
        <f t="shared" si="6"/>
        <v>5</v>
      </c>
      <c r="I30" s="61">
        <f t="shared" si="7"/>
        <v>3.4722222222222321E-2</v>
      </c>
      <c r="J30" s="661">
        <v>69</v>
      </c>
      <c r="K30" s="662">
        <v>40</v>
      </c>
      <c r="L30" s="663">
        <v>40</v>
      </c>
      <c r="M30" s="664">
        <v>16</v>
      </c>
      <c r="N30" s="665">
        <v>20</v>
      </c>
      <c r="O30" s="665">
        <v>19</v>
      </c>
      <c r="P30" s="665">
        <v>14</v>
      </c>
      <c r="Q30" s="666">
        <v>13</v>
      </c>
      <c r="R30" s="666">
        <v>12</v>
      </c>
      <c r="S30" s="666">
        <v>3</v>
      </c>
      <c r="T30" s="666">
        <v>12</v>
      </c>
      <c r="U30" s="665">
        <v>12</v>
      </c>
      <c r="V30" s="665">
        <v>12</v>
      </c>
      <c r="W30" s="665">
        <v>3</v>
      </c>
      <c r="X30" s="667">
        <v>12</v>
      </c>
    </row>
    <row r="31" spans="3:24" ht="17.25" hidden="1">
      <c r="C31" s="206" t="str">
        <f>IF(ISBLANK('5. Pp (3 años)'!C57),"",'5. Pp (3 años)'!C57)</f>
        <v>Actividad</v>
      </c>
      <c r="D31" s="207" t="str">
        <f>IF(ISBLANK('5. Pp (3 años)'!D57),"",'5. Pp (3 años)'!D57)</f>
        <v/>
      </c>
      <c r="E31" s="207" t="str">
        <f>IF(ISBLANK('5. Pp (3 años)'!E57),"",'5. Pp (3 años)'!E57)</f>
        <v/>
      </c>
      <c r="F31" s="64"/>
      <c r="G31" s="60"/>
      <c r="H31" s="60">
        <f t="shared" si="6"/>
        <v>0</v>
      </c>
      <c r="I31" s="61" t="e">
        <f t="shared" si="7"/>
        <v>#DIV/0!</v>
      </c>
      <c r="J31" s="654"/>
      <c r="K31" s="652"/>
      <c r="L31" s="653"/>
      <c r="M31" s="654"/>
      <c r="N31" s="655"/>
      <c r="O31" s="655"/>
      <c r="P31" s="655"/>
      <c r="Q31" s="652"/>
      <c r="R31" s="652"/>
      <c r="S31" s="652"/>
      <c r="T31" s="652"/>
      <c r="U31" s="655"/>
      <c r="V31" s="655"/>
      <c r="W31" s="655"/>
      <c r="X31" s="653"/>
    </row>
    <row r="32" spans="3:24" ht="17.25" hidden="1">
      <c r="C32" s="206" t="str">
        <f>IF(ISBLANK('5. Pp (3 años)'!C58),"",'5. Pp (3 años)'!C58)</f>
        <v>Actividad</v>
      </c>
      <c r="D32" s="207" t="str">
        <f>IF(ISBLANK('5. Pp (3 años)'!D58),"",'5. Pp (3 años)'!D58)</f>
        <v/>
      </c>
      <c r="E32" s="207" t="str">
        <f>IF(ISBLANK('5. Pp (3 años)'!E58),"",'5. Pp (3 años)'!E58)</f>
        <v/>
      </c>
      <c r="F32" s="64"/>
      <c r="G32" s="60"/>
      <c r="H32" s="60">
        <f t="shared" si="6"/>
        <v>0</v>
      </c>
      <c r="I32" s="61" t="e">
        <f t="shared" si="7"/>
        <v>#DIV/0!</v>
      </c>
      <c r="J32" s="654"/>
      <c r="K32" s="652"/>
      <c r="L32" s="653"/>
      <c r="M32" s="654"/>
      <c r="N32" s="655"/>
      <c r="O32" s="655"/>
      <c r="P32" s="655"/>
      <c r="Q32" s="652"/>
      <c r="R32" s="652"/>
      <c r="S32" s="652"/>
      <c r="T32" s="652"/>
      <c r="U32" s="655"/>
      <c r="V32" s="655"/>
      <c r="W32" s="655"/>
      <c r="X32" s="653"/>
    </row>
    <row r="33" spans="3:24" ht="17.25" hidden="1">
      <c r="C33" s="206" t="str">
        <f>IF(ISBLANK('5. Pp (3 años)'!C59),"",'5. Pp (3 años)'!C59)</f>
        <v>Actividad</v>
      </c>
      <c r="D33" s="207" t="str">
        <f>IF(ISBLANK('5. Pp (3 años)'!D59),"",'5. Pp (3 años)'!D59)</f>
        <v/>
      </c>
      <c r="E33" s="207" t="str">
        <f>IF(ISBLANK('5. Pp (3 años)'!E59),"",'5. Pp (3 años)'!E59)</f>
        <v/>
      </c>
      <c r="F33" s="64"/>
      <c r="G33" s="60"/>
      <c r="H33" s="60">
        <f t="shared" si="6"/>
        <v>0</v>
      </c>
      <c r="I33" s="61" t="e">
        <f t="shared" si="7"/>
        <v>#DIV/0!</v>
      </c>
      <c r="J33" s="654"/>
      <c r="K33" s="652"/>
      <c r="L33" s="653"/>
      <c r="M33" s="654"/>
      <c r="N33" s="655"/>
      <c r="O33" s="655"/>
      <c r="P33" s="655"/>
      <c r="Q33" s="652"/>
      <c r="R33" s="652"/>
      <c r="S33" s="652"/>
      <c r="T33" s="652"/>
      <c r="U33" s="655"/>
      <c r="V33" s="655"/>
      <c r="W33" s="655"/>
      <c r="X33" s="653"/>
    </row>
    <row r="34" spans="3:24" ht="69">
      <c r="C34" s="619" t="str">
        <f>IF(ISBLANK('5. Pp (3 años)'!C60),"",'5. Pp (3 años)'!C60)</f>
        <v>Componente</v>
      </c>
      <c r="D34" s="620" t="str">
        <f>IF(ISBLANK('5. Pp (3 años)'!D60),"",'5. Pp (3 años)'!D60)</f>
        <v>4.1.1.1.3 Mecanismos de participación ciudadana y cohesión social implementados.</v>
      </c>
      <c r="E34" s="620" t="str">
        <f>IF(ISBLANK('5. Pp (3 años)'!E60),"",'5. Pp (3 años)'!E60)</f>
        <v>PMPCORD: Porcentaje de mecanismos de participación ciudadana operando con resultados documentados.</v>
      </c>
      <c r="F34" s="621">
        <v>0</v>
      </c>
      <c r="G34" s="643">
        <v>1</v>
      </c>
      <c r="H34" s="622">
        <f t="shared" si="6"/>
        <v>1</v>
      </c>
      <c r="I34" s="623" t="e">
        <f t="shared" si="7"/>
        <v>#DIV/0!</v>
      </c>
      <c r="J34" s="654">
        <v>100</v>
      </c>
      <c r="K34" s="652">
        <v>100</v>
      </c>
      <c r="L34" s="653">
        <v>100</v>
      </c>
      <c r="M34" s="654">
        <v>25</v>
      </c>
      <c r="N34" s="655">
        <v>25</v>
      </c>
      <c r="O34" s="655">
        <v>25</v>
      </c>
      <c r="P34" s="655">
        <v>25</v>
      </c>
      <c r="Q34" s="652">
        <v>25</v>
      </c>
      <c r="R34" s="652">
        <v>25</v>
      </c>
      <c r="S34" s="652">
        <v>25</v>
      </c>
      <c r="T34" s="652">
        <v>25</v>
      </c>
      <c r="U34" s="655">
        <v>25</v>
      </c>
      <c r="V34" s="655">
        <v>25</v>
      </c>
      <c r="W34" s="655">
        <v>25</v>
      </c>
      <c r="X34" s="653">
        <v>25</v>
      </c>
    </row>
    <row r="35" spans="3:24" ht="51.75">
      <c r="C35" s="206" t="str">
        <f>IF(ISBLANK('5. Pp (3 años)'!C61),"",'5. Pp (3 años)'!C61)</f>
        <v>Actividad</v>
      </c>
      <c r="D35" s="207" t="str">
        <f>IF(ISBLANK('5. Pp (3 años)'!D61),"",'5. Pp (3 años)'!D61)</f>
        <v>4.1.1.1.3.1   Organización de los talleres de co-creación y votación del Presupuesto Participativo.</v>
      </c>
      <c r="E35" s="207" t="str">
        <f>IF(ISBLANK('5. Pp (3 años)'!E61),"",'5. Pp (3 años)'!E61)</f>
        <v>PTCJV: Porcentaje de talleres de co-creación y jornadas de votación presencial realizados.</v>
      </c>
      <c r="F35" s="64">
        <v>15</v>
      </c>
      <c r="G35" s="60">
        <v>31</v>
      </c>
      <c r="H35" s="60">
        <f t="shared" si="6"/>
        <v>16</v>
      </c>
      <c r="I35" s="61">
        <f t="shared" si="7"/>
        <v>1.0666666666666669</v>
      </c>
      <c r="J35" s="661">
        <v>8</v>
      </c>
      <c r="K35" s="662">
        <v>15</v>
      </c>
      <c r="L35" s="663">
        <v>8</v>
      </c>
      <c r="M35" s="664">
        <v>7</v>
      </c>
      <c r="N35" s="665">
        <v>0</v>
      </c>
      <c r="O35" s="665">
        <v>7</v>
      </c>
      <c r="P35" s="665">
        <v>1</v>
      </c>
      <c r="Q35" s="666">
        <v>7</v>
      </c>
      <c r="R35" s="666">
        <v>0</v>
      </c>
      <c r="S35" s="666">
        <v>7</v>
      </c>
      <c r="T35" s="666">
        <v>1</v>
      </c>
      <c r="U35" s="665">
        <v>0</v>
      </c>
      <c r="V35" s="665">
        <v>0</v>
      </c>
      <c r="W35" s="665">
        <v>7</v>
      </c>
      <c r="X35" s="667">
        <v>1</v>
      </c>
    </row>
    <row r="36" spans="3:24" ht="51.75">
      <c r="C36" s="206" t="str">
        <f>IF(ISBLANK('5. Pp (3 años)'!C62),"",'5. Pp (3 años)'!C62)</f>
        <v>Actividad</v>
      </c>
      <c r="D36" s="207" t="str">
        <f>IF(ISBLANK('5. Pp (3 años)'!D62),"",'5. Pp (3 años)'!D62)</f>
        <v>4.1.1.1.3.2 Conformación y seguimiento de Comités de Paz para la atención de problemáticas comunitarias.</v>
      </c>
      <c r="E36" s="207" t="str">
        <f>IF(ISBLANK('5. Pp (3 años)'!E62),"",'5. Pp (3 años)'!E62)</f>
        <v>PCPS: Porcentaje de Comités de Paz con seguimiento operativo realizado.</v>
      </c>
      <c r="F36" s="64">
        <v>0</v>
      </c>
      <c r="G36" s="60">
        <v>936</v>
      </c>
      <c r="H36" s="60">
        <f t="shared" si="6"/>
        <v>936</v>
      </c>
      <c r="I36" s="61" t="e">
        <f t="shared" si="7"/>
        <v>#DIV/0!</v>
      </c>
      <c r="J36" s="661">
        <v>0</v>
      </c>
      <c r="K36" s="662">
        <v>468</v>
      </c>
      <c r="L36" s="663">
        <v>468</v>
      </c>
      <c r="M36" s="664">
        <v>0</v>
      </c>
      <c r="N36" s="665">
        <v>0</v>
      </c>
      <c r="O36" s="665">
        <v>0</v>
      </c>
      <c r="P36" s="665">
        <v>0</v>
      </c>
      <c r="Q36" s="666">
        <v>81</v>
      </c>
      <c r="R36" s="666">
        <v>130</v>
      </c>
      <c r="S36" s="666">
        <v>129</v>
      </c>
      <c r="T36" s="666">
        <v>128</v>
      </c>
      <c r="U36" s="665">
        <v>81</v>
      </c>
      <c r="V36" s="665">
        <v>130</v>
      </c>
      <c r="W36" s="665">
        <v>129</v>
      </c>
      <c r="X36" s="667">
        <v>128</v>
      </c>
    </row>
    <row r="37" spans="3:24" ht="17.25" hidden="1">
      <c r="C37" s="206" t="str">
        <f>IF(ISBLANK('5. Pp (3 años)'!C63),"",'5. Pp (3 años)'!C63)</f>
        <v>Actividad</v>
      </c>
      <c r="D37" s="207" t="str">
        <f>IF(ISBLANK('5. Pp (3 años)'!D63),"",'5. Pp (3 años)'!D63)</f>
        <v/>
      </c>
      <c r="E37" s="207" t="str">
        <f>IF(ISBLANK('5. Pp (3 años)'!E63),"",'5. Pp (3 años)'!E63)</f>
        <v/>
      </c>
      <c r="F37" s="64"/>
      <c r="G37" s="60"/>
      <c r="H37" s="60">
        <f t="shared" si="6"/>
        <v>0</v>
      </c>
      <c r="I37" s="61" t="e">
        <f t="shared" si="7"/>
        <v>#DIV/0!</v>
      </c>
      <c r="J37" s="654"/>
      <c r="K37" s="652"/>
      <c r="L37" s="653"/>
      <c r="M37" s="654"/>
      <c r="N37" s="655"/>
      <c r="O37" s="655"/>
      <c r="P37" s="655"/>
      <c r="Q37" s="652"/>
      <c r="R37" s="652"/>
      <c r="S37" s="652"/>
      <c r="T37" s="652"/>
      <c r="U37" s="655"/>
      <c r="V37" s="655"/>
      <c r="W37" s="655"/>
      <c r="X37" s="653"/>
    </row>
    <row r="38" spans="3:24" ht="17.25" hidden="1">
      <c r="C38" s="206" t="str">
        <f>IF(ISBLANK('5. Pp (3 años)'!C64),"",'5. Pp (3 años)'!C64)</f>
        <v>Actividad</v>
      </c>
      <c r="D38" s="207" t="str">
        <f>IF(ISBLANK('5. Pp (3 años)'!D64),"",'5. Pp (3 años)'!D64)</f>
        <v/>
      </c>
      <c r="E38" s="207" t="str">
        <f>IF(ISBLANK('5. Pp (3 años)'!E64),"",'5. Pp (3 años)'!E64)</f>
        <v/>
      </c>
      <c r="F38" s="64"/>
      <c r="G38" s="60"/>
      <c r="H38" s="60">
        <f t="shared" si="6"/>
        <v>0</v>
      </c>
      <c r="I38" s="61" t="e">
        <f t="shared" si="7"/>
        <v>#DIV/0!</v>
      </c>
      <c r="J38" s="654"/>
      <c r="K38" s="652"/>
      <c r="L38" s="653"/>
      <c r="M38" s="654"/>
      <c r="N38" s="655"/>
      <c r="O38" s="655"/>
      <c r="P38" s="655"/>
      <c r="Q38" s="652"/>
      <c r="R38" s="652"/>
      <c r="S38" s="652"/>
      <c r="T38" s="652"/>
      <c r="U38" s="655"/>
      <c r="V38" s="655"/>
      <c r="W38" s="655"/>
      <c r="X38" s="653"/>
    </row>
    <row r="39" spans="3:24" ht="17.25" hidden="1">
      <c r="C39" s="206" t="str">
        <f>IF(ISBLANK('5. Pp (3 años)'!C65),"",'5. Pp (3 años)'!C65)</f>
        <v>Actividad</v>
      </c>
      <c r="D39" s="207" t="str">
        <f>IF(ISBLANK('5. Pp (3 años)'!D65),"",'5. Pp (3 años)'!D65)</f>
        <v/>
      </c>
      <c r="E39" s="207" t="str">
        <f>IF(ISBLANK('5. Pp (3 años)'!E65),"",'5. Pp (3 años)'!E65)</f>
        <v/>
      </c>
      <c r="F39" s="64"/>
      <c r="G39" s="60"/>
      <c r="H39" s="60">
        <f t="shared" si="6"/>
        <v>0</v>
      </c>
      <c r="I39" s="61" t="e">
        <f t="shared" si="7"/>
        <v>#DIV/0!</v>
      </c>
      <c r="J39" s="654"/>
      <c r="K39" s="652"/>
      <c r="L39" s="653"/>
      <c r="M39" s="654"/>
      <c r="N39" s="655"/>
      <c r="O39" s="655"/>
      <c r="P39" s="655"/>
      <c r="Q39" s="652"/>
      <c r="R39" s="652"/>
      <c r="S39" s="652"/>
      <c r="T39" s="652"/>
      <c r="U39" s="655"/>
      <c r="V39" s="655"/>
      <c r="W39" s="655"/>
      <c r="X39" s="653"/>
    </row>
    <row r="40" spans="3:24" ht="51.75">
      <c r="C40" s="619" t="str">
        <f>IF(ISBLANK('5. Pp (3 años)'!C66),"",'5. Pp (3 años)'!C66)</f>
        <v>Actividad</v>
      </c>
      <c r="D40" s="620" t="str">
        <f>IF(ISBLANK('5. Pp (3 años)'!D66),"",'5. Pp (3 años)'!D66)</f>
        <v>4.1.1.1.4 Estrategias de comunicación y convocatoria ciudadana implementadas.</v>
      </c>
      <c r="E40" s="620" t="str">
        <f>IF(ISBLANK('5. Pp (3 años)'!E66),"",'5. Pp (3 años)'!E66)</f>
        <v>PECIE: Porcentaje de estrategias de comunicación institucional ejecutadas.</v>
      </c>
      <c r="F40" s="621">
        <v>0</v>
      </c>
      <c r="G40" s="643">
        <v>1</v>
      </c>
      <c r="H40" s="622">
        <f t="shared" si="6"/>
        <v>1</v>
      </c>
      <c r="I40" s="623" t="e">
        <f t="shared" si="7"/>
        <v>#DIV/0!</v>
      </c>
      <c r="J40" s="654">
        <v>100</v>
      </c>
      <c r="K40" s="652">
        <v>100</v>
      </c>
      <c r="L40" s="653">
        <v>100</v>
      </c>
      <c r="M40" s="654">
        <v>25</v>
      </c>
      <c r="N40" s="655">
        <v>25</v>
      </c>
      <c r="O40" s="655">
        <v>25</v>
      </c>
      <c r="P40" s="655">
        <v>25</v>
      </c>
      <c r="Q40" s="652">
        <v>25</v>
      </c>
      <c r="R40" s="652">
        <v>25</v>
      </c>
      <c r="S40" s="652">
        <v>25</v>
      </c>
      <c r="T40" s="652">
        <v>25</v>
      </c>
      <c r="U40" s="655">
        <v>25</v>
      </c>
      <c r="V40" s="655">
        <v>25</v>
      </c>
      <c r="W40" s="655">
        <v>25</v>
      </c>
      <c r="X40" s="653">
        <v>25</v>
      </c>
    </row>
    <row r="41" spans="3:24" ht="51.75">
      <c r="C41" s="206" t="str">
        <f>IF(ISBLANK('5. Pp (3 años)'!C67),"",'5. Pp (3 años)'!C67)</f>
        <v>Actividad</v>
      </c>
      <c r="D41" s="207" t="str">
        <f>IF(ISBLANK('5. Pp (3 años)'!D67),"",'5. Pp (3 años)'!D67)</f>
        <v>4.1.1.1.4.1 Gestión de medios de difusión y convocatoria para programas de bienestar social.</v>
      </c>
      <c r="E41" s="207" t="str">
        <f>IF(ISBLANK('5. Pp (3 años)'!E67),"",'5. Pp (3 años)'!E67)</f>
        <v>PADCC: Porcentaje de acciones de difusión y convocatoria ciudadana realizadas.</v>
      </c>
      <c r="F41" s="64">
        <v>85</v>
      </c>
      <c r="G41" s="60">
        <v>667</v>
      </c>
      <c r="H41" s="60">
        <f t="shared" si="6"/>
        <v>582</v>
      </c>
      <c r="I41" s="61">
        <f t="shared" si="7"/>
        <v>6.8470588235294114</v>
      </c>
      <c r="J41" s="668">
        <v>233</v>
      </c>
      <c r="K41" s="662">
        <v>232</v>
      </c>
      <c r="L41" s="663">
        <v>202</v>
      </c>
      <c r="M41" s="664">
        <v>42</v>
      </c>
      <c r="N41" s="665">
        <v>63</v>
      </c>
      <c r="O41" s="665">
        <v>72</v>
      </c>
      <c r="P41" s="665">
        <v>56</v>
      </c>
      <c r="Q41" s="666">
        <v>44</v>
      </c>
      <c r="R41" s="666">
        <v>63</v>
      </c>
      <c r="S41" s="666">
        <v>57</v>
      </c>
      <c r="T41" s="666">
        <v>68</v>
      </c>
      <c r="U41" s="665">
        <v>61</v>
      </c>
      <c r="V41" s="665">
        <v>35</v>
      </c>
      <c r="W41" s="665">
        <v>58</v>
      </c>
      <c r="X41" s="667">
        <v>48</v>
      </c>
    </row>
    <row r="42" spans="3:24" ht="17.25" hidden="1">
      <c r="C42" s="206" t="str">
        <f>IF(ISBLANK('5. Pp (3 años)'!C68),"",'5. Pp (3 años)'!C68)</f>
        <v>Actividad</v>
      </c>
      <c r="D42" s="207" t="str">
        <f>IF(ISBLANK('5. Pp (3 años)'!D68),"",'5. Pp (3 años)'!D68)</f>
        <v/>
      </c>
      <c r="E42" s="207" t="str">
        <f>IF(ISBLANK('5. Pp (3 años)'!E68),"",'5. Pp (3 años)'!E68)</f>
        <v/>
      </c>
      <c r="F42" s="64"/>
      <c r="G42" s="60"/>
      <c r="H42" s="60">
        <f t="shared" si="6"/>
        <v>0</v>
      </c>
      <c r="I42" s="61" t="e">
        <f t="shared" si="7"/>
        <v>#DIV/0!</v>
      </c>
      <c r="J42" s="654"/>
      <c r="K42" s="652"/>
      <c r="L42" s="653"/>
      <c r="M42" s="654"/>
      <c r="N42" s="655"/>
      <c r="O42" s="655"/>
      <c r="P42" s="655"/>
      <c r="Q42" s="652"/>
      <c r="R42" s="652"/>
      <c r="S42" s="652"/>
      <c r="T42" s="652"/>
      <c r="U42" s="655"/>
      <c r="V42" s="655"/>
      <c r="W42" s="655"/>
      <c r="X42" s="653"/>
    </row>
    <row r="43" spans="3:24" ht="17.25" hidden="1">
      <c r="C43" s="206" t="str">
        <f>IF(ISBLANK('5. Pp (3 años)'!C69),"",'5. Pp (3 años)'!C69)</f>
        <v>Actividad</v>
      </c>
      <c r="D43" s="207" t="str">
        <f>IF(ISBLANK('5. Pp (3 años)'!D69),"",'5. Pp (3 años)'!D69)</f>
        <v/>
      </c>
      <c r="E43" s="207" t="str">
        <f>IF(ISBLANK('5. Pp (3 años)'!E69),"",'5. Pp (3 años)'!E69)</f>
        <v/>
      </c>
      <c r="F43" s="64"/>
      <c r="G43" s="60"/>
      <c r="H43" s="60">
        <f t="shared" si="6"/>
        <v>0</v>
      </c>
      <c r="I43" s="61" t="e">
        <f t="shared" si="7"/>
        <v>#DIV/0!</v>
      </c>
      <c r="J43" s="654"/>
      <c r="K43" s="652"/>
      <c r="L43" s="653"/>
      <c r="M43" s="654"/>
      <c r="N43" s="655"/>
      <c r="O43" s="655"/>
      <c r="P43" s="655"/>
      <c r="Q43" s="652"/>
      <c r="R43" s="652"/>
      <c r="S43" s="652"/>
      <c r="T43" s="652"/>
      <c r="U43" s="655"/>
      <c r="V43" s="655"/>
      <c r="W43" s="655"/>
      <c r="X43" s="653"/>
    </row>
    <row r="44" spans="3:24" ht="17.25" hidden="1">
      <c r="C44" s="206" t="str">
        <f>IF(ISBLANK('5. Pp (3 años)'!C70),"",'5. Pp (3 años)'!C70)</f>
        <v>Actividad</v>
      </c>
      <c r="D44" s="207" t="str">
        <f>IF(ISBLANK('5. Pp (3 años)'!D70),"",'5. Pp (3 años)'!D70)</f>
        <v/>
      </c>
      <c r="E44" s="207" t="str">
        <f>IF(ISBLANK('5. Pp (3 años)'!E70),"",'5. Pp (3 años)'!E70)</f>
        <v/>
      </c>
      <c r="F44" s="64"/>
      <c r="G44" s="60"/>
      <c r="H44" s="60">
        <f t="shared" si="6"/>
        <v>0</v>
      </c>
      <c r="I44" s="61" t="e">
        <f t="shared" si="7"/>
        <v>#DIV/0!</v>
      </c>
      <c r="J44" s="654"/>
      <c r="K44" s="652"/>
      <c r="L44" s="653"/>
      <c r="M44" s="654"/>
      <c r="N44" s="655"/>
      <c r="O44" s="655"/>
      <c r="P44" s="655"/>
      <c r="Q44" s="652"/>
      <c r="R44" s="652"/>
      <c r="S44" s="652"/>
      <c r="T44" s="652"/>
      <c r="U44" s="655"/>
      <c r="V44" s="655"/>
      <c r="W44" s="655"/>
      <c r="X44" s="653"/>
    </row>
    <row r="45" spans="3:24" ht="17.25" hidden="1">
      <c r="C45" s="206" t="str">
        <f>IF(ISBLANK('5. Pp (3 años)'!C71),"",'5. Pp (3 años)'!C71)</f>
        <v>Actividad</v>
      </c>
      <c r="D45" s="207" t="str">
        <f>IF(ISBLANK('5. Pp (3 años)'!D71),"",'5. Pp (3 años)'!D71)</f>
        <v/>
      </c>
      <c r="E45" s="207" t="str">
        <f>IF(ISBLANK('5. Pp (3 años)'!E71),"",'5. Pp (3 años)'!E71)</f>
        <v/>
      </c>
      <c r="F45" s="64"/>
      <c r="G45" s="60"/>
      <c r="H45" s="60">
        <f t="shared" si="6"/>
        <v>0</v>
      </c>
      <c r="I45" s="61" t="e">
        <f t="shared" si="7"/>
        <v>#DIV/0!</v>
      </c>
      <c r="J45" s="654"/>
      <c r="K45" s="652"/>
      <c r="L45" s="653"/>
      <c r="M45" s="654"/>
      <c r="N45" s="655"/>
      <c r="O45" s="655"/>
      <c r="P45" s="655"/>
      <c r="Q45" s="652"/>
      <c r="R45" s="652"/>
      <c r="S45" s="652"/>
      <c r="T45" s="652"/>
      <c r="U45" s="655"/>
      <c r="V45" s="655"/>
      <c r="W45" s="655"/>
      <c r="X45" s="653"/>
    </row>
    <row r="46" spans="3:24" ht="51.75">
      <c r="C46" s="619" t="str">
        <f>IF(ISBLANK('5. Pp (3 años)'!C72),"",'5. Pp (3 años)'!C72)</f>
        <v>Componente</v>
      </c>
      <c r="D46" s="620" t="str">
        <f>IF(ISBLANK('5. Pp (3 años)'!D72),"",'5. Pp (3 años)'!D72)</f>
        <v>4.1.1.1.5 Mecanismos de organización vecinal y anuencias ciudadanas gestionadas.</v>
      </c>
      <c r="E46" s="620" t="str">
        <f>IF(ISBLANK('5. Pp (3 años)'!E72),"",'5. Pp (3 años)'!E72)</f>
        <v>PMVVA: Porcentaje de mecanismos de vinculación vecinal y anuencias formalizados.</v>
      </c>
      <c r="F46" s="621">
        <v>0</v>
      </c>
      <c r="G46" s="643">
        <v>1</v>
      </c>
      <c r="H46" s="622">
        <f t="shared" si="6"/>
        <v>1</v>
      </c>
      <c r="I46" s="623" t="e">
        <f t="shared" si="7"/>
        <v>#DIV/0!</v>
      </c>
      <c r="J46" s="654">
        <v>100</v>
      </c>
      <c r="K46" s="652">
        <v>100</v>
      </c>
      <c r="L46" s="653">
        <v>100</v>
      </c>
      <c r="M46" s="654">
        <v>25</v>
      </c>
      <c r="N46" s="655">
        <v>25</v>
      </c>
      <c r="O46" s="655">
        <v>25</v>
      </c>
      <c r="P46" s="655">
        <v>25</v>
      </c>
      <c r="Q46" s="652">
        <v>25</v>
      </c>
      <c r="R46" s="652">
        <v>25</v>
      </c>
      <c r="S46" s="652">
        <v>25</v>
      </c>
      <c r="T46" s="652">
        <v>25</v>
      </c>
      <c r="U46" s="655">
        <v>25</v>
      </c>
      <c r="V46" s="655">
        <v>25</v>
      </c>
      <c r="W46" s="655">
        <v>25</v>
      </c>
      <c r="X46" s="653">
        <v>25</v>
      </c>
    </row>
    <row r="47" spans="3:24" ht="49.15" customHeight="1">
      <c r="C47" s="206" t="str">
        <f>IF(ISBLANK('5. Pp (3 años)'!C73),"",'5. Pp (3 años)'!C73)</f>
        <v>Actividad</v>
      </c>
      <c r="D47" s="207" t="str">
        <f>IF(ISBLANK('5. Pp (3 años)'!D73),"",'5. Pp (3 años)'!D73)</f>
        <v>4.1.1.1.5.1 Conformación y seguimiento operativo de comités vecinales de participación ciudadana.</v>
      </c>
      <c r="E47" s="207" t="str">
        <f>IF(ISBLANK('5. Pp (3 años)'!E73),"",'5. Pp (3 años)'!E73)</f>
        <v>PCVIS: Porcentaje de comités vecinales integrados y en seguimiento realizados.</v>
      </c>
      <c r="F47" s="64">
        <v>417</v>
      </c>
      <c r="G47" s="60">
        <v>996</v>
      </c>
      <c r="H47" s="60">
        <f t="shared" si="6"/>
        <v>579</v>
      </c>
      <c r="I47" s="61">
        <f t="shared" si="7"/>
        <v>1.3884892086330933</v>
      </c>
      <c r="J47" s="661">
        <v>406</v>
      </c>
      <c r="K47" s="662">
        <v>330</v>
      </c>
      <c r="L47" s="663">
        <v>260</v>
      </c>
      <c r="M47" s="664">
        <v>51</v>
      </c>
      <c r="N47" s="665">
        <v>315</v>
      </c>
      <c r="O47" s="665">
        <v>20</v>
      </c>
      <c r="P47" s="665">
        <v>20</v>
      </c>
      <c r="Q47" s="666">
        <v>90</v>
      </c>
      <c r="R47" s="666">
        <v>90</v>
      </c>
      <c r="S47" s="666">
        <v>90</v>
      </c>
      <c r="T47" s="666">
        <v>60</v>
      </c>
      <c r="U47" s="665">
        <v>90</v>
      </c>
      <c r="V47" s="665">
        <v>20</v>
      </c>
      <c r="W47" s="665">
        <v>90</v>
      </c>
      <c r="X47" s="667">
        <v>60</v>
      </c>
    </row>
    <row r="48" spans="3:24" ht="49.15" customHeight="1">
      <c r="C48" s="206" t="str">
        <f>IF(ISBLANK('5. Pp (3 años)'!C74),"",'5. Pp (3 años)'!C74)</f>
        <v>Actividad</v>
      </c>
      <c r="D48" s="207" t="str">
        <f>IF(ISBLANK('5. Pp (3 años)'!D74),"",'5. Pp (3 años)'!D74)</f>
        <v>4.1.1.1.5.2 Tramitación y validación de anuencias vecinales para la apertura de establecimientos.</v>
      </c>
      <c r="E48" s="207" t="str">
        <f>IF(ISBLANK('5. Pp (3 años)'!E74),"",'5. Pp (3 años)'!E74)</f>
        <v>PSAVG: Porcentaje de solicitudes de anuencias vecinales gestionadas.</v>
      </c>
      <c r="F48" s="64">
        <v>42</v>
      </c>
      <c r="G48" s="60">
        <v>54</v>
      </c>
      <c r="H48" s="60">
        <f t="shared" si="6"/>
        <v>12</v>
      </c>
      <c r="I48" s="61">
        <f t="shared" si="7"/>
        <v>0.28571428571428581</v>
      </c>
      <c r="J48" s="661">
        <v>14</v>
      </c>
      <c r="K48" s="662">
        <v>20</v>
      </c>
      <c r="L48" s="663">
        <v>20</v>
      </c>
      <c r="M48" s="664">
        <v>0</v>
      </c>
      <c r="N48" s="665">
        <v>8</v>
      </c>
      <c r="O48" s="665">
        <v>3</v>
      </c>
      <c r="P48" s="665">
        <v>3</v>
      </c>
      <c r="Q48" s="666">
        <v>5</v>
      </c>
      <c r="R48" s="666">
        <v>5</v>
      </c>
      <c r="S48" s="666">
        <v>5</v>
      </c>
      <c r="T48" s="666">
        <v>5</v>
      </c>
      <c r="U48" s="665">
        <v>5</v>
      </c>
      <c r="V48" s="665">
        <v>5</v>
      </c>
      <c r="W48" s="665">
        <v>5</v>
      </c>
      <c r="X48" s="667">
        <v>5</v>
      </c>
    </row>
    <row r="49" spans="3:24" ht="17.25" hidden="1">
      <c r="C49" s="206" t="str">
        <f>IF(ISBLANK('5. Pp (3 años)'!C75),"",'5. Pp (3 años)'!C75)</f>
        <v>Actividad</v>
      </c>
      <c r="D49" s="207" t="str">
        <f>IF(ISBLANK('5. Pp (3 años)'!D75),"",'5. Pp (3 años)'!D75)</f>
        <v/>
      </c>
      <c r="E49" s="207" t="str">
        <f>IF(ISBLANK('5. Pp (3 años)'!E75),"",'5. Pp (3 años)'!E75)</f>
        <v/>
      </c>
      <c r="F49" s="64"/>
      <c r="G49" s="60"/>
      <c r="H49" s="60">
        <f t="shared" si="6"/>
        <v>0</v>
      </c>
      <c r="I49" s="61" t="e">
        <f t="shared" si="7"/>
        <v>#DIV/0!</v>
      </c>
      <c r="J49" s="654"/>
      <c r="K49" s="652"/>
      <c r="L49" s="653"/>
      <c r="M49" s="654"/>
      <c r="N49" s="655"/>
      <c r="O49" s="655"/>
      <c r="P49" s="655"/>
      <c r="Q49" s="652"/>
      <c r="R49" s="652"/>
      <c r="S49" s="652"/>
      <c r="T49" s="652"/>
      <c r="U49" s="655"/>
      <c r="V49" s="655"/>
      <c r="W49" s="655"/>
      <c r="X49" s="653"/>
    </row>
    <row r="50" spans="3:24" ht="17.25" hidden="1">
      <c r="C50" s="206" t="str">
        <f>IF(ISBLANK('5. Pp (3 años)'!C76),"",'5. Pp (3 años)'!C76)</f>
        <v>Actividad</v>
      </c>
      <c r="D50" s="207" t="str">
        <f>IF(ISBLANK('5. Pp (3 años)'!D76),"",'5. Pp (3 años)'!D76)</f>
        <v/>
      </c>
      <c r="E50" s="207" t="str">
        <f>IF(ISBLANK('5. Pp (3 años)'!E76),"",'5. Pp (3 años)'!E76)</f>
        <v/>
      </c>
      <c r="F50" s="64"/>
      <c r="G50" s="60"/>
      <c r="H50" s="60">
        <f t="shared" si="6"/>
        <v>0</v>
      </c>
      <c r="I50" s="61" t="e">
        <f t="shared" si="7"/>
        <v>#DIV/0!</v>
      </c>
      <c r="J50" s="654"/>
      <c r="K50" s="652"/>
      <c r="L50" s="653"/>
      <c r="M50" s="654"/>
      <c r="N50" s="655"/>
      <c r="O50" s="655"/>
      <c r="P50" s="655"/>
      <c r="Q50" s="652"/>
      <c r="R50" s="652"/>
      <c r="S50" s="652"/>
      <c r="T50" s="652"/>
      <c r="U50" s="655"/>
      <c r="V50" s="655"/>
      <c r="W50" s="655"/>
      <c r="X50" s="653"/>
    </row>
    <row r="51" spans="3:24" ht="17.25" hidden="1">
      <c r="C51" s="206" t="str">
        <f>IF(ISBLANK('5. Pp (3 años)'!C77),"",'5. Pp (3 años)'!C77)</f>
        <v>Actividad</v>
      </c>
      <c r="D51" s="207" t="str">
        <f>IF(ISBLANK('5. Pp (3 años)'!D77),"",'5. Pp (3 años)'!D77)</f>
        <v/>
      </c>
      <c r="E51" s="207" t="str">
        <f>IF(ISBLANK('5. Pp (3 años)'!E77),"",'5. Pp (3 años)'!E77)</f>
        <v/>
      </c>
      <c r="F51" s="64"/>
      <c r="G51" s="60"/>
      <c r="H51" s="60">
        <f t="shared" si="6"/>
        <v>0</v>
      </c>
      <c r="I51" s="61" t="e">
        <f t="shared" si="7"/>
        <v>#DIV/0!</v>
      </c>
      <c r="J51" s="654"/>
      <c r="K51" s="652"/>
      <c r="L51" s="653"/>
      <c r="M51" s="654"/>
      <c r="N51" s="655"/>
      <c r="O51" s="655"/>
      <c r="P51" s="655"/>
      <c r="Q51" s="652"/>
      <c r="R51" s="652"/>
      <c r="S51" s="652"/>
      <c r="T51" s="652"/>
      <c r="U51" s="655"/>
      <c r="V51" s="655"/>
      <c r="W51" s="655"/>
      <c r="X51" s="653"/>
    </row>
    <row r="52" spans="3:24" ht="51.75">
      <c r="C52" s="619" t="str">
        <f>IF(ISBLANK('5. Pp (3 años)'!C78),"",'5. Pp (3 años)'!C78)</f>
        <v xml:space="preserve">Componente  </v>
      </c>
      <c r="D52" s="620" t="str">
        <f>IF(ISBLANK('5. Pp (3 años)'!D78),"",'5. Pp (3 años)'!D78)</f>
        <v>4.1.1.1.6 Oferta de servicios para el desarrollo comunitario y humano en los COBUS consolidada.</v>
      </c>
      <c r="E52" s="620" t="str">
        <f>IF(ISBLANK('5. Pp (3 años)'!E78),"",'5. Pp (3 años)'!E78)</f>
        <v>PSIDHO: Porcentaje de servicios integrales de desarrollo humano otorgados.</v>
      </c>
      <c r="F52" s="621">
        <v>0</v>
      </c>
      <c r="G52" s="643">
        <v>1</v>
      </c>
      <c r="H52" s="622">
        <f t="shared" si="6"/>
        <v>1</v>
      </c>
      <c r="I52" s="623" t="e">
        <f t="shared" si="7"/>
        <v>#DIV/0!</v>
      </c>
      <c r="J52" s="654">
        <v>100</v>
      </c>
      <c r="K52" s="652">
        <v>100</v>
      </c>
      <c r="L52" s="653">
        <v>100</v>
      </c>
      <c r="M52" s="654">
        <v>25</v>
      </c>
      <c r="N52" s="655">
        <v>25</v>
      </c>
      <c r="O52" s="655">
        <v>25</v>
      </c>
      <c r="P52" s="655">
        <v>25</v>
      </c>
      <c r="Q52" s="652">
        <v>25</v>
      </c>
      <c r="R52" s="652">
        <v>25</v>
      </c>
      <c r="S52" s="652">
        <v>25</v>
      </c>
      <c r="T52" s="652">
        <v>25</v>
      </c>
      <c r="U52" s="655">
        <v>25</v>
      </c>
      <c r="V52" s="655">
        <v>25</v>
      </c>
      <c r="W52" s="655">
        <v>25</v>
      </c>
      <c r="X52" s="653">
        <v>25</v>
      </c>
    </row>
    <row r="53" spans="3:24" ht="43.15" customHeight="1">
      <c r="C53" s="206" t="str">
        <f>IF(ISBLANK('5. Pp (3 años)'!C79),"",'5. Pp (3 años)'!C79)</f>
        <v>Actividad</v>
      </c>
      <c r="D53" s="207" t="str">
        <f>IF(ISBLANK('5. Pp (3 años)'!D79),"",'5. Pp (3 años)'!D79)</f>
        <v>4.1.1.1.6.1 Impartición y administración de la oferta de capacitación en centros comunitarios</v>
      </c>
      <c r="E53" s="207" t="str">
        <f>IF(ISBLANK('5. Pp (3 años)'!E79),"",'5. Pp (3 años)'!E79)</f>
        <v>PCTIA: Porcentaje de cursos y talleres impartidos y administrados.</v>
      </c>
      <c r="F53" s="64">
        <v>686</v>
      </c>
      <c r="G53" s="60">
        <v>688</v>
      </c>
      <c r="H53" s="60">
        <f t="shared" si="6"/>
        <v>2</v>
      </c>
      <c r="I53" s="61">
        <f t="shared" si="7"/>
        <v>2.9154518950438302E-3</v>
      </c>
      <c r="J53" s="661">
        <v>240</v>
      </c>
      <c r="K53" s="662">
        <v>224</v>
      </c>
      <c r="L53" s="663">
        <v>224</v>
      </c>
      <c r="M53" s="664">
        <v>60</v>
      </c>
      <c r="N53" s="665">
        <v>60</v>
      </c>
      <c r="O53" s="665">
        <v>60</v>
      </c>
      <c r="P53" s="665">
        <v>60</v>
      </c>
      <c r="Q53" s="666">
        <v>56</v>
      </c>
      <c r="R53" s="666">
        <v>56</v>
      </c>
      <c r="S53" s="666">
        <v>56</v>
      </c>
      <c r="T53" s="666">
        <v>56</v>
      </c>
      <c r="U53" s="664">
        <v>56</v>
      </c>
      <c r="V53" s="665">
        <v>56</v>
      </c>
      <c r="W53" s="665">
        <v>56</v>
      </c>
      <c r="X53" s="667">
        <v>56</v>
      </c>
    </row>
    <row r="54" spans="3:24" ht="43.15" customHeight="1">
      <c r="C54" s="206" t="str">
        <f>IF(ISBLANK('5. Pp (3 años)'!C80),"",'5. Pp (3 años)'!C80)</f>
        <v>Actividad</v>
      </c>
      <c r="D54" s="207" t="str">
        <f>IF(ISBLANK('5. Pp (3 años)'!D80),"",'5. Pp (3 años)'!D80)</f>
        <v>4.1.1.1.6.2  Gestión de espacios para encuentros culturales y actos de reconocimiento social.</v>
      </c>
      <c r="E54" s="207" t="str">
        <f>IF(ISBLANK('5. Pp (3 años)'!E80),"",'5. Pp (3 años)'!E80)</f>
        <v>PEACC: Porcentaje de eventos y actos coordinados en los centros.</v>
      </c>
      <c r="F54" s="64">
        <v>3</v>
      </c>
      <c r="G54" s="60">
        <v>9</v>
      </c>
      <c r="H54" s="60">
        <f t="shared" si="6"/>
        <v>6</v>
      </c>
      <c r="I54" s="61">
        <f t="shared" si="7"/>
        <v>2</v>
      </c>
      <c r="J54" s="661">
        <v>5</v>
      </c>
      <c r="K54" s="662">
        <v>2</v>
      </c>
      <c r="L54" s="663">
        <v>2</v>
      </c>
      <c r="M54" s="664">
        <v>0</v>
      </c>
      <c r="N54" s="665">
        <v>2</v>
      </c>
      <c r="O54" s="665">
        <v>1</v>
      </c>
      <c r="P54" s="665">
        <v>2</v>
      </c>
      <c r="Q54" s="666">
        <v>0</v>
      </c>
      <c r="R54" s="666">
        <v>1</v>
      </c>
      <c r="S54" s="666">
        <v>0</v>
      </c>
      <c r="T54" s="666">
        <v>1</v>
      </c>
      <c r="U54" s="665">
        <v>0</v>
      </c>
      <c r="V54" s="665">
        <v>1</v>
      </c>
      <c r="W54" s="665">
        <v>0</v>
      </c>
      <c r="X54" s="667">
        <v>1</v>
      </c>
    </row>
    <row r="55" spans="3:24" ht="43.15" customHeight="1">
      <c r="C55" s="206" t="str">
        <f>IF(ISBLANK('5. Pp (3 años)'!C81),"",'5. Pp (3 años)'!C81)</f>
        <v>Actividad</v>
      </c>
      <c r="D55" s="207" t="str">
        <f>IF(ISBLANK('5. Pp (3 años)'!D81),"",'5. Pp (3 años)'!D81)</f>
        <v>4.1.1.1.6.3  Preservación y habilitación física de los inmuebles destinados a los COBUS.</v>
      </c>
      <c r="E55" s="207" t="str">
        <f>IF(ISBLANK('5. Pp (3 años)'!E81),"",'5. Pp (3 años)'!E81)</f>
        <v>PAPMI: Porcentaje de acciones de preservación y mejora de instalaciones realizadas.</v>
      </c>
      <c r="F55" s="64">
        <v>9</v>
      </c>
      <c r="G55" s="60">
        <v>12</v>
      </c>
      <c r="H55" s="60">
        <f t="shared" si="6"/>
        <v>3</v>
      </c>
      <c r="I55" s="61">
        <f t="shared" si="7"/>
        <v>0.33333333333333326</v>
      </c>
      <c r="J55" s="661">
        <v>4</v>
      </c>
      <c r="K55" s="662">
        <v>4</v>
      </c>
      <c r="L55" s="663">
        <v>4</v>
      </c>
      <c r="M55" s="664">
        <v>1</v>
      </c>
      <c r="N55" s="665">
        <v>1</v>
      </c>
      <c r="O55" s="665">
        <v>1</v>
      </c>
      <c r="P55" s="665">
        <v>1</v>
      </c>
      <c r="Q55" s="666">
        <v>1</v>
      </c>
      <c r="R55" s="666">
        <v>1</v>
      </c>
      <c r="S55" s="666">
        <v>1</v>
      </c>
      <c r="T55" s="666">
        <v>1</v>
      </c>
      <c r="U55" s="665">
        <v>1</v>
      </c>
      <c r="V55" s="665">
        <v>1</v>
      </c>
      <c r="W55" s="665">
        <v>1</v>
      </c>
      <c r="X55" s="667">
        <v>1</v>
      </c>
    </row>
    <row r="56" spans="3:24" ht="17.25" hidden="1">
      <c r="C56" s="206" t="str">
        <f>IF(ISBLANK('5. Pp (3 años)'!C82),"",'5. Pp (3 años)'!C82)</f>
        <v>Actividad</v>
      </c>
      <c r="D56" s="207" t="str">
        <f>IF(ISBLANK('5. Pp (3 años)'!D82),"",'5. Pp (3 años)'!D82)</f>
        <v/>
      </c>
      <c r="E56" s="207" t="str">
        <f>IF(ISBLANK('5. Pp (3 años)'!E82),"",'5. Pp (3 años)'!E82)</f>
        <v/>
      </c>
      <c r="F56" s="64"/>
      <c r="G56" s="60"/>
      <c r="H56" s="60">
        <f t="shared" si="6"/>
        <v>0</v>
      </c>
      <c r="I56" s="61" t="e">
        <f t="shared" si="7"/>
        <v>#DIV/0!</v>
      </c>
      <c r="J56" s="654"/>
      <c r="K56" s="652"/>
      <c r="L56" s="653"/>
      <c r="M56" s="654"/>
      <c r="N56" s="655"/>
      <c r="O56" s="655"/>
      <c r="P56" s="655"/>
      <c r="Q56" s="652"/>
      <c r="R56" s="652"/>
      <c r="S56" s="652"/>
      <c r="T56" s="652"/>
      <c r="U56" s="655"/>
      <c r="V56" s="655"/>
      <c r="W56" s="655"/>
      <c r="X56" s="653"/>
    </row>
    <row r="57" spans="3:24" ht="17.25" hidden="1">
      <c r="C57" s="206" t="str">
        <f>IF(ISBLANK('5. Pp (3 años)'!C83),"",'5. Pp (3 años)'!C83)</f>
        <v>Actividad</v>
      </c>
      <c r="D57" s="207" t="str">
        <f>IF(ISBLANK('5. Pp (3 años)'!D83),"",'5. Pp (3 años)'!D83)</f>
        <v/>
      </c>
      <c r="E57" s="207" t="str">
        <f>IF(ISBLANK('5. Pp (3 años)'!E83),"",'5. Pp (3 años)'!E83)</f>
        <v/>
      </c>
      <c r="F57" s="64"/>
      <c r="G57" s="60"/>
      <c r="H57" s="60">
        <f t="shared" si="6"/>
        <v>0</v>
      </c>
      <c r="I57" s="61" t="e">
        <f t="shared" si="7"/>
        <v>#DIV/0!</v>
      </c>
      <c r="J57" s="654"/>
      <c r="K57" s="652"/>
      <c r="L57" s="653"/>
      <c r="M57" s="654"/>
      <c r="N57" s="655"/>
      <c r="O57" s="655"/>
      <c r="P57" s="655"/>
      <c r="Q57" s="652"/>
      <c r="R57" s="652"/>
      <c r="S57" s="652"/>
      <c r="T57" s="652"/>
      <c r="U57" s="655"/>
      <c r="V57" s="655"/>
      <c r="W57" s="655"/>
      <c r="X57" s="653"/>
    </row>
    <row r="58" spans="3:24" ht="51.75">
      <c r="C58" s="619" t="str">
        <f>IF(ISBLANK('5. Pp (3 años)'!C84),"",'5. Pp (3 años)'!C84)</f>
        <v>Componente</v>
      </c>
      <c r="D58" s="620" t="str">
        <f>IF(ISBLANK('5. Pp (3 años)'!D84),"",'5. Pp (3 años)'!D84)</f>
        <v>4.1.1.1.7 Servicios de atención integral para la protección de derechos de grupos prioritarios otorgados.</v>
      </c>
      <c r="E58" s="620" t="str">
        <f>IF(ISBLANK('5. Pp (3 años)'!E84),"",'5. Pp (3 años)'!E84)</f>
        <v>PSAIEP: Porcentaje de servicios de atención integral entregados a grupos prioritarios.</v>
      </c>
      <c r="F58" s="621">
        <v>0</v>
      </c>
      <c r="G58" s="643">
        <v>1</v>
      </c>
      <c r="H58" s="622">
        <f t="shared" si="6"/>
        <v>1</v>
      </c>
      <c r="I58" s="623" t="e">
        <f t="shared" si="7"/>
        <v>#DIV/0!</v>
      </c>
      <c r="J58" s="654">
        <v>100</v>
      </c>
      <c r="K58" s="652">
        <v>100</v>
      </c>
      <c r="L58" s="653">
        <v>100</v>
      </c>
      <c r="M58" s="654">
        <v>25</v>
      </c>
      <c r="N58" s="655">
        <v>25</v>
      </c>
      <c r="O58" s="655">
        <v>25</v>
      </c>
      <c r="P58" s="655">
        <v>25</v>
      </c>
      <c r="Q58" s="652">
        <v>25</v>
      </c>
      <c r="R58" s="652">
        <v>25</v>
      </c>
      <c r="S58" s="652">
        <v>25</v>
      </c>
      <c r="T58" s="652">
        <v>25</v>
      </c>
      <c r="U58" s="655">
        <v>25</v>
      </c>
      <c r="V58" s="655">
        <v>25</v>
      </c>
      <c r="W58" s="655">
        <v>25</v>
      </c>
      <c r="X58" s="653">
        <v>25</v>
      </c>
    </row>
    <row r="59" spans="3:24" ht="51.75">
      <c r="C59" s="206" t="str">
        <f>IF(ISBLANK('5. Pp (3 años)'!C85),"",'5. Pp (3 años)'!C85)</f>
        <v>Actividad</v>
      </c>
      <c r="D59" s="207" t="str">
        <f>IF(ISBLANK('5. Pp (3 años)'!D85),"",'5. Pp (3 años)'!D85)</f>
        <v>4.1.1.1.7.1  Implementación de estrategias para la prevención y atención de la violencia de género.</v>
      </c>
      <c r="E59" s="207" t="str">
        <f>IF(ISBLANK('5. Pp (3 años)'!E85),"",'5. Pp (3 años)'!E85)</f>
        <v>PAPAV: Porcentaje de acciones para la prevención y atención de la violencia realizadas.</v>
      </c>
      <c r="F59" s="64">
        <v>57</v>
      </c>
      <c r="G59" s="60">
        <v>69</v>
      </c>
      <c r="H59" s="60">
        <f t="shared" si="6"/>
        <v>12</v>
      </c>
      <c r="I59" s="61">
        <f t="shared" si="7"/>
        <v>0.21052631578947367</v>
      </c>
      <c r="J59" s="661">
        <v>21</v>
      </c>
      <c r="K59" s="662">
        <v>24</v>
      </c>
      <c r="L59" s="663">
        <v>24</v>
      </c>
      <c r="M59" s="664">
        <v>3</v>
      </c>
      <c r="N59" s="665">
        <v>6</v>
      </c>
      <c r="O59" s="665">
        <v>6</v>
      </c>
      <c r="P59" s="665">
        <v>6</v>
      </c>
      <c r="Q59" s="666">
        <v>6</v>
      </c>
      <c r="R59" s="666">
        <v>6</v>
      </c>
      <c r="S59" s="666">
        <v>6</v>
      </c>
      <c r="T59" s="666">
        <v>6</v>
      </c>
      <c r="U59" s="665">
        <v>6</v>
      </c>
      <c r="V59" s="665">
        <v>6</v>
      </c>
      <c r="W59" s="665">
        <v>6</v>
      </c>
      <c r="X59" s="667">
        <v>6</v>
      </c>
    </row>
    <row r="60" spans="3:24" ht="51.75">
      <c r="C60" s="206" t="str">
        <f>IF(ISBLANK('5. Pp (3 años)'!C86),"",'5. Pp (3 años)'!C86)</f>
        <v>Actividad</v>
      </c>
      <c r="D60" s="207" t="str">
        <f>IF(ISBLANK('5. Pp (3 años)'!D86),"",'5. Pp (3 años)'!D86)</f>
        <v>4.1.1.1.7.2  Promoción de derechos y convivencia generacional en zonas de atención prioritaria.</v>
      </c>
      <c r="E60" s="207" t="str">
        <f>IF(ISBLANK('5. Pp (3 años)'!E86),"",'5. Pp (3 años)'!E86)</f>
        <v>PECPD: Porcentaje de encuentros y cursos de promoción de derechos realizados.</v>
      </c>
      <c r="F60" s="64">
        <v>167</v>
      </c>
      <c r="G60" s="60">
        <v>401</v>
      </c>
      <c r="H60" s="60">
        <f t="shared" si="6"/>
        <v>234</v>
      </c>
      <c r="I60" s="61">
        <f t="shared" si="7"/>
        <v>1.4011976047904193</v>
      </c>
      <c r="J60" s="661">
        <v>53</v>
      </c>
      <c r="K60" s="662">
        <v>174</v>
      </c>
      <c r="L60" s="663">
        <v>174</v>
      </c>
      <c r="M60" s="664">
        <v>20</v>
      </c>
      <c r="N60" s="665">
        <v>11</v>
      </c>
      <c r="O60" s="665">
        <v>11</v>
      </c>
      <c r="P60" s="665">
        <v>11</v>
      </c>
      <c r="Q60" s="666">
        <v>43</v>
      </c>
      <c r="R60" s="666">
        <v>44</v>
      </c>
      <c r="S60" s="666">
        <v>44</v>
      </c>
      <c r="T60" s="666">
        <v>43</v>
      </c>
      <c r="U60" s="665">
        <v>43</v>
      </c>
      <c r="V60" s="665">
        <v>44</v>
      </c>
      <c r="W60" s="665">
        <v>44</v>
      </c>
      <c r="X60" s="667">
        <v>43</v>
      </c>
    </row>
    <row r="61" spans="3:24" ht="51.75">
      <c r="C61" s="206" t="str">
        <f>IF(ISBLANK('5. Pp (3 años)'!C87),"",'5. Pp (3 años)'!C87)</f>
        <v>Actividad</v>
      </c>
      <c r="D61" s="207" t="str">
        <f>IF(ISBLANK('5. Pp (3 años)'!D87),"",'5. Pp (3 años)'!D87)</f>
        <v>4.1.1.1.7.3  Operación de servicios formativos y comunitarios con enfoque en el sistema de cuidados.</v>
      </c>
      <c r="E61" s="207" t="str">
        <f>IF(ISBLANK('5. Pp (3 años)'!E87),"",'5. Pp (3 años)'!E87)</f>
        <v>PSFAPC: Porcentaje de servicios de formación y atención para personas cuidadoras otorgados.</v>
      </c>
      <c r="F61" s="64">
        <v>0</v>
      </c>
      <c r="G61" s="60">
        <v>24</v>
      </c>
      <c r="H61" s="60">
        <f t="shared" si="6"/>
        <v>24</v>
      </c>
      <c r="I61" s="61" t="e">
        <f t="shared" si="7"/>
        <v>#DIV/0!</v>
      </c>
      <c r="J61" s="661">
        <v>0</v>
      </c>
      <c r="K61" s="662">
        <v>12</v>
      </c>
      <c r="L61" s="663">
        <v>12</v>
      </c>
      <c r="M61" s="664">
        <v>0</v>
      </c>
      <c r="N61" s="665">
        <v>0</v>
      </c>
      <c r="O61" s="665">
        <v>0</v>
      </c>
      <c r="P61" s="665">
        <v>0</v>
      </c>
      <c r="Q61" s="666">
        <v>3</v>
      </c>
      <c r="R61" s="666">
        <v>3</v>
      </c>
      <c r="S61" s="666">
        <v>3</v>
      </c>
      <c r="T61" s="666">
        <v>3</v>
      </c>
      <c r="U61" s="665">
        <v>3</v>
      </c>
      <c r="V61" s="665">
        <v>3</v>
      </c>
      <c r="W61" s="665">
        <v>3</v>
      </c>
      <c r="X61" s="667">
        <v>3</v>
      </c>
    </row>
    <row r="62" spans="3:24" ht="17.25" hidden="1">
      <c r="C62" s="206" t="str">
        <f>IF(ISBLANK('5. Pp (3 años)'!C88),"",'5. Pp (3 años)'!C88)</f>
        <v>Actividad</v>
      </c>
      <c r="D62" s="207" t="str">
        <f>IF(ISBLANK('5. Pp (3 años)'!D88),"",'5. Pp (3 años)'!D88)</f>
        <v/>
      </c>
      <c r="E62" s="207" t="str">
        <f>IF(ISBLANK('5. Pp (3 años)'!E88),"",'5. Pp (3 años)'!E88)</f>
        <v/>
      </c>
      <c r="F62" s="64"/>
      <c r="G62" s="60"/>
      <c r="H62" s="60">
        <f t="shared" si="6"/>
        <v>0</v>
      </c>
      <c r="I62" s="61" t="e">
        <f t="shared" si="7"/>
        <v>#DIV/0!</v>
      </c>
      <c r="J62" s="654"/>
      <c r="K62" s="652"/>
      <c r="L62" s="653"/>
      <c r="M62" s="654"/>
      <c r="N62" s="655"/>
      <c r="O62" s="655"/>
      <c r="P62" s="655"/>
      <c r="Q62" s="652"/>
      <c r="R62" s="652"/>
      <c r="S62" s="652"/>
      <c r="T62" s="652"/>
      <c r="U62" s="655"/>
      <c r="V62" s="655"/>
      <c r="W62" s="655"/>
      <c r="X62" s="653"/>
    </row>
    <row r="63" spans="3:24" ht="17.25" hidden="1">
      <c r="C63" s="206" t="str">
        <f>IF(ISBLANK('5. Pp (3 años)'!C89),"",'5. Pp (3 años)'!C89)</f>
        <v>Actividad</v>
      </c>
      <c r="D63" s="207" t="str">
        <f>IF(ISBLANK('5. Pp (3 años)'!D89),"",'5. Pp (3 años)'!D89)</f>
        <v/>
      </c>
      <c r="E63" s="207" t="str">
        <f>IF(ISBLANK('5. Pp (3 años)'!E89),"",'5. Pp (3 años)'!E89)</f>
        <v/>
      </c>
      <c r="F63" s="64"/>
      <c r="G63" s="60"/>
      <c r="H63" s="60">
        <f t="shared" si="6"/>
        <v>0</v>
      </c>
      <c r="I63" s="61" t="e">
        <f t="shared" si="7"/>
        <v>#DIV/0!</v>
      </c>
      <c r="J63" s="654"/>
      <c r="K63" s="652"/>
      <c r="L63" s="653"/>
      <c r="M63" s="654"/>
      <c r="N63" s="655"/>
      <c r="O63" s="655"/>
      <c r="P63" s="655"/>
      <c r="Q63" s="652"/>
      <c r="R63" s="652"/>
      <c r="S63" s="652"/>
      <c r="T63" s="652"/>
      <c r="U63" s="655"/>
      <c r="V63" s="655"/>
      <c r="W63" s="655"/>
      <c r="X63" s="653"/>
    </row>
    <row r="64" spans="3:24" ht="51.75">
      <c r="C64" s="619" t="str">
        <f>IF(ISBLANK('5. Pp (3 años)'!C90),"",'5. Pp (3 años)'!C90)</f>
        <v>Componente</v>
      </c>
      <c r="D64" s="620" t="str">
        <f>IF(ISBLANK('5. Pp (3 años)'!D90),"",'5. Pp (3 años)'!D90)</f>
        <v>4.1.1.1.8 Programas de apoyo a la economía familiar y convivencia comunitaria implementadas.</v>
      </c>
      <c r="E64" s="620" t="str">
        <f>IF(ISBLANK('5. Pp (3 años)'!E90),"",'5. Pp (3 años)'!E90)</f>
        <v>PPAECE: Porcentaje de programas de apoyo económico y comunitario ejecutados.</v>
      </c>
      <c r="F64" s="621">
        <v>0</v>
      </c>
      <c r="G64" s="643">
        <v>1</v>
      </c>
      <c r="H64" s="622">
        <f t="shared" si="6"/>
        <v>1</v>
      </c>
      <c r="I64" s="623" t="e">
        <f t="shared" si="7"/>
        <v>#DIV/0!</v>
      </c>
      <c r="J64" s="654">
        <v>100</v>
      </c>
      <c r="K64" s="652">
        <v>100</v>
      </c>
      <c r="L64" s="653">
        <v>100</v>
      </c>
      <c r="M64" s="654">
        <v>25</v>
      </c>
      <c r="N64" s="655">
        <v>25</v>
      </c>
      <c r="O64" s="655">
        <v>25</v>
      </c>
      <c r="P64" s="655">
        <v>25</v>
      </c>
      <c r="Q64" s="652">
        <v>25</v>
      </c>
      <c r="R64" s="652">
        <v>25</v>
      </c>
      <c r="S64" s="652">
        <v>25</v>
      </c>
      <c r="T64" s="652">
        <v>25</v>
      </c>
      <c r="U64" s="655">
        <v>25</v>
      </c>
      <c r="V64" s="655">
        <v>25</v>
      </c>
      <c r="W64" s="655">
        <v>25</v>
      </c>
      <c r="X64" s="653">
        <v>25</v>
      </c>
    </row>
    <row r="65" spans="3:24" ht="57" customHeight="1">
      <c r="C65" s="206" t="str">
        <f>IF(ISBLANK('5. Pp (3 años)'!C91),"",'5. Pp (3 años)'!C91)</f>
        <v>Actividad</v>
      </c>
      <c r="D65" s="207" t="str">
        <f>IF(ISBLANK('5. Pp (3 años)'!D91),"",'5. Pp (3 años)'!D91)</f>
        <v>4.1.1.1.8.1 Gestión de apoyos sociales y eventos para el fortalecimiento de la economía local.</v>
      </c>
      <c r="E65" s="207" t="str">
        <f>IF(ISBLANK('5. Pp (3 años)'!E91),"",'5. Pp (3 años)'!E91)</f>
        <v>PAFEA: Porcentaje de acciones de fortalecimiento a la economía y entrega de apoyos realizadas.</v>
      </c>
      <c r="F65" s="64">
        <v>2</v>
      </c>
      <c r="G65" s="60">
        <v>13</v>
      </c>
      <c r="H65" s="60">
        <f t="shared" si="6"/>
        <v>11</v>
      </c>
      <c r="I65" s="61">
        <f t="shared" si="7"/>
        <v>5.5</v>
      </c>
      <c r="J65" s="668">
        <v>3</v>
      </c>
      <c r="K65" s="662">
        <v>5</v>
      </c>
      <c r="L65" s="663">
        <v>5</v>
      </c>
      <c r="M65" s="664">
        <v>0</v>
      </c>
      <c r="N65" s="665">
        <v>1</v>
      </c>
      <c r="O65" s="665">
        <v>1</v>
      </c>
      <c r="P65" s="665">
        <v>1</v>
      </c>
      <c r="Q65" s="666">
        <v>1</v>
      </c>
      <c r="R65" s="666">
        <v>2</v>
      </c>
      <c r="S65" s="666">
        <v>1</v>
      </c>
      <c r="T65" s="666">
        <v>1</v>
      </c>
      <c r="U65" s="665">
        <v>1</v>
      </c>
      <c r="V65" s="665">
        <v>2</v>
      </c>
      <c r="W65" s="665">
        <v>1</v>
      </c>
      <c r="X65" s="667">
        <v>1</v>
      </c>
    </row>
    <row r="66" spans="3:24" ht="57" customHeight="1">
      <c r="C66" s="206" t="str">
        <f>IF(ISBLANK('5. Pp (3 años)'!C92),"",'5. Pp (3 años)'!C92)</f>
        <v>Actividad</v>
      </c>
      <c r="D66" s="207" t="str">
        <f>IF(ISBLANK('5. Pp (3 años)'!D92),"",'5. Pp (3 años)'!D92)</f>
        <v>4.1.1.1.8.2  Ejecución de la dispersión de apoyos económicos a las personas cuidadoras.</v>
      </c>
      <c r="E66" s="207" t="str">
        <f>IF(ISBLANK('5. Pp (3 años)'!E92),"",'5. Pp (3 años)'!E92)</f>
        <v>PAECC: Porcentaje de apoyos económicos cobrados por las personas cuidadoras.</v>
      </c>
      <c r="F66" s="64">
        <v>0</v>
      </c>
      <c r="G66" s="60">
        <v>190</v>
      </c>
      <c r="H66" s="60">
        <f t="shared" si="6"/>
        <v>190</v>
      </c>
      <c r="I66" s="61" t="e">
        <f t="shared" si="7"/>
        <v>#DIV/0!</v>
      </c>
      <c r="J66" s="668">
        <v>0</v>
      </c>
      <c r="K66" s="662">
        <v>95</v>
      </c>
      <c r="L66" s="663">
        <v>95</v>
      </c>
      <c r="M66" s="664">
        <v>0</v>
      </c>
      <c r="N66" s="665">
        <v>0</v>
      </c>
      <c r="O66" s="665">
        <v>0</v>
      </c>
      <c r="P66" s="665">
        <v>0</v>
      </c>
      <c r="Q66" s="666">
        <v>0</v>
      </c>
      <c r="R66" s="666">
        <v>0</v>
      </c>
      <c r="S66" s="666">
        <v>0</v>
      </c>
      <c r="T66" s="666">
        <v>95</v>
      </c>
      <c r="U66" s="665">
        <v>0</v>
      </c>
      <c r="V66" s="665">
        <v>0</v>
      </c>
      <c r="W66" s="665">
        <v>0</v>
      </c>
      <c r="X66" s="667">
        <v>95</v>
      </c>
    </row>
    <row r="67" spans="3:24" ht="57" customHeight="1">
      <c r="C67" s="206" t="str">
        <f>IF(ISBLANK('5. Pp (3 años)'!C93),"",'5. Pp (3 años)'!C93)</f>
        <v>Actividad</v>
      </c>
      <c r="D67" s="207" t="str">
        <f>IF(ISBLANK('5. Pp (3 años)'!D93),"",'5. Pp (3 años)'!D93)</f>
        <v>4.1.1.1.8.3  Operación y logística del servicio de transporte gratuito a playas públicas del municipio.</v>
      </c>
      <c r="E67" s="207" t="str">
        <f>IF(ISBLANK('5. Pp (3 años)'!E93),"",'5. Pp (3 años)'!E93)</f>
        <v>PERME: Porcentaje de ediciones del programa Ruta Mar ejecutadas.</v>
      </c>
      <c r="F67" s="64">
        <v>0</v>
      </c>
      <c r="G67" s="60">
        <v>66</v>
      </c>
      <c r="H67" s="60">
        <f t="shared" si="6"/>
        <v>66</v>
      </c>
      <c r="I67" s="61" t="e">
        <f t="shared" si="7"/>
        <v>#DIV/0!</v>
      </c>
      <c r="J67" s="668">
        <v>0</v>
      </c>
      <c r="K67" s="662">
        <v>33</v>
      </c>
      <c r="L67" s="663">
        <v>33</v>
      </c>
      <c r="M67" s="664">
        <v>0</v>
      </c>
      <c r="N67" s="665">
        <v>0</v>
      </c>
      <c r="O67" s="665">
        <v>0</v>
      </c>
      <c r="P67" s="665">
        <v>0</v>
      </c>
      <c r="Q67" s="666">
        <v>8</v>
      </c>
      <c r="R67" s="666">
        <v>13</v>
      </c>
      <c r="S67" s="666">
        <v>9</v>
      </c>
      <c r="T67" s="666">
        <v>3</v>
      </c>
      <c r="U67" s="665">
        <v>8</v>
      </c>
      <c r="V67" s="665">
        <v>13</v>
      </c>
      <c r="W67" s="665">
        <v>9</v>
      </c>
      <c r="X67" s="667">
        <v>3</v>
      </c>
    </row>
    <row r="68" spans="3:24" ht="17.25" hidden="1">
      <c r="C68" s="206" t="str">
        <f>IF(ISBLANK('5. Pp (3 años)'!C94),"",'5. Pp (3 años)'!C94)</f>
        <v>Actividad</v>
      </c>
      <c r="D68" s="207" t="str">
        <f>IF(ISBLANK('5. Pp (3 años)'!D94),"",'5. Pp (3 años)'!D94)</f>
        <v/>
      </c>
      <c r="E68" s="207" t="str">
        <f>IF(ISBLANK('5. Pp (3 años)'!E94),"",'5. Pp (3 años)'!E94)</f>
        <v/>
      </c>
      <c r="F68" s="64"/>
      <c r="G68" s="60"/>
      <c r="H68" s="60">
        <f t="shared" si="6"/>
        <v>0</v>
      </c>
      <c r="I68" s="61" t="e">
        <f t="shared" si="7"/>
        <v>#DIV/0!</v>
      </c>
      <c r="J68" s="654"/>
      <c r="K68" s="652"/>
      <c r="L68" s="653"/>
      <c r="M68" s="654"/>
      <c r="N68" s="655"/>
      <c r="O68" s="655"/>
      <c r="P68" s="655"/>
      <c r="Q68" s="652"/>
      <c r="R68" s="652"/>
      <c r="S68" s="652"/>
      <c r="T68" s="652"/>
      <c r="U68" s="655"/>
      <c r="V68" s="655"/>
      <c r="W68" s="655"/>
      <c r="X68" s="653"/>
    </row>
    <row r="69" spans="3:24" ht="17.25" hidden="1">
      <c r="C69" s="206" t="str">
        <f>IF(ISBLANK('5. Pp (3 años)'!C95),"",'5. Pp (3 años)'!C95)</f>
        <v>Actividad</v>
      </c>
      <c r="D69" s="207" t="str">
        <f>IF(ISBLANK('5. Pp (3 años)'!D95),"",'5. Pp (3 años)'!D95)</f>
        <v/>
      </c>
      <c r="E69" s="207" t="str">
        <f>IF(ISBLANK('5. Pp (3 años)'!E95),"",'5. Pp (3 años)'!E95)</f>
        <v/>
      </c>
      <c r="F69" s="64"/>
      <c r="G69" s="60"/>
      <c r="H69" s="60">
        <f t="shared" si="6"/>
        <v>0</v>
      </c>
      <c r="I69" s="61" t="e">
        <f t="shared" si="7"/>
        <v>#DIV/0!</v>
      </c>
      <c r="J69" s="654"/>
      <c r="K69" s="652"/>
      <c r="L69" s="653"/>
      <c r="M69" s="654"/>
      <c r="N69" s="655"/>
      <c r="O69" s="655"/>
      <c r="P69" s="655"/>
      <c r="Q69" s="652"/>
      <c r="R69" s="652"/>
      <c r="S69" s="652"/>
      <c r="T69" s="652"/>
      <c r="U69" s="655"/>
      <c r="V69" s="655"/>
      <c r="W69" s="655"/>
      <c r="X69" s="653"/>
    </row>
    <row r="70" spans="3:24" ht="57" customHeight="1">
      <c r="C70" s="619" t="str">
        <f>IF(ISBLANK('5. Pp (3 años)'!C96),"",'5. Pp (3 años)'!C96)</f>
        <v>Componente</v>
      </c>
      <c r="D70" s="620" t="str">
        <f>IF(ISBLANK('5. Pp (3 años)'!D96),"",'5. Pp (3 años)'!D96)</f>
        <v>4.1.1.1.9 Mecanismos de colaboración con organismos gubernamentales y particulares operados.</v>
      </c>
      <c r="E70" s="620" t="str">
        <f>IF(ISBLANK('5. Pp (3 años)'!E96),"",'5. Pp (3 años)'!E96)</f>
        <v>PMCICF: Porcentaje de mecanismos de colaboración interinstitucional y ciudadana formalizados.</v>
      </c>
      <c r="F70" s="621">
        <v>0</v>
      </c>
      <c r="G70" s="643">
        <v>1</v>
      </c>
      <c r="H70" s="622">
        <f t="shared" si="6"/>
        <v>1</v>
      </c>
      <c r="I70" s="623" t="e">
        <f t="shared" si="7"/>
        <v>#DIV/0!</v>
      </c>
      <c r="J70" s="654">
        <v>100</v>
      </c>
      <c r="K70" s="652">
        <v>100</v>
      </c>
      <c r="L70" s="653">
        <v>100</v>
      </c>
      <c r="M70" s="654">
        <v>25</v>
      </c>
      <c r="N70" s="655">
        <v>25</v>
      </c>
      <c r="O70" s="655">
        <v>25</v>
      </c>
      <c r="P70" s="655">
        <v>25</v>
      </c>
      <c r="Q70" s="652">
        <v>25</v>
      </c>
      <c r="R70" s="652">
        <v>25</v>
      </c>
      <c r="S70" s="652">
        <v>25</v>
      </c>
      <c r="T70" s="652">
        <v>25</v>
      </c>
      <c r="U70" s="655">
        <v>25</v>
      </c>
      <c r="V70" s="655">
        <v>25</v>
      </c>
      <c r="W70" s="655">
        <v>25</v>
      </c>
      <c r="X70" s="653">
        <v>25</v>
      </c>
    </row>
    <row r="71" spans="3:24" ht="57" customHeight="1">
      <c r="C71" s="206" t="str">
        <f>IF(ISBLANK('5. Pp (3 años)'!C97),"",'5. Pp (3 años)'!C97)</f>
        <v>Actividad</v>
      </c>
      <c r="D71" s="207" t="str">
        <f>IF(ISBLANK('5. Pp (3 años)'!D97),"",'5. Pp (3 años)'!D97)</f>
        <v>4.1.1.1.9.1 Coordinación de enlaces de vinculación con los tres órdenes de gobierno y organizaciones civiles</v>
      </c>
      <c r="E71" s="207" t="str">
        <f>IF(ISBLANK('5. Pp (3 años)'!E97),"",'5. Pp (3 años)'!E97)</f>
        <v>PAVIR: Porcentaje de acciones de vinculación institucional realizadas.</v>
      </c>
      <c r="F71" s="64">
        <v>4</v>
      </c>
      <c r="G71" s="60">
        <v>10</v>
      </c>
      <c r="H71" s="60">
        <f t="shared" si="6"/>
        <v>6</v>
      </c>
      <c r="I71" s="61">
        <f t="shared" si="7"/>
        <v>1.5</v>
      </c>
      <c r="J71" s="668">
        <v>6</v>
      </c>
      <c r="K71" s="662">
        <v>2</v>
      </c>
      <c r="L71" s="663">
        <v>2</v>
      </c>
      <c r="M71" s="664">
        <v>2</v>
      </c>
      <c r="N71" s="665">
        <v>1</v>
      </c>
      <c r="O71" s="665">
        <v>2</v>
      </c>
      <c r="P71" s="665">
        <v>1</v>
      </c>
      <c r="Q71" s="666">
        <v>1</v>
      </c>
      <c r="R71" s="666">
        <v>0</v>
      </c>
      <c r="S71" s="666">
        <v>1</v>
      </c>
      <c r="T71" s="666">
        <v>0</v>
      </c>
      <c r="U71" s="665">
        <v>1</v>
      </c>
      <c r="V71" s="665">
        <v>0</v>
      </c>
      <c r="W71" s="665">
        <v>1</v>
      </c>
      <c r="X71" s="667">
        <v>0</v>
      </c>
    </row>
    <row r="72" spans="3:24" ht="17.25" hidden="1">
      <c r="C72" s="206" t="str">
        <f>IF(ISBLANK('5. Pp (3 años)'!C98),"",'5. Pp (3 años)'!C98)</f>
        <v>Actividad</v>
      </c>
      <c r="D72" s="207" t="str">
        <f>IF(ISBLANK('5. Pp (3 años)'!D98),"",'5. Pp (3 años)'!D98)</f>
        <v/>
      </c>
      <c r="E72" s="207" t="str">
        <f>IF(ISBLANK('5. Pp (3 años)'!E98),"",'5. Pp (3 años)'!E98)</f>
        <v/>
      </c>
      <c r="F72" s="64"/>
      <c r="G72" s="60"/>
      <c r="H72" s="60">
        <f t="shared" si="6"/>
        <v>0</v>
      </c>
      <c r="I72" s="61" t="e">
        <f t="shared" si="7"/>
        <v>#DIV/0!</v>
      </c>
      <c r="J72" s="654"/>
      <c r="K72" s="652"/>
      <c r="L72" s="653"/>
      <c r="M72" s="654"/>
      <c r="N72" s="655"/>
      <c r="O72" s="655"/>
      <c r="P72" s="655"/>
      <c r="Q72" s="652"/>
      <c r="R72" s="652"/>
      <c r="S72" s="652"/>
      <c r="T72" s="652"/>
      <c r="U72" s="655"/>
      <c r="V72" s="655"/>
      <c r="W72" s="655"/>
      <c r="X72" s="653"/>
    </row>
    <row r="73" spans="3:24" ht="17.25" hidden="1">
      <c r="C73" s="206" t="str">
        <f>IF(ISBLANK('5. Pp (3 años)'!C99),"",'5. Pp (3 años)'!C99)</f>
        <v>Actividad</v>
      </c>
      <c r="D73" s="207" t="str">
        <f>IF(ISBLANK('5. Pp (3 años)'!D99),"",'5. Pp (3 años)'!D99)</f>
        <v/>
      </c>
      <c r="E73" s="207" t="str">
        <f>IF(ISBLANK('5. Pp (3 años)'!E99),"",'5. Pp (3 años)'!E99)</f>
        <v/>
      </c>
      <c r="F73" s="64"/>
      <c r="G73" s="60"/>
      <c r="H73" s="60">
        <f t="shared" si="6"/>
        <v>0</v>
      </c>
      <c r="I73" s="61" t="e">
        <f t="shared" si="7"/>
        <v>#DIV/0!</v>
      </c>
      <c r="J73" s="654"/>
      <c r="K73" s="652"/>
      <c r="L73" s="653"/>
      <c r="M73" s="654"/>
      <c r="N73" s="655"/>
      <c r="O73" s="655"/>
      <c r="P73" s="655"/>
      <c r="Q73" s="652"/>
      <c r="R73" s="652"/>
      <c r="S73" s="652"/>
      <c r="T73" s="652"/>
      <c r="U73" s="655"/>
      <c r="V73" s="655"/>
      <c r="W73" s="655"/>
      <c r="X73" s="653"/>
    </row>
    <row r="74" spans="3:24" ht="17.25" hidden="1">
      <c r="C74" s="206" t="str">
        <f>IF(ISBLANK('5. Pp (3 años)'!C100),"",'5. Pp (3 años)'!C100)</f>
        <v>Actividad</v>
      </c>
      <c r="D74" s="207" t="str">
        <f>IF(ISBLANK('5. Pp (3 años)'!D100),"",'5. Pp (3 años)'!D100)</f>
        <v/>
      </c>
      <c r="E74" s="207" t="str">
        <f>IF(ISBLANK('5. Pp (3 años)'!E100),"",'5. Pp (3 años)'!E100)</f>
        <v/>
      </c>
      <c r="F74" s="64"/>
      <c r="G74" s="60"/>
      <c r="H74" s="60">
        <f t="shared" si="6"/>
        <v>0</v>
      </c>
      <c r="I74" s="61" t="e">
        <f t="shared" si="7"/>
        <v>#DIV/0!</v>
      </c>
      <c r="J74" s="654"/>
      <c r="K74" s="652"/>
      <c r="L74" s="653"/>
      <c r="M74" s="654"/>
      <c r="N74" s="655"/>
      <c r="O74" s="655"/>
      <c r="P74" s="655"/>
      <c r="Q74" s="652"/>
      <c r="R74" s="652"/>
      <c r="S74" s="652"/>
      <c r="T74" s="652"/>
      <c r="U74" s="655"/>
      <c r="V74" s="655"/>
      <c r="W74" s="655"/>
      <c r="X74" s="653"/>
    </row>
    <row r="75" spans="3:24" ht="17.25" hidden="1">
      <c r="C75" s="206" t="str">
        <f>IF(ISBLANK('5. Pp (3 años)'!C101),"",'5. Pp (3 años)'!C101)</f>
        <v>Actividad</v>
      </c>
      <c r="D75" s="207" t="str">
        <f>IF(ISBLANK('5. Pp (3 años)'!D101),"",'5. Pp (3 años)'!D101)</f>
        <v/>
      </c>
      <c r="E75" s="207" t="str">
        <f>IF(ISBLANK('5. Pp (3 años)'!E101),"",'5. Pp (3 años)'!E101)</f>
        <v/>
      </c>
      <c r="F75" s="64"/>
      <c r="G75" s="60"/>
      <c r="H75" s="60">
        <f t="shared" si="6"/>
        <v>0</v>
      </c>
      <c r="I75" s="61" t="e">
        <f t="shared" si="7"/>
        <v>#DIV/0!</v>
      </c>
      <c r="J75" s="654"/>
      <c r="K75" s="652"/>
      <c r="L75" s="653"/>
      <c r="M75" s="654"/>
      <c r="N75" s="655"/>
      <c r="O75" s="655"/>
      <c r="P75" s="655"/>
      <c r="Q75" s="652"/>
      <c r="R75" s="652"/>
      <c r="S75" s="652"/>
      <c r="T75" s="652"/>
      <c r="U75" s="655"/>
      <c r="V75" s="655"/>
      <c r="W75" s="655"/>
      <c r="X75" s="653"/>
    </row>
    <row r="76" spans="3:24" ht="51.75">
      <c r="C76" s="619" t="str">
        <f>IF(ISBLANK('5. Pp (3 años)'!C102),"",'5. Pp (3 años)'!C102)</f>
        <v>Componente</v>
      </c>
      <c r="D76" s="620" t="str">
        <f>IF(ISBLANK('5. Pp (3 años)'!D102),"",'5. Pp (3 años)'!D102)</f>
        <v>4.1.1.1.10 Mecanismos de contraloría social y supervisión ciudadana de obra pública operada.</v>
      </c>
      <c r="E76" s="620" t="str">
        <f>IF(ISBLANK('5. Pp (3 años)'!E102),"",'5. Pp (3 años)'!E102)</f>
        <v>PMVCOP: Porcentaje de mecanismos de vigilancia ciudadana en obra pública establecidos.</v>
      </c>
      <c r="F76" s="621">
        <v>0</v>
      </c>
      <c r="G76" s="643">
        <v>1</v>
      </c>
      <c r="H76" s="622">
        <f t="shared" si="6"/>
        <v>1</v>
      </c>
      <c r="I76" s="623" t="e">
        <f t="shared" si="7"/>
        <v>#DIV/0!</v>
      </c>
      <c r="J76" s="654">
        <v>100</v>
      </c>
      <c r="K76" s="652">
        <v>100</v>
      </c>
      <c r="L76" s="653">
        <v>100</v>
      </c>
      <c r="M76" s="654">
        <v>25</v>
      </c>
      <c r="N76" s="655">
        <v>25</v>
      </c>
      <c r="O76" s="655">
        <v>25</v>
      </c>
      <c r="P76" s="655">
        <v>25</v>
      </c>
      <c r="Q76" s="652">
        <v>25</v>
      </c>
      <c r="R76" s="652">
        <v>25</v>
      </c>
      <c r="S76" s="652">
        <v>25</v>
      </c>
      <c r="T76" s="652">
        <v>25</v>
      </c>
      <c r="U76" s="655">
        <v>25</v>
      </c>
      <c r="V76" s="655">
        <v>25</v>
      </c>
      <c r="W76" s="655">
        <v>25</v>
      </c>
      <c r="X76" s="653">
        <v>25</v>
      </c>
    </row>
    <row r="77" spans="3:24" ht="69">
      <c r="C77" s="206" t="str">
        <f>IF(ISBLANK('5. Pp (3 años)'!C103),"",'5. Pp (3 años)'!C103)</f>
        <v>Actividad</v>
      </c>
      <c r="D77" s="207" t="str">
        <f>IF(ISBLANK('5. Pp (3 años)'!D103),"",'5. Pp (3 años)'!D103)</f>
        <v xml:space="preserve">4.1.1.1.10.1 Gestión operativa y capacitación de comités de contraloría social para la vigilancia de obra pública
</v>
      </c>
      <c r="E77" s="207" t="str">
        <f>IF(ISBLANK('5. Pp (3 años)'!E103),"",'5. Pp (3 años)'!E103)</f>
        <v>PAICS: Porcentaje de acciones de integración, capacitación y seguimiento a comités de contraloría social realizadas.</v>
      </c>
      <c r="F77" s="64">
        <v>245</v>
      </c>
      <c r="G77" s="60">
        <v>250</v>
      </c>
      <c r="H77" s="60">
        <f t="shared" si="6"/>
        <v>5</v>
      </c>
      <c r="I77" s="61">
        <f t="shared" si="7"/>
        <v>2.0408163265306145E-2</v>
      </c>
      <c r="J77" s="661">
        <v>94</v>
      </c>
      <c r="K77" s="662">
        <v>78</v>
      </c>
      <c r="L77" s="663">
        <v>78</v>
      </c>
      <c r="M77" s="664">
        <v>31</v>
      </c>
      <c r="N77" s="665">
        <v>23</v>
      </c>
      <c r="O77" s="665">
        <v>23</v>
      </c>
      <c r="P77" s="665">
        <v>15</v>
      </c>
      <c r="Q77" s="666">
        <v>15</v>
      </c>
      <c r="R77" s="666">
        <v>24</v>
      </c>
      <c r="S77" s="666">
        <v>23</v>
      </c>
      <c r="T77" s="666">
        <v>16</v>
      </c>
      <c r="U77" s="664">
        <v>15</v>
      </c>
      <c r="V77" s="665">
        <v>24</v>
      </c>
      <c r="W77" s="665">
        <v>23</v>
      </c>
      <c r="X77" s="667">
        <v>16</v>
      </c>
    </row>
    <row r="78" spans="3:24" ht="17.25" hidden="1">
      <c r="C78" s="206" t="str">
        <f>IF(ISBLANK('5. Pp (3 años)'!C104),"",'5. Pp (3 años)'!C104)</f>
        <v>Actividad</v>
      </c>
      <c r="D78" s="207" t="str">
        <f>IF(ISBLANK('5. Pp (3 años)'!D104),"",'5. Pp (3 años)'!D104)</f>
        <v/>
      </c>
      <c r="E78" s="207" t="str">
        <f>IF(ISBLANK('5. Pp (3 años)'!E104),"",'5. Pp (3 años)'!E104)</f>
        <v/>
      </c>
      <c r="F78" s="64"/>
      <c r="G78" s="60"/>
      <c r="H78" s="60">
        <f t="shared" si="6"/>
        <v>0</v>
      </c>
      <c r="I78" s="61" t="e">
        <f t="shared" si="7"/>
        <v>#DIV/0!</v>
      </c>
      <c r="J78" s="654"/>
      <c r="K78" s="652"/>
      <c r="L78" s="653"/>
      <c r="M78" s="654"/>
      <c r="N78" s="655"/>
      <c r="O78" s="655"/>
      <c r="P78" s="655"/>
      <c r="Q78" s="652"/>
      <c r="R78" s="652"/>
      <c r="S78" s="652"/>
      <c r="T78" s="652"/>
      <c r="U78" s="655"/>
      <c r="V78" s="655"/>
      <c r="W78" s="655"/>
      <c r="X78" s="653"/>
    </row>
    <row r="79" spans="3:24" ht="17.25" hidden="1">
      <c r="C79" s="206" t="str">
        <f>IF(ISBLANK('5. Pp (3 años)'!C105),"",'5. Pp (3 años)'!C105)</f>
        <v>Actividad</v>
      </c>
      <c r="D79" s="207" t="str">
        <f>IF(ISBLANK('5. Pp (3 años)'!D105),"",'5. Pp (3 años)'!D105)</f>
        <v/>
      </c>
      <c r="E79" s="207" t="str">
        <f>IF(ISBLANK('5. Pp (3 años)'!E105),"",'5. Pp (3 años)'!E105)</f>
        <v/>
      </c>
      <c r="F79" s="64"/>
      <c r="G79" s="60"/>
      <c r="H79" s="60">
        <f t="shared" si="6"/>
        <v>0</v>
      </c>
      <c r="I79" s="61" t="e">
        <f t="shared" si="7"/>
        <v>#DIV/0!</v>
      </c>
      <c r="J79" s="654"/>
      <c r="K79" s="652"/>
      <c r="L79" s="653"/>
      <c r="M79" s="654"/>
      <c r="N79" s="655"/>
      <c r="O79" s="655"/>
      <c r="P79" s="655"/>
      <c r="Q79" s="652"/>
      <c r="R79" s="652"/>
      <c r="S79" s="652"/>
      <c r="T79" s="652"/>
      <c r="U79" s="655"/>
      <c r="V79" s="655"/>
      <c r="W79" s="655"/>
      <c r="X79" s="653"/>
    </row>
    <row r="80" spans="3:24" ht="17.25" hidden="1">
      <c r="C80" s="206" t="str">
        <f>IF(ISBLANK('5. Pp (3 años)'!C106),"",'5. Pp (3 años)'!C106)</f>
        <v>Actividad</v>
      </c>
      <c r="D80" s="207" t="str">
        <f>IF(ISBLANK('5. Pp (3 años)'!D106),"",'5. Pp (3 años)'!D106)</f>
        <v/>
      </c>
      <c r="E80" s="207" t="str">
        <f>IF(ISBLANK('5. Pp (3 años)'!E106),"",'5. Pp (3 años)'!E106)</f>
        <v/>
      </c>
      <c r="F80" s="64"/>
      <c r="G80" s="60"/>
      <c r="H80" s="60">
        <f t="shared" si="6"/>
        <v>0</v>
      </c>
      <c r="I80" s="61" t="e">
        <f t="shared" si="7"/>
        <v>#DIV/0!</v>
      </c>
      <c r="J80" s="654"/>
      <c r="K80" s="652"/>
      <c r="L80" s="653"/>
      <c r="M80" s="654"/>
      <c r="N80" s="655"/>
      <c r="O80" s="655"/>
      <c r="P80" s="655"/>
      <c r="Q80" s="652"/>
      <c r="R80" s="652"/>
      <c r="S80" s="652"/>
      <c r="T80" s="652"/>
      <c r="U80" s="655"/>
      <c r="V80" s="655"/>
      <c r="W80" s="655"/>
      <c r="X80" s="653"/>
    </row>
    <row r="81" spans="3:24" ht="17.25" hidden="1">
      <c r="C81" s="206" t="str">
        <f>IF(ISBLANK('5. Pp (3 años)'!C107),"",'5. Pp (3 años)'!C107)</f>
        <v>Actividad</v>
      </c>
      <c r="D81" s="207" t="str">
        <f>IF(ISBLANK('5. Pp (3 años)'!D107),"",'5. Pp (3 años)'!D107)</f>
        <v/>
      </c>
      <c r="E81" s="207" t="str">
        <f>IF(ISBLANK('5. Pp (3 años)'!E107),"",'5. Pp (3 años)'!E107)</f>
        <v/>
      </c>
      <c r="F81" s="64"/>
      <c r="G81" s="60"/>
      <c r="H81" s="60">
        <f t="shared" si="6"/>
        <v>0</v>
      </c>
      <c r="I81" s="61" t="e">
        <f t="shared" si="7"/>
        <v>#DIV/0!</v>
      </c>
      <c r="J81" s="654"/>
      <c r="K81" s="652"/>
      <c r="L81" s="653"/>
      <c r="M81" s="654"/>
      <c r="N81" s="655"/>
      <c r="O81" s="655"/>
      <c r="P81" s="655"/>
      <c r="Q81" s="652"/>
      <c r="R81" s="652"/>
      <c r="S81" s="652"/>
      <c r="T81" s="652"/>
      <c r="U81" s="655"/>
      <c r="V81" s="655"/>
      <c r="W81" s="655"/>
      <c r="X81" s="653"/>
    </row>
    <row r="82" spans="3:24" ht="69">
      <c r="C82" s="619" t="str">
        <f>IF(ISBLANK('5. Pp (3 años)'!C108),"",'5. Pp (3 años)'!C108)</f>
        <v>Componente</v>
      </c>
      <c r="D82" s="620" t="str">
        <f>IF(ISBLANK('5. Pp (3 años)'!D108),"",'5. Pp (3 años)'!D108)</f>
        <v>4.1.1.1.11 Mecanismos de participación y visibilidad para la inclusión y diversidad sexual implementados</v>
      </c>
      <c r="E82" s="620" t="str">
        <f>IF(ISBLANK('5. Pp (3 años)'!E108),"",'5. Pp (3 años)'!E108)</f>
        <v>PMVPC: Porcentaje de mecanismos de visibilidad y participación ciudadana por la diversidad sexual ejecutados.</v>
      </c>
      <c r="F82" s="621">
        <v>0</v>
      </c>
      <c r="G82" s="643">
        <v>1</v>
      </c>
      <c r="H82" s="622">
        <f t="shared" si="6"/>
        <v>1</v>
      </c>
      <c r="I82" s="623" t="e">
        <f t="shared" si="7"/>
        <v>#DIV/0!</v>
      </c>
      <c r="J82" s="654">
        <v>100</v>
      </c>
      <c r="K82" s="652">
        <v>100</v>
      </c>
      <c r="L82" s="653">
        <v>100</v>
      </c>
      <c r="M82" s="654">
        <v>25</v>
      </c>
      <c r="N82" s="655">
        <v>25</v>
      </c>
      <c r="O82" s="655">
        <v>25</v>
      </c>
      <c r="P82" s="655">
        <v>25</v>
      </c>
      <c r="Q82" s="652">
        <v>25</v>
      </c>
      <c r="R82" s="652">
        <v>25</v>
      </c>
      <c r="S82" s="652">
        <v>25</v>
      </c>
      <c r="T82" s="652">
        <v>25</v>
      </c>
      <c r="U82" s="655">
        <v>25</v>
      </c>
      <c r="V82" s="655">
        <v>25</v>
      </c>
      <c r="W82" s="655">
        <v>25</v>
      </c>
      <c r="X82" s="653">
        <v>25</v>
      </c>
    </row>
    <row r="83" spans="3:24" ht="34.5">
      <c r="C83" s="206" t="str">
        <f>IF(ISBLANK('5. Pp (3 años)'!C109),"",'5. Pp (3 años)'!C109)</f>
        <v>Actividad</v>
      </c>
      <c r="D83" s="207" t="str">
        <f>IF(ISBLANK('5. Pp (3 años)'!D109),"",'5. Pp (3 años)'!D109)</f>
        <v>4.1.1.1.11.1  Coordinación de encuentros institucionales y jornadas de visibilidad para la diversidad sexual e inclusión.</v>
      </c>
      <c r="E83" s="207" t="str">
        <f>IF(ISBLANK('5. Pp (3 años)'!E109),"",'5. Pp (3 años)'!E109)</f>
        <v>PEJVR: Porcentaje de encuentros y jornadas de visibilidad realizados.</v>
      </c>
      <c r="F83" s="64">
        <v>1</v>
      </c>
      <c r="G83" s="60">
        <v>5</v>
      </c>
      <c r="H83" s="60">
        <f t="shared" si="6"/>
        <v>4</v>
      </c>
      <c r="I83" s="61">
        <f t="shared" si="7"/>
        <v>4</v>
      </c>
      <c r="J83" s="661">
        <v>1</v>
      </c>
      <c r="K83" s="662">
        <v>2</v>
      </c>
      <c r="L83" s="663">
        <v>2</v>
      </c>
      <c r="M83" s="664">
        <v>1</v>
      </c>
      <c r="N83" s="665">
        <v>1</v>
      </c>
      <c r="O83" s="665">
        <v>0</v>
      </c>
      <c r="P83" s="665">
        <v>0</v>
      </c>
      <c r="Q83" s="666">
        <v>1</v>
      </c>
      <c r="R83" s="666">
        <v>1</v>
      </c>
      <c r="S83" s="666">
        <v>0</v>
      </c>
      <c r="T83" s="666">
        <v>0</v>
      </c>
      <c r="U83" s="664">
        <v>1</v>
      </c>
      <c r="V83" s="665">
        <v>1</v>
      </c>
      <c r="W83" s="665">
        <v>0</v>
      </c>
      <c r="X83" s="667">
        <v>0</v>
      </c>
    </row>
    <row r="84" spans="3:24" ht="17.25" hidden="1">
      <c r="C84" s="206" t="str">
        <f>IF(ISBLANK('5. Pp (3 años)'!C110),"",'5. Pp (3 años)'!C110)</f>
        <v>Actividad</v>
      </c>
      <c r="D84" s="207" t="str">
        <f>IF(ISBLANK('5. Pp (3 años)'!D110),"",'5. Pp (3 años)'!D110)</f>
        <v/>
      </c>
      <c r="E84" s="207" t="str">
        <f>IF(ISBLANK('5. Pp (3 años)'!E110),"",'5. Pp (3 años)'!E110)</f>
        <v/>
      </c>
      <c r="F84" s="64"/>
      <c r="G84" s="60"/>
      <c r="H84" s="60">
        <f t="shared" si="6"/>
        <v>0</v>
      </c>
      <c r="I84" s="61" t="e">
        <f t="shared" si="7"/>
        <v>#DIV/0!</v>
      </c>
      <c r="J84" s="654"/>
      <c r="K84" s="652"/>
      <c r="L84" s="653"/>
      <c r="M84" s="654"/>
      <c r="N84" s="655"/>
      <c r="O84" s="655"/>
      <c r="P84" s="655"/>
      <c r="Q84" s="652"/>
      <c r="R84" s="652"/>
      <c r="S84" s="652"/>
      <c r="T84" s="652"/>
      <c r="U84" s="655"/>
      <c r="V84" s="655"/>
      <c r="W84" s="655"/>
      <c r="X84" s="653"/>
    </row>
    <row r="85" spans="3:24" ht="17.25" hidden="1">
      <c r="C85" s="206" t="str">
        <f>IF(ISBLANK('5. Pp (3 años)'!C111),"",'5. Pp (3 años)'!C111)</f>
        <v>Actividad</v>
      </c>
      <c r="D85" s="207" t="str">
        <f>IF(ISBLANK('5. Pp (3 años)'!D111),"",'5. Pp (3 años)'!D111)</f>
        <v/>
      </c>
      <c r="E85" s="207" t="str">
        <f>IF(ISBLANK('5. Pp (3 años)'!E111),"",'5. Pp (3 años)'!E111)</f>
        <v/>
      </c>
      <c r="F85" s="64"/>
      <c r="G85" s="60"/>
      <c r="H85" s="60">
        <f t="shared" si="6"/>
        <v>0</v>
      </c>
      <c r="I85" s="61" t="e">
        <f t="shared" si="7"/>
        <v>#DIV/0!</v>
      </c>
      <c r="J85" s="654"/>
      <c r="K85" s="652"/>
      <c r="L85" s="653"/>
      <c r="M85" s="654"/>
      <c r="N85" s="655"/>
      <c r="O85" s="655"/>
      <c r="P85" s="655"/>
      <c r="Q85" s="652"/>
      <c r="R85" s="652"/>
      <c r="S85" s="652"/>
      <c r="T85" s="652"/>
      <c r="U85" s="655"/>
      <c r="V85" s="655"/>
      <c r="W85" s="655"/>
      <c r="X85" s="653"/>
    </row>
    <row r="86" spans="3:24" ht="17.25" hidden="1">
      <c r="C86" s="206" t="str">
        <f>IF(ISBLANK('5. Pp (3 años)'!C112),"",'5. Pp (3 años)'!C112)</f>
        <v>Actividad</v>
      </c>
      <c r="D86" s="207" t="str">
        <f>IF(ISBLANK('5. Pp (3 años)'!D112),"",'5. Pp (3 años)'!D112)</f>
        <v/>
      </c>
      <c r="E86" s="207" t="str">
        <f>IF(ISBLANK('5. Pp (3 años)'!E112),"",'5. Pp (3 años)'!E112)</f>
        <v/>
      </c>
      <c r="F86" s="64"/>
      <c r="G86" s="60"/>
      <c r="H86" s="60">
        <f t="shared" si="6"/>
        <v>0</v>
      </c>
      <c r="I86" s="61" t="e">
        <f t="shared" si="7"/>
        <v>#DIV/0!</v>
      </c>
      <c r="J86" s="654"/>
      <c r="K86" s="652"/>
      <c r="L86" s="653"/>
      <c r="M86" s="654"/>
      <c r="N86" s="655"/>
      <c r="O86" s="655"/>
      <c r="P86" s="655"/>
      <c r="Q86" s="652"/>
      <c r="R86" s="652"/>
      <c r="S86" s="652"/>
      <c r="T86" s="652"/>
      <c r="U86" s="655"/>
      <c r="V86" s="655"/>
      <c r="W86" s="655"/>
      <c r="X86" s="653"/>
    </row>
    <row r="87" spans="3:24" ht="17.25" hidden="1">
      <c r="C87" s="206" t="str">
        <f>IF(ISBLANK('5. Pp (3 años)'!C113),"",'5. Pp (3 años)'!C113)</f>
        <v>Actividad</v>
      </c>
      <c r="D87" s="207" t="str">
        <f>IF(ISBLANK('5. Pp (3 años)'!D113),"",'5. Pp (3 años)'!D113)</f>
        <v/>
      </c>
      <c r="E87" s="207" t="str">
        <f>IF(ISBLANK('5. Pp (3 años)'!E113),"",'5. Pp (3 años)'!E113)</f>
        <v/>
      </c>
      <c r="F87" s="64"/>
      <c r="G87" s="60"/>
      <c r="H87" s="60">
        <f t="shared" si="6"/>
        <v>0</v>
      </c>
      <c r="I87" s="61" t="e">
        <f t="shared" si="7"/>
        <v>#DIV/0!</v>
      </c>
      <c r="J87" s="654"/>
      <c r="K87" s="652"/>
      <c r="L87" s="653"/>
      <c r="M87" s="654"/>
      <c r="N87" s="655"/>
      <c r="O87" s="655"/>
      <c r="P87" s="655"/>
      <c r="Q87" s="652"/>
      <c r="R87" s="652"/>
      <c r="S87" s="652"/>
      <c r="T87" s="652"/>
      <c r="U87" s="655"/>
      <c r="V87" s="655"/>
      <c r="W87" s="655"/>
      <c r="X87" s="653"/>
    </row>
    <row r="88" spans="3:24" ht="51.75">
      <c r="C88" s="619" t="str">
        <f>IF(ISBLANK('5. Pp (3 años)'!C114),"",'5. Pp (3 años)'!C114)</f>
        <v>Componente</v>
      </c>
      <c r="D88" s="620" t="str">
        <f>IF(ISBLANK('5. Pp (3 años)'!D114),"",'5. Pp (3 años)'!D114)</f>
        <v>4.1.1.1.12 Atenciones y gestiones del programa 'Entrelazos por la Diversidad' otorgadas.</v>
      </c>
      <c r="E88" s="620" t="str">
        <f>IF(ISBLANK('5. Pp (3 años)'!E114),"",'5. Pp (3 años)'!E114)</f>
        <v>PSAGE: Porcentaje de servicios de atención y gestión del programa Entrelazos realizados.</v>
      </c>
      <c r="F88" s="621">
        <v>0</v>
      </c>
      <c r="G88" s="643">
        <v>1</v>
      </c>
      <c r="H88" s="622">
        <f t="shared" ref="H88:H96" si="8">G88-F88</f>
        <v>1</v>
      </c>
      <c r="I88" s="623" t="e">
        <f t="shared" ref="I88:I96" si="9">(G88/F88)-1</f>
        <v>#DIV/0!</v>
      </c>
      <c r="J88" s="654">
        <v>100</v>
      </c>
      <c r="K88" s="652">
        <v>100</v>
      </c>
      <c r="L88" s="653">
        <v>100</v>
      </c>
      <c r="M88" s="654">
        <v>25</v>
      </c>
      <c r="N88" s="655">
        <v>25</v>
      </c>
      <c r="O88" s="655">
        <v>25</v>
      </c>
      <c r="P88" s="655">
        <v>25</v>
      </c>
      <c r="Q88" s="652">
        <v>25</v>
      </c>
      <c r="R88" s="652">
        <v>25</v>
      </c>
      <c r="S88" s="652">
        <v>25</v>
      </c>
      <c r="T88" s="652">
        <v>25</v>
      </c>
      <c r="U88" s="655">
        <v>25</v>
      </c>
      <c r="V88" s="655">
        <v>25</v>
      </c>
      <c r="W88" s="655">
        <v>25</v>
      </c>
      <c r="X88" s="653">
        <v>25</v>
      </c>
    </row>
    <row r="89" spans="3:24" ht="51.75">
      <c r="C89" s="206" t="str">
        <f>IF(ISBLANK('5. Pp (3 años)'!C115),"",'5. Pp (3 años)'!C115)</f>
        <v>Actividad</v>
      </c>
      <c r="D89" s="207" t="str">
        <f>IF(ISBLANK('5. Pp (3 años)'!D115),"",'5. Pp (3 años)'!D115)</f>
        <v>4.1.1.1.12.1 Gestión de canales de atención y enlace interinstitucional para la diversidad sexual.</v>
      </c>
      <c r="E89" s="207" t="str">
        <f>IF(ISBLANK('5. Pp (3 años)'!E115),"",'5. Pp (3 años)'!E115)</f>
        <v>PSVAG: Porcentaje de servicios de vinculación y atención personalizada gestionados.</v>
      </c>
      <c r="F89" s="64">
        <v>49</v>
      </c>
      <c r="G89" s="60">
        <v>365</v>
      </c>
      <c r="H89" s="60">
        <f t="shared" si="8"/>
        <v>316</v>
      </c>
      <c r="I89" s="61">
        <f t="shared" si="9"/>
        <v>6.4489795918367347</v>
      </c>
      <c r="J89" s="661">
        <v>65</v>
      </c>
      <c r="K89" s="662">
        <v>150</v>
      </c>
      <c r="L89" s="663">
        <v>150</v>
      </c>
      <c r="M89" s="664">
        <v>20</v>
      </c>
      <c r="N89" s="665">
        <v>15</v>
      </c>
      <c r="O89" s="665">
        <v>15</v>
      </c>
      <c r="P89" s="665">
        <v>15</v>
      </c>
      <c r="Q89" s="666">
        <v>35</v>
      </c>
      <c r="R89" s="666">
        <v>45</v>
      </c>
      <c r="S89" s="666">
        <v>45</v>
      </c>
      <c r="T89" s="666">
        <v>25</v>
      </c>
      <c r="U89" s="664">
        <v>35</v>
      </c>
      <c r="V89" s="665">
        <v>45</v>
      </c>
      <c r="W89" s="665">
        <v>45</v>
      </c>
      <c r="X89" s="667">
        <v>25</v>
      </c>
    </row>
    <row r="90" spans="3:24" ht="17.25" hidden="1">
      <c r="C90" s="206" t="str">
        <f>IF(ISBLANK('5. Pp (3 años)'!C116),"",'5. Pp (3 años)'!C116)</f>
        <v>Actividad</v>
      </c>
      <c r="D90" s="207" t="str">
        <f>IF(ISBLANK('5. Pp (3 años)'!D116),"",'5. Pp (3 años)'!D116)</f>
        <v/>
      </c>
      <c r="E90" s="207" t="str">
        <f>IF(ISBLANK('5. Pp (3 años)'!E116),"",'5. Pp (3 años)'!E116)</f>
        <v/>
      </c>
      <c r="F90" s="64"/>
      <c r="G90" s="60"/>
      <c r="H90" s="60">
        <f t="shared" si="8"/>
        <v>0</v>
      </c>
      <c r="I90" s="61" t="e">
        <f t="shared" si="9"/>
        <v>#DIV/0!</v>
      </c>
      <c r="J90" s="654"/>
      <c r="K90" s="652"/>
      <c r="L90" s="653"/>
      <c r="M90" s="654"/>
      <c r="N90" s="655"/>
      <c r="O90" s="655"/>
      <c r="P90" s="655"/>
      <c r="Q90" s="652"/>
      <c r="R90" s="652"/>
      <c r="S90" s="652"/>
      <c r="T90" s="652"/>
      <c r="U90" s="655"/>
      <c r="V90" s="655"/>
      <c r="W90" s="655"/>
      <c r="X90" s="653"/>
    </row>
    <row r="91" spans="3:24" ht="17.25" hidden="1">
      <c r="C91" s="206" t="str">
        <f>IF(ISBLANK('5. Pp (3 años)'!C117),"",'5. Pp (3 años)'!C117)</f>
        <v>Actividad</v>
      </c>
      <c r="D91" s="207" t="str">
        <f>IF(ISBLANK('5. Pp (3 años)'!D117),"",'5. Pp (3 años)'!D117)</f>
        <v/>
      </c>
      <c r="E91" s="207" t="str">
        <f>IF(ISBLANK('5. Pp (3 años)'!E117),"",'5. Pp (3 años)'!E117)</f>
        <v/>
      </c>
      <c r="F91" s="64"/>
      <c r="G91" s="60"/>
      <c r="H91" s="60">
        <f t="shared" si="8"/>
        <v>0</v>
      </c>
      <c r="I91" s="61" t="e">
        <f t="shared" si="9"/>
        <v>#DIV/0!</v>
      </c>
      <c r="J91" s="654"/>
      <c r="K91" s="652"/>
      <c r="L91" s="653"/>
      <c r="M91" s="654"/>
      <c r="N91" s="655"/>
      <c r="O91" s="655"/>
      <c r="P91" s="655"/>
      <c r="Q91" s="652"/>
      <c r="R91" s="652"/>
      <c r="S91" s="652"/>
      <c r="T91" s="652"/>
      <c r="U91" s="655"/>
      <c r="V91" s="655"/>
      <c r="W91" s="655"/>
      <c r="X91" s="653"/>
    </row>
    <row r="92" spans="3:24" ht="17.25" hidden="1">
      <c r="C92" s="206" t="str">
        <f>IF(ISBLANK('5. Pp (3 años)'!C118),"",'5. Pp (3 años)'!C118)</f>
        <v>Actividad</v>
      </c>
      <c r="D92" s="207" t="str">
        <f>IF(ISBLANK('5. Pp (3 años)'!D118),"",'5. Pp (3 años)'!D118)</f>
        <v/>
      </c>
      <c r="E92" s="207" t="str">
        <f>IF(ISBLANK('5. Pp (3 años)'!E118),"",'5. Pp (3 años)'!E118)</f>
        <v/>
      </c>
      <c r="F92" s="64"/>
      <c r="G92" s="60"/>
      <c r="H92" s="60">
        <f t="shared" si="8"/>
        <v>0</v>
      </c>
      <c r="I92" s="61" t="e">
        <f t="shared" si="9"/>
        <v>#DIV/0!</v>
      </c>
      <c r="J92" s="654"/>
      <c r="K92" s="652"/>
      <c r="L92" s="653"/>
      <c r="M92" s="654"/>
      <c r="N92" s="655"/>
      <c r="O92" s="655"/>
      <c r="P92" s="655"/>
      <c r="Q92" s="652"/>
      <c r="R92" s="652"/>
      <c r="S92" s="652"/>
      <c r="T92" s="652"/>
      <c r="U92" s="655"/>
      <c r="V92" s="655"/>
      <c r="W92" s="655"/>
      <c r="X92" s="653"/>
    </row>
    <row r="93" spans="3:24" ht="17.25" hidden="1">
      <c r="C93" s="206" t="str">
        <f>IF(ISBLANK('5. Pp (3 años)'!C119),"",'5. Pp (3 años)'!C119)</f>
        <v>Actividad</v>
      </c>
      <c r="D93" s="207" t="str">
        <f>IF(ISBLANK('5. Pp (3 años)'!D119),"",'5. Pp (3 años)'!D119)</f>
        <v/>
      </c>
      <c r="E93" s="207" t="str">
        <f>IF(ISBLANK('5. Pp (3 años)'!E119),"",'5. Pp (3 años)'!E119)</f>
        <v/>
      </c>
      <c r="F93" s="64"/>
      <c r="G93" s="60"/>
      <c r="H93" s="60">
        <f t="shared" si="8"/>
        <v>0</v>
      </c>
      <c r="I93" s="61" t="e">
        <f t="shared" si="9"/>
        <v>#DIV/0!</v>
      </c>
      <c r="J93" s="654"/>
      <c r="K93" s="652"/>
      <c r="L93" s="653"/>
      <c r="M93" s="654"/>
      <c r="N93" s="655"/>
      <c r="O93" s="655"/>
      <c r="P93" s="655"/>
      <c r="Q93" s="652"/>
      <c r="R93" s="652"/>
      <c r="S93" s="652"/>
      <c r="T93" s="652"/>
      <c r="U93" s="655"/>
      <c r="V93" s="655"/>
      <c r="W93" s="655"/>
      <c r="X93" s="653"/>
    </row>
    <row r="94" spans="3:24" ht="34.5">
      <c r="C94" s="619" t="str">
        <f>IF(ISBLANK('5. Pp (3 años)'!C120),"",'5. Pp (3 años)'!C120)</f>
        <v>Componente</v>
      </c>
      <c r="D94" s="620" t="str">
        <f>IF(ISBLANK('5. Pp (3 años)'!D120),"",'5. Pp (3 años)'!D120)</f>
        <v>4.1.1.1.13 Estrategias de sensibilización y fomento a la cultura de la diversidad sexual implementadas.</v>
      </c>
      <c r="E94" s="620" t="str">
        <f>IF(ISBLANK('5. Pp (3 años)'!E120),"",'5. Pp (3 años)'!E120)</f>
        <v>PESFR: Porcentaje de estrategias de sensibilización y fomento realizadas.</v>
      </c>
      <c r="F94" s="621">
        <v>0</v>
      </c>
      <c r="G94" s="643">
        <v>1</v>
      </c>
      <c r="H94" s="622">
        <f t="shared" si="8"/>
        <v>1</v>
      </c>
      <c r="I94" s="623" t="e">
        <f t="shared" si="9"/>
        <v>#DIV/0!</v>
      </c>
      <c r="J94" s="654">
        <v>100</v>
      </c>
      <c r="K94" s="652">
        <v>100</v>
      </c>
      <c r="L94" s="653">
        <v>100</v>
      </c>
      <c r="M94" s="654">
        <v>25</v>
      </c>
      <c r="N94" s="655">
        <v>25</v>
      </c>
      <c r="O94" s="655">
        <v>25</v>
      </c>
      <c r="P94" s="655">
        <v>25</v>
      </c>
      <c r="Q94" s="652">
        <v>25</v>
      </c>
      <c r="R94" s="652">
        <v>25</v>
      </c>
      <c r="S94" s="652">
        <v>25</v>
      </c>
      <c r="T94" s="652">
        <v>25</v>
      </c>
      <c r="U94" s="655">
        <v>25</v>
      </c>
      <c r="V94" s="655">
        <v>25</v>
      </c>
      <c r="W94" s="655">
        <v>25</v>
      </c>
      <c r="X94" s="653">
        <v>25</v>
      </c>
    </row>
    <row r="95" spans="3:24" ht="51.75">
      <c r="C95" s="206" t="str">
        <f>IF(ISBLANK('5. Pp (3 años)'!C121),"",'5. Pp (3 años)'!C121)</f>
        <v>Actividad</v>
      </c>
      <c r="D95" s="207" t="str">
        <f>IF(ISBLANK('5. Pp (3 años)'!D121),"",'5. Pp (3 años)'!D121)</f>
        <v>4.1.1.1.13.1 Coordinación de mecanismos de vinculación interinstitucional y sectorial para la diversidad sexual.</v>
      </c>
      <c r="E95" s="207" t="str">
        <f>IF(ISBLANK('5. Pp (3 años)'!E121),"",'5. Pp (3 años)'!E121)</f>
        <v>PRC: Porcentaje de reuniones de coordinación para la diversidad sexual realizadas.</v>
      </c>
      <c r="F95" s="64">
        <v>64</v>
      </c>
      <c r="G95" s="60">
        <v>250</v>
      </c>
      <c r="H95" s="60">
        <f t="shared" si="8"/>
        <v>186</v>
      </c>
      <c r="I95" s="61">
        <f t="shared" si="9"/>
        <v>2.90625</v>
      </c>
      <c r="J95" s="669">
        <v>110</v>
      </c>
      <c r="K95" s="670">
        <v>70</v>
      </c>
      <c r="L95" s="671">
        <v>70</v>
      </c>
      <c r="M95" s="672">
        <v>50</v>
      </c>
      <c r="N95" s="673">
        <v>20</v>
      </c>
      <c r="O95" s="673">
        <v>20</v>
      </c>
      <c r="P95" s="673">
        <v>20</v>
      </c>
      <c r="Q95" s="674">
        <v>25</v>
      </c>
      <c r="R95" s="674">
        <v>18</v>
      </c>
      <c r="S95" s="674">
        <v>15</v>
      </c>
      <c r="T95" s="674">
        <v>12</v>
      </c>
      <c r="U95" s="673">
        <v>25</v>
      </c>
      <c r="V95" s="673">
        <v>18</v>
      </c>
      <c r="W95" s="673">
        <v>15</v>
      </c>
      <c r="X95" s="675">
        <v>12</v>
      </c>
    </row>
    <row r="96" spans="3:24" ht="51.75">
      <c r="C96" s="206" t="str">
        <f>IF(ISBLANK('5. Pp (3 años)'!C122),"",'5. Pp (3 años)'!C122)</f>
        <v>Actividad</v>
      </c>
      <c r="D96" s="207" t="str">
        <f>IF(ISBLANK('5. Pp (3 años)'!D122),"",'5. Pp (3 años)'!D122)</f>
        <v>4.1.1.1.13.2 Ejecución de programas de difusión, información y sensibilización para el fomento de la diversidad sexual y la inclusión.</v>
      </c>
      <c r="E96" s="207" t="str">
        <f>IF(ISBLANK('5. Pp (3 años)'!E122),"",'5. Pp (3 años)'!E122)</f>
        <v>PASI: Porcentaje de actividades de sensibilización y fomento a la inclusión realizadas.</v>
      </c>
      <c r="F96" s="64">
        <v>13</v>
      </c>
      <c r="G96" s="60">
        <v>78</v>
      </c>
      <c r="H96" s="60">
        <f t="shared" si="8"/>
        <v>65</v>
      </c>
      <c r="I96" s="61">
        <f t="shared" si="9"/>
        <v>5</v>
      </c>
      <c r="J96" s="661">
        <v>16</v>
      </c>
      <c r="K96" s="662">
        <v>31</v>
      </c>
      <c r="L96" s="663">
        <v>31</v>
      </c>
      <c r="M96" s="664">
        <v>4</v>
      </c>
      <c r="N96" s="665">
        <v>4</v>
      </c>
      <c r="O96" s="665">
        <v>4</v>
      </c>
      <c r="P96" s="665">
        <v>4</v>
      </c>
      <c r="Q96" s="666">
        <v>9</v>
      </c>
      <c r="R96" s="666">
        <v>9</v>
      </c>
      <c r="S96" s="666">
        <v>8</v>
      </c>
      <c r="T96" s="666">
        <v>5</v>
      </c>
      <c r="U96" s="664">
        <v>9</v>
      </c>
      <c r="V96" s="665">
        <v>9</v>
      </c>
      <c r="W96" s="665">
        <v>8</v>
      </c>
      <c r="X96" s="667">
        <v>5</v>
      </c>
    </row>
    <row r="97" spans="3:24" ht="17.25" hidden="1">
      <c r="C97" s="206" t="str">
        <f>IF(ISBLANK('5. Pp (3 años)'!C123),"",'5. Pp (3 años)'!C123)</f>
        <v>Actividad</v>
      </c>
      <c r="D97" s="207" t="str">
        <f>IF(ISBLANK('5. Pp (3 años)'!D123),"",'5. Pp (3 años)'!D123)</f>
        <v/>
      </c>
      <c r="E97" s="207" t="str">
        <f>IF(ISBLANK('5. Pp (3 años)'!E123),"",'5. Pp (3 años)'!E123)</f>
        <v/>
      </c>
      <c r="F97" s="64"/>
      <c r="G97" s="60"/>
      <c r="H97" s="60">
        <f t="shared" si="4"/>
        <v>0</v>
      </c>
      <c r="I97" s="61" t="e">
        <f t="shared" si="5"/>
        <v>#DIV/0!</v>
      </c>
      <c r="J97" s="654"/>
      <c r="K97" s="652"/>
      <c r="L97" s="653"/>
      <c r="M97" s="654"/>
      <c r="N97" s="655"/>
      <c r="O97" s="655"/>
      <c r="P97" s="655"/>
      <c r="Q97" s="652"/>
      <c r="R97" s="652"/>
      <c r="S97" s="652"/>
      <c r="T97" s="652"/>
      <c r="U97" s="655"/>
      <c r="V97" s="655"/>
      <c r="W97" s="655"/>
      <c r="X97" s="653"/>
    </row>
    <row r="98" spans="3:24" ht="17.25" hidden="1">
      <c r="C98" s="206" t="str">
        <f>IF(ISBLANK('5. Pp (3 años)'!C124),"",'5. Pp (3 años)'!C124)</f>
        <v>Actividad</v>
      </c>
      <c r="D98" s="207" t="str">
        <f>IF(ISBLANK('5. Pp (3 años)'!D124),"",'5. Pp (3 años)'!D124)</f>
        <v/>
      </c>
      <c r="E98" s="207" t="str">
        <f>IF(ISBLANK('5. Pp (3 años)'!E124),"",'5. Pp (3 años)'!E124)</f>
        <v/>
      </c>
      <c r="F98" s="64"/>
      <c r="G98" s="60"/>
      <c r="H98" s="60">
        <f t="shared" ref="H98" si="10">G98-F98</f>
        <v>0</v>
      </c>
      <c r="I98" s="61" t="e">
        <f t="shared" ref="I98" si="11">(G98/F98)-1</f>
        <v>#DIV/0!</v>
      </c>
      <c r="J98" s="654"/>
      <c r="K98" s="652"/>
      <c r="L98" s="653"/>
      <c r="M98" s="654"/>
      <c r="N98" s="655"/>
      <c r="O98" s="655"/>
      <c r="P98" s="655"/>
      <c r="Q98" s="652"/>
      <c r="R98" s="652"/>
      <c r="S98" s="652"/>
      <c r="T98" s="652"/>
      <c r="U98" s="655"/>
      <c r="V98" s="655"/>
      <c r="W98" s="655"/>
      <c r="X98" s="653"/>
    </row>
    <row r="99" spans="3:24" ht="17.25" hidden="1">
      <c r="C99" s="206" t="str">
        <f>IF(ISBLANK('5. Pp (3 años)'!C125),"",'5. Pp (3 años)'!C125)</f>
        <v>Actividad</v>
      </c>
      <c r="D99" s="207" t="str">
        <f>IF(ISBLANK('5. Pp (3 años)'!D125),"",'5. Pp (3 años)'!D125)</f>
        <v/>
      </c>
      <c r="E99" s="207" t="str">
        <f>IF(ISBLANK('5. Pp (3 años)'!E125),"",'5. Pp (3 años)'!E125)</f>
        <v/>
      </c>
      <c r="F99" s="64"/>
      <c r="G99" s="60"/>
      <c r="H99" s="60">
        <f t="shared" si="4"/>
        <v>0</v>
      </c>
      <c r="I99" s="61" t="e">
        <f t="shared" si="5"/>
        <v>#DIV/0!</v>
      </c>
      <c r="J99" s="654"/>
      <c r="K99" s="652"/>
      <c r="L99" s="653"/>
      <c r="M99" s="654"/>
      <c r="N99" s="655"/>
      <c r="O99" s="655"/>
      <c r="P99" s="655"/>
      <c r="Q99" s="652"/>
      <c r="R99" s="652"/>
      <c r="S99" s="652"/>
      <c r="T99" s="652"/>
      <c r="U99" s="655"/>
      <c r="V99" s="655"/>
      <c r="W99" s="655"/>
      <c r="X99" s="653"/>
    </row>
    <row r="100" spans="3:24" ht="51.75">
      <c r="C100" s="619" t="str">
        <f>IF(ISBLANK('5. Pp (3 años)'!C126),"",'5. Pp (3 años)'!C126)</f>
        <v>Componente</v>
      </c>
      <c r="D100" s="620" t="str">
        <f>IF(ISBLANK('5. Pp (3 años)'!D126),"",'5. Pp (3 años)'!D126)</f>
        <v>4.1.1.1.14 Capacidades para el desarrollo integral y la afirmación de la identidad LGBTIQ+ fortalecidas.</v>
      </c>
      <c r="E100" s="620" t="str">
        <f>IF(ISBLANK('5. Pp (3 años)'!E126),"",'5. Pp (3 años)'!E126)</f>
        <v>PAFCI: Porcentaje de acciones para el fortalecimiento de capacidades y la identidad realizadas.</v>
      </c>
      <c r="F100" s="621">
        <v>0</v>
      </c>
      <c r="G100" s="643">
        <v>1</v>
      </c>
      <c r="H100" s="622">
        <f t="shared" ref="H100:H167" si="12">G100-F100</f>
        <v>1</v>
      </c>
      <c r="I100" s="623" t="e">
        <f t="shared" ref="I100:I167" si="13">(G100/F100)-1</f>
        <v>#DIV/0!</v>
      </c>
      <c r="J100" s="654">
        <v>100</v>
      </c>
      <c r="K100" s="652">
        <v>100</v>
      </c>
      <c r="L100" s="653">
        <v>100</v>
      </c>
      <c r="M100" s="654">
        <v>25</v>
      </c>
      <c r="N100" s="655">
        <v>25</v>
      </c>
      <c r="O100" s="655">
        <v>25</v>
      </c>
      <c r="P100" s="655">
        <v>25</v>
      </c>
      <c r="Q100" s="652">
        <v>25</v>
      </c>
      <c r="R100" s="652">
        <v>25</v>
      </c>
      <c r="S100" s="652">
        <v>25</v>
      </c>
      <c r="T100" s="652">
        <v>25</v>
      </c>
      <c r="U100" s="655">
        <v>25</v>
      </c>
      <c r="V100" s="655">
        <v>25</v>
      </c>
      <c r="W100" s="655">
        <v>25</v>
      </c>
      <c r="X100" s="653">
        <v>25</v>
      </c>
    </row>
    <row r="101" spans="3:24" ht="51.75">
      <c r="C101" s="206" t="str">
        <f>IF(ISBLANK('5. Pp (3 años)'!C127),"",'5. Pp (3 años)'!C127)</f>
        <v>Actividad</v>
      </c>
      <c r="D101" s="207" t="str">
        <f>IF(ISBLANK('5. Pp (3 años)'!D127),"",'5. Pp (3 años)'!D127)</f>
        <v>4.1.1.1.14.1 Ejecución de programas de capacitación y fortalecimiento de la identidad para la comunidad LGBTIQ+.</v>
      </c>
      <c r="E101" s="207" t="str">
        <f>IF(ISBLANK('5. Pp (3 años)'!E127),"",'5. Pp (3 años)'!E127)</f>
        <v>PACEI: Porcentaje de acciones de capacitación y encuentros de identidad ejecutados.</v>
      </c>
      <c r="F101" s="64">
        <v>49</v>
      </c>
      <c r="G101" s="60">
        <v>143</v>
      </c>
      <c r="H101" s="60">
        <f t="shared" si="12"/>
        <v>94</v>
      </c>
      <c r="I101" s="61">
        <f t="shared" si="13"/>
        <v>1.9183673469387754</v>
      </c>
      <c r="J101" s="661">
        <v>57</v>
      </c>
      <c r="K101" s="662">
        <v>43</v>
      </c>
      <c r="L101" s="663">
        <v>43</v>
      </c>
      <c r="M101" s="664">
        <v>22</v>
      </c>
      <c r="N101" s="665">
        <v>12</v>
      </c>
      <c r="O101" s="665">
        <v>13</v>
      </c>
      <c r="P101" s="665">
        <v>10</v>
      </c>
      <c r="Q101" s="666">
        <v>12</v>
      </c>
      <c r="R101" s="666">
        <v>12</v>
      </c>
      <c r="S101" s="666">
        <v>12</v>
      </c>
      <c r="T101" s="666">
        <v>7</v>
      </c>
      <c r="U101" s="664">
        <v>12</v>
      </c>
      <c r="V101" s="665">
        <v>12</v>
      </c>
      <c r="W101" s="665">
        <v>12</v>
      </c>
      <c r="X101" s="667">
        <v>7</v>
      </c>
    </row>
    <row r="102" spans="3:24" ht="17.25" hidden="1">
      <c r="C102" s="206" t="str">
        <f>IF(ISBLANK('5. Pp (3 años)'!C128),"",'5. Pp (3 años)'!C128)</f>
        <v>Actividad</v>
      </c>
      <c r="D102" s="207" t="str">
        <f>IF(ISBLANK('5. Pp (3 años)'!D128),"",'5. Pp (3 años)'!D128)</f>
        <v/>
      </c>
      <c r="E102" s="207" t="str">
        <f>IF(ISBLANK('5. Pp (3 años)'!E128),"",'5. Pp (3 años)'!E128)</f>
        <v/>
      </c>
      <c r="F102" s="62"/>
      <c r="G102" s="63"/>
      <c r="H102" s="60">
        <f t="shared" si="12"/>
        <v>0</v>
      </c>
      <c r="I102" s="61" t="e">
        <f t="shared" si="13"/>
        <v>#DIV/0!</v>
      </c>
      <c r="J102" s="654"/>
      <c r="K102" s="652"/>
      <c r="L102" s="653"/>
      <c r="M102" s="654"/>
      <c r="N102" s="655"/>
      <c r="O102" s="655"/>
      <c r="P102" s="655"/>
      <c r="Q102" s="652"/>
      <c r="R102" s="652"/>
      <c r="S102" s="652"/>
      <c r="T102" s="652"/>
      <c r="U102" s="655"/>
      <c r="V102" s="655"/>
      <c r="W102" s="655"/>
      <c r="X102" s="653"/>
    </row>
    <row r="103" spans="3:24" ht="17.25" hidden="1">
      <c r="C103" s="206" t="str">
        <f>IF(ISBLANK('5. Pp (3 años)'!C129),"",'5. Pp (3 años)'!C129)</f>
        <v>Actividad</v>
      </c>
      <c r="D103" s="207" t="str">
        <f>IF(ISBLANK('5. Pp (3 años)'!D129),"",'5. Pp (3 años)'!D129)</f>
        <v/>
      </c>
      <c r="E103" s="207" t="str">
        <f>IF(ISBLANK('5. Pp (3 años)'!E129),"",'5. Pp (3 años)'!E129)</f>
        <v/>
      </c>
      <c r="F103" s="62"/>
      <c r="G103" s="63"/>
      <c r="H103" s="60">
        <f t="shared" si="12"/>
        <v>0</v>
      </c>
      <c r="I103" s="61" t="e">
        <f t="shared" si="13"/>
        <v>#DIV/0!</v>
      </c>
      <c r="J103" s="654"/>
      <c r="K103" s="652"/>
      <c r="L103" s="653"/>
      <c r="M103" s="654"/>
      <c r="N103" s="655"/>
      <c r="O103" s="655"/>
      <c r="P103" s="655"/>
      <c r="Q103" s="652"/>
      <c r="R103" s="652"/>
      <c r="S103" s="652"/>
      <c r="T103" s="652"/>
      <c r="U103" s="655"/>
      <c r="V103" s="655"/>
      <c r="W103" s="655"/>
      <c r="X103" s="653"/>
    </row>
    <row r="104" spans="3:24" ht="17.25" hidden="1">
      <c r="C104" s="206" t="str">
        <f>IF(ISBLANK('5. Pp (3 años)'!C130),"",'5. Pp (3 años)'!C130)</f>
        <v>Actividad</v>
      </c>
      <c r="D104" s="207" t="str">
        <f>IF(ISBLANK('5. Pp (3 años)'!D130),"",'5. Pp (3 años)'!D130)</f>
        <v/>
      </c>
      <c r="E104" s="207" t="str">
        <f>IF(ISBLANK('5. Pp (3 años)'!E130),"",'5. Pp (3 años)'!E130)</f>
        <v/>
      </c>
      <c r="F104" s="64"/>
      <c r="G104" s="60"/>
      <c r="H104" s="60">
        <f t="shared" si="12"/>
        <v>0</v>
      </c>
      <c r="I104" s="61" t="e">
        <f t="shared" si="13"/>
        <v>#DIV/0!</v>
      </c>
      <c r="J104" s="654"/>
      <c r="K104" s="652"/>
      <c r="L104" s="653"/>
      <c r="M104" s="654"/>
      <c r="N104" s="655"/>
      <c r="O104" s="655"/>
      <c r="P104" s="655"/>
      <c r="Q104" s="652"/>
      <c r="R104" s="652"/>
      <c r="S104" s="652"/>
      <c r="T104" s="652"/>
      <c r="U104" s="655"/>
      <c r="V104" s="655"/>
      <c r="W104" s="655"/>
      <c r="X104" s="653"/>
    </row>
    <row r="105" spans="3:24" ht="17.25" hidden="1">
      <c r="C105" s="206" t="str">
        <f>IF(ISBLANK('5. Pp (3 años)'!C131),"",'5. Pp (3 años)'!C131)</f>
        <v>Actividad</v>
      </c>
      <c r="D105" s="207" t="str">
        <f>IF(ISBLANK('5. Pp (3 años)'!D131),"",'5. Pp (3 años)'!D131)</f>
        <v/>
      </c>
      <c r="E105" s="207" t="str">
        <f>IF(ISBLANK('5. Pp (3 años)'!E131),"",'5. Pp (3 años)'!E131)</f>
        <v/>
      </c>
      <c r="F105" s="64"/>
      <c r="G105" s="60"/>
      <c r="H105" s="60">
        <f t="shared" ref="H105:H106" si="14">G105-F105</f>
        <v>0</v>
      </c>
      <c r="I105" s="61" t="e">
        <f t="shared" ref="I105:I106" si="15">(G105/F105)-1</f>
        <v>#DIV/0!</v>
      </c>
      <c r="J105" s="654"/>
      <c r="K105" s="652"/>
      <c r="L105" s="653"/>
      <c r="M105" s="654"/>
      <c r="N105" s="655"/>
      <c r="O105" s="655"/>
      <c r="P105" s="655"/>
      <c r="Q105" s="652"/>
      <c r="R105" s="652"/>
      <c r="S105" s="652"/>
      <c r="T105" s="652"/>
      <c r="U105" s="655"/>
      <c r="V105" s="655"/>
      <c r="W105" s="655"/>
      <c r="X105" s="653"/>
    </row>
    <row r="106" spans="3:24" ht="51.75">
      <c r="C106" s="619" t="str">
        <f>IF(ISBLANK('5. Pp (3 años)'!C132),"",'5. Pp (3 años)'!C132)</f>
        <v>Componente</v>
      </c>
      <c r="D106" s="620" t="str">
        <f>IF(ISBLANK('5. Pp (3 años)'!D132),"",'5. Pp (3 años)'!D132)</f>
        <v>4.1.1.1.15  Servicios de formación y fortalecimiento para el emprendimiento sostenible impartidos.</v>
      </c>
      <c r="E106" s="620" t="str">
        <f>IF(ISBLANK('5. Pp (3 años)'!E132),"",'5. Pp (3 años)'!E132)</f>
        <v>PSFEO: Porcentaje de servicios de formación para el emprendimiento otorgados.</v>
      </c>
      <c r="F106" s="621">
        <v>0</v>
      </c>
      <c r="G106" s="643">
        <v>1</v>
      </c>
      <c r="H106" s="622">
        <f t="shared" si="14"/>
        <v>1</v>
      </c>
      <c r="I106" s="623" t="e">
        <f t="shared" si="15"/>
        <v>#DIV/0!</v>
      </c>
      <c r="J106" s="654">
        <v>100</v>
      </c>
      <c r="K106" s="652">
        <v>100</v>
      </c>
      <c r="L106" s="653">
        <v>100</v>
      </c>
      <c r="M106" s="654">
        <v>25</v>
      </c>
      <c r="N106" s="655">
        <v>25</v>
      </c>
      <c r="O106" s="655">
        <v>25</v>
      </c>
      <c r="P106" s="655">
        <v>25</v>
      </c>
      <c r="Q106" s="652">
        <v>25</v>
      </c>
      <c r="R106" s="652">
        <v>25</v>
      </c>
      <c r="S106" s="652">
        <v>25</v>
      </c>
      <c r="T106" s="652">
        <v>25</v>
      </c>
      <c r="U106" s="655">
        <v>25</v>
      </c>
      <c r="V106" s="655">
        <v>25</v>
      </c>
      <c r="W106" s="655">
        <v>25</v>
      </c>
      <c r="X106" s="653">
        <v>25</v>
      </c>
    </row>
    <row r="107" spans="3:24" ht="51.75">
      <c r="C107" s="206" t="str">
        <f>IF(ISBLANK('5. Pp (3 años)'!C133),"",'5. Pp (3 años)'!C133)</f>
        <v>Actividad</v>
      </c>
      <c r="D107" s="207" t="str">
        <f>IF(ISBLANK('5. Pp (3 años)'!D133),"",'5. Pp (3 años)'!D133)</f>
        <v>4.1.1.1.15.1  Organización de jornadas de instrucción y transferencia de herramientas para el ecosistema emprendedor.</v>
      </c>
      <c r="E107" s="207" t="str">
        <f>IF(ISBLANK('5. Pp (3 años)'!E133),"",'5. Pp (3 años)'!E133)</f>
        <v>PCJIR: Porcentaje de conferencias y jornadas de instrucción realizadas.</v>
      </c>
      <c r="F107" s="64">
        <v>0</v>
      </c>
      <c r="G107" s="60">
        <v>28</v>
      </c>
      <c r="H107" s="60">
        <f>G107-F107</f>
        <v>28</v>
      </c>
      <c r="I107" s="61" t="e">
        <f t="shared" si="13"/>
        <v>#DIV/0!</v>
      </c>
      <c r="J107" s="676">
        <v>16</v>
      </c>
      <c r="K107" s="677">
        <v>6</v>
      </c>
      <c r="L107" s="663">
        <v>6</v>
      </c>
      <c r="M107" s="664">
        <v>6</v>
      </c>
      <c r="N107" s="665">
        <v>3</v>
      </c>
      <c r="O107" s="665">
        <v>7</v>
      </c>
      <c r="P107" s="665">
        <v>0</v>
      </c>
      <c r="Q107" s="666">
        <v>1</v>
      </c>
      <c r="R107" s="666">
        <v>2</v>
      </c>
      <c r="S107" s="666">
        <v>2</v>
      </c>
      <c r="T107" s="666">
        <v>1</v>
      </c>
      <c r="U107" s="665">
        <v>1</v>
      </c>
      <c r="V107" s="665">
        <v>2</v>
      </c>
      <c r="W107" s="665">
        <v>2</v>
      </c>
      <c r="X107" s="665">
        <v>1</v>
      </c>
    </row>
    <row r="108" spans="3:24" ht="17.25" hidden="1">
      <c r="C108" s="206" t="str">
        <f>IF(ISBLANK('5. Pp (3 años)'!C134),"",'5. Pp (3 años)'!C134)</f>
        <v>Actividad</v>
      </c>
      <c r="D108" s="207" t="str">
        <f>IF(ISBLANK('5. Pp (3 años)'!D134),"",'5. Pp (3 años)'!D134)</f>
        <v/>
      </c>
      <c r="E108" s="207" t="str">
        <f>IF(ISBLANK('5. Pp (3 años)'!E134),"",'5. Pp (3 años)'!E134)</f>
        <v/>
      </c>
      <c r="F108" s="62"/>
      <c r="G108" s="63"/>
      <c r="H108" s="60">
        <f t="shared" ref="H108:H110" si="16">G108-F108</f>
        <v>0</v>
      </c>
      <c r="I108" s="61" t="e">
        <f t="shared" ref="I108:I110" si="17">(G108/F108)-1</f>
        <v>#DIV/0!</v>
      </c>
      <c r="J108" s="654"/>
      <c r="K108" s="652"/>
      <c r="L108" s="653"/>
      <c r="M108" s="654"/>
      <c r="N108" s="655"/>
      <c r="O108" s="655"/>
      <c r="P108" s="655"/>
      <c r="Q108" s="652"/>
      <c r="R108" s="652"/>
      <c r="S108" s="652"/>
      <c r="T108" s="652"/>
      <c r="U108" s="655"/>
      <c r="V108" s="655"/>
      <c r="W108" s="655"/>
      <c r="X108" s="653"/>
    </row>
    <row r="109" spans="3:24" ht="17.25" hidden="1">
      <c r="C109" s="206" t="str">
        <f>IF(ISBLANK('5. Pp (3 años)'!C135),"",'5. Pp (3 años)'!C135)</f>
        <v>Actividad</v>
      </c>
      <c r="D109" s="207" t="str">
        <f>IF(ISBLANK('5. Pp (3 años)'!D135),"",'5. Pp (3 años)'!D135)</f>
        <v/>
      </c>
      <c r="E109" s="207" t="str">
        <f>IF(ISBLANK('5. Pp (3 años)'!E135),"",'5. Pp (3 años)'!E135)</f>
        <v/>
      </c>
      <c r="F109" s="62"/>
      <c r="G109" s="63"/>
      <c r="H109" s="60">
        <f t="shared" si="16"/>
        <v>0</v>
      </c>
      <c r="I109" s="61" t="e">
        <f t="shared" si="17"/>
        <v>#DIV/0!</v>
      </c>
      <c r="J109" s="654"/>
      <c r="K109" s="652"/>
      <c r="L109" s="653"/>
      <c r="M109" s="654"/>
      <c r="N109" s="655"/>
      <c r="O109" s="655"/>
      <c r="P109" s="655"/>
      <c r="Q109" s="652"/>
      <c r="R109" s="652"/>
      <c r="S109" s="652"/>
      <c r="T109" s="652"/>
      <c r="U109" s="655"/>
      <c r="V109" s="655"/>
      <c r="W109" s="655"/>
      <c r="X109" s="653"/>
    </row>
    <row r="110" spans="3:24" ht="17.25" hidden="1">
      <c r="C110" s="206" t="str">
        <f>IF(ISBLANK('5. Pp (3 años)'!C136),"",'5. Pp (3 años)'!C136)</f>
        <v>Actividad</v>
      </c>
      <c r="D110" s="207" t="str">
        <f>IF(ISBLANK('5. Pp (3 años)'!D136),"",'5. Pp (3 años)'!D136)</f>
        <v/>
      </c>
      <c r="E110" s="207" t="str">
        <f>IF(ISBLANK('5. Pp (3 años)'!E136),"",'5. Pp (3 años)'!E136)</f>
        <v/>
      </c>
      <c r="F110" s="62"/>
      <c r="G110" s="63"/>
      <c r="H110" s="60">
        <f t="shared" si="16"/>
        <v>0</v>
      </c>
      <c r="I110" s="61" t="e">
        <f t="shared" si="17"/>
        <v>#DIV/0!</v>
      </c>
      <c r="J110" s="654"/>
      <c r="K110" s="652"/>
      <c r="L110" s="653"/>
      <c r="M110" s="654"/>
      <c r="N110" s="655"/>
      <c r="O110" s="655"/>
      <c r="P110" s="655"/>
      <c r="Q110" s="652"/>
      <c r="R110" s="652"/>
      <c r="S110" s="652"/>
      <c r="T110" s="652"/>
      <c r="U110" s="655"/>
      <c r="V110" s="655"/>
      <c r="W110" s="655"/>
      <c r="X110" s="653"/>
    </row>
    <row r="111" spans="3:24" ht="17.25" hidden="1">
      <c r="C111" s="206" t="str">
        <f>IF(ISBLANK('5. Pp (3 años)'!C137),"",'5. Pp (3 años)'!C137)</f>
        <v>Actividad</v>
      </c>
      <c r="D111" s="207" t="str">
        <f>IF(ISBLANK('5. Pp (3 años)'!D137),"",'5. Pp (3 años)'!D137)</f>
        <v/>
      </c>
      <c r="E111" s="207" t="str">
        <f>IF(ISBLANK('5. Pp (3 años)'!E137),"",'5. Pp (3 años)'!E137)</f>
        <v/>
      </c>
      <c r="F111" s="62"/>
      <c r="G111" s="63"/>
      <c r="H111" s="60">
        <f t="shared" si="12"/>
        <v>0</v>
      </c>
      <c r="I111" s="61" t="e">
        <f t="shared" si="13"/>
        <v>#DIV/0!</v>
      </c>
      <c r="J111" s="654"/>
      <c r="K111" s="652"/>
      <c r="L111" s="653"/>
      <c r="M111" s="654"/>
      <c r="N111" s="655"/>
      <c r="O111" s="655"/>
      <c r="P111" s="655"/>
      <c r="Q111" s="652"/>
      <c r="R111" s="652"/>
      <c r="S111" s="652"/>
      <c r="T111" s="652"/>
      <c r="U111" s="655"/>
      <c r="V111" s="655"/>
      <c r="W111" s="655"/>
      <c r="X111" s="653"/>
    </row>
    <row r="112" spans="3:24" ht="34.5">
      <c r="C112" s="619" t="str">
        <f>IF(ISBLANK('5. Pp (3 años)'!C138),"",'5. Pp (3 años)'!C138)</f>
        <v>Componente</v>
      </c>
      <c r="D112" s="620" t="str">
        <f>IF(ISBLANK('5. Pp (3 años)'!D138),"",'5. Pp (3 años)'!D138)</f>
        <v>4.1.1.1.16  Mecanismos de inserción laboral y dignificación del trabajo implementados.</v>
      </c>
      <c r="E112" s="620" t="str">
        <f>IF(ISBLANK('5. Pp (3 años)'!E138),"",'5. Pp (3 años)'!E138)</f>
        <v>PMILO: Porcentaje de mecanismos de inserción laboral operados.</v>
      </c>
      <c r="F112" s="621">
        <v>0</v>
      </c>
      <c r="G112" s="643">
        <v>1</v>
      </c>
      <c r="H112" s="622">
        <f t="shared" si="12"/>
        <v>1</v>
      </c>
      <c r="I112" s="623" t="e">
        <f t="shared" si="13"/>
        <v>#DIV/0!</v>
      </c>
      <c r="J112" s="654">
        <v>100</v>
      </c>
      <c r="K112" s="652">
        <v>100</v>
      </c>
      <c r="L112" s="653">
        <v>100</v>
      </c>
      <c r="M112" s="654">
        <v>25</v>
      </c>
      <c r="N112" s="655">
        <v>25</v>
      </c>
      <c r="O112" s="655">
        <v>25</v>
      </c>
      <c r="P112" s="655">
        <v>25</v>
      </c>
      <c r="Q112" s="652">
        <v>25</v>
      </c>
      <c r="R112" s="652">
        <v>25</v>
      </c>
      <c r="S112" s="652">
        <v>25</v>
      </c>
      <c r="T112" s="652">
        <v>25</v>
      </c>
      <c r="U112" s="655">
        <v>25</v>
      </c>
      <c r="V112" s="655">
        <v>25</v>
      </c>
      <c r="W112" s="655">
        <v>25</v>
      </c>
      <c r="X112" s="653">
        <v>25</v>
      </c>
    </row>
    <row r="113" spans="3:24" ht="51.75">
      <c r="C113" s="206" t="str">
        <f>IF(ISBLANK('5. Pp (3 años)'!C139),"",'5. Pp (3 años)'!C139)</f>
        <v>Actividad</v>
      </c>
      <c r="D113" s="207" t="str">
        <f>IF(ISBLANK('5. Pp (3 años)'!D139),"",'5. Pp (3 años)'!D139)</f>
        <v>4.1.1.1.16.1 Gestión de plataformas y jornadas de intermediación laboral para el sector productivo y la ciudadanía.</v>
      </c>
      <c r="E113" s="207" t="str">
        <f>IF(ISBLANK('5. Pp (3 años)'!E139),"",'5. Pp (3 años)'!E139)</f>
        <v>PPAL: Porcentaje de eventos y servicios de vinculación laboral ejecutados.</v>
      </c>
      <c r="F113" s="64">
        <v>3717</v>
      </c>
      <c r="G113" s="60">
        <v>29528</v>
      </c>
      <c r="H113" s="60">
        <f t="shared" si="12"/>
        <v>25811</v>
      </c>
      <c r="I113" s="61">
        <f t="shared" si="13"/>
        <v>6.9440408931934359</v>
      </c>
      <c r="J113" s="668">
        <v>8328</v>
      </c>
      <c r="K113" s="670">
        <v>10600</v>
      </c>
      <c r="L113" s="671">
        <v>10600</v>
      </c>
      <c r="M113" s="664">
        <v>2082</v>
      </c>
      <c r="N113" s="665">
        <v>2082</v>
      </c>
      <c r="O113" s="665">
        <v>2082</v>
      </c>
      <c r="P113" s="665">
        <v>2082</v>
      </c>
      <c r="Q113" s="666">
        <v>2515</v>
      </c>
      <c r="R113" s="666">
        <v>2785</v>
      </c>
      <c r="S113" s="666">
        <v>2790</v>
      </c>
      <c r="T113" s="666">
        <v>2510</v>
      </c>
      <c r="U113" s="665">
        <v>2515</v>
      </c>
      <c r="V113" s="665">
        <v>2785</v>
      </c>
      <c r="W113" s="665">
        <v>2790</v>
      </c>
      <c r="X113" s="667">
        <v>2510</v>
      </c>
    </row>
    <row r="114" spans="3:24" ht="17.25" hidden="1">
      <c r="C114" s="206" t="str">
        <f>IF(ISBLANK('5. Pp (3 años)'!C140),"",'5. Pp (3 años)'!C140)</f>
        <v>Actividad</v>
      </c>
      <c r="D114" s="207" t="str">
        <f>IF(ISBLANK('5. Pp (3 años)'!D140),"",'5. Pp (3 años)'!D140)</f>
        <v/>
      </c>
      <c r="E114" s="207" t="str">
        <f>IF(ISBLANK('5. Pp (3 años)'!E140),"",'5. Pp (3 años)'!E140)</f>
        <v/>
      </c>
      <c r="F114" s="62"/>
      <c r="G114" s="63"/>
      <c r="H114" s="60">
        <f t="shared" si="12"/>
        <v>0</v>
      </c>
      <c r="I114" s="61" t="e">
        <f t="shared" si="13"/>
        <v>#DIV/0!</v>
      </c>
      <c r="J114" s="654"/>
      <c r="K114" s="652"/>
      <c r="L114" s="653"/>
      <c r="M114" s="654"/>
      <c r="N114" s="655"/>
      <c r="O114" s="655"/>
      <c r="P114" s="655"/>
      <c r="Q114" s="652"/>
      <c r="R114" s="652"/>
      <c r="S114" s="652"/>
      <c r="T114" s="652"/>
      <c r="U114" s="655"/>
      <c r="V114" s="655"/>
      <c r="W114" s="655"/>
      <c r="X114" s="653"/>
    </row>
    <row r="115" spans="3:24" ht="17.25" hidden="1">
      <c r="C115" s="206" t="str">
        <f>IF(ISBLANK('5. Pp (3 años)'!C141),"",'5. Pp (3 años)'!C141)</f>
        <v>Actividad</v>
      </c>
      <c r="D115" s="207" t="str">
        <f>IF(ISBLANK('5. Pp (3 años)'!D141),"",'5. Pp (3 años)'!D141)</f>
        <v/>
      </c>
      <c r="E115" s="207" t="str">
        <f>IF(ISBLANK('5. Pp (3 años)'!E141),"",'5. Pp (3 años)'!E141)</f>
        <v/>
      </c>
      <c r="F115" s="62"/>
      <c r="G115" s="63"/>
      <c r="H115" s="60">
        <f t="shared" si="12"/>
        <v>0</v>
      </c>
      <c r="I115" s="61" t="e">
        <f t="shared" si="13"/>
        <v>#DIV/0!</v>
      </c>
      <c r="J115" s="654"/>
      <c r="K115" s="652"/>
      <c r="L115" s="653"/>
      <c r="M115" s="654"/>
      <c r="N115" s="655"/>
      <c r="O115" s="655"/>
      <c r="P115" s="655"/>
      <c r="Q115" s="652"/>
      <c r="R115" s="652"/>
      <c r="S115" s="652"/>
      <c r="T115" s="652"/>
      <c r="U115" s="655"/>
      <c r="V115" s="655"/>
      <c r="W115" s="655"/>
      <c r="X115" s="653"/>
    </row>
    <row r="116" spans="3:24" ht="17.25" hidden="1">
      <c r="C116" s="206" t="str">
        <f>IF(ISBLANK('5. Pp (3 años)'!C142),"",'5. Pp (3 años)'!C142)</f>
        <v>Actividad</v>
      </c>
      <c r="D116" s="207" t="str">
        <f>IF(ISBLANK('5. Pp (3 años)'!D142),"",'5. Pp (3 años)'!D142)</f>
        <v/>
      </c>
      <c r="E116" s="207" t="str">
        <f>IF(ISBLANK('5. Pp (3 años)'!E142),"",'5. Pp (3 años)'!E142)</f>
        <v/>
      </c>
      <c r="F116" s="64"/>
      <c r="G116" s="60"/>
      <c r="H116" s="60">
        <f t="shared" si="12"/>
        <v>0</v>
      </c>
      <c r="I116" s="61" t="e">
        <f t="shared" si="13"/>
        <v>#DIV/0!</v>
      </c>
      <c r="J116" s="654"/>
      <c r="K116" s="652"/>
      <c r="L116" s="653"/>
      <c r="M116" s="654"/>
      <c r="N116" s="655"/>
      <c r="O116" s="655"/>
      <c r="P116" s="655"/>
      <c r="Q116" s="652"/>
      <c r="R116" s="652"/>
      <c r="S116" s="652"/>
      <c r="T116" s="652"/>
      <c r="U116" s="655"/>
      <c r="V116" s="655"/>
      <c r="W116" s="655"/>
      <c r="X116" s="653"/>
    </row>
    <row r="117" spans="3:24" ht="17.25" hidden="1">
      <c r="C117" s="206" t="str">
        <f>IF(ISBLANK('5. Pp (3 años)'!C143),"",'5. Pp (3 años)'!C143)</f>
        <v>Actividad</v>
      </c>
      <c r="D117" s="207" t="str">
        <f>IF(ISBLANK('5. Pp (3 años)'!D143),"",'5. Pp (3 años)'!D143)</f>
        <v/>
      </c>
      <c r="E117" s="207" t="str">
        <f>IF(ISBLANK('5. Pp (3 años)'!E143),"",'5. Pp (3 años)'!E143)</f>
        <v/>
      </c>
      <c r="F117" s="225"/>
      <c r="G117" s="226"/>
      <c r="H117" s="226">
        <f t="shared" si="12"/>
        <v>0</v>
      </c>
      <c r="I117" s="227" t="e">
        <f t="shared" si="13"/>
        <v>#DIV/0!</v>
      </c>
      <c r="J117" s="654"/>
      <c r="K117" s="652"/>
      <c r="L117" s="653"/>
      <c r="M117" s="654"/>
      <c r="N117" s="655"/>
      <c r="O117" s="655"/>
      <c r="P117" s="655"/>
      <c r="Q117" s="652"/>
      <c r="R117" s="652"/>
      <c r="S117" s="652"/>
      <c r="T117" s="652"/>
      <c r="U117" s="655"/>
      <c r="V117" s="655"/>
      <c r="W117" s="655"/>
      <c r="X117" s="653"/>
    </row>
    <row r="118" spans="3:24" ht="51.75">
      <c r="C118" s="619" t="str">
        <f>IF(ISBLANK('5. Pp (3 años)'!C144),"",'5. Pp (3 años)'!C144)</f>
        <v>Componente</v>
      </c>
      <c r="D118" s="620" t="str">
        <f>IF(ISBLANK('5. Pp (3 años)'!D144),"",'5. Pp (3 años)'!D144)</f>
        <v>4.1.1.1.17 Estrategias de vinculación y gestión de talento laboral implementadas.</v>
      </c>
      <c r="E118" s="620" t="str">
        <f>IF(ISBLANK('5. Pp (3 años)'!E144),"",'5. Pp (3 años)'!E144)</f>
        <v>PEVGT: Porcentaje de estrategias de vinculación y gestión de talento ejecutadas.</v>
      </c>
      <c r="F118" s="621">
        <v>0</v>
      </c>
      <c r="G118" s="643">
        <v>1</v>
      </c>
      <c r="H118" s="622">
        <f t="shared" si="12"/>
        <v>1</v>
      </c>
      <c r="I118" s="623" t="e">
        <f t="shared" si="13"/>
        <v>#DIV/0!</v>
      </c>
      <c r="J118" s="654">
        <v>100</v>
      </c>
      <c r="K118" s="652">
        <v>100</v>
      </c>
      <c r="L118" s="653">
        <v>100</v>
      </c>
      <c r="M118" s="654">
        <v>25</v>
      </c>
      <c r="N118" s="655">
        <v>25</v>
      </c>
      <c r="O118" s="655">
        <v>25</v>
      </c>
      <c r="P118" s="655">
        <v>25</v>
      </c>
      <c r="Q118" s="652">
        <v>25</v>
      </c>
      <c r="R118" s="652">
        <v>25</v>
      </c>
      <c r="S118" s="652">
        <v>25</v>
      </c>
      <c r="T118" s="652">
        <v>25</v>
      </c>
      <c r="U118" s="655">
        <v>25</v>
      </c>
      <c r="V118" s="655">
        <v>25</v>
      </c>
      <c r="W118" s="655">
        <v>25</v>
      </c>
      <c r="X118" s="653">
        <v>25</v>
      </c>
    </row>
    <row r="119" spans="3:24" ht="51.75">
      <c r="C119" s="206" t="str">
        <f>IF(ISBLANK('5. Pp (3 años)'!C145),"",'5. Pp (3 años)'!C145)</f>
        <v>Actividad</v>
      </c>
      <c r="D119" s="207" t="str">
        <f>IF(ISBLANK('5. Pp (3 años)'!D145),"",'5. Pp (3 años)'!D145)</f>
        <v>4.1.1.1.17.1 Administración del sistema de seguimiento y perfilamiento de buscadores de empleo.</v>
      </c>
      <c r="E119" s="207" t="str">
        <f>IF(ISBLANK('5. Pp (3 años)'!E145),"",'5. Pp (3 años)'!E145)</f>
        <v>PSEC: Porcentaje de solicitantes de empleo con seguimiento y canalización realizada.</v>
      </c>
      <c r="F119" s="64">
        <v>1573</v>
      </c>
      <c r="G119" s="60">
        <v>4355</v>
      </c>
      <c r="H119" s="60">
        <f t="shared" si="12"/>
        <v>2782</v>
      </c>
      <c r="I119" s="61">
        <f t="shared" si="13"/>
        <v>1.7685950413223139</v>
      </c>
      <c r="J119" s="668">
        <v>1375</v>
      </c>
      <c r="K119" s="678">
        <v>1490</v>
      </c>
      <c r="L119" s="663">
        <v>1490</v>
      </c>
      <c r="M119" s="664">
        <v>271</v>
      </c>
      <c r="N119" s="664">
        <v>368</v>
      </c>
      <c r="O119" s="664">
        <v>368</v>
      </c>
      <c r="P119" s="664">
        <v>368</v>
      </c>
      <c r="Q119" s="679">
        <v>372</v>
      </c>
      <c r="R119" s="679">
        <v>383</v>
      </c>
      <c r="S119" s="679">
        <v>383</v>
      </c>
      <c r="T119" s="679">
        <v>352</v>
      </c>
      <c r="U119" s="665">
        <v>372</v>
      </c>
      <c r="V119" s="665">
        <v>383</v>
      </c>
      <c r="W119" s="665">
        <v>383</v>
      </c>
      <c r="X119" s="667">
        <v>352</v>
      </c>
    </row>
    <row r="120" spans="3:24" ht="17.25" hidden="1">
      <c r="C120" s="206" t="str">
        <f>IF(ISBLANK('5. Pp (3 años)'!C146),"",'5. Pp (3 años)'!C146)</f>
        <v>Actividad</v>
      </c>
      <c r="D120" s="207" t="str">
        <f>IF(ISBLANK('5. Pp (3 años)'!D146),"",'5. Pp (3 años)'!D146)</f>
        <v/>
      </c>
      <c r="E120" s="207" t="str">
        <f>IF(ISBLANK('5. Pp (3 años)'!E146),"",'5. Pp (3 años)'!E146)</f>
        <v/>
      </c>
      <c r="F120" s="64"/>
      <c r="G120" s="60"/>
      <c r="H120" s="60">
        <f t="shared" si="12"/>
        <v>0</v>
      </c>
      <c r="I120" s="61" t="e">
        <f t="shared" si="13"/>
        <v>#DIV/0!</v>
      </c>
      <c r="J120" s="654"/>
      <c r="K120" s="652"/>
      <c r="L120" s="653"/>
      <c r="M120" s="654"/>
      <c r="N120" s="655"/>
      <c r="O120" s="655"/>
      <c r="P120" s="655"/>
      <c r="Q120" s="652"/>
      <c r="R120" s="652"/>
      <c r="S120" s="652"/>
      <c r="T120" s="652"/>
      <c r="U120" s="655"/>
      <c r="V120" s="655"/>
      <c r="W120" s="655"/>
      <c r="X120" s="653"/>
    </row>
    <row r="121" spans="3:24" ht="17.25" hidden="1">
      <c r="C121" s="206" t="str">
        <f>IF(ISBLANK('5. Pp (3 años)'!C147),"",'5. Pp (3 años)'!C147)</f>
        <v>Actividad</v>
      </c>
      <c r="D121" s="207" t="str">
        <f>IF(ISBLANK('5. Pp (3 años)'!D147),"",'5. Pp (3 años)'!D147)</f>
        <v/>
      </c>
      <c r="E121" s="207" t="str">
        <f>IF(ISBLANK('5. Pp (3 años)'!E147),"",'5. Pp (3 años)'!E147)</f>
        <v/>
      </c>
      <c r="F121" s="64"/>
      <c r="G121" s="60"/>
      <c r="H121" s="60">
        <f t="shared" si="12"/>
        <v>0</v>
      </c>
      <c r="I121" s="61" t="e">
        <f t="shared" si="13"/>
        <v>#DIV/0!</v>
      </c>
      <c r="J121" s="654"/>
      <c r="K121" s="652"/>
      <c r="L121" s="653"/>
      <c r="M121" s="654"/>
      <c r="N121" s="655"/>
      <c r="O121" s="655"/>
      <c r="P121" s="655"/>
      <c r="Q121" s="652"/>
      <c r="R121" s="652"/>
      <c r="S121" s="652"/>
      <c r="T121" s="652"/>
      <c r="U121" s="655"/>
      <c r="V121" s="655"/>
      <c r="W121" s="655"/>
      <c r="X121" s="653"/>
    </row>
    <row r="122" spans="3:24" ht="17.25" hidden="1">
      <c r="C122" s="206" t="str">
        <f>IF(ISBLANK('5. Pp (3 años)'!C148),"",'5. Pp (3 años)'!C148)</f>
        <v>Actividad</v>
      </c>
      <c r="D122" s="207" t="str">
        <f>IF(ISBLANK('5. Pp (3 años)'!D148),"",'5. Pp (3 años)'!D148)</f>
        <v/>
      </c>
      <c r="E122" s="207" t="str">
        <f>IF(ISBLANK('5. Pp (3 años)'!E148),"",'5. Pp (3 años)'!E148)</f>
        <v/>
      </c>
      <c r="F122" s="62"/>
      <c r="G122" s="63"/>
      <c r="H122" s="60">
        <f t="shared" si="12"/>
        <v>0</v>
      </c>
      <c r="I122" s="61" t="e">
        <f t="shared" si="13"/>
        <v>#DIV/0!</v>
      </c>
      <c r="J122" s="654"/>
      <c r="K122" s="652"/>
      <c r="L122" s="653"/>
      <c r="M122" s="654"/>
      <c r="N122" s="655"/>
      <c r="O122" s="655"/>
      <c r="P122" s="655"/>
      <c r="Q122" s="652"/>
      <c r="R122" s="652"/>
      <c r="S122" s="652"/>
      <c r="T122" s="652"/>
      <c r="U122" s="655"/>
      <c r="V122" s="655"/>
      <c r="W122" s="655"/>
      <c r="X122" s="653"/>
    </row>
    <row r="123" spans="3:24" ht="17.25" hidden="1">
      <c r="C123" s="206" t="str">
        <f>IF(ISBLANK('5. Pp (3 años)'!C149),"",'5. Pp (3 años)'!C149)</f>
        <v>Actividad</v>
      </c>
      <c r="D123" s="207" t="str">
        <f>IF(ISBLANK('5. Pp (3 años)'!D149),"",'5. Pp (3 años)'!D149)</f>
        <v/>
      </c>
      <c r="E123" s="207" t="str">
        <f>IF(ISBLANK('5. Pp (3 años)'!E149),"",'5. Pp (3 años)'!E149)</f>
        <v/>
      </c>
      <c r="F123" s="62"/>
      <c r="G123" s="63"/>
      <c r="H123" s="60">
        <f t="shared" si="12"/>
        <v>0</v>
      </c>
      <c r="I123" s="61" t="e">
        <f t="shared" si="13"/>
        <v>#DIV/0!</v>
      </c>
      <c r="J123" s="654"/>
      <c r="K123" s="652"/>
      <c r="L123" s="653"/>
      <c r="M123" s="654"/>
      <c r="N123" s="655"/>
      <c r="O123" s="655"/>
      <c r="P123" s="655"/>
      <c r="Q123" s="652"/>
      <c r="R123" s="652"/>
      <c r="S123" s="652"/>
      <c r="T123" s="652"/>
      <c r="U123" s="655"/>
      <c r="V123" s="655"/>
      <c r="W123" s="655"/>
      <c r="X123" s="653"/>
    </row>
    <row r="124" spans="3:24" ht="51.75">
      <c r="C124" s="619" t="str">
        <f>IF(ISBLANK('5. Pp (3 años)'!C150),"",'5. Pp (3 años)'!C150)</f>
        <v>Componente</v>
      </c>
      <c r="D124" s="620" t="str">
        <f>IF(ISBLANK('5. Pp (3 años)'!D150),"",'5. Pp (3 años)'!D150)</f>
        <v>4.1.1.1.18 Servicios de formación para la dignificación laboral y el acompañamiento a cuidadores otorgados.</v>
      </c>
      <c r="E124" s="620" t="str">
        <f>IF(ISBLANK('5. Pp (3 años)'!E150),"",'5. Pp (3 años)'!E150)</f>
        <v>PSFAO: Porcentaje de servicios de formación y acompañamiento otorgados.</v>
      </c>
      <c r="F124" s="621">
        <v>0</v>
      </c>
      <c r="G124" s="643">
        <v>1</v>
      </c>
      <c r="H124" s="622">
        <f t="shared" si="12"/>
        <v>1</v>
      </c>
      <c r="I124" s="623" t="e">
        <f t="shared" si="13"/>
        <v>#DIV/0!</v>
      </c>
      <c r="J124" s="654">
        <v>100</v>
      </c>
      <c r="K124" s="652">
        <v>100</v>
      </c>
      <c r="L124" s="653">
        <v>100</v>
      </c>
      <c r="M124" s="654">
        <v>25</v>
      </c>
      <c r="N124" s="655">
        <v>25</v>
      </c>
      <c r="O124" s="655">
        <v>25</v>
      </c>
      <c r="P124" s="655">
        <v>25</v>
      </c>
      <c r="Q124" s="652">
        <v>25</v>
      </c>
      <c r="R124" s="652">
        <v>25</v>
      </c>
      <c r="S124" s="652">
        <v>25</v>
      </c>
      <c r="T124" s="652">
        <v>25</v>
      </c>
      <c r="U124" s="655">
        <v>25</v>
      </c>
      <c r="V124" s="655">
        <v>25</v>
      </c>
      <c r="W124" s="655">
        <v>25</v>
      </c>
      <c r="X124" s="653">
        <v>25</v>
      </c>
    </row>
    <row r="125" spans="3:24" ht="34.5">
      <c r="C125" s="206" t="str">
        <f>IF(ISBLANK('5. Pp (3 años)'!C151),"",'5. Pp (3 años)'!C151)</f>
        <v>Actividad</v>
      </c>
      <c r="D125" s="207" t="str">
        <f>IF(ISBLANK('5. Pp (3 años)'!D151),"",'5. Pp (3 años)'!D151)</f>
        <v>4.1.1.1.18.1 Instrucción a sectores productivos en materia de dignificación laboral y entornos libres de discriminación.</v>
      </c>
      <c r="E125" s="207" t="str">
        <f>IF(ISBLANK('5. Pp (3 años)'!E151),"",'5. Pp (3 años)'!E151)</f>
        <v>PCDLR: Porcentaje de capacitaciones en dignificación laboral realizadas.</v>
      </c>
      <c r="F125" s="64">
        <v>41</v>
      </c>
      <c r="G125" s="60">
        <v>60</v>
      </c>
      <c r="H125" s="60">
        <f t="shared" si="12"/>
        <v>19</v>
      </c>
      <c r="I125" s="61">
        <f t="shared" si="13"/>
        <v>0.46341463414634143</v>
      </c>
      <c r="J125" s="668">
        <v>20</v>
      </c>
      <c r="K125" s="662">
        <v>20</v>
      </c>
      <c r="L125" s="663">
        <v>20</v>
      </c>
      <c r="M125" s="664">
        <v>6</v>
      </c>
      <c r="N125" s="665">
        <v>6</v>
      </c>
      <c r="O125" s="665">
        <v>4</v>
      </c>
      <c r="P125" s="665">
        <v>4</v>
      </c>
      <c r="Q125" s="679">
        <v>6</v>
      </c>
      <c r="R125" s="680">
        <v>6</v>
      </c>
      <c r="S125" s="680">
        <v>4</v>
      </c>
      <c r="T125" s="680">
        <v>4</v>
      </c>
      <c r="U125" s="664">
        <v>6</v>
      </c>
      <c r="V125" s="665">
        <v>6</v>
      </c>
      <c r="W125" s="665">
        <v>4</v>
      </c>
      <c r="X125" s="667">
        <v>4</v>
      </c>
    </row>
    <row r="126" spans="3:24" ht="51.75">
      <c r="C126" s="206" t="str">
        <f>IF(ISBLANK('5. Pp (3 años)'!C152),"",'5. Pp (3 años)'!C152)</f>
        <v>Actividad</v>
      </c>
      <c r="D126" s="207" t="str">
        <f>IF(ISBLANK('5. Pp (3 años)'!D152),"",'5. Pp (3 años)'!D152)</f>
        <v>4.1.1.1.18.2 Gestión de la vinculación laboral inclusiva y canalización para la corresponsabilidad del cuidado.</v>
      </c>
      <c r="E126" s="207" t="str">
        <f>IF(ISBLANK('5. Pp (3 años)'!E152),"",'5. Pp (3 años)'!E152)</f>
        <v>PAVCI: Porcentaje de acciones de vinculación y canalización institucional ejecutadas.</v>
      </c>
      <c r="F126" s="64">
        <v>0</v>
      </c>
      <c r="G126" s="60">
        <v>160</v>
      </c>
      <c r="H126" s="60">
        <f t="shared" si="12"/>
        <v>160</v>
      </c>
      <c r="I126" s="61" t="e">
        <f t="shared" si="13"/>
        <v>#DIV/0!</v>
      </c>
      <c r="J126" s="668">
        <v>0</v>
      </c>
      <c r="K126" s="662">
        <v>80</v>
      </c>
      <c r="L126" s="663">
        <v>80</v>
      </c>
      <c r="M126" s="664">
        <v>0</v>
      </c>
      <c r="N126" s="665">
        <v>0</v>
      </c>
      <c r="O126" s="665">
        <v>0</v>
      </c>
      <c r="P126" s="665">
        <v>0</v>
      </c>
      <c r="Q126" s="679">
        <v>20</v>
      </c>
      <c r="R126" s="680">
        <v>20</v>
      </c>
      <c r="S126" s="680">
        <v>20</v>
      </c>
      <c r="T126" s="680">
        <v>20</v>
      </c>
      <c r="U126" s="664">
        <v>20</v>
      </c>
      <c r="V126" s="665">
        <v>20</v>
      </c>
      <c r="W126" s="665">
        <v>20</v>
      </c>
      <c r="X126" s="667">
        <v>20</v>
      </c>
    </row>
    <row r="127" spans="3:24" ht="17.25" hidden="1">
      <c r="C127" s="206" t="str">
        <f>IF(ISBLANK('5. Pp (3 años)'!C153),"",'5. Pp (3 años)'!C153)</f>
        <v>Actividad</v>
      </c>
      <c r="D127" s="207" t="str">
        <f>IF(ISBLANK('5. Pp (3 años)'!D153),"",'5. Pp (3 años)'!D153)</f>
        <v/>
      </c>
      <c r="E127" s="207" t="str">
        <f>IF(ISBLANK('5. Pp (3 años)'!E153),"",'5. Pp (3 años)'!E153)</f>
        <v/>
      </c>
      <c r="F127" s="62"/>
      <c r="G127" s="63"/>
      <c r="H127" s="60">
        <f t="shared" si="12"/>
        <v>0</v>
      </c>
      <c r="I127" s="61" t="e">
        <f t="shared" si="13"/>
        <v>#DIV/0!</v>
      </c>
      <c r="J127" s="654"/>
      <c r="K127" s="652"/>
      <c r="L127" s="653"/>
      <c r="M127" s="654"/>
      <c r="N127" s="655"/>
      <c r="O127" s="655"/>
      <c r="P127" s="655"/>
      <c r="Q127" s="652"/>
      <c r="R127" s="652"/>
      <c r="S127" s="652"/>
      <c r="T127" s="652"/>
      <c r="U127" s="655"/>
      <c r="V127" s="655"/>
      <c r="W127" s="655"/>
      <c r="X127" s="653"/>
    </row>
    <row r="128" spans="3:24" ht="17.25" hidden="1">
      <c r="C128" s="206" t="str">
        <f>IF(ISBLANK('5. Pp (3 años)'!C154),"",'5. Pp (3 años)'!C154)</f>
        <v>Actividad</v>
      </c>
      <c r="D128" s="207" t="str">
        <f>IF(ISBLANK('5. Pp (3 años)'!D154),"",'5. Pp (3 años)'!D154)</f>
        <v/>
      </c>
      <c r="E128" s="207" t="str">
        <f>IF(ISBLANK('5. Pp (3 años)'!E154),"",'5. Pp (3 años)'!E154)</f>
        <v/>
      </c>
      <c r="F128" s="64"/>
      <c r="G128" s="60"/>
      <c r="H128" s="60">
        <f t="shared" si="12"/>
        <v>0</v>
      </c>
      <c r="I128" s="61" t="e">
        <f t="shared" si="13"/>
        <v>#DIV/0!</v>
      </c>
      <c r="J128" s="654"/>
      <c r="K128" s="652"/>
      <c r="L128" s="653"/>
      <c r="M128" s="654"/>
      <c r="N128" s="655"/>
      <c r="O128" s="655"/>
      <c r="P128" s="655"/>
      <c r="Q128" s="652"/>
      <c r="R128" s="652"/>
      <c r="S128" s="652"/>
      <c r="T128" s="652"/>
      <c r="U128" s="655"/>
      <c r="V128" s="655"/>
      <c r="W128" s="655"/>
      <c r="X128" s="653"/>
    </row>
    <row r="129" spans="3:24" ht="17.25" hidden="1">
      <c r="C129" s="206" t="str">
        <f>IF(ISBLANK('5. Pp (3 años)'!C155),"",'5. Pp (3 años)'!C155)</f>
        <v>Actividad</v>
      </c>
      <c r="D129" s="207" t="str">
        <f>IF(ISBLANK('5. Pp (3 años)'!D155),"",'5. Pp (3 años)'!D155)</f>
        <v/>
      </c>
      <c r="E129" s="207" t="str">
        <f>IF(ISBLANK('5. Pp (3 años)'!E155),"",'5. Pp (3 años)'!E155)</f>
        <v/>
      </c>
      <c r="F129" s="64"/>
      <c r="G129" s="60"/>
      <c r="H129" s="60">
        <f t="shared" si="12"/>
        <v>0</v>
      </c>
      <c r="I129" s="61" t="e">
        <f t="shared" si="13"/>
        <v>#DIV/0!</v>
      </c>
      <c r="J129" s="654"/>
      <c r="K129" s="652"/>
      <c r="L129" s="653"/>
      <c r="M129" s="654"/>
      <c r="N129" s="655"/>
      <c r="O129" s="655"/>
      <c r="P129" s="655"/>
      <c r="Q129" s="652"/>
      <c r="R129" s="652"/>
      <c r="S129" s="652"/>
      <c r="T129" s="652"/>
      <c r="U129" s="655"/>
      <c r="V129" s="655"/>
      <c r="W129" s="655"/>
      <c r="X129" s="653"/>
    </row>
    <row r="130" spans="3:24" ht="51.75">
      <c r="C130" s="619" t="str">
        <f>IF(ISBLANK('5. Pp (3 años)'!C156),"",'5. Pp (3 años)'!C156)</f>
        <v>Componente</v>
      </c>
      <c r="D130" s="620" t="str">
        <f>IF(ISBLANK('5. Pp (3 años)'!D156),"",'5. Pp (3 años)'!D156)</f>
        <v>4.1.1.1.19   Estrategias de inclusión financiera y fortalecimiento empresarial implementadas.</v>
      </c>
      <c r="E130" s="620" t="str">
        <f>IF(ISBLANK('5. Pp (3 años)'!E156),"",'5. Pp (3 años)'!E156)</f>
        <v>PEIFF: Porcentaje de estrategias de inclusión financiera y fortalecimiento realizadas.</v>
      </c>
      <c r="F130" s="621">
        <v>0</v>
      </c>
      <c r="G130" s="643">
        <v>1</v>
      </c>
      <c r="H130" s="622">
        <f t="shared" si="12"/>
        <v>1</v>
      </c>
      <c r="I130" s="623" t="e">
        <f t="shared" si="13"/>
        <v>#DIV/0!</v>
      </c>
      <c r="J130" s="654">
        <v>100</v>
      </c>
      <c r="K130" s="652">
        <v>100</v>
      </c>
      <c r="L130" s="653">
        <v>100</v>
      </c>
      <c r="M130" s="654">
        <v>25</v>
      </c>
      <c r="N130" s="655">
        <v>25</v>
      </c>
      <c r="O130" s="655">
        <v>25</v>
      </c>
      <c r="P130" s="655">
        <v>25</v>
      </c>
      <c r="Q130" s="652">
        <v>25</v>
      </c>
      <c r="R130" s="652">
        <v>25</v>
      </c>
      <c r="S130" s="652">
        <v>25</v>
      </c>
      <c r="T130" s="652">
        <v>25</v>
      </c>
      <c r="U130" s="655">
        <v>25</v>
      </c>
      <c r="V130" s="655">
        <v>25</v>
      </c>
      <c r="W130" s="655">
        <v>25</v>
      </c>
      <c r="X130" s="653">
        <v>25</v>
      </c>
    </row>
    <row r="131" spans="3:24" ht="51.75">
      <c r="C131" s="206" t="str">
        <f>IF(ISBLANK('5. Pp (3 años)'!C157),"",'5. Pp (3 años)'!C157)</f>
        <v>Actividad</v>
      </c>
      <c r="D131" s="207" t="str">
        <f>IF(ISBLANK('5. Pp (3 años)'!D157),"",'5. Pp (3 años)'!D157)</f>
        <v>4.1.1.1.19.1  Gestión de asesorías y vinculación a programas de apoyo financiero para el sector productivo y social.</v>
      </c>
      <c r="E131" s="207" t="str">
        <f>IF(ISBLANK('5. Pp (3 años)'!E157),"",'5. Pp (3 años)'!E157)</f>
        <v>PAVFR: Porcentaje de asesorías y vinculaciones financieras realizadas.</v>
      </c>
      <c r="F131" s="64">
        <v>173</v>
      </c>
      <c r="G131" s="60">
        <v>532</v>
      </c>
      <c r="H131" s="60">
        <f t="shared" si="12"/>
        <v>359</v>
      </c>
      <c r="I131" s="61">
        <f t="shared" si="13"/>
        <v>2.0751445086705202</v>
      </c>
      <c r="J131" s="661">
        <v>152</v>
      </c>
      <c r="K131" s="662">
        <v>190</v>
      </c>
      <c r="L131" s="663">
        <v>190</v>
      </c>
      <c r="M131" s="664">
        <v>12</v>
      </c>
      <c r="N131" s="665">
        <v>60</v>
      </c>
      <c r="O131" s="665">
        <v>26</v>
      </c>
      <c r="P131" s="665">
        <v>54</v>
      </c>
      <c r="Q131" s="679">
        <v>50</v>
      </c>
      <c r="R131" s="680">
        <v>60</v>
      </c>
      <c r="S131" s="680">
        <v>26</v>
      </c>
      <c r="T131" s="680">
        <v>54</v>
      </c>
      <c r="U131" s="664">
        <v>50</v>
      </c>
      <c r="V131" s="665">
        <v>60</v>
      </c>
      <c r="W131" s="665">
        <v>26</v>
      </c>
      <c r="X131" s="667">
        <v>54</v>
      </c>
    </row>
    <row r="132" spans="3:24" ht="51.75">
      <c r="C132" s="206" t="str">
        <f>IF(ISBLANK('5. Pp (3 años)'!C158),"",'5. Pp (3 años)'!C158)</f>
        <v>Actividad</v>
      </c>
      <c r="D132" s="207" t="str">
        <f>IF(ISBLANK('5. Pp (3 años)'!D158),"",'5. Pp (3 años)'!D158)</f>
        <v>4.1.1.1.19.2  Implementación de jornadas de orientación y habilidades emprendedoras para la juventud.</v>
      </c>
      <c r="E132" s="207" t="str">
        <f>IF(ISBLANK('5. Pp (3 años)'!E158),"",'5. Pp (3 años)'!E158)</f>
        <v>PJJEE: Porcentaje de jornadas juveniles de emprendimiento ejecutadas.</v>
      </c>
      <c r="F132" s="64">
        <v>12</v>
      </c>
      <c r="G132" s="60">
        <v>37</v>
      </c>
      <c r="H132" s="60">
        <f t="shared" si="12"/>
        <v>25</v>
      </c>
      <c r="I132" s="61">
        <f t="shared" si="13"/>
        <v>2.0833333333333335</v>
      </c>
      <c r="J132" s="661">
        <v>14</v>
      </c>
      <c r="K132" s="662">
        <v>11</v>
      </c>
      <c r="L132" s="663">
        <v>12</v>
      </c>
      <c r="M132" s="664">
        <v>7</v>
      </c>
      <c r="N132" s="665">
        <v>3</v>
      </c>
      <c r="O132" s="665">
        <v>2</v>
      </c>
      <c r="P132" s="665">
        <v>2</v>
      </c>
      <c r="Q132" s="679">
        <v>4</v>
      </c>
      <c r="R132" s="680">
        <v>4</v>
      </c>
      <c r="S132" s="680">
        <v>2</v>
      </c>
      <c r="T132" s="680">
        <v>1</v>
      </c>
      <c r="U132" s="664">
        <v>4</v>
      </c>
      <c r="V132" s="665">
        <v>5</v>
      </c>
      <c r="W132" s="665">
        <v>2</v>
      </c>
      <c r="X132" s="667">
        <v>1</v>
      </c>
    </row>
    <row r="133" spans="3:24" ht="17.25" hidden="1">
      <c r="C133" s="206" t="str">
        <f>IF(ISBLANK('5. Pp (3 años)'!C159),"",'5. Pp (3 años)'!C159)</f>
        <v>Actividad</v>
      </c>
      <c r="D133" s="207" t="str">
        <f>IF(ISBLANK('5. Pp (3 años)'!D159),"",'5. Pp (3 años)'!D159)</f>
        <v/>
      </c>
      <c r="E133" s="207" t="str">
        <f>IF(ISBLANK('5. Pp (3 años)'!E159),"",'5. Pp (3 años)'!E159)</f>
        <v/>
      </c>
      <c r="F133" s="64"/>
      <c r="G133" s="60"/>
      <c r="H133" s="60">
        <f t="shared" si="12"/>
        <v>0</v>
      </c>
      <c r="I133" s="61" t="e">
        <f t="shared" si="13"/>
        <v>#DIV/0!</v>
      </c>
      <c r="J133" s="654"/>
      <c r="K133" s="652"/>
      <c r="L133" s="653"/>
      <c r="M133" s="654"/>
      <c r="N133" s="655"/>
      <c r="O133" s="655"/>
      <c r="P133" s="655"/>
      <c r="Q133" s="652"/>
      <c r="R133" s="652"/>
      <c r="S133" s="652"/>
      <c r="T133" s="652"/>
      <c r="U133" s="655"/>
      <c r="V133" s="655"/>
      <c r="W133" s="655"/>
      <c r="X133" s="653"/>
    </row>
    <row r="134" spans="3:24" ht="17.25" hidden="1">
      <c r="C134" s="206" t="str">
        <f>IF(ISBLANK('5. Pp (3 años)'!C160),"",'5. Pp (3 años)'!C160)</f>
        <v>Actividad</v>
      </c>
      <c r="D134" s="207" t="str">
        <f>IF(ISBLANK('5. Pp (3 años)'!D160),"",'5. Pp (3 años)'!D160)</f>
        <v/>
      </c>
      <c r="E134" s="207" t="str">
        <f>IF(ISBLANK('5. Pp (3 años)'!E160),"",'5. Pp (3 años)'!E160)</f>
        <v/>
      </c>
      <c r="F134" s="62"/>
      <c r="G134" s="63"/>
      <c r="H134" s="60">
        <f t="shared" si="12"/>
        <v>0</v>
      </c>
      <c r="I134" s="61" t="e">
        <f t="shared" si="13"/>
        <v>#DIV/0!</v>
      </c>
      <c r="J134" s="654"/>
      <c r="K134" s="652"/>
      <c r="L134" s="653"/>
      <c r="M134" s="654"/>
      <c r="N134" s="655"/>
      <c r="O134" s="655"/>
      <c r="P134" s="655"/>
      <c r="Q134" s="652"/>
      <c r="R134" s="652"/>
      <c r="S134" s="652"/>
      <c r="T134" s="652"/>
      <c r="U134" s="655"/>
      <c r="V134" s="655"/>
      <c r="W134" s="655"/>
      <c r="X134" s="653"/>
    </row>
    <row r="135" spans="3:24" ht="17.25" hidden="1">
      <c r="C135" s="206" t="str">
        <f>IF(ISBLANK('5. Pp (3 años)'!C161),"",'5. Pp (3 años)'!C161)</f>
        <v>Actividad</v>
      </c>
      <c r="D135" s="207" t="str">
        <f>IF(ISBLANK('5. Pp (3 años)'!D161),"",'5. Pp (3 años)'!D161)</f>
        <v/>
      </c>
      <c r="E135" s="207" t="str">
        <f>IF(ISBLANK('5. Pp (3 años)'!E161),"",'5. Pp (3 años)'!E161)</f>
        <v/>
      </c>
      <c r="F135" s="62"/>
      <c r="G135" s="63"/>
      <c r="H135" s="60">
        <f t="shared" si="12"/>
        <v>0</v>
      </c>
      <c r="I135" s="61" t="e">
        <f t="shared" si="13"/>
        <v>#DIV/0!</v>
      </c>
      <c r="J135" s="654"/>
      <c r="K135" s="652"/>
      <c r="L135" s="653"/>
      <c r="M135" s="654"/>
      <c r="N135" s="655"/>
      <c r="O135" s="655"/>
      <c r="P135" s="655"/>
      <c r="Q135" s="652"/>
      <c r="R135" s="652"/>
      <c r="S135" s="652"/>
      <c r="T135" s="652"/>
      <c r="U135" s="655"/>
      <c r="V135" s="655"/>
      <c r="W135" s="655"/>
      <c r="X135" s="653"/>
    </row>
    <row r="136" spans="3:24" ht="51.75">
      <c r="C136" s="619" t="str">
        <f>IF(ISBLANK('5. Pp (3 años)'!C162),"",'5. Pp (3 años)'!C162)</f>
        <v>Componente</v>
      </c>
      <c r="D136" s="620" t="str">
        <f>IF(ISBLANK('5. Pp (3 años)'!D162),"",'5. Pp (3 años)'!D162)</f>
        <v>4.1.1.1.20 Programas de capacitación para la producción sustentable y economía comunitaria implementadas.</v>
      </c>
      <c r="E136" s="620" t="str">
        <f>IF(ISBLANK('5. Pp (3 años)'!E162),"",'5. Pp (3 años)'!E162)</f>
        <v>PCPEC: Porcentaje de programas de capacitación en producción y economía comunitaria realizados.</v>
      </c>
      <c r="F136" s="621">
        <v>0</v>
      </c>
      <c r="G136" s="643">
        <v>1</v>
      </c>
      <c r="H136" s="622">
        <f t="shared" si="12"/>
        <v>1</v>
      </c>
      <c r="I136" s="623" t="e">
        <f t="shared" si="13"/>
        <v>#DIV/0!</v>
      </c>
      <c r="J136" s="654">
        <v>100</v>
      </c>
      <c r="K136" s="652">
        <v>100</v>
      </c>
      <c r="L136" s="653">
        <v>100</v>
      </c>
      <c r="M136" s="654">
        <v>25</v>
      </c>
      <c r="N136" s="655">
        <v>25</v>
      </c>
      <c r="O136" s="655">
        <v>25</v>
      </c>
      <c r="P136" s="655">
        <v>25</v>
      </c>
      <c r="Q136" s="652">
        <v>25</v>
      </c>
      <c r="R136" s="652">
        <v>25</v>
      </c>
      <c r="S136" s="652">
        <v>25</v>
      </c>
      <c r="T136" s="652">
        <v>25</v>
      </c>
      <c r="U136" s="655">
        <v>25</v>
      </c>
      <c r="V136" s="655">
        <v>25</v>
      </c>
      <c r="W136" s="655">
        <v>25</v>
      </c>
      <c r="X136" s="653">
        <v>25</v>
      </c>
    </row>
    <row r="137" spans="3:24" ht="51.75">
      <c r="C137" s="206" t="str">
        <f>IF(ISBLANK('5. Pp (3 años)'!C163),"",'5. Pp (3 años)'!C163)</f>
        <v>Actividad</v>
      </c>
      <c r="D137" s="207" t="str">
        <f>IF(ISBLANK('5. Pp (3 años)'!D163),"",'5. Pp (3 años)'!D163)</f>
        <v>4.1.1.1.20.1 Impartición de programas de formación técnica en producción sustentable y aprovechamiento de recursos naturales.</v>
      </c>
      <c r="E137" s="207" t="str">
        <f>IF(ISBLANK('5. Pp (3 años)'!E163),"",'5. Pp (3 años)'!E163)</f>
        <v>PCPSE: Porcentaje de cursos y talleres de producción sustentable ejecutados.</v>
      </c>
      <c r="F137" s="64">
        <v>79</v>
      </c>
      <c r="G137" s="60">
        <v>82</v>
      </c>
      <c r="H137" s="60">
        <f t="shared" si="12"/>
        <v>3</v>
      </c>
      <c r="I137" s="61">
        <f t="shared" si="13"/>
        <v>3.7974683544303778E-2</v>
      </c>
      <c r="J137" s="661">
        <v>29</v>
      </c>
      <c r="K137" s="662">
        <v>25</v>
      </c>
      <c r="L137" s="663">
        <v>28</v>
      </c>
      <c r="M137" s="664">
        <v>7</v>
      </c>
      <c r="N137" s="665">
        <v>9</v>
      </c>
      <c r="O137" s="665">
        <v>7</v>
      </c>
      <c r="P137" s="665">
        <v>6</v>
      </c>
      <c r="Q137" s="666">
        <v>4</v>
      </c>
      <c r="R137" s="666">
        <v>7</v>
      </c>
      <c r="S137" s="666">
        <v>7</v>
      </c>
      <c r="T137" s="666">
        <v>7</v>
      </c>
      <c r="U137" s="665">
        <v>5</v>
      </c>
      <c r="V137" s="665">
        <v>9</v>
      </c>
      <c r="W137" s="665">
        <v>7</v>
      </c>
      <c r="X137" s="667">
        <v>7</v>
      </c>
    </row>
    <row r="138" spans="3:24" ht="17.25" hidden="1">
      <c r="C138" s="206" t="str">
        <f>IF(ISBLANK('5. Pp (3 años)'!C164),"",'5. Pp (3 años)'!C164)</f>
        <v>Actividad</v>
      </c>
      <c r="D138" s="207" t="str">
        <f>IF(ISBLANK('5. Pp (3 años)'!D164),"",'5. Pp (3 años)'!D164)</f>
        <v/>
      </c>
      <c r="E138" s="207" t="str">
        <f>IF(ISBLANK('5. Pp (3 años)'!E164),"",'5. Pp (3 años)'!E164)</f>
        <v/>
      </c>
      <c r="F138" s="62"/>
      <c r="G138" s="63"/>
      <c r="H138" s="60">
        <f t="shared" si="12"/>
        <v>0</v>
      </c>
      <c r="I138" s="61" t="e">
        <f t="shared" si="13"/>
        <v>#DIV/0!</v>
      </c>
      <c r="J138" s="654"/>
      <c r="K138" s="652"/>
      <c r="L138" s="653"/>
      <c r="M138" s="654"/>
      <c r="N138" s="655"/>
      <c r="O138" s="655"/>
      <c r="P138" s="655"/>
      <c r="Q138" s="652"/>
      <c r="R138" s="652"/>
      <c r="S138" s="652"/>
      <c r="T138" s="652"/>
      <c r="U138" s="655"/>
      <c r="V138" s="655"/>
      <c r="W138" s="655"/>
      <c r="X138" s="653"/>
    </row>
    <row r="139" spans="3:24" ht="17.25" hidden="1">
      <c r="C139" s="206" t="str">
        <f>IF(ISBLANK('5. Pp (3 años)'!C165),"",'5. Pp (3 años)'!C165)</f>
        <v>Actividad</v>
      </c>
      <c r="D139" s="207" t="str">
        <f>IF(ISBLANK('5. Pp (3 años)'!D165),"",'5. Pp (3 años)'!D165)</f>
        <v/>
      </c>
      <c r="E139" s="207" t="str">
        <f>IF(ISBLANK('5. Pp (3 años)'!E165),"",'5. Pp (3 años)'!E165)</f>
        <v/>
      </c>
      <c r="F139" s="62"/>
      <c r="G139" s="63"/>
      <c r="H139" s="60">
        <f t="shared" si="12"/>
        <v>0</v>
      </c>
      <c r="I139" s="61" t="e">
        <f t="shared" si="13"/>
        <v>#DIV/0!</v>
      </c>
      <c r="J139" s="654"/>
      <c r="K139" s="652"/>
      <c r="L139" s="653"/>
      <c r="M139" s="654"/>
      <c r="N139" s="655"/>
      <c r="O139" s="655"/>
      <c r="P139" s="655"/>
      <c r="Q139" s="652"/>
      <c r="R139" s="652"/>
      <c r="S139" s="652"/>
      <c r="T139" s="652"/>
      <c r="U139" s="655"/>
      <c r="V139" s="655"/>
      <c r="W139" s="655"/>
      <c r="X139" s="653"/>
    </row>
    <row r="140" spans="3:24" ht="17.25" hidden="1">
      <c r="C140" s="206" t="str">
        <f>IF(ISBLANK('5. Pp (3 años)'!C166),"",'5. Pp (3 años)'!C166)</f>
        <v>Actividad</v>
      </c>
      <c r="D140" s="207" t="str">
        <f>IF(ISBLANK('5. Pp (3 años)'!D166),"",'5. Pp (3 años)'!D166)</f>
        <v/>
      </c>
      <c r="E140" s="207" t="str">
        <f>IF(ISBLANK('5. Pp (3 años)'!E166),"",'5. Pp (3 años)'!E166)</f>
        <v/>
      </c>
      <c r="F140" s="64"/>
      <c r="G140" s="60"/>
      <c r="H140" s="60">
        <f t="shared" si="12"/>
        <v>0</v>
      </c>
      <c r="I140" s="61" t="e">
        <f t="shared" si="13"/>
        <v>#DIV/0!</v>
      </c>
      <c r="J140" s="654"/>
      <c r="K140" s="652"/>
      <c r="L140" s="653"/>
      <c r="M140" s="654"/>
      <c r="N140" s="655"/>
      <c r="O140" s="655"/>
      <c r="P140" s="655"/>
      <c r="Q140" s="652"/>
      <c r="R140" s="652"/>
      <c r="S140" s="652"/>
      <c r="T140" s="652"/>
      <c r="U140" s="655"/>
      <c r="V140" s="655"/>
      <c r="W140" s="655"/>
      <c r="X140" s="653"/>
    </row>
    <row r="141" spans="3:24" ht="17.25" hidden="1">
      <c r="C141" s="206" t="str">
        <f>IF(ISBLANK('5. Pp (3 años)'!C167),"",'5. Pp (3 años)'!C167)</f>
        <v>Actividad</v>
      </c>
      <c r="D141" s="207" t="str">
        <f>IF(ISBLANK('5. Pp (3 años)'!D167),"",'5. Pp (3 años)'!D167)</f>
        <v/>
      </c>
      <c r="E141" s="207" t="str">
        <f>IF(ISBLANK('5. Pp (3 años)'!E167),"",'5. Pp (3 años)'!E167)</f>
        <v/>
      </c>
      <c r="F141" s="64"/>
      <c r="G141" s="60"/>
      <c r="H141" s="60">
        <f t="shared" si="12"/>
        <v>0</v>
      </c>
      <c r="I141" s="61" t="e">
        <f t="shared" si="13"/>
        <v>#DIV/0!</v>
      </c>
      <c r="J141" s="654"/>
      <c r="K141" s="652"/>
      <c r="L141" s="653"/>
      <c r="M141" s="654"/>
      <c r="N141" s="655"/>
      <c r="O141" s="655"/>
      <c r="P141" s="655"/>
      <c r="Q141" s="652"/>
      <c r="R141" s="652"/>
      <c r="S141" s="652"/>
      <c r="T141" s="652"/>
      <c r="U141" s="655"/>
      <c r="V141" s="655"/>
      <c r="W141" s="655"/>
      <c r="X141" s="653"/>
    </row>
    <row r="142" spans="3:24" ht="69">
      <c r="C142" s="619" t="str">
        <f>IF(ISBLANK('5. Pp (3 años)'!C168),"",'5. Pp (3 años)'!C168)</f>
        <v>Componente</v>
      </c>
      <c r="D142" s="620" t="str">
        <f>IF(ISBLANK('5. Pp (3 años)'!D168),"",'5. Pp (3 años)'!D168)</f>
        <v xml:space="preserve">4.1.1.1.21 Mecanismos de comercialización comunitaria y suministro de productos de la canasta básica implementados
</v>
      </c>
      <c r="E142" s="620" t="str">
        <f>IF(ISBLANK('5. Pp (3 años)'!E168),"",'5. Pp (3 años)'!E168)</f>
        <v>PMCSO: Porcentaje de mecanismos de comercialización y suministro operados.</v>
      </c>
      <c r="F142" s="621">
        <v>0</v>
      </c>
      <c r="G142" s="643">
        <v>1</v>
      </c>
      <c r="H142" s="622">
        <f t="shared" si="12"/>
        <v>1</v>
      </c>
      <c r="I142" s="623" t="e">
        <f t="shared" si="13"/>
        <v>#DIV/0!</v>
      </c>
      <c r="J142" s="654">
        <v>100</v>
      </c>
      <c r="K142" s="652">
        <v>100</v>
      </c>
      <c r="L142" s="653">
        <v>100</v>
      </c>
      <c r="M142" s="654">
        <v>25</v>
      </c>
      <c r="N142" s="655">
        <v>25</v>
      </c>
      <c r="O142" s="655">
        <v>25</v>
      </c>
      <c r="P142" s="655">
        <v>25</v>
      </c>
      <c r="Q142" s="652">
        <v>25</v>
      </c>
      <c r="R142" s="652">
        <v>25</v>
      </c>
      <c r="S142" s="652">
        <v>25</v>
      </c>
      <c r="T142" s="652">
        <v>25</v>
      </c>
      <c r="U142" s="655">
        <v>25</v>
      </c>
      <c r="V142" s="655">
        <v>25</v>
      </c>
      <c r="W142" s="655">
        <v>25</v>
      </c>
      <c r="X142" s="653">
        <v>25</v>
      </c>
    </row>
    <row r="143" spans="3:24" ht="55.15" customHeight="1">
      <c r="C143" s="206" t="str">
        <f>IF(ISBLANK('5. Pp (3 años)'!C169),"",'5. Pp (3 años)'!C169)</f>
        <v>Actividad</v>
      </c>
      <c r="D143" s="207" t="str">
        <f>IF(ISBLANK('5. Pp (3 años)'!D169),"",'5. Pp (3 años)'!D169)</f>
        <v>4.1.1.1.21.1 Promoción de canales de comercialización y ferias de economía local para productos artesanales.</v>
      </c>
      <c r="E143" s="207" t="str">
        <f>IF(ISBLANK('5. Pp (3 años)'!E169),"",'5. Pp (3 años)'!E169)</f>
        <v>PEECAR: Porcentaje de eventos y espacios de comercialización artesanal realizados.</v>
      </c>
      <c r="F143" s="64">
        <v>48</v>
      </c>
      <c r="G143" s="60">
        <v>282</v>
      </c>
      <c r="H143" s="60">
        <f t="shared" si="12"/>
        <v>234</v>
      </c>
      <c r="I143" s="61">
        <f t="shared" si="13"/>
        <v>4.875</v>
      </c>
      <c r="J143" s="661">
        <v>85</v>
      </c>
      <c r="K143" s="662">
        <v>97</v>
      </c>
      <c r="L143" s="663">
        <v>100</v>
      </c>
      <c r="M143" s="664">
        <v>9</v>
      </c>
      <c r="N143" s="665">
        <v>28</v>
      </c>
      <c r="O143" s="665">
        <v>29</v>
      </c>
      <c r="P143" s="665">
        <v>19</v>
      </c>
      <c r="Q143" s="679">
        <v>23</v>
      </c>
      <c r="R143" s="680">
        <v>26</v>
      </c>
      <c r="S143" s="680">
        <v>26</v>
      </c>
      <c r="T143" s="680">
        <v>22</v>
      </c>
      <c r="U143" s="664">
        <v>24</v>
      </c>
      <c r="V143" s="665">
        <v>27</v>
      </c>
      <c r="W143" s="665">
        <v>27</v>
      </c>
      <c r="X143" s="667">
        <v>22</v>
      </c>
    </row>
    <row r="144" spans="3:24" ht="55.15" customHeight="1">
      <c r="C144" s="206" t="str">
        <f>IF(ISBLANK('5. Pp (3 años)'!C170),"",'5. Pp (3 años)'!C170)</f>
        <v>Actividad</v>
      </c>
      <c r="D144" s="207" t="str">
        <f>IF(ISBLANK('5. Pp (3 años)'!D170),"",'5. Pp (3 años)'!D170)</f>
        <v>4.1.1.1.21.2  Operación de puntos de abasto móvil y suministro de productos básicos para grupos prioritarios.</v>
      </c>
      <c r="E144" s="207" t="str">
        <f>IF(ISBLANK('5. Pp (3 años)'!E170),"",'5. Pp (3 años)'!E170)</f>
        <v>PJAM: Porcentaje de jornadas de abasto móvil realizadas.</v>
      </c>
      <c r="F144" s="64">
        <v>97</v>
      </c>
      <c r="G144" s="60">
        <v>252</v>
      </c>
      <c r="H144" s="60">
        <f t="shared" si="12"/>
        <v>155</v>
      </c>
      <c r="I144" s="61">
        <f t="shared" si="13"/>
        <v>1.597938144329897</v>
      </c>
      <c r="J144" s="661">
        <v>84</v>
      </c>
      <c r="K144" s="662">
        <v>84</v>
      </c>
      <c r="L144" s="663">
        <v>84</v>
      </c>
      <c r="M144" s="664">
        <v>24</v>
      </c>
      <c r="N144" s="665">
        <v>24</v>
      </c>
      <c r="O144" s="665">
        <v>16</v>
      </c>
      <c r="P144" s="665">
        <v>20</v>
      </c>
      <c r="Q144" s="679">
        <v>24</v>
      </c>
      <c r="R144" s="680">
        <v>24</v>
      </c>
      <c r="S144" s="680">
        <v>16</v>
      </c>
      <c r="T144" s="680">
        <v>20</v>
      </c>
      <c r="U144" s="664">
        <v>24</v>
      </c>
      <c r="V144" s="665">
        <v>24</v>
      </c>
      <c r="W144" s="665">
        <v>16</v>
      </c>
      <c r="X144" s="667">
        <v>20</v>
      </c>
    </row>
    <row r="145" spans="3:24" ht="17.25" hidden="1">
      <c r="C145" s="206" t="str">
        <f>IF(ISBLANK('5. Pp (3 años)'!C171),"",'5. Pp (3 años)'!C171)</f>
        <v>Actividad</v>
      </c>
      <c r="D145" s="207" t="str">
        <f>IF(ISBLANK('5. Pp (3 años)'!D171),"",'5. Pp (3 años)'!D171)</f>
        <v/>
      </c>
      <c r="E145" s="207" t="str">
        <f>IF(ISBLANK('5. Pp (3 años)'!E171),"",'5. Pp (3 años)'!E171)</f>
        <v/>
      </c>
      <c r="F145" s="64"/>
      <c r="G145" s="60"/>
      <c r="H145" s="60">
        <f t="shared" si="12"/>
        <v>0</v>
      </c>
      <c r="I145" s="61" t="e">
        <f t="shared" si="13"/>
        <v>#DIV/0!</v>
      </c>
      <c r="J145" s="654"/>
      <c r="K145" s="652"/>
      <c r="L145" s="653"/>
      <c r="M145" s="654"/>
      <c r="N145" s="655"/>
      <c r="O145" s="655"/>
      <c r="P145" s="655"/>
      <c r="Q145" s="652"/>
      <c r="R145" s="652"/>
      <c r="S145" s="652"/>
      <c r="T145" s="652"/>
      <c r="U145" s="655"/>
      <c r="V145" s="655"/>
      <c r="W145" s="655"/>
      <c r="X145" s="653"/>
    </row>
    <row r="146" spans="3:24" ht="17.25" hidden="1">
      <c r="C146" s="206" t="str">
        <f>IF(ISBLANK('5. Pp (3 años)'!C172),"",'5. Pp (3 años)'!C172)</f>
        <v>Actividad</v>
      </c>
      <c r="D146" s="207" t="str">
        <f>IF(ISBLANK('5. Pp (3 años)'!D172),"",'5. Pp (3 años)'!D172)</f>
        <v/>
      </c>
      <c r="E146" s="207" t="str">
        <f>IF(ISBLANK('5. Pp (3 años)'!E172),"",'5. Pp (3 años)'!E172)</f>
        <v/>
      </c>
      <c r="F146" s="62"/>
      <c r="G146" s="63"/>
      <c r="H146" s="60">
        <f t="shared" si="12"/>
        <v>0</v>
      </c>
      <c r="I146" s="61" t="e">
        <f t="shared" si="13"/>
        <v>#DIV/0!</v>
      </c>
      <c r="J146" s="654"/>
      <c r="K146" s="652"/>
      <c r="L146" s="653"/>
      <c r="M146" s="654"/>
      <c r="N146" s="655"/>
      <c r="O146" s="655"/>
      <c r="P146" s="655"/>
      <c r="Q146" s="652"/>
      <c r="R146" s="652"/>
      <c r="S146" s="652"/>
      <c r="T146" s="652"/>
      <c r="U146" s="655"/>
      <c r="V146" s="655"/>
      <c r="W146" s="655"/>
      <c r="X146" s="653"/>
    </row>
    <row r="147" spans="3:24" ht="17.25" hidden="1">
      <c r="C147" s="206" t="str">
        <f>IF(ISBLANK('5. Pp (3 años)'!C173),"",'5. Pp (3 años)'!C173)</f>
        <v>Actividad</v>
      </c>
      <c r="D147" s="207" t="str">
        <f>IF(ISBLANK('5. Pp (3 años)'!D173),"",'5. Pp (3 años)'!D173)</f>
        <v/>
      </c>
      <c r="E147" s="207" t="str">
        <f>IF(ISBLANK('5. Pp (3 años)'!E173),"",'5. Pp (3 años)'!E173)</f>
        <v/>
      </c>
      <c r="F147" s="62"/>
      <c r="G147" s="63"/>
      <c r="H147" s="60">
        <f t="shared" si="12"/>
        <v>0</v>
      </c>
      <c r="I147" s="61" t="e">
        <f t="shared" si="13"/>
        <v>#DIV/0!</v>
      </c>
      <c r="J147" s="654"/>
      <c r="K147" s="652"/>
      <c r="L147" s="653"/>
      <c r="M147" s="654"/>
      <c r="N147" s="655"/>
      <c r="O147" s="655"/>
      <c r="P147" s="655"/>
      <c r="Q147" s="652"/>
      <c r="R147" s="652"/>
      <c r="S147" s="652"/>
      <c r="T147" s="652"/>
      <c r="U147" s="655"/>
      <c r="V147" s="655"/>
      <c r="W147" s="655"/>
      <c r="X147" s="653"/>
    </row>
    <row r="148" spans="3:24" ht="51.75">
      <c r="C148" s="619" t="str">
        <f>IF(ISBLANK('5. Pp (3 años)'!C174),"",'5. Pp (3 años)'!C174)</f>
        <v>Componente</v>
      </c>
      <c r="D148" s="620" t="str">
        <f>IF(ISBLANK('5. Pp (3 años)'!D174),"",'5. Pp (3 años)'!D174)</f>
        <v>4.1.1.1.22 Acciones de fomento a la competitividad y desarrollo de capacidades para los emprendedores realizadas.</v>
      </c>
      <c r="E148" s="620" t="str">
        <f>IF(ISBLANK('5. Pp (3 años)'!E174),"",'5. Pp (3 años)'!E174)</f>
        <v>PAFER: Porcentaje de acciones de fomento al emprendimiento realizadas.</v>
      </c>
      <c r="F148" s="621">
        <v>0</v>
      </c>
      <c r="G148" s="643">
        <v>1</v>
      </c>
      <c r="H148" s="622">
        <f t="shared" si="12"/>
        <v>1</v>
      </c>
      <c r="I148" s="623" t="e">
        <f t="shared" si="13"/>
        <v>#DIV/0!</v>
      </c>
      <c r="J148" s="654">
        <v>100</v>
      </c>
      <c r="K148" s="652">
        <v>100</v>
      </c>
      <c r="L148" s="653">
        <v>100</v>
      </c>
      <c r="M148" s="654">
        <v>25</v>
      </c>
      <c r="N148" s="655">
        <v>25</v>
      </c>
      <c r="O148" s="655">
        <v>25</v>
      </c>
      <c r="P148" s="655">
        <v>25</v>
      </c>
      <c r="Q148" s="652">
        <v>25</v>
      </c>
      <c r="R148" s="652">
        <v>25</v>
      </c>
      <c r="S148" s="652">
        <v>25</v>
      </c>
      <c r="T148" s="652">
        <v>25</v>
      </c>
      <c r="U148" s="655">
        <v>25</v>
      </c>
      <c r="V148" s="655">
        <v>25</v>
      </c>
      <c r="W148" s="655">
        <v>25</v>
      </c>
      <c r="X148" s="653">
        <v>25</v>
      </c>
    </row>
    <row r="149" spans="3:24" ht="51.75">
      <c r="C149" s="206" t="str">
        <f>IF(ISBLANK('5. Pp (3 años)'!C175),"",'5. Pp (3 años)'!C175)</f>
        <v>Actividad</v>
      </c>
      <c r="D149" s="207" t="str">
        <f>IF(ISBLANK('5. Pp (3 años)'!D175),"",'5. Pp (3 años)'!D175)</f>
        <v>4.1.1.1.22.1 Gestión de servicios de asesoría técnica y jornadas de sensibilización para el sector emprendedor</v>
      </c>
      <c r="E149" s="207" t="str">
        <f>IF(ISBLANK('5. Pp (3 años)'!E175),"",'5. Pp (3 años)'!E175)</f>
        <v>PSASE: Porcentaje de servicios de asesoría y sensibilización al emprendedor realizados.</v>
      </c>
      <c r="F149" s="64">
        <v>712</v>
      </c>
      <c r="G149" s="60">
        <v>2893</v>
      </c>
      <c r="H149" s="60">
        <f t="shared" si="12"/>
        <v>2181</v>
      </c>
      <c r="I149" s="61">
        <f t="shared" si="13"/>
        <v>3.0632022471910112</v>
      </c>
      <c r="J149" s="661">
        <v>987</v>
      </c>
      <c r="K149" s="662">
        <v>933</v>
      </c>
      <c r="L149" s="663">
        <v>973</v>
      </c>
      <c r="M149" s="664">
        <v>444</v>
      </c>
      <c r="N149" s="665">
        <v>181</v>
      </c>
      <c r="O149" s="665">
        <v>181</v>
      </c>
      <c r="P149" s="665">
        <v>181</v>
      </c>
      <c r="Q149" s="666">
        <v>206</v>
      </c>
      <c r="R149" s="666">
        <v>261</v>
      </c>
      <c r="S149" s="666">
        <v>260</v>
      </c>
      <c r="T149" s="666">
        <v>206</v>
      </c>
      <c r="U149" s="665">
        <v>226</v>
      </c>
      <c r="V149" s="665">
        <v>261</v>
      </c>
      <c r="W149" s="665">
        <v>260</v>
      </c>
      <c r="X149" s="667">
        <v>226</v>
      </c>
    </row>
    <row r="150" spans="3:24" ht="17.25" hidden="1">
      <c r="C150" s="206" t="str">
        <f>IF(ISBLANK('5. Pp (3 años)'!C176),"",'5. Pp (3 años)'!C176)</f>
        <v>Actividad</v>
      </c>
      <c r="D150" s="207" t="str">
        <f>IF(ISBLANK('5. Pp (3 años)'!D176),"",'5. Pp (3 años)'!D176)</f>
        <v/>
      </c>
      <c r="E150" s="207" t="str">
        <f>IF(ISBLANK('5. Pp (3 años)'!E176),"",'5. Pp (3 años)'!E176)</f>
        <v/>
      </c>
      <c r="F150" s="62"/>
      <c r="G150" s="63"/>
      <c r="H150" s="60">
        <f t="shared" si="12"/>
        <v>0</v>
      </c>
      <c r="I150" s="61" t="e">
        <f t="shared" si="13"/>
        <v>#DIV/0!</v>
      </c>
      <c r="J150" s="654"/>
      <c r="K150" s="652"/>
      <c r="L150" s="653"/>
      <c r="M150" s="654"/>
      <c r="N150" s="655"/>
      <c r="O150" s="655"/>
      <c r="P150" s="655"/>
      <c r="Q150" s="652"/>
      <c r="R150" s="652"/>
      <c r="S150" s="652"/>
      <c r="T150" s="652"/>
      <c r="U150" s="655"/>
      <c r="V150" s="655"/>
      <c r="W150" s="655"/>
      <c r="X150" s="653"/>
    </row>
    <row r="151" spans="3:24" ht="17.25" hidden="1">
      <c r="C151" s="206" t="str">
        <f>IF(ISBLANK('5. Pp (3 años)'!C177),"",'5. Pp (3 años)'!C177)</f>
        <v>Actividad</v>
      </c>
      <c r="D151" s="207" t="str">
        <f>IF(ISBLANK('5. Pp (3 años)'!D177),"",'5. Pp (3 años)'!D177)</f>
        <v/>
      </c>
      <c r="E151" s="207" t="str">
        <f>IF(ISBLANK('5. Pp (3 años)'!E177),"",'5. Pp (3 años)'!E177)</f>
        <v/>
      </c>
      <c r="F151" s="62"/>
      <c r="G151" s="63"/>
      <c r="H151" s="60">
        <f t="shared" si="12"/>
        <v>0</v>
      </c>
      <c r="I151" s="61" t="e">
        <f t="shared" si="13"/>
        <v>#DIV/0!</v>
      </c>
      <c r="J151" s="654"/>
      <c r="K151" s="652"/>
      <c r="L151" s="653"/>
      <c r="M151" s="654"/>
      <c r="N151" s="655"/>
      <c r="O151" s="655"/>
      <c r="P151" s="655"/>
      <c r="Q151" s="652"/>
      <c r="R151" s="652"/>
      <c r="S151" s="652"/>
      <c r="T151" s="652"/>
      <c r="U151" s="655"/>
      <c r="V151" s="655"/>
      <c r="W151" s="655"/>
      <c r="X151" s="653"/>
    </row>
    <row r="152" spans="3:24" ht="17.25" hidden="1">
      <c r="C152" s="206" t="str">
        <f>IF(ISBLANK('5. Pp (3 años)'!C178),"",'5. Pp (3 años)'!C178)</f>
        <v>Actividad</v>
      </c>
      <c r="D152" s="207" t="str">
        <f>IF(ISBLANK('5. Pp (3 años)'!D178),"",'5. Pp (3 años)'!D178)</f>
        <v/>
      </c>
      <c r="E152" s="207" t="str">
        <f>IF(ISBLANK('5. Pp (3 años)'!E178),"",'5. Pp (3 años)'!E178)</f>
        <v/>
      </c>
      <c r="F152" s="64"/>
      <c r="G152" s="60"/>
      <c r="H152" s="60">
        <f t="shared" si="12"/>
        <v>0</v>
      </c>
      <c r="I152" s="61" t="e">
        <f t="shared" si="13"/>
        <v>#DIV/0!</v>
      </c>
      <c r="J152" s="654"/>
      <c r="K152" s="652"/>
      <c r="L152" s="653"/>
      <c r="M152" s="654"/>
      <c r="N152" s="655"/>
      <c r="O152" s="655"/>
      <c r="P152" s="655"/>
      <c r="Q152" s="652"/>
      <c r="R152" s="652"/>
      <c r="S152" s="652"/>
      <c r="T152" s="652"/>
      <c r="U152" s="655"/>
      <c r="V152" s="655"/>
      <c r="W152" s="655"/>
      <c r="X152" s="653"/>
    </row>
    <row r="153" spans="3:24" ht="17.25" hidden="1">
      <c r="C153" s="206" t="str">
        <f>IF(ISBLANK('5. Pp (3 años)'!C179),"",'5. Pp (3 años)'!C179)</f>
        <v>Actividad</v>
      </c>
      <c r="D153" s="207" t="str">
        <f>IF(ISBLANK('5. Pp (3 años)'!D179),"",'5. Pp (3 años)'!D179)</f>
        <v/>
      </c>
      <c r="E153" s="207" t="str">
        <f>IF(ISBLANK('5. Pp (3 años)'!E179),"",'5. Pp (3 años)'!E179)</f>
        <v/>
      </c>
      <c r="F153" s="64"/>
      <c r="G153" s="60"/>
      <c r="H153" s="60">
        <f t="shared" si="12"/>
        <v>0</v>
      </c>
      <c r="I153" s="61" t="e">
        <f t="shared" si="13"/>
        <v>#DIV/0!</v>
      </c>
      <c r="J153" s="654"/>
      <c r="K153" s="652"/>
      <c r="L153" s="653"/>
      <c r="M153" s="654"/>
      <c r="N153" s="655"/>
      <c r="O153" s="655"/>
      <c r="P153" s="655"/>
      <c r="Q153" s="652"/>
      <c r="R153" s="652"/>
      <c r="S153" s="652"/>
      <c r="T153" s="652"/>
      <c r="U153" s="655"/>
      <c r="V153" s="655"/>
      <c r="W153" s="655"/>
      <c r="X153" s="653"/>
    </row>
    <row r="154" spans="3:24" ht="51.75">
      <c r="C154" s="619" t="str">
        <f>IF(ISBLANK('5. Pp (3 años)'!C180),"",'5. Pp (3 años)'!C180)</f>
        <v>Componente</v>
      </c>
      <c r="D154" s="620" t="str">
        <f>IF(ISBLANK('5. Pp (3 años)'!D180),"",'5. Pp (3 años)'!D180)</f>
        <v>4.1.1.1.23 Servicios de formación y asesoría técnica para el fortalecimiento empresarial otorgados.</v>
      </c>
      <c r="E154" s="620" t="str">
        <f>IF(ISBLANK('5. Pp (3 años)'!E180),"",'5. Pp (3 años)'!E180)</f>
        <v>PSFAT: Porcentaje de servicios de formación y asesoría técnica especializada realizados.</v>
      </c>
      <c r="F154" s="621">
        <v>0</v>
      </c>
      <c r="G154" s="643">
        <v>1</v>
      </c>
      <c r="H154" s="622">
        <f t="shared" si="12"/>
        <v>1</v>
      </c>
      <c r="I154" s="623" t="e">
        <f t="shared" si="13"/>
        <v>#DIV/0!</v>
      </c>
      <c r="J154" s="654">
        <v>100</v>
      </c>
      <c r="K154" s="652">
        <v>100</v>
      </c>
      <c r="L154" s="653">
        <v>100</v>
      </c>
      <c r="M154" s="654">
        <v>25</v>
      </c>
      <c r="N154" s="655">
        <v>25</v>
      </c>
      <c r="O154" s="655">
        <v>25</v>
      </c>
      <c r="P154" s="655">
        <v>25</v>
      </c>
      <c r="Q154" s="652">
        <v>25</v>
      </c>
      <c r="R154" s="652">
        <v>25</v>
      </c>
      <c r="S154" s="652">
        <v>25</v>
      </c>
      <c r="T154" s="652">
        <v>25</v>
      </c>
      <c r="U154" s="655">
        <v>25</v>
      </c>
      <c r="V154" s="655">
        <v>25</v>
      </c>
      <c r="W154" s="655">
        <v>25</v>
      </c>
      <c r="X154" s="653">
        <v>25</v>
      </c>
    </row>
    <row r="155" spans="3:24" ht="51.75">
      <c r="C155" s="206" t="str">
        <f>IF(ISBLANK('5. Pp (3 años)'!C181),"",'5. Pp (3 años)'!C181)</f>
        <v>Actividad</v>
      </c>
      <c r="D155" s="207" t="str">
        <f>IF(ISBLANK('5. Pp (3 años)'!D181),"",'5. Pp (3 años)'!D181)</f>
        <v>4.1.1.1.23.1  Gestión de tutorías y programas de capacitación especializada para el impulso de negocios locales.</v>
      </c>
      <c r="E155" s="207" t="str">
        <f>IF(ISBLANK('5. Pp (3 años)'!E181),"",'5. Pp (3 años)'!E181)</f>
        <v>PATCE: Porcentaje de acciones de tutoría y capacitación ejecutadas.</v>
      </c>
      <c r="F155" s="64">
        <v>12</v>
      </c>
      <c r="G155" s="60">
        <v>149</v>
      </c>
      <c r="H155" s="60">
        <f t="shared" si="12"/>
        <v>137</v>
      </c>
      <c r="I155" s="61">
        <f t="shared" si="13"/>
        <v>11.416666666666666</v>
      </c>
      <c r="J155" s="661">
        <v>49</v>
      </c>
      <c r="K155" s="662">
        <v>50</v>
      </c>
      <c r="L155" s="663">
        <v>50</v>
      </c>
      <c r="M155" s="664">
        <v>19</v>
      </c>
      <c r="N155" s="665">
        <v>10</v>
      </c>
      <c r="O155" s="665">
        <v>10</v>
      </c>
      <c r="P155" s="665">
        <v>10</v>
      </c>
      <c r="Q155" s="666">
        <v>7</v>
      </c>
      <c r="R155" s="666">
        <v>18</v>
      </c>
      <c r="S155" s="666">
        <v>18</v>
      </c>
      <c r="T155" s="666">
        <v>7</v>
      </c>
      <c r="U155" s="665">
        <v>7</v>
      </c>
      <c r="V155" s="665">
        <v>18</v>
      </c>
      <c r="W155" s="665">
        <v>18</v>
      </c>
      <c r="X155" s="667">
        <v>7</v>
      </c>
    </row>
    <row r="156" spans="3:24" ht="17.25" hidden="1">
      <c r="C156" s="206" t="str">
        <f>IF(ISBLANK('5. Pp (3 años)'!C182),"",'5. Pp (3 años)'!C182)</f>
        <v>Actividad</v>
      </c>
      <c r="D156" s="207" t="str">
        <f>IF(ISBLANK('5. Pp (3 años)'!D182),"",'5. Pp (3 años)'!D182)</f>
        <v/>
      </c>
      <c r="E156" s="207" t="str">
        <f>IF(ISBLANK('5. Pp (3 años)'!E182),"",'5. Pp (3 años)'!E182)</f>
        <v/>
      </c>
      <c r="F156" s="64"/>
      <c r="G156" s="60"/>
      <c r="H156" s="60">
        <f t="shared" si="12"/>
        <v>0</v>
      </c>
      <c r="I156" s="61" t="e">
        <f t="shared" si="13"/>
        <v>#DIV/0!</v>
      </c>
      <c r="J156" s="654"/>
      <c r="K156" s="652"/>
      <c r="L156" s="653"/>
      <c r="M156" s="654"/>
      <c r="N156" s="655"/>
      <c r="O156" s="655"/>
      <c r="P156" s="655"/>
      <c r="Q156" s="652"/>
      <c r="R156" s="652"/>
      <c r="S156" s="652"/>
      <c r="T156" s="652"/>
      <c r="U156" s="655"/>
      <c r="V156" s="655"/>
      <c r="W156" s="655"/>
      <c r="X156" s="653"/>
    </row>
    <row r="157" spans="3:24" ht="17.25" hidden="1">
      <c r="C157" s="206" t="str">
        <f>IF(ISBLANK('5. Pp (3 años)'!C183),"",'5. Pp (3 años)'!C183)</f>
        <v>Actividad</v>
      </c>
      <c r="D157" s="207" t="str">
        <f>IF(ISBLANK('5. Pp (3 años)'!D183),"",'5. Pp (3 años)'!D183)</f>
        <v/>
      </c>
      <c r="E157" s="207" t="str">
        <f>IF(ISBLANK('5. Pp (3 años)'!E183),"",'5. Pp (3 años)'!E183)</f>
        <v/>
      </c>
      <c r="F157" s="64"/>
      <c r="G157" s="60"/>
      <c r="H157" s="60">
        <f t="shared" si="12"/>
        <v>0</v>
      </c>
      <c r="I157" s="61" t="e">
        <f t="shared" si="13"/>
        <v>#DIV/0!</v>
      </c>
      <c r="J157" s="654"/>
      <c r="K157" s="652"/>
      <c r="L157" s="653"/>
      <c r="M157" s="654"/>
      <c r="N157" s="655"/>
      <c r="O157" s="655"/>
      <c r="P157" s="655"/>
      <c r="Q157" s="652"/>
      <c r="R157" s="652"/>
      <c r="S157" s="652"/>
      <c r="T157" s="652"/>
      <c r="U157" s="655"/>
      <c r="V157" s="655"/>
      <c r="W157" s="655"/>
      <c r="X157" s="653"/>
    </row>
    <row r="158" spans="3:24" ht="17.25" hidden="1">
      <c r="C158" s="206" t="str">
        <f>IF(ISBLANK('5. Pp (3 años)'!C184),"",'5. Pp (3 años)'!C184)</f>
        <v>Actividad</v>
      </c>
      <c r="D158" s="207" t="str">
        <f>IF(ISBLANK('5. Pp (3 años)'!D184),"",'5. Pp (3 años)'!D184)</f>
        <v/>
      </c>
      <c r="E158" s="207" t="str">
        <f>IF(ISBLANK('5. Pp (3 años)'!E184),"",'5. Pp (3 años)'!E184)</f>
        <v/>
      </c>
      <c r="F158" s="62"/>
      <c r="G158" s="63"/>
      <c r="H158" s="60">
        <f t="shared" si="12"/>
        <v>0</v>
      </c>
      <c r="I158" s="61" t="e">
        <f t="shared" si="13"/>
        <v>#DIV/0!</v>
      </c>
      <c r="J158" s="654"/>
      <c r="K158" s="652"/>
      <c r="L158" s="653"/>
      <c r="M158" s="654"/>
      <c r="N158" s="655"/>
      <c r="O158" s="655"/>
      <c r="P158" s="655"/>
      <c r="Q158" s="652"/>
      <c r="R158" s="652"/>
      <c r="S158" s="652"/>
      <c r="T158" s="652"/>
      <c r="U158" s="655"/>
      <c r="V158" s="655"/>
      <c r="W158" s="655"/>
      <c r="X158" s="653"/>
    </row>
    <row r="159" spans="3:24" ht="17.25" hidden="1">
      <c r="C159" s="206" t="str">
        <f>IF(ISBLANK('5. Pp (3 años)'!C185),"",'5. Pp (3 años)'!C185)</f>
        <v>Actividad</v>
      </c>
      <c r="D159" s="207" t="str">
        <f>IF(ISBLANK('5. Pp (3 años)'!D185),"",'5. Pp (3 años)'!D185)</f>
        <v/>
      </c>
      <c r="E159" s="207" t="str">
        <f>IF(ISBLANK('5. Pp (3 años)'!E185),"",'5. Pp (3 años)'!E185)</f>
        <v/>
      </c>
      <c r="F159" s="62"/>
      <c r="G159" s="63"/>
      <c r="H159" s="60">
        <f t="shared" si="12"/>
        <v>0</v>
      </c>
      <c r="I159" s="61" t="e">
        <f t="shared" si="13"/>
        <v>#DIV/0!</v>
      </c>
      <c r="J159" s="654"/>
      <c r="K159" s="652"/>
      <c r="L159" s="653"/>
      <c r="M159" s="654"/>
      <c r="N159" s="655"/>
      <c r="O159" s="655"/>
      <c r="P159" s="655"/>
      <c r="Q159" s="652"/>
      <c r="R159" s="652"/>
      <c r="S159" s="652"/>
      <c r="T159" s="652"/>
      <c r="U159" s="655"/>
      <c r="V159" s="655"/>
      <c r="W159" s="655"/>
      <c r="X159" s="653"/>
    </row>
    <row r="160" spans="3:24" ht="34.5">
      <c r="C160" s="619" t="str">
        <f>IF(ISBLANK('5. Pp (3 años)'!C186),"",'5. Pp (3 años)'!C186)</f>
        <v>Componente</v>
      </c>
      <c r="D160" s="620" t="str">
        <f>IF(ISBLANK('5. Pp (3 años)'!D186),"",'5. Pp (3 años)'!D186)</f>
        <v>4.1.1.1.24 Plataformas de vinculación y exposición para el sector emprendedor consolidadas.</v>
      </c>
      <c r="E160" s="620" t="str">
        <f>IF(ISBLANK('5. Pp (3 años)'!E186),"",'5. Pp (3 años)'!E186)</f>
        <v>PPCO: Porcentaje de plataformas consolidadas y operadas.</v>
      </c>
      <c r="F160" s="621">
        <v>0</v>
      </c>
      <c r="G160" s="643">
        <v>1</v>
      </c>
      <c r="H160" s="622">
        <f t="shared" si="12"/>
        <v>1</v>
      </c>
      <c r="I160" s="623" t="e">
        <f t="shared" si="13"/>
        <v>#DIV/0!</v>
      </c>
      <c r="J160" s="654">
        <v>100</v>
      </c>
      <c r="K160" s="652">
        <v>100</v>
      </c>
      <c r="L160" s="653">
        <v>100</v>
      </c>
      <c r="M160" s="654">
        <v>25</v>
      </c>
      <c r="N160" s="655">
        <v>25</v>
      </c>
      <c r="O160" s="655">
        <v>25</v>
      </c>
      <c r="P160" s="655">
        <v>25</v>
      </c>
      <c r="Q160" s="652">
        <v>25</v>
      </c>
      <c r="R160" s="652">
        <v>25</v>
      </c>
      <c r="S160" s="652">
        <v>25</v>
      </c>
      <c r="T160" s="652">
        <v>25</v>
      </c>
      <c r="U160" s="655">
        <v>25</v>
      </c>
      <c r="V160" s="655">
        <v>25</v>
      </c>
      <c r="W160" s="655">
        <v>25</v>
      </c>
      <c r="X160" s="653">
        <v>25</v>
      </c>
    </row>
    <row r="161" spans="3:24" ht="55.9" customHeight="1">
      <c r="C161" s="206" t="str">
        <f>IF(ISBLANK('5. Pp (3 años)'!C187),"",'5. Pp (3 años)'!C187)</f>
        <v>Actividad</v>
      </c>
      <c r="D161" s="207" t="str">
        <f>IF(ISBLANK('5. Pp (3 años)'!D187),"",'5. Pp (3 años)'!D187)</f>
        <v>4.1.1.1.24.1 Implementación de programas de fortalecimiento y vinculación estratégica para el ecosistema emprendedor.</v>
      </c>
      <c r="E161" s="207" t="str">
        <f>IF(ISBLANK('5. Pp (3 años)'!E187),"",'5. Pp (3 años)'!E187)</f>
        <v>PACVE: Porcentaje de acciones de capacitación y vinculación estratégica ejecutadas.</v>
      </c>
      <c r="F161" s="64">
        <v>90</v>
      </c>
      <c r="G161" s="60">
        <v>7727</v>
      </c>
      <c r="H161" s="60">
        <f t="shared" si="12"/>
        <v>7637</v>
      </c>
      <c r="I161" s="61">
        <f t="shared" si="13"/>
        <v>84.855555555555554</v>
      </c>
      <c r="J161" s="661">
        <v>41</v>
      </c>
      <c r="K161" s="662">
        <v>3660</v>
      </c>
      <c r="L161" s="663">
        <v>4026</v>
      </c>
      <c r="M161" s="664">
        <v>16</v>
      </c>
      <c r="N161" s="665">
        <v>10</v>
      </c>
      <c r="O161" s="665">
        <v>10</v>
      </c>
      <c r="P161" s="665">
        <v>5</v>
      </c>
      <c r="Q161" s="666">
        <v>915</v>
      </c>
      <c r="R161" s="666">
        <v>918</v>
      </c>
      <c r="S161" s="666">
        <v>915</v>
      </c>
      <c r="T161" s="666">
        <v>912</v>
      </c>
      <c r="U161" s="665">
        <v>1005</v>
      </c>
      <c r="V161" s="665">
        <v>1011</v>
      </c>
      <c r="W161" s="665">
        <v>1005</v>
      </c>
      <c r="X161" s="667">
        <v>1005</v>
      </c>
    </row>
    <row r="162" spans="3:24" ht="55.9" customHeight="1">
      <c r="C162" s="206" t="str">
        <f>IF(ISBLANK('5. Pp (3 años)'!C188),"",'5. Pp (3 años)'!C188)</f>
        <v>Actividad</v>
      </c>
      <c r="D162" s="207" t="str">
        <f>IF(ISBLANK('5. Pp (3 años)'!D188),"",'5. Pp (3 años)'!D188)</f>
        <v>4.1.1.1.24.2 Gestión logística y operación de pabellones comerciales para la exhibición de productos locales.</v>
      </c>
      <c r="E162" s="207" t="str">
        <f>IF(ISBLANK('5. Pp (3 años)'!E188),"",'5. Pp (3 años)'!E188)</f>
        <v>PEEIO: Porcentaje de espacios de exhibición instalados y operados.</v>
      </c>
      <c r="F162" s="64">
        <v>27</v>
      </c>
      <c r="G162" s="60">
        <v>148</v>
      </c>
      <c r="H162" s="60">
        <f t="shared" si="12"/>
        <v>121</v>
      </c>
      <c r="I162" s="61">
        <f t="shared" si="13"/>
        <v>4.4814814814814818</v>
      </c>
      <c r="J162" s="661">
        <v>9</v>
      </c>
      <c r="K162" s="662">
        <v>63</v>
      </c>
      <c r="L162" s="663">
        <v>76</v>
      </c>
      <c r="M162" s="664">
        <v>3</v>
      </c>
      <c r="N162" s="665">
        <v>2</v>
      </c>
      <c r="O162" s="665">
        <v>2</v>
      </c>
      <c r="P162" s="665">
        <v>2</v>
      </c>
      <c r="Q162" s="666">
        <v>18</v>
      </c>
      <c r="R162" s="666">
        <v>16</v>
      </c>
      <c r="S162" s="666">
        <v>17</v>
      </c>
      <c r="T162" s="666">
        <v>12</v>
      </c>
      <c r="U162" s="665">
        <v>21</v>
      </c>
      <c r="V162" s="665">
        <v>19</v>
      </c>
      <c r="W162" s="665">
        <v>20</v>
      </c>
      <c r="X162" s="667">
        <v>16</v>
      </c>
    </row>
    <row r="163" spans="3:24" ht="17.25" hidden="1">
      <c r="C163" s="206" t="str">
        <f>IF(ISBLANK('5. Pp (3 años)'!C189),"",'5. Pp (3 años)'!C189)</f>
        <v>Actividad</v>
      </c>
      <c r="D163" s="207" t="str">
        <f>IF(ISBLANK('5. Pp (3 años)'!D189),"",'5. Pp (3 años)'!D189)</f>
        <v/>
      </c>
      <c r="E163" s="207" t="str">
        <f>IF(ISBLANK('5. Pp (3 años)'!E189),"",'5. Pp (3 años)'!E189)</f>
        <v/>
      </c>
      <c r="F163" s="62"/>
      <c r="G163" s="63"/>
      <c r="H163" s="60">
        <f t="shared" si="12"/>
        <v>0</v>
      </c>
      <c r="I163" s="61" t="e">
        <f t="shared" si="13"/>
        <v>#DIV/0!</v>
      </c>
      <c r="J163" s="654"/>
      <c r="K163" s="652"/>
      <c r="L163" s="653"/>
      <c r="M163" s="654"/>
      <c r="N163" s="655"/>
      <c r="O163" s="655"/>
      <c r="P163" s="655"/>
      <c r="Q163" s="652"/>
      <c r="R163" s="652"/>
      <c r="S163" s="652"/>
      <c r="T163" s="652"/>
      <c r="U163" s="655"/>
      <c r="V163" s="655"/>
      <c r="W163" s="655"/>
      <c r="X163" s="653"/>
    </row>
    <row r="164" spans="3:24" ht="17.25" hidden="1">
      <c r="C164" s="206" t="str">
        <f>IF(ISBLANK('5. Pp (3 años)'!C190),"",'5. Pp (3 años)'!C190)</f>
        <v>Actividad</v>
      </c>
      <c r="D164" s="207" t="str">
        <f>IF(ISBLANK('5. Pp (3 años)'!D190),"",'5. Pp (3 años)'!D190)</f>
        <v/>
      </c>
      <c r="E164" s="207" t="str">
        <f>IF(ISBLANK('5. Pp (3 años)'!E190),"",'5. Pp (3 años)'!E190)</f>
        <v/>
      </c>
      <c r="F164" s="64"/>
      <c r="G164" s="60"/>
      <c r="H164" s="60">
        <f t="shared" si="12"/>
        <v>0</v>
      </c>
      <c r="I164" s="61" t="e">
        <f t="shared" si="13"/>
        <v>#DIV/0!</v>
      </c>
      <c r="J164" s="654"/>
      <c r="K164" s="652"/>
      <c r="L164" s="653"/>
      <c r="M164" s="654"/>
      <c r="N164" s="655"/>
      <c r="O164" s="655"/>
      <c r="P164" s="655"/>
      <c r="Q164" s="652"/>
      <c r="R164" s="652"/>
      <c r="S164" s="652"/>
      <c r="T164" s="652"/>
      <c r="U164" s="655"/>
      <c r="V164" s="655"/>
      <c r="W164" s="655"/>
      <c r="X164" s="653"/>
    </row>
    <row r="165" spans="3:24" ht="17.25" hidden="1">
      <c r="C165" s="206" t="str">
        <f>IF(ISBLANK('5. Pp (3 años)'!C191),"",'5. Pp (3 años)'!C191)</f>
        <v>Actividad</v>
      </c>
      <c r="D165" s="207" t="str">
        <f>IF(ISBLANK('5. Pp (3 años)'!D191),"",'5. Pp (3 años)'!D191)</f>
        <v/>
      </c>
      <c r="E165" s="207" t="str">
        <f>IF(ISBLANK('5. Pp (3 años)'!E191),"",'5. Pp (3 años)'!E191)</f>
        <v/>
      </c>
      <c r="F165" s="64"/>
      <c r="G165" s="60"/>
      <c r="H165" s="60">
        <f t="shared" si="12"/>
        <v>0</v>
      </c>
      <c r="I165" s="61" t="e">
        <f t="shared" si="13"/>
        <v>#DIV/0!</v>
      </c>
      <c r="J165" s="654"/>
      <c r="K165" s="652"/>
      <c r="L165" s="653"/>
      <c r="M165" s="654"/>
      <c r="N165" s="655"/>
      <c r="O165" s="655"/>
      <c r="P165" s="655"/>
      <c r="Q165" s="652"/>
      <c r="R165" s="652"/>
      <c r="S165" s="652"/>
      <c r="T165" s="652"/>
      <c r="U165" s="655"/>
      <c r="V165" s="655"/>
      <c r="W165" s="655"/>
      <c r="X165" s="653"/>
    </row>
    <row r="166" spans="3:24" ht="51.75">
      <c r="C166" s="619" t="str">
        <f>IF(ISBLANK('5. Pp (3 años)'!C192),"",'5. Pp (3 años)'!C192)</f>
        <v>Componente</v>
      </c>
      <c r="D166" s="620" t="str">
        <f>IF(ISBLANK('5. Pp (3 años)'!D192),"",'5. Pp (3 años)'!D192)</f>
        <v>4.1.1.1.25 Servicios para la protección integral, garantía de derechos y prevención de vulneraciones en niñas, niños y adolescentes otorgados.</v>
      </c>
      <c r="E166" s="620" t="str">
        <f>IF(ISBLANK('5. Pp (3 años)'!E192),"",'5. Pp (3 años)'!E192)</f>
        <v>PSPIP: Porcentaje de servicios de protección integral y promoción de derechos realizados.</v>
      </c>
      <c r="F166" s="621">
        <v>0</v>
      </c>
      <c r="G166" s="643">
        <v>1</v>
      </c>
      <c r="H166" s="622">
        <f t="shared" si="12"/>
        <v>1</v>
      </c>
      <c r="I166" s="623" t="e">
        <f t="shared" si="13"/>
        <v>#DIV/0!</v>
      </c>
      <c r="J166" s="654">
        <v>100</v>
      </c>
      <c r="K166" s="652">
        <v>100</v>
      </c>
      <c r="L166" s="653">
        <v>100</v>
      </c>
      <c r="M166" s="654">
        <v>25</v>
      </c>
      <c r="N166" s="655">
        <v>25</v>
      </c>
      <c r="O166" s="655">
        <v>25</v>
      </c>
      <c r="P166" s="655">
        <v>25</v>
      </c>
      <c r="Q166" s="652">
        <v>25</v>
      </c>
      <c r="R166" s="652">
        <v>25</v>
      </c>
      <c r="S166" s="652">
        <v>25</v>
      </c>
      <c r="T166" s="652">
        <v>25</v>
      </c>
      <c r="U166" s="655">
        <v>25</v>
      </c>
      <c r="V166" s="655">
        <v>25</v>
      </c>
      <c r="W166" s="655">
        <v>25</v>
      </c>
      <c r="X166" s="653">
        <v>25</v>
      </c>
    </row>
    <row r="167" spans="3:24" ht="51.75">
      <c r="C167" s="206" t="str">
        <f>IF(ISBLANK('5. Pp (3 años)'!C193),"",'5. Pp (3 años)'!C193)</f>
        <v>Actividad</v>
      </c>
      <c r="D167" s="207" t="str">
        <f>IF(ISBLANK('5. Pp (3 años)'!D193),"",'5. Pp (3 años)'!D193)</f>
        <v>4.1.1.1.25.1 Implementación de jornadas de capacitación y mecanismos de participación para la protección integral de la niñez y adolescencia.</v>
      </c>
      <c r="E167" s="207" t="str">
        <f>IF(ISBLANK('5. Pp (3 años)'!E193),"",'5. Pp (3 años)'!E193)</f>
        <v>PASPI: Porcentaje de acciones de sensibilización para la protección integral realizados.</v>
      </c>
      <c r="F167" s="62">
        <v>55</v>
      </c>
      <c r="G167" s="60">
        <v>60</v>
      </c>
      <c r="H167" s="60">
        <f t="shared" si="12"/>
        <v>5</v>
      </c>
      <c r="I167" s="61">
        <f t="shared" si="13"/>
        <v>9.0909090909090828E-2</v>
      </c>
      <c r="J167" s="661">
        <v>16</v>
      </c>
      <c r="K167" s="662">
        <v>22</v>
      </c>
      <c r="L167" s="663">
        <v>22</v>
      </c>
      <c r="M167" s="664">
        <v>1</v>
      </c>
      <c r="N167" s="665">
        <v>8</v>
      </c>
      <c r="O167" s="665">
        <v>1</v>
      </c>
      <c r="P167" s="665">
        <v>6</v>
      </c>
      <c r="Q167" s="679">
        <v>7</v>
      </c>
      <c r="R167" s="680">
        <v>8</v>
      </c>
      <c r="S167" s="680">
        <v>1</v>
      </c>
      <c r="T167" s="680">
        <v>6</v>
      </c>
      <c r="U167" s="664">
        <v>7</v>
      </c>
      <c r="V167" s="665">
        <v>8</v>
      </c>
      <c r="W167" s="665">
        <v>1</v>
      </c>
      <c r="X167" s="667">
        <v>6</v>
      </c>
    </row>
    <row r="168" spans="3:24" ht="17.25" hidden="1">
      <c r="C168" s="206" t="str">
        <f>IF(ISBLANK('5. Pp (3 años)'!C194),"",'5. Pp (3 años)'!C194)</f>
        <v>Actividad</v>
      </c>
      <c r="D168" s="207" t="str">
        <f>IF(ISBLANK('5. Pp (3 años)'!D194),"",'5. Pp (3 años)'!D194)</f>
        <v/>
      </c>
      <c r="E168" s="207" t="str">
        <f>IF(ISBLANK('5. Pp (3 años)'!E194),"",'5. Pp (3 años)'!E194)</f>
        <v/>
      </c>
      <c r="F168" s="64"/>
      <c r="G168" s="60"/>
      <c r="H168" s="60">
        <f t="shared" ref="H168:H231" si="18">G168-F168</f>
        <v>0</v>
      </c>
      <c r="I168" s="61" t="e">
        <f t="shared" ref="I168:I231" si="19">(G168/F168)-1</f>
        <v>#DIV/0!</v>
      </c>
      <c r="J168" s="654"/>
      <c r="K168" s="652"/>
      <c r="L168" s="653"/>
      <c r="M168" s="654"/>
      <c r="N168" s="655"/>
      <c r="O168" s="655"/>
      <c r="P168" s="655"/>
      <c r="Q168" s="652"/>
      <c r="R168" s="652"/>
      <c r="S168" s="652"/>
      <c r="T168" s="652"/>
      <c r="U168" s="655"/>
      <c r="V168" s="655"/>
      <c r="W168" s="655"/>
      <c r="X168" s="653"/>
    </row>
    <row r="169" spans="3:24" ht="17.25" hidden="1">
      <c r="C169" s="206" t="str">
        <f>IF(ISBLANK('5. Pp (3 años)'!C195),"",'5. Pp (3 años)'!C195)</f>
        <v>Actividad</v>
      </c>
      <c r="D169" s="207" t="str">
        <f>IF(ISBLANK('5. Pp (3 años)'!D195),"",'5. Pp (3 años)'!D195)</f>
        <v/>
      </c>
      <c r="E169" s="207" t="str">
        <f>IF(ISBLANK('5. Pp (3 años)'!E195),"",'5. Pp (3 años)'!E195)</f>
        <v/>
      </c>
      <c r="F169" s="64"/>
      <c r="G169" s="60"/>
      <c r="H169" s="60">
        <f t="shared" si="18"/>
        <v>0</v>
      </c>
      <c r="I169" s="61" t="e">
        <f t="shared" si="19"/>
        <v>#DIV/0!</v>
      </c>
      <c r="J169" s="654"/>
      <c r="K169" s="652"/>
      <c r="L169" s="653"/>
      <c r="M169" s="654"/>
      <c r="N169" s="655"/>
      <c r="O169" s="655"/>
      <c r="P169" s="655"/>
      <c r="Q169" s="652"/>
      <c r="R169" s="652"/>
      <c r="S169" s="652"/>
      <c r="T169" s="652"/>
      <c r="U169" s="655"/>
      <c r="V169" s="655"/>
      <c r="W169" s="655"/>
      <c r="X169" s="653"/>
    </row>
    <row r="170" spans="3:24" ht="17.25" hidden="1">
      <c r="C170" s="206" t="str">
        <f>IF(ISBLANK('5. Pp (3 años)'!C196),"",'5. Pp (3 años)'!C196)</f>
        <v>Actividad</v>
      </c>
      <c r="D170" s="207" t="str">
        <f>IF(ISBLANK('5. Pp (3 años)'!D196),"",'5. Pp (3 años)'!D196)</f>
        <v/>
      </c>
      <c r="E170" s="207" t="str">
        <f>IF(ISBLANK('5. Pp (3 años)'!E196),"",'5. Pp (3 años)'!E196)</f>
        <v/>
      </c>
      <c r="F170" s="62"/>
      <c r="G170" s="63"/>
      <c r="H170" s="60">
        <f t="shared" si="18"/>
        <v>0</v>
      </c>
      <c r="I170" s="61" t="e">
        <f t="shared" si="19"/>
        <v>#DIV/0!</v>
      </c>
      <c r="J170" s="654"/>
      <c r="K170" s="652"/>
      <c r="L170" s="653"/>
      <c r="M170" s="654"/>
      <c r="N170" s="655"/>
      <c r="O170" s="655"/>
      <c r="P170" s="655"/>
      <c r="Q170" s="652"/>
      <c r="R170" s="652"/>
      <c r="S170" s="652"/>
      <c r="T170" s="652"/>
      <c r="U170" s="655"/>
      <c r="V170" s="655"/>
      <c r="W170" s="655"/>
      <c r="X170" s="653"/>
    </row>
    <row r="171" spans="3:24" ht="17.25" hidden="1">
      <c r="C171" s="206" t="str">
        <f>IF(ISBLANK('5. Pp (3 años)'!C197),"",'5. Pp (3 años)'!C197)</f>
        <v>Actividad</v>
      </c>
      <c r="D171" s="207" t="str">
        <f>IF(ISBLANK('5. Pp (3 años)'!D197),"",'5. Pp (3 años)'!D197)</f>
        <v/>
      </c>
      <c r="E171" s="207" t="str">
        <f>IF(ISBLANK('5. Pp (3 años)'!E197),"",'5. Pp (3 años)'!E197)</f>
        <v/>
      </c>
      <c r="F171" s="62"/>
      <c r="G171" s="63"/>
      <c r="H171" s="60">
        <f t="shared" si="18"/>
        <v>0</v>
      </c>
      <c r="I171" s="61" t="e">
        <f t="shared" si="19"/>
        <v>#DIV/0!</v>
      </c>
      <c r="J171" s="654"/>
      <c r="K171" s="652"/>
      <c r="L171" s="653"/>
      <c r="M171" s="654"/>
      <c r="N171" s="655"/>
      <c r="O171" s="655"/>
      <c r="P171" s="655"/>
      <c r="Q171" s="652"/>
      <c r="R171" s="652"/>
      <c r="S171" s="652"/>
      <c r="T171" s="652"/>
      <c r="U171" s="655"/>
      <c r="V171" s="655"/>
      <c r="W171" s="655"/>
      <c r="X171" s="653"/>
    </row>
    <row r="172" spans="3:24" ht="51.75">
      <c r="C172" s="619" t="str">
        <f>IF(ISBLANK('5. Pp (3 años)'!C198),"",'5. Pp (3 años)'!C198)</f>
        <v>Componente</v>
      </c>
      <c r="D172" s="620" t="str">
        <f>IF(ISBLANK('5. Pp (3 años)'!D198),"",'5. Pp (3 años)'!D198)</f>
        <v xml:space="preserve">4.1.1.1.26  Programas de intervención integral para entornos escolares dignos y seguros implementados.
</v>
      </c>
      <c r="E172" s="620" t="str">
        <f>IF(ISBLANK('5. Pp (3 años)'!E198),"",'5. Pp (3 años)'!E198)</f>
        <v>PPIIE: Porcentaje de programas de intervención integral escolar realizados.</v>
      </c>
      <c r="F172" s="621">
        <v>0</v>
      </c>
      <c r="G172" s="643">
        <v>1</v>
      </c>
      <c r="H172" s="622">
        <f t="shared" si="18"/>
        <v>1</v>
      </c>
      <c r="I172" s="623" t="e">
        <f t="shared" si="19"/>
        <v>#DIV/0!</v>
      </c>
      <c r="J172" s="654">
        <v>100</v>
      </c>
      <c r="K172" s="652">
        <v>100</v>
      </c>
      <c r="L172" s="653">
        <v>100</v>
      </c>
      <c r="M172" s="654">
        <v>25</v>
      </c>
      <c r="N172" s="655">
        <v>25</v>
      </c>
      <c r="O172" s="655">
        <v>25</v>
      </c>
      <c r="P172" s="655">
        <v>25</v>
      </c>
      <c r="Q172" s="652">
        <v>25</v>
      </c>
      <c r="R172" s="652">
        <v>25</v>
      </c>
      <c r="S172" s="652">
        <v>25</v>
      </c>
      <c r="T172" s="652">
        <v>25</v>
      </c>
      <c r="U172" s="655">
        <v>25</v>
      </c>
      <c r="V172" s="655">
        <v>25</v>
      </c>
      <c r="W172" s="655">
        <v>25</v>
      </c>
      <c r="X172" s="653">
        <v>25</v>
      </c>
    </row>
    <row r="173" spans="3:24" ht="51.75">
      <c r="C173" s="206" t="str">
        <f>IF(ISBLANK('5. Pp (3 años)'!C199),"",'5. Pp (3 años)'!C199)</f>
        <v>Actividad</v>
      </c>
      <c r="D173" s="207" t="str">
        <f>IF(ISBLANK('5. Pp (3 años)'!D199),"",'5. Pp (3 años)'!D199)</f>
        <v>4.1.1.1.26.1 Gestión y canalización de requerimientos para el fortalecimiento de la infraestructura educativa.</v>
      </c>
      <c r="E173" s="207" t="str">
        <f>IF(ISBLANK('5. Pp (3 años)'!E199),"",'5. Pp (3 años)'!E199)</f>
        <v>PSDIG:  Porcentaje de solicitudes y diagnósticos de infraestructura gestionados.</v>
      </c>
      <c r="F173" s="64">
        <v>14</v>
      </c>
      <c r="G173" s="60">
        <v>34</v>
      </c>
      <c r="H173" s="60">
        <f t="shared" si="18"/>
        <v>20</v>
      </c>
      <c r="I173" s="61">
        <f t="shared" si="19"/>
        <v>1.4285714285714284</v>
      </c>
      <c r="J173" s="668">
        <v>10</v>
      </c>
      <c r="K173" s="662">
        <v>12</v>
      </c>
      <c r="L173" s="663">
        <v>12</v>
      </c>
      <c r="M173" s="664">
        <v>1</v>
      </c>
      <c r="N173" s="665">
        <v>3</v>
      </c>
      <c r="O173" s="665">
        <v>3</v>
      </c>
      <c r="P173" s="665">
        <v>3</v>
      </c>
      <c r="Q173" s="666">
        <v>3</v>
      </c>
      <c r="R173" s="666">
        <v>3</v>
      </c>
      <c r="S173" s="666">
        <v>3</v>
      </c>
      <c r="T173" s="666">
        <v>3</v>
      </c>
      <c r="U173" s="665">
        <v>3</v>
      </c>
      <c r="V173" s="665">
        <v>3</v>
      </c>
      <c r="W173" s="665">
        <v>3</v>
      </c>
      <c r="X173" s="667">
        <v>3</v>
      </c>
    </row>
    <row r="174" spans="3:24" ht="51.75">
      <c r="C174" s="206" t="str">
        <f>IF(ISBLANK('5. Pp (3 años)'!C200),"",'5. Pp (3 años)'!C200)</f>
        <v>Actividad</v>
      </c>
      <c r="D174" s="207" t="str">
        <f>IF(ISBLANK('5. Pp (3 años)'!D200),"",'5. Pp (3 años)'!D200)</f>
        <v xml:space="preserve">4.1.1.1.26.2  Ejecución de servicios educativos transversales para la seguridad y el bienestar escolar.
</v>
      </c>
      <c r="E174" s="207" t="str">
        <f>IF(ISBLANK('5. Pp (3 años)'!E200),"",'5. Pp (3 años)'!E200)</f>
        <v>PSECI: Porcentaje de servicios educativos complementarios impartidos.</v>
      </c>
      <c r="F174" s="64">
        <v>108</v>
      </c>
      <c r="G174" s="60">
        <v>100</v>
      </c>
      <c r="H174" s="60">
        <f t="shared" si="18"/>
        <v>-8</v>
      </c>
      <c r="I174" s="61">
        <f t="shared" si="19"/>
        <v>-7.407407407407407E-2</v>
      </c>
      <c r="J174" s="668">
        <v>44</v>
      </c>
      <c r="K174" s="662">
        <v>28</v>
      </c>
      <c r="L174" s="663">
        <v>28</v>
      </c>
      <c r="M174" s="664">
        <v>4</v>
      </c>
      <c r="N174" s="665">
        <v>10</v>
      </c>
      <c r="O174" s="665">
        <v>20</v>
      </c>
      <c r="P174" s="665">
        <v>10</v>
      </c>
      <c r="Q174" s="679">
        <v>8</v>
      </c>
      <c r="R174" s="680">
        <v>7</v>
      </c>
      <c r="S174" s="680">
        <v>7</v>
      </c>
      <c r="T174" s="680">
        <v>6</v>
      </c>
      <c r="U174" s="664">
        <v>8</v>
      </c>
      <c r="V174" s="665">
        <v>7</v>
      </c>
      <c r="W174" s="665">
        <v>7</v>
      </c>
      <c r="X174" s="667">
        <v>6</v>
      </c>
    </row>
    <row r="175" spans="3:24" ht="17.25" hidden="1">
      <c r="C175" s="206" t="str">
        <f>IF(ISBLANK('5. Pp (3 años)'!C201),"",'5. Pp (3 años)'!C201)</f>
        <v>Actividad</v>
      </c>
      <c r="D175" s="207" t="str">
        <f>IF(ISBLANK('5. Pp (3 años)'!D201),"",'5. Pp (3 años)'!D201)</f>
        <v/>
      </c>
      <c r="E175" s="207" t="str">
        <f>IF(ISBLANK('5. Pp (3 años)'!E201),"",'5. Pp (3 años)'!E201)</f>
        <v/>
      </c>
      <c r="F175" s="62"/>
      <c r="G175" s="63"/>
      <c r="H175" s="60">
        <f t="shared" si="18"/>
        <v>0</v>
      </c>
      <c r="I175" s="61" t="e">
        <f t="shared" si="19"/>
        <v>#DIV/0!</v>
      </c>
      <c r="J175" s="654"/>
      <c r="K175" s="652"/>
      <c r="L175" s="653"/>
      <c r="M175" s="654"/>
      <c r="N175" s="655"/>
      <c r="O175" s="655"/>
      <c r="P175" s="655"/>
      <c r="Q175" s="652"/>
      <c r="R175" s="652"/>
      <c r="S175" s="652"/>
      <c r="T175" s="652"/>
      <c r="U175" s="655"/>
      <c r="V175" s="655"/>
      <c r="W175" s="655"/>
      <c r="X175" s="653"/>
    </row>
    <row r="176" spans="3:24" ht="17.25" hidden="1">
      <c r="C176" s="206" t="str">
        <f>IF(ISBLANK('5. Pp (3 años)'!C202),"",'5. Pp (3 años)'!C202)</f>
        <v>Actividad</v>
      </c>
      <c r="D176" s="207" t="str">
        <f>IF(ISBLANK('5. Pp (3 años)'!D202),"",'5. Pp (3 años)'!D202)</f>
        <v/>
      </c>
      <c r="E176" s="207" t="str">
        <f>IF(ISBLANK('5. Pp (3 años)'!E202),"",'5. Pp (3 años)'!E202)</f>
        <v/>
      </c>
      <c r="F176" s="64"/>
      <c r="G176" s="60"/>
      <c r="H176" s="60">
        <f t="shared" si="18"/>
        <v>0</v>
      </c>
      <c r="I176" s="61" t="e">
        <f t="shared" si="19"/>
        <v>#DIV/0!</v>
      </c>
      <c r="J176" s="654"/>
      <c r="K176" s="652"/>
      <c r="L176" s="653"/>
      <c r="M176" s="654"/>
      <c r="N176" s="655"/>
      <c r="O176" s="655"/>
      <c r="P176" s="655"/>
      <c r="Q176" s="652"/>
      <c r="R176" s="652"/>
      <c r="S176" s="652"/>
      <c r="T176" s="652"/>
      <c r="U176" s="655"/>
      <c r="V176" s="655"/>
      <c r="W176" s="655"/>
      <c r="X176" s="653"/>
    </row>
    <row r="177" spans="3:24" ht="17.25" hidden="1">
      <c r="C177" s="206" t="str">
        <f>IF(ISBLANK('5. Pp (3 años)'!C203),"",'5. Pp (3 años)'!C203)</f>
        <v>Actividad</v>
      </c>
      <c r="D177" s="207" t="str">
        <f>IF(ISBLANK('5. Pp (3 años)'!D203),"",'5. Pp (3 años)'!D203)</f>
        <v/>
      </c>
      <c r="E177" s="207" t="str">
        <f>IF(ISBLANK('5. Pp (3 años)'!E203),"",'5. Pp (3 años)'!E203)</f>
        <v/>
      </c>
      <c r="F177" s="64"/>
      <c r="G177" s="60"/>
      <c r="H177" s="60">
        <f t="shared" si="18"/>
        <v>0</v>
      </c>
      <c r="I177" s="61" t="e">
        <f t="shared" si="19"/>
        <v>#DIV/0!</v>
      </c>
      <c r="J177" s="654"/>
      <c r="K177" s="652"/>
      <c r="L177" s="653"/>
      <c r="M177" s="654"/>
      <c r="N177" s="655"/>
      <c r="O177" s="655"/>
      <c r="P177" s="655"/>
      <c r="Q177" s="652"/>
      <c r="R177" s="652"/>
      <c r="S177" s="652"/>
      <c r="T177" s="652"/>
      <c r="U177" s="655"/>
      <c r="V177" s="655"/>
      <c r="W177" s="655"/>
      <c r="X177" s="653"/>
    </row>
    <row r="178" spans="3:24" ht="51.75">
      <c r="C178" s="619" t="str">
        <f>IF(ISBLANK('5. Pp (3 años)'!C204),"",'5. Pp (3 años)'!C204)</f>
        <v>Componente</v>
      </c>
      <c r="D178" s="620" t="str">
        <f>IF(ISBLANK('5. Pp (3 años)'!D204),"",'5. Pp (3 años)'!D204)</f>
        <v>4.1.1.1.27 Servicios de fomento a la lectura y formación cultural en bibliotecas públicas municipales otorgados.</v>
      </c>
      <c r="E178" s="620" t="str">
        <f>IF(ISBLANK('5. Pp (3 años)'!E204),"",'5. Pp (3 años)'!E204)</f>
        <v>PSBCR: Porcentaje de servicios bibliotecarios y culturales realizados.</v>
      </c>
      <c r="F178" s="621">
        <v>0</v>
      </c>
      <c r="G178" s="643">
        <v>1</v>
      </c>
      <c r="H178" s="622">
        <f t="shared" si="18"/>
        <v>1</v>
      </c>
      <c r="I178" s="623" t="e">
        <f t="shared" si="19"/>
        <v>#DIV/0!</v>
      </c>
      <c r="J178" s="654">
        <v>100</v>
      </c>
      <c r="K178" s="652">
        <v>100</v>
      </c>
      <c r="L178" s="653">
        <v>100</v>
      </c>
      <c r="M178" s="654">
        <v>25</v>
      </c>
      <c r="N178" s="655">
        <v>25</v>
      </c>
      <c r="O178" s="655">
        <v>25</v>
      </c>
      <c r="P178" s="655">
        <v>25</v>
      </c>
      <c r="Q178" s="652">
        <v>25</v>
      </c>
      <c r="R178" s="652">
        <v>25</v>
      </c>
      <c r="S178" s="652">
        <v>25</v>
      </c>
      <c r="T178" s="652">
        <v>25</v>
      </c>
      <c r="U178" s="655">
        <v>25</v>
      </c>
      <c r="V178" s="655">
        <v>25</v>
      </c>
      <c r="W178" s="655">
        <v>25</v>
      </c>
      <c r="X178" s="653">
        <v>25</v>
      </c>
    </row>
    <row r="179" spans="3:24" ht="51.75">
      <c r="C179" s="206" t="str">
        <f>IF(ISBLANK('5. Pp (3 años)'!C205),"",'5. Pp (3 años)'!C205)</f>
        <v>Actividad</v>
      </c>
      <c r="D179" s="207" t="str">
        <f>IF(ISBLANK('5. Pp (3 años)'!D205),"",'5. Pp (3 años)'!D205)</f>
        <v>4.1.1.1.27.1 Administración de servicios bibliotecarios e impartición de actividades para la extensión cultural y social.</v>
      </c>
      <c r="E179" s="207" t="str">
        <f>IF(ISBLANK('5. Pp (3 años)'!E205),"",'5. Pp (3 años)'!E205)</f>
        <v>PAFLE: Porcentaje de actividades de fomento a la lectura y extensión cultural realizadas.</v>
      </c>
      <c r="F179" s="64">
        <v>749</v>
      </c>
      <c r="G179" s="60">
        <v>1139</v>
      </c>
      <c r="H179" s="60">
        <f t="shared" si="18"/>
        <v>390</v>
      </c>
      <c r="I179" s="61">
        <f t="shared" si="19"/>
        <v>0.52069425901201605</v>
      </c>
      <c r="J179" s="661">
        <v>371</v>
      </c>
      <c r="K179" s="678">
        <v>384</v>
      </c>
      <c r="L179" s="663">
        <v>384</v>
      </c>
      <c r="M179" s="664">
        <v>83</v>
      </c>
      <c r="N179" s="665">
        <v>107</v>
      </c>
      <c r="O179" s="665">
        <v>93</v>
      </c>
      <c r="P179" s="665">
        <v>88</v>
      </c>
      <c r="Q179" s="679">
        <v>86</v>
      </c>
      <c r="R179" s="680">
        <v>101</v>
      </c>
      <c r="S179" s="680">
        <v>111</v>
      </c>
      <c r="T179" s="680">
        <v>86</v>
      </c>
      <c r="U179" s="664">
        <v>86</v>
      </c>
      <c r="V179" s="665">
        <v>101</v>
      </c>
      <c r="W179" s="665">
        <v>111</v>
      </c>
      <c r="X179" s="667">
        <v>86</v>
      </c>
    </row>
    <row r="180" spans="3:24" ht="17.25" hidden="1">
      <c r="C180" s="206" t="str">
        <f>IF(ISBLANK('5. Pp (3 años)'!C206),"",'5. Pp (3 años)'!C206)</f>
        <v>Actividad</v>
      </c>
      <c r="D180" s="207" t="str">
        <f>IF(ISBLANK('5. Pp (3 años)'!D206),"",'5. Pp (3 años)'!D206)</f>
        <v/>
      </c>
      <c r="E180" s="207" t="str">
        <f>IF(ISBLANK('5. Pp (3 años)'!E206),"",'5. Pp (3 años)'!E206)</f>
        <v/>
      </c>
      <c r="F180" s="64"/>
      <c r="G180" s="60"/>
      <c r="H180" s="60">
        <f t="shared" si="18"/>
        <v>0</v>
      </c>
      <c r="I180" s="61" t="e">
        <f t="shared" si="19"/>
        <v>#DIV/0!</v>
      </c>
      <c r="J180" s="654"/>
      <c r="K180" s="652"/>
      <c r="L180" s="653"/>
      <c r="M180" s="654"/>
      <c r="N180" s="655"/>
      <c r="O180" s="655"/>
      <c r="P180" s="655"/>
      <c r="Q180" s="652"/>
      <c r="R180" s="652"/>
      <c r="S180" s="652"/>
      <c r="T180" s="652"/>
      <c r="U180" s="655"/>
      <c r="V180" s="655"/>
      <c r="W180" s="655"/>
      <c r="X180" s="653"/>
    </row>
    <row r="181" spans="3:24" ht="17.25" hidden="1">
      <c r="C181" s="206" t="str">
        <f>IF(ISBLANK('5. Pp (3 años)'!C207),"",'5. Pp (3 años)'!C207)</f>
        <v>Actividad</v>
      </c>
      <c r="D181" s="207" t="str">
        <f>IF(ISBLANK('5. Pp (3 años)'!D207),"",'5. Pp (3 años)'!D207)</f>
        <v/>
      </c>
      <c r="E181" s="207" t="str">
        <f>IF(ISBLANK('5. Pp (3 años)'!E207),"",'5. Pp (3 años)'!E207)</f>
        <v/>
      </c>
      <c r="F181" s="64"/>
      <c r="G181" s="60"/>
      <c r="H181" s="60">
        <f t="shared" si="18"/>
        <v>0</v>
      </c>
      <c r="I181" s="61" t="e">
        <f t="shared" si="19"/>
        <v>#DIV/0!</v>
      </c>
      <c r="J181" s="654"/>
      <c r="K181" s="652"/>
      <c r="L181" s="653"/>
      <c r="M181" s="654"/>
      <c r="N181" s="655"/>
      <c r="O181" s="655"/>
      <c r="P181" s="655"/>
      <c r="Q181" s="652"/>
      <c r="R181" s="652"/>
      <c r="S181" s="652"/>
      <c r="T181" s="652"/>
      <c r="U181" s="655"/>
      <c r="V181" s="655"/>
      <c r="W181" s="655"/>
      <c r="X181" s="653"/>
    </row>
    <row r="182" spans="3:24" ht="17.25" hidden="1">
      <c r="C182" s="206" t="str">
        <f>IF(ISBLANK('5. Pp (3 años)'!C208),"",'5. Pp (3 años)'!C208)</f>
        <v>Actividad</v>
      </c>
      <c r="D182" s="207" t="str">
        <f>IF(ISBLANK('5. Pp (3 años)'!D208),"",'5. Pp (3 años)'!D208)</f>
        <v/>
      </c>
      <c r="E182" s="207" t="str">
        <f>IF(ISBLANK('5. Pp (3 años)'!E208),"",'5. Pp (3 años)'!E208)</f>
        <v/>
      </c>
      <c r="F182" s="62"/>
      <c r="G182" s="63"/>
      <c r="H182" s="60">
        <f t="shared" si="18"/>
        <v>0</v>
      </c>
      <c r="I182" s="61" t="e">
        <f t="shared" si="19"/>
        <v>#DIV/0!</v>
      </c>
      <c r="J182" s="654"/>
      <c r="K182" s="652"/>
      <c r="L182" s="653"/>
      <c r="M182" s="654"/>
      <c r="N182" s="655"/>
      <c r="O182" s="655"/>
      <c r="P182" s="655"/>
      <c r="Q182" s="652"/>
      <c r="R182" s="652"/>
      <c r="S182" s="652"/>
      <c r="T182" s="652"/>
      <c r="U182" s="655"/>
      <c r="V182" s="655"/>
      <c r="W182" s="655"/>
      <c r="X182" s="653"/>
    </row>
    <row r="183" spans="3:24" ht="17.25" hidden="1">
      <c r="C183" s="206" t="str">
        <f>IF(ISBLANK('5. Pp (3 años)'!C209),"",'5. Pp (3 años)'!C209)</f>
        <v>Actividad</v>
      </c>
      <c r="D183" s="207" t="str">
        <f>IF(ISBLANK('5. Pp (3 años)'!D209),"",'5. Pp (3 años)'!D209)</f>
        <v/>
      </c>
      <c r="E183" s="207" t="str">
        <f>IF(ISBLANK('5. Pp (3 años)'!E209),"",'5. Pp (3 años)'!E209)</f>
        <v/>
      </c>
      <c r="F183" s="62"/>
      <c r="G183" s="63"/>
      <c r="H183" s="60">
        <f t="shared" si="18"/>
        <v>0</v>
      </c>
      <c r="I183" s="61" t="e">
        <f t="shared" si="19"/>
        <v>#DIV/0!</v>
      </c>
      <c r="J183" s="654"/>
      <c r="K183" s="652"/>
      <c r="L183" s="653"/>
      <c r="M183" s="654"/>
      <c r="N183" s="655"/>
      <c r="O183" s="655"/>
      <c r="P183" s="655"/>
      <c r="Q183" s="652"/>
      <c r="R183" s="652"/>
      <c r="S183" s="652"/>
      <c r="T183" s="652"/>
      <c r="U183" s="655"/>
      <c r="V183" s="655"/>
      <c r="W183" s="655"/>
      <c r="X183" s="653"/>
    </row>
    <row r="184" spans="3:24" ht="51.75">
      <c r="C184" s="619" t="str">
        <f>IF(ISBLANK('5. Pp (3 años)'!C210),"",'5. Pp (3 años)'!C210)</f>
        <v>Componente</v>
      </c>
      <c r="D184" s="620" t="str">
        <f>IF(ISBLANK('5. Pp (3 años)'!D210),"",'5. Pp (3 años)'!D210)</f>
        <v>4.1.1.1.28 Acciones para la prevención del acoso escolar y el fomento de entornos familiares libres de violencia realizadas.</v>
      </c>
      <c r="E184" s="620" t="str">
        <f>IF(ISBLANK('5. Pp (3 años)'!E210),"",'5. Pp (3 años)'!E210)</f>
        <v>PPVFC: Porcentaje de acciones de prevención del acoso y violencia familiar cumplidas.</v>
      </c>
      <c r="F184" s="621">
        <v>0</v>
      </c>
      <c r="G184" s="643">
        <v>1</v>
      </c>
      <c r="H184" s="622">
        <f t="shared" si="18"/>
        <v>1</v>
      </c>
      <c r="I184" s="623" t="e">
        <f t="shared" si="19"/>
        <v>#DIV/0!</v>
      </c>
      <c r="J184" s="654">
        <v>100</v>
      </c>
      <c r="K184" s="652">
        <v>100</v>
      </c>
      <c r="L184" s="653">
        <v>100</v>
      </c>
      <c r="M184" s="654">
        <v>25</v>
      </c>
      <c r="N184" s="655">
        <v>25</v>
      </c>
      <c r="O184" s="655">
        <v>25</v>
      </c>
      <c r="P184" s="655">
        <v>25</v>
      </c>
      <c r="Q184" s="652">
        <v>25</v>
      </c>
      <c r="R184" s="652">
        <v>25</v>
      </c>
      <c r="S184" s="652">
        <v>25</v>
      </c>
      <c r="T184" s="652">
        <v>25</v>
      </c>
      <c r="U184" s="655">
        <v>25</v>
      </c>
      <c r="V184" s="655">
        <v>25</v>
      </c>
      <c r="W184" s="655">
        <v>25</v>
      </c>
      <c r="X184" s="653">
        <v>25</v>
      </c>
    </row>
    <row r="185" spans="3:24" ht="51.75">
      <c r="C185" s="206" t="str">
        <f>IF(ISBLANK('5. Pp (3 años)'!C211),"",'5. Pp (3 años)'!C211)</f>
        <v>Actividad</v>
      </c>
      <c r="D185" s="207" t="str">
        <f>IF(ISBLANK('5. Pp (3 años)'!D211),"",'5. Pp (3 años)'!D211)</f>
        <v>4.1.1.1.28.1 Implementación de estrategias de intervención psicoeducativa para la convivencia escolar y la corresponsabilidad familiar.</v>
      </c>
      <c r="E185" s="207" t="str">
        <f>IF(ISBLANK('5. Pp (3 años)'!E211),"",'5. Pp (3 años)'!E211)</f>
        <v>PJIFE: Porcentaje de jornadas de intervención y formación familiar ejecutadas.</v>
      </c>
      <c r="F185" s="64">
        <v>138</v>
      </c>
      <c r="G185" s="60">
        <v>135</v>
      </c>
      <c r="H185" s="60">
        <f t="shared" si="18"/>
        <v>-3</v>
      </c>
      <c r="I185" s="61">
        <f t="shared" si="19"/>
        <v>-2.1739130434782594E-2</v>
      </c>
      <c r="J185" s="661">
        <v>45</v>
      </c>
      <c r="K185" s="662">
        <v>45</v>
      </c>
      <c r="L185" s="663">
        <v>45</v>
      </c>
      <c r="M185" s="664">
        <v>15</v>
      </c>
      <c r="N185" s="665">
        <v>10</v>
      </c>
      <c r="O185" s="665">
        <v>10</v>
      </c>
      <c r="P185" s="665">
        <v>10</v>
      </c>
      <c r="Q185" s="679">
        <v>14</v>
      </c>
      <c r="R185" s="680">
        <v>11</v>
      </c>
      <c r="S185" s="680">
        <v>10</v>
      </c>
      <c r="T185" s="680">
        <v>10</v>
      </c>
      <c r="U185" s="664">
        <v>14</v>
      </c>
      <c r="V185" s="665">
        <v>11</v>
      </c>
      <c r="W185" s="665">
        <v>10</v>
      </c>
      <c r="X185" s="667">
        <v>10</v>
      </c>
    </row>
    <row r="186" spans="3:24" ht="17.25" hidden="1">
      <c r="C186" s="206" t="str">
        <f>IF(ISBLANK('5. Pp (3 años)'!C212),"",'5. Pp (3 años)'!C212)</f>
        <v>Actividad</v>
      </c>
      <c r="D186" s="207" t="str">
        <f>IF(ISBLANK('5. Pp (3 años)'!D212),"",'5. Pp (3 años)'!D212)</f>
        <v/>
      </c>
      <c r="E186" s="207" t="str">
        <f>IF(ISBLANK('5. Pp (3 años)'!E212),"",'5. Pp (3 años)'!E212)</f>
        <v/>
      </c>
      <c r="F186" s="62"/>
      <c r="G186" s="63"/>
      <c r="H186" s="60">
        <f t="shared" si="18"/>
        <v>0</v>
      </c>
      <c r="I186" s="61" t="e">
        <f t="shared" si="19"/>
        <v>#DIV/0!</v>
      </c>
      <c r="J186" s="654"/>
      <c r="K186" s="652"/>
      <c r="L186" s="653"/>
      <c r="M186" s="654"/>
      <c r="N186" s="655"/>
      <c r="O186" s="655"/>
      <c r="P186" s="655"/>
      <c r="Q186" s="652"/>
      <c r="R186" s="652"/>
      <c r="S186" s="652"/>
      <c r="T186" s="652"/>
      <c r="U186" s="655"/>
      <c r="V186" s="655"/>
      <c r="W186" s="655"/>
      <c r="X186" s="653"/>
    </row>
    <row r="187" spans="3:24" ht="17.25" hidden="1">
      <c r="C187" s="206" t="str">
        <f>IF(ISBLANK('5. Pp (3 años)'!C213),"",'5. Pp (3 años)'!C213)</f>
        <v>Actividad</v>
      </c>
      <c r="D187" s="207" t="str">
        <f>IF(ISBLANK('5. Pp (3 años)'!D213),"",'5. Pp (3 años)'!D213)</f>
        <v/>
      </c>
      <c r="E187" s="207" t="str">
        <f>IF(ISBLANK('5. Pp (3 años)'!E213),"",'5. Pp (3 años)'!E213)</f>
        <v/>
      </c>
      <c r="F187" s="62"/>
      <c r="G187" s="63"/>
      <c r="H187" s="60">
        <f t="shared" si="18"/>
        <v>0</v>
      </c>
      <c r="I187" s="61" t="e">
        <f t="shared" si="19"/>
        <v>#DIV/0!</v>
      </c>
      <c r="J187" s="654"/>
      <c r="K187" s="652"/>
      <c r="L187" s="653"/>
      <c r="M187" s="654"/>
      <c r="N187" s="655"/>
      <c r="O187" s="655"/>
      <c r="P187" s="655"/>
      <c r="Q187" s="652"/>
      <c r="R187" s="652"/>
      <c r="S187" s="652"/>
      <c r="T187" s="652"/>
      <c r="U187" s="655"/>
      <c r="V187" s="655"/>
      <c r="W187" s="655"/>
      <c r="X187" s="653"/>
    </row>
    <row r="188" spans="3:24" ht="17.25" hidden="1">
      <c r="C188" s="206" t="str">
        <f>IF(ISBLANK('5. Pp (3 años)'!C214),"",'5. Pp (3 años)'!C214)</f>
        <v>Actividad</v>
      </c>
      <c r="D188" s="207" t="str">
        <f>IF(ISBLANK('5. Pp (3 años)'!D214),"",'5. Pp (3 años)'!D214)</f>
        <v/>
      </c>
      <c r="E188" s="207" t="str">
        <f>IF(ISBLANK('5. Pp (3 años)'!E214),"",'5. Pp (3 años)'!E214)</f>
        <v/>
      </c>
      <c r="F188" s="64"/>
      <c r="G188" s="60"/>
      <c r="H188" s="60">
        <f t="shared" si="18"/>
        <v>0</v>
      </c>
      <c r="I188" s="61" t="e">
        <f t="shared" si="19"/>
        <v>#DIV/0!</v>
      </c>
      <c r="J188" s="654"/>
      <c r="K188" s="652"/>
      <c r="L188" s="653"/>
      <c r="M188" s="654"/>
      <c r="N188" s="655"/>
      <c r="O188" s="655"/>
      <c r="P188" s="655"/>
      <c r="Q188" s="652"/>
      <c r="R188" s="652"/>
      <c r="S188" s="652"/>
      <c r="T188" s="652"/>
      <c r="U188" s="655"/>
      <c r="V188" s="655"/>
      <c r="W188" s="655"/>
      <c r="X188" s="653"/>
    </row>
    <row r="189" spans="3:24" ht="17.25" hidden="1">
      <c r="C189" s="206" t="str">
        <f>IF(ISBLANK('5. Pp (3 años)'!C215),"",'5. Pp (3 años)'!C215)</f>
        <v>Actividad</v>
      </c>
      <c r="D189" s="207" t="str">
        <f>IF(ISBLANK('5. Pp (3 años)'!D215),"",'5. Pp (3 años)'!D215)</f>
        <v/>
      </c>
      <c r="E189" s="207" t="str">
        <f>IF(ISBLANK('5. Pp (3 años)'!E215),"",'5. Pp (3 años)'!E215)</f>
        <v/>
      </c>
      <c r="F189" s="64"/>
      <c r="G189" s="60"/>
      <c r="H189" s="60">
        <f t="shared" si="18"/>
        <v>0</v>
      </c>
      <c r="I189" s="61" t="e">
        <f t="shared" si="19"/>
        <v>#DIV/0!</v>
      </c>
      <c r="J189" s="654"/>
      <c r="K189" s="652"/>
      <c r="L189" s="653"/>
      <c r="M189" s="654"/>
      <c r="N189" s="655"/>
      <c r="O189" s="655"/>
      <c r="P189" s="655"/>
      <c r="Q189" s="652"/>
      <c r="R189" s="652"/>
      <c r="S189" s="652"/>
      <c r="T189" s="652"/>
      <c r="U189" s="655"/>
      <c r="V189" s="655"/>
      <c r="W189" s="655"/>
      <c r="X189" s="653"/>
    </row>
    <row r="190" spans="3:24" ht="51.75">
      <c r="C190" s="619" t="str">
        <f>IF(ISBLANK('5. Pp (3 años)'!C216),"",'5. Pp (3 años)'!C216)</f>
        <v>Componente</v>
      </c>
      <c r="D190" s="620" t="str">
        <f>IF(ISBLANK('5. Pp (3 años)'!D216),"",'5. Pp (3 años)'!D216)</f>
        <v>4.1.1.1.29 Servicios de formación ciudadana, apoyos escolares y mecanismos de vinculación para el fortalecimiento educativo otorgados.</v>
      </c>
      <c r="E190" s="620" t="str">
        <f>IF(ISBLANK('5. Pp (3 años)'!E216),"",'5. Pp (3 años)'!E216)</f>
        <v>PSFAE: Porcentaje de servicios de formación y apoyos educativos realizados.</v>
      </c>
      <c r="F190" s="621">
        <v>0</v>
      </c>
      <c r="G190" s="643">
        <v>1</v>
      </c>
      <c r="H190" s="622">
        <f t="shared" si="18"/>
        <v>1</v>
      </c>
      <c r="I190" s="623" t="e">
        <f t="shared" si="19"/>
        <v>#DIV/0!</v>
      </c>
      <c r="J190" s="654">
        <v>100</v>
      </c>
      <c r="K190" s="652">
        <v>100</v>
      </c>
      <c r="L190" s="653">
        <v>100</v>
      </c>
      <c r="M190" s="654">
        <v>25</v>
      </c>
      <c r="N190" s="655">
        <v>25</v>
      </c>
      <c r="O190" s="655">
        <v>25</v>
      </c>
      <c r="P190" s="655">
        <v>25</v>
      </c>
      <c r="Q190" s="652">
        <v>25</v>
      </c>
      <c r="R190" s="652">
        <v>25</v>
      </c>
      <c r="S190" s="652">
        <v>25</v>
      </c>
      <c r="T190" s="652">
        <v>25</v>
      </c>
      <c r="U190" s="655">
        <v>25</v>
      </c>
      <c r="V190" s="655">
        <v>25</v>
      </c>
      <c r="W190" s="655">
        <v>25</v>
      </c>
      <c r="X190" s="653">
        <v>25</v>
      </c>
    </row>
    <row r="191" spans="3:24" ht="52.15" customHeight="1">
      <c r="C191" s="206" t="str">
        <f>IF(ISBLANK('5. Pp (3 años)'!C217),"",'5. Pp (3 años)'!C217)</f>
        <v>Actividad</v>
      </c>
      <c r="D191" s="207" t="str">
        <f>IF(ISBLANK('5. Pp (3 años)'!D217),"",'5. Pp (3 años)'!D217)</f>
        <v>4.1.1.1.29.1  Organización del mecanismo de participación ciudadana interactiva "Cabildo Infantil".</v>
      </c>
      <c r="E191" s="207" t="str">
        <f>IF(ISBLANK('5. Pp (3 años)'!E217),"",'5. Pp (3 años)'!E217)</f>
        <v>PCIR: Porcentaje del "Cabildo Infantil" realizado</v>
      </c>
      <c r="F191" s="64">
        <v>1</v>
      </c>
      <c r="G191" s="60">
        <v>3</v>
      </c>
      <c r="H191" s="60">
        <f t="shared" si="18"/>
        <v>2</v>
      </c>
      <c r="I191" s="61">
        <f t="shared" si="19"/>
        <v>2</v>
      </c>
      <c r="J191" s="661">
        <v>1</v>
      </c>
      <c r="K191" s="662">
        <v>1</v>
      </c>
      <c r="L191" s="663">
        <v>1</v>
      </c>
      <c r="M191" s="664">
        <v>0</v>
      </c>
      <c r="N191" s="665">
        <v>1</v>
      </c>
      <c r="O191" s="665">
        <v>0</v>
      </c>
      <c r="P191" s="665">
        <v>0</v>
      </c>
      <c r="Q191" s="666">
        <v>0</v>
      </c>
      <c r="R191" s="666">
        <v>1</v>
      </c>
      <c r="S191" s="666">
        <v>0</v>
      </c>
      <c r="T191" s="666">
        <v>0</v>
      </c>
      <c r="U191" s="665">
        <v>0</v>
      </c>
      <c r="V191" s="665">
        <v>1</v>
      </c>
      <c r="W191" s="665">
        <v>0</v>
      </c>
      <c r="X191" s="667">
        <v>0</v>
      </c>
    </row>
    <row r="192" spans="3:24" ht="52.15" customHeight="1">
      <c r="C192" s="206" t="str">
        <f>IF(ISBLANK('5. Pp (3 años)'!C218),"",'5. Pp (3 años)'!C218)</f>
        <v>Actividad</v>
      </c>
      <c r="D192" s="207" t="str">
        <f>IF(ISBLANK('5. Pp (3 años)'!D218),"",'5. Pp (3 años)'!D218)</f>
        <v>4.1.1.1.29.2 Gestión de apoyos educativos y ejecución de mecanismos de recaudación para el fortalecimiento escolar.</v>
      </c>
      <c r="E192" s="207" t="str">
        <f>IF(ISBLANK('5. Pp (3 años)'!E218),"",'5. Pp (3 años)'!E218)</f>
        <v>PAERE: Porcentaje de acciones de apoyo y eventos de recaudación educativa realizados.</v>
      </c>
      <c r="F192" s="64">
        <v>3</v>
      </c>
      <c r="G192" s="60">
        <v>5</v>
      </c>
      <c r="H192" s="60">
        <f t="shared" si="18"/>
        <v>2</v>
      </c>
      <c r="I192" s="61">
        <f t="shared" si="19"/>
        <v>0.66666666666666674</v>
      </c>
      <c r="J192" s="661">
        <v>1</v>
      </c>
      <c r="K192" s="662">
        <v>2</v>
      </c>
      <c r="L192" s="663">
        <v>2</v>
      </c>
      <c r="M192" s="664">
        <v>0</v>
      </c>
      <c r="N192" s="665">
        <v>0</v>
      </c>
      <c r="O192" s="665">
        <v>0</v>
      </c>
      <c r="P192" s="665">
        <v>1</v>
      </c>
      <c r="Q192" s="679">
        <v>0</v>
      </c>
      <c r="R192" s="680">
        <v>0</v>
      </c>
      <c r="S192" s="680">
        <v>0</v>
      </c>
      <c r="T192" s="680">
        <v>2</v>
      </c>
      <c r="U192" s="664">
        <v>0</v>
      </c>
      <c r="V192" s="665">
        <v>0</v>
      </c>
      <c r="W192" s="665">
        <v>0</v>
      </c>
      <c r="X192" s="667">
        <v>2</v>
      </c>
    </row>
    <row r="193" spans="3:24" ht="52.15" customHeight="1">
      <c r="C193" s="206" t="str">
        <f>IF(ISBLANK('5. Pp (3 años)'!C219),"",'5. Pp (3 años)'!C219)</f>
        <v>Actividad</v>
      </c>
      <c r="D193" s="207" t="str">
        <f>IF(ISBLANK('5. Pp (3 años)'!D219),"",'5. Pp (3 años)'!D219)</f>
        <v>4.1.1.1.29.3  Implementación de servicios de estancia post-escolar y atención integral para el fortalecimiento del Sistema Municipal de Cuidados.</v>
      </c>
      <c r="E193" s="207" t="str">
        <f>IF(ISBLANK('5. Pp (3 años)'!E219),"",'5. Pp (3 años)'!E219)</f>
        <v>PAIEP: Porcentaje de atenciones integrales brindadas en espacios de estancia post-escolar.</v>
      </c>
      <c r="F193" s="64">
        <v>0</v>
      </c>
      <c r="G193" s="60">
        <v>4</v>
      </c>
      <c r="H193" s="60">
        <f t="shared" si="18"/>
        <v>4</v>
      </c>
      <c r="I193" s="61" t="e">
        <f t="shared" si="19"/>
        <v>#DIV/0!</v>
      </c>
      <c r="J193" s="668">
        <v>0</v>
      </c>
      <c r="K193" s="662">
        <v>2</v>
      </c>
      <c r="L193" s="663">
        <v>2</v>
      </c>
      <c r="M193" s="664">
        <v>0</v>
      </c>
      <c r="N193" s="665">
        <v>0</v>
      </c>
      <c r="O193" s="665">
        <v>0</v>
      </c>
      <c r="P193" s="665">
        <v>0</v>
      </c>
      <c r="Q193" s="679">
        <v>1</v>
      </c>
      <c r="R193" s="680">
        <v>1</v>
      </c>
      <c r="S193" s="680">
        <v>0</v>
      </c>
      <c r="T193" s="680">
        <v>0</v>
      </c>
      <c r="U193" s="664">
        <v>1</v>
      </c>
      <c r="V193" s="665">
        <v>1</v>
      </c>
      <c r="W193" s="665">
        <v>0</v>
      </c>
      <c r="X193" s="667">
        <v>0</v>
      </c>
    </row>
    <row r="194" spans="3:24" ht="17.25" hidden="1">
      <c r="C194" s="206" t="str">
        <f>IF(ISBLANK('5. Pp (3 años)'!C220),"",'5. Pp (3 años)'!C220)</f>
        <v>Actividad</v>
      </c>
      <c r="D194" s="207" t="str">
        <f>IF(ISBLANK('5. Pp (3 años)'!D220),"",'5. Pp (3 años)'!D220)</f>
        <v/>
      </c>
      <c r="E194" s="207" t="str">
        <f>IF(ISBLANK('5. Pp (3 años)'!E220),"",'5. Pp (3 años)'!E220)</f>
        <v/>
      </c>
      <c r="F194" s="62"/>
      <c r="G194" s="63"/>
      <c r="H194" s="60">
        <f t="shared" si="18"/>
        <v>0</v>
      </c>
      <c r="I194" s="61" t="e">
        <f t="shared" si="19"/>
        <v>#DIV/0!</v>
      </c>
      <c r="J194" s="654"/>
      <c r="K194" s="652"/>
      <c r="L194" s="653"/>
      <c r="M194" s="654"/>
      <c r="N194" s="655"/>
      <c r="O194" s="655"/>
      <c r="P194" s="655"/>
      <c r="Q194" s="652"/>
      <c r="R194" s="652"/>
      <c r="S194" s="652"/>
      <c r="T194" s="652"/>
      <c r="U194" s="655"/>
      <c r="V194" s="655"/>
      <c r="W194" s="655"/>
      <c r="X194" s="653"/>
    </row>
    <row r="195" spans="3:24" ht="17.25" hidden="1">
      <c r="C195" s="206" t="str">
        <f>IF(ISBLANK('5. Pp (3 años)'!C221),"",'5. Pp (3 años)'!C221)</f>
        <v>Actividad</v>
      </c>
      <c r="D195" s="207" t="str">
        <f>IF(ISBLANK('5. Pp (3 años)'!D221),"",'5. Pp (3 años)'!D221)</f>
        <v/>
      </c>
      <c r="E195" s="207" t="str">
        <f>IF(ISBLANK('5. Pp (3 años)'!E221),"",'5. Pp (3 años)'!E221)</f>
        <v/>
      </c>
      <c r="F195" s="62"/>
      <c r="G195" s="63"/>
      <c r="H195" s="60">
        <f t="shared" si="18"/>
        <v>0</v>
      </c>
      <c r="I195" s="61" t="e">
        <f t="shared" si="19"/>
        <v>#DIV/0!</v>
      </c>
      <c r="J195" s="654"/>
      <c r="K195" s="652"/>
      <c r="L195" s="653"/>
      <c r="M195" s="654"/>
      <c r="N195" s="655"/>
      <c r="O195" s="655"/>
      <c r="P195" s="655"/>
      <c r="Q195" s="652"/>
      <c r="R195" s="652"/>
      <c r="S195" s="652"/>
      <c r="T195" s="652"/>
      <c r="U195" s="655"/>
      <c r="V195" s="655"/>
      <c r="W195" s="655"/>
      <c r="X195" s="653"/>
    </row>
    <row r="196" spans="3:24" ht="34.5">
      <c r="C196" s="619" t="str">
        <f>IF(ISBLANK('5. Pp (3 años)'!C222),"",'5. Pp (3 años)'!C222)</f>
        <v>Componente</v>
      </c>
      <c r="D196" s="620" t="str">
        <f>IF(ISBLANK('5. Pp (3 años)'!D222),"",'5. Pp (3 años)'!D222)</f>
        <v>4.1.1.1.30 Estímulos económicos y servicios de inclusión para estudiantes en situación prioritaria otorgados.</v>
      </c>
      <c r="E196" s="620" t="str">
        <f>IF(ISBLANK('5. Pp (3 años)'!E222),"",'5. Pp (3 años)'!E222)</f>
        <v>PESIE: Porcentaje de estímulos y servicios de inclusión entregados.</v>
      </c>
      <c r="F196" s="621">
        <v>0</v>
      </c>
      <c r="G196" s="643">
        <v>1</v>
      </c>
      <c r="H196" s="622">
        <f t="shared" si="18"/>
        <v>1</v>
      </c>
      <c r="I196" s="623" t="e">
        <f t="shared" si="19"/>
        <v>#DIV/0!</v>
      </c>
      <c r="J196" s="654">
        <v>100</v>
      </c>
      <c r="K196" s="652">
        <v>100</v>
      </c>
      <c r="L196" s="653">
        <v>100</v>
      </c>
      <c r="M196" s="654">
        <v>25</v>
      </c>
      <c r="N196" s="655">
        <v>25</v>
      </c>
      <c r="O196" s="655">
        <v>25</v>
      </c>
      <c r="P196" s="655">
        <v>25</v>
      </c>
      <c r="Q196" s="652">
        <v>25</v>
      </c>
      <c r="R196" s="652">
        <v>25</v>
      </c>
      <c r="S196" s="652">
        <v>25</v>
      </c>
      <c r="T196" s="652">
        <v>25</v>
      </c>
      <c r="U196" s="655">
        <v>25</v>
      </c>
      <c r="V196" s="655">
        <v>25</v>
      </c>
      <c r="W196" s="655">
        <v>25</v>
      </c>
      <c r="X196" s="653">
        <v>25</v>
      </c>
    </row>
    <row r="197" spans="3:24" ht="39" customHeight="1">
      <c r="C197" s="206" t="str">
        <f>IF(ISBLANK('5. Pp (3 años)'!C223),"",'5. Pp (3 años)'!C223)</f>
        <v>Actividad</v>
      </c>
      <c r="D197" s="207" t="str">
        <f>IF(ISBLANK('5. Pp (3 años)'!D223),"",'5. Pp (3 años)'!D223)</f>
        <v>4.1.1.1.30.1  Operación del programa de estímulos económicos para la permanencia educativa.</v>
      </c>
      <c r="E197" s="207" t="str">
        <f>IF(ISBLANK('5. Pp (3 años)'!E223),"",'5. Pp (3 años)'!E223)</f>
        <v>PBE: Porcentaje de Becas Entregadas</v>
      </c>
      <c r="F197" s="64">
        <v>17922</v>
      </c>
      <c r="G197" s="60">
        <v>20846</v>
      </c>
      <c r="H197" s="60">
        <f t="shared" si="18"/>
        <v>2924</v>
      </c>
      <c r="I197" s="61">
        <f t="shared" si="19"/>
        <v>0.16315143399174192</v>
      </c>
      <c r="J197" s="661">
        <v>6886</v>
      </c>
      <c r="K197" s="678">
        <v>6980</v>
      </c>
      <c r="L197" s="663">
        <v>6980</v>
      </c>
      <c r="M197" s="664">
        <v>0</v>
      </c>
      <c r="N197" s="665">
        <v>0</v>
      </c>
      <c r="O197" s="665">
        <v>3443</v>
      </c>
      <c r="P197" s="665">
        <v>3443</v>
      </c>
      <c r="Q197" s="679">
        <v>0</v>
      </c>
      <c r="R197" s="680">
        <v>3490</v>
      </c>
      <c r="S197" s="680">
        <v>0</v>
      </c>
      <c r="T197" s="680">
        <v>3490</v>
      </c>
      <c r="U197" s="664">
        <v>0</v>
      </c>
      <c r="V197" s="665">
        <v>3490</v>
      </c>
      <c r="W197" s="665">
        <v>0</v>
      </c>
      <c r="X197" s="667">
        <v>3490</v>
      </c>
    </row>
    <row r="198" spans="3:24" ht="39" customHeight="1">
      <c r="C198" s="206" t="str">
        <f>IF(ISBLANK('5. Pp (3 años)'!C224),"",'5. Pp (3 años)'!C224)</f>
        <v>Actividad</v>
      </c>
      <c r="D198" s="207" t="str">
        <f>IF(ISBLANK('5. Pp (3 años)'!D224),"",'5. Pp (3 años)'!D224)</f>
        <v>4.1.1.1.30.2 Ejecución de acciones de acompañamiento integral y fomento a la inclusión para la comunidad becaria.</v>
      </c>
      <c r="E198" s="207" t="str">
        <f>IF(ISBLANK('5. Pp (3 años)'!E224),"",'5. Pp (3 años)'!E224)</f>
        <v>PAAIR: Porcentaje de acciones de acompañamiento e inclusión realizadas.</v>
      </c>
      <c r="F198" s="64">
        <v>153</v>
      </c>
      <c r="G198" s="60">
        <v>60</v>
      </c>
      <c r="H198" s="60">
        <f t="shared" si="18"/>
        <v>-93</v>
      </c>
      <c r="I198" s="61">
        <f t="shared" si="19"/>
        <v>-0.60784313725490202</v>
      </c>
      <c r="J198" s="661">
        <v>20</v>
      </c>
      <c r="K198" s="662">
        <v>20</v>
      </c>
      <c r="L198" s="663">
        <v>20</v>
      </c>
      <c r="M198" s="664">
        <v>10</v>
      </c>
      <c r="N198" s="665">
        <v>5</v>
      </c>
      <c r="O198" s="665">
        <v>5</v>
      </c>
      <c r="P198" s="665">
        <v>0</v>
      </c>
      <c r="Q198" s="679">
        <v>10</v>
      </c>
      <c r="R198" s="680">
        <v>6</v>
      </c>
      <c r="S198" s="680">
        <v>4</v>
      </c>
      <c r="T198" s="680">
        <v>0</v>
      </c>
      <c r="U198" s="664">
        <v>10</v>
      </c>
      <c r="V198" s="665">
        <v>6</v>
      </c>
      <c r="W198" s="665">
        <v>4</v>
      </c>
      <c r="X198" s="667">
        <v>0</v>
      </c>
    </row>
    <row r="199" spans="3:24" ht="17.25" hidden="1">
      <c r="C199" s="206" t="str">
        <f>IF(ISBLANK('5. Pp (3 años)'!C225),"",'5. Pp (3 años)'!C225)</f>
        <v>Actividad</v>
      </c>
      <c r="D199" s="207" t="str">
        <f>IF(ISBLANK('5. Pp (3 años)'!D225),"",'5. Pp (3 años)'!D225)</f>
        <v/>
      </c>
      <c r="E199" s="207" t="str">
        <f>IF(ISBLANK('5. Pp (3 años)'!E225),"",'5. Pp (3 años)'!E225)</f>
        <v/>
      </c>
      <c r="F199" s="62"/>
      <c r="G199" s="63"/>
      <c r="H199" s="60">
        <f t="shared" si="18"/>
        <v>0</v>
      </c>
      <c r="I199" s="61" t="e">
        <f t="shared" si="19"/>
        <v>#DIV/0!</v>
      </c>
      <c r="J199" s="654"/>
      <c r="K199" s="652"/>
      <c r="L199" s="653"/>
      <c r="M199" s="654"/>
      <c r="N199" s="655"/>
      <c r="O199" s="655"/>
      <c r="P199" s="655"/>
      <c r="Q199" s="652"/>
      <c r="R199" s="652"/>
      <c r="S199" s="652"/>
      <c r="T199" s="652"/>
      <c r="U199" s="655"/>
      <c r="V199" s="655"/>
      <c r="W199" s="655"/>
      <c r="X199" s="653"/>
    </row>
    <row r="200" spans="3:24" ht="17.25" hidden="1">
      <c r="C200" s="206" t="str">
        <f>IF(ISBLANK('5. Pp (3 años)'!C226),"",'5. Pp (3 años)'!C226)</f>
        <v>Actividad</v>
      </c>
      <c r="D200" s="207" t="str">
        <f>IF(ISBLANK('5. Pp (3 años)'!D226),"",'5. Pp (3 años)'!D226)</f>
        <v/>
      </c>
      <c r="E200" s="207" t="str">
        <f>IF(ISBLANK('5. Pp (3 años)'!E226),"",'5. Pp (3 años)'!E226)</f>
        <v/>
      </c>
      <c r="F200" s="62"/>
      <c r="G200" s="63"/>
      <c r="H200" s="60">
        <f t="shared" si="18"/>
        <v>0</v>
      </c>
      <c r="I200" s="61" t="e">
        <f t="shared" si="19"/>
        <v>#DIV/0!</v>
      </c>
      <c r="J200" s="654"/>
      <c r="K200" s="652"/>
      <c r="L200" s="653"/>
      <c r="M200" s="654"/>
      <c r="N200" s="655"/>
      <c r="O200" s="655"/>
      <c r="P200" s="655"/>
      <c r="Q200" s="652"/>
      <c r="R200" s="652"/>
      <c r="S200" s="652"/>
      <c r="T200" s="652"/>
      <c r="U200" s="655"/>
      <c r="V200" s="655"/>
      <c r="W200" s="655"/>
      <c r="X200" s="653"/>
    </row>
    <row r="201" spans="3:24" ht="17.25" hidden="1">
      <c r="C201" s="206" t="str">
        <f>IF(ISBLANK('5. Pp (3 años)'!C227),"",'5. Pp (3 años)'!C227)</f>
        <v>Actividad</v>
      </c>
      <c r="D201" s="207" t="str">
        <f>IF(ISBLANK('5. Pp (3 años)'!D227),"",'5. Pp (3 años)'!D227)</f>
        <v/>
      </c>
      <c r="E201" s="207" t="str">
        <f>IF(ISBLANK('5. Pp (3 años)'!E227),"",'5. Pp (3 años)'!E227)</f>
        <v/>
      </c>
      <c r="F201" s="62"/>
      <c r="G201" s="63"/>
      <c r="H201" s="60">
        <f t="shared" si="18"/>
        <v>0</v>
      </c>
      <c r="I201" s="61" t="e">
        <f t="shared" si="19"/>
        <v>#DIV/0!</v>
      </c>
      <c r="J201" s="654"/>
      <c r="K201" s="652"/>
      <c r="L201" s="653"/>
      <c r="M201" s="654"/>
      <c r="N201" s="655"/>
      <c r="O201" s="655"/>
      <c r="P201" s="655"/>
      <c r="Q201" s="652"/>
      <c r="R201" s="652"/>
      <c r="S201" s="652"/>
      <c r="T201" s="652"/>
      <c r="U201" s="655"/>
      <c r="V201" s="655"/>
      <c r="W201" s="655"/>
      <c r="X201" s="653"/>
    </row>
    <row r="202" spans="3:24" ht="51.75">
      <c r="C202" s="619" t="str">
        <f>IF(ISBLANK('5. Pp (3 años)'!C228),"",'5. Pp (3 años)'!C228)</f>
        <v>Componente</v>
      </c>
      <c r="D202" s="620" t="str">
        <f>IF(ISBLANK('5. Pp (3 años)'!D228),"",'5. Pp (3 años)'!D228)</f>
        <v>4.1.1.1.31 Servicios de formación educativa inclusiva y capacitación para el desarrollo productivo otorgados.</v>
      </c>
      <c r="E202" s="620" t="str">
        <f>IF(ISBLANK('5. Pp (3 años)'!E228),"",'5. Pp (3 años)'!E228)</f>
        <v>PCDHP: Porcentaje de capacidades de desarrollo humano y productivo fortalecidas</v>
      </c>
      <c r="F202" s="621">
        <v>0</v>
      </c>
      <c r="G202" s="643">
        <v>1</v>
      </c>
      <c r="H202" s="622">
        <f t="shared" si="18"/>
        <v>1</v>
      </c>
      <c r="I202" s="623" t="e">
        <f t="shared" si="19"/>
        <v>#DIV/0!</v>
      </c>
      <c r="J202" s="654">
        <v>100</v>
      </c>
      <c r="K202" s="652">
        <v>100</v>
      </c>
      <c r="L202" s="653">
        <v>100</v>
      </c>
      <c r="M202" s="654">
        <v>25</v>
      </c>
      <c r="N202" s="655">
        <v>25</v>
      </c>
      <c r="O202" s="655">
        <v>25</v>
      </c>
      <c r="P202" s="655">
        <v>25</v>
      </c>
      <c r="Q202" s="652">
        <v>25</v>
      </c>
      <c r="R202" s="652">
        <v>25</v>
      </c>
      <c r="S202" s="652">
        <v>25</v>
      </c>
      <c r="T202" s="652">
        <v>25</v>
      </c>
      <c r="U202" s="655">
        <v>25</v>
      </c>
      <c r="V202" s="655">
        <v>25</v>
      </c>
      <c r="W202" s="655">
        <v>25</v>
      </c>
      <c r="X202" s="653">
        <v>25</v>
      </c>
    </row>
    <row r="203" spans="3:24" ht="69">
      <c r="C203" s="206" t="str">
        <f>IF(ISBLANK('5. Pp (3 años)'!C229),"",'5. Pp (3 años)'!C229)</f>
        <v>Actividad</v>
      </c>
      <c r="D203" s="207" t="str">
        <f>IF(ISBLANK('5. Pp (3 años)'!D229),"",'5. Pp (3 años)'!D229)</f>
        <v xml:space="preserve">4.1.1.1.31.1 Implementación de programas de instrucción académica, participación social y competencias para la productividad.
</v>
      </c>
      <c r="E203" s="207" t="str">
        <f>IF(ISBLANK('5. Pp (3 años)'!E229),"",'5. Pp (3 años)'!E229)</f>
        <v>PAACP: Porcentaje de acciones de alfabetización, capacitación y participación educativa realizadas.</v>
      </c>
      <c r="F203" s="64">
        <v>20</v>
      </c>
      <c r="G203" s="60">
        <v>94</v>
      </c>
      <c r="H203" s="60">
        <f t="shared" si="18"/>
        <v>74</v>
      </c>
      <c r="I203" s="61">
        <f t="shared" si="19"/>
        <v>3.7</v>
      </c>
      <c r="J203" s="661">
        <v>20</v>
      </c>
      <c r="K203" s="662">
        <v>37</v>
      </c>
      <c r="L203" s="663">
        <v>37</v>
      </c>
      <c r="M203" s="664">
        <v>1</v>
      </c>
      <c r="N203" s="665">
        <v>6</v>
      </c>
      <c r="O203" s="665">
        <v>7</v>
      </c>
      <c r="P203" s="665">
        <v>6</v>
      </c>
      <c r="Q203" s="666">
        <v>8</v>
      </c>
      <c r="R203" s="666">
        <v>11</v>
      </c>
      <c r="S203" s="666">
        <v>8</v>
      </c>
      <c r="T203" s="666">
        <v>10</v>
      </c>
      <c r="U203" s="665">
        <v>8</v>
      </c>
      <c r="V203" s="665">
        <v>11</v>
      </c>
      <c r="W203" s="665">
        <v>8</v>
      </c>
      <c r="X203" s="667">
        <v>10</v>
      </c>
    </row>
    <row r="204" spans="3:24" ht="17.25" hidden="1">
      <c r="C204" s="206" t="str">
        <f>IF(ISBLANK('5. Pp (3 años)'!C230),"",'5. Pp (3 años)'!C230)</f>
        <v>Actividad</v>
      </c>
      <c r="D204" s="207" t="str">
        <f>IF(ISBLANK('5. Pp (3 años)'!D230),"",'5. Pp (3 años)'!D230)</f>
        <v/>
      </c>
      <c r="E204" s="207" t="str">
        <f>IF(ISBLANK('5. Pp (3 años)'!E230),"",'5. Pp (3 años)'!E230)</f>
        <v/>
      </c>
      <c r="F204" s="62"/>
      <c r="G204" s="63"/>
      <c r="H204" s="60">
        <f t="shared" si="18"/>
        <v>0</v>
      </c>
      <c r="I204" s="61" t="e">
        <f t="shared" si="19"/>
        <v>#DIV/0!</v>
      </c>
      <c r="J204" s="654"/>
      <c r="K204" s="652"/>
      <c r="L204" s="653"/>
      <c r="M204" s="654"/>
      <c r="N204" s="655"/>
      <c r="O204" s="655"/>
      <c r="P204" s="655"/>
      <c r="Q204" s="652"/>
      <c r="R204" s="652"/>
      <c r="S204" s="652"/>
      <c r="T204" s="652"/>
      <c r="U204" s="655"/>
      <c r="V204" s="655"/>
      <c r="W204" s="655"/>
      <c r="X204" s="653"/>
    </row>
    <row r="205" spans="3:24" ht="17.25" hidden="1">
      <c r="C205" s="206" t="str">
        <f>IF(ISBLANK('5. Pp (3 años)'!C231),"",'5. Pp (3 años)'!C231)</f>
        <v>Actividad</v>
      </c>
      <c r="D205" s="207" t="str">
        <f>IF(ISBLANK('5. Pp (3 años)'!D231),"",'5. Pp (3 años)'!D231)</f>
        <v/>
      </c>
      <c r="E205" s="207" t="str">
        <f>IF(ISBLANK('5. Pp (3 años)'!E231),"",'5. Pp (3 años)'!E231)</f>
        <v/>
      </c>
      <c r="F205" s="62"/>
      <c r="G205" s="63"/>
      <c r="H205" s="60">
        <f t="shared" si="18"/>
        <v>0</v>
      </c>
      <c r="I205" s="61" t="e">
        <f t="shared" si="19"/>
        <v>#DIV/0!</v>
      </c>
      <c r="J205" s="654"/>
      <c r="K205" s="652"/>
      <c r="L205" s="653"/>
      <c r="M205" s="654"/>
      <c r="N205" s="655"/>
      <c r="O205" s="655"/>
      <c r="P205" s="655"/>
      <c r="Q205" s="652"/>
      <c r="R205" s="652"/>
      <c r="S205" s="652"/>
      <c r="T205" s="652"/>
      <c r="U205" s="655"/>
      <c r="V205" s="655"/>
      <c r="W205" s="655"/>
      <c r="X205" s="653"/>
    </row>
    <row r="206" spans="3:24" ht="17.25" hidden="1">
      <c r="C206" s="206" t="str">
        <f>IF(ISBLANK('5. Pp (3 años)'!C232),"",'5. Pp (3 años)'!C232)</f>
        <v>Actividad</v>
      </c>
      <c r="D206" s="207" t="str">
        <f>IF(ISBLANK('5. Pp (3 años)'!D232),"",'5. Pp (3 años)'!D232)</f>
        <v/>
      </c>
      <c r="E206" s="207" t="str">
        <f>IF(ISBLANK('5. Pp (3 años)'!E232),"",'5. Pp (3 años)'!E232)</f>
        <v/>
      </c>
      <c r="F206" s="62"/>
      <c r="G206" s="63"/>
      <c r="H206" s="60">
        <f t="shared" si="18"/>
        <v>0</v>
      </c>
      <c r="I206" s="61" t="e">
        <f t="shared" si="19"/>
        <v>#DIV/0!</v>
      </c>
      <c r="J206" s="654"/>
      <c r="K206" s="652"/>
      <c r="L206" s="653"/>
      <c r="M206" s="654"/>
      <c r="N206" s="655"/>
      <c r="O206" s="655"/>
      <c r="P206" s="655"/>
      <c r="Q206" s="652"/>
      <c r="R206" s="652"/>
      <c r="S206" s="652"/>
      <c r="T206" s="652"/>
      <c r="U206" s="655"/>
      <c r="V206" s="655"/>
      <c r="W206" s="655"/>
      <c r="X206" s="653"/>
    </row>
    <row r="207" spans="3:24" ht="17.25" hidden="1">
      <c r="C207" s="206" t="str">
        <f>IF(ISBLANK('5. Pp (3 años)'!C233),"",'5. Pp (3 años)'!C233)</f>
        <v>Actividad</v>
      </c>
      <c r="D207" s="207" t="str">
        <f>IF(ISBLANK('5. Pp (3 años)'!D233),"",'5. Pp (3 años)'!D233)</f>
        <v/>
      </c>
      <c r="E207" s="207" t="str">
        <f>IF(ISBLANK('5. Pp (3 años)'!E233),"",'5. Pp (3 años)'!E233)</f>
        <v/>
      </c>
      <c r="F207" s="62"/>
      <c r="G207" s="63"/>
      <c r="H207" s="60">
        <f t="shared" si="18"/>
        <v>0</v>
      </c>
      <c r="I207" s="61" t="e">
        <f t="shared" si="19"/>
        <v>#DIV/0!</v>
      </c>
      <c r="J207" s="654"/>
      <c r="K207" s="652"/>
      <c r="L207" s="653"/>
      <c r="M207" s="654"/>
      <c r="N207" s="655"/>
      <c r="O207" s="655"/>
      <c r="P207" s="655"/>
      <c r="Q207" s="652"/>
      <c r="R207" s="652"/>
      <c r="S207" s="652"/>
      <c r="T207" s="652"/>
      <c r="U207" s="655"/>
      <c r="V207" s="655"/>
      <c r="W207" s="655"/>
      <c r="X207" s="653"/>
    </row>
    <row r="208" spans="3:24" ht="51.75">
      <c r="C208" s="619" t="str">
        <f>IF(ISBLANK('5. Pp (3 años)'!C234),"",'5. Pp (3 años)'!C234)</f>
        <v>Componente</v>
      </c>
      <c r="D208" s="620" t="str">
        <f>IF(ISBLANK('5. Pp (3 años)'!D234),"",'5. Pp (3 años)'!D234)</f>
        <v>4.1.1.1.32 Servicios de salud itinerante y programas de formación preventiva otorgados.</v>
      </c>
      <c r="E208" s="620" t="str">
        <f>IF(ISBLANK('5. Pp (3 años)'!E234),"",'5. Pp (3 años)'!E234)</f>
        <v>PEAPC: Porcentaje de esquemas de atención primaria y capacidades de cuidado consolidados.</v>
      </c>
      <c r="F208" s="621">
        <v>0</v>
      </c>
      <c r="G208" s="643">
        <v>1</v>
      </c>
      <c r="H208" s="622">
        <f t="shared" si="18"/>
        <v>1</v>
      </c>
      <c r="I208" s="623" t="e">
        <f t="shared" si="19"/>
        <v>#DIV/0!</v>
      </c>
      <c r="J208" s="654">
        <v>100</v>
      </c>
      <c r="K208" s="652">
        <v>100</v>
      </c>
      <c r="L208" s="653">
        <v>100</v>
      </c>
      <c r="M208" s="654">
        <v>25</v>
      </c>
      <c r="N208" s="655">
        <v>25</v>
      </c>
      <c r="O208" s="655">
        <v>25</v>
      </c>
      <c r="P208" s="655">
        <v>25</v>
      </c>
      <c r="Q208" s="652">
        <v>25</v>
      </c>
      <c r="R208" s="652">
        <v>25</v>
      </c>
      <c r="S208" s="652">
        <v>25</v>
      </c>
      <c r="T208" s="652">
        <v>25</v>
      </c>
      <c r="U208" s="655">
        <v>25</v>
      </c>
      <c r="V208" s="655">
        <v>25</v>
      </c>
      <c r="W208" s="655">
        <v>25</v>
      </c>
      <c r="X208" s="653">
        <v>25</v>
      </c>
    </row>
    <row r="209" spans="3:24" ht="51.75">
      <c r="C209" s="206" t="str">
        <f>IF(ISBLANK('5. Pp (3 años)'!C235),"",'5. Pp (3 años)'!C235)</f>
        <v>Actividad</v>
      </c>
      <c r="D209" s="207" t="str">
        <f>IF(ISBLANK('5. Pp (3 años)'!D235),"",'5. Pp (3 años)'!D235)</f>
        <v>4.1.1.1.32.1 Despliegue operativo de brigadas integrales para la prevención, diagnóstico y promoción de la salud comunitaria.</v>
      </c>
      <c r="E209" s="207" t="str">
        <f>IF(ISBLANK('5. Pp (3 años)'!E235),"",'5. Pp (3 años)'!E235)</f>
        <v>PBJSR: Porcentaje de brigadas y jornadas de salud realizadas.</v>
      </c>
      <c r="F209" s="64">
        <v>321</v>
      </c>
      <c r="G209" s="60">
        <v>611</v>
      </c>
      <c r="H209" s="60">
        <f t="shared" si="18"/>
        <v>290</v>
      </c>
      <c r="I209" s="61">
        <f t="shared" si="19"/>
        <v>0.90342679127725867</v>
      </c>
      <c r="J209" s="661">
        <f>SUM(M209:P209)</f>
        <v>161</v>
      </c>
      <c r="K209" s="662">
        <v>225</v>
      </c>
      <c r="L209" s="663">
        <v>225</v>
      </c>
      <c r="M209" s="664">
        <v>59</v>
      </c>
      <c r="N209" s="665">
        <v>34</v>
      </c>
      <c r="O209" s="665">
        <v>34</v>
      </c>
      <c r="P209" s="665">
        <v>34</v>
      </c>
      <c r="Q209" s="666">
        <v>60</v>
      </c>
      <c r="R209" s="666">
        <v>60</v>
      </c>
      <c r="S209" s="666">
        <v>50</v>
      </c>
      <c r="T209" s="666">
        <v>55</v>
      </c>
      <c r="U209" s="665">
        <v>60</v>
      </c>
      <c r="V209" s="665">
        <v>60</v>
      </c>
      <c r="W209" s="665">
        <v>50</v>
      </c>
      <c r="X209" s="667">
        <v>55</v>
      </c>
    </row>
    <row r="210" spans="3:24" ht="51.75">
      <c r="C210" s="206" t="str">
        <f>IF(ISBLANK('5. Pp (3 años)'!C236),"",'5. Pp (3 años)'!C236)</f>
        <v>Actividad</v>
      </c>
      <c r="D210" s="207" t="str">
        <f>IF(ISBLANK('5. Pp (3 años)'!D236),"",'5. Pp (3 años)'!D236)</f>
        <v>4.1.1.1.32.2 Impartición de talleres formativos y jornadas de atención preventiva para el fortalecimiento de las capacidades de cuidado.</v>
      </c>
      <c r="E210" s="207" t="str">
        <f>IF(ISBLANK('5. Pp (3 años)'!E236),"",'5. Pp (3 años)'!E236)</f>
        <v>PSFCE: Porcentaje de sesiones formativas y campañas de salud ejecutadas</v>
      </c>
      <c r="F210" s="64">
        <v>15</v>
      </c>
      <c r="G210" s="60">
        <v>52</v>
      </c>
      <c r="H210" s="60">
        <f t="shared" si="18"/>
        <v>37</v>
      </c>
      <c r="I210" s="61">
        <f t="shared" si="19"/>
        <v>2.4666666666666668</v>
      </c>
      <c r="J210" s="661">
        <f>SUM(M210:P210)</f>
        <v>12</v>
      </c>
      <c r="K210" s="662">
        <v>20</v>
      </c>
      <c r="L210" s="663">
        <v>20</v>
      </c>
      <c r="M210" s="664">
        <v>3</v>
      </c>
      <c r="N210" s="665">
        <v>3</v>
      </c>
      <c r="O210" s="665">
        <v>3</v>
      </c>
      <c r="P210" s="665">
        <v>3</v>
      </c>
      <c r="Q210" s="666">
        <v>5</v>
      </c>
      <c r="R210" s="666">
        <v>5</v>
      </c>
      <c r="S210" s="666">
        <v>5</v>
      </c>
      <c r="T210" s="666">
        <v>5</v>
      </c>
      <c r="U210" s="665">
        <v>5</v>
      </c>
      <c r="V210" s="665">
        <v>5</v>
      </c>
      <c r="W210" s="665">
        <v>5</v>
      </c>
      <c r="X210" s="667">
        <v>5</v>
      </c>
    </row>
    <row r="211" spans="3:24" ht="17.25" hidden="1">
      <c r="C211" s="206" t="str">
        <f>IF(ISBLANK('5. Pp (3 años)'!C237),"",'5. Pp (3 años)'!C237)</f>
        <v>Actividad</v>
      </c>
      <c r="D211" s="207" t="str">
        <f>IF(ISBLANK('5. Pp (3 años)'!D237),"",'5. Pp (3 años)'!D237)</f>
        <v/>
      </c>
      <c r="E211" s="207" t="str">
        <f>IF(ISBLANK('5. Pp (3 años)'!E237),"",'5. Pp (3 años)'!E237)</f>
        <v/>
      </c>
      <c r="F211" s="62"/>
      <c r="G211" s="63"/>
      <c r="H211" s="60">
        <f t="shared" si="18"/>
        <v>0</v>
      </c>
      <c r="I211" s="61" t="e">
        <f t="shared" si="19"/>
        <v>#DIV/0!</v>
      </c>
      <c r="J211" s="654"/>
      <c r="K211" s="652"/>
      <c r="L211" s="653"/>
      <c r="M211" s="654"/>
      <c r="N211" s="655"/>
      <c r="O211" s="655"/>
      <c r="P211" s="655"/>
      <c r="Q211" s="652"/>
      <c r="R211" s="652"/>
      <c r="S211" s="652"/>
      <c r="T211" s="652"/>
      <c r="U211" s="655"/>
      <c r="V211" s="655"/>
      <c r="W211" s="655"/>
      <c r="X211" s="653"/>
    </row>
    <row r="212" spans="3:24" ht="17.25" hidden="1">
      <c r="C212" s="206" t="str">
        <f>IF(ISBLANK('5. Pp (3 años)'!C238),"",'5. Pp (3 años)'!C238)</f>
        <v>Actividad</v>
      </c>
      <c r="D212" s="207" t="str">
        <f>IF(ISBLANK('5. Pp (3 años)'!D238),"",'5. Pp (3 años)'!D238)</f>
        <v/>
      </c>
      <c r="E212" s="207" t="str">
        <f>IF(ISBLANK('5. Pp (3 años)'!E238),"",'5. Pp (3 años)'!E238)</f>
        <v/>
      </c>
      <c r="F212" s="62"/>
      <c r="G212" s="63"/>
      <c r="H212" s="60">
        <f t="shared" si="18"/>
        <v>0</v>
      </c>
      <c r="I212" s="61" t="e">
        <f t="shared" si="19"/>
        <v>#DIV/0!</v>
      </c>
      <c r="J212" s="654"/>
      <c r="K212" s="652"/>
      <c r="L212" s="653"/>
      <c r="M212" s="654"/>
      <c r="N212" s="655"/>
      <c r="O212" s="655"/>
      <c r="P212" s="655"/>
      <c r="Q212" s="652"/>
      <c r="R212" s="652"/>
      <c r="S212" s="652"/>
      <c r="T212" s="652"/>
      <c r="U212" s="655"/>
      <c r="V212" s="655"/>
      <c r="W212" s="655"/>
      <c r="X212" s="653"/>
    </row>
    <row r="213" spans="3:24" ht="17.25" hidden="1">
      <c r="C213" s="206" t="str">
        <f>IF(ISBLANK('5. Pp (3 años)'!C239),"",'5. Pp (3 años)'!C239)</f>
        <v>Actividad</v>
      </c>
      <c r="D213" s="207" t="str">
        <f>IF(ISBLANK('5. Pp (3 años)'!D239),"",'5. Pp (3 años)'!D239)</f>
        <v/>
      </c>
      <c r="E213" s="207" t="str">
        <f>IF(ISBLANK('5. Pp (3 años)'!E239),"",'5. Pp (3 años)'!E239)</f>
        <v/>
      </c>
      <c r="F213" s="62"/>
      <c r="G213" s="63"/>
      <c r="H213" s="60">
        <f t="shared" si="18"/>
        <v>0</v>
      </c>
      <c r="I213" s="61" t="e">
        <f t="shared" si="19"/>
        <v>#DIV/0!</v>
      </c>
      <c r="J213" s="654"/>
      <c r="K213" s="652"/>
      <c r="L213" s="653"/>
      <c r="M213" s="654"/>
      <c r="N213" s="655"/>
      <c r="O213" s="655"/>
      <c r="P213" s="655"/>
      <c r="Q213" s="652"/>
      <c r="R213" s="652"/>
      <c r="S213" s="652"/>
      <c r="T213" s="652"/>
      <c r="U213" s="655"/>
      <c r="V213" s="655"/>
      <c r="W213" s="655"/>
      <c r="X213" s="653"/>
    </row>
    <row r="214" spans="3:24" ht="51.75">
      <c r="C214" s="619" t="str">
        <f>IF(ISBLANK('5. Pp (3 años)'!C240),"",'5. Pp (3 años)'!C240)</f>
        <v>Componente</v>
      </c>
      <c r="D214" s="620" t="str">
        <f>IF(ISBLANK('5. Pp (3 años)'!D240),"",'5. Pp (3 años)'!D240)</f>
        <v>4.1.1.1.33  Servicios de atención médica primaria, especialidades básicas y traslados programados otorgados.</v>
      </c>
      <c r="E214" s="620" t="str">
        <f>IF(ISBLANK('5. Pp (3 años)'!E240),"",'5. Pp (3 años)'!E240)</f>
        <v>PEAPF: Porcentaje de esquema de atención primaria y asistencia médica fortalecido.</v>
      </c>
      <c r="F214" s="621">
        <v>0</v>
      </c>
      <c r="G214" s="643">
        <v>1</v>
      </c>
      <c r="H214" s="622">
        <f t="shared" si="18"/>
        <v>1</v>
      </c>
      <c r="I214" s="623" t="e">
        <f t="shared" si="19"/>
        <v>#DIV/0!</v>
      </c>
      <c r="J214" s="654">
        <v>100</v>
      </c>
      <c r="K214" s="652">
        <v>100</v>
      </c>
      <c r="L214" s="653">
        <v>100</v>
      </c>
      <c r="M214" s="654">
        <v>25</v>
      </c>
      <c r="N214" s="655">
        <v>25</v>
      </c>
      <c r="O214" s="655">
        <v>25</v>
      </c>
      <c r="P214" s="655">
        <v>25</v>
      </c>
      <c r="Q214" s="652">
        <v>25</v>
      </c>
      <c r="R214" s="652">
        <v>25</v>
      </c>
      <c r="S214" s="652">
        <v>25</v>
      </c>
      <c r="T214" s="652">
        <v>25</v>
      </c>
      <c r="U214" s="655">
        <v>25</v>
      </c>
      <c r="V214" s="655">
        <v>25</v>
      </c>
      <c r="W214" s="655">
        <v>25</v>
      </c>
      <c r="X214" s="653">
        <v>25</v>
      </c>
    </row>
    <row r="215" spans="3:24" ht="52.9" customHeight="1">
      <c r="C215" s="206" t="str">
        <f>IF(ISBLANK('5. Pp (3 años)'!C241),"",'5. Pp (3 años)'!C241)</f>
        <v>Actividad</v>
      </c>
      <c r="D215" s="207" t="str">
        <f>IF(ISBLANK('5. Pp (3 años)'!D241),"",'5. Pp (3 años)'!D241)</f>
        <v>4.1.1.1.33.1 Prestación de consultas médicas generales y servicios de especialidades básicas.</v>
      </c>
      <c r="E215" s="207" t="str">
        <f>IF(ISBLANK('5. Pp (3 años)'!E241),"",'5. Pp (3 años)'!E241)</f>
        <v>PCSEB: Porcentaje de consultas y servicios especializados brindados.</v>
      </c>
      <c r="F215" s="64">
        <v>9193</v>
      </c>
      <c r="G215" s="60">
        <v>42672</v>
      </c>
      <c r="H215" s="60">
        <f t="shared" si="18"/>
        <v>33479</v>
      </c>
      <c r="I215" s="61">
        <f t="shared" si="19"/>
        <v>3.6417926683346025</v>
      </c>
      <c r="J215" s="661">
        <v>15872</v>
      </c>
      <c r="K215" s="662">
        <v>13400</v>
      </c>
      <c r="L215" s="663">
        <v>13400</v>
      </c>
      <c r="M215" s="664">
        <v>4742</v>
      </c>
      <c r="N215" s="664">
        <v>3710</v>
      </c>
      <c r="O215" s="664">
        <v>3710</v>
      </c>
      <c r="P215" s="664">
        <v>3710</v>
      </c>
      <c r="Q215" s="666">
        <v>3330</v>
      </c>
      <c r="R215" s="666">
        <v>3380</v>
      </c>
      <c r="S215" s="666">
        <v>3380</v>
      </c>
      <c r="T215" s="666">
        <v>3310</v>
      </c>
      <c r="U215" s="664">
        <v>3330</v>
      </c>
      <c r="V215" s="664">
        <v>3380</v>
      </c>
      <c r="W215" s="664">
        <v>3380</v>
      </c>
      <c r="X215" s="681">
        <v>3310</v>
      </c>
    </row>
    <row r="216" spans="3:24" ht="52.9" customHeight="1">
      <c r="C216" s="206" t="str">
        <f>IF(ISBLANK('5. Pp (3 años)'!C242),"",'5. Pp (3 años)'!C242)</f>
        <v>Actividad</v>
      </c>
      <c r="D216" s="207" t="str">
        <f>IF(ISBLANK('5. Pp (3 años)'!D242),"",'5. Pp (3 años)'!D242)</f>
        <v>4.1.1.1.33.2 Organización de jornadas de orientación y capacitación en temas de relevancia epidemiológica.</v>
      </c>
      <c r="E216" s="207" t="str">
        <f>IF(ISBLANK('5. Pp (3 años)'!E242),"",'5. Pp (3 años)'!E242)</f>
        <v>PPPI: Porcentaje de pláticas promocionales impartidas.</v>
      </c>
      <c r="F216" s="64">
        <v>100</v>
      </c>
      <c r="G216" s="60">
        <v>791</v>
      </c>
      <c r="H216" s="60">
        <f t="shared" si="18"/>
        <v>691</v>
      </c>
      <c r="I216" s="61">
        <f t="shared" si="19"/>
        <v>6.91</v>
      </c>
      <c r="J216" s="661">
        <v>269</v>
      </c>
      <c r="K216" s="662">
        <v>261</v>
      </c>
      <c r="L216" s="663">
        <v>261</v>
      </c>
      <c r="M216" s="664">
        <v>35</v>
      </c>
      <c r="N216" s="665">
        <v>78</v>
      </c>
      <c r="O216" s="665">
        <v>78</v>
      </c>
      <c r="P216" s="665">
        <v>78</v>
      </c>
      <c r="Q216" s="679">
        <v>78</v>
      </c>
      <c r="R216" s="680">
        <v>78</v>
      </c>
      <c r="S216" s="680">
        <v>45</v>
      </c>
      <c r="T216" s="680">
        <v>60</v>
      </c>
      <c r="U216" s="664">
        <v>78</v>
      </c>
      <c r="V216" s="665">
        <v>78</v>
      </c>
      <c r="W216" s="665">
        <v>45</v>
      </c>
      <c r="X216" s="667">
        <v>60</v>
      </c>
    </row>
    <row r="217" spans="3:24" ht="52.9" customHeight="1">
      <c r="C217" s="206" t="str">
        <f>IF(ISBLANK('5. Pp (3 años)'!C243),"",'5. Pp (3 años)'!C243)</f>
        <v>Actividad</v>
      </c>
      <c r="D217" s="207" t="str">
        <f>IF(ISBLANK('5. Pp (3 años)'!D243),"",'5. Pp (3 años)'!D243)</f>
        <v>4.1.1.1.33.3 Gestión y ejecución de servicios asistenciales para el traslado de personas con movilidad reducida.</v>
      </c>
      <c r="E217" s="207" t="str">
        <f>IF(ISBLANK('5. Pp (3 años)'!E243),"",'5. Pp (3 años)'!E243)</f>
        <v>PSTR: Porcentaje de servicios de traslado realizados.</v>
      </c>
      <c r="F217" s="64">
        <v>114</v>
      </c>
      <c r="G217" s="60">
        <v>180</v>
      </c>
      <c r="H217" s="60">
        <f t="shared" si="18"/>
        <v>66</v>
      </c>
      <c r="I217" s="61">
        <f t="shared" si="19"/>
        <v>0.57894736842105265</v>
      </c>
      <c r="J217" s="661">
        <v>60</v>
      </c>
      <c r="K217" s="662">
        <v>60</v>
      </c>
      <c r="L217" s="663">
        <v>60</v>
      </c>
      <c r="M217" s="664">
        <v>15</v>
      </c>
      <c r="N217" s="664">
        <v>15</v>
      </c>
      <c r="O217" s="664">
        <v>15</v>
      </c>
      <c r="P217" s="664">
        <v>15</v>
      </c>
      <c r="Q217" s="679">
        <v>15</v>
      </c>
      <c r="R217" s="679">
        <v>15</v>
      </c>
      <c r="S217" s="679">
        <v>15</v>
      </c>
      <c r="T217" s="679">
        <v>15</v>
      </c>
      <c r="U217" s="664">
        <v>15</v>
      </c>
      <c r="V217" s="664">
        <v>15</v>
      </c>
      <c r="W217" s="664">
        <v>15</v>
      </c>
      <c r="X217" s="681">
        <v>15</v>
      </c>
    </row>
    <row r="218" spans="3:24" ht="17.25" hidden="1">
      <c r="C218" s="206" t="str">
        <f>IF(ISBLANK('5. Pp (3 años)'!C244),"",'5. Pp (3 años)'!C244)</f>
        <v>Actividad</v>
      </c>
      <c r="D218" s="207" t="str">
        <f>IF(ISBLANK('5. Pp (3 años)'!D244),"",'5. Pp (3 años)'!D244)</f>
        <v/>
      </c>
      <c r="E218" s="207" t="str">
        <f>IF(ISBLANK('5. Pp (3 años)'!E244),"",'5. Pp (3 años)'!E244)</f>
        <v/>
      </c>
      <c r="F218" s="62"/>
      <c r="G218" s="63"/>
      <c r="H218" s="60">
        <f t="shared" si="18"/>
        <v>0</v>
      </c>
      <c r="I218" s="61" t="e">
        <f t="shared" si="19"/>
        <v>#DIV/0!</v>
      </c>
      <c r="J218" s="654"/>
      <c r="K218" s="652"/>
      <c r="L218" s="653"/>
      <c r="M218" s="654"/>
      <c r="N218" s="655"/>
      <c r="O218" s="655"/>
      <c r="P218" s="655"/>
      <c r="Q218" s="652"/>
      <c r="R218" s="652"/>
      <c r="S218" s="652"/>
      <c r="T218" s="652"/>
      <c r="U218" s="655"/>
      <c r="V218" s="655"/>
      <c r="W218" s="655"/>
      <c r="X218" s="653"/>
    </row>
    <row r="219" spans="3:24" ht="17.25" hidden="1">
      <c r="C219" s="206" t="str">
        <f>IF(ISBLANK('5. Pp (3 años)'!C245),"",'5. Pp (3 años)'!C245)</f>
        <v>Actividad</v>
      </c>
      <c r="D219" s="207" t="str">
        <f>IF(ISBLANK('5. Pp (3 años)'!D245),"",'5. Pp (3 años)'!D245)</f>
        <v/>
      </c>
      <c r="E219" s="207" t="str">
        <f>IF(ISBLANK('5. Pp (3 años)'!E245),"",'5. Pp (3 años)'!E245)</f>
        <v/>
      </c>
      <c r="F219" s="62"/>
      <c r="G219" s="63"/>
      <c r="H219" s="60">
        <f t="shared" si="18"/>
        <v>0</v>
      </c>
      <c r="I219" s="61" t="e">
        <f t="shared" si="19"/>
        <v>#DIV/0!</v>
      </c>
      <c r="J219" s="654"/>
      <c r="K219" s="652"/>
      <c r="L219" s="653"/>
      <c r="M219" s="654"/>
      <c r="N219" s="655"/>
      <c r="O219" s="655"/>
      <c r="P219" s="655"/>
      <c r="Q219" s="652"/>
      <c r="R219" s="652"/>
      <c r="S219" s="652"/>
      <c r="T219" s="652"/>
      <c r="U219" s="655"/>
      <c r="V219" s="655"/>
      <c r="W219" s="655"/>
      <c r="X219" s="653"/>
    </row>
    <row r="220" spans="3:24" ht="17.25" hidden="1">
      <c r="C220" s="206" t="str">
        <f>IF(ISBLANK('5. Pp (3 años)'!C246),"",'5. Pp (3 años)'!C246)</f>
        <v>Actividad</v>
      </c>
      <c r="D220" s="207" t="str">
        <f>IF(ISBLANK('5. Pp (3 años)'!D246),"",'5. Pp (3 años)'!D246)</f>
        <v/>
      </c>
      <c r="E220" s="207" t="str">
        <f>IF(ISBLANK('5. Pp (3 años)'!E246),"",'5. Pp (3 años)'!E246)</f>
        <v/>
      </c>
      <c r="F220" s="62"/>
      <c r="G220" s="63"/>
      <c r="H220" s="60">
        <f t="shared" si="18"/>
        <v>0</v>
      </c>
      <c r="I220" s="61" t="e">
        <f t="shared" si="19"/>
        <v>#DIV/0!</v>
      </c>
      <c r="J220" s="654"/>
      <c r="K220" s="652"/>
      <c r="L220" s="653"/>
      <c r="M220" s="654"/>
      <c r="N220" s="655"/>
      <c r="O220" s="655"/>
      <c r="P220" s="655"/>
      <c r="Q220" s="652"/>
      <c r="R220" s="652"/>
      <c r="S220" s="652"/>
      <c r="T220" s="652"/>
      <c r="U220" s="655"/>
      <c r="V220" s="655"/>
      <c r="W220" s="655"/>
      <c r="X220" s="653"/>
    </row>
    <row r="221" spans="3:24" ht="17.25" hidden="1">
      <c r="C221" s="206" t="str">
        <f>IF(ISBLANK('5. Pp (3 años)'!C247),"",'5. Pp (3 años)'!C247)</f>
        <v>Actividad</v>
      </c>
      <c r="D221" s="207" t="str">
        <f>IF(ISBLANK('5. Pp (3 años)'!D247),"",'5. Pp (3 años)'!D247)</f>
        <v/>
      </c>
      <c r="E221" s="207" t="str">
        <f>IF(ISBLANK('5. Pp (3 años)'!E247),"",'5. Pp (3 años)'!E247)</f>
        <v/>
      </c>
      <c r="F221" s="62"/>
      <c r="G221" s="63"/>
      <c r="H221" s="60">
        <f t="shared" si="18"/>
        <v>0</v>
      </c>
      <c r="I221" s="61" t="e">
        <f t="shared" si="19"/>
        <v>#DIV/0!</v>
      </c>
      <c r="J221" s="654"/>
      <c r="K221" s="652"/>
      <c r="L221" s="653"/>
      <c r="M221" s="654"/>
      <c r="N221" s="655"/>
      <c r="O221" s="655"/>
      <c r="P221" s="655"/>
      <c r="Q221" s="652"/>
      <c r="R221" s="652"/>
      <c r="S221" s="652"/>
      <c r="T221" s="652"/>
      <c r="U221" s="655"/>
      <c r="V221" s="655"/>
      <c r="W221" s="655"/>
      <c r="X221" s="653"/>
    </row>
    <row r="222" spans="3:24" ht="51.75">
      <c r="C222" s="619" t="str">
        <f>IF(ISBLANK('5. Pp (3 años)'!C248),"",'5. Pp (3 años)'!C248)</f>
        <v>Componente</v>
      </c>
      <c r="D222" s="620" t="str">
        <f>IF(ISBLANK('5. Pp (3 años)'!D248),"",'5. Pp (3 años)'!D248)</f>
        <v>4.1.1.1.34 Servicios de control de riesgos sanitarios ambientales y eliminación de vectores otorgados.</v>
      </c>
      <c r="E222" s="620" t="str">
        <f>IF(ISBLANK('5. Pp (3 años)'!E248),"",'5. Pp (3 años)'!E248)</f>
        <v>PSMR: Porcentaje de servicios de mitigación de riesgos sanitarios realizados".</v>
      </c>
      <c r="F222" s="621">
        <v>0</v>
      </c>
      <c r="G222" s="643">
        <v>1</v>
      </c>
      <c r="H222" s="622">
        <f t="shared" si="18"/>
        <v>1</v>
      </c>
      <c r="I222" s="623" t="e">
        <f t="shared" si="19"/>
        <v>#DIV/0!</v>
      </c>
      <c r="J222" s="654">
        <v>100</v>
      </c>
      <c r="K222" s="652">
        <v>100</v>
      </c>
      <c r="L222" s="653">
        <v>100</v>
      </c>
      <c r="M222" s="654">
        <v>25</v>
      </c>
      <c r="N222" s="655">
        <v>25</v>
      </c>
      <c r="O222" s="655">
        <v>25</v>
      </c>
      <c r="P222" s="655">
        <v>25</v>
      </c>
      <c r="Q222" s="652">
        <v>25</v>
      </c>
      <c r="R222" s="652">
        <v>25</v>
      </c>
      <c r="S222" s="652">
        <v>25</v>
      </c>
      <c r="T222" s="652">
        <v>25</v>
      </c>
      <c r="U222" s="655">
        <v>25</v>
      </c>
      <c r="V222" s="655">
        <v>25</v>
      </c>
      <c r="W222" s="655">
        <v>25</v>
      </c>
      <c r="X222" s="653">
        <v>25</v>
      </c>
    </row>
    <row r="223" spans="3:24" ht="51.75">
      <c r="C223" s="206" t="str">
        <f>IF(ISBLANK('5. Pp (3 años)'!C249),"",'5. Pp (3 años)'!C249)</f>
        <v>Actividad</v>
      </c>
      <c r="D223" s="207" t="str">
        <f>IF(ISBLANK('5. Pp (3 años)'!D249),"",'5. Pp (3 años)'!D249)</f>
        <v>4.1.1.1.34.1 Coordinación de estrategias para la mitigación de riesgos por vectores y fomento de entornos saludables.</v>
      </c>
      <c r="E223" s="207" t="str">
        <f>IF(ISBLANK('5. Pp (3 años)'!E249),"",'5. Pp (3 años)'!E249)</f>
        <v>PAMFE: Porcentaje de acciones de mitigación y fomento a la salud ejecutadas.</v>
      </c>
      <c r="F223" s="64">
        <v>84</v>
      </c>
      <c r="G223" s="60">
        <v>108</v>
      </c>
      <c r="H223" s="60">
        <f t="shared" si="18"/>
        <v>24</v>
      </c>
      <c r="I223" s="61">
        <f t="shared" si="19"/>
        <v>0.28571428571428581</v>
      </c>
      <c r="J223" s="668">
        <v>36</v>
      </c>
      <c r="K223" s="662">
        <v>36</v>
      </c>
      <c r="L223" s="663">
        <v>36</v>
      </c>
      <c r="M223" s="664">
        <v>9</v>
      </c>
      <c r="N223" s="665">
        <v>9</v>
      </c>
      <c r="O223" s="665">
        <v>9</v>
      </c>
      <c r="P223" s="665">
        <v>9</v>
      </c>
      <c r="Q223" s="666">
        <v>9</v>
      </c>
      <c r="R223" s="666">
        <v>9</v>
      </c>
      <c r="S223" s="666">
        <v>9</v>
      </c>
      <c r="T223" s="666">
        <v>9</v>
      </c>
      <c r="U223" s="665">
        <v>9</v>
      </c>
      <c r="V223" s="665">
        <v>9</v>
      </c>
      <c r="W223" s="665">
        <v>9</v>
      </c>
      <c r="X223" s="667">
        <v>9</v>
      </c>
    </row>
    <row r="224" spans="3:24" ht="51.75">
      <c r="C224" s="206" t="str">
        <f>IF(ISBLANK('5. Pp (3 años)'!C250),"",'5. Pp (3 años)'!C250)</f>
        <v>Actividad</v>
      </c>
      <c r="D224" s="207" t="str">
        <f>IF(ISBLANK('5. Pp (3 años)'!D250),"",'5. Pp (3 años)'!D250)</f>
        <v>4.1.1.1.34.2 Ejecución de jornadas de saneamiento ambiental y eliminación de microtiraderos.</v>
      </c>
      <c r="E224" s="207" t="str">
        <f>IF(ISBLANK('5. Pp (3 años)'!E250),"",'5. Pp (3 años)'!E250)</f>
        <v>PJSRD: Porcentaje de jornadas de saneamiento y recolección de desechos sólidos realizadas</v>
      </c>
      <c r="F224" s="64">
        <v>30521</v>
      </c>
      <c r="G224" s="60">
        <v>110320</v>
      </c>
      <c r="H224" s="60">
        <f t="shared" si="18"/>
        <v>79799</v>
      </c>
      <c r="I224" s="61">
        <f t="shared" si="19"/>
        <v>2.6145604665640052</v>
      </c>
      <c r="J224" s="668">
        <v>42840</v>
      </c>
      <c r="K224" s="678">
        <v>33740</v>
      </c>
      <c r="L224" s="682">
        <v>33740</v>
      </c>
      <c r="M224" s="683">
        <v>17535</v>
      </c>
      <c r="N224" s="664">
        <v>8435</v>
      </c>
      <c r="O224" s="664">
        <v>8435</v>
      </c>
      <c r="P224" s="664">
        <v>8435</v>
      </c>
      <c r="Q224" s="679">
        <v>8435</v>
      </c>
      <c r="R224" s="679">
        <v>8435</v>
      </c>
      <c r="S224" s="679">
        <v>8435</v>
      </c>
      <c r="T224" s="679">
        <v>8435</v>
      </c>
      <c r="U224" s="664">
        <v>8435</v>
      </c>
      <c r="V224" s="664">
        <v>8435</v>
      </c>
      <c r="W224" s="664">
        <v>8435</v>
      </c>
      <c r="X224" s="664">
        <v>8435</v>
      </c>
    </row>
    <row r="225" spans="3:24" ht="17.25" hidden="1">
      <c r="C225" s="206" t="str">
        <f>IF(ISBLANK('5. Pp (3 años)'!C251),"",'5. Pp (3 años)'!C251)</f>
        <v>Actividad</v>
      </c>
      <c r="D225" s="207" t="str">
        <f>IF(ISBLANK('5. Pp (3 años)'!D251),"",'5. Pp (3 años)'!D251)</f>
        <v/>
      </c>
      <c r="E225" s="207" t="str">
        <f>IF(ISBLANK('5. Pp (3 años)'!E251),"",'5. Pp (3 años)'!E251)</f>
        <v/>
      </c>
      <c r="F225" s="62"/>
      <c r="G225" s="63"/>
      <c r="H225" s="60">
        <f t="shared" si="18"/>
        <v>0</v>
      </c>
      <c r="I225" s="61" t="e">
        <f t="shared" si="19"/>
        <v>#DIV/0!</v>
      </c>
      <c r="J225" s="654"/>
      <c r="K225" s="652"/>
      <c r="L225" s="653"/>
      <c r="M225" s="654"/>
      <c r="N225" s="655"/>
      <c r="O225" s="655"/>
      <c r="P225" s="655"/>
      <c r="Q225" s="652"/>
      <c r="R225" s="652"/>
      <c r="S225" s="652"/>
      <c r="T225" s="652"/>
      <c r="U225" s="655"/>
      <c r="V225" s="655"/>
      <c r="W225" s="655"/>
      <c r="X225" s="653"/>
    </row>
    <row r="226" spans="3:24" ht="17.25" hidden="1">
      <c r="C226" s="206" t="str">
        <f>IF(ISBLANK('5. Pp (3 años)'!C252),"",'5. Pp (3 años)'!C252)</f>
        <v>Actividad</v>
      </c>
      <c r="D226" s="207" t="str">
        <f>IF(ISBLANK('5. Pp (3 años)'!D252),"",'5. Pp (3 años)'!D252)</f>
        <v/>
      </c>
      <c r="E226" s="207" t="str">
        <f>IF(ISBLANK('5. Pp (3 años)'!E252),"",'5. Pp (3 años)'!E252)</f>
        <v/>
      </c>
      <c r="F226" s="62"/>
      <c r="G226" s="63"/>
      <c r="H226" s="60">
        <f t="shared" si="18"/>
        <v>0</v>
      </c>
      <c r="I226" s="61" t="e">
        <f t="shared" si="19"/>
        <v>#DIV/0!</v>
      </c>
      <c r="J226" s="654"/>
      <c r="K226" s="652"/>
      <c r="L226" s="653"/>
      <c r="M226" s="654"/>
      <c r="N226" s="655"/>
      <c r="O226" s="655"/>
      <c r="P226" s="655"/>
      <c r="Q226" s="652"/>
      <c r="R226" s="652"/>
      <c r="S226" s="652"/>
      <c r="T226" s="652"/>
      <c r="U226" s="655"/>
      <c r="V226" s="655"/>
      <c r="W226" s="655"/>
      <c r="X226" s="653"/>
    </row>
    <row r="227" spans="3:24" ht="17.25" hidden="1">
      <c r="C227" s="206" t="str">
        <f>IF(ISBLANK('5. Pp (3 años)'!C253),"",'5. Pp (3 años)'!C253)</f>
        <v>Actividad</v>
      </c>
      <c r="D227" s="207" t="str">
        <f>IF(ISBLANK('5. Pp (3 años)'!D253),"",'5. Pp (3 años)'!D253)</f>
        <v/>
      </c>
      <c r="E227" s="207" t="str">
        <f>IF(ISBLANK('5. Pp (3 años)'!E253),"",'5. Pp (3 años)'!E253)</f>
        <v/>
      </c>
      <c r="F227" s="62"/>
      <c r="G227" s="63"/>
      <c r="H227" s="60">
        <f t="shared" si="18"/>
        <v>0</v>
      </c>
      <c r="I227" s="61" t="e">
        <f t="shared" si="19"/>
        <v>#DIV/0!</v>
      </c>
      <c r="J227" s="654"/>
      <c r="K227" s="652"/>
      <c r="L227" s="653"/>
      <c r="M227" s="654"/>
      <c r="N227" s="655"/>
      <c r="O227" s="655"/>
      <c r="P227" s="655"/>
      <c r="Q227" s="652"/>
      <c r="R227" s="652"/>
      <c r="S227" s="652"/>
      <c r="T227" s="652"/>
      <c r="U227" s="655"/>
      <c r="V227" s="655"/>
      <c r="W227" s="655"/>
      <c r="X227" s="653"/>
    </row>
    <row r="228" spans="3:24" ht="69">
      <c r="C228" s="619" t="str">
        <f>IF(ISBLANK('5. Pp (3 años)'!C254),"",'5. Pp (3 años)'!C254)</f>
        <v>Componente</v>
      </c>
      <c r="D228" s="620" t="str">
        <f>IF(ISBLANK('5. Pp (3 años)'!D254),"",'5. Pp (3 años)'!D254)</f>
        <v>4.1.1.1.35 Estrategias de intervención en salud mental y acompañamiento emocional comunitario implementadas.</v>
      </c>
      <c r="E228" s="620" t="str">
        <f>IF(ISBLANK('5. Pp (3 años)'!E254),"",'5. Pp (3 años)'!E254)</f>
        <v>PEAPF: Porcentaje de esquema de atención psicosocial y acompañamiento emocional fortalecido.</v>
      </c>
      <c r="F228" s="621">
        <v>0</v>
      </c>
      <c r="G228" s="643">
        <v>1</v>
      </c>
      <c r="H228" s="622">
        <f t="shared" si="18"/>
        <v>1</v>
      </c>
      <c r="I228" s="623" t="e">
        <f t="shared" si="19"/>
        <v>#DIV/0!</v>
      </c>
      <c r="J228" s="654">
        <v>100</v>
      </c>
      <c r="K228" s="652">
        <v>100</v>
      </c>
      <c r="L228" s="653">
        <v>100</v>
      </c>
      <c r="M228" s="654">
        <v>25</v>
      </c>
      <c r="N228" s="655">
        <v>25</v>
      </c>
      <c r="O228" s="655">
        <v>25</v>
      </c>
      <c r="P228" s="655">
        <v>25</v>
      </c>
      <c r="Q228" s="652">
        <v>25</v>
      </c>
      <c r="R228" s="652">
        <v>25</v>
      </c>
      <c r="S228" s="652">
        <v>25</v>
      </c>
      <c r="T228" s="652">
        <v>25</v>
      </c>
      <c r="U228" s="655">
        <v>25</v>
      </c>
      <c r="V228" s="655">
        <v>25</v>
      </c>
      <c r="W228" s="655">
        <v>25</v>
      </c>
      <c r="X228" s="653">
        <v>25</v>
      </c>
    </row>
    <row r="229" spans="3:24" ht="40.15" customHeight="1">
      <c r="C229" s="206" t="str">
        <f>IF(ISBLANK('5. Pp (3 años)'!C255),"",'5. Pp (3 años)'!C255)</f>
        <v>Actividad</v>
      </c>
      <c r="D229" s="207" t="str">
        <f>IF(ISBLANK('5. Pp (3 años)'!D255),"",'5. Pp (3 años)'!D255)</f>
        <v>4.1.1.1.35.1 Prestación de servicios de consulta psicológica para la prevención y el manejo psicoafectivo.</v>
      </c>
      <c r="E229" s="207" t="str">
        <f>IF(ISBLANK('5. Pp (3 años)'!E255),"",'5. Pp (3 años)'!E255)</f>
        <v>PAPR: Porcentaje de atenciones psicológicas realizadas</v>
      </c>
      <c r="F229" s="62">
        <v>1981</v>
      </c>
      <c r="G229" s="63">
        <v>6630</v>
      </c>
      <c r="H229" s="60">
        <f t="shared" si="18"/>
        <v>4649</v>
      </c>
      <c r="I229" s="61">
        <f t="shared" si="19"/>
        <v>2.346794548207976</v>
      </c>
      <c r="J229" s="661">
        <f>SUM(M229:P229)</f>
        <v>1830</v>
      </c>
      <c r="K229" s="662">
        <v>2400</v>
      </c>
      <c r="L229" s="663">
        <v>2400</v>
      </c>
      <c r="M229" s="664">
        <v>630</v>
      </c>
      <c r="N229" s="664">
        <v>400</v>
      </c>
      <c r="O229" s="664">
        <v>400</v>
      </c>
      <c r="P229" s="664">
        <v>400</v>
      </c>
      <c r="Q229" s="679">
        <v>600</v>
      </c>
      <c r="R229" s="679">
        <v>600</v>
      </c>
      <c r="S229" s="679">
        <v>600</v>
      </c>
      <c r="T229" s="679">
        <v>600</v>
      </c>
      <c r="U229" s="664">
        <v>600</v>
      </c>
      <c r="V229" s="664">
        <v>600</v>
      </c>
      <c r="W229" s="664">
        <v>600</v>
      </c>
      <c r="X229" s="681">
        <v>600</v>
      </c>
    </row>
    <row r="230" spans="3:24" ht="40.15" customHeight="1">
      <c r="C230" s="206" t="str">
        <f>IF(ISBLANK('5. Pp (3 años)'!C256),"",'5. Pp (3 años)'!C256)</f>
        <v>Actividad</v>
      </c>
      <c r="D230" s="207" t="str">
        <f>IF(ISBLANK('5. Pp (3 años)'!D256),"",'5. Pp (3 años)'!D256)</f>
        <v>4.1.1.1.35.2 Ejecución de consultas de trabajo social y referencia asistencial para grupos prioritarios.</v>
      </c>
      <c r="E230" s="207" t="str">
        <f>IF(ISBLANK('5. Pp (3 años)'!E256),"",'5. Pp (3 años)'!E256)</f>
        <v>PCTSR: Porcentaje de consultas de trabajo social y referencias asistenciales realizadas.</v>
      </c>
      <c r="F230" s="62">
        <v>2586</v>
      </c>
      <c r="G230" s="63">
        <v>3653</v>
      </c>
      <c r="H230" s="60">
        <f t="shared" si="18"/>
        <v>1067</v>
      </c>
      <c r="I230" s="61">
        <f t="shared" si="19"/>
        <v>0.41260634184068068</v>
      </c>
      <c r="J230" s="661">
        <f>SUM(M230:P230)</f>
        <v>853</v>
      </c>
      <c r="K230" s="662">
        <v>1400</v>
      </c>
      <c r="L230" s="663">
        <v>1400</v>
      </c>
      <c r="M230" s="665">
        <v>253</v>
      </c>
      <c r="N230" s="665">
        <v>200</v>
      </c>
      <c r="O230" s="665">
        <v>200</v>
      </c>
      <c r="P230" s="665">
        <v>200</v>
      </c>
      <c r="Q230" s="680">
        <v>350</v>
      </c>
      <c r="R230" s="680">
        <v>350</v>
      </c>
      <c r="S230" s="680">
        <v>350</v>
      </c>
      <c r="T230" s="680">
        <v>350</v>
      </c>
      <c r="U230" s="684">
        <v>350</v>
      </c>
      <c r="V230" s="665">
        <v>350</v>
      </c>
      <c r="W230" s="665">
        <v>350</v>
      </c>
      <c r="X230" s="665">
        <v>350</v>
      </c>
    </row>
    <row r="231" spans="3:24" ht="40.15" customHeight="1">
      <c r="C231" s="206" t="str">
        <f>IF(ISBLANK('5. Pp (3 años)'!C257),"",'5. Pp (3 años)'!C257)</f>
        <v>Actividad</v>
      </c>
      <c r="D231" s="207" t="str">
        <f>IF(ISBLANK('5. Pp (3 años)'!D257),"",'5. Pp (3 años)'!D257)</f>
        <v>4.1.1.1.35.3 Organización de jornadas de sensibilización en salud mental y apoyo para personas cuidadoras.</v>
      </c>
      <c r="E231" s="207" t="str">
        <f>IF(ISBLANK('5. Pp (3 años)'!E257),"",'5. Pp (3 años)'!E257)</f>
        <v>PJSAE: Porcentaje de jornadas de sensibilización y apoyo emocional realizadas.</v>
      </c>
      <c r="F231" s="62">
        <v>176</v>
      </c>
      <c r="G231" s="63">
        <v>325</v>
      </c>
      <c r="H231" s="60">
        <f t="shared" si="18"/>
        <v>149</v>
      </c>
      <c r="I231" s="61">
        <f t="shared" si="19"/>
        <v>0.84659090909090917</v>
      </c>
      <c r="J231" s="661">
        <f>SUM(M231:P231)</f>
        <v>85</v>
      </c>
      <c r="K231" s="662">
        <v>120</v>
      </c>
      <c r="L231" s="663">
        <v>120</v>
      </c>
      <c r="M231" s="664">
        <v>37</v>
      </c>
      <c r="N231" s="665">
        <v>16</v>
      </c>
      <c r="O231" s="665">
        <v>16</v>
      </c>
      <c r="P231" s="665">
        <v>16</v>
      </c>
      <c r="Q231" s="679">
        <v>30</v>
      </c>
      <c r="R231" s="680">
        <v>30</v>
      </c>
      <c r="S231" s="680">
        <v>30</v>
      </c>
      <c r="T231" s="680">
        <v>30</v>
      </c>
      <c r="U231" s="664">
        <v>30</v>
      </c>
      <c r="V231" s="665">
        <v>30</v>
      </c>
      <c r="W231" s="665">
        <v>30</v>
      </c>
      <c r="X231" s="667">
        <v>30</v>
      </c>
    </row>
    <row r="232" spans="3:24" ht="40.15" customHeight="1" thickBot="1">
      <c r="C232" s="206" t="str">
        <f>IF(ISBLANK('5. Pp (3 años)'!C258),"",'5. Pp (3 años)'!C258)</f>
        <v>Actividad</v>
      </c>
      <c r="D232" s="209" t="str">
        <f>IF(ISBLANK('5. Pp (3 años)'!D258),"",'5. Pp (3 años)'!D258)</f>
        <v>4.1.1.1.35.4  Aplicación de diagnósticos psicométricos y seguimiento del neurodesarrollo en la niñez y adolescencia.</v>
      </c>
      <c r="E232" s="693" t="str">
        <f>IF(ISBLANK('5. Pp (3 años)'!E258),"",'5. Pp (3 años)'!E258)</f>
        <v>PESNR: Porcentaje de evaluaciones y seguimientos del neurodesarrollo realizados.</v>
      </c>
      <c r="F232" s="62">
        <v>0</v>
      </c>
      <c r="G232" s="695">
        <v>22</v>
      </c>
      <c r="H232" s="65">
        <f t="shared" ref="H232:H242" si="20">G232-F232</f>
        <v>22</v>
      </c>
      <c r="I232" s="66" t="e">
        <f t="shared" ref="I232:I242" si="21">(G232/F232)-1</f>
        <v>#DIV/0!</v>
      </c>
      <c r="J232" s="698">
        <f>SUM(M232:P232)</f>
        <v>6</v>
      </c>
      <c r="K232" s="685">
        <f>SUM(Q232:T232)</f>
        <v>8</v>
      </c>
      <c r="L232" s="686">
        <f>SUM(U232:X232)</f>
        <v>8</v>
      </c>
      <c r="M232" s="687">
        <v>0</v>
      </c>
      <c r="N232" s="688">
        <v>2</v>
      </c>
      <c r="O232" s="688">
        <v>2</v>
      </c>
      <c r="P232" s="688">
        <v>2</v>
      </c>
      <c r="Q232" s="689">
        <v>2</v>
      </c>
      <c r="R232" s="689">
        <v>2</v>
      </c>
      <c r="S232" s="689">
        <v>2</v>
      </c>
      <c r="T232" s="689">
        <v>2</v>
      </c>
      <c r="U232" s="690">
        <v>2</v>
      </c>
      <c r="V232" s="690">
        <v>2</v>
      </c>
      <c r="W232" s="690">
        <v>2</v>
      </c>
      <c r="X232" s="691">
        <v>2</v>
      </c>
    </row>
    <row r="233" spans="3:24" ht="17.25" hidden="1">
      <c r="C233" s="206" t="str">
        <f>IF(ISBLANK('5. Pp (3 años)'!C259),"",'5. Pp (3 años)'!C259)</f>
        <v>Actividad</v>
      </c>
      <c r="D233" s="692" t="str">
        <f>IF(ISBLANK('5. Pp (3 años)'!D259),"",'5. Pp (3 años)'!D259)</f>
        <v/>
      </c>
      <c r="E233" s="692" t="str">
        <f>IF(ISBLANK('5. Pp (3 años)'!E259),"",'5. Pp (3 años)'!E259)</f>
        <v/>
      </c>
      <c r="F233" s="62"/>
      <c r="G233" s="694"/>
      <c r="H233" s="696">
        <f t="shared" si="20"/>
        <v>0</v>
      </c>
      <c r="I233" s="697" t="e">
        <f t="shared" si="21"/>
        <v>#DIV/0!</v>
      </c>
      <c r="J233" s="654"/>
      <c r="K233" s="652"/>
      <c r="L233" s="653"/>
      <c r="M233" s="654"/>
      <c r="N233" s="655"/>
      <c r="O233" s="655"/>
      <c r="P233" s="655"/>
      <c r="Q233" s="652"/>
      <c r="R233" s="652"/>
      <c r="S233" s="652"/>
      <c r="T233" s="652"/>
      <c r="U233" s="655"/>
      <c r="V233" s="655"/>
      <c r="W233" s="655"/>
      <c r="X233" s="653"/>
    </row>
    <row r="234" spans="3:24" ht="17.25" hidden="1">
      <c r="C234" s="619" t="str">
        <f>IF(ISBLANK('5. Pp (3 años)'!C260),"",'5. Pp (3 años)'!C260)</f>
        <v>Componente</v>
      </c>
      <c r="D234" s="620" t="str">
        <f>IF(ISBLANK('5. Pp (3 años)'!D260),"",'5. Pp (3 años)'!D260)</f>
        <v/>
      </c>
      <c r="E234" s="620" t="str">
        <f>IF(ISBLANK('5. Pp (3 años)'!E260),"",'5. Pp (3 años)'!E260)</f>
        <v/>
      </c>
      <c r="F234" s="624"/>
      <c r="G234" s="625"/>
      <c r="H234" s="622">
        <f t="shared" si="20"/>
        <v>0</v>
      </c>
      <c r="I234" s="623" t="e">
        <f t="shared" si="21"/>
        <v>#DIV/0!</v>
      </c>
      <c r="J234" s="654"/>
      <c r="K234" s="652"/>
      <c r="L234" s="653"/>
      <c r="M234" s="654"/>
      <c r="N234" s="655"/>
      <c r="O234" s="655"/>
      <c r="P234" s="655"/>
      <c r="Q234" s="652"/>
      <c r="R234" s="652"/>
      <c r="S234" s="652"/>
      <c r="T234" s="652"/>
      <c r="U234" s="655"/>
      <c r="V234" s="655"/>
      <c r="W234" s="655"/>
      <c r="X234" s="653"/>
    </row>
    <row r="235" spans="3:24" ht="17.25" hidden="1">
      <c r="C235" s="206" t="str">
        <f>IF(ISBLANK('5. Pp (3 años)'!C261),"",'5. Pp (3 años)'!C261)</f>
        <v>Actividad</v>
      </c>
      <c r="D235" s="207" t="str">
        <f>IF(ISBLANK('5. Pp (3 años)'!D261),"",'5. Pp (3 años)'!D261)</f>
        <v/>
      </c>
      <c r="E235" s="207" t="str">
        <f>IF(ISBLANK('5. Pp (3 años)'!E261),"",'5. Pp (3 años)'!E261)</f>
        <v/>
      </c>
      <c r="F235" s="62"/>
      <c r="G235" s="63"/>
      <c r="H235" s="60">
        <f t="shared" si="20"/>
        <v>0</v>
      </c>
      <c r="I235" s="61" t="e">
        <f t="shared" si="21"/>
        <v>#DIV/0!</v>
      </c>
      <c r="J235" s="654"/>
      <c r="K235" s="652"/>
      <c r="L235" s="653"/>
      <c r="M235" s="654"/>
      <c r="N235" s="655"/>
      <c r="O235" s="655"/>
      <c r="P235" s="655"/>
      <c r="Q235" s="652"/>
      <c r="R235" s="652"/>
      <c r="S235" s="652"/>
      <c r="T235" s="652"/>
      <c r="U235" s="655"/>
      <c r="V235" s="655"/>
      <c r="W235" s="655"/>
      <c r="X235" s="653"/>
    </row>
    <row r="236" spans="3:24" ht="17.25" hidden="1">
      <c r="C236" s="206" t="str">
        <f>IF(ISBLANK('5. Pp (3 años)'!C262),"",'5. Pp (3 años)'!C262)</f>
        <v>Actividad</v>
      </c>
      <c r="D236" s="207" t="str">
        <f>IF(ISBLANK('5. Pp (3 años)'!D262),"",'5. Pp (3 años)'!D262)</f>
        <v/>
      </c>
      <c r="E236" s="207" t="str">
        <f>IF(ISBLANK('5. Pp (3 años)'!E262),"",'5. Pp (3 años)'!E262)</f>
        <v/>
      </c>
      <c r="F236" s="62"/>
      <c r="G236" s="63"/>
      <c r="H236" s="60">
        <f t="shared" si="20"/>
        <v>0</v>
      </c>
      <c r="I236" s="61" t="e">
        <f t="shared" si="21"/>
        <v>#DIV/0!</v>
      </c>
      <c r="J236" s="654"/>
      <c r="K236" s="652"/>
      <c r="L236" s="653"/>
      <c r="M236" s="654"/>
      <c r="N236" s="655"/>
      <c r="O236" s="655"/>
      <c r="P236" s="655"/>
      <c r="Q236" s="652"/>
      <c r="R236" s="652"/>
      <c r="S236" s="652"/>
      <c r="T236" s="652"/>
      <c r="U236" s="655"/>
      <c r="V236" s="655"/>
      <c r="W236" s="655"/>
      <c r="X236" s="653"/>
    </row>
    <row r="237" spans="3:24" ht="17.25" hidden="1">
      <c r="C237" s="206" t="str">
        <f>IF(ISBLANK('5. Pp (3 años)'!C263),"",'5. Pp (3 años)'!C263)</f>
        <v>Actividad</v>
      </c>
      <c r="D237" s="207" t="str">
        <f>IF(ISBLANK('5. Pp (3 años)'!D263),"",'5. Pp (3 años)'!D263)</f>
        <v/>
      </c>
      <c r="E237" s="207" t="str">
        <f>IF(ISBLANK('5. Pp (3 años)'!E263),"",'5. Pp (3 años)'!E263)</f>
        <v/>
      </c>
      <c r="F237" s="62"/>
      <c r="G237" s="63"/>
      <c r="H237" s="60">
        <f t="shared" si="20"/>
        <v>0</v>
      </c>
      <c r="I237" s="61" t="e">
        <f t="shared" si="21"/>
        <v>#DIV/0!</v>
      </c>
      <c r="J237" s="654"/>
      <c r="K237" s="652"/>
      <c r="L237" s="653"/>
      <c r="M237" s="654"/>
      <c r="N237" s="655"/>
      <c r="O237" s="655"/>
      <c r="P237" s="655"/>
      <c r="Q237" s="652"/>
      <c r="R237" s="652"/>
      <c r="S237" s="652"/>
      <c r="T237" s="652"/>
      <c r="U237" s="655"/>
      <c r="V237" s="655"/>
      <c r="W237" s="655"/>
      <c r="X237" s="653"/>
    </row>
    <row r="238" spans="3:24" ht="17.25" hidden="1">
      <c r="C238" s="206" t="str">
        <f>IF(ISBLANK('5. Pp (3 años)'!C264),"",'5. Pp (3 años)'!C264)</f>
        <v>Actividad</v>
      </c>
      <c r="D238" s="207" t="str">
        <f>IF(ISBLANK('5. Pp (3 años)'!D264),"",'5. Pp (3 años)'!D264)</f>
        <v/>
      </c>
      <c r="E238" s="207" t="str">
        <f>IF(ISBLANK('5. Pp (3 años)'!E264),"",'5. Pp (3 años)'!E264)</f>
        <v/>
      </c>
      <c r="F238" s="62"/>
      <c r="G238" s="63"/>
      <c r="H238" s="60">
        <f t="shared" si="20"/>
        <v>0</v>
      </c>
      <c r="I238" s="61" t="e">
        <f t="shared" si="21"/>
        <v>#DIV/0!</v>
      </c>
      <c r="J238" s="654"/>
      <c r="K238" s="652"/>
      <c r="L238" s="653"/>
      <c r="M238" s="654"/>
      <c r="N238" s="655"/>
      <c r="O238" s="655"/>
      <c r="P238" s="655"/>
      <c r="Q238" s="652"/>
      <c r="R238" s="652"/>
      <c r="S238" s="652"/>
      <c r="T238" s="652"/>
      <c r="U238" s="655"/>
      <c r="V238" s="655"/>
      <c r="W238" s="655"/>
      <c r="X238" s="653"/>
    </row>
    <row r="239" spans="3:24" ht="17.25" hidden="1">
      <c r="C239" s="206" t="str">
        <f>IF(ISBLANK('5. Pp (3 años)'!C265),"",'5. Pp (3 años)'!C265)</f>
        <v>Actividad</v>
      </c>
      <c r="D239" s="207" t="str">
        <f>IF(ISBLANK('5. Pp (3 años)'!D265),"",'5. Pp (3 años)'!D265)</f>
        <v/>
      </c>
      <c r="E239" s="207" t="str">
        <f>IF(ISBLANK('5. Pp (3 años)'!E265),"",'5. Pp (3 años)'!E265)</f>
        <v/>
      </c>
      <c r="F239" s="62"/>
      <c r="G239" s="63"/>
      <c r="H239" s="60">
        <f t="shared" si="20"/>
        <v>0</v>
      </c>
      <c r="I239" s="61" t="e">
        <f t="shared" si="21"/>
        <v>#DIV/0!</v>
      </c>
      <c r="J239" s="654"/>
      <c r="K239" s="652"/>
      <c r="L239" s="653"/>
      <c r="M239" s="654"/>
      <c r="N239" s="655"/>
      <c r="O239" s="655"/>
      <c r="P239" s="655"/>
      <c r="Q239" s="652"/>
      <c r="R239" s="652"/>
      <c r="S239" s="652"/>
      <c r="T239" s="652"/>
      <c r="U239" s="655"/>
      <c r="V239" s="655"/>
      <c r="W239" s="655"/>
      <c r="X239" s="653"/>
    </row>
    <row r="240" spans="3:24" ht="17.25" hidden="1">
      <c r="C240" s="619" t="str">
        <f>IF(ISBLANK('5. Pp (3 años)'!C266),"",'5. Pp (3 años)'!C266)</f>
        <v>Componente</v>
      </c>
      <c r="D240" s="620" t="str">
        <f>IF(ISBLANK('5. Pp (3 años)'!D266),"",'5. Pp (3 años)'!D266)</f>
        <v/>
      </c>
      <c r="E240" s="620" t="str">
        <f>IF(ISBLANK('5. Pp (3 años)'!E266),"",'5. Pp (3 años)'!E266)</f>
        <v/>
      </c>
      <c r="F240" s="621"/>
      <c r="G240" s="622"/>
      <c r="H240" s="622">
        <f t="shared" si="20"/>
        <v>0</v>
      </c>
      <c r="I240" s="623" t="e">
        <f t="shared" si="21"/>
        <v>#DIV/0!</v>
      </c>
      <c r="J240" s="654"/>
      <c r="K240" s="652"/>
      <c r="L240" s="653"/>
      <c r="M240" s="654"/>
      <c r="N240" s="655"/>
      <c r="O240" s="655"/>
      <c r="P240" s="655"/>
      <c r="Q240" s="652"/>
      <c r="R240" s="652"/>
      <c r="S240" s="652"/>
      <c r="T240" s="652"/>
      <c r="U240" s="655"/>
      <c r="V240" s="655"/>
      <c r="W240" s="655"/>
      <c r="X240" s="653"/>
    </row>
    <row r="241" spans="3:24" ht="17.25" hidden="1">
      <c r="C241" s="206" t="str">
        <f>IF(ISBLANK('5. Pp (3 años)'!C267),"",'5. Pp (3 años)'!C267)</f>
        <v>Actividad</v>
      </c>
      <c r="D241" s="207" t="str">
        <f>IF(ISBLANK('5. Pp (3 años)'!D267),"",'5. Pp (3 años)'!D267)</f>
        <v/>
      </c>
      <c r="E241" s="207" t="str">
        <f>IF(ISBLANK('5. Pp (3 años)'!E267),"",'5. Pp (3 años)'!E267)</f>
        <v/>
      </c>
      <c r="F241" s="64"/>
      <c r="G241" s="60"/>
      <c r="H241" s="60">
        <f t="shared" si="20"/>
        <v>0</v>
      </c>
      <c r="I241" s="61" t="e">
        <f t="shared" si="21"/>
        <v>#DIV/0!</v>
      </c>
      <c r="J241" s="654"/>
      <c r="K241" s="652"/>
      <c r="L241" s="653"/>
      <c r="M241" s="654"/>
      <c r="N241" s="655"/>
      <c r="O241" s="655"/>
      <c r="P241" s="655"/>
      <c r="Q241" s="652"/>
      <c r="R241" s="652"/>
      <c r="S241" s="652"/>
      <c r="T241" s="652"/>
      <c r="U241" s="655"/>
      <c r="V241" s="655"/>
      <c r="W241" s="655"/>
      <c r="X241" s="653"/>
    </row>
    <row r="242" spans="3:24" ht="17.25" hidden="1">
      <c r="C242" s="206" t="str">
        <f>IF(ISBLANK('5. Pp (3 años)'!C268),"",'5. Pp (3 años)'!C268)</f>
        <v>Actividad</v>
      </c>
      <c r="D242" s="207" t="str">
        <f>IF(ISBLANK('5. Pp (3 años)'!D268),"",'5. Pp (3 años)'!D268)</f>
        <v/>
      </c>
      <c r="E242" s="207" t="str">
        <f>IF(ISBLANK('5. Pp (3 años)'!E268),"",'5. Pp (3 años)'!E268)</f>
        <v/>
      </c>
      <c r="F242" s="62"/>
      <c r="G242" s="63"/>
      <c r="H242" s="60">
        <f t="shared" si="20"/>
        <v>0</v>
      </c>
      <c r="I242" s="61" t="e">
        <f t="shared" si="21"/>
        <v>#DIV/0!</v>
      </c>
      <c r="J242" s="654"/>
      <c r="K242" s="652"/>
      <c r="L242" s="653"/>
      <c r="M242" s="654"/>
      <c r="N242" s="655"/>
      <c r="O242" s="655"/>
      <c r="P242" s="655"/>
      <c r="Q242" s="652"/>
      <c r="R242" s="652"/>
      <c r="S242" s="652"/>
      <c r="T242" s="652"/>
      <c r="U242" s="655"/>
      <c r="V242" s="655"/>
      <c r="W242" s="655"/>
      <c r="X242" s="653"/>
    </row>
    <row r="243" spans="3:24" ht="17.25" hidden="1">
      <c r="C243" s="206" t="str">
        <f>IF(ISBLANK('5. Pp (3 años)'!C269),"",'5. Pp (3 años)'!C269)</f>
        <v>Actividad</v>
      </c>
      <c r="D243" s="207" t="str">
        <f>IF(ISBLANK('5. Pp (3 años)'!D269),"",'5. Pp (3 años)'!D269)</f>
        <v/>
      </c>
      <c r="E243" s="207" t="str">
        <f>IF(ISBLANK('5. Pp (3 años)'!E269),"",'5. Pp (3 años)'!E269)</f>
        <v/>
      </c>
      <c r="F243" s="62"/>
      <c r="G243" s="63"/>
      <c r="H243" s="60">
        <f t="shared" ref="H243:H250" si="22">G243-F243</f>
        <v>0</v>
      </c>
      <c r="I243" s="61" t="e">
        <f t="shared" ref="I243:I250" si="23">(G243/F243)-1</f>
        <v>#DIV/0!</v>
      </c>
      <c r="J243" s="654"/>
      <c r="K243" s="652"/>
      <c r="L243" s="653"/>
      <c r="M243" s="654"/>
      <c r="N243" s="655"/>
      <c r="O243" s="655"/>
      <c r="P243" s="655"/>
      <c r="Q243" s="652"/>
      <c r="R243" s="652"/>
      <c r="S243" s="652"/>
      <c r="T243" s="652"/>
      <c r="U243" s="655"/>
      <c r="V243" s="655"/>
      <c r="W243" s="655"/>
      <c r="X243" s="653"/>
    </row>
    <row r="244" spans="3:24" ht="17.25" hidden="1">
      <c r="C244" s="206" t="str">
        <f>IF(ISBLANK('5. Pp (3 años)'!C270),"",'5. Pp (3 años)'!C270)</f>
        <v>Actividad</v>
      </c>
      <c r="D244" s="207" t="str">
        <f>IF(ISBLANK('5. Pp (3 años)'!D270),"",'5. Pp (3 años)'!D270)</f>
        <v/>
      </c>
      <c r="E244" s="207" t="str">
        <f>IF(ISBLANK('5. Pp (3 años)'!E270),"",'5. Pp (3 años)'!E270)</f>
        <v/>
      </c>
      <c r="F244" s="64"/>
      <c r="G244" s="60"/>
      <c r="H244" s="60">
        <f t="shared" si="22"/>
        <v>0</v>
      </c>
      <c r="I244" s="61" t="e">
        <f t="shared" si="23"/>
        <v>#DIV/0!</v>
      </c>
      <c r="J244" s="654"/>
      <c r="K244" s="652"/>
      <c r="L244" s="653"/>
      <c r="M244" s="654"/>
      <c r="N244" s="655"/>
      <c r="O244" s="655"/>
      <c r="P244" s="655"/>
      <c r="Q244" s="652"/>
      <c r="R244" s="652"/>
      <c r="S244" s="652"/>
      <c r="T244" s="652"/>
      <c r="U244" s="655"/>
      <c r="V244" s="655"/>
      <c r="W244" s="655"/>
      <c r="X244" s="653"/>
    </row>
    <row r="245" spans="3:24" ht="17.25" hidden="1">
      <c r="C245" s="206" t="str">
        <f>IF(ISBLANK('5. Pp (3 años)'!C271),"",'5. Pp (3 años)'!C271)</f>
        <v>Actividad</v>
      </c>
      <c r="D245" s="207" t="str">
        <f>IF(ISBLANK('5. Pp (3 años)'!D271),"",'5. Pp (3 años)'!D271)</f>
        <v/>
      </c>
      <c r="E245" s="207" t="str">
        <f>IF(ISBLANK('5. Pp (3 años)'!E271),"",'5. Pp (3 años)'!E271)</f>
        <v/>
      </c>
      <c r="F245" s="64"/>
      <c r="G245" s="60"/>
      <c r="H245" s="60">
        <f t="shared" si="22"/>
        <v>0</v>
      </c>
      <c r="I245" s="61" t="e">
        <f t="shared" si="23"/>
        <v>#DIV/0!</v>
      </c>
      <c r="J245" s="654"/>
      <c r="K245" s="652"/>
      <c r="L245" s="653"/>
      <c r="M245" s="654"/>
      <c r="N245" s="655"/>
      <c r="O245" s="655"/>
      <c r="P245" s="655"/>
      <c r="Q245" s="652"/>
      <c r="R245" s="652"/>
      <c r="S245" s="652"/>
      <c r="T245" s="652"/>
      <c r="U245" s="655"/>
      <c r="V245" s="655"/>
      <c r="W245" s="655"/>
      <c r="X245" s="653"/>
    </row>
    <row r="246" spans="3:24" ht="17.25" hidden="1">
      <c r="C246" s="206" t="str">
        <f>IF(ISBLANK('5. Pp (3 años)'!C272),"",'5. Pp (3 años)'!C272)</f>
        <v>Actividad</v>
      </c>
      <c r="D246" s="207" t="str">
        <f>IF(ISBLANK('5. Pp (3 años)'!D272),"",'5. Pp (3 años)'!D272)</f>
        <v/>
      </c>
      <c r="E246" s="207" t="str">
        <f>IF(ISBLANK('5. Pp (3 años)'!E272),"",'5. Pp (3 años)'!E272)</f>
        <v/>
      </c>
      <c r="F246" s="62"/>
      <c r="G246" s="63"/>
      <c r="H246" s="60">
        <f t="shared" ref="H246:H249" si="24">G246-F246</f>
        <v>0</v>
      </c>
      <c r="I246" s="61" t="e">
        <f t="shared" ref="I246:I249" si="25">(G246/F246)-1</f>
        <v>#DIV/0!</v>
      </c>
      <c r="J246" s="654"/>
      <c r="K246" s="652"/>
      <c r="L246" s="653"/>
      <c r="M246" s="654"/>
      <c r="N246" s="655"/>
      <c r="O246" s="655"/>
      <c r="P246" s="655"/>
      <c r="Q246" s="652"/>
      <c r="R246" s="652"/>
      <c r="S246" s="652"/>
      <c r="T246" s="652"/>
      <c r="U246" s="655"/>
      <c r="V246" s="655"/>
      <c r="W246" s="655"/>
      <c r="X246" s="653"/>
    </row>
    <row r="247" spans="3:24" ht="17.25" hidden="1">
      <c r="C247" s="206" t="str">
        <f>IF(ISBLANK('5. Pp (3 años)'!C273),"",'5. Pp (3 años)'!C273)</f>
        <v>Actividad</v>
      </c>
      <c r="D247" s="207" t="str">
        <f>IF(ISBLANK('5. Pp (3 años)'!D273),"",'5. Pp (3 años)'!D273)</f>
        <v/>
      </c>
      <c r="E247" s="207" t="str">
        <f>IF(ISBLANK('5. Pp (3 años)'!E273),"",'5. Pp (3 años)'!E273)</f>
        <v/>
      </c>
      <c r="F247" s="62"/>
      <c r="G247" s="63"/>
      <c r="H247" s="60">
        <f t="shared" si="24"/>
        <v>0</v>
      </c>
      <c r="I247" s="61" t="e">
        <f t="shared" si="25"/>
        <v>#DIV/0!</v>
      </c>
      <c r="J247" s="654"/>
      <c r="K247" s="652"/>
      <c r="L247" s="653"/>
      <c r="M247" s="654"/>
      <c r="N247" s="655"/>
      <c r="O247" s="655"/>
      <c r="P247" s="655"/>
      <c r="Q247" s="652"/>
      <c r="R247" s="652"/>
      <c r="S247" s="652"/>
      <c r="T247" s="652"/>
      <c r="U247" s="655"/>
      <c r="V247" s="655"/>
      <c r="W247" s="655"/>
      <c r="X247" s="653"/>
    </row>
    <row r="248" spans="3:24" ht="17.25" hidden="1">
      <c r="C248" s="206" t="str">
        <f>IF(ISBLANK('5. Pp (3 años)'!C274),"",'5. Pp (3 años)'!C274)</f>
        <v>Actividad</v>
      </c>
      <c r="D248" s="207" t="str">
        <f>IF(ISBLANK('5. Pp (3 años)'!D274),"",'5. Pp (3 años)'!D274)</f>
        <v/>
      </c>
      <c r="E248" s="207" t="str">
        <f>IF(ISBLANK('5. Pp (3 años)'!E274),"",'5. Pp (3 años)'!E274)</f>
        <v/>
      </c>
      <c r="F248" s="62"/>
      <c r="G248" s="63"/>
      <c r="H248" s="60">
        <f t="shared" si="24"/>
        <v>0</v>
      </c>
      <c r="I248" s="61" t="e">
        <f t="shared" si="25"/>
        <v>#DIV/0!</v>
      </c>
      <c r="J248" s="654"/>
      <c r="K248" s="652"/>
      <c r="L248" s="653"/>
      <c r="M248" s="654"/>
      <c r="N248" s="655"/>
      <c r="O248" s="655"/>
      <c r="P248" s="655"/>
      <c r="Q248" s="652"/>
      <c r="R248" s="652"/>
      <c r="S248" s="652"/>
      <c r="T248" s="652"/>
      <c r="U248" s="655"/>
      <c r="V248" s="655"/>
      <c r="W248" s="655"/>
      <c r="X248" s="653"/>
    </row>
    <row r="249" spans="3:24" ht="17.25" hidden="1">
      <c r="C249" s="206" t="str">
        <f>IF(ISBLANK('5. Pp (3 años)'!C275),"",'5. Pp (3 años)'!C275)</f>
        <v>Actividad</v>
      </c>
      <c r="D249" s="207" t="str">
        <f>IF(ISBLANK('5. Pp (3 años)'!D275),"",'5. Pp (3 años)'!D275)</f>
        <v/>
      </c>
      <c r="E249" s="207" t="str">
        <f>IF(ISBLANK('5. Pp (3 años)'!E275),"",'5. Pp (3 años)'!E275)</f>
        <v/>
      </c>
      <c r="F249" s="62"/>
      <c r="G249" s="63"/>
      <c r="H249" s="60">
        <f t="shared" si="24"/>
        <v>0</v>
      </c>
      <c r="I249" s="61" t="e">
        <f t="shared" si="25"/>
        <v>#DIV/0!</v>
      </c>
      <c r="J249" s="654"/>
      <c r="K249" s="652"/>
      <c r="L249" s="653"/>
      <c r="M249" s="654"/>
      <c r="N249" s="655"/>
      <c r="O249" s="655"/>
      <c r="P249" s="655"/>
      <c r="Q249" s="652"/>
      <c r="R249" s="652"/>
      <c r="S249" s="652"/>
      <c r="T249" s="652"/>
      <c r="U249" s="655"/>
      <c r="V249" s="655"/>
      <c r="W249" s="655"/>
      <c r="X249" s="653"/>
    </row>
    <row r="250" spans="3:24" ht="18" hidden="1" thickBot="1">
      <c r="C250" s="208" t="str">
        <f>IF(ISBLANK('5. Pp (3 años)'!C276),"",'5. Pp (3 años)'!C276)</f>
        <v>Actividad</v>
      </c>
      <c r="D250" s="209" t="str">
        <f>IF(ISBLANK('5. Pp (3 años)'!D276),"",'5. Pp (3 años)'!D276)</f>
        <v/>
      </c>
      <c r="E250" s="209" t="str">
        <f>IF(ISBLANK('5. Pp (3 años)'!E276),"",'5. Pp (3 años)'!E276)</f>
        <v/>
      </c>
      <c r="F250" s="74"/>
      <c r="G250" s="65"/>
      <c r="H250" s="65">
        <f t="shared" si="22"/>
        <v>0</v>
      </c>
      <c r="I250" s="66" t="e">
        <f t="shared" si="23"/>
        <v>#DIV/0!</v>
      </c>
      <c r="J250" s="657"/>
      <c r="K250" s="658"/>
      <c r="L250" s="659"/>
      <c r="M250" s="657"/>
      <c r="N250" s="660"/>
      <c r="O250" s="660"/>
      <c r="P250" s="660"/>
      <c r="Q250" s="658"/>
      <c r="R250" s="658"/>
      <c r="S250" s="658"/>
      <c r="T250" s="658"/>
      <c r="U250" s="660"/>
      <c r="V250" s="660"/>
      <c r="W250" s="660"/>
      <c r="X250" s="659"/>
    </row>
    <row r="251" spans="3:24">
      <c r="F251" s="131"/>
    </row>
  </sheetData>
  <protectedRanges>
    <protectedRange algorithmName="SHA-512" hashValue="TLChwAy5F5QjsbViU4WG5u3t4N35PxZTFvKLDgsW4OMWPzQ5bcS2rimhOEiVc5aiXLwzV7+3bDIGHBE8vmSZkA==" saltValue="//hxkz+qNtOdOoXsei1XuQ==" spinCount="100000" sqref="J21:X250" name="meta dispersion"/>
    <protectedRange algorithmName="SHA-512" hashValue="rAWoxk0y9jDh0PAo7oACEytrVxAQGOPMOZ1nBA9G9FN8vYqB9eAjjI1XaPMLpeKioM627dGhAI05V37ETnio4Q==" saltValue="hBf9aYPL5ACUZQys1sSgFA==" spinCount="100000" sqref="F21:G250" name="metas"/>
    <protectedRange algorithmName="SHA-512" hashValue="TLChwAy5F5QjsbViU4WG5u3t4N35PxZTFvKLDgsW4OMWPzQ5bcS2rimhOEiVc5aiXLwzV7+3bDIGHBE8vmSZkA==" saltValue="//hxkz+qNtOdOoXsei1XuQ==" spinCount="100000" sqref="J20:X20" name="meta dispersion_1"/>
    <protectedRange algorithmName="SHA-512" hashValue="rAWoxk0y9jDh0PAo7oACEytrVxAQGOPMOZ1nBA9G9FN8vYqB9eAjjI1XaPMLpeKioM627dGhAI05V37ETnio4Q==" saltValue="hBf9aYPL5ACUZQys1sSgFA==" spinCount="100000" sqref="F20:G20" name="metas_1"/>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D5:S6"/>
    <mergeCell ref="D7:S7"/>
    <mergeCell ref="D8:S8"/>
    <mergeCell ref="D9:S9"/>
    <mergeCell ref="M18:P18"/>
    <mergeCell ref="C11:X15"/>
    <mergeCell ref="J16:X16"/>
    <mergeCell ref="J17:L17"/>
    <mergeCell ref="M17:X17"/>
    <mergeCell ref="Q18:T18"/>
    <mergeCell ref="U18:X18"/>
    <mergeCell ref="C18:C19"/>
    <mergeCell ref="L18:L19"/>
    <mergeCell ref="D18:D19"/>
    <mergeCell ref="I18:I19"/>
    <mergeCell ref="J18:J19"/>
    <mergeCell ref="C16:I17"/>
    <mergeCell ref="K18:K19"/>
    <mergeCell ref="E18:E19"/>
    <mergeCell ref="F18:F19"/>
    <mergeCell ref="G18:G19"/>
    <mergeCell ref="H18:H19"/>
  </mergeCells>
  <phoneticPr fontId="39" type="noConversion"/>
  <printOptions horizontalCentered="1"/>
  <pageMargins left="0.59055100000000005" right="0.59055100000000005" top="0.19685" bottom="0.19685" header="0.19685" footer="0.19685"/>
  <pageSetup paperSize="5" scale="46" fitToHeight="0" orientation="landscape" r:id="rId1"/>
  <ignoredErrors>
    <ignoredError sqref="I10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C4:AC245"/>
  <sheetViews>
    <sheetView view="pageBreakPreview" topLeftCell="I8" zoomScale="56" zoomScaleNormal="56" zoomScaleSheetLayoutView="56" workbookViewId="0">
      <selection activeCell="O43" sqref="O43:O44"/>
    </sheetView>
  </sheetViews>
  <sheetFormatPr baseColWidth="10" defaultColWidth="11.5" defaultRowHeight="15"/>
  <cols>
    <col min="1" max="2" width="11.5" style="37"/>
    <col min="3" max="3" width="24" style="1" customWidth="1"/>
    <col min="4" max="4" width="18.5" style="1" customWidth="1"/>
    <col min="5" max="5" width="53.625" style="37" customWidth="1"/>
    <col min="6" max="6" width="33.625" style="37" customWidth="1"/>
    <col min="7" max="7" width="33.625" style="1" customWidth="1"/>
    <col min="8" max="8" width="34.75" style="37" customWidth="1"/>
    <col min="9" max="11" width="38.875" style="1" customWidth="1"/>
    <col min="12" max="14" width="38.875" style="37" customWidth="1"/>
    <col min="15" max="17" width="38.875" style="37" hidden="1" customWidth="1"/>
    <col min="18" max="18" width="38.875" style="37" customWidth="1"/>
    <col min="19" max="21" width="38.875" style="37" hidden="1" customWidth="1"/>
    <col min="22" max="22" width="38.875" style="37" customWidth="1"/>
    <col min="23" max="25" width="38.875" style="37" hidden="1" customWidth="1"/>
    <col min="26" max="26" width="67.625" style="37" customWidth="1"/>
    <col min="27" max="28" width="36.625" style="37" hidden="1" customWidth="1"/>
    <col min="29" max="29" width="7.375" style="37" hidden="1" customWidth="1"/>
    <col min="30" max="16384" width="11.5" style="37"/>
  </cols>
  <sheetData>
    <row r="4" spans="3:29" ht="15.75" thickBot="1"/>
    <row r="5" spans="3:29" ht="25.9" customHeight="1">
      <c r="C5" s="68"/>
      <c r="D5" s="131"/>
      <c r="E5" s="953" t="s">
        <v>109</v>
      </c>
      <c r="F5" s="953"/>
      <c r="G5" s="953"/>
      <c r="H5" s="953"/>
      <c r="I5" s="953"/>
      <c r="J5" s="953"/>
      <c r="K5" s="953"/>
      <c r="L5" s="953"/>
      <c r="M5" s="953"/>
      <c r="N5" s="953"/>
      <c r="O5" s="953"/>
      <c r="P5" s="953"/>
      <c r="Q5" s="953"/>
      <c r="R5" s="953"/>
      <c r="S5" s="953"/>
      <c r="T5" s="953"/>
      <c r="U5" s="953"/>
      <c r="V5" s="953"/>
      <c r="W5" s="179"/>
      <c r="X5" s="179"/>
      <c r="Y5" s="179"/>
      <c r="Z5" s="55"/>
      <c r="AA5" s="55"/>
      <c r="AB5" s="55"/>
      <c r="AC5" s="56"/>
    </row>
    <row r="6" spans="3:29" ht="26.25">
      <c r="C6" s="69"/>
      <c r="E6" s="954"/>
      <c r="F6" s="954"/>
      <c r="G6" s="954"/>
      <c r="H6" s="954"/>
      <c r="I6" s="954"/>
      <c r="J6" s="954"/>
      <c r="K6" s="954"/>
      <c r="L6" s="954"/>
      <c r="M6" s="954"/>
      <c r="N6" s="954"/>
      <c r="O6" s="954"/>
      <c r="P6" s="954"/>
      <c r="Q6" s="954"/>
      <c r="R6" s="954"/>
      <c r="S6" s="954"/>
      <c r="T6" s="954"/>
      <c r="U6" s="954"/>
      <c r="V6" s="954"/>
      <c r="W6" s="180"/>
      <c r="X6" s="180"/>
      <c r="Y6" s="180"/>
      <c r="AC6" s="57"/>
    </row>
    <row r="7" spans="3:29" ht="25.9" customHeight="1">
      <c r="C7" s="69"/>
      <c r="E7" s="954" t="s">
        <v>91</v>
      </c>
      <c r="F7" s="954"/>
      <c r="G7" s="954"/>
      <c r="H7" s="954"/>
      <c r="I7" s="954"/>
      <c r="J7" s="954"/>
      <c r="K7" s="954"/>
      <c r="L7" s="954"/>
      <c r="M7" s="954"/>
      <c r="N7" s="954"/>
      <c r="O7" s="954"/>
      <c r="P7" s="954"/>
      <c r="Q7" s="954"/>
      <c r="R7" s="954"/>
      <c r="S7" s="954"/>
      <c r="T7" s="954"/>
      <c r="U7" s="954"/>
      <c r="V7" s="954"/>
      <c r="W7" s="180"/>
      <c r="X7" s="180"/>
      <c r="Y7" s="180"/>
      <c r="AC7" s="57"/>
    </row>
    <row r="8" spans="3:29" ht="25.9" customHeight="1">
      <c r="C8" s="69"/>
      <c r="E8" s="954" t="s">
        <v>93</v>
      </c>
      <c r="F8" s="954"/>
      <c r="G8" s="954"/>
      <c r="H8" s="954"/>
      <c r="I8" s="954"/>
      <c r="J8" s="954"/>
      <c r="K8" s="954"/>
      <c r="L8" s="954"/>
      <c r="M8" s="954"/>
      <c r="N8" s="954"/>
      <c r="O8" s="954"/>
      <c r="P8" s="954"/>
      <c r="Q8" s="954"/>
      <c r="R8" s="954"/>
      <c r="S8" s="954"/>
      <c r="T8" s="954"/>
      <c r="U8" s="954"/>
      <c r="V8" s="954"/>
      <c r="AC8" s="57"/>
    </row>
    <row r="9" spans="3:29" ht="25.9" customHeight="1">
      <c r="C9" s="69"/>
      <c r="E9" s="954" t="s">
        <v>94</v>
      </c>
      <c r="F9" s="954"/>
      <c r="G9" s="954"/>
      <c r="H9" s="954"/>
      <c r="I9" s="954"/>
      <c r="J9" s="954"/>
      <c r="K9" s="954"/>
      <c r="L9" s="954"/>
      <c r="M9" s="954"/>
      <c r="N9" s="954"/>
      <c r="O9" s="954"/>
      <c r="P9" s="954"/>
      <c r="Q9" s="954"/>
      <c r="R9" s="954"/>
      <c r="S9" s="954"/>
      <c r="T9" s="954"/>
      <c r="U9" s="954"/>
      <c r="V9" s="954"/>
      <c r="AC9" s="57"/>
    </row>
    <row r="10" spans="3:29" ht="15.75" thickBot="1">
      <c r="C10" s="69"/>
      <c r="I10" s="79"/>
      <c r="J10" s="79"/>
      <c r="K10" s="79"/>
      <c r="L10" s="59"/>
      <c r="M10" s="59"/>
      <c r="N10" s="59"/>
      <c r="O10" s="59"/>
      <c r="P10" s="59"/>
      <c r="Q10" s="59"/>
      <c r="R10" s="59"/>
      <c r="S10" s="59"/>
      <c r="T10" s="59"/>
      <c r="U10" s="59"/>
      <c r="V10" s="59"/>
      <c r="W10" s="59"/>
      <c r="X10" s="59"/>
      <c r="Y10" s="59"/>
      <c r="AC10" s="57"/>
    </row>
    <row r="11" spans="3:29" ht="27" thickBot="1">
      <c r="C11" s="132"/>
      <c r="D11" s="133"/>
      <c r="E11" s="133"/>
      <c r="F11" s="133"/>
      <c r="G11" s="143"/>
      <c r="H11" s="133"/>
      <c r="I11" s="983" t="s">
        <v>110</v>
      </c>
      <c r="J11" s="983"/>
      <c r="K11" s="983"/>
      <c r="L11" s="983"/>
      <c r="M11" s="983"/>
      <c r="N11" s="983"/>
      <c r="O11" s="983"/>
      <c r="P11" s="983"/>
      <c r="Q11" s="983"/>
      <c r="R11" s="983"/>
      <c r="S11" s="983"/>
      <c r="T11" s="983"/>
      <c r="U11" s="983"/>
      <c r="V11" s="983"/>
      <c r="W11" s="983"/>
      <c r="X11" s="983"/>
      <c r="Y11" s="984"/>
      <c r="Z11" s="215"/>
      <c r="AC11" s="57"/>
    </row>
    <row r="12" spans="3:29" ht="50.25" customHeight="1" thickBot="1">
      <c r="C12" s="985" t="s">
        <v>1</v>
      </c>
      <c r="D12" s="986"/>
      <c r="E12" s="986"/>
      <c r="F12" s="986"/>
      <c r="G12" s="986"/>
      <c r="H12" s="986"/>
      <c r="I12" s="987" t="s">
        <v>111</v>
      </c>
      <c r="J12" s="987"/>
      <c r="K12" s="987"/>
      <c r="L12" s="987"/>
      <c r="M12" s="987"/>
      <c r="N12" s="987" t="s">
        <v>112</v>
      </c>
      <c r="O12" s="987"/>
      <c r="P12" s="987"/>
      <c r="Q12" s="987"/>
      <c r="R12" s="988" t="s">
        <v>113</v>
      </c>
      <c r="S12" s="988"/>
      <c r="T12" s="988"/>
      <c r="U12" s="988"/>
      <c r="V12" s="988" t="s">
        <v>114</v>
      </c>
      <c r="W12" s="988"/>
      <c r="X12" s="988"/>
      <c r="Y12" s="989"/>
      <c r="Z12" s="216"/>
      <c r="AA12" s="217"/>
      <c r="AB12" s="217"/>
      <c r="AC12" s="218"/>
    </row>
    <row r="13" spans="3:29" ht="315.75" thickBot="1">
      <c r="C13" s="630" t="s">
        <v>101</v>
      </c>
      <c r="D13" s="631" t="s">
        <v>77</v>
      </c>
      <c r="E13" s="631" t="s">
        <v>78</v>
      </c>
      <c r="F13" s="631" t="s">
        <v>1</v>
      </c>
      <c r="G13" s="631" t="s">
        <v>103</v>
      </c>
      <c r="H13" s="632" t="s">
        <v>102</v>
      </c>
      <c r="I13" s="633" t="s">
        <v>104</v>
      </c>
      <c r="J13" s="347" t="s">
        <v>105</v>
      </c>
      <c r="K13" s="709" t="s">
        <v>106</v>
      </c>
      <c r="L13" s="348" t="s">
        <v>107</v>
      </c>
      <c r="M13" s="710" t="s">
        <v>108</v>
      </c>
      <c r="N13" s="711" t="s">
        <v>105</v>
      </c>
      <c r="O13" s="709" t="s">
        <v>106</v>
      </c>
      <c r="P13" s="712" t="s">
        <v>107</v>
      </c>
      <c r="Q13" s="710" t="s">
        <v>108</v>
      </c>
      <c r="R13" s="347" t="s">
        <v>105</v>
      </c>
      <c r="S13" s="712" t="s">
        <v>106</v>
      </c>
      <c r="T13" s="348" t="s">
        <v>107</v>
      </c>
      <c r="U13" s="713" t="s">
        <v>108</v>
      </c>
      <c r="V13" s="348" t="s">
        <v>105</v>
      </c>
      <c r="W13" s="712" t="s">
        <v>106</v>
      </c>
      <c r="X13" s="348" t="s">
        <v>107</v>
      </c>
      <c r="Y13" s="714" t="s">
        <v>108</v>
      </c>
      <c r="Z13" s="715" t="s">
        <v>115</v>
      </c>
      <c r="AA13" s="641" t="s">
        <v>116</v>
      </c>
      <c r="AB13" s="641" t="s">
        <v>117</v>
      </c>
      <c r="AC13" s="641" t="s">
        <v>118</v>
      </c>
    </row>
    <row r="14" spans="3:29" ht="160.9" customHeight="1">
      <c r="C14" s="71" t="str">
        <f>IF(ISBLANK('5. Pp (3 años)'!B46),"",'5. Pp (3 años)'!B46)</f>
        <v>Dirección de Planeación Municipal</v>
      </c>
      <c r="D14" s="212" t="str">
        <f>IF(ISBLANK('5. Pp (3 años)'!C46),"",'5. Pp (3 años)'!C46)</f>
        <v>Fin</v>
      </c>
      <c r="E14" s="205" t="str">
        <f>IF(ISBLANK('5. Pp (3 años)'!D46),"",'5. Pp (3 años)'!D46)</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F14" s="205" t="str">
        <f>IF(ISBLANK('5. Pp (3 años)'!E46),"",'5. Pp (3 años)'!E46)</f>
        <v xml:space="preserve">I_PROS_COM_JUS_SOC:  Índice de Prosperidad Compartida y Justicia Social </v>
      </c>
      <c r="G14" s="213" t="str">
        <f>IF(ISBLANK('5. Pp (3 años)'!H46),"",'5. Pp (3 años)'!H46)</f>
        <v>Trianual</v>
      </c>
      <c r="H14" s="77" t="str">
        <f>IF(ISBLANK('5. Pp (3 años)'!J46),"",'5. Pp (3 años)'!J46)</f>
        <v xml:space="preserve">UNIDAD DE MEDIDA DEL INDICADOR: 
Porcentaje
</v>
      </c>
      <c r="I14" s="145">
        <f>IF(ISBLANK('9. METAS'!K20),"",'9. METAS'!K20)</f>
        <v>28.59</v>
      </c>
      <c r="J14" s="728">
        <f>IF(ISBLANK('9. METAS'!Q20),"",'9. METAS'!Q20)</f>
        <v>7.15</v>
      </c>
      <c r="K14" s="729">
        <f>IF(ISBLANK('9. METAS'!R20),"",'9. METAS'!R20)</f>
        <v>7.15</v>
      </c>
      <c r="L14" s="729">
        <f>IF(ISBLANK('9. METAS'!S20),"",'9. METAS'!S20)</f>
        <v>7.15</v>
      </c>
      <c r="M14" s="730">
        <f>IF(ISBLANK('9. METAS'!T20),"",'9. METAS'!T20)</f>
        <v>7.14</v>
      </c>
      <c r="N14" s="728">
        <v>7.15</v>
      </c>
      <c r="O14" s="729"/>
      <c r="P14" s="729"/>
      <c r="Q14" s="730"/>
      <c r="R14" s="134">
        <f>IFERROR((N14/J14),"100%")</f>
        <v>1</v>
      </c>
      <c r="S14" s="135">
        <f>IFERROR((O14/K14),"100%")</f>
        <v>0</v>
      </c>
      <c r="T14" s="135">
        <f>IFERROR((P14/L14),"100%")</f>
        <v>0</v>
      </c>
      <c r="U14" s="154">
        <f>IFERROR((Q14/M14),"100%")</f>
        <v>0</v>
      </c>
      <c r="V14" s="138">
        <f>IFERROR((N14/I14),"No Programado")</f>
        <v>0.25008744316194476</v>
      </c>
      <c r="W14" s="135">
        <f>IFERROR((N14+O14)/I14, "No Programado")</f>
        <v>0.25008744316194476</v>
      </c>
      <c r="X14" s="135">
        <f>IFERROR((O14+P14)/I14, "No Programado")</f>
        <v>0</v>
      </c>
      <c r="Y14" s="159">
        <f>IFERROR((P14+Q14)/I14, "No Programado")</f>
        <v>0</v>
      </c>
      <c r="Z14" s="650" t="s">
        <v>1508</v>
      </c>
      <c r="AA14" s="229"/>
      <c r="AB14" s="229"/>
      <c r="AC14" s="230"/>
    </row>
    <row r="15" spans="3:29" s="144" customFormat="1" ht="160.9" customHeight="1">
      <c r="C15" s="634" t="str">
        <f>IF(ISBLANK('5. Pp (3 años)'!B47),"",'5. Pp (3 años)'!B47)</f>
        <v>Secretaría Municipal del Bienestar</v>
      </c>
      <c r="D15" s="446" t="str">
        <f>IF(ISBLANK('5. Pp (3 años)'!C47),"",'5. Pp (3 años)'!C47)</f>
        <v>Propósito</v>
      </c>
      <c r="E15" s="610" t="str">
        <f>IF(ISBLANK('5. Pp (3 años)'!D47),"",'5. Pp (3 años)'!D47)</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F15" s="610" t="str">
        <f>IF(ISBLANK('5. Pp (3 años)'!E47),"",'5. Pp (3 años)'!E47)</f>
        <v>ICSB: Índice de cobertura de servicios integrales para el bienestar y desarrollo humano.</v>
      </c>
      <c r="G15" s="635" t="str">
        <f>IF(ISBLANK('5. Pp (3 años)'!H47),"",'5. Pp (3 años)'!H47)</f>
        <v>Trimestral</v>
      </c>
      <c r="H15" s="636" t="str">
        <f>IF(ISBLANK('5. Pp (3 años)'!J47),"",'5. Pp (3 años)'!J47)</f>
        <v>UNIDAD DE MEDIDA DEL INDICADOR: Porcentaje
UNIDAD DE MEDIDA DE LAS VARIABLES: 
Acciones</v>
      </c>
      <c r="I15" s="145">
        <f>IF(ISBLANK('9. METAS'!K21),"",'9. METAS'!K21)</f>
        <v>100</v>
      </c>
      <c r="J15" s="146">
        <f>IF(ISBLANK('9. METAS'!Q21),"",'9. METAS'!Q21)</f>
        <v>25</v>
      </c>
      <c r="K15" s="136">
        <f>IF(ISBLANK('9. METAS'!R21),"",'9. METAS'!R21)</f>
        <v>25</v>
      </c>
      <c r="L15" s="136">
        <f>IF(ISBLANK('9. METAS'!S21),"",'9. METAS'!S21)</f>
        <v>25</v>
      </c>
      <c r="M15" s="137">
        <f>IF(ISBLANK('9. METAS'!T21),"",'9. METAS'!T21)</f>
        <v>25</v>
      </c>
      <c r="N15" s="146">
        <f>AVERAGE(N16,N22,N28,N34,N40,N46,N52,N58,N64,N70,N76,N82,N88,N94,N100,N106,N112,N118,N124,N130,N142,N136,N148,N154,N160,N166,N172,N178,N184,N190,N196,N202,N208,N216,N222)</f>
        <v>20.190285714285714</v>
      </c>
      <c r="O15" s="417"/>
      <c r="P15" s="417"/>
      <c r="Q15" s="418"/>
      <c r="R15" s="222">
        <f t="shared" ref="R15:U78" si="0">IFERROR((N15/J15),"100%")</f>
        <v>0.80761142857142854</v>
      </c>
      <c r="S15" s="223">
        <f t="shared" si="0"/>
        <v>0</v>
      </c>
      <c r="T15" s="223">
        <f t="shared" si="0"/>
        <v>0</v>
      </c>
      <c r="U15" s="224">
        <f t="shared" si="0"/>
        <v>0</v>
      </c>
      <c r="V15" s="138">
        <f t="shared" ref="V15:V78" si="1">IFERROR((N15/I15),"No Programado")</f>
        <v>0.20190285714285713</v>
      </c>
      <c r="W15" s="135">
        <f t="shared" ref="W15:W78" si="2">IFERROR((N15+O15)/I15, "No Programado")</f>
        <v>0.20190285714285713</v>
      </c>
      <c r="X15" s="135">
        <f t="shared" ref="X15:X78" si="3">IFERROR((O15+P15)/I15, "No Programado")</f>
        <v>0</v>
      </c>
      <c r="Y15" s="159">
        <f t="shared" ref="Y15:Y78" si="4">IFERROR((P15+Q15)/I15, "No Programado")</f>
        <v>0</v>
      </c>
      <c r="Z15" s="650" t="s">
        <v>1629</v>
      </c>
      <c r="AA15" s="411"/>
      <c r="AB15" s="412"/>
      <c r="AC15" s="413"/>
    </row>
    <row r="16" spans="3:29" ht="160.9" customHeight="1">
      <c r="C16" s="637" t="str">
        <f>IF(ISBLANK('5. Pp (3 años)'!B48),"",'5. Pp (3 años)'!B48)</f>
        <v xml:space="preserve">  
Secretaría Municipal del Bienestar</v>
      </c>
      <c r="D16" s="638" t="str">
        <f>IF(ISBLANK('5. Pp (3 años)'!C48),"",'5. Pp (3 años)'!C48)</f>
        <v>Componente</v>
      </c>
      <c r="E16" s="620" t="str">
        <f>IF(ISBLANK('5. Pp (3 años)'!D48),"",'5. Pp (3 años)'!D48)</f>
        <v>4.1.1.1.1 Mecanismos formales de coordinación y seguimiento de la política municipal de bienestar social implementados.</v>
      </c>
      <c r="F16" s="620" t="str">
        <f>IF(ISBLANK('5. Pp (3 años)'!E48),"",'5. Pp (3 años)'!E48)</f>
        <v>PMCSPB: Porcentaje de mecanismos de coordinación y seguimiento de la política de bienestar social implementados.</v>
      </c>
      <c r="G16" s="639" t="str">
        <f>IF(ISBLANK('5. Pp (3 años)'!H48),"",'5. Pp (3 años)'!H48)</f>
        <v>Trimestral</v>
      </c>
      <c r="H16" s="640" t="str">
        <f>IF(ISBLANK('5. Pp (3 años)'!J48),"",'5. Pp (3 años)'!J48)</f>
        <v xml:space="preserve">UNIDAD DE MEDIDA DEL INDICADOR: Porcentaje
UNIDAD DE MEDIDA DE LAS VARIABLES: Mecanismos </v>
      </c>
      <c r="I16" s="145">
        <f>IF(ISBLANK('9. METAS'!K22),"",'9. METAS'!K22)</f>
        <v>100</v>
      </c>
      <c r="J16" s="146">
        <f>IF(ISBLANK('9. METAS'!Q22),"",'9. METAS'!Q22)</f>
        <v>25</v>
      </c>
      <c r="K16" s="136">
        <f>IF(ISBLANK('9. METAS'!R22),"",'9. METAS'!R22)</f>
        <v>25</v>
      </c>
      <c r="L16" s="136">
        <f>IF(ISBLANK('9. METAS'!S22),"",'9. METAS'!S22)</f>
        <v>25</v>
      </c>
      <c r="M16" s="137">
        <f>IF(ISBLANK('9. METAS'!T22),"",'9. METAS'!T22)</f>
        <v>25</v>
      </c>
      <c r="N16" s="146">
        <v>25</v>
      </c>
      <c r="O16" s="409"/>
      <c r="P16" s="409"/>
      <c r="Q16" s="410"/>
      <c r="R16" s="134">
        <f t="shared" si="0"/>
        <v>1</v>
      </c>
      <c r="S16" s="135">
        <f t="shared" si="0"/>
        <v>0</v>
      </c>
      <c r="T16" s="135">
        <f t="shared" si="0"/>
        <v>0</v>
      </c>
      <c r="U16" s="154">
        <f t="shared" si="0"/>
        <v>0</v>
      </c>
      <c r="V16" s="138">
        <f t="shared" si="1"/>
        <v>0.25</v>
      </c>
      <c r="W16" s="135">
        <f t="shared" si="2"/>
        <v>0.25</v>
      </c>
      <c r="X16" s="135">
        <f t="shared" si="3"/>
        <v>0</v>
      </c>
      <c r="Y16" s="159">
        <f t="shared" si="4"/>
        <v>0</v>
      </c>
      <c r="Z16" s="650" t="s">
        <v>1630</v>
      </c>
      <c r="AA16" s="353"/>
      <c r="AB16" s="353"/>
      <c r="AC16" s="354"/>
    </row>
    <row r="17" spans="3:29" ht="160.9" customHeight="1">
      <c r="C17" s="211" t="str">
        <f>IF(ISBLANK('5. Pp (3 años)'!B49),"",'5. Pp (3 años)'!B49)</f>
        <v>Secretaría Municipal del Bienestar</v>
      </c>
      <c r="D17" s="90" t="str">
        <f>IF(ISBLANK('5. Pp (3 años)'!C49),"",'5. Pp (3 años)'!C49)</f>
        <v>Actividad</v>
      </c>
      <c r="E17" s="207" t="str">
        <f>IF(ISBLANK('5. Pp (3 años)'!D49),"",'5. Pp (3 años)'!D49)</f>
        <v>4.1.1.1.1.1 Formalizar acuerdos y elaborar reportes de seguimiento operativo con las unidades administrativas de la Secretaría.</v>
      </c>
      <c r="F17" s="207" t="str">
        <f>IF(ISBLANK('5. Pp (3 años)'!E49),"",'5. Pp (3 años)'!E49)</f>
        <v>PASO: Porcentaje de acuerdos y reportes de seguimiento operativo realizados.</v>
      </c>
      <c r="G17" s="214" t="str">
        <f>IF(ISBLANK('5. Pp (3 años)'!H49),"",'5. Pp (3 años)'!H49)</f>
        <v>Trimestral</v>
      </c>
      <c r="H17" s="75" t="str">
        <f>IF(ISBLANK('5. Pp (3 años)'!J49),"",'5. Pp (3 años)'!J49)</f>
        <v>UNIDAD DE MEDIDA DEL INDICADOR: Porcentaje
UNIDAD DE MEDIDA DE LAS VARIABLES: Acurerdos</v>
      </c>
      <c r="I17" s="145">
        <f>IF(ISBLANK('9. METAS'!K23),"",'9. METAS'!K23)</f>
        <v>24</v>
      </c>
      <c r="J17" s="146">
        <f>IF(ISBLANK('9. METAS'!Q23),"",'9. METAS'!Q23)</f>
        <v>6</v>
      </c>
      <c r="K17" s="136">
        <f>IF(ISBLANK('9. METAS'!R23),"",'9. METAS'!R23)</f>
        <v>6</v>
      </c>
      <c r="L17" s="136">
        <f>IF(ISBLANK('9. METAS'!S23),"",'9. METAS'!S23)</f>
        <v>6</v>
      </c>
      <c r="M17" s="137">
        <f>IF(ISBLANK('9. METAS'!T23),"",'9. METAS'!T23)</f>
        <v>6</v>
      </c>
      <c r="N17" s="146">
        <v>6</v>
      </c>
      <c r="O17" s="409"/>
      <c r="P17" s="409"/>
      <c r="Q17" s="410"/>
      <c r="R17" s="134">
        <f t="shared" si="0"/>
        <v>1</v>
      </c>
      <c r="S17" s="135">
        <f t="shared" si="0"/>
        <v>0</v>
      </c>
      <c r="T17" s="135">
        <f t="shared" si="0"/>
        <v>0</v>
      </c>
      <c r="U17" s="154">
        <f t="shared" si="0"/>
        <v>0</v>
      </c>
      <c r="V17" s="138">
        <f t="shared" si="1"/>
        <v>0.25</v>
      </c>
      <c r="W17" s="135">
        <f t="shared" si="2"/>
        <v>0.25</v>
      </c>
      <c r="X17" s="135">
        <f t="shared" si="3"/>
        <v>0</v>
      </c>
      <c r="Y17" s="159">
        <f t="shared" si="4"/>
        <v>0</v>
      </c>
      <c r="Z17" s="650" t="s">
        <v>1631</v>
      </c>
      <c r="AA17" s="353"/>
      <c r="AB17" s="353"/>
      <c r="AC17" s="354"/>
    </row>
    <row r="18" spans="3:29" ht="160.9" hidden="1" customHeight="1">
      <c r="C18" s="211" t="str">
        <f>IF(ISBLANK('5. Pp (3 años)'!B50),"",'5. Pp (3 años)'!B50)</f>
        <v/>
      </c>
      <c r="D18" s="90" t="str">
        <f>IF(ISBLANK('5. Pp (3 años)'!C50),"",'5. Pp (3 años)'!C50)</f>
        <v>Actividad</v>
      </c>
      <c r="E18" s="207" t="str">
        <f>IF(ISBLANK('5. Pp (3 años)'!D50),"",'5. Pp (3 años)'!D50)</f>
        <v/>
      </c>
      <c r="F18" s="207" t="str">
        <f>IF(ISBLANK('5. Pp (3 años)'!E50),"",'5. Pp (3 años)'!E50)</f>
        <v/>
      </c>
      <c r="G18" s="214" t="str">
        <f>IF(ISBLANK('5. Pp (3 años)'!H50),"",'5. Pp (3 años)'!H50)</f>
        <v/>
      </c>
      <c r="H18" s="75" t="str">
        <f>IF(ISBLANK('5. Pp (3 años)'!J50),"",'5. Pp (3 años)'!J50)</f>
        <v/>
      </c>
      <c r="I18" s="145" t="str">
        <f>IF(ISBLANK('9. METAS'!K24),"",'9. METAS'!K24)</f>
        <v/>
      </c>
      <c r="J18" s="146" t="str">
        <f>IF(ISBLANK('9. METAS'!Q24),"",'9. METAS'!Q24)</f>
        <v/>
      </c>
      <c r="K18" s="136" t="str">
        <f>IF(ISBLANK('9. METAS'!R24),"",'9. METAS'!R24)</f>
        <v/>
      </c>
      <c r="L18" s="136" t="str">
        <f>IF(ISBLANK('9. METAS'!S24),"",'9. METAS'!S24)</f>
        <v/>
      </c>
      <c r="M18" s="137" t="str">
        <f>IF(ISBLANK('9. METAS'!T24),"",'9. METAS'!T24)</f>
        <v/>
      </c>
      <c r="N18" s="146"/>
      <c r="O18" s="409"/>
      <c r="P18" s="409"/>
      <c r="Q18" s="410"/>
      <c r="R18" s="134" t="str">
        <f t="shared" si="0"/>
        <v>100%</v>
      </c>
      <c r="S18" s="135" t="str">
        <f t="shared" si="0"/>
        <v>100%</v>
      </c>
      <c r="T18" s="135" t="str">
        <f t="shared" si="0"/>
        <v>100%</v>
      </c>
      <c r="U18" s="154" t="str">
        <f t="shared" si="0"/>
        <v>100%</v>
      </c>
      <c r="V18" s="138" t="str">
        <f t="shared" si="1"/>
        <v>No Programado</v>
      </c>
      <c r="W18" s="135" t="str">
        <f t="shared" si="2"/>
        <v>No Programado</v>
      </c>
      <c r="X18" s="135" t="str">
        <f t="shared" si="3"/>
        <v>No Programado</v>
      </c>
      <c r="Y18" s="159" t="str">
        <f t="shared" si="4"/>
        <v>No Programado</v>
      </c>
      <c r="Z18" s="352"/>
      <c r="AA18" s="353"/>
      <c r="AB18" s="353"/>
      <c r="AC18" s="354"/>
    </row>
    <row r="19" spans="3:29" ht="160.9" hidden="1" customHeight="1">
      <c r="C19" s="211" t="str">
        <f>IF(ISBLANK('5. Pp (3 años)'!B51),"",'5. Pp (3 años)'!B51)</f>
        <v/>
      </c>
      <c r="D19" s="90" t="str">
        <f>IF(ISBLANK('5. Pp (3 años)'!C51),"",'5. Pp (3 años)'!C51)</f>
        <v>Actividad</v>
      </c>
      <c r="E19" s="207" t="str">
        <f>IF(ISBLANK('5. Pp (3 años)'!D51),"",'5. Pp (3 años)'!D51)</f>
        <v/>
      </c>
      <c r="F19" s="207" t="str">
        <f>IF(ISBLANK('5. Pp (3 años)'!E51),"",'5. Pp (3 años)'!E51)</f>
        <v/>
      </c>
      <c r="G19" s="214" t="str">
        <f>IF(ISBLANK('5. Pp (3 años)'!H51),"",'5. Pp (3 años)'!H51)</f>
        <v/>
      </c>
      <c r="H19" s="75" t="str">
        <f>IF(ISBLANK('5. Pp (3 años)'!J51),"",'5. Pp (3 años)'!J51)</f>
        <v/>
      </c>
      <c r="I19" s="145" t="str">
        <f>IF(ISBLANK('9. METAS'!K25),"",'9. METAS'!K25)</f>
        <v/>
      </c>
      <c r="J19" s="146" t="str">
        <f>IF(ISBLANK('9. METAS'!Q25),"",'9. METAS'!Q25)</f>
        <v/>
      </c>
      <c r="K19" s="136" t="str">
        <f>IF(ISBLANK('9. METAS'!R25),"",'9. METAS'!R25)</f>
        <v/>
      </c>
      <c r="L19" s="136" t="str">
        <f>IF(ISBLANK('9. METAS'!S25),"",'9. METAS'!S25)</f>
        <v/>
      </c>
      <c r="M19" s="137" t="str">
        <f>IF(ISBLANK('9. METAS'!T25),"",'9. METAS'!T25)</f>
        <v/>
      </c>
      <c r="N19" s="146"/>
      <c r="O19" s="409"/>
      <c r="P19" s="409"/>
      <c r="Q19" s="410"/>
      <c r="R19" s="134" t="str">
        <f t="shared" si="0"/>
        <v>100%</v>
      </c>
      <c r="S19" s="135" t="str">
        <f t="shared" si="0"/>
        <v>100%</v>
      </c>
      <c r="T19" s="135" t="str">
        <f t="shared" si="0"/>
        <v>100%</v>
      </c>
      <c r="U19" s="154" t="str">
        <f t="shared" si="0"/>
        <v>100%</v>
      </c>
      <c r="V19" s="138" t="str">
        <f t="shared" si="1"/>
        <v>No Programado</v>
      </c>
      <c r="W19" s="135" t="str">
        <f t="shared" si="2"/>
        <v>No Programado</v>
      </c>
      <c r="X19" s="135" t="str">
        <f t="shared" si="3"/>
        <v>No Programado</v>
      </c>
      <c r="Y19" s="159" t="str">
        <f t="shared" si="4"/>
        <v>No Programado</v>
      </c>
      <c r="Z19" s="352"/>
      <c r="AA19" s="353"/>
      <c r="AB19" s="353"/>
      <c r="AC19" s="354"/>
    </row>
    <row r="20" spans="3:29" ht="160.9" hidden="1" customHeight="1">
      <c r="C20" s="211" t="str">
        <f>IF(ISBLANK('5. Pp (3 años)'!B52),"",'5. Pp (3 años)'!B52)</f>
        <v/>
      </c>
      <c r="D20" s="90" t="str">
        <f>IF(ISBLANK('5. Pp (3 años)'!C52),"",'5. Pp (3 años)'!C52)</f>
        <v>Actividad</v>
      </c>
      <c r="E20" s="207" t="str">
        <f>IF(ISBLANK('5. Pp (3 años)'!D52),"",'5. Pp (3 años)'!D52)</f>
        <v/>
      </c>
      <c r="F20" s="207" t="str">
        <f>IF(ISBLANK('5. Pp (3 años)'!E52),"",'5. Pp (3 años)'!E52)</f>
        <v/>
      </c>
      <c r="G20" s="214" t="str">
        <f>IF(ISBLANK('5. Pp (3 años)'!H52),"",'5. Pp (3 años)'!H52)</f>
        <v/>
      </c>
      <c r="H20" s="75" t="str">
        <f>IF(ISBLANK('5. Pp (3 años)'!J52),"",'5. Pp (3 años)'!J52)</f>
        <v/>
      </c>
      <c r="I20" s="145" t="str">
        <f>IF(ISBLANK('9. METAS'!K26),"",'9. METAS'!K26)</f>
        <v/>
      </c>
      <c r="J20" s="146" t="str">
        <f>IF(ISBLANK('9. METAS'!Q26),"",'9. METAS'!Q26)</f>
        <v/>
      </c>
      <c r="K20" s="136" t="str">
        <f>IF(ISBLANK('9. METAS'!R26),"",'9. METAS'!R26)</f>
        <v/>
      </c>
      <c r="L20" s="136" t="str">
        <f>IF(ISBLANK('9. METAS'!S26),"",'9. METAS'!S26)</f>
        <v/>
      </c>
      <c r="M20" s="137" t="str">
        <f>IF(ISBLANK('9. METAS'!T26),"",'9. METAS'!T26)</f>
        <v/>
      </c>
      <c r="N20" s="146"/>
      <c r="O20" s="409"/>
      <c r="P20" s="409"/>
      <c r="Q20" s="410"/>
      <c r="R20" s="134" t="str">
        <f t="shared" si="0"/>
        <v>100%</v>
      </c>
      <c r="S20" s="135" t="str">
        <f t="shared" si="0"/>
        <v>100%</v>
      </c>
      <c r="T20" s="135" t="str">
        <f t="shared" si="0"/>
        <v>100%</v>
      </c>
      <c r="U20" s="154" t="str">
        <f t="shared" si="0"/>
        <v>100%</v>
      </c>
      <c r="V20" s="138" t="str">
        <f t="shared" si="1"/>
        <v>No Programado</v>
      </c>
      <c r="W20" s="135" t="str">
        <f t="shared" si="2"/>
        <v>No Programado</v>
      </c>
      <c r="X20" s="135" t="str">
        <f t="shared" si="3"/>
        <v>No Programado</v>
      </c>
      <c r="Y20" s="159" t="str">
        <f t="shared" si="4"/>
        <v>No Programado</v>
      </c>
      <c r="Z20" s="352"/>
      <c r="AA20" s="353"/>
      <c r="AB20" s="353"/>
      <c r="AC20" s="354"/>
    </row>
    <row r="21" spans="3:29" ht="160.9" hidden="1" customHeight="1">
      <c r="C21" s="211" t="str">
        <f>IF(ISBLANK('5. Pp (3 años)'!B53),"",'5. Pp (3 años)'!B53)</f>
        <v/>
      </c>
      <c r="D21" s="90" t="str">
        <f>IF(ISBLANK('5. Pp (3 años)'!C53),"",'5. Pp (3 años)'!C53)</f>
        <v>Actividad</v>
      </c>
      <c r="E21" s="207" t="str">
        <f>IF(ISBLANK('5. Pp (3 años)'!D53),"",'5. Pp (3 años)'!D53)</f>
        <v/>
      </c>
      <c r="F21" s="207" t="str">
        <f>IF(ISBLANK('5. Pp (3 años)'!E53),"",'5. Pp (3 años)'!E53)</f>
        <v/>
      </c>
      <c r="G21" s="214" t="str">
        <f>IF(ISBLANK('5. Pp (3 años)'!H53),"",'5. Pp (3 años)'!H53)</f>
        <v/>
      </c>
      <c r="H21" s="75" t="str">
        <f>IF(ISBLANK('5. Pp (3 años)'!J53),"",'5. Pp (3 años)'!J53)</f>
        <v/>
      </c>
      <c r="I21" s="145" t="str">
        <f>IF(ISBLANK('9. METAS'!K27),"",'9. METAS'!K27)</f>
        <v/>
      </c>
      <c r="J21" s="146" t="str">
        <f>IF(ISBLANK('9. METAS'!Q27),"",'9. METAS'!Q27)</f>
        <v/>
      </c>
      <c r="K21" s="136" t="str">
        <f>IF(ISBLANK('9. METAS'!R27),"",'9. METAS'!R27)</f>
        <v/>
      </c>
      <c r="L21" s="136" t="str">
        <f>IF(ISBLANK('9. METAS'!S27),"",'9. METAS'!S27)</f>
        <v/>
      </c>
      <c r="M21" s="137" t="str">
        <f>IF(ISBLANK('9. METAS'!T27),"",'9. METAS'!T27)</f>
        <v/>
      </c>
      <c r="N21" s="146"/>
      <c r="O21" s="409"/>
      <c r="P21" s="409"/>
      <c r="Q21" s="410"/>
      <c r="R21" s="134" t="str">
        <f t="shared" si="0"/>
        <v>100%</v>
      </c>
      <c r="S21" s="135" t="str">
        <f t="shared" si="0"/>
        <v>100%</v>
      </c>
      <c r="T21" s="135" t="str">
        <f t="shared" si="0"/>
        <v>100%</v>
      </c>
      <c r="U21" s="154" t="str">
        <f t="shared" si="0"/>
        <v>100%</v>
      </c>
      <c r="V21" s="138" t="str">
        <f t="shared" si="1"/>
        <v>No Programado</v>
      </c>
      <c r="W21" s="135" t="str">
        <f t="shared" si="2"/>
        <v>No Programado</v>
      </c>
      <c r="X21" s="135" t="str">
        <f t="shared" si="3"/>
        <v>No Programado</v>
      </c>
      <c r="Y21" s="159" t="str">
        <f t="shared" si="4"/>
        <v>No Programado</v>
      </c>
      <c r="Z21" s="352"/>
      <c r="AA21" s="353"/>
      <c r="AB21" s="353"/>
      <c r="AC21" s="354"/>
    </row>
    <row r="22" spans="3:29" ht="160.9" customHeight="1">
      <c r="C22" s="637" t="str">
        <f>IF(ISBLANK('5. Pp (3 años)'!B54),"",'5. Pp (3 años)'!B54)</f>
        <v>Dirección General de Bienestar</v>
      </c>
      <c r="D22" s="638" t="str">
        <f>IF(ISBLANK('5. Pp (3 años)'!C54),"",'5. Pp (3 años)'!C54)</f>
        <v>Componente</v>
      </c>
      <c r="E22" s="620" t="str">
        <f>IF(ISBLANK('5. Pp (3 años)'!D54),"",'5. Pp (3 años)'!D54)</f>
        <v>4.1.1.1.2 Servicios integrales de bienestar y derechos sociales otorgados a la población.</v>
      </c>
      <c r="F22" s="620" t="str">
        <f>IF(ISBLANK('5. Pp (3 años)'!E54),"",'5. Pp (3 años)'!E54)</f>
        <v>PSIBE: Porcentaje de servicios integrales de bienestar entregados.</v>
      </c>
      <c r="G22" s="639" t="str">
        <f>IF(ISBLANK('5. Pp (3 años)'!H54),"",'5. Pp (3 años)'!H54)</f>
        <v>Trimestral</v>
      </c>
      <c r="H22" s="640" t="str">
        <f>IF(ISBLANK('5. Pp (3 años)'!J54),"",'5. Pp (3 años)'!J54)</f>
        <v>UNIDAD DE MEDIDA DEL INDICADOR: Porcentaje
UNIDAD DE MEDIDA DE LAS VARIABLES: Servicio.</v>
      </c>
      <c r="I22" s="145">
        <f>IF(ISBLANK('9. METAS'!K28),"",'9. METAS'!K28)</f>
        <v>100</v>
      </c>
      <c r="J22" s="146">
        <f>IF(ISBLANK('9. METAS'!Q28),"",'9. METAS'!Q28)</f>
        <v>25</v>
      </c>
      <c r="K22" s="136">
        <f>IF(ISBLANK('9. METAS'!R28),"",'9. METAS'!R28)</f>
        <v>25</v>
      </c>
      <c r="L22" s="136">
        <f>IF(ISBLANK('9. METAS'!S28),"",'9. METAS'!S28)</f>
        <v>25</v>
      </c>
      <c r="M22" s="137">
        <f>IF(ISBLANK('9. METAS'!T28),"",'9. METAS'!T28)</f>
        <v>25</v>
      </c>
      <c r="N22" s="146">
        <v>20</v>
      </c>
      <c r="O22" s="409"/>
      <c r="P22" s="409"/>
      <c r="Q22" s="410"/>
      <c r="R22" s="134">
        <f>IFERROR((N22/J22),"100%")</f>
        <v>0.8</v>
      </c>
      <c r="S22" s="135">
        <f t="shared" si="0"/>
        <v>0</v>
      </c>
      <c r="T22" s="135">
        <f t="shared" si="0"/>
        <v>0</v>
      </c>
      <c r="U22" s="154">
        <f t="shared" si="0"/>
        <v>0</v>
      </c>
      <c r="V22" s="138">
        <f t="shared" si="1"/>
        <v>0.2</v>
      </c>
      <c r="W22" s="135">
        <f t="shared" si="2"/>
        <v>0.2</v>
      </c>
      <c r="X22" s="135">
        <f t="shared" si="3"/>
        <v>0</v>
      </c>
      <c r="Y22" s="159">
        <f t="shared" si="4"/>
        <v>0</v>
      </c>
      <c r="Z22" s="650" t="s">
        <v>1632</v>
      </c>
      <c r="AA22" s="353"/>
      <c r="AB22" s="353"/>
      <c r="AC22" s="354"/>
    </row>
    <row r="23" spans="3:29" ht="160.9" customHeight="1">
      <c r="C23" s="211" t="str">
        <f>IF(ISBLANK('5. Pp (3 años)'!B55),"",'5. Pp (3 años)'!B55)</f>
        <v>Dirección General de Bienestar</v>
      </c>
      <c r="D23" s="90" t="str">
        <f>IF(ISBLANK('5. Pp (3 años)'!C55),"",'5. Pp (3 años)'!C55)</f>
        <v>Actividad</v>
      </c>
      <c r="E23" s="207" t="str">
        <f>IF(ISBLANK('5. Pp (3 años)'!D55),"",'5. Pp (3 años)'!D55)</f>
        <v>4.1.1.1.2.1 Coordinación y ejecución de programas para el fortalecimiento de la cohesión social.</v>
      </c>
      <c r="F23" s="207" t="str">
        <f>IF(ISBLANK('5. Pp (3 años)'!E55),"",'5. Pp (3 años)'!E55)</f>
        <v>PACSPCR: Porcentaje de acciones de cohesión social y participación ciudadana realizadas.</v>
      </c>
      <c r="G23" s="214" t="str">
        <f>IF(ISBLANK('5. Pp (3 años)'!H55),"",'5. Pp (3 años)'!H55)</f>
        <v>Trimestral</v>
      </c>
      <c r="H23" s="75" t="str">
        <f>IF(ISBLANK('5. Pp (3 años)'!J55),"",'5. Pp (3 años)'!J55)</f>
        <v>UNIDAD DE MEDIDA DEL INDICADOR: Porcentaje
UNIDAD DE MEDIDA DE LAS VARIABLES: Acciones</v>
      </c>
      <c r="I23" s="145">
        <f>IF(ISBLANK('9. METAS'!K29),"",'9. METAS'!K29)</f>
        <v>15</v>
      </c>
      <c r="J23" s="146">
        <f>IF(ISBLANK('9. METAS'!Q29),"",'9. METAS'!Q29)</f>
        <v>1</v>
      </c>
      <c r="K23" s="136">
        <f>IF(ISBLANK('9. METAS'!R29),"",'9. METAS'!R29)</f>
        <v>0</v>
      </c>
      <c r="L23" s="136">
        <f>IF(ISBLANK('9. METAS'!S29),"",'9. METAS'!S29)</f>
        <v>6</v>
      </c>
      <c r="M23" s="137">
        <f>IF(ISBLANK('9. METAS'!T29),"",'9. METAS'!T29)</f>
        <v>8</v>
      </c>
      <c r="N23" s="146">
        <v>1</v>
      </c>
      <c r="O23" s="409"/>
      <c r="P23" s="409"/>
      <c r="Q23" s="410"/>
      <c r="R23" s="134">
        <f t="shared" si="0"/>
        <v>1</v>
      </c>
      <c r="S23" s="135" t="str">
        <f t="shared" si="0"/>
        <v>100%</v>
      </c>
      <c r="T23" s="135">
        <f t="shared" si="0"/>
        <v>0</v>
      </c>
      <c r="U23" s="154">
        <f t="shared" si="0"/>
        <v>0</v>
      </c>
      <c r="V23" s="138">
        <f t="shared" si="1"/>
        <v>6.6666666666666666E-2</v>
      </c>
      <c r="W23" s="135">
        <f t="shared" si="2"/>
        <v>6.6666666666666666E-2</v>
      </c>
      <c r="X23" s="135">
        <f t="shared" si="3"/>
        <v>0</v>
      </c>
      <c r="Y23" s="159">
        <f t="shared" si="4"/>
        <v>0</v>
      </c>
      <c r="Z23" s="650" t="s">
        <v>1633</v>
      </c>
      <c r="AA23" s="353"/>
      <c r="AB23" s="353"/>
      <c r="AC23" s="354"/>
    </row>
    <row r="24" spans="3:29" ht="160.9" customHeight="1">
      <c r="C24" s="211" t="str">
        <f>IF(ISBLANK('5. Pp (3 años)'!B56),"",'5. Pp (3 años)'!B56)</f>
        <v>Dirección General de Bienestar</v>
      </c>
      <c r="D24" s="90" t="str">
        <f>IF(ISBLANK('5. Pp (3 años)'!C56),"",'5. Pp (3 años)'!C56)</f>
        <v>Actividad</v>
      </c>
      <c r="E24" s="207" t="str">
        <f>IF(ISBLANK('5. Pp (3 años)'!D56),"",'5. Pp (3 años)'!D56)</f>
        <v>4.1.1.1.2.2 Organización y despliegue de brigadas de asistencia social en zonas de atención prioritaria.</v>
      </c>
      <c r="F24" s="207" t="str">
        <f>IF(ISBLANK('5. Pp (3 años)'!E56),"",'5. Pp (3 años)'!E56)</f>
        <v>PBASIE: Porcentaje de brigadas de asistencia social institucional ejecutadas.</v>
      </c>
      <c r="G24" s="214" t="str">
        <f>IF(ISBLANK('5. Pp (3 años)'!H56),"",'5. Pp (3 años)'!H56)</f>
        <v>Trimestral</v>
      </c>
      <c r="H24" s="75" t="str">
        <f>IF(ISBLANK('5. Pp (3 años)'!J56),"",'5. Pp (3 años)'!J56)</f>
        <v xml:space="preserve">UNIDAD DE MEDIDA DEL INDICADOR: Porcentaje
UNIDAD DE MEDIDA DE LAS VARIABLES: Brigadas </v>
      </c>
      <c r="I24" s="145">
        <f>IF(ISBLANK('9. METAS'!K30),"",'9. METAS'!K30)</f>
        <v>40</v>
      </c>
      <c r="J24" s="146">
        <f>IF(ISBLANK('9. METAS'!Q30),"",'9. METAS'!Q30)</f>
        <v>13</v>
      </c>
      <c r="K24" s="136">
        <f>IF(ISBLANK('9. METAS'!R30),"",'9. METAS'!R30)</f>
        <v>12</v>
      </c>
      <c r="L24" s="136">
        <f>IF(ISBLANK('9. METAS'!S30),"",'9. METAS'!S30)</f>
        <v>3</v>
      </c>
      <c r="M24" s="137">
        <f>IF(ISBLANK('9. METAS'!T30),"",'9. METAS'!T30)</f>
        <v>12</v>
      </c>
      <c r="N24" s="146">
        <v>8</v>
      </c>
      <c r="O24" s="409"/>
      <c r="P24" s="409"/>
      <c r="Q24" s="410"/>
      <c r="R24" s="134">
        <f t="shared" si="0"/>
        <v>0.61538461538461542</v>
      </c>
      <c r="S24" s="135">
        <f t="shared" si="0"/>
        <v>0</v>
      </c>
      <c r="T24" s="135">
        <f t="shared" si="0"/>
        <v>0</v>
      </c>
      <c r="U24" s="154">
        <f t="shared" si="0"/>
        <v>0</v>
      </c>
      <c r="V24" s="138">
        <f t="shared" si="1"/>
        <v>0.2</v>
      </c>
      <c r="W24" s="135">
        <f t="shared" si="2"/>
        <v>0.2</v>
      </c>
      <c r="X24" s="135">
        <f t="shared" si="3"/>
        <v>0</v>
      </c>
      <c r="Y24" s="159">
        <f t="shared" si="4"/>
        <v>0</v>
      </c>
      <c r="Z24" s="650" t="s">
        <v>1634</v>
      </c>
      <c r="AA24" s="353"/>
      <c r="AB24" s="353"/>
      <c r="AC24" s="354"/>
    </row>
    <row r="25" spans="3:29" ht="160.9" hidden="1" customHeight="1">
      <c r="C25" s="211" t="str">
        <f>IF(ISBLANK('5. Pp (3 años)'!B57),"",'5. Pp (3 años)'!B57)</f>
        <v/>
      </c>
      <c r="D25" s="90" t="str">
        <f>IF(ISBLANK('5. Pp (3 años)'!C57),"",'5. Pp (3 años)'!C57)</f>
        <v>Actividad</v>
      </c>
      <c r="E25" s="207" t="str">
        <f>IF(ISBLANK('5. Pp (3 años)'!D57),"",'5. Pp (3 años)'!D57)</f>
        <v/>
      </c>
      <c r="F25" s="207" t="str">
        <f>IF(ISBLANK('5. Pp (3 años)'!E57),"",'5. Pp (3 años)'!E57)</f>
        <v/>
      </c>
      <c r="G25" s="214" t="str">
        <f>IF(ISBLANK('5. Pp (3 años)'!H57),"",'5. Pp (3 años)'!H57)</f>
        <v/>
      </c>
      <c r="H25" s="75" t="str">
        <f>IF(ISBLANK('5. Pp (3 años)'!J57),"",'5. Pp (3 años)'!J57)</f>
        <v/>
      </c>
      <c r="I25" s="145" t="str">
        <f>IF(ISBLANK('9. METAS'!K31),"",'9. METAS'!K31)</f>
        <v/>
      </c>
      <c r="J25" s="146" t="str">
        <f>IF(ISBLANK('9. METAS'!Q31),"",'9. METAS'!Q31)</f>
        <v/>
      </c>
      <c r="K25" s="136" t="str">
        <f>IF(ISBLANK('9. METAS'!R31),"",'9. METAS'!R31)</f>
        <v/>
      </c>
      <c r="L25" s="136" t="str">
        <f>IF(ISBLANK('9. METAS'!S31),"",'9. METAS'!S31)</f>
        <v/>
      </c>
      <c r="M25" s="137" t="str">
        <f>IF(ISBLANK('9. METAS'!T31),"",'9. METAS'!T31)</f>
        <v/>
      </c>
      <c r="N25" s="146"/>
      <c r="O25" s="409"/>
      <c r="P25" s="409"/>
      <c r="Q25" s="410"/>
      <c r="R25" s="134" t="str">
        <f t="shared" si="0"/>
        <v>100%</v>
      </c>
      <c r="S25" s="135" t="str">
        <f t="shared" si="0"/>
        <v>100%</v>
      </c>
      <c r="T25" s="135" t="str">
        <f t="shared" si="0"/>
        <v>100%</v>
      </c>
      <c r="U25" s="154" t="str">
        <f t="shared" si="0"/>
        <v>100%</v>
      </c>
      <c r="V25" s="138" t="str">
        <f t="shared" si="1"/>
        <v>No Programado</v>
      </c>
      <c r="W25" s="135" t="str">
        <f t="shared" si="2"/>
        <v>No Programado</v>
      </c>
      <c r="X25" s="135" t="str">
        <f t="shared" si="3"/>
        <v>No Programado</v>
      </c>
      <c r="Y25" s="159" t="str">
        <f t="shared" si="4"/>
        <v>No Programado</v>
      </c>
      <c r="Z25" s="352"/>
      <c r="AA25" s="353"/>
      <c r="AB25" s="353"/>
      <c r="AC25" s="354"/>
    </row>
    <row r="26" spans="3:29" ht="160.9" hidden="1" customHeight="1">
      <c r="C26" s="211" t="str">
        <f>IF(ISBLANK('5. Pp (3 años)'!B58),"",'5. Pp (3 años)'!B58)</f>
        <v/>
      </c>
      <c r="D26" s="90" t="str">
        <f>IF(ISBLANK('5. Pp (3 años)'!C58),"",'5. Pp (3 años)'!C58)</f>
        <v>Actividad</v>
      </c>
      <c r="E26" s="207" t="str">
        <f>IF(ISBLANK('5. Pp (3 años)'!D58),"",'5. Pp (3 años)'!D58)</f>
        <v/>
      </c>
      <c r="F26" s="207" t="str">
        <f>IF(ISBLANK('5. Pp (3 años)'!E58),"",'5. Pp (3 años)'!E58)</f>
        <v/>
      </c>
      <c r="G26" s="214" t="str">
        <f>IF(ISBLANK('5. Pp (3 años)'!H58),"",'5. Pp (3 años)'!H58)</f>
        <v/>
      </c>
      <c r="H26" s="75" t="str">
        <f>IF(ISBLANK('5. Pp (3 años)'!J58),"",'5. Pp (3 años)'!J58)</f>
        <v/>
      </c>
      <c r="I26" s="145" t="str">
        <f>IF(ISBLANK('9. METAS'!K32),"",'9. METAS'!K32)</f>
        <v/>
      </c>
      <c r="J26" s="146" t="str">
        <f>IF(ISBLANK('9. METAS'!Q32),"",'9. METAS'!Q32)</f>
        <v/>
      </c>
      <c r="K26" s="136" t="str">
        <f>IF(ISBLANK('9. METAS'!R32),"",'9. METAS'!R32)</f>
        <v/>
      </c>
      <c r="L26" s="136" t="str">
        <f>IF(ISBLANK('9. METAS'!S32),"",'9. METAS'!S32)</f>
        <v/>
      </c>
      <c r="M26" s="137" t="str">
        <f>IF(ISBLANK('9. METAS'!T32),"",'9. METAS'!T32)</f>
        <v/>
      </c>
      <c r="N26" s="146"/>
      <c r="O26" s="409"/>
      <c r="P26" s="409"/>
      <c r="Q26" s="410"/>
      <c r="R26" s="134" t="str">
        <f t="shared" si="0"/>
        <v>100%</v>
      </c>
      <c r="S26" s="135" t="str">
        <f t="shared" si="0"/>
        <v>100%</v>
      </c>
      <c r="T26" s="135" t="str">
        <f t="shared" si="0"/>
        <v>100%</v>
      </c>
      <c r="U26" s="154" t="str">
        <f t="shared" si="0"/>
        <v>100%</v>
      </c>
      <c r="V26" s="138" t="str">
        <f t="shared" si="1"/>
        <v>No Programado</v>
      </c>
      <c r="W26" s="135" t="str">
        <f t="shared" si="2"/>
        <v>No Programado</v>
      </c>
      <c r="X26" s="135" t="str">
        <f t="shared" si="3"/>
        <v>No Programado</v>
      </c>
      <c r="Y26" s="159" t="str">
        <f t="shared" si="4"/>
        <v>No Programado</v>
      </c>
      <c r="Z26" s="352"/>
      <c r="AA26" s="353"/>
      <c r="AB26" s="353"/>
      <c r="AC26" s="354"/>
    </row>
    <row r="27" spans="3:29" ht="160.9" hidden="1" customHeight="1">
      <c r="C27" s="211" t="str">
        <f>IF(ISBLANK('5. Pp (3 años)'!B59),"",'5. Pp (3 años)'!B59)</f>
        <v/>
      </c>
      <c r="D27" s="90" t="str">
        <f>IF(ISBLANK('5. Pp (3 años)'!C59),"",'5. Pp (3 años)'!C59)</f>
        <v>Actividad</v>
      </c>
      <c r="E27" s="207" t="str">
        <f>IF(ISBLANK('5. Pp (3 años)'!D59),"",'5. Pp (3 años)'!D59)</f>
        <v/>
      </c>
      <c r="F27" s="207" t="str">
        <f>IF(ISBLANK('5. Pp (3 años)'!E59),"",'5. Pp (3 años)'!E59)</f>
        <v/>
      </c>
      <c r="G27" s="214" t="str">
        <f>IF(ISBLANK('5. Pp (3 años)'!H59),"",'5. Pp (3 años)'!H59)</f>
        <v/>
      </c>
      <c r="H27" s="75" t="str">
        <f>IF(ISBLANK('5. Pp (3 años)'!J59),"",'5. Pp (3 años)'!J59)</f>
        <v/>
      </c>
      <c r="I27" s="145" t="str">
        <f>IF(ISBLANK('9. METAS'!K33),"",'9. METAS'!K33)</f>
        <v/>
      </c>
      <c r="J27" s="146" t="str">
        <f>IF(ISBLANK('9. METAS'!Q33),"",'9. METAS'!Q33)</f>
        <v/>
      </c>
      <c r="K27" s="136" t="str">
        <f>IF(ISBLANK('9. METAS'!R33),"",'9. METAS'!R33)</f>
        <v/>
      </c>
      <c r="L27" s="136" t="str">
        <f>IF(ISBLANK('9. METAS'!S33),"",'9. METAS'!S33)</f>
        <v/>
      </c>
      <c r="M27" s="137" t="str">
        <f>IF(ISBLANK('9. METAS'!T33),"",'9. METAS'!T33)</f>
        <v/>
      </c>
      <c r="N27" s="146"/>
      <c r="O27" s="409"/>
      <c r="P27" s="409"/>
      <c r="Q27" s="410"/>
      <c r="R27" s="134" t="str">
        <f t="shared" si="0"/>
        <v>100%</v>
      </c>
      <c r="S27" s="135" t="str">
        <f t="shared" si="0"/>
        <v>100%</v>
      </c>
      <c r="T27" s="135" t="str">
        <f t="shared" si="0"/>
        <v>100%</v>
      </c>
      <c r="U27" s="154" t="str">
        <f t="shared" si="0"/>
        <v>100%</v>
      </c>
      <c r="V27" s="138" t="str">
        <f t="shared" si="1"/>
        <v>No Programado</v>
      </c>
      <c r="W27" s="135" t="str">
        <f t="shared" si="2"/>
        <v>No Programado</v>
      </c>
      <c r="X27" s="135" t="str">
        <f t="shared" si="3"/>
        <v>No Programado</v>
      </c>
      <c r="Y27" s="159" t="str">
        <f t="shared" si="4"/>
        <v>No Programado</v>
      </c>
      <c r="Z27" s="352"/>
      <c r="AA27" s="353"/>
      <c r="AB27" s="353"/>
      <c r="AC27" s="354"/>
    </row>
    <row r="28" spans="3:29" ht="160.9" customHeight="1">
      <c r="C28" s="637" t="str">
        <f>IF(ISBLANK('5. Pp (3 años)'!B60),"",'5. Pp (3 años)'!B60)</f>
        <v>Dirección de Organización Comunitaria, Cohesión Social y Participación Ciudadana</v>
      </c>
      <c r="D28" s="638" t="str">
        <f>IF(ISBLANK('5. Pp (3 años)'!C60),"",'5. Pp (3 años)'!C60)</f>
        <v>Componente</v>
      </c>
      <c r="E28" s="620" t="str">
        <f>IF(ISBLANK('5. Pp (3 años)'!D60),"",'5. Pp (3 años)'!D60)</f>
        <v>4.1.1.1.3 Mecanismos de participación ciudadana y cohesión social implementados.</v>
      </c>
      <c r="F28" s="620" t="str">
        <f>IF(ISBLANK('5. Pp (3 años)'!E60),"",'5. Pp (3 años)'!E60)</f>
        <v>PMPCORD: Porcentaje de mecanismos de participación ciudadana operando con resultados documentados.</v>
      </c>
      <c r="G28" s="639" t="str">
        <f>IF(ISBLANK('5. Pp (3 años)'!H60),"",'5. Pp (3 años)'!H60)</f>
        <v>Trimestral</v>
      </c>
      <c r="H28" s="640" t="str">
        <f>IF(ISBLANK('5. Pp (3 años)'!J60),"",'5. Pp (3 años)'!J60)</f>
        <v xml:space="preserve">UNIDAD DE MEDIDA DEL INDICADOR: Porcentaje
UNIDAD DE MEDIDA DE LAS VARIABLES: Mecanismos </v>
      </c>
      <c r="I28" s="145">
        <f>IF(ISBLANK('9. METAS'!K34),"",'9. METAS'!K34)</f>
        <v>100</v>
      </c>
      <c r="J28" s="146">
        <f>IF(ISBLANK('9. METAS'!Q34),"",'9. METAS'!Q34)</f>
        <v>25</v>
      </c>
      <c r="K28" s="136">
        <f>IF(ISBLANK('9. METAS'!R34),"",'9. METAS'!R34)</f>
        <v>25</v>
      </c>
      <c r="L28" s="136">
        <f>IF(ISBLANK('9. METAS'!S34),"",'9. METAS'!S34)</f>
        <v>25</v>
      </c>
      <c r="M28" s="137">
        <f>IF(ISBLANK('9. METAS'!T34),"",'9. METAS'!T34)</f>
        <v>25</v>
      </c>
      <c r="N28" s="146">
        <v>25</v>
      </c>
      <c r="O28" s="409"/>
      <c r="P28" s="409"/>
      <c r="Q28" s="410"/>
      <c r="R28" s="134">
        <f t="shared" si="0"/>
        <v>1</v>
      </c>
      <c r="S28" s="135">
        <f t="shared" si="0"/>
        <v>0</v>
      </c>
      <c r="T28" s="135">
        <f t="shared" si="0"/>
        <v>0</v>
      </c>
      <c r="U28" s="154">
        <f t="shared" si="0"/>
        <v>0</v>
      </c>
      <c r="V28" s="138">
        <f t="shared" si="1"/>
        <v>0.25</v>
      </c>
      <c r="W28" s="135">
        <f t="shared" si="2"/>
        <v>0.25</v>
      </c>
      <c r="X28" s="135">
        <f t="shared" si="3"/>
        <v>0</v>
      </c>
      <c r="Y28" s="159">
        <f t="shared" si="4"/>
        <v>0</v>
      </c>
      <c r="Z28" s="650" t="s">
        <v>1706</v>
      </c>
      <c r="AA28" s="353"/>
      <c r="AB28" s="353"/>
      <c r="AC28" s="354"/>
    </row>
    <row r="29" spans="3:29" ht="160.9" customHeight="1">
      <c r="C29" s="211" t="str">
        <f>IF(ISBLANK('5. Pp (3 años)'!B61),"",'5. Pp (3 años)'!B61)</f>
        <v>Dirección de Organización Comunitaria, Cohesión Social y Participación Ciudadana</v>
      </c>
      <c r="D29" s="90" t="str">
        <f>IF(ISBLANK('5. Pp (3 años)'!C61),"",'5. Pp (3 años)'!C61)</f>
        <v>Actividad</v>
      </c>
      <c r="E29" s="207" t="str">
        <f>IF(ISBLANK('5. Pp (3 años)'!D61),"",'5. Pp (3 años)'!D61)</f>
        <v>4.1.1.1.3.1   Organización de los talleres de co-creación y votación del Presupuesto Participativo.</v>
      </c>
      <c r="F29" s="207" t="str">
        <f>IF(ISBLANK('5. Pp (3 años)'!E61),"",'5. Pp (3 años)'!E61)</f>
        <v>PTCJV: Porcentaje de talleres de co-creación y jornadas de votación presencial realizados.</v>
      </c>
      <c r="G29" s="214" t="str">
        <f>IF(ISBLANK('5. Pp (3 años)'!H61),"",'5. Pp (3 años)'!H61)</f>
        <v>Trimestral</v>
      </c>
      <c r="H29" s="75" t="str">
        <f>IF(ISBLANK('5. Pp (3 años)'!J61),"",'5. Pp (3 años)'!J61)</f>
        <v>UNIDAD DE MEDIDA DEL INDICADOR: Porcentaje
UNIDAD DE MEDIDA DE LAS VARIABLES: Talleres de Co Creación y Votación Presencial</v>
      </c>
      <c r="I29" s="145">
        <f>IF(ISBLANK('9. METAS'!K35),"",'9. METAS'!K35)</f>
        <v>15</v>
      </c>
      <c r="J29" s="146">
        <f>IF(ISBLANK('9. METAS'!Q35),"",'9. METAS'!Q35)</f>
        <v>7</v>
      </c>
      <c r="K29" s="136">
        <f>IF(ISBLANK('9. METAS'!R35),"",'9. METAS'!R35)</f>
        <v>0</v>
      </c>
      <c r="L29" s="136">
        <f>IF(ISBLANK('9. METAS'!S35),"",'9. METAS'!S35)</f>
        <v>7</v>
      </c>
      <c r="M29" s="137">
        <f>IF(ISBLANK('9. METAS'!T35),"",'9. METAS'!T35)</f>
        <v>1</v>
      </c>
      <c r="N29" s="146">
        <v>7</v>
      </c>
      <c r="O29" s="409"/>
      <c r="P29" s="409"/>
      <c r="Q29" s="410"/>
      <c r="R29" s="134">
        <f t="shared" si="0"/>
        <v>1</v>
      </c>
      <c r="S29" s="135" t="str">
        <f t="shared" si="0"/>
        <v>100%</v>
      </c>
      <c r="T29" s="135">
        <f t="shared" si="0"/>
        <v>0</v>
      </c>
      <c r="U29" s="154">
        <f t="shared" si="0"/>
        <v>0</v>
      </c>
      <c r="V29" s="138">
        <f t="shared" si="1"/>
        <v>0.46666666666666667</v>
      </c>
      <c r="W29" s="135">
        <f t="shared" si="2"/>
        <v>0.46666666666666667</v>
      </c>
      <c r="X29" s="135">
        <f t="shared" si="3"/>
        <v>0</v>
      </c>
      <c r="Y29" s="159">
        <f t="shared" si="4"/>
        <v>0</v>
      </c>
      <c r="Z29" s="650" t="s">
        <v>1635</v>
      </c>
      <c r="AA29" s="353"/>
      <c r="AB29" s="353"/>
      <c r="AC29" s="354"/>
    </row>
    <row r="30" spans="3:29" ht="160.9" customHeight="1">
      <c r="C30" s="211" t="str">
        <f>IF(ISBLANK('5. Pp (3 años)'!B62),"",'5. Pp (3 años)'!B62)</f>
        <v>Dirección de Organización Comunitaria, Cohesión Social y Participación Ciudadana</v>
      </c>
      <c r="D30" s="90" t="str">
        <f>IF(ISBLANK('5. Pp (3 años)'!C62),"",'5. Pp (3 años)'!C62)</f>
        <v>Actividad</v>
      </c>
      <c r="E30" s="207" t="str">
        <f>IF(ISBLANK('5. Pp (3 años)'!D62),"",'5. Pp (3 años)'!D62)</f>
        <v>4.1.1.1.3.2 Conformación y seguimiento de Comités de Paz para la atención de problemáticas comunitarias.</v>
      </c>
      <c r="F30" s="207" t="str">
        <f>IF(ISBLANK('5. Pp (3 años)'!E62),"",'5. Pp (3 años)'!E62)</f>
        <v>PCPS: Porcentaje de Comités de Paz con seguimiento operativo realizado.</v>
      </c>
      <c r="G30" s="214" t="str">
        <f>IF(ISBLANK('5. Pp (3 años)'!H62),"",'5. Pp (3 años)'!H62)</f>
        <v>Trimestral</v>
      </c>
      <c r="H30" s="75" t="str">
        <f>IF(ISBLANK('5. Pp (3 años)'!J62),"",'5. Pp (3 años)'!J62)</f>
        <v>UNIDAD DE MEDIDA DEL INDICADOR: Porcentaje
UNIDAD DE MEDIDA DE LAS VARIABLES: Comités de paz</v>
      </c>
      <c r="I30" s="145">
        <f>IF(ISBLANK('9. METAS'!K36),"",'9. METAS'!K36)</f>
        <v>468</v>
      </c>
      <c r="J30" s="146">
        <f>IF(ISBLANK('9. METAS'!Q36),"",'9. METAS'!Q36)</f>
        <v>81</v>
      </c>
      <c r="K30" s="136">
        <f>IF(ISBLANK('9. METAS'!R36),"",'9. METAS'!R36)</f>
        <v>130</v>
      </c>
      <c r="L30" s="136">
        <f>IF(ISBLANK('9. METAS'!S36),"",'9. METAS'!S36)</f>
        <v>129</v>
      </c>
      <c r="M30" s="137">
        <f>IF(ISBLANK('9. METAS'!T36),"",'9. METAS'!T36)</f>
        <v>128</v>
      </c>
      <c r="N30" s="146">
        <v>174</v>
      </c>
      <c r="O30" s="409"/>
      <c r="P30" s="409"/>
      <c r="Q30" s="410"/>
      <c r="R30" s="134">
        <f t="shared" si="0"/>
        <v>2.1481481481481484</v>
      </c>
      <c r="S30" s="135">
        <f t="shared" si="0"/>
        <v>0</v>
      </c>
      <c r="T30" s="135">
        <f t="shared" si="0"/>
        <v>0</v>
      </c>
      <c r="U30" s="154">
        <f t="shared" si="0"/>
        <v>0</v>
      </c>
      <c r="V30" s="138">
        <f t="shared" si="1"/>
        <v>0.37179487179487181</v>
      </c>
      <c r="W30" s="135">
        <f t="shared" si="2"/>
        <v>0.37179487179487181</v>
      </c>
      <c r="X30" s="135">
        <f t="shared" si="3"/>
        <v>0</v>
      </c>
      <c r="Y30" s="159">
        <f t="shared" si="4"/>
        <v>0</v>
      </c>
      <c r="Z30" s="650" t="s">
        <v>1705</v>
      </c>
      <c r="AA30" s="353"/>
      <c r="AB30" s="353"/>
      <c r="AC30" s="354"/>
    </row>
    <row r="31" spans="3:29" ht="160.9" hidden="1" customHeight="1">
      <c r="C31" s="211" t="str">
        <f>IF(ISBLANK('5. Pp (3 años)'!B63),"",'5. Pp (3 años)'!B63)</f>
        <v/>
      </c>
      <c r="D31" s="90" t="str">
        <f>IF(ISBLANK('5. Pp (3 años)'!C63),"",'5. Pp (3 años)'!C63)</f>
        <v>Actividad</v>
      </c>
      <c r="E31" s="207" t="str">
        <f>IF(ISBLANK('5. Pp (3 años)'!D63),"",'5. Pp (3 años)'!D63)</f>
        <v/>
      </c>
      <c r="F31" s="207" t="str">
        <f>IF(ISBLANK('5. Pp (3 años)'!E63),"",'5. Pp (3 años)'!E63)</f>
        <v/>
      </c>
      <c r="G31" s="214" t="str">
        <f>IF(ISBLANK('5. Pp (3 años)'!H63),"",'5. Pp (3 años)'!H63)</f>
        <v/>
      </c>
      <c r="H31" s="75" t="str">
        <f>IF(ISBLANK('5. Pp (3 años)'!J63),"",'5. Pp (3 años)'!J63)</f>
        <v/>
      </c>
      <c r="I31" s="145" t="str">
        <f>IF(ISBLANK('9. METAS'!K37),"",'9. METAS'!K37)</f>
        <v/>
      </c>
      <c r="J31" s="146" t="str">
        <f>IF(ISBLANK('9. METAS'!Q37),"",'9. METAS'!Q37)</f>
        <v/>
      </c>
      <c r="K31" s="136" t="str">
        <f>IF(ISBLANK('9. METAS'!R37),"",'9. METAS'!R37)</f>
        <v/>
      </c>
      <c r="L31" s="136" t="str">
        <f>IF(ISBLANK('9. METAS'!S37),"",'9. METAS'!S37)</f>
        <v/>
      </c>
      <c r="M31" s="137" t="str">
        <f>IF(ISBLANK('9. METAS'!T37),"",'9. METAS'!T37)</f>
        <v/>
      </c>
      <c r="N31" s="146"/>
      <c r="O31" s="409"/>
      <c r="P31" s="409"/>
      <c r="Q31" s="410"/>
      <c r="R31" s="134" t="str">
        <f t="shared" si="0"/>
        <v>100%</v>
      </c>
      <c r="S31" s="135" t="str">
        <f t="shared" si="0"/>
        <v>100%</v>
      </c>
      <c r="T31" s="135" t="str">
        <f t="shared" si="0"/>
        <v>100%</v>
      </c>
      <c r="U31" s="154" t="str">
        <f t="shared" si="0"/>
        <v>100%</v>
      </c>
      <c r="V31" s="138" t="str">
        <f t="shared" si="1"/>
        <v>No Programado</v>
      </c>
      <c r="W31" s="135" t="str">
        <f t="shared" si="2"/>
        <v>No Programado</v>
      </c>
      <c r="X31" s="135" t="str">
        <f t="shared" si="3"/>
        <v>No Programado</v>
      </c>
      <c r="Y31" s="159" t="str">
        <f t="shared" si="4"/>
        <v>No Programado</v>
      </c>
      <c r="Z31" s="414"/>
      <c r="AA31" s="415"/>
      <c r="AB31" s="415"/>
      <c r="AC31" s="416"/>
    </row>
    <row r="32" spans="3:29" ht="160.9" hidden="1" customHeight="1">
      <c r="C32" s="211" t="str">
        <f>IF(ISBLANK('5. Pp (3 años)'!B64),"",'5. Pp (3 años)'!B64)</f>
        <v/>
      </c>
      <c r="D32" s="90" t="str">
        <f>IF(ISBLANK('5. Pp (3 años)'!C64),"",'5. Pp (3 años)'!C64)</f>
        <v>Actividad</v>
      </c>
      <c r="E32" s="207" t="str">
        <f>IF(ISBLANK('5. Pp (3 años)'!D64),"",'5. Pp (3 años)'!D64)</f>
        <v/>
      </c>
      <c r="F32" s="207" t="str">
        <f>IF(ISBLANK('5. Pp (3 años)'!E64),"",'5. Pp (3 años)'!E64)</f>
        <v/>
      </c>
      <c r="G32" s="214" t="str">
        <f>IF(ISBLANK('5. Pp (3 años)'!H64),"",'5. Pp (3 años)'!H64)</f>
        <v/>
      </c>
      <c r="H32" s="75" t="str">
        <f>IF(ISBLANK('5. Pp (3 años)'!J64),"",'5. Pp (3 años)'!J64)</f>
        <v/>
      </c>
      <c r="I32" s="145" t="str">
        <f>IF(ISBLANK('9. METAS'!K38),"",'9. METAS'!K38)</f>
        <v/>
      </c>
      <c r="J32" s="146" t="str">
        <f>IF(ISBLANK('9. METAS'!Q38),"",'9. METAS'!Q38)</f>
        <v/>
      </c>
      <c r="K32" s="136" t="str">
        <f>IF(ISBLANK('9. METAS'!R38),"",'9. METAS'!R38)</f>
        <v/>
      </c>
      <c r="L32" s="136" t="str">
        <f>IF(ISBLANK('9. METAS'!S38),"",'9. METAS'!S38)</f>
        <v/>
      </c>
      <c r="M32" s="137" t="str">
        <f>IF(ISBLANK('9. METAS'!T38),"",'9. METAS'!T38)</f>
        <v/>
      </c>
      <c r="N32" s="146"/>
      <c r="O32" s="409"/>
      <c r="P32" s="409"/>
      <c r="Q32" s="410"/>
      <c r="R32" s="134" t="str">
        <f t="shared" si="0"/>
        <v>100%</v>
      </c>
      <c r="S32" s="135" t="str">
        <f t="shared" si="0"/>
        <v>100%</v>
      </c>
      <c r="T32" s="135" t="str">
        <f t="shared" si="0"/>
        <v>100%</v>
      </c>
      <c r="U32" s="154" t="str">
        <f t="shared" si="0"/>
        <v>100%</v>
      </c>
      <c r="V32" s="138" t="str">
        <f t="shared" si="1"/>
        <v>No Programado</v>
      </c>
      <c r="W32" s="135" t="str">
        <f t="shared" si="2"/>
        <v>No Programado</v>
      </c>
      <c r="X32" s="135" t="str">
        <f t="shared" si="3"/>
        <v>No Programado</v>
      </c>
      <c r="Y32" s="159" t="str">
        <f t="shared" si="4"/>
        <v>No Programado</v>
      </c>
      <c r="Z32" s="352"/>
      <c r="AA32" s="353"/>
      <c r="AB32" s="353"/>
      <c r="AC32" s="354"/>
    </row>
    <row r="33" spans="3:29" ht="160.9" hidden="1" customHeight="1">
      <c r="C33" s="211" t="str">
        <f>IF(ISBLANK('5. Pp (3 años)'!B65),"",'5. Pp (3 años)'!B65)</f>
        <v/>
      </c>
      <c r="D33" s="90" t="str">
        <f>IF(ISBLANK('5. Pp (3 años)'!C65),"",'5. Pp (3 años)'!C65)</f>
        <v>Actividad</v>
      </c>
      <c r="E33" s="207" t="str">
        <f>IF(ISBLANK('5. Pp (3 años)'!D65),"",'5. Pp (3 años)'!D65)</f>
        <v/>
      </c>
      <c r="F33" s="207" t="str">
        <f>IF(ISBLANK('5. Pp (3 años)'!E65),"",'5. Pp (3 años)'!E65)</f>
        <v/>
      </c>
      <c r="G33" s="214" t="str">
        <f>IF(ISBLANK('5. Pp (3 años)'!H65),"",'5. Pp (3 años)'!H65)</f>
        <v/>
      </c>
      <c r="H33" s="75" t="str">
        <f>IF(ISBLANK('5. Pp (3 años)'!J65),"",'5. Pp (3 años)'!J65)</f>
        <v/>
      </c>
      <c r="I33" s="145" t="str">
        <f>IF(ISBLANK('9. METAS'!K39),"",'9. METAS'!K39)</f>
        <v/>
      </c>
      <c r="J33" s="146" t="str">
        <f>IF(ISBLANK('9. METAS'!Q39),"",'9. METAS'!Q39)</f>
        <v/>
      </c>
      <c r="K33" s="136" t="str">
        <f>IF(ISBLANK('9. METAS'!R39),"",'9. METAS'!R39)</f>
        <v/>
      </c>
      <c r="L33" s="136" t="str">
        <f>IF(ISBLANK('9. METAS'!S39),"",'9. METAS'!S39)</f>
        <v/>
      </c>
      <c r="M33" s="137" t="str">
        <f>IF(ISBLANK('9. METAS'!T39),"",'9. METAS'!T39)</f>
        <v/>
      </c>
      <c r="N33" s="146"/>
      <c r="O33" s="409"/>
      <c r="P33" s="409"/>
      <c r="Q33" s="410"/>
      <c r="R33" s="134" t="str">
        <f t="shared" si="0"/>
        <v>100%</v>
      </c>
      <c r="S33" s="135" t="str">
        <f t="shared" si="0"/>
        <v>100%</v>
      </c>
      <c r="T33" s="135" t="str">
        <f t="shared" si="0"/>
        <v>100%</v>
      </c>
      <c r="U33" s="154" t="str">
        <f t="shared" si="0"/>
        <v>100%</v>
      </c>
      <c r="V33" s="138" t="str">
        <f t="shared" si="1"/>
        <v>No Programado</v>
      </c>
      <c r="W33" s="135" t="str">
        <f t="shared" si="2"/>
        <v>No Programado</v>
      </c>
      <c r="X33" s="135" t="str">
        <f t="shared" si="3"/>
        <v>No Programado</v>
      </c>
      <c r="Y33" s="159" t="str">
        <f t="shared" si="4"/>
        <v>No Programado</v>
      </c>
      <c r="Z33" s="173"/>
      <c r="AA33" s="174"/>
      <c r="AB33" s="174"/>
      <c r="AC33" s="175"/>
    </row>
    <row r="34" spans="3:29" ht="160.9" customHeight="1">
      <c r="C34" s="637" t="str">
        <f>IF(ISBLANK('5. Pp (3 años)'!B66),"",'5. Pp (3 años)'!B66)</f>
        <v>Coordinación de Promoción Social del Bienestar</v>
      </c>
      <c r="D34" s="638" t="str">
        <f>IF(ISBLANK('5. Pp (3 años)'!C66),"",'5. Pp (3 años)'!C66)</f>
        <v>Actividad</v>
      </c>
      <c r="E34" s="620" t="str">
        <f>IF(ISBLANK('5. Pp (3 años)'!D66),"",'5. Pp (3 años)'!D66)</f>
        <v>4.1.1.1.4 Estrategias de comunicación y convocatoria ciudadana implementadas.</v>
      </c>
      <c r="F34" s="620" t="str">
        <f>IF(ISBLANK('5. Pp (3 años)'!E66),"",'5. Pp (3 años)'!E66)</f>
        <v>PECIE: Porcentaje de estrategias de comunicación institucional ejecutadas.</v>
      </c>
      <c r="G34" s="639" t="str">
        <f>IF(ISBLANK('5. Pp (3 años)'!H66),"",'5. Pp (3 años)'!H66)</f>
        <v>Trimestral</v>
      </c>
      <c r="H34" s="640" t="str">
        <f>IF(ISBLANK('5. Pp (3 años)'!J66),"",'5. Pp (3 años)'!J66)</f>
        <v>UNIDAD DE MEDIDA DEL INDICADOR: Porcentaje
UNIDAD DE MEDIDA DE LAS VARIABLES: Estrategia</v>
      </c>
      <c r="I34" s="145">
        <f>IF(ISBLANK('9. METAS'!K40),"",'9. METAS'!K40)</f>
        <v>100</v>
      </c>
      <c r="J34" s="146">
        <f>IF(ISBLANK('9. METAS'!Q40),"",'9. METAS'!Q40)</f>
        <v>25</v>
      </c>
      <c r="K34" s="136">
        <f>IF(ISBLANK('9. METAS'!R40),"",'9. METAS'!R40)</f>
        <v>25</v>
      </c>
      <c r="L34" s="136">
        <f>IF(ISBLANK('9. METAS'!S40),"",'9. METAS'!S40)</f>
        <v>25</v>
      </c>
      <c r="M34" s="137">
        <f>IF(ISBLANK('9. METAS'!T40),"",'9. METAS'!T40)</f>
        <v>25</v>
      </c>
      <c r="N34" s="146">
        <v>7</v>
      </c>
      <c r="O34" s="409"/>
      <c r="P34" s="409"/>
      <c r="Q34" s="410"/>
      <c r="R34" s="134">
        <f t="shared" si="0"/>
        <v>0.28000000000000003</v>
      </c>
      <c r="S34" s="135">
        <f t="shared" si="0"/>
        <v>0</v>
      </c>
      <c r="T34" s="135">
        <f t="shared" si="0"/>
        <v>0</v>
      </c>
      <c r="U34" s="154">
        <f t="shared" si="0"/>
        <v>0</v>
      </c>
      <c r="V34" s="138">
        <f t="shared" si="1"/>
        <v>7.0000000000000007E-2</v>
      </c>
      <c r="W34" s="135">
        <f t="shared" si="2"/>
        <v>7.0000000000000007E-2</v>
      </c>
      <c r="X34" s="135">
        <f t="shared" si="3"/>
        <v>0</v>
      </c>
      <c r="Y34" s="159">
        <f t="shared" si="4"/>
        <v>0</v>
      </c>
      <c r="Z34" s="650" t="s">
        <v>1636</v>
      </c>
      <c r="AA34" s="174"/>
      <c r="AB34" s="174"/>
      <c r="AC34" s="175"/>
    </row>
    <row r="35" spans="3:29" ht="160.9" customHeight="1">
      <c r="C35" s="211" t="str">
        <f>IF(ISBLANK('5. Pp (3 años)'!B67),"",'5. Pp (3 años)'!B67)</f>
        <v>Coordinación de Promoción Social del Bienestar</v>
      </c>
      <c r="D35" s="90" t="str">
        <f>IF(ISBLANK('5. Pp (3 años)'!C67),"",'5. Pp (3 años)'!C67)</f>
        <v>Actividad</v>
      </c>
      <c r="E35" s="207" t="str">
        <f>IF(ISBLANK('5. Pp (3 años)'!D67),"",'5. Pp (3 años)'!D67)</f>
        <v>4.1.1.1.4.1 Gestión de medios de difusión y convocatoria para programas de bienestar social.</v>
      </c>
      <c r="F35" s="207" t="str">
        <f>IF(ISBLANK('5. Pp (3 años)'!E67),"",'5. Pp (3 años)'!E67)</f>
        <v>PADCC: Porcentaje de acciones de difusión y convocatoria ciudadana realizadas.</v>
      </c>
      <c r="G35" s="214" t="str">
        <f>IF(ISBLANK('5. Pp (3 años)'!H67),"",'5. Pp (3 años)'!H67)</f>
        <v>Trimestral</v>
      </c>
      <c r="H35" s="75" t="str">
        <f>IF(ISBLANK('5. Pp (3 años)'!J67),"",'5. Pp (3 años)'!J67)</f>
        <v>UNIDAD DE MEDIDA DEL INDICADOR: Porcentaje
UNIDAD DE MEDIDA DE LAS VARIABLES: Acción de Difusión</v>
      </c>
      <c r="I35" s="145">
        <f>IF(ISBLANK('9. METAS'!K41),"",'9. METAS'!K41)</f>
        <v>232</v>
      </c>
      <c r="J35" s="146">
        <f>IF(ISBLANK('9. METAS'!Q41),"",'9. METAS'!Q41)</f>
        <v>44</v>
      </c>
      <c r="K35" s="136">
        <f>IF(ISBLANK('9. METAS'!R41),"",'9. METAS'!R41)</f>
        <v>63</v>
      </c>
      <c r="L35" s="136">
        <f>IF(ISBLANK('9. METAS'!S41),"",'9. METAS'!S41)</f>
        <v>57</v>
      </c>
      <c r="M35" s="137">
        <f>IF(ISBLANK('9. METAS'!T41),"",'9. METAS'!T41)</f>
        <v>68</v>
      </c>
      <c r="N35" s="146">
        <v>12</v>
      </c>
      <c r="O35" s="409"/>
      <c r="P35" s="409"/>
      <c r="Q35" s="410"/>
      <c r="R35" s="134">
        <f t="shared" si="0"/>
        <v>0.27272727272727271</v>
      </c>
      <c r="S35" s="135">
        <f t="shared" si="0"/>
        <v>0</v>
      </c>
      <c r="T35" s="135">
        <f t="shared" si="0"/>
        <v>0</v>
      </c>
      <c r="U35" s="154">
        <f t="shared" si="0"/>
        <v>0</v>
      </c>
      <c r="V35" s="138">
        <f t="shared" si="1"/>
        <v>5.1724137931034482E-2</v>
      </c>
      <c r="W35" s="135">
        <f t="shared" si="2"/>
        <v>5.1724137931034482E-2</v>
      </c>
      <c r="X35" s="135">
        <f t="shared" si="3"/>
        <v>0</v>
      </c>
      <c r="Y35" s="159">
        <f t="shared" si="4"/>
        <v>0</v>
      </c>
      <c r="Z35" s="650" t="s">
        <v>1637</v>
      </c>
      <c r="AA35" s="174"/>
      <c r="AB35" s="174"/>
      <c r="AC35" s="175"/>
    </row>
    <row r="36" spans="3:29" ht="160.9" hidden="1" customHeight="1">
      <c r="C36" s="211" t="str">
        <f>IF(ISBLANK('5. Pp (3 años)'!B68),"",'5. Pp (3 años)'!B68)</f>
        <v/>
      </c>
      <c r="D36" s="90" t="str">
        <f>IF(ISBLANK('5. Pp (3 años)'!C68),"",'5. Pp (3 años)'!C68)</f>
        <v>Actividad</v>
      </c>
      <c r="E36" s="207" t="str">
        <f>IF(ISBLANK('5. Pp (3 años)'!D68),"",'5. Pp (3 años)'!D68)</f>
        <v/>
      </c>
      <c r="F36" s="207" t="str">
        <f>IF(ISBLANK('5. Pp (3 años)'!E68),"",'5. Pp (3 años)'!E68)</f>
        <v/>
      </c>
      <c r="G36" s="214" t="str">
        <f>IF(ISBLANK('5. Pp (3 años)'!H68),"",'5. Pp (3 años)'!H68)</f>
        <v/>
      </c>
      <c r="H36" s="75" t="str">
        <f>IF(ISBLANK('5. Pp (3 años)'!J68),"",'5. Pp (3 años)'!J68)</f>
        <v/>
      </c>
      <c r="I36" s="145" t="str">
        <f>IF(ISBLANK('9. METAS'!K42),"",'9. METAS'!K42)</f>
        <v/>
      </c>
      <c r="J36" s="146" t="str">
        <f>IF(ISBLANK('9. METAS'!Q42),"",'9. METAS'!Q42)</f>
        <v/>
      </c>
      <c r="K36" s="136" t="str">
        <f>IF(ISBLANK('9. METAS'!R42),"",'9. METAS'!R42)</f>
        <v/>
      </c>
      <c r="L36" s="136" t="str">
        <f>IF(ISBLANK('9. METAS'!S42),"",'9. METAS'!S42)</f>
        <v/>
      </c>
      <c r="M36" s="137" t="str">
        <f>IF(ISBLANK('9. METAS'!T42),"",'9. METAS'!T42)</f>
        <v/>
      </c>
      <c r="N36" s="146"/>
      <c r="O36" s="409"/>
      <c r="P36" s="409"/>
      <c r="Q36" s="410"/>
      <c r="R36" s="134" t="str">
        <f t="shared" si="0"/>
        <v>100%</v>
      </c>
      <c r="S36" s="135" t="str">
        <f t="shared" si="0"/>
        <v>100%</v>
      </c>
      <c r="T36" s="135" t="str">
        <f t="shared" si="0"/>
        <v>100%</v>
      </c>
      <c r="U36" s="154" t="str">
        <f t="shared" si="0"/>
        <v>100%</v>
      </c>
      <c r="V36" s="138" t="str">
        <f t="shared" si="1"/>
        <v>No Programado</v>
      </c>
      <c r="W36" s="135" t="str">
        <f t="shared" si="2"/>
        <v>No Programado</v>
      </c>
      <c r="X36" s="135" t="str">
        <f t="shared" si="3"/>
        <v>No Programado</v>
      </c>
      <c r="Y36" s="159" t="str">
        <f t="shared" si="4"/>
        <v>No Programado</v>
      </c>
      <c r="Z36" s="173"/>
      <c r="AA36" s="174"/>
      <c r="AB36" s="174"/>
      <c r="AC36" s="175"/>
    </row>
    <row r="37" spans="3:29" ht="160.9" hidden="1" customHeight="1">
      <c r="C37" s="211" t="str">
        <f>IF(ISBLANK('5. Pp (3 años)'!B69),"",'5. Pp (3 años)'!B69)</f>
        <v/>
      </c>
      <c r="D37" s="90" t="str">
        <f>IF(ISBLANK('5. Pp (3 años)'!C69),"",'5. Pp (3 años)'!C69)</f>
        <v>Actividad</v>
      </c>
      <c r="E37" s="207" t="str">
        <f>IF(ISBLANK('5. Pp (3 años)'!D69),"",'5. Pp (3 años)'!D69)</f>
        <v/>
      </c>
      <c r="F37" s="207" t="str">
        <f>IF(ISBLANK('5. Pp (3 años)'!E69),"",'5. Pp (3 años)'!E69)</f>
        <v/>
      </c>
      <c r="G37" s="214" t="str">
        <f>IF(ISBLANK('5. Pp (3 años)'!H69),"",'5. Pp (3 años)'!H69)</f>
        <v/>
      </c>
      <c r="H37" s="75" t="str">
        <f>IF(ISBLANK('5. Pp (3 años)'!J69),"",'5. Pp (3 años)'!J69)</f>
        <v/>
      </c>
      <c r="I37" s="145" t="str">
        <f>IF(ISBLANK('9. METAS'!K43),"",'9. METAS'!K43)</f>
        <v/>
      </c>
      <c r="J37" s="146" t="str">
        <f>IF(ISBLANK('9. METAS'!Q43),"",'9. METAS'!Q43)</f>
        <v/>
      </c>
      <c r="K37" s="136" t="str">
        <f>IF(ISBLANK('9. METAS'!R43),"",'9. METAS'!R43)</f>
        <v/>
      </c>
      <c r="L37" s="136" t="str">
        <f>IF(ISBLANK('9. METAS'!S43),"",'9. METAS'!S43)</f>
        <v/>
      </c>
      <c r="M37" s="137" t="str">
        <f>IF(ISBLANK('9. METAS'!T43),"",'9. METAS'!T43)</f>
        <v/>
      </c>
      <c r="N37" s="146"/>
      <c r="O37" s="409"/>
      <c r="P37" s="409"/>
      <c r="Q37" s="410"/>
      <c r="R37" s="134" t="str">
        <f t="shared" si="0"/>
        <v>100%</v>
      </c>
      <c r="S37" s="135" t="str">
        <f t="shared" si="0"/>
        <v>100%</v>
      </c>
      <c r="T37" s="135" t="str">
        <f t="shared" si="0"/>
        <v>100%</v>
      </c>
      <c r="U37" s="154" t="str">
        <f t="shared" si="0"/>
        <v>100%</v>
      </c>
      <c r="V37" s="138" t="str">
        <f t="shared" si="1"/>
        <v>No Programado</v>
      </c>
      <c r="W37" s="135" t="str">
        <f t="shared" si="2"/>
        <v>No Programado</v>
      </c>
      <c r="X37" s="135" t="str">
        <f t="shared" si="3"/>
        <v>No Programado</v>
      </c>
      <c r="Y37" s="159" t="str">
        <f t="shared" si="4"/>
        <v>No Programado</v>
      </c>
      <c r="Z37" s="173"/>
      <c r="AA37" s="174"/>
      <c r="AB37" s="174"/>
      <c r="AC37" s="175"/>
    </row>
    <row r="38" spans="3:29" ht="160.9" hidden="1" customHeight="1">
      <c r="C38" s="211" t="str">
        <f>IF(ISBLANK('5. Pp (3 años)'!B70),"",'5. Pp (3 años)'!B70)</f>
        <v/>
      </c>
      <c r="D38" s="90" t="str">
        <f>IF(ISBLANK('5. Pp (3 años)'!C70),"",'5. Pp (3 años)'!C70)</f>
        <v>Actividad</v>
      </c>
      <c r="E38" s="207" t="str">
        <f>IF(ISBLANK('5. Pp (3 años)'!D70),"",'5. Pp (3 años)'!D70)</f>
        <v/>
      </c>
      <c r="F38" s="207" t="str">
        <f>IF(ISBLANK('5. Pp (3 años)'!E70),"",'5. Pp (3 años)'!E70)</f>
        <v/>
      </c>
      <c r="G38" s="214" t="str">
        <f>IF(ISBLANK('5. Pp (3 años)'!H70),"",'5. Pp (3 años)'!H70)</f>
        <v/>
      </c>
      <c r="H38" s="75" t="str">
        <f>IF(ISBLANK('5. Pp (3 años)'!J70),"",'5. Pp (3 años)'!J70)</f>
        <v/>
      </c>
      <c r="I38" s="145" t="str">
        <f>IF(ISBLANK('9. METAS'!K44),"",'9. METAS'!K44)</f>
        <v/>
      </c>
      <c r="J38" s="146" t="str">
        <f>IF(ISBLANK('9. METAS'!Q44),"",'9. METAS'!Q44)</f>
        <v/>
      </c>
      <c r="K38" s="136" t="str">
        <f>IF(ISBLANK('9. METAS'!R44),"",'9. METAS'!R44)</f>
        <v/>
      </c>
      <c r="L38" s="136" t="str">
        <f>IF(ISBLANK('9. METAS'!S44),"",'9. METAS'!S44)</f>
        <v/>
      </c>
      <c r="M38" s="137" t="str">
        <f>IF(ISBLANK('9. METAS'!T44),"",'9. METAS'!T44)</f>
        <v/>
      </c>
      <c r="N38" s="146"/>
      <c r="O38" s="409"/>
      <c r="P38" s="409"/>
      <c r="Q38" s="410"/>
      <c r="R38" s="134" t="str">
        <f t="shared" si="0"/>
        <v>100%</v>
      </c>
      <c r="S38" s="135" t="str">
        <f t="shared" si="0"/>
        <v>100%</v>
      </c>
      <c r="T38" s="135" t="str">
        <f t="shared" si="0"/>
        <v>100%</v>
      </c>
      <c r="U38" s="154" t="str">
        <f t="shared" si="0"/>
        <v>100%</v>
      </c>
      <c r="V38" s="138" t="str">
        <f t="shared" si="1"/>
        <v>No Programado</v>
      </c>
      <c r="W38" s="135" t="str">
        <f t="shared" si="2"/>
        <v>No Programado</v>
      </c>
      <c r="X38" s="135" t="str">
        <f t="shared" si="3"/>
        <v>No Programado</v>
      </c>
      <c r="Y38" s="159" t="str">
        <f t="shared" si="4"/>
        <v>No Programado</v>
      </c>
      <c r="Z38" s="173"/>
      <c r="AA38" s="174"/>
      <c r="AB38" s="174"/>
      <c r="AC38" s="175"/>
    </row>
    <row r="39" spans="3:29" ht="160.9" hidden="1" customHeight="1">
      <c r="C39" s="211" t="str">
        <f>IF(ISBLANK('5. Pp (3 años)'!B71),"",'5. Pp (3 años)'!B71)</f>
        <v/>
      </c>
      <c r="D39" s="90" t="str">
        <f>IF(ISBLANK('5. Pp (3 años)'!C71),"",'5. Pp (3 años)'!C71)</f>
        <v>Actividad</v>
      </c>
      <c r="E39" s="207" t="str">
        <f>IF(ISBLANK('5. Pp (3 años)'!D71),"",'5. Pp (3 años)'!D71)</f>
        <v/>
      </c>
      <c r="F39" s="207" t="str">
        <f>IF(ISBLANK('5. Pp (3 años)'!E71),"",'5. Pp (3 años)'!E71)</f>
        <v/>
      </c>
      <c r="G39" s="214" t="str">
        <f>IF(ISBLANK('5. Pp (3 años)'!H71),"",'5. Pp (3 años)'!H71)</f>
        <v/>
      </c>
      <c r="H39" s="75" t="str">
        <f>IF(ISBLANK('5. Pp (3 años)'!J71),"",'5. Pp (3 años)'!J71)</f>
        <v/>
      </c>
      <c r="I39" s="145" t="str">
        <f>IF(ISBLANK('9. METAS'!K45),"",'9. METAS'!K45)</f>
        <v/>
      </c>
      <c r="J39" s="146" t="str">
        <f>IF(ISBLANK('9. METAS'!Q45),"",'9. METAS'!Q45)</f>
        <v/>
      </c>
      <c r="K39" s="136" t="str">
        <f>IF(ISBLANK('9. METAS'!R45),"",'9. METAS'!R45)</f>
        <v/>
      </c>
      <c r="L39" s="136" t="str">
        <f>IF(ISBLANK('9. METAS'!S45),"",'9. METAS'!S45)</f>
        <v/>
      </c>
      <c r="M39" s="137" t="str">
        <f>IF(ISBLANK('9. METAS'!T45),"",'9. METAS'!T45)</f>
        <v/>
      </c>
      <c r="N39" s="146"/>
      <c r="O39" s="409"/>
      <c r="P39" s="409"/>
      <c r="Q39" s="410"/>
      <c r="R39" s="134" t="str">
        <f t="shared" si="0"/>
        <v>100%</v>
      </c>
      <c r="S39" s="135" t="str">
        <f t="shared" si="0"/>
        <v>100%</v>
      </c>
      <c r="T39" s="135" t="str">
        <f t="shared" si="0"/>
        <v>100%</v>
      </c>
      <c r="U39" s="154" t="str">
        <f t="shared" si="0"/>
        <v>100%</v>
      </c>
      <c r="V39" s="138" t="str">
        <f t="shared" si="1"/>
        <v>No Programado</v>
      </c>
      <c r="W39" s="135" t="str">
        <f t="shared" si="2"/>
        <v>No Programado</v>
      </c>
      <c r="X39" s="135" t="str">
        <f t="shared" si="3"/>
        <v>No Programado</v>
      </c>
      <c r="Y39" s="159" t="str">
        <f t="shared" si="4"/>
        <v>No Programado</v>
      </c>
      <c r="Z39" s="173"/>
      <c r="AA39" s="174"/>
      <c r="AB39" s="174"/>
      <c r="AC39" s="175"/>
    </row>
    <row r="40" spans="3:29" ht="160.9" customHeight="1">
      <c r="C40" s="637" t="str">
        <f>IF(ISBLANK('5. Pp (3 años)'!B72),"",'5. Pp (3 años)'!B72)</f>
        <v>Coordinación de Comités Vecinales</v>
      </c>
      <c r="D40" s="638" t="str">
        <f>IF(ISBLANK('5. Pp (3 años)'!C72),"",'5. Pp (3 años)'!C72)</f>
        <v>Componente</v>
      </c>
      <c r="E40" s="620" t="str">
        <f>IF(ISBLANK('5. Pp (3 años)'!D72),"",'5. Pp (3 años)'!D72)</f>
        <v>4.1.1.1.5 Mecanismos de organización vecinal y anuencias ciudadanas gestionadas.</v>
      </c>
      <c r="F40" s="620" t="str">
        <f>IF(ISBLANK('5. Pp (3 años)'!E72),"",'5. Pp (3 años)'!E72)</f>
        <v>PMVVA: Porcentaje de mecanismos de vinculación vecinal y anuencias formalizados.</v>
      </c>
      <c r="G40" s="639" t="str">
        <f>IF(ISBLANK('5. Pp (3 años)'!H72),"",'5. Pp (3 años)'!H72)</f>
        <v>Trimestral</v>
      </c>
      <c r="H40" s="640" t="str">
        <f>IF(ISBLANK('5. Pp (3 años)'!J72),"",'5. Pp (3 años)'!J72)</f>
        <v xml:space="preserve">UNIDAD DE MEDIDA DEL INDICADOR: Porcentaje
UNIDAD DE MEDIDA DE LAS VARIABLES: Mecanismos </v>
      </c>
      <c r="I40" s="145">
        <f>IF(ISBLANK('9. METAS'!K46),"",'9. METAS'!K46)</f>
        <v>100</v>
      </c>
      <c r="J40" s="146">
        <f>IF(ISBLANK('9. METAS'!Q46),"",'9. METAS'!Q46)</f>
        <v>25</v>
      </c>
      <c r="K40" s="136">
        <f>IF(ISBLANK('9. METAS'!R46),"",'9. METAS'!R46)</f>
        <v>25</v>
      </c>
      <c r="L40" s="136">
        <f>IF(ISBLANK('9. METAS'!S46),"",'9. METAS'!S46)</f>
        <v>25</v>
      </c>
      <c r="M40" s="137">
        <f>IF(ISBLANK('9. METAS'!T46),"",'9. METAS'!T46)</f>
        <v>25</v>
      </c>
      <c r="N40" s="146">
        <v>13</v>
      </c>
      <c r="O40" s="409"/>
      <c r="P40" s="409"/>
      <c r="Q40" s="410"/>
      <c r="R40" s="134">
        <f t="shared" si="0"/>
        <v>0.52</v>
      </c>
      <c r="S40" s="135">
        <f t="shared" si="0"/>
        <v>0</v>
      </c>
      <c r="T40" s="135">
        <f t="shared" si="0"/>
        <v>0</v>
      </c>
      <c r="U40" s="154">
        <f t="shared" si="0"/>
        <v>0</v>
      </c>
      <c r="V40" s="138">
        <f t="shared" si="1"/>
        <v>0.13</v>
      </c>
      <c r="W40" s="135">
        <f t="shared" si="2"/>
        <v>0.13</v>
      </c>
      <c r="X40" s="135">
        <f t="shared" si="3"/>
        <v>0</v>
      </c>
      <c r="Y40" s="159">
        <f t="shared" si="4"/>
        <v>0</v>
      </c>
      <c r="Z40" s="650" t="s">
        <v>1638</v>
      </c>
      <c r="AA40" s="174"/>
      <c r="AB40" s="174"/>
      <c r="AC40" s="175"/>
    </row>
    <row r="41" spans="3:29" ht="160.9" customHeight="1">
      <c r="C41" s="211" t="str">
        <f>IF(ISBLANK('5. Pp (3 años)'!B73),"",'5. Pp (3 años)'!B73)</f>
        <v>Coordinación de Comités Vecinales</v>
      </c>
      <c r="D41" s="90" t="str">
        <f>IF(ISBLANK('5. Pp (3 años)'!C73),"",'5. Pp (3 años)'!C73)</f>
        <v>Actividad</v>
      </c>
      <c r="E41" s="207" t="str">
        <f>IF(ISBLANK('5. Pp (3 años)'!D73),"",'5. Pp (3 años)'!D73)</f>
        <v>4.1.1.1.5.1 Conformación y seguimiento operativo de comités vecinales de participación ciudadana.</v>
      </c>
      <c r="F41" s="207" t="str">
        <f>IF(ISBLANK('5. Pp (3 años)'!E73),"",'5. Pp (3 años)'!E73)</f>
        <v>PCVIS: Porcentaje de comités vecinales integrados y en seguimiento realizados.</v>
      </c>
      <c r="G41" s="214" t="str">
        <f>IF(ISBLANK('5. Pp (3 años)'!H73),"",'5. Pp (3 años)'!H73)</f>
        <v>Trimestral</v>
      </c>
      <c r="H41" s="75" t="str">
        <f>IF(ISBLANK('5. Pp (3 años)'!J73),"",'5. Pp (3 años)'!J73)</f>
        <v>UNIDAD DE MEDIDA DEL INDICADOR: Porcentaje
UNIDAD DE MEDIDA DE LAS VARIABLES: Comités</v>
      </c>
      <c r="I41" s="145">
        <f>IF(ISBLANK('9. METAS'!K47),"",'9. METAS'!K47)</f>
        <v>330</v>
      </c>
      <c r="J41" s="146">
        <f>IF(ISBLANK('9. METAS'!Q47),"",'9. METAS'!Q47)</f>
        <v>90</v>
      </c>
      <c r="K41" s="136">
        <f>IF(ISBLANK('9. METAS'!R47),"",'9. METAS'!R47)</f>
        <v>90</v>
      </c>
      <c r="L41" s="136">
        <f>IF(ISBLANK('9. METAS'!S47),"",'9. METAS'!S47)</f>
        <v>90</v>
      </c>
      <c r="M41" s="137">
        <f>IF(ISBLANK('9. METAS'!T47),"",'9. METAS'!T47)</f>
        <v>60</v>
      </c>
      <c r="N41" s="146">
        <v>154</v>
      </c>
      <c r="O41" s="409"/>
      <c r="P41" s="409"/>
      <c r="Q41" s="410"/>
      <c r="R41" s="134">
        <f t="shared" si="0"/>
        <v>1.711111111111111</v>
      </c>
      <c r="S41" s="135">
        <f t="shared" si="0"/>
        <v>0</v>
      </c>
      <c r="T41" s="135">
        <f t="shared" si="0"/>
        <v>0</v>
      </c>
      <c r="U41" s="154">
        <f t="shared" si="0"/>
        <v>0</v>
      </c>
      <c r="V41" s="138">
        <f t="shared" si="1"/>
        <v>0.46666666666666667</v>
      </c>
      <c r="W41" s="135">
        <f t="shared" si="2"/>
        <v>0.46666666666666667</v>
      </c>
      <c r="X41" s="135">
        <f t="shared" si="3"/>
        <v>0</v>
      </c>
      <c r="Y41" s="159">
        <f t="shared" si="4"/>
        <v>0</v>
      </c>
      <c r="Z41" s="650" t="s">
        <v>1639</v>
      </c>
      <c r="AA41" s="174"/>
      <c r="AB41" s="174"/>
      <c r="AC41" s="175"/>
    </row>
    <row r="42" spans="3:29" ht="160.9" customHeight="1">
      <c r="C42" s="211" t="str">
        <f>IF(ISBLANK('5. Pp (3 años)'!B74),"",'5. Pp (3 años)'!B74)</f>
        <v>Coordinación de Comités Vecinales</v>
      </c>
      <c r="D42" s="90" t="str">
        <f>IF(ISBLANK('5. Pp (3 años)'!C74),"",'5. Pp (3 años)'!C74)</f>
        <v>Actividad</v>
      </c>
      <c r="E42" s="207" t="str">
        <f>IF(ISBLANK('5. Pp (3 años)'!D74),"",'5. Pp (3 años)'!D74)</f>
        <v>4.1.1.1.5.2 Tramitación y validación de anuencias vecinales para la apertura de establecimientos.</v>
      </c>
      <c r="F42" s="207" t="str">
        <f>IF(ISBLANK('5. Pp (3 años)'!E74),"",'5. Pp (3 años)'!E74)</f>
        <v>PSAVG: Porcentaje de solicitudes de anuencias vecinales gestionadas.</v>
      </c>
      <c r="G42" s="214" t="str">
        <f>IF(ISBLANK('5. Pp (3 años)'!H74),"",'5. Pp (3 años)'!H74)</f>
        <v>Trimestral</v>
      </c>
      <c r="H42" s="75" t="str">
        <f>IF(ISBLANK('5. Pp (3 años)'!J74),"",'5. Pp (3 años)'!J74)</f>
        <v>UNIDAD DE MEDIDA DEL INDICADOR: Porcentaje
UNIDAD DE MEDIDA DE LAS VARIABLES: Anuencia</v>
      </c>
      <c r="I42" s="145">
        <f>IF(ISBLANK('9. METAS'!K48),"",'9. METAS'!K48)</f>
        <v>20</v>
      </c>
      <c r="J42" s="146">
        <f>IF(ISBLANK('9. METAS'!Q48),"",'9. METAS'!Q48)</f>
        <v>5</v>
      </c>
      <c r="K42" s="136">
        <f>IF(ISBLANK('9. METAS'!R48),"",'9. METAS'!R48)</f>
        <v>5</v>
      </c>
      <c r="L42" s="136">
        <f>IF(ISBLANK('9. METAS'!S48),"",'9. METAS'!S48)</f>
        <v>5</v>
      </c>
      <c r="M42" s="137">
        <f>IF(ISBLANK('9. METAS'!T48),"",'9. METAS'!T48)</f>
        <v>5</v>
      </c>
      <c r="N42" s="146">
        <v>0</v>
      </c>
      <c r="O42" s="409"/>
      <c r="P42" s="409"/>
      <c r="Q42" s="410"/>
      <c r="R42" s="134">
        <f t="shared" si="0"/>
        <v>0</v>
      </c>
      <c r="S42" s="135">
        <f t="shared" si="0"/>
        <v>0</v>
      </c>
      <c r="T42" s="135">
        <f t="shared" si="0"/>
        <v>0</v>
      </c>
      <c r="U42" s="154">
        <f t="shared" si="0"/>
        <v>0</v>
      </c>
      <c r="V42" s="138">
        <f t="shared" si="1"/>
        <v>0</v>
      </c>
      <c r="W42" s="135">
        <f t="shared" si="2"/>
        <v>0</v>
      </c>
      <c r="X42" s="135">
        <f t="shared" si="3"/>
        <v>0</v>
      </c>
      <c r="Y42" s="159">
        <f t="shared" si="4"/>
        <v>0</v>
      </c>
      <c r="Z42" s="650" t="s">
        <v>1640</v>
      </c>
      <c r="AA42" s="174"/>
      <c r="AB42" s="174"/>
      <c r="AC42" s="175"/>
    </row>
    <row r="43" spans="3:29" ht="160.9" hidden="1" customHeight="1">
      <c r="C43" s="211" t="str">
        <f>IF(ISBLANK('5. Pp (3 años)'!B75),"",'5. Pp (3 años)'!B75)</f>
        <v/>
      </c>
      <c r="D43" s="90" t="str">
        <f>IF(ISBLANK('5. Pp (3 años)'!C75),"",'5. Pp (3 años)'!C75)</f>
        <v>Actividad</v>
      </c>
      <c r="E43" s="207" t="str">
        <f>IF(ISBLANK('5. Pp (3 años)'!D75),"",'5. Pp (3 años)'!D75)</f>
        <v/>
      </c>
      <c r="F43" s="207" t="str">
        <f>IF(ISBLANK('5. Pp (3 años)'!E75),"",'5. Pp (3 años)'!E75)</f>
        <v/>
      </c>
      <c r="G43" s="214" t="str">
        <f>IF(ISBLANK('5. Pp (3 años)'!H75),"",'5. Pp (3 años)'!H75)</f>
        <v/>
      </c>
      <c r="H43" s="75" t="str">
        <f>IF(ISBLANK('5. Pp (3 años)'!J75),"",'5. Pp (3 años)'!J75)</f>
        <v/>
      </c>
      <c r="I43" s="145" t="str">
        <f>IF(ISBLANK('9. METAS'!K49),"",'9. METAS'!K49)</f>
        <v/>
      </c>
      <c r="J43" s="146" t="str">
        <f>IF(ISBLANK('9. METAS'!Q49),"",'9. METAS'!Q49)</f>
        <v/>
      </c>
      <c r="K43" s="136" t="str">
        <f>IF(ISBLANK('9. METAS'!R49),"",'9. METAS'!R49)</f>
        <v/>
      </c>
      <c r="L43" s="136" t="str">
        <f>IF(ISBLANK('9. METAS'!S49),"",'9. METAS'!S49)</f>
        <v/>
      </c>
      <c r="M43" s="137" t="str">
        <f>IF(ISBLANK('9. METAS'!T49),"",'9. METAS'!T49)</f>
        <v/>
      </c>
      <c r="N43" s="146"/>
      <c r="O43" s="409"/>
      <c r="P43" s="409"/>
      <c r="Q43" s="410"/>
      <c r="R43" s="134" t="str">
        <f t="shared" si="0"/>
        <v>100%</v>
      </c>
      <c r="S43" s="135" t="str">
        <f t="shared" si="0"/>
        <v>100%</v>
      </c>
      <c r="T43" s="135" t="str">
        <f t="shared" si="0"/>
        <v>100%</v>
      </c>
      <c r="U43" s="154" t="str">
        <f t="shared" si="0"/>
        <v>100%</v>
      </c>
      <c r="V43" s="138" t="str">
        <f t="shared" si="1"/>
        <v>No Programado</v>
      </c>
      <c r="W43" s="135" t="str">
        <f t="shared" si="2"/>
        <v>No Programado</v>
      </c>
      <c r="X43" s="135" t="str">
        <f t="shared" si="3"/>
        <v>No Programado</v>
      </c>
      <c r="Y43" s="159" t="str">
        <f t="shared" si="4"/>
        <v>No Programado</v>
      </c>
      <c r="Z43" s="173"/>
      <c r="AA43" s="174"/>
      <c r="AB43" s="174"/>
      <c r="AC43" s="175"/>
    </row>
    <row r="44" spans="3:29" ht="160.9" hidden="1" customHeight="1">
      <c r="C44" s="211" t="str">
        <f>IF(ISBLANK('5. Pp (3 años)'!B76),"",'5. Pp (3 años)'!B76)</f>
        <v/>
      </c>
      <c r="D44" s="90" t="str">
        <f>IF(ISBLANK('5. Pp (3 años)'!C76),"",'5. Pp (3 años)'!C76)</f>
        <v>Actividad</v>
      </c>
      <c r="E44" s="207" t="str">
        <f>IF(ISBLANK('5. Pp (3 años)'!D76),"",'5. Pp (3 años)'!D76)</f>
        <v/>
      </c>
      <c r="F44" s="207" t="str">
        <f>IF(ISBLANK('5. Pp (3 años)'!E76),"",'5. Pp (3 años)'!E76)</f>
        <v/>
      </c>
      <c r="G44" s="214" t="str">
        <f>IF(ISBLANK('5. Pp (3 años)'!H76),"",'5. Pp (3 años)'!H76)</f>
        <v/>
      </c>
      <c r="H44" s="75" t="str">
        <f>IF(ISBLANK('5. Pp (3 años)'!J76),"",'5. Pp (3 años)'!J76)</f>
        <v/>
      </c>
      <c r="I44" s="145" t="str">
        <f>IF(ISBLANK('9. METAS'!K50),"",'9. METAS'!K50)</f>
        <v/>
      </c>
      <c r="J44" s="146" t="str">
        <f>IF(ISBLANK('9. METAS'!Q50),"",'9. METAS'!Q50)</f>
        <v/>
      </c>
      <c r="K44" s="136" t="str">
        <f>IF(ISBLANK('9. METAS'!R50),"",'9. METAS'!R50)</f>
        <v/>
      </c>
      <c r="L44" s="136" t="str">
        <f>IF(ISBLANK('9. METAS'!S50),"",'9. METAS'!S50)</f>
        <v/>
      </c>
      <c r="M44" s="137" t="str">
        <f>IF(ISBLANK('9. METAS'!T50),"",'9. METAS'!T50)</f>
        <v/>
      </c>
      <c r="N44" s="146"/>
      <c r="O44" s="409"/>
      <c r="P44" s="409"/>
      <c r="Q44" s="410"/>
      <c r="R44" s="134" t="str">
        <f t="shared" si="0"/>
        <v>100%</v>
      </c>
      <c r="S44" s="135" t="str">
        <f t="shared" si="0"/>
        <v>100%</v>
      </c>
      <c r="T44" s="135" t="str">
        <f t="shared" si="0"/>
        <v>100%</v>
      </c>
      <c r="U44" s="154" t="str">
        <f t="shared" si="0"/>
        <v>100%</v>
      </c>
      <c r="V44" s="138" t="str">
        <f t="shared" si="1"/>
        <v>No Programado</v>
      </c>
      <c r="W44" s="135" t="str">
        <f t="shared" si="2"/>
        <v>No Programado</v>
      </c>
      <c r="X44" s="135" t="str">
        <f t="shared" si="3"/>
        <v>No Programado</v>
      </c>
      <c r="Y44" s="159" t="str">
        <f t="shared" si="4"/>
        <v>No Programado</v>
      </c>
      <c r="Z44" s="173"/>
      <c r="AA44" s="174"/>
      <c r="AB44" s="174"/>
      <c r="AC44" s="175"/>
    </row>
    <row r="45" spans="3:29" ht="160.9" hidden="1" customHeight="1">
      <c r="C45" s="211" t="str">
        <f>IF(ISBLANK('5. Pp (3 años)'!B77),"",'5. Pp (3 años)'!B77)</f>
        <v/>
      </c>
      <c r="D45" s="90" t="str">
        <f>IF(ISBLANK('5. Pp (3 años)'!C77),"",'5. Pp (3 años)'!C77)</f>
        <v>Actividad</v>
      </c>
      <c r="E45" s="207" t="str">
        <f>IF(ISBLANK('5. Pp (3 años)'!D77),"",'5. Pp (3 años)'!D77)</f>
        <v/>
      </c>
      <c r="F45" s="207" t="str">
        <f>IF(ISBLANK('5. Pp (3 años)'!E77),"",'5. Pp (3 años)'!E77)</f>
        <v/>
      </c>
      <c r="G45" s="214" t="str">
        <f>IF(ISBLANK('5. Pp (3 años)'!H77),"",'5. Pp (3 años)'!H77)</f>
        <v/>
      </c>
      <c r="H45" s="75" t="str">
        <f>IF(ISBLANK('5. Pp (3 años)'!J77),"",'5. Pp (3 años)'!J77)</f>
        <v/>
      </c>
      <c r="I45" s="145" t="str">
        <f>IF(ISBLANK('9. METAS'!K51),"",'9. METAS'!K51)</f>
        <v/>
      </c>
      <c r="J45" s="146" t="str">
        <f>IF(ISBLANK('9. METAS'!Q51),"",'9. METAS'!Q51)</f>
        <v/>
      </c>
      <c r="K45" s="136" t="str">
        <f>IF(ISBLANK('9. METAS'!R51),"",'9. METAS'!R51)</f>
        <v/>
      </c>
      <c r="L45" s="136" t="str">
        <f>IF(ISBLANK('9. METAS'!S51),"",'9. METAS'!S51)</f>
        <v/>
      </c>
      <c r="M45" s="137" t="str">
        <f>IF(ISBLANK('9. METAS'!T51),"",'9. METAS'!T51)</f>
        <v/>
      </c>
      <c r="N45" s="146"/>
      <c r="O45" s="409"/>
      <c r="P45" s="409"/>
      <c r="Q45" s="410"/>
      <c r="R45" s="134" t="str">
        <f t="shared" si="0"/>
        <v>100%</v>
      </c>
      <c r="S45" s="135" t="str">
        <f t="shared" si="0"/>
        <v>100%</v>
      </c>
      <c r="T45" s="135" t="str">
        <f t="shared" si="0"/>
        <v>100%</v>
      </c>
      <c r="U45" s="154" t="str">
        <f t="shared" si="0"/>
        <v>100%</v>
      </c>
      <c r="V45" s="138" t="str">
        <f t="shared" si="1"/>
        <v>No Programado</v>
      </c>
      <c r="W45" s="135" t="str">
        <f t="shared" si="2"/>
        <v>No Programado</v>
      </c>
      <c r="X45" s="135" t="str">
        <f t="shared" si="3"/>
        <v>No Programado</v>
      </c>
      <c r="Y45" s="159" t="str">
        <f t="shared" si="4"/>
        <v>No Programado</v>
      </c>
      <c r="Z45" s="173"/>
      <c r="AA45" s="174"/>
      <c r="AB45" s="174"/>
      <c r="AC45" s="175"/>
    </row>
    <row r="46" spans="3:29" ht="160.9" customHeight="1">
      <c r="C46" s="637" t="str">
        <f>IF(ISBLANK('5. Pp (3 años)'!B78),"",'5. Pp (3 años)'!B78)</f>
        <v>Coordinación de Centros de Oportunidad, Bienestar y Unidad Social</v>
      </c>
      <c r="D46" s="638" t="str">
        <f>IF(ISBLANK('5. Pp (3 años)'!C78),"",'5. Pp (3 años)'!C78)</f>
        <v xml:space="preserve">Componente  </v>
      </c>
      <c r="E46" s="620" t="str">
        <f>IF(ISBLANK('5. Pp (3 años)'!D78),"",'5. Pp (3 años)'!D78)</f>
        <v>4.1.1.1.6 Oferta de servicios para el desarrollo comunitario y humano en los COBUS consolidada.</v>
      </c>
      <c r="F46" s="620" t="str">
        <f>IF(ISBLANK('5. Pp (3 años)'!E78),"",'5. Pp (3 años)'!E78)</f>
        <v>PSIDHO: Porcentaje de servicios integrales de desarrollo humano otorgados.</v>
      </c>
      <c r="G46" s="639" t="str">
        <f>IF(ISBLANK('5. Pp (3 años)'!H78),"",'5. Pp (3 años)'!H78)</f>
        <v>Trimestral</v>
      </c>
      <c r="H46" s="640" t="str">
        <f>IF(ISBLANK('5. Pp (3 años)'!J78),"",'5. Pp (3 años)'!J78)</f>
        <v>UNIDAD DE MEDIDA DEL INDICADOR: Porcentaje
UNIDAD DE MEDIDA DE LAS VARIABLES: Servicio integral</v>
      </c>
      <c r="I46" s="145">
        <f>IF(ISBLANK('9. METAS'!K52),"",'9. METAS'!K52)</f>
        <v>100</v>
      </c>
      <c r="J46" s="146">
        <f>IF(ISBLANK('9. METAS'!Q52),"",'9. METAS'!Q52)</f>
        <v>25</v>
      </c>
      <c r="K46" s="136">
        <f>IF(ISBLANK('9. METAS'!R52),"",'9. METAS'!R52)</f>
        <v>25</v>
      </c>
      <c r="L46" s="136">
        <f>IF(ISBLANK('9. METAS'!S52),"",'9. METAS'!S52)</f>
        <v>25</v>
      </c>
      <c r="M46" s="137">
        <f>IF(ISBLANK('9. METAS'!T52),"",'9. METAS'!T52)</f>
        <v>25</v>
      </c>
      <c r="N46" s="146">
        <v>25</v>
      </c>
      <c r="O46" s="409"/>
      <c r="P46" s="409"/>
      <c r="Q46" s="410"/>
      <c r="R46" s="134">
        <f t="shared" si="0"/>
        <v>1</v>
      </c>
      <c r="S46" s="135">
        <f t="shared" si="0"/>
        <v>0</v>
      </c>
      <c r="T46" s="135">
        <f t="shared" si="0"/>
        <v>0</v>
      </c>
      <c r="U46" s="154">
        <f t="shared" si="0"/>
        <v>0</v>
      </c>
      <c r="V46" s="138">
        <f t="shared" si="1"/>
        <v>0.25</v>
      </c>
      <c r="W46" s="135">
        <f t="shared" si="2"/>
        <v>0.25</v>
      </c>
      <c r="X46" s="135">
        <f t="shared" si="3"/>
        <v>0</v>
      </c>
      <c r="Y46" s="159">
        <f t="shared" si="4"/>
        <v>0</v>
      </c>
      <c r="Z46" s="650" t="s">
        <v>1641</v>
      </c>
      <c r="AA46" s="174"/>
      <c r="AB46" s="174"/>
      <c r="AC46" s="175"/>
    </row>
    <row r="47" spans="3:29" ht="160.9" customHeight="1">
      <c r="C47" s="211" t="str">
        <f>IF(ISBLANK('5. Pp (3 años)'!B79),"",'5. Pp (3 años)'!B79)</f>
        <v>Coordinación de Centros de Oportunidad, Bienestar y Unidad Social</v>
      </c>
      <c r="D47" s="90" t="str">
        <f>IF(ISBLANK('5. Pp (3 años)'!C79),"",'5. Pp (3 años)'!C79)</f>
        <v>Actividad</v>
      </c>
      <c r="E47" s="207" t="str">
        <f>IF(ISBLANK('5. Pp (3 años)'!D79),"",'5. Pp (3 años)'!D79)</f>
        <v>4.1.1.1.6.1 Impartición y administración de la oferta de capacitación en centros comunitarios</v>
      </c>
      <c r="F47" s="207" t="str">
        <f>IF(ISBLANK('5. Pp (3 años)'!E79),"",'5. Pp (3 años)'!E79)</f>
        <v>PCTIA: Porcentaje de cursos y talleres impartidos y administrados.</v>
      </c>
      <c r="G47" s="214" t="str">
        <f>IF(ISBLANK('5. Pp (3 años)'!H79),"",'5. Pp (3 años)'!H79)</f>
        <v>Trimestral</v>
      </c>
      <c r="H47" s="75" t="str">
        <f>IF(ISBLANK('5. Pp (3 años)'!J79),"",'5. Pp (3 años)'!J79)</f>
        <v>UNIDAD DE MEDIDA DEL INDICADOR: Porcentaje
UNIDAD DE MEDIDA DE LAS VARIABLES: Cursos y Talleres</v>
      </c>
      <c r="I47" s="145">
        <f>IF(ISBLANK('9. METAS'!K53),"",'9. METAS'!K53)</f>
        <v>224</v>
      </c>
      <c r="J47" s="146">
        <f>IF(ISBLANK('9. METAS'!Q53),"",'9. METAS'!Q53)</f>
        <v>56</v>
      </c>
      <c r="K47" s="136">
        <f>IF(ISBLANK('9. METAS'!R53),"",'9. METAS'!R53)</f>
        <v>56</v>
      </c>
      <c r="L47" s="136">
        <f>IF(ISBLANK('9. METAS'!S53),"",'9. METAS'!S53)</f>
        <v>56</v>
      </c>
      <c r="M47" s="137">
        <f>IF(ISBLANK('9. METAS'!T53),"",'9. METAS'!T53)</f>
        <v>56</v>
      </c>
      <c r="N47" s="146">
        <v>71</v>
      </c>
      <c r="O47" s="409"/>
      <c r="P47" s="409"/>
      <c r="Q47" s="410"/>
      <c r="R47" s="134">
        <f t="shared" si="0"/>
        <v>1.2678571428571428</v>
      </c>
      <c r="S47" s="135">
        <f t="shared" si="0"/>
        <v>0</v>
      </c>
      <c r="T47" s="135">
        <f t="shared" si="0"/>
        <v>0</v>
      </c>
      <c r="U47" s="154">
        <f t="shared" si="0"/>
        <v>0</v>
      </c>
      <c r="V47" s="138">
        <f t="shared" si="1"/>
        <v>0.3169642857142857</v>
      </c>
      <c r="W47" s="135">
        <f t="shared" si="2"/>
        <v>0.3169642857142857</v>
      </c>
      <c r="X47" s="135">
        <f t="shared" si="3"/>
        <v>0</v>
      </c>
      <c r="Y47" s="159">
        <f t="shared" si="4"/>
        <v>0</v>
      </c>
      <c r="Z47" s="650" t="s">
        <v>1642</v>
      </c>
      <c r="AA47" s="174"/>
      <c r="AB47" s="174"/>
      <c r="AC47" s="175"/>
    </row>
    <row r="48" spans="3:29" ht="160.9" customHeight="1">
      <c r="C48" s="211" t="str">
        <f>IF(ISBLANK('5. Pp (3 años)'!B80),"",'5. Pp (3 años)'!B80)</f>
        <v>Coordinación de Centros de Oportunidad, Bienestar y Unidad Social</v>
      </c>
      <c r="D48" s="90" t="str">
        <f>IF(ISBLANK('5. Pp (3 años)'!C80),"",'5. Pp (3 años)'!C80)</f>
        <v>Actividad</v>
      </c>
      <c r="E48" s="207" t="str">
        <f>IF(ISBLANK('5. Pp (3 años)'!D80),"",'5. Pp (3 años)'!D80)</f>
        <v>4.1.1.1.6.2  Gestión de espacios para encuentros culturales y actos de reconocimiento social.</v>
      </c>
      <c r="F48" s="207" t="str">
        <f>IF(ISBLANK('5. Pp (3 años)'!E80),"",'5. Pp (3 años)'!E80)</f>
        <v>PEACC: Porcentaje de eventos y actos coordinados en los centros.</v>
      </c>
      <c r="G48" s="214" t="str">
        <f>IF(ISBLANK('5. Pp (3 años)'!H80),"",'5. Pp (3 años)'!H80)</f>
        <v>Trimestral</v>
      </c>
      <c r="H48" s="75" t="str">
        <f>IF(ISBLANK('5. Pp (3 años)'!J80),"",'5. Pp (3 años)'!J80)</f>
        <v>UNIDAD DE MEDIDA DEL INDICADOR: Porcentaje
UNIDAD DE MEDIDA DE LAS VARIABLES: Eventos</v>
      </c>
      <c r="I48" s="145">
        <f>IF(ISBLANK('9. METAS'!K54),"",'9. METAS'!K54)</f>
        <v>2</v>
      </c>
      <c r="J48" s="146">
        <f>IF(ISBLANK('9. METAS'!Q54),"",'9. METAS'!Q54)</f>
        <v>0</v>
      </c>
      <c r="K48" s="136">
        <f>IF(ISBLANK('9. METAS'!R54),"",'9. METAS'!R54)</f>
        <v>1</v>
      </c>
      <c r="L48" s="136">
        <f>IF(ISBLANK('9. METAS'!S54),"",'9. METAS'!S54)</f>
        <v>0</v>
      </c>
      <c r="M48" s="137">
        <f>IF(ISBLANK('9. METAS'!T54),"",'9. METAS'!T54)</f>
        <v>1</v>
      </c>
      <c r="N48" s="146">
        <v>0</v>
      </c>
      <c r="O48" s="409"/>
      <c r="P48" s="409"/>
      <c r="Q48" s="410"/>
      <c r="R48" s="134" t="str">
        <f t="shared" si="0"/>
        <v>100%</v>
      </c>
      <c r="S48" s="135">
        <f t="shared" si="0"/>
        <v>0</v>
      </c>
      <c r="T48" s="135" t="str">
        <f t="shared" si="0"/>
        <v>100%</v>
      </c>
      <c r="U48" s="154">
        <f t="shared" si="0"/>
        <v>0</v>
      </c>
      <c r="V48" s="138">
        <f t="shared" si="1"/>
        <v>0</v>
      </c>
      <c r="W48" s="135">
        <f t="shared" si="2"/>
        <v>0</v>
      </c>
      <c r="X48" s="135">
        <f t="shared" si="3"/>
        <v>0</v>
      </c>
      <c r="Y48" s="159">
        <f t="shared" si="4"/>
        <v>0</v>
      </c>
      <c r="Z48" s="650" t="s">
        <v>1643</v>
      </c>
      <c r="AA48" s="174"/>
      <c r="AB48" s="174"/>
      <c r="AC48" s="175"/>
    </row>
    <row r="49" spans="3:29" ht="160.9" customHeight="1">
      <c r="C49" s="211" t="str">
        <f>IF(ISBLANK('5. Pp (3 años)'!B81),"",'5. Pp (3 años)'!B81)</f>
        <v>Coordinación de Centros de Oportunidad, Bienestar y Unidad Social</v>
      </c>
      <c r="D49" s="90" t="str">
        <f>IF(ISBLANK('5. Pp (3 años)'!C81),"",'5. Pp (3 años)'!C81)</f>
        <v>Actividad</v>
      </c>
      <c r="E49" s="207" t="str">
        <f>IF(ISBLANK('5. Pp (3 años)'!D81),"",'5. Pp (3 años)'!D81)</f>
        <v>4.1.1.1.6.3  Preservación y habilitación física de los inmuebles destinados a los COBUS.</v>
      </c>
      <c r="F49" s="207" t="str">
        <f>IF(ISBLANK('5. Pp (3 años)'!E81),"",'5. Pp (3 años)'!E81)</f>
        <v>PAPMI: Porcentaje de acciones de preservación y mejora de instalaciones realizadas.</v>
      </c>
      <c r="G49" s="214" t="str">
        <f>IF(ISBLANK('5. Pp (3 años)'!H81),"",'5. Pp (3 años)'!H81)</f>
        <v>Trimestral</v>
      </c>
      <c r="H49" s="75" t="str">
        <f>IF(ISBLANK('5. Pp (3 años)'!J81),"",'5. Pp (3 años)'!J81)</f>
        <v>UNIDAD DE MEDIDA DEL INDICADOR: Porcentaje
UNIDAD DE MEDIDA DE LAS VARIABLES: Acción de mejora</v>
      </c>
      <c r="I49" s="145">
        <f>IF(ISBLANK('9. METAS'!K55),"",'9. METAS'!K55)</f>
        <v>4</v>
      </c>
      <c r="J49" s="146">
        <f>IF(ISBLANK('9. METAS'!Q55),"",'9. METAS'!Q55)</f>
        <v>1</v>
      </c>
      <c r="K49" s="136">
        <f>IF(ISBLANK('9. METAS'!R55),"",'9. METAS'!R55)</f>
        <v>1</v>
      </c>
      <c r="L49" s="136">
        <f>IF(ISBLANK('9. METAS'!S55),"",'9. METAS'!S55)</f>
        <v>1</v>
      </c>
      <c r="M49" s="137">
        <f>IF(ISBLANK('9. METAS'!T55),"",'9. METAS'!T55)</f>
        <v>1</v>
      </c>
      <c r="N49" s="146">
        <v>1</v>
      </c>
      <c r="O49" s="409"/>
      <c r="P49" s="409"/>
      <c r="Q49" s="410"/>
      <c r="R49" s="134">
        <f t="shared" si="0"/>
        <v>1</v>
      </c>
      <c r="S49" s="135">
        <f t="shared" si="0"/>
        <v>0</v>
      </c>
      <c r="T49" s="135">
        <f t="shared" si="0"/>
        <v>0</v>
      </c>
      <c r="U49" s="154">
        <f t="shared" si="0"/>
        <v>0</v>
      </c>
      <c r="V49" s="138">
        <f t="shared" si="1"/>
        <v>0.25</v>
      </c>
      <c r="W49" s="135">
        <f t="shared" si="2"/>
        <v>0.25</v>
      </c>
      <c r="X49" s="135">
        <f t="shared" si="3"/>
        <v>0</v>
      </c>
      <c r="Y49" s="159">
        <f t="shared" si="4"/>
        <v>0</v>
      </c>
      <c r="Z49" s="650" t="s">
        <v>1644</v>
      </c>
      <c r="AA49" s="174"/>
      <c r="AB49" s="174"/>
      <c r="AC49" s="175"/>
    </row>
    <row r="50" spans="3:29" ht="160.9" hidden="1" customHeight="1">
      <c r="C50" s="211" t="str">
        <f>IF(ISBLANK('5. Pp (3 años)'!B82),"",'5. Pp (3 años)'!B82)</f>
        <v/>
      </c>
      <c r="D50" s="90" t="str">
        <f>IF(ISBLANK('5. Pp (3 años)'!C82),"",'5. Pp (3 años)'!C82)</f>
        <v>Actividad</v>
      </c>
      <c r="E50" s="207" t="str">
        <f>IF(ISBLANK('5. Pp (3 años)'!D82),"",'5. Pp (3 años)'!D82)</f>
        <v/>
      </c>
      <c r="F50" s="207" t="str">
        <f>IF(ISBLANK('5. Pp (3 años)'!E82),"",'5. Pp (3 años)'!E82)</f>
        <v/>
      </c>
      <c r="G50" s="214" t="str">
        <f>IF(ISBLANK('5. Pp (3 años)'!H82),"",'5. Pp (3 años)'!H82)</f>
        <v/>
      </c>
      <c r="H50" s="75" t="str">
        <f>IF(ISBLANK('5. Pp (3 años)'!J82),"",'5. Pp (3 años)'!J82)</f>
        <v/>
      </c>
      <c r="I50" s="145" t="str">
        <f>IF(ISBLANK('9. METAS'!K56),"",'9. METAS'!K56)</f>
        <v/>
      </c>
      <c r="J50" s="146" t="str">
        <f>IF(ISBLANK('9. METAS'!Q56),"",'9. METAS'!Q56)</f>
        <v/>
      </c>
      <c r="K50" s="136" t="str">
        <f>IF(ISBLANK('9. METAS'!R56),"",'9. METAS'!R56)</f>
        <v/>
      </c>
      <c r="L50" s="136" t="str">
        <f>IF(ISBLANK('9. METAS'!S56),"",'9. METAS'!S56)</f>
        <v/>
      </c>
      <c r="M50" s="137" t="str">
        <f>IF(ISBLANK('9. METAS'!T56),"",'9. METAS'!T56)</f>
        <v/>
      </c>
      <c r="N50" s="146"/>
      <c r="O50" s="409"/>
      <c r="P50" s="409"/>
      <c r="Q50" s="410"/>
      <c r="R50" s="134" t="str">
        <f t="shared" si="0"/>
        <v>100%</v>
      </c>
      <c r="S50" s="135" t="str">
        <f t="shared" si="0"/>
        <v>100%</v>
      </c>
      <c r="T50" s="135" t="str">
        <f t="shared" si="0"/>
        <v>100%</v>
      </c>
      <c r="U50" s="154" t="str">
        <f t="shared" si="0"/>
        <v>100%</v>
      </c>
      <c r="V50" s="138" t="str">
        <f t="shared" si="1"/>
        <v>No Programado</v>
      </c>
      <c r="W50" s="135" t="str">
        <f t="shared" si="2"/>
        <v>No Programado</v>
      </c>
      <c r="X50" s="135" t="str">
        <f t="shared" si="3"/>
        <v>No Programado</v>
      </c>
      <c r="Y50" s="159" t="str">
        <f t="shared" si="4"/>
        <v>No Programado</v>
      </c>
      <c r="Z50" s="173"/>
      <c r="AA50" s="174"/>
      <c r="AB50" s="174"/>
      <c r="AC50" s="175"/>
    </row>
    <row r="51" spans="3:29" ht="160.9" hidden="1" customHeight="1">
      <c r="C51" s="211" t="str">
        <f>IF(ISBLANK('5. Pp (3 años)'!B83),"",'5. Pp (3 años)'!B83)</f>
        <v/>
      </c>
      <c r="D51" s="90" t="str">
        <f>IF(ISBLANK('5. Pp (3 años)'!C83),"",'5. Pp (3 años)'!C83)</f>
        <v>Actividad</v>
      </c>
      <c r="E51" s="207" t="str">
        <f>IF(ISBLANK('5. Pp (3 años)'!D83),"",'5. Pp (3 años)'!D83)</f>
        <v/>
      </c>
      <c r="F51" s="207" t="str">
        <f>IF(ISBLANK('5. Pp (3 años)'!E83),"",'5. Pp (3 años)'!E83)</f>
        <v/>
      </c>
      <c r="G51" s="214" t="str">
        <f>IF(ISBLANK('5. Pp (3 años)'!H83),"",'5. Pp (3 años)'!H83)</f>
        <v/>
      </c>
      <c r="H51" s="75" t="str">
        <f>IF(ISBLANK('5. Pp (3 años)'!J83),"",'5. Pp (3 años)'!J83)</f>
        <v/>
      </c>
      <c r="I51" s="145" t="str">
        <f>IF(ISBLANK('9. METAS'!K57),"",'9. METAS'!K57)</f>
        <v/>
      </c>
      <c r="J51" s="146" t="str">
        <f>IF(ISBLANK('9. METAS'!Q57),"",'9. METAS'!Q57)</f>
        <v/>
      </c>
      <c r="K51" s="136" t="str">
        <f>IF(ISBLANK('9. METAS'!R57),"",'9. METAS'!R57)</f>
        <v/>
      </c>
      <c r="L51" s="136" t="str">
        <f>IF(ISBLANK('9. METAS'!S57),"",'9. METAS'!S57)</f>
        <v/>
      </c>
      <c r="M51" s="137" t="str">
        <f>IF(ISBLANK('9. METAS'!T57),"",'9. METAS'!T57)</f>
        <v/>
      </c>
      <c r="N51" s="146"/>
      <c r="O51" s="409"/>
      <c r="P51" s="409"/>
      <c r="Q51" s="410"/>
      <c r="R51" s="134" t="str">
        <f t="shared" si="0"/>
        <v>100%</v>
      </c>
      <c r="S51" s="135" t="str">
        <f t="shared" si="0"/>
        <v>100%</v>
      </c>
      <c r="T51" s="135" t="str">
        <f t="shared" si="0"/>
        <v>100%</v>
      </c>
      <c r="U51" s="154" t="str">
        <f t="shared" si="0"/>
        <v>100%</v>
      </c>
      <c r="V51" s="138" t="str">
        <f t="shared" si="1"/>
        <v>No Programado</v>
      </c>
      <c r="W51" s="135" t="str">
        <f t="shared" si="2"/>
        <v>No Programado</v>
      </c>
      <c r="X51" s="135" t="str">
        <f t="shared" si="3"/>
        <v>No Programado</v>
      </c>
      <c r="Y51" s="159" t="str">
        <f t="shared" si="4"/>
        <v>No Programado</v>
      </c>
      <c r="Z51" s="173"/>
      <c r="AA51" s="174"/>
      <c r="AB51" s="174"/>
      <c r="AC51" s="175"/>
    </row>
    <row r="52" spans="3:29" ht="160.9" customHeight="1">
      <c r="C52" s="637" t="str">
        <f>IF(ISBLANK('5. Pp (3 años)'!B84),"",'5. Pp (3 años)'!B84)</f>
        <v>Coordinación de Atención a Grupos Prioritarios</v>
      </c>
      <c r="D52" s="638" t="str">
        <f>IF(ISBLANK('5. Pp (3 años)'!C84),"",'5. Pp (3 años)'!C84)</f>
        <v>Componente</v>
      </c>
      <c r="E52" s="620" t="str">
        <f>IF(ISBLANK('5. Pp (3 años)'!D84),"",'5. Pp (3 años)'!D84)</f>
        <v>4.1.1.1.7 Servicios de atención integral para la protección de derechos de grupos prioritarios otorgados.</v>
      </c>
      <c r="F52" s="620" t="str">
        <f>IF(ISBLANK('5. Pp (3 años)'!E84),"",'5. Pp (3 años)'!E84)</f>
        <v>PSAIEP: Porcentaje de servicios de atención integral entregados a grupos prioritarios.</v>
      </c>
      <c r="G52" s="639" t="str">
        <f>IF(ISBLANK('5. Pp (3 años)'!H84),"",'5. Pp (3 años)'!H84)</f>
        <v>Trimestral</v>
      </c>
      <c r="H52" s="640" t="str">
        <f>IF(ISBLANK('5. Pp (3 años)'!J84),"",'5. Pp (3 años)'!J84)</f>
        <v>UNIDAD DE MEDIDA DEL INDICADOR: Porcentaje
UNIDAD DE MEDIDA DE LAS VARIABLES: Servicio integral</v>
      </c>
      <c r="I52" s="145">
        <f>IF(ISBLANK('9. METAS'!K58),"",'9. METAS'!K58)</f>
        <v>100</v>
      </c>
      <c r="J52" s="146">
        <f>IF(ISBLANK('9. METAS'!Q58),"",'9. METAS'!Q58)</f>
        <v>25</v>
      </c>
      <c r="K52" s="136">
        <f>IF(ISBLANK('9. METAS'!R58),"",'9. METAS'!R58)</f>
        <v>25</v>
      </c>
      <c r="L52" s="136">
        <f>IF(ISBLANK('9. METAS'!S58),"",'9. METAS'!S58)</f>
        <v>25</v>
      </c>
      <c r="M52" s="137">
        <f>IF(ISBLANK('9. METAS'!T58),"",'9. METAS'!T58)</f>
        <v>25</v>
      </c>
      <c r="N52" s="146">
        <v>19</v>
      </c>
      <c r="O52" s="409"/>
      <c r="P52" s="409"/>
      <c r="Q52" s="410"/>
      <c r="R52" s="134">
        <f t="shared" si="0"/>
        <v>0.76</v>
      </c>
      <c r="S52" s="135">
        <f t="shared" si="0"/>
        <v>0</v>
      </c>
      <c r="T52" s="135">
        <f t="shared" si="0"/>
        <v>0</v>
      </c>
      <c r="U52" s="154">
        <f t="shared" si="0"/>
        <v>0</v>
      </c>
      <c r="V52" s="138">
        <f t="shared" si="1"/>
        <v>0.19</v>
      </c>
      <c r="W52" s="135">
        <f t="shared" si="2"/>
        <v>0.19</v>
      </c>
      <c r="X52" s="135">
        <f t="shared" si="3"/>
        <v>0</v>
      </c>
      <c r="Y52" s="159">
        <f t="shared" si="4"/>
        <v>0</v>
      </c>
      <c r="Z52" s="650" t="s">
        <v>1645</v>
      </c>
      <c r="AA52" s="174"/>
      <c r="AB52" s="174"/>
      <c r="AC52" s="175"/>
    </row>
    <row r="53" spans="3:29" ht="160.9" customHeight="1">
      <c r="C53" s="211" t="str">
        <f>IF(ISBLANK('5. Pp (3 años)'!B85),"",'5. Pp (3 años)'!B85)</f>
        <v>Coordinación de Atención a Grupos Prioritarios</v>
      </c>
      <c r="D53" s="90" t="str">
        <f>IF(ISBLANK('5. Pp (3 años)'!C85),"",'5. Pp (3 años)'!C85)</f>
        <v>Actividad</v>
      </c>
      <c r="E53" s="207" t="str">
        <f>IF(ISBLANK('5. Pp (3 años)'!D85),"",'5. Pp (3 años)'!D85)</f>
        <v>4.1.1.1.7.1  Implementación de estrategias para la prevención y atención de la violencia de género.</v>
      </c>
      <c r="F53" s="207" t="str">
        <f>IF(ISBLANK('5. Pp (3 años)'!E85),"",'5. Pp (3 años)'!E85)</f>
        <v>PAPAV: Porcentaje de acciones para la prevención y atención de la violencia realizadas.</v>
      </c>
      <c r="G53" s="214" t="str">
        <f>IF(ISBLANK('5. Pp (3 años)'!H85),"",'5. Pp (3 años)'!H85)</f>
        <v>Trimestral</v>
      </c>
      <c r="H53" s="75" t="str">
        <f>IF(ISBLANK('5. Pp (3 años)'!J85),"",'5. Pp (3 años)'!J85)</f>
        <v>UNIDAD DE MEDIDA DEL INDICADOR: Porcentaje
UNIDAD DE MEDIDA DE LAS VARIABLES: Acción</v>
      </c>
      <c r="I53" s="145">
        <f>IF(ISBLANK('9. METAS'!K59),"",'9. METAS'!K59)</f>
        <v>24</v>
      </c>
      <c r="J53" s="146">
        <f>IF(ISBLANK('9. METAS'!Q59),"",'9. METAS'!Q59)</f>
        <v>6</v>
      </c>
      <c r="K53" s="136">
        <f>IF(ISBLANK('9. METAS'!R59),"",'9. METAS'!R59)</f>
        <v>6</v>
      </c>
      <c r="L53" s="136">
        <f>IF(ISBLANK('9. METAS'!S59),"",'9. METAS'!S59)</f>
        <v>6</v>
      </c>
      <c r="M53" s="137">
        <f>IF(ISBLANK('9. METAS'!T59),"",'9. METAS'!T59)</f>
        <v>6</v>
      </c>
      <c r="N53" s="146">
        <v>7</v>
      </c>
      <c r="O53" s="409"/>
      <c r="P53" s="409"/>
      <c r="Q53" s="410"/>
      <c r="R53" s="134">
        <f t="shared" si="0"/>
        <v>1.1666666666666667</v>
      </c>
      <c r="S53" s="135">
        <f t="shared" si="0"/>
        <v>0</v>
      </c>
      <c r="T53" s="135">
        <f t="shared" si="0"/>
        <v>0</v>
      </c>
      <c r="U53" s="154">
        <f t="shared" si="0"/>
        <v>0</v>
      </c>
      <c r="V53" s="138">
        <f t="shared" si="1"/>
        <v>0.29166666666666669</v>
      </c>
      <c r="W53" s="135">
        <f t="shared" si="2"/>
        <v>0.29166666666666669</v>
      </c>
      <c r="X53" s="135">
        <f t="shared" si="3"/>
        <v>0</v>
      </c>
      <c r="Y53" s="159">
        <f t="shared" si="4"/>
        <v>0</v>
      </c>
      <c r="Z53" s="650" t="s">
        <v>1646</v>
      </c>
      <c r="AA53" s="174"/>
      <c r="AB53" s="174"/>
      <c r="AC53" s="175"/>
    </row>
    <row r="54" spans="3:29" ht="160.9" customHeight="1">
      <c r="C54" s="211" t="str">
        <f>IF(ISBLANK('5. Pp (3 años)'!B86),"",'5. Pp (3 años)'!B86)</f>
        <v>Coordinación de Atención a Grupos Prioritarios</v>
      </c>
      <c r="D54" s="90" t="str">
        <f>IF(ISBLANK('5. Pp (3 años)'!C86),"",'5. Pp (3 años)'!C86)</f>
        <v>Actividad</v>
      </c>
      <c r="E54" s="207" t="str">
        <f>IF(ISBLANK('5. Pp (3 años)'!D86),"",'5. Pp (3 años)'!D86)</f>
        <v>4.1.1.1.7.2  Promoción de derechos y convivencia generacional en zonas de atención prioritaria.</v>
      </c>
      <c r="F54" s="207" t="str">
        <f>IF(ISBLANK('5. Pp (3 años)'!E86),"",'5. Pp (3 años)'!E86)</f>
        <v>PECPD: Porcentaje de encuentros y cursos de promoción de derechos realizados.</v>
      </c>
      <c r="G54" s="214" t="str">
        <f>IF(ISBLANK('5. Pp (3 años)'!H86),"",'5. Pp (3 años)'!H86)</f>
        <v>Trimestral</v>
      </c>
      <c r="H54" s="75" t="str">
        <f>IF(ISBLANK('5. Pp (3 años)'!J86),"",'5. Pp (3 años)'!J86)</f>
        <v>UNIDAD DE MEDIDA DEL INDICADOR: Porcentaje
UNIDAD DE MEDIDA DE LAS VARIABLES: Cursos</v>
      </c>
      <c r="I54" s="145">
        <f>IF(ISBLANK('9. METAS'!K60),"",'9. METAS'!K60)</f>
        <v>174</v>
      </c>
      <c r="J54" s="146">
        <f>IF(ISBLANK('9. METAS'!Q60),"",'9. METAS'!Q60)</f>
        <v>43</v>
      </c>
      <c r="K54" s="136">
        <f>IF(ISBLANK('9. METAS'!R60),"",'9. METAS'!R60)</f>
        <v>44</v>
      </c>
      <c r="L54" s="136">
        <f>IF(ISBLANK('9. METAS'!S60),"",'9. METAS'!S60)</f>
        <v>44</v>
      </c>
      <c r="M54" s="137">
        <f>IF(ISBLANK('9. METAS'!T60),"",'9. METAS'!T60)</f>
        <v>43</v>
      </c>
      <c r="N54" s="146">
        <v>25</v>
      </c>
      <c r="O54" s="409"/>
      <c r="P54" s="409"/>
      <c r="Q54" s="410"/>
      <c r="R54" s="134">
        <f t="shared" si="0"/>
        <v>0.58139534883720934</v>
      </c>
      <c r="S54" s="135">
        <f t="shared" si="0"/>
        <v>0</v>
      </c>
      <c r="T54" s="135">
        <f t="shared" si="0"/>
        <v>0</v>
      </c>
      <c r="U54" s="154">
        <f t="shared" si="0"/>
        <v>0</v>
      </c>
      <c r="V54" s="138">
        <f t="shared" si="1"/>
        <v>0.14367816091954022</v>
      </c>
      <c r="W54" s="135">
        <f t="shared" si="2"/>
        <v>0.14367816091954022</v>
      </c>
      <c r="X54" s="135">
        <f t="shared" si="3"/>
        <v>0</v>
      </c>
      <c r="Y54" s="159">
        <f t="shared" si="4"/>
        <v>0</v>
      </c>
      <c r="Z54" s="650" t="s">
        <v>1647</v>
      </c>
      <c r="AA54" s="174"/>
      <c r="AB54" s="174"/>
      <c r="AC54" s="175"/>
    </row>
    <row r="55" spans="3:29" ht="160.9" customHeight="1">
      <c r="C55" s="211" t="str">
        <f>IF(ISBLANK('5. Pp (3 años)'!B87),"",'5. Pp (3 años)'!B87)</f>
        <v>Coordinación de Atención a Grupos Prioritarios</v>
      </c>
      <c r="D55" s="90" t="str">
        <f>IF(ISBLANK('5. Pp (3 años)'!C87),"",'5. Pp (3 años)'!C87)</f>
        <v>Actividad</v>
      </c>
      <c r="E55" s="207" t="str">
        <f>IF(ISBLANK('5. Pp (3 años)'!D87),"",'5. Pp (3 años)'!D87)</f>
        <v>4.1.1.1.7.3  Operación de servicios formativos y comunitarios con enfoque en el sistema de cuidados.</v>
      </c>
      <c r="F55" s="207" t="str">
        <f>IF(ISBLANK('5. Pp (3 años)'!E87),"",'5. Pp (3 años)'!E87)</f>
        <v>PSFAPC: Porcentaje de servicios de formación y atención para personas cuidadoras otorgados.</v>
      </c>
      <c r="G55" s="214" t="str">
        <f>IF(ISBLANK('5. Pp (3 años)'!H87),"",'5. Pp (3 años)'!H87)</f>
        <v>Trimestral</v>
      </c>
      <c r="H55" s="75" t="str">
        <f>IF(ISBLANK('5. Pp (3 años)'!J87),"",'5. Pp (3 años)'!J87)</f>
        <v>UNIDAD DE MEDIDA DEL INDICADOR: Porcentaje
UNIDAD DE MEDIDA DE LAS VARIABLES: Servicio de atención</v>
      </c>
      <c r="I55" s="145">
        <f>IF(ISBLANK('9. METAS'!K61),"",'9. METAS'!K61)</f>
        <v>12</v>
      </c>
      <c r="J55" s="146">
        <f>IF(ISBLANK('9. METAS'!Q61),"",'9. METAS'!Q61)</f>
        <v>3</v>
      </c>
      <c r="K55" s="136">
        <f>IF(ISBLANK('9. METAS'!R61),"",'9. METAS'!R61)</f>
        <v>3</v>
      </c>
      <c r="L55" s="136">
        <f>IF(ISBLANK('9. METAS'!S61),"",'9. METAS'!S61)</f>
        <v>3</v>
      </c>
      <c r="M55" s="137">
        <f>IF(ISBLANK('9. METAS'!T61),"",'9. METAS'!T61)</f>
        <v>3</v>
      </c>
      <c r="N55" s="146">
        <v>2</v>
      </c>
      <c r="O55" s="409"/>
      <c r="P55" s="409"/>
      <c r="Q55" s="410"/>
      <c r="R55" s="134">
        <f t="shared" si="0"/>
        <v>0.66666666666666663</v>
      </c>
      <c r="S55" s="135">
        <f t="shared" si="0"/>
        <v>0</v>
      </c>
      <c r="T55" s="135">
        <f t="shared" si="0"/>
        <v>0</v>
      </c>
      <c r="U55" s="154">
        <f t="shared" si="0"/>
        <v>0</v>
      </c>
      <c r="V55" s="138">
        <f t="shared" si="1"/>
        <v>0.16666666666666666</v>
      </c>
      <c r="W55" s="135">
        <f t="shared" si="2"/>
        <v>0.16666666666666666</v>
      </c>
      <c r="X55" s="135">
        <f t="shared" si="3"/>
        <v>0</v>
      </c>
      <c r="Y55" s="159">
        <f t="shared" si="4"/>
        <v>0</v>
      </c>
      <c r="Z55" s="650" t="s">
        <v>1648</v>
      </c>
      <c r="AA55" s="174"/>
      <c r="AB55" s="174"/>
      <c r="AC55" s="175"/>
    </row>
    <row r="56" spans="3:29" ht="160.9" hidden="1" customHeight="1">
      <c r="C56" s="211" t="str">
        <f>IF(ISBLANK('5. Pp (3 años)'!B88),"",'5. Pp (3 años)'!B88)</f>
        <v/>
      </c>
      <c r="D56" s="90" t="str">
        <f>IF(ISBLANK('5. Pp (3 años)'!C88),"",'5. Pp (3 años)'!C88)</f>
        <v>Actividad</v>
      </c>
      <c r="E56" s="207" t="str">
        <f>IF(ISBLANK('5. Pp (3 años)'!D88),"",'5. Pp (3 años)'!D88)</f>
        <v/>
      </c>
      <c r="F56" s="207" t="str">
        <f>IF(ISBLANK('5. Pp (3 años)'!E88),"",'5. Pp (3 años)'!E88)</f>
        <v/>
      </c>
      <c r="G56" s="214" t="str">
        <f>IF(ISBLANK('5. Pp (3 años)'!H88),"",'5. Pp (3 años)'!H88)</f>
        <v/>
      </c>
      <c r="H56" s="75" t="str">
        <f>IF(ISBLANK('5. Pp (3 años)'!J88),"",'5. Pp (3 años)'!J88)</f>
        <v/>
      </c>
      <c r="I56" s="145" t="str">
        <f>IF(ISBLANK('9. METAS'!K62),"",'9. METAS'!K62)</f>
        <v/>
      </c>
      <c r="J56" s="146" t="str">
        <f>IF(ISBLANK('9. METAS'!Q62),"",'9. METAS'!Q62)</f>
        <v/>
      </c>
      <c r="K56" s="136" t="str">
        <f>IF(ISBLANK('9. METAS'!R62),"",'9. METAS'!R62)</f>
        <v/>
      </c>
      <c r="L56" s="136" t="str">
        <f>IF(ISBLANK('9. METAS'!S62),"",'9. METAS'!S62)</f>
        <v/>
      </c>
      <c r="M56" s="137" t="str">
        <f>IF(ISBLANK('9. METAS'!T62),"",'9. METAS'!T62)</f>
        <v/>
      </c>
      <c r="N56" s="146"/>
      <c r="O56" s="409"/>
      <c r="P56" s="409"/>
      <c r="Q56" s="410"/>
      <c r="R56" s="134" t="str">
        <f t="shared" si="0"/>
        <v>100%</v>
      </c>
      <c r="S56" s="135" t="str">
        <f t="shared" si="0"/>
        <v>100%</v>
      </c>
      <c r="T56" s="135" t="str">
        <f t="shared" si="0"/>
        <v>100%</v>
      </c>
      <c r="U56" s="154" t="str">
        <f t="shared" si="0"/>
        <v>100%</v>
      </c>
      <c r="V56" s="138" t="str">
        <f t="shared" si="1"/>
        <v>No Programado</v>
      </c>
      <c r="W56" s="135" t="str">
        <f t="shared" si="2"/>
        <v>No Programado</v>
      </c>
      <c r="X56" s="135" t="str">
        <f t="shared" si="3"/>
        <v>No Programado</v>
      </c>
      <c r="Y56" s="159" t="str">
        <f t="shared" si="4"/>
        <v>No Programado</v>
      </c>
      <c r="Z56" s="173"/>
      <c r="AA56" s="174"/>
      <c r="AB56" s="174"/>
      <c r="AC56" s="175"/>
    </row>
    <row r="57" spans="3:29" ht="160.9" hidden="1" customHeight="1">
      <c r="C57" s="211" t="str">
        <f>IF(ISBLANK('5. Pp (3 años)'!B89),"",'5. Pp (3 años)'!B89)</f>
        <v/>
      </c>
      <c r="D57" s="90" t="str">
        <f>IF(ISBLANK('5. Pp (3 años)'!C89),"",'5. Pp (3 años)'!C89)</f>
        <v>Actividad</v>
      </c>
      <c r="E57" s="207" t="str">
        <f>IF(ISBLANK('5. Pp (3 años)'!D89),"",'5. Pp (3 años)'!D89)</f>
        <v/>
      </c>
      <c r="F57" s="207" t="str">
        <f>IF(ISBLANK('5. Pp (3 años)'!E89),"",'5. Pp (3 años)'!E89)</f>
        <v/>
      </c>
      <c r="G57" s="214" t="str">
        <f>IF(ISBLANK('5. Pp (3 años)'!H89),"",'5. Pp (3 años)'!H89)</f>
        <v/>
      </c>
      <c r="H57" s="75" t="str">
        <f>IF(ISBLANK('5. Pp (3 años)'!J89),"",'5. Pp (3 años)'!J89)</f>
        <v/>
      </c>
      <c r="I57" s="145" t="str">
        <f>IF(ISBLANK('9. METAS'!K63),"",'9. METAS'!K63)</f>
        <v/>
      </c>
      <c r="J57" s="146" t="str">
        <f>IF(ISBLANK('9. METAS'!Q63),"",'9. METAS'!Q63)</f>
        <v/>
      </c>
      <c r="K57" s="136" t="str">
        <f>IF(ISBLANK('9. METAS'!R63),"",'9. METAS'!R63)</f>
        <v/>
      </c>
      <c r="L57" s="136" t="str">
        <f>IF(ISBLANK('9. METAS'!S63),"",'9. METAS'!S63)</f>
        <v/>
      </c>
      <c r="M57" s="137" t="str">
        <f>IF(ISBLANK('9. METAS'!T63),"",'9. METAS'!T63)</f>
        <v/>
      </c>
      <c r="N57" s="146"/>
      <c r="O57" s="409"/>
      <c r="P57" s="409"/>
      <c r="Q57" s="410"/>
      <c r="R57" s="134" t="str">
        <f t="shared" si="0"/>
        <v>100%</v>
      </c>
      <c r="S57" s="135" t="str">
        <f t="shared" si="0"/>
        <v>100%</v>
      </c>
      <c r="T57" s="135" t="str">
        <f t="shared" si="0"/>
        <v>100%</v>
      </c>
      <c r="U57" s="154" t="str">
        <f t="shared" si="0"/>
        <v>100%</v>
      </c>
      <c r="V57" s="138" t="str">
        <f t="shared" si="1"/>
        <v>No Programado</v>
      </c>
      <c r="W57" s="135" t="str">
        <f t="shared" si="2"/>
        <v>No Programado</v>
      </c>
      <c r="X57" s="135" t="str">
        <f t="shared" si="3"/>
        <v>No Programado</v>
      </c>
      <c r="Y57" s="159" t="str">
        <f t="shared" si="4"/>
        <v>No Programado</v>
      </c>
      <c r="Z57" s="173"/>
      <c r="AA57" s="174"/>
      <c r="AB57" s="174"/>
      <c r="AC57" s="175"/>
    </row>
    <row r="58" spans="3:29" ht="160.9" customHeight="1">
      <c r="C58" s="637" t="str">
        <f>IF(ISBLANK('5. Pp (3 años)'!B90),"",'5. Pp (3 años)'!B90)</f>
        <v>Dirección de Programas para el Bienestar</v>
      </c>
      <c r="D58" s="638" t="str">
        <f>IF(ISBLANK('5. Pp (3 años)'!C90),"",'5. Pp (3 años)'!C90)</f>
        <v>Componente</v>
      </c>
      <c r="E58" s="620" t="str">
        <f>IF(ISBLANK('5. Pp (3 años)'!D90),"",'5. Pp (3 años)'!D90)</f>
        <v>4.1.1.1.8 Programas de apoyo a la economía familiar y convivencia comunitaria implementadas.</v>
      </c>
      <c r="F58" s="620" t="str">
        <f>IF(ISBLANK('5. Pp (3 años)'!E90),"",'5. Pp (3 años)'!E90)</f>
        <v>PPAECE: Porcentaje de programas de apoyo económico y comunitario ejecutados.</v>
      </c>
      <c r="G58" s="639" t="str">
        <f>IF(ISBLANK('5. Pp (3 años)'!H90),"",'5. Pp (3 años)'!H90)</f>
        <v>Trimestral</v>
      </c>
      <c r="H58" s="640" t="str">
        <f>IF(ISBLANK('5. Pp (3 años)'!J90),"",'5. Pp (3 años)'!J90)</f>
        <v>UNIDAD DE MEDIDA DEL INDICADOR: Porcentaje
UNIDAD DE MEDIDA DE LAS VARIABLES: Programa</v>
      </c>
      <c r="I58" s="145">
        <f>IF(ISBLANK('9. METAS'!K64),"",'9. METAS'!K64)</f>
        <v>100</v>
      </c>
      <c r="J58" s="146">
        <f>IF(ISBLANK('9. METAS'!Q64),"",'9. METAS'!Q64)</f>
        <v>25</v>
      </c>
      <c r="K58" s="136">
        <f>IF(ISBLANK('9. METAS'!R64),"",'9. METAS'!R64)</f>
        <v>25</v>
      </c>
      <c r="L58" s="136">
        <f>IF(ISBLANK('9. METAS'!S64),"",'9. METAS'!S64)</f>
        <v>25</v>
      </c>
      <c r="M58" s="137">
        <f>IF(ISBLANK('9. METAS'!T64),"",'9. METAS'!T64)</f>
        <v>25</v>
      </c>
      <c r="N58" s="146">
        <v>17</v>
      </c>
      <c r="O58" s="409"/>
      <c r="P58" s="409"/>
      <c r="Q58" s="410"/>
      <c r="R58" s="134">
        <f t="shared" si="0"/>
        <v>0.68</v>
      </c>
      <c r="S58" s="135">
        <f t="shared" si="0"/>
        <v>0</v>
      </c>
      <c r="T58" s="135">
        <f t="shared" si="0"/>
        <v>0</v>
      </c>
      <c r="U58" s="154">
        <f t="shared" si="0"/>
        <v>0</v>
      </c>
      <c r="V58" s="138">
        <f t="shared" si="1"/>
        <v>0.17</v>
      </c>
      <c r="W58" s="135">
        <f t="shared" si="2"/>
        <v>0.17</v>
      </c>
      <c r="X58" s="135">
        <f t="shared" si="3"/>
        <v>0</v>
      </c>
      <c r="Y58" s="159">
        <f t="shared" si="4"/>
        <v>0</v>
      </c>
      <c r="Z58" s="650" t="s">
        <v>1649</v>
      </c>
      <c r="AA58" s="174"/>
      <c r="AB58" s="174"/>
      <c r="AC58" s="175"/>
    </row>
    <row r="59" spans="3:29" ht="160.9" customHeight="1">
      <c r="C59" s="211" t="str">
        <f>IF(ISBLANK('5. Pp (3 años)'!B91),"",'5. Pp (3 años)'!B91)</f>
        <v>Dirección de Programas para el Bienestar</v>
      </c>
      <c r="D59" s="90" t="str">
        <f>IF(ISBLANK('5. Pp (3 años)'!C91),"",'5. Pp (3 años)'!C91)</f>
        <v>Actividad</v>
      </c>
      <c r="E59" s="207" t="str">
        <f>IF(ISBLANK('5. Pp (3 años)'!D91),"",'5. Pp (3 años)'!D91)</f>
        <v>4.1.1.1.8.1 Gestión de apoyos sociales y eventos para el fortalecimiento de la economía local.</v>
      </c>
      <c r="F59" s="207" t="str">
        <f>IF(ISBLANK('5. Pp (3 años)'!E91),"",'5. Pp (3 años)'!E91)</f>
        <v>PAFEA: Porcentaje de acciones de fortalecimiento a la economía y entrega de apoyos realizadas.</v>
      </c>
      <c r="G59" s="214" t="str">
        <f>IF(ISBLANK('5. Pp (3 años)'!H91),"",'5. Pp (3 años)'!H91)</f>
        <v>Trimestral</v>
      </c>
      <c r="H59" s="75" t="str">
        <f>IF(ISBLANK('5. Pp (3 años)'!J91),"",'5. Pp (3 años)'!J91)</f>
        <v>UNIDAD DE MEDIDA DEL INDICADOR: Porcentaje
UNIDAD DE MEDIDA DE LAS VARIABLES: Acción</v>
      </c>
      <c r="I59" s="145">
        <f>IF(ISBLANK('9. METAS'!K65),"",'9. METAS'!K65)</f>
        <v>5</v>
      </c>
      <c r="J59" s="146">
        <f>IF(ISBLANK('9. METAS'!Q65),"",'9. METAS'!Q65)</f>
        <v>1</v>
      </c>
      <c r="K59" s="136">
        <f>IF(ISBLANK('9. METAS'!R65),"",'9. METAS'!R65)</f>
        <v>2</v>
      </c>
      <c r="L59" s="136">
        <f>IF(ISBLANK('9. METAS'!S65),"",'9. METAS'!S65)</f>
        <v>1</v>
      </c>
      <c r="M59" s="137">
        <f>IF(ISBLANK('9. METAS'!T65),"",'9. METAS'!T65)</f>
        <v>1</v>
      </c>
      <c r="N59" s="146">
        <v>1</v>
      </c>
      <c r="O59" s="409"/>
      <c r="P59" s="409"/>
      <c r="Q59" s="410"/>
      <c r="R59" s="134">
        <f t="shared" si="0"/>
        <v>1</v>
      </c>
      <c r="S59" s="135">
        <f t="shared" si="0"/>
        <v>0</v>
      </c>
      <c r="T59" s="135">
        <f t="shared" si="0"/>
        <v>0</v>
      </c>
      <c r="U59" s="154">
        <f t="shared" si="0"/>
        <v>0</v>
      </c>
      <c r="V59" s="138">
        <f t="shared" si="1"/>
        <v>0.2</v>
      </c>
      <c r="W59" s="135">
        <f t="shared" si="2"/>
        <v>0.2</v>
      </c>
      <c r="X59" s="135">
        <f t="shared" si="3"/>
        <v>0</v>
      </c>
      <c r="Y59" s="159">
        <f t="shared" si="4"/>
        <v>0</v>
      </c>
      <c r="Z59" s="650" t="s">
        <v>1644</v>
      </c>
      <c r="AA59" s="174"/>
      <c r="AB59" s="174"/>
      <c r="AC59" s="175"/>
    </row>
    <row r="60" spans="3:29" ht="160.9" customHeight="1">
      <c r="C60" s="211" t="str">
        <f>IF(ISBLANK('5. Pp (3 años)'!B92),"",'5. Pp (3 años)'!B92)</f>
        <v>Dirección de Programas para el Bienestar</v>
      </c>
      <c r="D60" s="90" t="str">
        <f>IF(ISBLANK('5. Pp (3 años)'!C92),"",'5. Pp (3 años)'!C92)</f>
        <v>Actividad</v>
      </c>
      <c r="E60" s="207" t="str">
        <f>IF(ISBLANK('5. Pp (3 años)'!D92),"",'5. Pp (3 años)'!D92)</f>
        <v>4.1.1.1.8.2  Ejecución de la dispersión de apoyos económicos a las personas cuidadoras.</v>
      </c>
      <c r="F60" s="207" t="str">
        <f>IF(ISBLANK('5. Pp (3 años)'!E92),"",'5. Pp (3 años)'!E92)</f>
        <v>PAECC: Porcentaje de apoyos económicos cobrados por las personas cuidadoras.</v>
      </c>
      <c r="G60" s="214" t="str">
        <f>IF(ISBLANK('5. Pp (3 años)'!H92),"",'5. Pp (3 años)'!H92)</f>
        <v>Trimestral</v>
      </c>
      <c r="H60" s="75" t="str">
        <f>IF(ISBLANK('5. Pp (3 años)'!J92),"",'5. Pp (3 años)'!J92)</f>
        <v>UNIDAD DE MEDIDA DEL INDICADOR: Porcentaje
UNIDAD DE MEDIDA DE LAS VARIABLES: Apoyo cobrado</v>
      </c>
      <c r="I60" s="145">
        <f>IF(ISBLANK('9. METAS'!K66),"",'9. METAS'!K66)</f>
        <v>95</v>
      </c>
      <c r="J60" s="146">
        <f>IF(ISBLANK('9. METAS'!Q66),"",'9. METAS'!Q66)</f>
        <v>0</v>
      </c>
      <c r="K60" s="136">
        <f>IF(ISBLANK('9. METAS'!R66),"",'9. METAS'!R66)</f>
        <v>0</v>
      </c>
      <c r="L60" s="136">
        <f>IF(ISBLANK('9. METAS'!S66),"",'9. METAS'!S66)</f>
        <v>0</v>
      </c>
      <c r="M60" s="137">
        <f>IF(ISBLANK('9. METAS'!T66),"",'9. METAS'!T66)</f>
        <v>95</v>
      </c>
      <c r="N60" s="146">
        <v>0</v>
      </c>
      <c r="O60" s="409"/>
      <c r="P60" s="409"/>
      <c r="Q60" s="410"/>
      <c r="R60" s="134" t="str">
        <f t="shared" si="0"/>
        <v>100%</v>
      </c>
      <c r="S60" s="135" t="str">
        <f t="shared" si="0"/>
        <v>100%</v>
      </c>
      <c r="T60" s="135" t="str">
        <f t="shared" si="0"/>
        <v>100%</v>
      </c>
      <c r="U60" s="154">
        <f t="shared" si="0"/>
        <v>0</v>
      </c>
      <c r="V60" s="138">
        <f t="shared" si="1"/>
        <v>0</v>
      </c>
      <c r="W60" s="135">
        <f t="shared" si="2"/>
        <v>0</v>
      </c>
      <c r="X60" s="135">
        <f t="shared" si="3"/>
        <v>0</v>
      </c>
      <c r="Y60" s="159">
        <f t="shared" si="4"/>
        <v>0</v>
      </c>
      <c r="Z60" s="650" t="s">
        <v>1643</v>
      </c>
      <c r="AA60" s="174"/>
      <c r="AB60" s="174"/>
      <c r="AC60" s="175"/>
    </row>
    <row r="61" spans="3:29" ht="160.9" customHeight="1">
      <c r="C61" s="211" t="str">
        <f>IF(ISBLANK('5. Pp (3 años)'!B93),"",'5. Pp (3 años)'!B93)</f>
        <v>Dirección de Programas para el Bienestar</v>
      </c>
      <c r="D61" s="90" t="str">
        <f>IF(ISBLANK('5. Pp (3 años)'!C93),"",'5. Pp (3 años)'!C93)</f>
        <v>Actividad</v>
      </c>
      <c r="E61" s="207" t="str">
        <f>IF(ISBLANK('5. Pp (3 años)'!D93),"",'5. Pp (3 años)'!D93)</f>
        <v>4.1.1.1.8.3  Operación y logística del servicio de transporte gratuito a playas públicas del municipio.</v>
      </c>
      <c r="F61" s="207" t="str">
        <f>IF(ISBLANK('5. Pp (3 años)'!E93),"",'5. Pp (3 años)'!E93)</f>
        <v>PERME: Porcentaje de ediciones del programa Ruta Mar ejecutadas.</v>
      </c>
      <c r="G61" s="214" t="str">
        <f>IF(ISBLANK('5. Pp (3 años)'!H93),"",'5. Pp (3 años)'!H93)</f>
        <v>Trimestral</v>
      </c>
      <c r="H61" s="75" t="str">
        <f>IF(ISBLANK('5. Pp (3 años)'!J93),"",'5. Pp (3 años)'!J93)</f>
        <v>UNIDAD DE MEDIDA DEL INDICADOR: Porcentaje
UNIDAD DE MEDIDA DE LAS VARIABLES: Ediciones</v>
      </c>
      <c r="I61" s="145">
        <f>IF(ISBLANK('9. METAS'!K67),"",'9. METAS'!K67)</f>
        <v>33</v>
      </c>
      <c r="J61" s="146">
        <f>IF(ISBLANK('9. METAS'!Q67),"",'9. METAS'!Q67)</f>
        <v>8</v>
      </c>
      <c r="K61" s="136">
        <f>IF(ISBLANK('9. METAS'!R67),"",'9. METAS'!R67)</f>
        <v>13</v>
      </c>
      <c r="L61" s="136">
        <f>IF(ISBLANK('9. METAS'!S67),"",'9. METAS'!S67)</f>
        <v>9</v>
      </c>
      <c r="M61" s="137">
        <f>IF(ISBLANK('9. METAS'!T67),"",'9. METAS'!T67)</f>
        <v>3</v>
      </c>
      <c r="N61" s="146">
        <v>0</v>
      </c>
      <c r="O61" s="409"/>
      <c r="P61" s="409"/>
      <c r="Q61" s="410"/>
      <c r="R61" s="134">
        <f t="shared" si="0"/>
        <v>0</v>
      </c>
      <c r="S61" s="135">
        <f t="shared" si="0"/>
        <v>0</v>
      </c>
      <c r="T61" s="135">
        <f t="shared" si="0"/>
        <v>0</v>
      </c>
      <c r="U61" s="154">
        <f t="shared" si="0"/>
        <v>0</v>
      </c>
      <c r="V61" s="138">
        <f t="shared" si="1"/>
        <v>0</v>
      </c>
      <c r="W61" s="135">
        <f t="shared" si="2"/>
        <v>0</v>
      </c>
      <c r="X61" s="135">
        <f t="shared" si="3"/>
        <v>0</v>
      </c>
      <c r="Y61" s="159">
        <f t="shared" si="4"/>
        <v>0</v>
      </c>
      <c r="Z61" s="650" t="s">
        <v>1650</v>
      </c>
      <c r="AA61" s="174"/>
      <c r="AB61" s="174"/>
      <c r="AC61" s="175"/>
    </row>
    <row r="62" spans="3:29" ht="160.9" hidden="1" customHeight="1">
      <c r="C62" s="211" t="str">
        <f>IF(ISBLANK('5. Pp (3 años)'!B94),"",'5. Pp (3 años)'!B94)</f>
        <v/>
      </c>
      <c r="D62" s="90" t="str">
        <f>IF(ISBLANK('5. Pp (3 años)'!C94),"",'5. Pp (3 años)'!C94)</f>
        <v>Actividad</v>
      </c>
      <c r="E62" s="207" t="str">
        <f>IF(ISBLANK('5. Pp (3 años)'!D94),"",'5. Pp (3 años)'!D94)</f>
        <v/>
      </c>
      <c r="F62" s="207" t="str">
        <f>IF(ISBLANK('5. Pp (3 años)'!E94),"",'5. Pp (3 años)'!E94)</f>
        <v/>
      </c>
      <c r="G62" s="214" t="str">
        <f>IF(ISBLANK('5. Pp (3 años)'!H94),"",'5. Pp (3 años)'!H94)</f>
        <v/>
      </c>
      <c r="H62" s="75" t="str">
        <f>IF(ISBLANK('5. Pp (3 años)'!J94),"",'5. Pp (3 años)'!J94)</f>
        <v/>
      </c>
      <c r="I62" s="145" t="str">
        <f>IF(ISBLANK('9. METAS'!K68),"",'9. METAS'!K68)</f>
        <v/>
      </c>
      <c r="J62" s="146" t="str">
        <f>IF(ISBLANK('9. METAS'!Q68),"",'9. METAS'!Q68)</f>
        <v/>
      </c>
      <c r="K62" s="136" t="str">
        <f>IF(ISBLANK('9. METAS'!R68),"",'9. METAS'!R68)</f>
        <v/>
      </c>
      <c r="L62" s="136" t="str">
        <f>IF(ISBLANK('9. METAS'!S68),"",'9. METAS'!S68)</f>
        <v/>
      </c>
      <c r="M62" s="137" t="str">
        <f>IF(ISBLANK('9. METAS'!T68),"",'9. METAS'!T68)</f>
        <v/>
      </c>
      <c r="N62" s="146"/>
      <c r="O62" s="409"/>
      <c r="P62" s="409"/>
      <c r="Q62" s="410"/>
      <c r="R62" s="134" t="str">
        <f t="shared" si="0"/>
        <v>100%</v>
      </c>
      <c r="S62" s="135" t="str">
        <f t="shared" si="0"/>
        <v>100%</v>
      </c>
      <c r="T62" s="135" t="str">
        <f t="shared" si="0"/>
        <v>100%</v>
      </c>
      <c r="U62" s="154" t="str">
        <f t="shared" si="0"/>
        <v>100%</v>
      </c>
      <c r="V62" s="138" t="str">
        <f t="shared" si="1"/>
        <v>No Programado</v>
      </c>
      <c r="W62" s="135" t="str">
        <f t="shared" si="2"/>
        <v>No Programado</v>
      </c>
      <c r="X62" s="135" t="str">
        <f t="shared" si="3"/>
        <v>No Programado</v>
      </c>
      <c r="Y62" s="159" t="str">
        <f t="shared" si="4"/>
        <v>No Programado</v>
      </c>
      <c r="Z62" s="173"/>
      <c r="AA62" s="174"/>
      <c r="AB62" s="174"/>
      <c r="AC62" s="175"/>
    </row>
    <row r="63" spans="3:29" ht="160.9" hidden="1" customHeight="1">
      <c r="C63" s="211" t="str">
        <f>IF(ISBLANK('5. Pp (3 años)'!B95),"",'5. Pp (3 años)'!B95)</f>
        <v/>
      </c>
      <c r="D63" s="90" t="str">
        <f>IF(ISBLANK('5. Pp (3 años)'!C95),"",'5. Pp (3 años)'!C95)</f>
        <v>Actividad</v>
      </c>
      <c r="E63" s="207" t="str">
        <f>IF(ISBLANK('5. Pp (3 años)'!D95),"",'5. Pp (3 años)'!D95)</f>
        <v/>
      </c>
      <c r="F63" s="207" t="str">
        <f>IF(ISBLANK('5. Pp (3 años)'!E95),"",'5. Pp (3 años)'!E95)</f>
        <v/>
      </c>
      <c r="G63" s="214" t="str">
        <f>IF(ISBLANK('5. Pp (3 años)'!H95),"",'5. Pp (3 años)'!H95)</f>
        <v/>
      </c>
      <c r="H63" s="75" t="str">
        <f>IF(ISBLANK('5. Pp (3 años)'!J95),"",'5. Pp (3 años)'!J95)</f>
        <v/>
      </c>
      <c r="I63" s="145" t="str">
        <f>IF(ISBLANK('9. METAS'!K69),"",'9. METAS'!K69)</f>
        <v/>
      </c>
      <c r="J63" s="146" t="str">
        <f>IF(ISBLANK('9. METAS'!Q69),"",'9. METAS'!Q69)</f>
        <v/>
      </c>
      <c r="K63" s="136" t="str">
        <f>IF(ISBLANK('9. METAS'!R69),"",'9. METAS'!R69)</f>
        <v/>
      </c>
      <c r="L63" s="136" t="str">
        <f>IF(ISBLANK('9. METAS'!S69),"",'9. METAS'!S69)</f>
        <v/>
      </c>
      <c r="M63" s="137" t="str">
        <f>IF(ISBLANK('9. METAS'!T69),"",'9. METAS'!T69)</f>
        <v/>
      </c>
      <c r="N63" s="146"/>
      <c r="O63" s="409"/>
      <c r="P63" s="409"/>
      <c r="Q63" s="410"/>
      <c r="R63" s="134" t="str">
        <f t="shared" si="0"/>
        <v>100%</v>
      </c>
      <c r="S63" s="135" t="str">
        <f t="shared" si="0"/>
        <v>100%</v>
      </c>
      <c r="T63" s="135" t="str">
        <f t="shared" si="0"/>
        <v>100%</v>
      </c>
      <c r="U63" s="154" t="str">
        <f t="shared" si="0"/>
        <v>100%</v>
      </c>
      <c r="V63" s="138" t="str">
        <f t="shared" si="1"/>
        <v>No Programado</v>
      </c>
      <c r="W63" s="135" t="str">
        <f t="shared" si="2"/>
        <v>No Programado</v>
      </c>
      <c r="X63" s="135" t="str">
        <f t="shared" si="3"/>
        <v>No Programado</v>
      </c>
      <c r="Y63" s="159" t="str">
        <f t="shared" si="4"/>
        <v>No Programado</v>
      </c>
      <c r="Z63" s="173"/>
      <c r="AA63" s="174"/>
      <c r="AB63" s="174"/>
      <c r="AC63" s="175"/>
    </row>
    <row r="64" spans="3:29" ht="160.9" customHeight="1">
      <c r="C64" s="637" t="str">
        <f>IF(ISBLANK('5. Pp (3 años)'!B96),"",'5. Pp (3 años)'!B96)</f>
        <v>Coordinación de Programas Sociales</v>
      </c>
      <c r="D64" s="638" t="str">
        <f>IF(ISBLANK('5. Pp (3 años)'!C96),"",'5. Pp (3 años)'!C96)</f>
        <v>Componente</v>
      </c>
      <c r="E64" s="620" t="str">
        <f>IF(ISBLANK('5. Pp (3 años)'!D96),"",'5. Pp (3 años)'!D96)</f>
        <v>4.1.1.1.9 Mecanismos de colaboración con organismos gubernamentales y particulares operados.</v>
      </c>
      <c r="F64" s="620" t="str">
        <f>IF(ISBLANK('5. Pp (3 años)'!E96),"",'5. Pp (3 años)'!E96)</f>
        <v>PMCICF: Porcentaje de mecanismos de colaboración interinstitucional y ciudadana formalizados.</v>
      </c>
      <c r="G64" s="639" t="str">
        <f>IF(ISBLANK('5. Pp (3 años)'!H96),"",'5. Pp (3 años)'!H96)</f>
        <v>Trimestral</v>
      </c>
      <c r="H64" s="640" t="str">
        <f>IF(ISBLANK('5. Pp (3 años)'!J96),"",'5. Pp (3 años)'!J96)</f>
        <v xml:space="preserve">UNIDAD DE MEDIDA DEL INDICADOR: Porcentaje
UNIDAD DE MEDIDA DE LAS VARIABLES: Mecanismo </v>
      </c>
      <c r="I64" s="145">
        <f>IF(ISBLANK('9. METAS'!K70),"",'9. METAS'!K70)</f>
        <v>100</v>
      </c>
      <c r="J64" s="146">
        <f>IF(ISBLANK('9. METAS'!Q70),"",'9. METAS'!Q70)</f>
        <v>25</v>
      </c>
      <c r="K64" s="136">
        <f>IF(ISBLANK('9. METAS'!R70),"",'9. METAS'!R70)</f>
        <v>25</v>
      </c>
      <c r="L64" s="136">
        <f>IF(ISBLANK('9. METAS'!S70),"",'9. METAS'!S70)</f>
        <v>25</v>
      </c>
      <c r="M64" s="137">
        <f>IF(ISBLANK('9. METAS'!T70),"",'9. METAS'!T70)</f>
        <v>25</v>
      </c>
      <c r="N64" s="146">
        <v>25</v>
      </c>
      <c r="O64" s="409"/>
      <c r="P64" s="409"/>
      <c r="Q64" s="410"/>
      <c r="R64" s="134">
        <f t="shared" si="0"/>
        <v>1</v>
      </c>
      <c r="S64" s="135">
        <f t="shared" si="0"/>
        <v>0</v>
      </c>
      <c r="T64" s="135">
        <f t="shared" si="0"/>
        <v>0</v>
      </c>
      <c r="U64" s="154">
        <f t="shared" si="0"/>
        <v>0</v>
      </c>
      <c r="V64" s="138">
        <f t="shared" si="1"/>
        <v>0.25</v>
      </c>
      <c r="W64" s="135">
        <f t="shared" si="2"/>
        <v>0.25</v>
      </c>
      <c r="X64" s="135">
        <f t="shared" si="3"/>
        <v>0</v>
      </c>
      <c r="Y64" s="159">
        <f t="shared" si="4"/>
        <v>0</v>
      </c>
      <c r="Z64" s="650" t="s">
        <v>1651</v>
      </c>
      <c r="AA64" s="174"/>
      <c r="AB64" s="174"/>
      <c r="AC64" s="175"/>
    </row>
    <row r="65" spans="3:29" ht="160.9" customHeight="1">
      <c r="C65" s="211" t="str">
        <f>IF(ISBLANK('5. Pp (3 años)'!B97),"",'5. Pp (3 años)'!B97)</f>
        <v>Coordinación de Programas Sociales</v>
      </c>
      <c r="D65" s="90" t="str">
        <f>IF(ISBLANK('5. Pp (3 años)'!C97),"",'5. Pp (3 años)'!C97)</f>
        <v>Actividad</v>
      </c>
      <c r="E65" s="207" t="str">
        <f>IF(ISBLANK('5. Pp (3 años)'!D97),"",'5. Pp (3 años)'!D97)</f>
        <v>4.1.1.1.9.1 Coordinación de enlaces de vinculación con los tres órdenes de gobierno y organizaciones civiles</v>
      </c>
      <c r="F65" s="207" t="str">
        <f>IF(ISBLANK('5. Pp (3 años)'!E97),"",'5. Pp (3 años)'!E97)</f>
        <v>PAVIR: Porcentaje de acciones de vinculación institucional realizadas.</v>
      </c>
      <c r="G65" s="214" t="str">
        <f>IF(ISBLANK('5. Pp (3 años)'!H97),"",'5. Pp (3 años)'!H97)</f>
        <v>Trimestral</v>
      </c>
      <c r="H65" s="75" t="str">
        <f>IF(ISBLANK('5. Pp (3 años)'!J97),"",'5. Pp (3 años)'!J97)</f>
        <v>UNIDAD DE MEDIDA DEL INDICADOR: Porcentaje
UNIDAD DE MEDIDA DE LAS VARIABLES: Acción de vinculación</v>
      </c>
      <c r="I65" s="145">
        <f>IF(ISBLANK('9. METAS'!K71),"",'9. METAS'!K71)</f>
        <v>2</v>
      </c>
      <c r="J65" s="146">
        <f>IF(ISBLANK('9. METAS'!Q71),"",'9. METAS'!Q71)</f>
        <v>1</v>
      </c>
      <c r="K65" s="136">
        <f>IF(ISBLANK('9. METAS'!R71),"",'9. METAS'!R71)</f>
        <v>0</v>
      </c>
      <c r="L65" s="136">
        <f>IF(ISBLANK('9. METAS'!S71),"",'9. METAS'!S71)</f>
        <v>1</v>
      </c>
      <c r="M65" s="137">
        <f>IF(ISBLANK('9. METAS'!T71),"",'9. METAS'!T71)</f>
        <v>0</v>
      </c>
      <c r="N65" s="146">
        <v>1</v>
      </c>
      <c r="O65" s="409"/>
      <c r="P65" s="409"/>
      <c r="Q65" s="410"/>
      <c r="R65" s="134">
        <f t="shared" si="0"/>
        <v>1</v>
      </c>
      <c r="S65" s="135" t="str">
        <f t="shared" si="0"/>
        <v>100%</v>
      </c>
      <c r="T65" s="135">
        <f t="shared" si="0"/>
        <v>0</v>
      </c>
      <c r="U65" s="154" t="str">
        <f t="shared" si="0"/>
        <v>100%</v>
      </c>
      <c r="V65" s="138">
        <f t="shared" si="1"/>
        <v>0.5</v>
      </c>
      <c r="W65" s="135">
        <f t="shared" si="2"/>
        <v>0.5</v>
      </c>
      <c r="X65" s="135">
        <f t="shared" si="3"/>
        <v>0</v>
      </c>
      <c r="Y65" s="159">
        <f t="shared" si="4"/>
        <v>0</v>
      </c>
      <c r="Z65" s="650" t="s">
        <v>1644</v>
      </c>
      <c r="AA65" s="174"/>
      <c r="AB65" s="174"/>
      <c r="AC65" s="175"/>
    </row>
    <row r="66" spans="3:29" ht="160.9" hidden="1" customHeight="1">
      <c r="C66" s="211" t="str">
        <f>IF(ISBLANK('5. Pp (3 años)'!B98),"",'5. Pp (3 años)'!B98)</f>
        <v/>
      </c>
      <c r="D66" s="90" t="str">
        <f>IF(ISBLANK('5. Pp (3 años)'!C98),"",'5. Pp (3 años)'!C98)</f>
        <v>Actividad</v>
      </c>
      <c r="E66" s="207" t="str">
        <f>IF(ISBLANK('5. Pp (3 años)'!D98),"",'5. Pp (3 años)'!D98)</f>
        <v/>
      </c>
      <c r="F66" s="207" t="str">
        <f>IF(ISBLANK('5. Pp (3 años)'!E98),"",'5. Pp (3 años)'!E98)</f>
        <v/>
      </c>
      <c r="G66" s="214" t="str">
        <f>IF(ISBLANK('5. Pp (3 años)'!H98),"",'5. Pp (3 años)'!H98)</f>
        <v/>
      </c>
      <c r="H66" s="75" t="str">
        <f>IF(ISBLANK('5. Pp (3 años)'!J98),"",'5. Pp (3 años)'!J98)</f>
        <v/>
      </c>
      <c r="I66" s="145" t="str">
        <f>IF(ISBLANK('9. METAS'!K72),"",'9. METAS'!K72)</f>
        <v/>
      </c>
      <c r="J66" s="146" t="str">
        <f>IF(ISBLANK('9. METAS'!Q72),"",'9. METAS'!Q72)</f>
        <v/>
      </c>
      <c r="K66" s="136" t="str">
        <f>IF(ISBLANK('9. METAS'!R72),"",'9. METAS'!R72)</f>
        <v/>
      </c>
      <c r="L66" s="136" t="str">
        <f>IF(ISBLANK('9. METAS'!S72),"",'9. METAS'!S72)</f>
        <v/>
      </c>
      <c r="M66" s="137" t="str">
        <f>IF(ISBLANK('9. METAS'!T72),"",'9. METAS'!T72)</f>
        <v/>
      </c>
      <c r="N66" s="146"/>
      <c r="O66" s="409"/>
      <c r="P66" s="409"/>
      <c r="Q66" s="410"/>
      <c r="R66" s="134" t="str">
        <f t="shared" si="0"/>
        <v>100%</v>
      </c>
      <c r="S66" s="135" t="str">
        <f t="shared" si="0"/>
        <v>100%</v>
      </c>
      <c r="T66" s="135" t="str">
        <f t="shared" si="0"/>
        <v>100%</v>
      </c>
      <c r="U66" s="154" t="str">
        <f t="shared" si="0"/>
        <v>100%</v>
      </c>
      <c r="V66" s="138" t="str">
        <f t="shared" si="1"/>
        <v>No Programado</v>
      </c>
      <c r="W66" s="135" t="str">
        <f t="shared" si="2"/>
        <v>No Programado</v>
      </c>
      <c r="X66" s="135" t="str">
        <f t="shared" si="3"/>
        <v>No Programado</v>
      </c>
      <c r="Y66" s="159" t="str">
        <f t="shared" si="4"/>
        <v>No Programado</v>
      </c>
      <c r="Z66" s="173"/>
      <c r="AA66" s="174"/>
      <c r="AB66" s="174"/>
      <c r="AC66" s="175"/>
    </row>
    <row r="67" spans="3:29" ht="160.9" hidden="1" customHeight="1">
      <c r="C67" s="211" t="str">
        <f>IF(ISBLANK('5. Pp (3 años)'!B99),"",'5. Pp (3 años)'!B99)</f>
        <v/>
      </c>
      <c r="D67" s="90" t="str">
        <f>IF(ISBLANK('5. Pp (3 años)'!C99),"",'5. Pp (3 años)'!C99)</f>
        <v>Actividad</v>
      </c>
      <c r="E67" s="207" t="str">
        <f>IF(ISBLANK('5. Pp (3 años)'!D99),"",'5. Pp (3 años)'!D99)</f>
        <v/>
      </c>
      <c r="F67" s="207" t="str">
        <f>IF(ISBLANK('5. Pp (3 años)'!E99),"",'5. Pp (3 años)'!E99)</f>
        <v/>
      </c>
      <c r="G67" s="214" t="str">
        <f>IF(ISBLANK('5. Pp (3 años)'!H99),"",'5. Pp (3 años)'!H99)</f>
        <v/>
      </c>
      <c r="H67" s="75" t="str">
        <f>IF(ISBLANK('5. Pp (3 años)'!J99),"",'5. Pp (3 años)'!J99)</f>
        <v/>
      </c>
      <c r="I67" s="145" t="str">
        <f>IF(ISBLANK('9. METAS'!K73),"",'9. METAS'!K73)</f>
        <v/>
      </c>
      <c r="J67" s="146" t="str">
        <f>IF(ISBLANK('9. METAS'!Q73),"",'9. METAS'!Q73)</f>
        <v/>
      </c>
      <c r="K67" s="136" t="str">
        <f>IF(ISBLANK('9. METAS'!R73),"",'9. METAS'!R73)</f>
        <v/>
      </c>
      <c r="L67" s="136" t="str">
        <f>IF(ISBLANK('9. METAS'!S73),"",'9. METAS'!S73)</f>
        <v/>
      </c>
      <c r="M67" s="137" t="str">
        <f>IF(ISBLANK('9. METAS'!T73),"",'9. METAS'!T73)</f>
        <v/>
      </c>
      <c r="N67" s="146"/>
      <c r="O67" s="409"/>
      <c r="P67" s="409"/>
      <c r="Q67" s="410"/>
      <c r="R67" s="134" t="str">
        <f t="shared" si="0"/>
        <v>100%</v>
      </c>
      <c r="S67" s="135" t="str">
        <f t="shared" si="0"/>
        <v>100%</v>
      </c>
      <c r="T67" s="135" t="str">
        <f t="shared" si="0"/>
        <v>100%</v>
      </c>
      <c r="U67" s="154" t="str">
        <f t="shared" si="0"/>
        <v>100%</v>
      </c>
      <c r="V67" s="138" t="str">
        <f t="shared" si="1"/>
        <v>No Programado</v>
      </c>
      <c r="W67" s="135" t="str">
        <f t="shared" si="2"/>
        <v>No Programado</v>
      </c>
      <c r="X67" s="135" t="str">
        <f t="shared" si="3"/>
        <v>No Programado</v>
      </c>
      <c r="Y67" s="159" t="str">
        <f t="shared" si="4"/>
        <v>No Programado</v>
      </c>
      <c r="Z67" s="173"/>
      <c r="AA67" s="174"/>
      <c r="AB67" s="174"/>
      <c r="AC67" s="175"/>
    </row>
    <row r="68" spans="3:29" ht="160.9" hidden="1" customHeight="1">
      <c r="C68" s="211" t="str">
        <f>IF(ISBLANK('5. Pp (3 años)'!B100),"",'5. Pp (3 años)'!B100)</f>
        <v/>
      </c>
      <c r="D68" s="90" t="str">
        <f>IF(ISBLANK('5. Pp (3 años)'!C100),"",'5. Pp (3 años)'!C100)</f>
        <v>Actividad</v>
      </c>
      <c r="E68" s="207" t="str">
        <f>IF(ISBLANK('5. Pp (3 años)'!D100),"",'5. Pp (3 años)'!D100)</f>
        <v/>
      </c>
      <c r="F68" s="207" t="str">
        <f>IF(ISBLANK('5. Pp (3 años)'!E100),"",'5. Pp (3 años)'!E100)</f>
        <v/>
      </c>
      <c r="G68" s="214" t="str">
        <f>IF(ISBLANK('5. Pp (3 años)'!H100),"",'5. Pp (3 años)'!H100)</f>
        <v/>
      </c>
      <c r="H68" s="75" t="str">
        <f>IF(ISBLANK('5. Pp (3 años)'!J100),"",'5. Pp (3 años)'!J100)</f>
        <v/>
      </c>
      <c r="I68" s="145" t="str">
        <f>IF(ISBLANK('9. METAS'!K74),"",'9. METAS'!K74)</f>
        <v/>
      </c>
      <c r="J68" s="146" t="str">
        <f>IF(ISBLANK('9. METAS'!Q74),"",'9. METAS'!Q74)</f>
        <v/>
      </c>
      <c r="K68" s="136" t="str">
        <f>IF(ISBLANK('9. METAS'!R74),"",'9. METAS'!R74)</f>
        <v/>
      </c>
      <c r="L68" s="136" t="str">
        <f>IF(ISBLANK('9. METAS'!S74),"",'9. METAS'!S74)</f>
        <v/>
      </c>
      <c r="M68" s="137" t="str">
        <f>IF(ISBLANK('9. METAS'!T74),"",'9. METAS'!T74)</f>
        <v/>
      </c>
      <c r="N68" s="146"/>
      <c r="O68" s="409"/>
      <c r="P68" s="409"/>
      <c r="Q68" s="410"/>
      <c r="R68" s="134" t="str">
        <f t="shared" si="0"/>
        <v>100%</v>
      </c>
      <c r="S68" s="135" t="str">
        <f t="shared" si="0"/>
        <v>100%</v>
      </c>
      <c r="T68" s="135" t="str">
        <f t="shared" si="0"/>
        <v>100%</v>
      </c>
      <c r="U68" s="154" t="str">
        <f t="shared" si="0"/>
        <v>100%</v>
      </c>
      <c r="V68" s="138" t="str">
        <f t="shared" si="1"/>
        <v>No Programado</v>
      </c>
      <c r="W68" s="135" t="str">
        <f t="shared" si="2"/>
        <v>No Programado</v>
      </c>
      <c r="X68" s="135" t="str">
        <f t="shared" si="3"/>
        <v>No Programado</v>
      </c>
      <c r="Y68" s="159" t="str">
        <f t="shared" si="4"/>
        <v>No Programado</v>
      </c>
      <c r="Z68" s="173"/>
      <c r="AA68" s="174"/>
      <c r="AB68" s="174"/>
      <c r="AC68" s="175"/>
    </row>
    <row r="69" spans="3:29" ht="160.9" hidden="1" customHeight="1">
      <c r="C69" s="211" t="str">
        <f>IF(ISBLANK('5. Pp (3 años)'!B101),"",'5. Pp (3 años)'!B101)</f>
        <v/>
      </c>
      <c r="D69" s="90" t="str">
        <f>IF(ISBLANK('5. Pp (3 años)'!C101),"",'5. Pp (3 años)'!C101)</f>
        <v>Actividad</v>
      </c>
      <c r="E69" s="207" t="str">
        <f>IF(ISBLANK('5. Pp (3 años)'!D101),"",'5. Pp (3 años)'!D101)</f>
        <v/>
      </c>
      <c r="F69" s="207" t="str">
        <f>IF(ISBLANK('5. Pp (3 años)'!E101),"",'5. Pp (3 años)'!E101)</f>
        <v/>
      </c>
      <c r="G69" s="214" t="str">
        <f>IF(ISBLANK('5. Pp (3 años)'!H101),"",'5. Pp (3 años)'!H101)</f>
        <v/>
      </c>
      <c r="H69" s="75" t="str">
        <f>IF(ISBLANK('5. Pp (3 años)'!J101),"",'5. Pp (3 años)'!J101)</f>
        <v/>
      </c>
      <c r="I69" s="145" t="str">
        <f>IF(ISBLANK('9. METAS'!K75),"",'9. METAS'!K75)</f>
        <v/>
      </c>
      <c r="J69" s="146" t="str">
        <f>IF(ISBLANK('9. METAS'!Q75),"",'9. METAS'!Q75)</f>
        <v/>
      </c>
      <c r="K69" s="136" t="str">
        <f>IF(ISBLANK('9. METAS'!R75),"",'9. METAS'!R75)</f>
        <v/>
      </c>
      <c r="L69" s="136" t="str">
        <f>IF(ISBLANK('9. METAS'!S75),"",'9. METAS'!S75)</f>
        <v/>
      </c>
      <c r="M69" s="137" t="str">
        <f>IF(ISBLANK('9. METAS'!T75),"",'9. METAS'!T75)</f>
        <v/>
      </c>
      <c r="N69" s="146"/>
      <c r="O69" s="409"/>
      <c r="P69" s="409"/>
      <c r="Q69" s="410"/>
      <c r="R69" s="134" t="str">
        <f t="shared" si="0"/>
        <v>100%</v>
      </c>
      <c r="S69" s="135" t="str">
        <f t="shared" si="0"/>
        <v>100%</v>
      </c>
      <c r="T69" s="135" t="str">
        <f t="shared" si="0"/>
        <v>100%</v>
      </c>
      <c r="U69" s="154" t="str">
        <f t="shared" si="0"/>
        <v>100%</v>
      </c>
      <c r="V69" s="138" t="str">
        <f t="shared" si="1"/>
        <v>No Programado</v>
      </c>
      <c r="W69" s="135" t="str">
        <f t="shared" si="2"/>
        <v>No Programado</v>
      </c>
      <c r="X69" s="135" t="str">
        <f t="shared" si="3"/>
        <v>No Programado</v>
      </c>
      <c r="Y69" s="159" t="str">
        <f t="shared" si="4"/>
        <v>No Programado</v>
      </c>
      <c r="Z69" s="173"/>
      <c r="AA69" s="174"/>
      <c r="AB69" s="174"/>
      <c r="AC69" s="175"/>
    </row>
    <row r="70" spans="3:29" ht="160.9" customHeight="1">
      <c r="C70" s="637" t="str">
        <f>IF(ISBLANK('5. Pp (3 años)'!B102),"",'5. Pp (3 años)'!B102)</f>
        <v>Coordinación de Contraloría Social</v>
      </c>
      <c r="D70" s="638" t="str">
        <f>IF(ISBLANK('5. Pp (3 años)'!C102),"",'5. Pp (3 años)'!C102)</f>
        <v>Componente</v>
      </c>
      <c r="E70" s="620" t="str">
        <f>IF(ISBLANK('5. Pp (3 años)'!D102),"",'5. Pp (3 años)'!D102)</f>
        <v>4.1.1.1.10 Mecanismos de contraloría social y supervisión ciudadana de obra pública operada.</v>
      </c>
      <c r="F70" s="620" t="str">
        <f>IF(ISBLANK('5. Pp (3 años)'!E102),"",'5. Pp (3 años)'!E102)</f>
        <v>PMVCOP: Porcentaje de mecanismos de vigilancia ciudadana en obra pública establecidos.</v>
      </c>
      <c r="G70" s="639" t="str">
        <f>IF(ISBLANK('5. Pp (3 años)'!H102),"",'5. Pp (3 años)'!H102)</f>
        <v>Trimestral</v>
      </c>
      <c r="H70" s="640" t="str">
        <f>IF(ISBLANK('5. Pp (3 años)'!J102),"",'5. Pp (3 años)'!J102)</f>
        <v>UNIDAD DE MEDIDA DEL INDICADOR: Porcentaje
UNIDAD DE MEDIDA DE LAS VARIABLES: Mecanismo</v>
      </c>
      <c r="I70" s="145">
        <f>IF(ISBLANK('9. METAS'!K76),"",'9. METAS'!K76)</f>
        <v>100</v>
      </c>
      <c r="J70" s="146">
        <f>IF(ISBLANK('9. METAS'!Q76),"",'9. METAS'!Q76)</f>
        <v>25</v>
      </c>
      <c r="K70" s="136">
        <f>IF(ISBLANK('9. METAS'!R76),"",'9. METAS'!R76)</f>
        <v>25</v>
      </c>
      <c r="L70" s="136">
        <f>IF(ISBLANK('9. METAS'!S76),"",'9. METAS'!S76)</f>
        <v>25</v>
      </c>
      <c r="M70" s="137">
        <f>IF(ISBLANK('9. METAS'!T76),"",'9. METAS'!T76)</f>
        <v>25</v>
      </c>
      <c r="N70" s="146">
        <v>15</v>
      </c>
      <c r="O70" s="409"/>
      <c r="P70" s="409"/>
      <c r="Q70" s="410"/>
      <c r="R70" s="134">
        <f t="shared" si="0"/>
        <v>0.6</v>
      </c>
      <c r="S70" s="135">
        <f t="shared" si="0"/>
        <v>0</v>
      </c>
      <c r="T70" s="135">
        <f t="shared" si="0"/>
        <v>0</v>
      </c>
      <c r="U70" s="154">
        <f t="shared" si="0"/>
        <v>0</v>
      </c>
      <c r="V70" s="138">
        <f t="shared" si="1"/>
        <v>0.15</v>
      </c>
      <c r="W70" s="135">
        <f t="shared" si="2"/>
        <v>0.15</v>
      </c>
      <c r="X70" s="135">
        <f t="shared" si="3"/>
        <v>0</v>
      </c>
      <c r="Y70" s="159">
        <f t="shared" si="4"/>
        <v>0</v>
      </c>
      <c r="Z70" s="650" t="s">
        <v>1652</v>
      </c>
      <c r="AA70" s="174"/>
      <c r="AB70" s="174"/>
      <c r="AC70" s="175"/>
    </row>
    <row r="71" spans="3:29" ht="160.9" customHeight="1">
      <c r="C71" s="211" t="str">
        <f>IF(ISBLANK('5. Pp (3 años)'!B103),"",'5. Pp (3 años)'!B103)</f>
        <v>Coordinación de Contraloría Social</v>
      </c>
      <c r="D71" s="90" t="str">
        <f>IF(ISBLANK('5. Pp (3 años)'!C103),"",'5. Pp (3 años)'!C103)</f>
        <v>Actividad</v>
      </c>
      <c r="E71" s="207" t="str">
        <f>IF(ISBLANK('5. Pp (3 años)'!D103),"",'5. Pp (3 años)'!D103)</f>
        <v xml:space="preserve">4.1.1.1.10.1 Gestión operativa y capacitación de comités de contraloría social para la vigilancia de obra pública
</v>
      </c>
      <c r="F71" s="207" t="str">
        <f>IF(ISBLANK('5. Pp (3 años)'!E103),"",'5. Pp (3 años)'!E103)</f>
        <v>PAICS: Porcentaje de acciones de integración, capacitación y seguimiento a comités de contraloría social realizadas.</v>
      </c>
      <c r="G71" s="214" t="str">
        <f>IF(ISBLANK('5. Pp (3 años)'!H103),"",'5. Pp (3 años)'!H103)</f>
        <v>Trimestral</v>
      </c>
      <c r="H71" s="75" t="str">
        <f>IF(ISBLANK('5. Pp (3 años)'!J103),"",'5. Pp (3 años)'!J103)</f>
        <v>UNIDAD DE MEDIDA DEL INDICADOR: Porcentaje
UNIDAD DE MEDIDA DE LAS VARIABLES: Acción</v>
      </c>
      <c r="I71" s="145">
        <f>IF(ISBLANK('9. METAS'!K77),"",'9. METAS'!K77)</f>
        <v>78</v>
      </c>
      <c r="J71" s="146">
        <f>IF(ISBLANK('9. METAS'!Q77),"",'9. METAS'!Q77)</f>
        <v>15</v>
      </c>
      <c r="K71" s="136">
        <f>IF(ISBLANK('9. METAS'!R77),"",'9. METAS'!R77)</f>
        <v>24</v>
      </c>
      <c r="L71" s="136">
        <f>IF(ISBLANK('9. METAS'!S77),"",'9. METAS'!S77)</f>
        <v>23</v>
      </c>
      <c r="M71" s="137">
        <f>IF(ISBLANK('9. METAS'!T77),"",'9. METAS'!T77)</f>
        <v>16</v>
      </c>
      <c r="N71" s="146">
        <v>9</v>
      </c>
      <c r="O71" s="409"/>
      <c r="P71" s="409"/>
      <c r="Q71" s="410"/>
      <c r="R71" s="134">
        <f t="shared" si="0"/>
        <v>0.6</v>
      </c>
      <c r="S71" s="135">
        <f t="shared" si="0"/>
        <v>0</v>
      </c>
      <c r="T71" s="135">
        <f t="shared" si="0"/>
        <v>0</v>
      </c>
      <c r="U71" s="154">
        <f t="shared" si="0"/>
        <v>0</v>
      </c>
      <c r="V71" s="138">
        <f t="shared" si="1"/>
        <v>0.11538461538461539</v>
      </c>
      <c r="W71" s="135">
        <f t="shared" si="2"/>
        <v>0.11538461538461539</v>
      </c>
      <c r="X71" s="135">
        <f t="shared" si="3"/>
        <v>0</v>
      </c>
      <c r="Y71" s="159">
        <f t="shared" si="4"/>
        <v>0</v>
      </c>
      <c r="Z71" s="650" t="s">
        <v>1653</v>
      </c>
      <c r="AA71" s="174"/>
      <c r="AB71" s="174"/>
      <c r="AC71" s="175"/>
    </row>
    <row r="72" spans="3:29" ht="160.9" hidden="1" customHeight="1">
      <c r="C72" s="211" t="str">
        <f>IF(ISBLANK('5. Pp (3 años)'!B104),"",'5. Pp (3 años)'!B104)</f>
        <v/>
      </c>
      <c r="D72" s="90" t="str">
        <f>IF(ISBLANK('5. Pp (3 años)'!C104),"",'5. Pp (3 años)'!C104)</f>
        <v>Actividad</v>
      </c>
      <c r="E72" s="207" t="str">
        <f>IF(ISBLANK('5. Pp (3 años)'!D104),"",'5. Pp (3 años)'!D104)</f>
        <v/>
      </c>
      <c r="F72" s="207" t="str">
        <f>IF(ISBLANK('5. Pp (3 años)'!E104),"",'5. Pp (3 años)'!E104)</f>
        <v/>
      </c>
      <c r="G72" s="214" t="str">
        <f>IF(ISBLANK('5. Pp (3 años)'!H104),"",'5. Pp (3 años)'!H104)</f>
        <v/>
      </c>
      <c r="H72" s="75" t="str">
        <f>IF(ISBLANK('5. Pp (3 años)'!J104),"",'5. Pp (3 años)'!J104)</f>
        <v/>
      </c>
      <c r="I72" s="145" t="str">
        <f>IF(ISBLANK('9. METAS'!K78),"",'9. METAS'!K78)</f>
        <v/>
      </c>
      <c r="J72" s="146" t="str">
        <f>IF(ISBLANK('9. METAS'!Q78),"",'9. METAS'!Q78)</f>
        <v/>
      </c>
      <c r="K72" s="136" t="str">
        <f>IF(ISBLANK('9. METAS'!R78),"",'9. METAS'!R78)</f>
        <v/>
      </c>
      <c r="L72" s="136" t="str">
        <f>IF(ISBLANK('9. METAS'!S78),"",'9. METAS'!S78)</f>
        <v/>
      </c>
      <c r="M72" s="137" t="str">
        <f>IF(ISBLANK('9. METAS'!T78),"",'9. METAS'!T78)</f>
        <v/>
      </c>
      <c r="N72" s="146"/>
      <c r="O72" s="409"/>
      <c r="P72" s="409"/>
      <c r="Q72" s="410"/>
      <c r="R72" s="134" t="str">
        <f t="shared" si="0"/>
        <v>100%</v>
      </c>
      <c r="S72" s="135" t="str">
        <f t="shared" si="0"/>
        <v>100%</v>
      </c>
      <c r="T72" s="135" t="str">
        <f t="shared" si="0"/>
        <v>100%</v>
      </c>
      <c r="U72" s="154" t="str">
        <f t="shared" si="0"/>
        <v>100%</v>
      </c>
      <c r="V72" s="138" t="str">
        <f t="shared" si="1"/>
        <v>No Programado</v>
      </c>
      <c r="W72" s="135" t="str">
        <f t="shared" si="2"/>
        <v>No Programado</v>
      </c>
      <c r="X72" s="135" t="str">
        <f t="shared" si="3"/>
        <v>No Programado</v>
      </c>
      <c r="Y72" s="159" t="str">
        <f t="shared" si="4"/>
        <v>No Programado</v>
      </c>
      <c r="Z72" s="173"/>
      <c r="AA72" s="174"/>
      <c r="AB72" s="174"/>
      <c r="AC72" s="175"/>
    </row>
    <row r="73" spans="3:29" ht="160.9" hidden="1" customHeight="1">
      <c r="C73" s="211" t="str">
        <f>IF(ISBLANK('5. Pp (3 años)'!B105),"",'5. Pp (3 años)'!B105)</f>
        <v/>
      </c>
      <c r="D73" s="90" t="str">
        <f>IF(ISBLANK('5. Pp (3 años)'!C105),"",'5. Pp (3 años)'!C105)</f>
        <v>Actividad</v>
      </c>
      <c r="E73" s="207" t="str">
        <f>IF(ISBLANK('5. Pp (3 años)'!D105),"",'5. Pp (3 años)'!D105)</f>
        <v/>
      </c>
      <c r="F73" s="207" t="str">
        <f>IF(ISBLANK('5. Pp (3 años)'!E105),"",'5. Pp (3 años)'!E105)</f>
        <v/>
      </c>
      <c r="G73" s="214" t="str">
        <f>IF(ISBLANK('5. Pp (3 años)'!H105),"",'5. Pp (3 años)'!H105)</f>
        <v/>
      </c>
      <c r="H73" s="75" t="str">
        <f>IF(ISBLANK('5. Pp (3 años)'!J105),"",'5. Pp (3 años)'!J105)</f>
        <v/>
      </c>
      <c r="I73" s="145" t="str">
        <f>IF(ISBLANK('9. METAS'!K79),"",'9. METAS'!K79)</f>
        <v/>
      </c>
      <c r="J73" s="146" t="str">
        <f>IF(ISBLANK('9. METAS'!Q79),"",'9. METAS'!Q79)</f>
        <v/>
      </c>
      <c r="K73" s="136" t="str">
        <f>IF(ISBLANK('9. METAS'!R79),"",'9. METAS'!R79)</f>
        <v/>
      </c>
      <c r="L73" s="136" t="str">
        <f>IF(ISBLANK('9. METAS'!S79),"",'9. METAS'!S79)</f>
        <v/>
      </c>
      <c r="M73" s="137" t="str">
        <f>IF(ISBLANK('9. METAS'!T79),"",'9. METAS'!T79)</f>
        <v/>
      </c>
      <c r="N73" s="146"/>
      <c r="O73" s="409"/>
      <c r="P73" s="409"/>
      <c r="Q73" s="410"/>
      <c r="R73" s="134" t="str">
        <f t="shared" si="0"/>
        <v>100%</v>
      </c>
      <c r="S73" s="135" t="str">
        <f t="shared" si="0"/>
        <v>100%</v>
      </c>
      <c r="T73" s="135" t="str">
        <f t="shared" si="0"/>
        <v>100%</v>
      </c>
      <c r="U73" s="154" t="str">
        <f t="shared" si="0"/>
        <v>100%</v>
      </c>
      <c r="V73" s="138" t="str">
        <f t="shared" si="1"/>
        <v>No Programado</v>
      </c>
      <c r="W73" s="135" t="str">
        <f t="shared" si="2"/>
        <v>No Programado</v>
      </c>
      <c r="X73" s="135" t="str">
        <f t="shared" si="3"/>
        <v>No Programado</v>
      </c>
      <c r="Y73" s="159" t="str">
        <f t="shared" si="4"/>
        <v>No Programado</v>
      </c>
      <c r="Z73" s="173"/>
      <c r="AA73" s="174"/>
      <c r="AB73" s="174"/>
      <c r="AC73" s="175"/>
    </row>
    <row r="74" spans="3:29" ht="160.9" hidden="1" customHeight="1">
      <c r="C74" s="211" t="str">
        <f>IF(ISBLANK('5. Pp (3 años)'!B106),"",'5. Pp (3 años)'!B106)</f>
        <v/>
      </c>
      <c r="D74" s="90" t="str">
        <f>IF(ISBLANK('5. Pp (3 años)'!C106),"",'5. Pp (3 años)'!C106)</f>
        <v>Actividad</v>
      </c>
      <c r="E74" s="207" t="str">
        <f>IF(ISBLANK('5. Pp (3 años)'!D106),"",'5. Pp (3 años)'!D106)</f>
        <v/>
      </c>
      <c r="F74" s="207" t="str">
        <f>IF(ISBLANK('5. Pp (3 años)'!E106),"",'5. Pp (3 años)'!E106)</f>
        <v/>
      </c>
      <c r="G74" s="214" t="str">
        <f>IF(ISBLANK('5. Pp (3 años)'!H106),"",'5. Pp (3 años)'!H106)</f>
        <v/>
      </c>
      <c r="H74" s="75" t="str">
        <f>IF(ISBLANK('5. Pp (3 años)'!J106),"",'5. Pp (3 años)'!J106)</f>
        <v/>
      </c>
      <c r="I74" s="145" t="str">
        <f>IF(ISBLANK('9. METAS'!K80),"",'9. METAS'!K80)</f>
        <v/>
      </c>
      <c r="J74" s="146" t="str">
        <f>IF(ISBLANK('9. METAS'!Q80),"",'9. METAS'!Q80)</f>
        <v/>
      </c>
      <c r="K74" s="136" t="str">
        <f>IF(ISBLANK('9. METAS'!R80),"",'9. METAS'!R80)</f>
        <v/>
      </c>
      <c r="L74" s="136" t="str">
        <f>IF(ISBLANK('9. METAS'!S80),"",'9. METAS'!S80)</f>
        <v/>
      </c>
      <c r="M74" s="137" t="str">
        <f>IF(ISBLANK('9. METAS'!T80),"",'9. METAS'!T80)</f>
        <v/>
      </c>
      <c r="N74" s="146"/>
      <c r="O74" s="409"/>
      <c r="P74" s="409"/>
      <c r="Q74" s="410"/>
      <c r="R74" s="134" t="str">
        <f t="shared" si="0"/>
        <v>100%</v>
      </c>
      <c r="S74" s="135" t="str">
        <f t="shared" si="0"/>
        <v>100%</v>
      </c>
      <c r="T74" s="135" t="str">
        <f t="shared" si="0"/>
        <v>100%</v>
      </c>
      <c r="U74" s="154" t="str">
        <f t="shared" si="0"/>
        <v>100%</v>
      </c>
      <c r="V74" s="138" t="str">
        <f t="shared" si="1"/>
        <v>No Programado</v>
      </c>
      <c r="W74" s="135" t="str">
        <f t="shared" si="2"/>
        <v>No Programado</v>
      </c>
      <c r="X74" s="135" t="str">
        <f t="shared" si="3"/>
        <v>No Programado</v>
      </c>
      <c r="Y74" s="159" t="str">
        <f t="shared" si="4"/>
        <v>No Programado</v>
      </c>
      <c r="Z74" s="173"/>
      <c r="AA74" s="174"/>
      <c r="AB74" s="174"/>
      <c r="AC74" s="175"/>
    </row>
    <row r="75" spans="3:29" ht="160.9" hidden="1" customHeight="1">
      <c r="C75" s="211" t="str">
        <f>IF(ISBLANK('5. Pp (3 años)'!B107),"",'5. Pp (3 años)'!B107)</f>
        <v/>
      </c>
      <c r="D75" s="90" t="str">
        <f>IF(ISBLANK('5. Pp (3 años)'!C107),"",'5. Pp (3 años)'!C107)</f>
        <v>Actividad</v>
      </c>
      <c r="E75" s="207" t="str">
        <f>IF(ISBLANK('5. Pp (3 años)'!D107),"",'5. Pp (3 años)'!D107)</f>
        <v/>
      </c>
      <c r="F75" s="207" t="str">
        <f>IF(ISBLANK('5. Pp (3 años)'!E107),"",'5. Pp (3 años)'!E107)</f>
        <v/>
      </c>
      <c r="G75" s="214" t="str">
        <f>IF(ISBLANK('5. Pp (3 años)'!H107),"",'5. Pp (3 años)'!H107)</f>
        <v/>
      </c>
      <c r="H75" s="75" t="str">
        <f>IF(ISBLANK('5. Pp (3 años)'!J107),"",'5. Pp (3 años)'!J107)</f>
        <v/>
      </c>
      <c r="I75" s="145" t="str">
        <f>IF(ISBLANK('9. METAS'!K81),"",'9. METAS'!K81)</f>
        <v/>
      </c>
      <c r="J75" s="146" t="str">
        <f>IF(ISBLANK('9. METAS'!Q81),"",'9. METAS'!Q81)</f>
        <v/>
      </c>
      <c r="K75" s="136" t="str">
        <f>IF(ISBLANK('9. METAS'!R81),"",'9. METAS'!R81)</f>
        <v/>
      </c>
      <c r="L75" s="136" t="str">
        <f>IF(ISBLANK('9. METAS'!S81),"",'9. METAS'!S81)</f>
        <v/>
      </c>
      <c r="M75" s="137" t="str">
        <f>IF(ISBLANK('9. METAS'!T81),"",'9. METAS'!T81)</f>
        <v/>
      </c>
      <c r="N75" s="146"/>
      <c r="O75" s="409"/>
      <c r="P75" s="409"/>
      <c r="Q75" s="410"/>
      <c r="R75" s="134" t="str">
        <f t="shared" si="0"/>
        <v>100%</v>
      </c>
      <c r="S75" s="135" t="str">
        <f t="shared" si="0"/>
        <v>100%</v>
      </c>
      <c r="T75" s="135" t="str">
        <f t="shared" si="0"/>
        <v>100%</v>
      </c>
      <c r="U75" s="154" t="str">
        <f t="shared" si="0"/>
        <v>100%</v>
      </c>
      <c r="V75" s="138" t="str">
        <f t="shared" si="1"/>
        <v>No Programado</v>
      </c>
      <c r="W75" s="135" t="str">
        <f t="shared" si="2"/>
        <v>No Programado</v>
      </c>
      <c r="X75" s="135" t="str">
        <f t="shared" si="3"/>
        <v>No Programado</v>
      </c>
      <c r="Y75" s="159" t="str">
        <f t="shared" si="4"/>
        <v>No Programado</v>
      </c>
      <c r="Z75" s="173"/>
      <c r="AA75" s="174"/>
      <c r="AB75" s="174"/>
      <c r="AC75" s="175"/>
    </row>
    <row r="76" spans="3:29" ht="160.9" customHeight="1">
      <c r="C76" s="637" t="str">
        <f>IF(ISBLANK('5. Pp (3 años)'!B108),"",'5. Pp (3 años)'!B108)</f>
        <v>Dirección de Atención a la Diversidad Sexual</v>
      </c>
      <c r="D76" s="638" t="str">
        <f>IF(ISBLANK('5. Pp (3 años)'!C108),"",'5. Pp (3 años)'!C108)</f>
        <v>Componente</v>
      </c>
      <c r="E76" s="620" t="str">
        <f>IF(ISBLANK('5. Pp (3 años)'!D108),"",'5. Pp (3 años)'!D108)</f>
        <v>4.1.1.1.11 Mecanismos de participación y visibilidad para la inclusión y diversidad sexual implementados</v>
      </c>
      <c r="F76" s="620" t="str">
        <f>IF(ISBLANK('5. Pp (3 años)'!E108),"",'5. Pp (3 años)'!E108)</f>
        <v>PMVPC: Porcentaje de mecanismos de visibilidad y participación ciudadana por la diversidad sexual ejecutados.</v>
      </c>
      <c r="G76" s="639" t="str">
        <f>IF(ISBLANK('5. Pp (3 años)'!H108),"",'5. Pp (3 años)'!H108)</f>
        <v>Trimestral</v>
      </c>
      <c r="H76" s="640" t="str">
        <f>IF(ISBLANK('5. Pp (3 años)'!J108),"",'5. Pp (3 años)'!J108)</f>
        <v xml:space="preserve">UNIDAD DE MEDIDA DEL INDICADOR: Porcentaje
UNIDAD DE MEDIDA DE LAS VARIABLES: Mecanismo </v>
      </c>
      <c r="I76" s="145">
        <f>IF(ISBLANK('9. METAS'!K82),"",'9. METAS'!K82)</f>
        <v>100</v>
      </c>
      <c r="J76" s="146">
        <f>IF(ISBLANK('9. METAS'!Q82),"",'9. METAS'!Q82)</f>
        <v>25</v>
      </c>
      <c r="K76" s="136">
        <f>IF(ISBLANK('9. METAS'!R82),"",'9. METAS'!R82)</f>
        <v>25</v>
      </c>
      <c r="L76" s="136">
        <f>IF(ISBLANK('9. METAS'!S82),"",'9. METAS'!S82)</f>
        <v>25</v>
      </c>
      <c r="M76" s="137">
        <f>IF(ISBLANK('9. METAS'!T82),"",'9. METAS'!T82)</f>
        <v>25</v>
      </c>
      <c r="N76" s="146">
        <v>0</v>
      </c>
      <c r="O76" s="409"/>
      <c r="P76" s="409"/>
      <c r="Q76" s="410"/>
      <c r="R76" s="134">
        <f t="shared" si="0"/>
        <v>0</v>
      </c>
      <c r="S76" s="135">
        <f t="shared" si="0"/>
        <v>0</v>
      </c>
      <c r="T76" s="135">
        <f t="shared" si="0"/>
        <v>0</v>
      </c>
      <c r="U76" s="154">
        <f t="shared" si="0"/>
        <v>0</v>
      </c>
      <c r="V76" s="138">
        <f t="shared" si="1"/>
        <v>0</v>
      </c>
      <c r="W76" s="135">
        <f t="shared" si="2"/>
        <v>0</v>
      </c>
      <c r="X76" s="135">
        <f t="shared" si="3"/>
        <v>0</v>
      </c>
      <c r="Y76" s="159">
        <f t="shared" si="4"/>
        <v>0</v>
      </c>
      <c r="Z76" s="650" t="s">
        <v>1654</v>
      </c>
      <c r="AA76" s="174"/>
      <c r="AB76" s="174"/>
      <c r="AC76" s="175"/>
    </row>
    <row r="77" spans="3:29" ht="160.9" customHeight="1">
      <c r="C77" s="211" t="str">
        <f>IF(ISBLANK('5. Pp (3 años)'!B109),"",'5. Pp (3 años)'!B109)</f>
        <v>Dirección de Atención a la Diversidad Sexual</v>
      </c>
      <c r="D77" s="90" t="str">
        <f>IF(ISBLANK('5. Pp (3 años)'!C109),"",'5. Pp (3 años)'!C109)</f>
        <v>Actividad</v>
      </c>
      <c r="E77" s="207" t="str">
        <f>IF(ISBLANK('5. Pp (3 años)'!D109),"",'5. Pp (3 años)'!D109)</f>
        <v>4.1.1.1.11.1  Coordinación de encuentros institucionales y jornadas de visibilidad para la diversidad sexual e inclusión.</v>
      </c>
      <c r="F77" s="207" t="str">
        <f>IF(ISBLANK('5. Pp (3 años)'!E109),"",'5. Pp (3 años)'!E109)</f>
        <v>PEJVR: Porcentaje de encuentros y jornadas de visibilidad realizados.</v>
      </c>
      <c r="G77" s="214" t="str">
        <f>IF(ISBLANK('5. Pp (3 años)'!H109),"",'5. Pp (3 años)'!H109)</f>
        <v>Trimestral</v>
      </c>
      <c r="H77" s="75" t="str">
        <f>IF(ISBLANK('5. Pp (3 años)'!J109),"",'5. Pp (3 años)'!J109)</f>
        <v>UNIDAD DE MEDIDA DEL INDICADOR: Porcentaje
UNIDAD DE MEDIDA DE LAS VARIABLES: Encuentro</v>
      </c>
      <c r="I77" s="145">
        <f>IF(ISBLANK('9. METAS'!K83),"",'9. METAS'!K83)</f>
        <v>2</v>
      </c>
      <c r="J77" s="146">
        <f>IF(ISBLANK('9. METAS'!Q83),"",'9. METAS'!Q83)</f>
        <v>1</v>
      </c>
      <c r="K77" s="136">
        <f>IF(ISBLANK('9. METAS'!R83),"",'9. METAS'!R83)</f>
        <v>1</v>
      </c>
      <c r="L77" s="136">
        <f>IF(ISBLANK('9. METAS'!S83),"",'9. METAS'!S83)</f>
        <v>0</v>
      </c>
      <c r="M77" s="137">
        <f>IF(ISBLANK('9. METAS'!T83),"",'9. METAS'!T83)</f>
        <v>0</v>
      </c>
      <c r="N77" s="146">
        <v>0</v>
      </c>
      <c r="O77" s="409"/>
      <c r="P77" s="409"/>
      <c r="Q77" s="410"/>
      <c r="R77" s="134">
        <f t="shared" si="0"/>
        <v>0</v>
      </c>
      <c r="S77" s="135">
        <f t="shared" si="0"/>
        <v>0</v>
      </c>
      <c r="T77" s="135" t="str">
        <f t="shared" si="0"/>
        <v>100%</v>
      </c>
      <c r="U77" s="154" t="str">
        <f t="shared" si="0"/>
        <v>100%</v>
      </c>
      <c r="V77" s="138">
        <f t="shared" si="1"/>
        <v>0</v>
      </c>
      <c r="W77" s="135">
        <f t="shared" si="2"/>
        <v>0</v>
      </c>
      <c r="X77" s="135">
        <f t="shared" si="3"/>
        <v>0</v>
      </c>
      <c r="Y77" s="159">
        <f t="shared" si="4"/>
        <v>0</v>
      </c>
      <c r="Z77" s="650" t="s">
        <v>1655</v>
      </c>
      <c r="AA77" s="174"/>
      <c r="AB77" s="174"/>
      <c r="AC77" s="175"/>
    </row>
    <row r="78" spans="3:29" ht="160.9" hidden="1" customHeight="1">
      <c r="C78" s="211" t="str">
        <f>IF(ISBLANK('5. Pp (3 años)'!B110),"",'5. Pp (3 años)'!B110)</f>
        <v/>
      </c>
      <c r="D78" s="90" t="str">
        <f>IF(ISBLANK('5. Pp (3 años)'!C110),"",'5. Pp (3 años)'!C110)</f>
        <v>Actividad</v>
      </c>
      <c r="E78" s="207" t="str">
        <f>IF(ISBLANK('5. Pp (3 años)'!D110),"",'5. Pp (3 años)'!D110)</f>
        <v/>
      </c>
      <c r="F78" s="207" t="str">
        <f>IF(ISBLANK('5. Pp (3 años)'!E110),"",'5. Pp (3 años)'!E110)</f>
        <v/>
      </c>
      <c r="G78" s="214" t="str">
        <f>IF(ISBLANK('5. Pp (3 años)'!H110),"",'5. Pp (3 años)'!H110)</f>
        <v/>
      </c>
      <c r="H78" s="75" t="str">
        <f>IF(ISBLANK('5. Pp (3 años)'!J110),"",'5. Pp (3 años)'!J110)</f>
        <v/>
      </c>
      <c r="I78" s="145" t="str">
        <f>IF(ISBLANK('9. METAS'!K84),"",'9. METAS'!K84)</f>
        <v/>
      </c>
      <c r="J78" s="146" t="str">
        <f>IF(ISBLANK('9. METAS'!Q84),"",'9. METAS'!Q84)</f>
        <v/>
      </c>
      <c r="K78" s="136" t="str">
        <f>IF(ISBLANK('9. METAS'!R84),"",'9. METAS'!R84)</f>
        <v/>
      </c>
      <c r="L78" s="136" t="str">
        <f>IF(ISBLANK('9. METAS'!S84),"",'9. METAS'!S84)</f>
        <v/>
      </c>
      <c r="M78" s="137" t="str">
        <f>IF(ISBLANK('9. METAS'!T84),"",'9. METAS'!T84)</f>
        <v/>
      </c>
      <c r="N78" s="146"/>
      <c r="O78" s="409"/>
      <c r="P78" s="409"/>
      <c r="Q78" s="410"/>
      <c r="R78" s="134" t="str">
        <f t="shared" si="0"/>
        <v>100%</v>
      </c>
      <c r="S78" s="135" t="str">
        <f t="shared" si="0"/>
        <v>100%</v>
      </c>
      <c r="T78" s="135" t="str">
        <f t="shared" si="0"/>
        <v>100%</v>
      </c>
      <c r="U78" s="154" t="str">
        <f t="shared" ref="U78:U141" si="5">IFERROR((Q78/M78),"100%")</f>
        <v>100%</v>
      </c>
      <c r="V78" s="138" t="str">
        <f t="shared" si="1"/>
        <v>No Programado</v>
      </c>
      <c r="W78" s="135" t="str">
        <f t="shared" si="2"/>
        <v>No Programado</v>
      </c>
      <c r="X78" s="135" t="str">
        <f t="shared" si="3"/>
        <v>No Programado</v>
      </c>
      <c r="Y78" s="159" t="str">
        <f t="shared" si="4"/>
        <v>No Programado</v>
      </c>
      <c r="Z78" s="173"/>
      <c r="AA78" s="174"/>
      <c r="AB78" s="174"/>
      <c r="AC78" s="175"/>
    </row>
    <row r="79" spans="3:29" ht="160.9" hidden="1" customHeight="1">
      <c r="C79" s="211" t="str">
        <f>IF(ISBLANK('5. Pp (3 años)'!B111),"",'5. Pp (3 años)'!B111)</f>
        <v/>
      </c>
      <c r="D79" s="90" t="str">
        <f>IF(ISBLANK('5. Pp (3 años)'!C111),"",'5. Pp (3 años)'!C111)</f>
        <v>Actividad</v>
      </c>
      <c r="E79" s="207" t="str">
        <f>IF(ISBLANK('5. Pp (3 años)'!D111),"",'5. Pp (3 años)'!D111)</f>
        <v/>
      </c>
      <c r="F79" s="207" t="str">
        <f>IF(ISBLANK('5. Pp (3 años)'!E111),"",'5. Pp (3 años)'!E111)</f>
        <v/>
      </c>
      <c r="G79" s="214" t="str">
        <f>IF(ISBLANK('5. Pp (3 años)'!H111),"",'5. Pp (3 años)'!H111)</f>
        <v/>
      </c>
      <c r="H79" s="75" t="str">
        <f>IF(ISBLANK('5. Pp (3 años)'!J111),"",'5. Pp (3 años)'!J111)</f>
        <v/>
      </c>
      <c r="I79" s="145" t="str">
        <f>IF(ISBLANK('9. METAS'!K85),"",'9. METAS'!K85)</f>
        <v/>
      </c>
      <c r="J79" s="146" t="str">
        <f>IF(ISBLANK('9. METAS'!Q85),"",'9. METAS'!Q85)</f>
        <v/>
      </c>
      <c r="K79" s="136" t="str">
        <f>IF(ISBLANK('9. METAS'!R85),"",'9. METAS'!R85)</f>
        <v/>
      </c>
      <c r="L79" s="136" t="str">
        <f>IF(ISBLANK('9. METAS'!S85),"",'9. METAS'!S85)</f>
        <v/>
      </c>
      <c r="M79" s="137" t="str">
        <f>IF(ISBLANK('9. METAS'!T85),"",'9. METAS'!T85)</f>
        <v/>
      </c>
      <c r="N79" s="146"/>
      <c r="O79" s="409"/>
      <c r="P79" s="409"/>
      <c r="Q79" s="410"/>
      <c r="R79" s="134" t="str">
        <f t="shared" ref="R79:U158" si="6">IFERROR((N79/J79),"100%")</f>
        <v>100%</v>
      </c>
      <c r="S79" s="135" t="str">
        <f t="shared" si="6"/>
        <v>100%</v>
      </c>
      <c r="T79" s="135" t="str">
        <f t="shared" si="6"/>
        <v>100%</v>
      </c>
      <c r="U79" s="154" t="str">
        <f t="shared" si="5"/>
        <v>100%</v>
      </c>
      <c r="V79" s="138" t="str">
        <f t="shared" ref="V79:V142" si="7">IFERROR((N79/I79),"No Programado")</f>
        <v>No Programado</v>
      </c>
      <c r="W79" s="135" t="str">
        <f t="shared" ref="W79:W142" si="8">IFERROR((N79+O79)/I79, "No Programado")</f>
        <v>No Programado</v>
      </c>
      <c r="X79" s="135" t="str">
        <f t="shared" ref="X79:X142" si="9">IFERROR((O79+P79)/I79, "No Programado")</f>
        <v>No Programado</v>
      </c>
      <c r="Y79" s="159" t="str">
        <f t="shared" ref="Y79:Y142" si="10">IFERROR((P79+Q79)/I79, "No Programado")</f>
        <v>No Programado</v>
      </c>
      <c r="Z79" s="173"/>
      <c r="AA79" s="174"/>
      <c r="AB79" s="174"/>
      <c r="AC79" s="175"/>
    </row>
    <row r="80" spans="3:29" ht="160.9" hidden="1" customHeight="1">
      <c r="C80" s="211" t="str">
        <f>IF(ISBLANK('5. Pp (3 años)'!B112),"",'5. Pp (3 años)'!B112)</f>
        <v/>
      </c>
      <c r="D80" s="90" t="str">
        <f>IF(ISBLANK('5. Pp (3 años)'!C112),"",'5. Pp (3 años)'!C112)</f>
        <v>Actividad</v>
      </c>
      <c r="E80" s="207" t="str">
        <f>IF(ISBLANK('5. Pp (3 años)'!D112),"",'5. Pp (3 años)'!D112)</f>
        <v/>
      </c>
      <c r="F80" s="207" t="str">
        <f>IF(ISBLANK('5. Pp (3 años)'!E112),"",'5. Pp (3 años)'!E112)</f>
        <v/>
      </c>
      <c r="G80" s="214" t="str">
        <f>IF(ISBLANK('5. Pp (3 años)'!H112),"",'5. Pp (3 años)'!H112)</f>
        <v/>
      </c>
      <c r="H80" s="75" t="str">
        <f>IF(ISBLANK('5. Pp (3 años)'!J112),"",'5. Pp (3 años)'!J112)</f>
        <v/>
      </c>
      <c r="I80" s="145" t="str">
        <f>IF(ISBLANK('9. METAS'!K86),"",'9. METAS'!K86)</f>
        <v/>
      </c>
      <c r="J80" s="146" t="str">
        <f>IF(ISBLANK('9. METAS'!Q86),"",'9. METAS'!Q86)</f>
        <v/>
      </c>
      <c r="K80" s="136" t="str">
        <f>IF(ISBLANK('9. METAS'!R86),"",'9. METAS'!R86)</f>
        <v/>
      </c>
      <c r="L80" s="136" t="str">
        <f>IF(ISBLANK('9. METAS'!S86),"",'9. METAS'!S86)</f>
        <v/>
      </c>
      <c r="M80" s="137" t="str">
        <f>IF(ISBLANK('9. METAS'!T86),"",'9. METAS'!T86)</f>
        <v/>
      </c>
      <c r="N80" s="146"/>
      <c r="O80" s="409"/>
      <c r="P80" s="409"/>
      <c r="Q80" s="410"/>
      <c r="R80" s="134" t="str">
        <f t="shared" si="6"/>
        <v>100%</v>
      </c>
      <c r="S80" s="135" t="str">
        <f t="shared" si="6"/>
        <v>100%</v>
      </c>
      <c r="T80" s="135" t="str">
        <f t="shared" si="6"/>
        <v>100%</v>
      </c>
      <c r="U80" s="154" t="str">
        <f t="shared" si="5"/>
        <v>100%</v>
      </c>
      <c r="V80" s="138" t="str">
        <f t="shared" si="7"/>
        <v>No Programado</v>
      </c>
      <c r="W80" s="135" t="str">
        <f t="shared" si="8"/>
        <v>No Programado</v>
      </c>
      <c r="X80" s="135" t="str">
        <f t="shared" si="9"/>
        <v>No Programado</v>
      </c>
      <c r="Y80" s="159" t="str">
        <f t="shared" si="10"/>
        <v>No Programado</v>
      </c>
      <c r="Z80" s="173"/>
      <c r="AA80" s="174"/>
      <c r="AB80" s="174"/>
      <c r="AC80" s="175"/>
    </row>
    <row r="81" spans="3:29" ht="160.9" hidden="1" customHeight="1">
      <c r="C81" s="211" t="str">
        <f>IF(ISBLANK('5. Pp (3 años)'!B113),"",'5. Pp (3 años)'!B113)</f>
        <v/>
      </c>
      <c r="D81" s="90" t="str">
        <f>IF(ISBLANK('5. Pp (3 años)'!C113),"",'5. Pp (3 años)'!C113)</f>
        <v>Actividad</v>
      </c>
      <c r="E81" s="207" t="str">
        <f>IF(ISBLANK('5. Pp (3 años)'!D113),"",'5. Pp (3 años)'!D113)</f>
        <v/>
      </c>
      <c r="F81" s="207" t="str">
        <f>IF(ISBLANK('5. Pp (3 años)'!E113),"",'5. Pp (3 años)'!E113)</f>
        <v/>
      </c>
      <c r="G81" s="214" t="str">
        <f>IF(ISBLANK('5. Pp (3 años)'!H113),"",'5. Pp (3 años)'!H113)</f>
        <v/>
      </c>
      <c r="H81" s="75" t="str">
        <f>IF(ISBLANK('5. Pp (3 años)'!J113),"",'5. Pp (3 años)'!J113)</f>
        <v/>
      </c>
      <c r="I81" s="145" t="str">
        <f>IF(ISBLANK('9. METAS'!K87),"",'9. METAS'!K87)</f>
        <v/>
      </c>
      <c r="J81" s="146" t="str">
        <f>IF(ISBLANK('9. METAS'!Q87),"",'9. METAS'!Q87)</f>
        <v/>
      </c>
      <c r="K81" s="136" t="str">
        <f>IF(ISBLANK('9. METAS'!R87),"",'9. METAS'!R87)</f>
        <v/>
      </c>
      <c r="L81" s="136" t="str">
        <f>IF(ISBLANK('9. METAS'!S87),"",'9. METAS'!S87)</f>
        <v/>
      </c>
      <c r="M81" s="137" t="str">
        <f>IF(ISBLANK('9. METAS'!T87),"",'9. METAS'!T87)</f>
        <v/>
      </c>
      <c r="N81" s="146"/>
      <c r="O81" s="409"/>
      <c r="P81" s="409"/>
      <c r="Q81" s="410"/>
      <c r="R81" s="134" t="str">
        <f t="shared" si="6"/>
        <v>100%</v>
      </c>
      <c r="S81" s="135" t="str">
        <f t="shared" si="6"/>
        <v>100%</v>
      </c>
      <c r="T81" s="135" t="str">
        <f t="shared" si="6"/>
        <v>100%</v>
      </c>
      <c r="U81" s="154" t="str">
        <f t="shared" si="5"/>
        <v>100%</v>
      </c>
      <c r="V81" s="138" t="str">
        <f t="shared" si="7"/>
        <v>No Programado</v>
      </c>
      <c r="W81" s="135" t="str">
        <f t="shared" si="8"/>
        <v>No Programado</v>
      </c>
      <c r="X81" s="135" t="str">
        <f t="shared" si="9"/>
        <v>No Programado</v>
      </c>
      <c r="Y81" s="159" t="str">
        <f t="shared" si="10"/>
        <v>No Programado</v>
      </c>
      <c r="Z81" s="173"/>
      <c r="AA81" s="174"/>
      <c r="AB81" s="174"/>
      <c r="AC81" s="175"/>
    </row>
    <row r="82" spans="3:29" ht="160.9" customHeight="1">
      <c r="C82" s="637" t="str">
        <f>IF(ISBLANK('5. Pp (3 años)'!B114),"",'5. Pp (3 años)'!B114)</f>
        <v>Coordinación de Atención y Seguimiento Integral</v>
      </c>
      <c r="D82" s="638" t="str">
        <f>IF(ISBLANK('5. Pp (3 años)'!C114),"",'5. Pp (3 años)'!C114)</f>
        <v>Componente</v>
      </c>
      <c r="E82" s="620" t="str">
        <f>IF(ISBLANK('5. Pp (3 años)'!D114),"",'5. Pp (3 años)'!D114)</f>
        <v>4.1.1.1.12 Atenciones y gestiones del programa 'Entrelazos por la Diversidad' otorgadas.</v>
      </c>
      <c r="F82" s="620" t="str">
        <f>IF(ISBLANK('5. Pp (3 años)'!E114),"",'5. Pp (3 años)'!E114)</f>
        <v>PSAGE: Porcentaje de servicios de atención y gestión del programa Entrelazos realizados.</v>
      </c>
      <c r="G82" s="639" t="str">
        <f>IF(ISBLANK('5. Pp (3 años)'!H114),"",'5. Pp (3 años)'!H114)</f>
        <v>Trimestral</v>
      </c>
      <c r="H82" s="640" t="str">
        <f>IF(ISBLANK('5. Pp (3 años)'!J114),"",'5. Pp (3 años)'!J114)</f>
        <v>UNIDAD DE MEDIDA DEL INDICADOR: Porcentaje
UNIDAD DE MEDIDA DE LAS VARIABLES: Gestión</v>
      </c>
      <c r="I82" s="145">
        <f>IF(ISBLANK('9. METAS'!K88),"",'9. METAS'!K88)</f>
        <v>100</v>
      </c>
      <c r="J82" s="146">
        <f>IF(ISBLANK('9. METAS'!Q88),"",'9. METAS'!Q88)</f>
        <v>25</v>
      </c>
      <c r="K82" s="136">
        <f>IF(ISBLANK('9. METAS'!R88),"",'9. METAS'!R88)</f>
        <v>25</v>
      </c>
      <c r="L82" s="136">
        <f>IF(ISBLANK('9. METAS'!S88),"",'9. METAS'!S88)</f>
        <v>25</v>
      </c>
      <c r="M82" s="137">
        <f>IF(ISBLANK('9. METAS'!T88),"",'9. METAS'!T88)</f>
        <v>25</v>
      </c>
      <c r="N82" s="146">
        <v>14</v>
      </c>
      <c r="O82" s="409"/>
      <c r="P82" s="409"/>
      <c r="Q82" s="410"/>
      <c r="R82" s="134">
        <f t="shared" si="6"/>
        <v>0.56000000000000005</v>
      </c>
      <c r="S82" s="135">
        <f t="shared" si="6"/>
        <v>0</v>
      </c>
      <c r="T82" s="135">
        <f t="shared" si="6"/>
        <v>0</v>
      </c>
      <c r="U82" s="154">
        <f t="shared" si="5"/>
        <v>0</v>
      </c>
      <c r="V82" s="138">
        <f t="shared" si="7"/>
        <v>0.14000000000000001</v>
      </c>
      <c r="W82" s="135">
        <f t="shared" si="8"/>
        <v>0.14000000000000001</v>
      </c>
      <c r="X82" s="135">
        <f t="shared" si="9"/>
        <v>0</v>
      </c>
      <c r="Y82" s="159">
        <f t="shared" si="10"/>
        <v>0</v>
      </c>
      <c r="Z82" s="650" t="s">
        <v>1656</v>
      </c>
      <c r="AA82" s="174"/>
      <c r="AB82" s="174"/>
      <c r="AC82" s="175"/>
    </row>
    <row r="83" spans="3:29" ht="160.9" customHeight="1">
      <c r="C83" s="211" t="str">
        <f>IF(ISBLANK('5. Pp (3 años)'!B115),"",'5. Pp (3 años)'!B115)</f>
        <v>Coordinación de Atención y Seguimiento Integral</v>
      </c>
      <c r="D83" s="90" t="str">
        <f>IF(ISBLANK('5. Pp (3 años)'!C115),"",'5. Pp (3 años)'!C115)</f>
        <v>Actividad</v>
      </c>
      <c r="E83" s="207" t="str">
        <f>IF(ISBLANK('5. Pp (3 años)'!D115),"",'5. Pp (3 años)'!D115)</f>
        <v>4.1.1.1.12.1 Gestión de canales de atención y enlace interinstitucional para la diversidad sexual.</v>
      </c>
      <c r="F83" s="207" t="str">
        <f>IF(ISBLANK('5. Pp (3 años)'!E115),"",'5. Pp (3 años)'!E115)</f>
        <v>PSVAG: Porcentaje de servicios de vinculación y atención personalizada gestionados.</v>
      </c>
      <c r="G83" s="214" t="str">
        <f>IF(ISBLANK('5. Pp (3 años)'!H115),"",'5. Pp (3 años)'!H115)</f>
        <v>Trimestral</v>
      </c>
      <c r="H83" s="75" t="str">
        <f>IF(ISBLANK('5. Pp (3 años)'!J115),"",'5. Pp (3 años)'!J115)</f>
        <v>UNIDAD DE MEDIDA DEL INDICADOR: Porcentaje
UNIDAD DE MEDIDA DE LAS VARIABLES: Vinculación</v>
      </c>
      <c r="I83" s="145">
        <f>IF(ISBLANK('9. METAS'!K89),"",'9. METAS'!K89)</f>
        <v>150</v>
      </c>
      <c r="J83" s="146">
        <f>IF(ISBLANK('9. METAS'!Q89),"",'9. METAS'!Q89)</f>
        <v>35</v>
      </c>
      <c r="K83" s="136">
        <f>IF(ISBLANK('9. METAS'!R89),"",'9. METAS'!R89)</f>
        <v>45</v>
      </c>
      <c r="L83" s="136">
        <f>IF(ISBLANK('9. METAS'!S89),"",'9. METAS'!S89)</f>
        <v>45</v>
      </c>
      <c r="M83" s="137">
        <f>IF(ISBLANK('9. METAS'!T89),"",'9. METAS'!T89)</f>
        <v>25</v>
      </c>
      <c r="N83" s="146">
        <v>19</v>
      </c>
      <c r="O83" s="409"/>
      <c r="P83" s="409"/>
      <c r="Q83" s="410"/>
      <c r="R83" s="134">
        <f t="shared" si="6"/>
        <v>0.54285714285714282</v>
      </c>
      <c r="S83" s="135">
        <f t="shared" si="6"/>
        <v>0</v>
      </c>
      <c r="T83" s="135">
        <f t="shared" si="6"/>
        <v>0</v>
      </c>
      <c r="U83" s="154">
        <f t="shared" si="5"/>
        <v>0</v>
      </c>
      <c r="V83" s="138">
        <f t="shared" si="7"/>
        <v>0.12666666666666668</v>
      </c>
      <c r="W83" s="135">
        <f t="shared" si="8"/>
        <v>0.12666666666666668</v>
      </c>
      <c r="X83" s="135">
        <f t="shared" si="9"/>
        <v>0</v>
      </c>
      <c r="Y83" s="159">
        <f t="shared" si="10"/>
        <v>0</v>
      </c>
      <c r="Z83" s="650" t="s">
        <v>1657</v>
      </c>
      <c r="AA83" s="174"/>
      <c r="AB83" s="174"/>
      <c r="AC83" s="175"/>
    </row>
    <row r="84" spans="3:29" ht="160.9" hidden="1" customHeight="1">
      <c r="C84" s="211" t="str">
        <f>IF(ISBLANK('5. Pp (3 años)'!B116),"",'5. Pp (3 años)'!B116)</f>
        <v/>
      </c>
      <c r="D84" s="90" t="str">
        <f>IF(ISBLANK('5. Pp (3 años)'!C116),"",'5. Pp (3 años)'!C116)</f>
        <v>Actividad</v>
      </c>
      <c r="E84" s="207" t="str">
        <f>IF(ISBLANK('5. Pp (3 años)'!D116),"",'5. Pp (3 años)'!D116)</f>
        <v/>
      </c>
      <c r="F84" s="207" t="str">
        <f>IF(ISBLANK('5. Pp (3 años)'!E116),"",'5. Pp (3 años)'!E116)</f>
        <v/>
      </c>
      <c r="G84" s="214" t="str">
        <f>IF(ISBLANK('5. Pp (3 años)'!H116),"",'5. Pp (3 años)'!H116)</f>
        <v/>
      </c>
      <c r="H84" s="75" t="str">
        <f>IF(ISBLANK('5. Pp (3 años)'!J116),"",'5. Pp (3 años)'!J116)</f>
        <v/>
      </c>
      <c r="I84" s="145" t="str">
        <f>IF(ISBLANK('9. METAS'!K90),"",'9. METAS'!K90)</f>
        <v/>
      </c>
      <c r="J84" s="146" t="str">
        <f>IF(ISBLANK('9. METAS'!Q90),"",'9. METAS'!Q90)</f>
        <v/>
      </c>
      <c r="K84" s="136" t="str">
        <f>IF(ISBLANK('9. METAS'!R90),"",'9. METAS'!R90)</f>
        <v/>
      </c>
      <c r="L84" s="136" t="str">
        <f>IF(ISBLANK('9. METAS'!S90),"",'9. METAS'!S90)</f>
        <v/>
      </c>
      <c r="M84" s="137" t="str">
        <f>IF(ISBLANK('9. METAS'!T90),"",'9. METAS'!T90)</f>
        <v/>
      </c>
      <c r="N84" s="146"/>
      <c r="O84" s="409"/>
      <c r="P84" s="409"/>
      <c r="Q84" s="410"/>
      <c r="R84" s="134" t="str">
        <f t="shared" si="6"/>
        <v>100%</v>
      </c>
      <c r="S84" s="135" t="str">
        <f t="shared" si="6"/>
        <v>100%</v>
      </c>
      <c r="T84" s="135" t="str">
        <f t="shared" si="6"/>
        <v>100%</v>
      </c>
      <c r="U84" s="154" t="str">
        <f t="shared" si="5"/>
        <v>100%</v>
      </c>
      <c r="V84" s="138" t="str">
        <f t="shared" si="7"/>
        <v>No Programado</v>
      </c>
      <c r="W84" s="135" t="str">
        <f t="shared" si="8"/>
        <v>No Programado</v>
      </c>
      <c r="X84" s="135" t="str">
        <f t="shared" si="9"/>
        <v>No Programado</v>
      </c>
      <c r="Y84" s="159" t="str">
        <f t="shared" si="10"/>
        <v>No Programado</v>
      </c>
      <c r="Z84" s="173"/>
      <c r="AA84" s="174"/>
      <c r="AB84" s="174"/>
      <c r="AC84" s="175"/>
    </row>
    <row r="85" spans="3:29" ht="160.9" hidden="1" customHeight="1">
      <c r="C85" s="211" t="str">
        <f>IF(ISBLANK('5. Pp (3 años)'!B117),"",'5. Pp (3 años)'!B117)</f>
        <v/>
      </c>
      <c r="D85" s="90" t="str">
        <f>IF(ISBLANK('5. Pp (3 años)'!C117),"",'5. Pp (3 años)'!C117)</f>
        <v>Actividad</v>
      </c>
      <c r="E85" s="207" t="str">
        <f>IF(ISBLANK('5. Pp (3 años)'!D117),"",'5. Pp (3 años)'!D117)</f>
        <v/>
      </c>
      <c r="F85" s="207" t="str">
        <f>IF(ISBLANK('5. Pp (3 años)'!E117),"",'5. Pp (3 años)'!E117)</f>
        <v/>
      </c>
      <c r="G85" s="214" t="str">
        <f>IF(ISBLANK('5. Pp (3 años)'!H117),"",'5. Pp (3 años)'!H117)</f>
        <v/>
      </c>
      <c r="H85" s="75" t="str">
        <f>IF(ISBLANK('5. Pp (3 años)'!J117),"",'5. Pp (3 años)'!J117)</f>
        <v/>
      </c>
      <c r="I85" s="145" t="str">
        <f>IF(ISBLANK('9. METAS'!K91),"",'9. METAS'!K91)</f>
        <v/>
      </c>
      <c r="J85" s="146" t="str">
        <f>IF(ISBLANK('9. METAS'!Q91),"",'9. METAS'!Q91)</f>
        <v/>
      </c>
      <c r="K85" s="136" t="str">
        <f>IF(ISBLANK('9. METAS'!R91),"",'9. METAS'!R91)</f>
        <v/>
      </c>
      <c r="L85" s="136" t="str">
        <f>IF(ISBLANK('9. METAS'!S91),"",'9. METAS'!S91)</f>
        <v/>
      </c>
      <c r="M85" s="137" t="str">
        <f>IF(ISBLANK('9. METAS'!T91),"",'9. METAS'!T91)</f>
        <v/>
      </c>
      <c r="N85" s="146"/>
      <c r="O85" s="409"/>
      <c r="P85" s="409"/>
      <c r="Q85" s="410">
        <v>87</v>
      </c>
      <c r="R85" s="134" t="str">
        <f t="shared" si="6"/>
        <v>100%</v>
      </c>
      <c r="S85" s="135" t="str">
        <f t="shared" si="6"/>
        <v>100%</v>
      </c>
      <c r="T85" s="135" t="str">
        <f t="shared" si="6"/>
        <v>100%</v>
      </c>
      <c r="U85" s="154" t="str">
        <f t="shared" si="5"/>
        <v>100%</v>
      </c>
      <c r="V85" s="138" t="str">
        <f t="shared" si="7"/>
        <v>No Programado</v>
      </c>
      <c r="W85" s="135" t="str">
        <f t="shared" si="8"/>
        <v>No Programado</v>
      </c>
      <c r="X85" s="135" t="str">
        <f t="shared" si="9"/>
        <v>No Programado</v>
      </c>
      <c r="Y85" s="159" t="str">
        <f t="shared" si="10"/>
        <v>No Programado</v>
      </c>
      <c r="Z85" s="173"/>
      <c r="AA85" s="174"/>
      <c r="AB85" s="174"/>
      <c r="AC85" s="175"/>
    </row>
    <row r="86" spans="3:29" ht="160.9" hidden="1" customHeight="1">
      <c r="C86" s="211" t="str">
        <f>IF(ISBLANK('5. Pp (3 años)'!B118),"",'5. Pp (3 años)'!B118)</f>
        <v/>
      </c>
      <c r="D86" s="90" t="str">
        <f>IF(ISBLANK('5. Pp (3 años)'!C118),"",'5. Pp (3 años)'!C118)</f>
        <v>Actividad</v>
      </c>
      <c r="E86" s="207" t="str">
        <f>IF(ISBLANK('5. Pp (3 años)'!D118),"",'5. Pp (3 años)'!D118)</f>
        <v/>
      </c>
      <c r="F86" s="207" t="str">
        <f>IF(ISBLANK('5. Pp (3 años)'!E118),"",'5. Pp (3 años)'!E118)</f>
        <v/>
      </c>
      <c r="G86" s="214" t="str">
        <f>IF(ISBLANK('5. Pp (3 años)'!H118),"",'5. Pp (3 años)'!H118)</f>
        <v/>
      </c>
      <c r="H86" s="75" t="str">
        <f>IF(ISBLANK('5. Pp (3 años)'!J118),"",'5. Pp (3 años)'!J118)</f>
        <v/>
      </c>
      <c r="I86" s="145" t="str">
        <f>IF(ISBLANK('9. METAS'!K92),"",'9. METAS'!K92)</f>
        <v/>
      </c>
      <c r="J86" s="146" t="str">
        <f>IF(ISBLANK('9. METAS'!Q92),"",'9. METAS'!Q92)</f>
        <v/>
      </c>
      <c r="K86" s="136" t="str">
        <f>IF(ISBLANK('9. METAS'!R92),"",'9. METAS'!R92)</f>
        <v/>
      </c>
      <c r="L86" s="136" t="str">
        <f>IF(ISBLANK('9. METAS'!S92),"",'9. METAS'!S92)</f>
        <v/>
      </c>
      <c r="M86" s="137" t="str">
        <f>IF(ISBLANK('9. METAS'!T92),"",'9. METAS'!T92)</f>
        <v/>
      </c>
      <c r="N86" s="146"/>
      <c r="O86" s="409"/>
      <c r="P86" s="409">
        <v>78</v>
      </c>
      <c r="Q86" s="410"/>
      <c r="R86" s="134" t="str">
        <f t="shared" si="6"/>
        <v>100%</v>
      </c>
      <c r="S86" s="135" t="str">
        <f t="shared" si="6"/>
        <v>100%</v>
      </c>
      <c r="T86" s="135" t="str">
        <f t="shared" si="6"/>
        <v>100%</v>
      </c>
      <c r="U86" s="154" t="str">
        <f t="shared" si="5"/>
        <v>100%</v>
      </c>
      <c r="V86" s="138" t="str">
        <f t="shared" si="7"/>
        <v>No Programado</v>
      </c>
      <c r="W86" s="135" t="str">
        <f t="shared" si="8"/>
        <v>No Programado</v>
      </c>
      <c r="X86" s="135" t="str">
        <f t="shared" si="9"/>
        <v>No Programado</v>
      </c>
      <c r="Y86" s="159" t="str">
        <f t="shared" si="10"/>
        <v>No Programado</v>
      </c>
      <c r="Z86" s="173"/>
      <c r="AA86" s="174"/>
      <c r="AB86" s="174"/>
      <c r="AC86" s="175"/>
    </row>
    <row r="87" spans="3:29" ht="160.9" hidden="1" customHeight="1">
      <c r="C87" s="211" t="str">
        <f>IF(ISBLANK('5. Pp (3 años)'!B119),"",'5. Pp (3 años)'!B119)</f>
        <v/>
      </c>
      <c r="D87" s="90" t="str">
        <f>IF(ISBLANK('5. Pp (3 años)'!C119),"",'5. Pp (3 años)'!C119)</f>
        <v>Actividad</v>
      </c>
      <c r="E87" s="207" t="str">
        <f>IF(ISBLANK('5. Pp (3 años)'!D119),"",'5. Pp (3 años)'!D119)</f>
        <v/>
      </c>
      <c r="F87" s="207" t="str">
        <f>IF(ISBLANK('5. Pp (3 años)'!E119),"",'5. Pp (3 años)'!E119)</f>
        <v/>
      </c>
      <c r="G87" s="214" t="str">
        <f>IF(ISBLANK('5. Pp (3 años)'!H119),"",'5. Pp (3 años)'!H119)</f>
        <v/>
      </c>
      <c r="H87" s="75" t="str">
        <f>IF(ISBLANK('5. Pp (3 años)'!J119),"",'5. Pp (3 años)'!J119)</f>
        <v/>
      </c>
      <c r="I87" s="145" t="str">
        <f>IF(ISBLANK('9. METAS'!K93),"",'9. METAS'!K93)</f>
        <v/>
      </c>
      <c r="J87" s="146" t="str">
        <f>IF(ISBLANK('9. METAS'!Q93),"",'9. METAS'!Q93)</f>
        <v/>
      </c>
      <c r="K87" s="136" t="str">
        <f>IF(ISBLANK('9. METAS'!R93),"",'9. METAS'!R93)</f>
        <v/>
      </c>
      <c r="L87" s="136" t="str">
        <f>IF(ISBLANK('9. METAS'!S93),"",'9. METAS'!S93)</f>
        <v/>
      </c>
      <c r="M87" s="137" t="str">
        <f>IF(ISBLANK('9. METAS'!T93),"",'9. METAS'!T93)</f>
        <v/>
      </c>
      <c r="N87" s="146"/>
      <c r="O87" s="409">
        <v>58</v>
      </c>
      <c r="P87" s="409"/>
      <c r="Q87" s="410"/>
      <c r="R87" s="134" t="str">
        <f t="shared" si="6"/>
        <v>100%</v>
      </c>
      <c r="S87" s="135" t="str">
        <f t="shared" si="6"/>
        <v>100%</v>
      </c>
      <c r="T87" s="135" t="str">
        <f t="shared" si="6"/>
        <v>100%</v>
      </c>
      <c r="U87" s="154" t="str">
        <f t="shared" si="5"/>
        <v>100%</v>
      </c>
      <c r="V87" s="138" t="str">
        <f t="shared" si="7"/>
        <v>No Programado</v>
      </c>
      <c r="W87" s="135" t="str">
        <f t="shared" si="8"/>
        <v>No Programado</v>
      </c>
      <c r="X87" s="135" t="str">
        <f t="shared" si="9"/>
        <v>No Programado</v>
      </c>
      <c r="Y87" s="159" t="str">
        <f t="shared" si="10"/>
        <v>No Programado</v>
      </c>
      <c r="Z87" s="173"/>
      <c r="AA87" s="174"/>
      <c r="AB87" s="174"/>
      <c r="AC87" s="175"/>
    </row>
    <row r="88" spans="3:29" ht="160.9" customHeight="1">
      <c r="C88" s="637" t="str">
        <f>IF(ISBLANK('5. Pp (3 años)'!B120),"",'5. Pp (3 años)'!B120)</f>
        <v>Coordinación de Vinculación, Investigación y Proyectos Sociales</v>
      </c>
      <c r="D88" s="638" t="str">
        <f>IF(ISBLANK('5. Pp (3 años)'!C120),"",'5. Pp (3 años)'!C120)</f>
        <v>Componente</v>
      </c>
      <c r="E88" s="620" t="str">
        <f>IF(ISBLANK('5. Pp (3 años)'!D120),"",'5. Pp (3 años)'!D120)</f>
        <v>4.1.1.1.13 Estrategias de sensibilización y fomento a la cultura de la diversidad sexual implementadas.</v>
      </c>
      <c r="F88" s="620" t="str">
        <f>IF(ISBLANK('5. Pp (3 años)'!E120),"",'5. Pp (3 años)'!E120)</f>
        <v>PESFR: Porcentaje de estrategias de sensibilización y fomento realizadas.</v>
      </c>
      <c r="G88" s="639" t="str">
        <f>IF(ISBLANK('5. Pp (3 años)'!H120),"",'5. Pp (3 años)'!H120)</f>
        <v>Trimestral</v>
      </c>
      <c r="H88" s="640" t="str">
        <f>IF(ISBLANK('5. Pp (3 años)'!J120),"",'5. Pp (3 años)'!J120)</f>
        <v xml:space="preserve">UNIDAD DE MEDIDA DEL INDICADOR: Porcentaje
UNIDAD DE MEDIDA DE LAS VARIABLES: Estrategia </v>
      </c>
      <c r="I88" s="145">
        <f>IF(ISBLANK('9. METAS'!K94),"",'9. METAS'!K94)</f>
        <v>100</v>
      </c>
      <c r="J88" s="146">
        <f>IF(ISBLANK('9. METAS'!Q94),"",'9. METAS'!Q94)</f>
        <v>25</v>
      </c>
      <c r="K88" s="136">
        <f>IF(ISBLANK('9. METAS'!R94),"",'9. METAS'!R94)</f>
        <v>25</v>
      </c>
      <c r="L88" s="136">
        <f>IF(ISBLANK('9. METAS'!S94),"",'9. METAS'!S94)</f>
        <v>25</v>
      </c>
      <c r="M88" s="137">
        <f>IF(ISBLANK('9. METAS'!T94),"",'9. METAS'!T94)</f>
        <v>25</v>
      </c>
      <c r="N88" s="146">
        <v>5</v>
      </c>
      <c r="O88" s="409"/>
      <c r="P88" s="409"/>
      <c r="Q88" s="410"/>
      <c r="R88" s="134">
        <f t="shared" si="6"/>
        <v>0.2</v>
      </c>
      <c r="S88" s="135">
        <f t="shared" si="6"/>
        <v>0</v>
      </c>
      <c r="T88" s="135">
        <f t="shared" si="6"/>
        <v>0</v>
      </c>
      <c r="U88" s="154">
        <f t="shared" si="5"/>
        <v>0</v>
      </c>
      <c r="V88" s="138">
        <f t="shared" si="7"/>
        <v>0.05</v>
      </c>
      <c r="W88" s="135">
        <f t="shared" si="8"/>
        <v>0.05</v>
      </c>
      <c r="X88" s="135">
        <f t="shared" si="9"/>
        <v>0</v>
      </c>
      <c r="Y88" s="159">
        <f t="shared" si="10"/>
        <v>0</v>
      </c>
      <c r="Z88" s="650" t="s">
        <v>1658</v>
      </c>
      <c r="AA88" s="174"/>
      <c r="AB88" s="174"/>
      <c r="AC88" s="175"/>
    </row>
    <row r="89" spans="3:29" ht="160.9" customHeight="1">
      <c r="C89" s="211" t="str">
        <f>IF(ISBLANK('5. Pp (3 años)'!B121),"",'5. Pp (3 años)'!B121)</f>
        <v>Coordinación de Vinculación, Investigación y Proyectos Sociales</v>
      </c>
      <c r="D89" s="90" t="str">
        <f>IF(ISBLANK('5. Pp (3 años)'!C121),"",'5. Pp (3 años)'!C121)</f>
        <v>Actividad</v>
      </c>
      <c r="E89" s="207" t="str">
        <f>IF(ISBLANK('5. Pp (3 años)'!D121),"",'5. Pp (3 años)'!D121)</f>
        <v>4.1.1.1.13.1 Coordinación de mecanismos de vinculación interinstitucional y sectorial para la diversidad sexual.</v>
      </c>
      <c r="F89" s="207" t="str">
        <f>IF(ISBLANK('5. Pp (3 años)'!E121),"",'5. Pp (3 años)'!E121)</f>
        <v>PRC: Porcentaje de reuniones de coordinación para la diversidad sexual realizadas.</v>
      </c>
      <c r="G89" s="214" t="str">
        <f>IF(ISBLANK('5. Pp (3 años)'!H121),"",'5. Pp (3 años)'!H121)</f>
        <v>Trimestral</v>
      </c>
      <c r="H89" s="75" t="str">
        <f>IF(ISBLANK('5. Pp (3 años)'!J121),"",'5. Pp (3 años)'!J121)</f>
        <v>UNIDAD DE MEDIDA DEL INDICADOR: Porcentaje
UNIDAD DE MEDIDA DE LAS VARIABLES: Reuniones</v>
      </c>
      <c r="I89" s="145">
        <f>IF(ISBLANK('9. METAS'!K95),"",'9. METAS'!K95)</f>
        <v>70</v>
      </c>
      <c r="J89" s="146">
        <f>IF(ISBLANK('9. METAS'!Q95),"",'9. METAS'!Q95)</f>
        <v>25</v>
      </c>
      <c r="K89" s="136">
        <f>IF(ISBLANK('9. METAS'!R95),"",'9. METAS'!R95)</f>
        <v>18</v>
      </c>
      <c r="L89" s="136">
        <f>IF(ISBLANK('9. METAS'!S95),"",'9. METAS'!S95)</f>
        <v>15</v>
      </c>
      <c r="M89" s="137">
        <f>IF(ISBLANK('9. METAS'!T95),"",'9. METAS'!T95)</f>
        <v>12</v>
      </c>
      <c r="N89" s="146">
        <v>4</v>
      </c>
      <c r="O89" s="409"/>
      <c r="P89" s="409"/>
      <c r="Q89" s="410"/>
      <c r="R89" s="134">
        <f t="shared" si="6"/>
        <v>0.16</v>
      </c>
      <c r="S89" s="135">
        <f t="shared" si="6"/>
        <v>0</v>
      </c>
      <c r="T89" s="135">
        <f t="shared" si="6"/>
        <v>0</v>
      </c>
      <c r="U89" s="154">
        <f t="shared" si="5"/>
        <v>0</v>
      </c>
      <c r="V89" s="138">
        <f t="shared" si="7"/>
        <v>5.7142857142857141E-2</v>
      </c>
      <c r="W89" s="135">
        <f t="shared" si="8"/>
        <v>5.7142857142857141E-2</v>
      </c>
      <c r="X89" s="135">
        <f t="shared" si="9"/>
        <v>0</v>
      </c>
      <c r="Y89" s="159">
        <f t="shared" si="10"/>
        <v>0</v>
      </c>
      <c r="Z89" s="650" t="s">
        <v>1659</v>
      </c>
      <c r="AA89" s="174"/>
      <c r="AB89" s="174"/>
      <c r="AC89" s="175"/>
    </row>
    <row r="90" spans="3:29" ht="160.9" customHeight="1">
      <c r="C90" s="211" t="str">
        <f>IF(ISBLANK('5. Pp (3 años)'!B122),"",'5. Pp (3 años)'!B122)</f>
        <v>Coordinación de Vinculación, Investigación y Proyectos Sociales</v>
      </c>
      <c r="D90" s="90" t="str">
        <f>IF(ISBLANK('5. Pp (3 años)'!C122),"",'5. Pp (3 años)'!C122)</f>
        <v>Actividad</v>
      </c>
      <c r="E90" s="207" t="str">
        <f>IF(ISBLANK('5. Pp (3 años)'!D122),"",'5. Pp (3 años)'!D122)</f>
        <v>4.1.1.1.13.2 Ejecución de programas de difusión, información y sensibilización para el fomento de la diversidad sexual y la inclusión.</v>
      </c>
      <c r="F90" s="207" t="str">
        <f>IF(ISBLANK('5. Pp (3 años)'!E122),"",'5. Pp (3 años)'!E122)</f>
        <v>PASI: Porcentaje de actividades de sensibilización y fomento a la inclusión realizadas.</v>
      </c>
      <c r="G90" s="214" t="str">
        <f>IF(ISBLANK('5. Pp (3 años)'!H122),"",'5. Pp (3 años)'!H122)</f>
        <v>Trimestral</v>
      </c>
      <c r="H90" s="75" t="str">
        <f>IF(ISBLANK('5. Pp (3 años)'!J122),"",'5. Pp (3 años)'!J122)</f>
        <v>UNIDAD DE MEDIDA DEL INDICADOR: Porcentaje
UNIDAD DE MEDIDA DE LAS VARIABLES: Actividades</v>
      </c>
      <c r="I90" s="145">
        <f>IF(ISBLANK('9. METAS'!K96),"",'9. METAS'!K96)</f>
        <v>31</v>
      </c>
      <c r="J90" s="146">
        <f>IF(ISBLANK('9. METAS'!Q96),"",'9. METAS'!Q96)</f>
        <v>9</v>
      </c>
      <c r="K90" s="136">
        <f>IF(ISBLANK('9. METAS'!R96),"",'9. METAS'!R96)</f>
        <v>9</v>
      </c>
      <c r="L90" s="136">
        <f>IF(ISBLANK('9. METAS'!S96),"",'9. METAS'!S96)</f>
        <v>8</v>
      </c>
      <c r="M90" s="137">
        <f>IF(ISBLANK('9. METAS'!T96),"",'9. METAS'!T96)</f>
        <v>5</v>
      </c>
      <c r="N90" s="146">
        <v>2</v>
      </c>
      <c r="O90" s="409"/>
      <c r="P90" s="409"/>
      <c r="Q90" s="410"/>
      <c r="R90" s="134">
        <f t="shared" si="6"/>
        <v>0.22222222222222221</v>
      </c>
      <c r="S90" s="135">
        <f t="shared" si="6"/>
        <v>0</v>
      </c>
      <c r="T90" s="135">
        <f t="shared" si="6"/>
        <v>0</v>
      </c>
      <c r="U90" s="154">
        <f t="shared" si="5"/>
        <v>0</v>
      </c>
      <c r="V90" s="138">
        <f t="shared" si="7"/>
        <v>6.4516129032258063E-2</v>
      </c>
      <c r="W90" s="135">
        <f t="shared" si="8"/>
        <v>6.4516129032258063E-2</v>
      </c>
      <c r="X90" s="135">
        <f t="shared" si="9"/>
        <v>0</v>
      </c>
      <c r="Y90" s="159">
        <f t="shared" si="10"/>
        <v>0</v>
      </c>
      <c r="Z90" s="650" t="s">
        <v>1660</v>
      </c>
      <c r="AA90" s="174"/>
      <c r="AB90" s="174"/>
      <c r="AC90" s="175"/>
    </row>
    <row r="91" spans="3:29" ht="160.9" hidden="1" customHeight="1">
      <c r="C91" s="211" t="str">
        <f>IF(ISBLANK('5. Pp (3 años)'!B123),"",'5. Pp (3 años)'!B123)</f>
        <v/>
      </c>
      <c r="D91" s="90" t="str">
        <f>IF(ISBLANK('5. Pp (3 años)'!C123),"",'5. Pp (3 años)'!C123)</f>
        <v>Actividad</v>
      </c>
      <c r="E91" s="207" t="str">
        <f>IF(ISBLANK('5. Pp (3 años)'!D123),"",'5. Pp (3 años)'!D123)</f>
        <v/>
      </c>
      <c r="F91" s="207" t="str">
        <f>IF(ISBLANK('5. Pp (3 años)'!E123),"",'5. Pp (3 años)'!E123)</f>
        <v/>
      </c>
      <c r="G91" s="214" t="str">
        <f>IF(ISBLANK('5. Pp (3 años)'!H123),"",'5. Pp (3 años)'!H123)</f>
        <v/>
      </c>
      <c r="H91" s="75" t="str">
        <f>IF(ISBLANK('5. Pp (3 años)'!J123),"",'5. Pp (3 años)'!J123)</f>
        <v/>
      </c>
      <c r="I91" s="145" t="str">
        <f>IF(ISBLANK('9. METAS'!K97),"",'9. METAS'!K97)</f>
        <v/>
      </c>
      <c r="J91" s="146" t="str">
        <f>IF(ISBLANK('9. METAS'!Q97),"",'9. METAS'!Q97)</f>
        <v/>
      </c>
      <c r="K91" s="136" t="str">
        <f>IF(ISBLANK('9. METAS'!R97),"",'9. METAS'!R97)</f>
        <v/>
      </c>
      <c r="L91" s="136" t="str">
        <f>IF(ISBLANK('9. METAS'!S97),"",'9. METAS'!S97)</f>
        <v/>
      </c>
      <c r="M91" s="137" t="str">
        <f>IF(ISBLANK('9. METAS'!T97),"",'9. METAS'!T97)</f>
        <v/>
      </c>
      <c r="N91" s="146"/>
      <c r="O91" s="409"/>
      <c r="P91" s="409"/>
      <c r="Q91" s="410"/>
      <c r="R91" s="134" t="str">
        <f t="shared" si="6"/>
        <v>100%</v>
      </c>
      <c r="S91" s="135" t="str">
        <f t="shared" si="6"/>
        <v>100%</v>
      </c>
      <c r="T91" s="135" t="str">
        <f t="shared" si="6"/>
        <v>100%</v>
      </c>
      <c r="U91" s="154" t="str">
        <f t="shared" si="5"/>
        <v>100%</v>
      </c>
      <c r="V91" s="138" t="str">
        <f t="shared" si="7"/>
        <v>No Programado</v>
      </c>
      <c r="W91" s="135" t="str">
        <f t="shared" si="8"/>
        <v>No Programado</v>
      </c>
      <c r="X91" s="135" t="str">
        <f t="shared" si="9"/>
        <v>No Programado</v>
      </c>
      <c r="Y91" s="159" t="str">
        <f t="shared" si="10"/>
        <v>No Programado</v>
      </c>
      <c r="Z91" s="173"/>
      <c r="AA91" s="174"/>
      <c r="AB91" s="174"/>
      <c r="AC91" s="175"/>
    </row>
    <row r="92" spans="3:29" ht="160.9" hidden="1" customHeight="1">
      <c r="C92" s="211" t="str">
        <f>IF(ISBLANK('5. Pp (3 años)'!B124),"",'5. Pp (3 años)'!B124)</f>
        <v/>
      </c>
      <c r="D92" s="90" t="str">
        <f>IF(ISBLANK('5. Pp (3 años)'!C124),"",'5. Pp (3 años)'!C124)</f>
        <v>Actividad</v>
      </c>
      <c r="E92" s="207" t="str">
        <f>IF(ISBLANK('5. Pp (3 años)'!D124),"",'5. Pp (3 años)'!D124)</f>
        <v/>
      </c>
      <c r="F92" s="207" t="str">
        <f>IF(ISBLANK('5. Pp (3 años)'!E124),"",'5. Pp (3 años)'!E124)</f>
        <v/>
      </c>
      <c r="G92" s="214" t="str">
        <f>IF(ISBLANK('5. Pp (3 años)'!H124),"",'5. Pp (3 años)'!H124)</f>
        <v/>
      </c>
      <c r="H92" s="75" t="str">
        <f>IF(ISBLANK('5. Pp (3 años)'!J124),"",'5. Pp (3 años)'!J124)</f>
        <v/>
      </c>
      <c r="I92" s="145" t="str">
        <f>IF(ISBLANK('9. METAS'!K98),"",'9. METAS'!K98)</f>
        <v/>
      </c>
      <c r="J92" s="146" t="str">
        <f>IF(ISBLANK('9. METAS'!Q98),"",'9. METAS'!Q98)</f>
        <v/>
      </c>
      <c r="K92" s="136" t="str">
        <f>IF(ISBLANK('9. METAS'!R98),"",'9. METAS'!R98)</f>
        <v/>
      </c>
      <c r="L92" s="136" t="str">
        <f>IF(ISBLANK('9. METAS'!S98),"",'9. METAS'!S98)</f>
        <v/>
      </c>
      <c r="M92" s="137" t="str">
        <f>IF(ISBLANK('9. METAS'!T98),"",'9. METAS'!T98)</f>
        <v/>
      </c>
      <c r="N92" s="146"/>
      <c r="O92" s="409"/>
      <c r="P92" s="409"/>
      <c r="Q92" s="410"/>
      <c r="R92" s="134" t="str">
        <f t="shared" si="6"/>
        <v>100%</v>
      </c>
      <c r="S92" s="135" t="str">
        <f t="shared" si="6"/>
        <v>100%</v>
      </c>
      <c r="T92" s="135" t="str">
        <f t="shared" si="6"/>
        <v>100%</v>
      </c>
      <c r="U92" s="154" t="str">
        <f t="shared" si="5"/>
        <v>100%</v>
      </c>
      <c r="V92" s="138" t="str">
        <f t="shared" si="7"/>
        <v>No Programado</v>
      </c>
      <c r="W92" s="135" t="str">
        <f t="shared" si="8"/>
        <v>No Programado</v>
      </c>
      <c r="X92" s="135" t="str">
        <f t="shared" si="9"/>
        <v>No Programado</v>
      </c>
      <c r="Y92" s="159" t="str">
        <f t="shared" si="10"/>
        <v>No Programado</v>
      </c>
      <c r="Z92" s="173"/>
      <c r="AA92" s="174"/>
      <c r="AB92" s="174"/>
      <c r="AC92" s="175"/>
    </row>
    <row r="93" spans="3:29" ht="160.9" hidden="1" customHeight="1">
      <c r="C93" s="211" t="str">
        <f>IF(ISBLANK('5. Pp (3 años)'!B125),"",'5. Pp (3 años)'!B125)</f>
        <v/>
      </c>
      <c r="D93" s="90" t="str">
        <f>IF(ISBLANK('5. Pp (3 años)'!C125),"",'5. Pp (3 años)'!C125)</f>
        <v>Actividad</v>
      </c>
      <c r="E93" s="207" t="str">
        <f>IF(ISBLANK('5. Pp (3 años)'!D125),"",'5. Pp (3 años)'!D125)</f>
        <v/>
      </c>
      <c r="F93" s="207" t="str">
        <f>IF(ISBLANK('5. Pp (3 años)'!E125),"",'5. Pp (3 años)'!E125)</f>
        <v/>
      </c>
      <c r="G93" s="214" t="str">
        <f>IF(ISBLANK('5. Pp (3 años)'!H125),"",'5. Pp (3 años)'!H125)</f>
        <v/>
      </c>
      <c r="H93" s="75" t="str">
        <f>IF(ISBLANK('5. Pp (3 años)'!J125),"",'5. Pp (3 años)'!J125)</f>
        <v/>
      </c>
      <c r="I93" s="145" t="str">
        <f>IF(ISBLANK('9. METAS'!K99),"",'9. METAS'!K99)</f>
        <v/>
      </c>
      <c r="J93" s="146" t="str">
        <f>IF(ISBLANK('9. METAS'!Q99),"",'9. METAS'!Q99)</f>
        <v/>
      </c>
      <c r="K93" s="136" t="str">
        <f>IF(ISBLANK('9. METAS'!R99),"",'9. METAS'!R99)</f>
        <v/>
      </c>
      <c r="L93" s="136" t="str">
        <f>IF(ISBLANK('9. METAS'!S99),"",'9. METAS'!S99)</f>
        <v/>
      </c>
      <c r="M93" s="137" t="str">
        <f>IF(ISBLANK('9. METAS'!T99),"",'9. METAS'!T99)</f>
        <v/>
      </c>
      <c r="N93" s="146"/>
      <c r="O93" s="409"/>
      <c r="P93" s="409"/>
      <c r="Q93" s="410"/>
      <c r="R93" s="134" t="str">
        <f t="shared" si="6"/>
        <v>100%</v>
      </c>
      <c r="S93" s="135" t="str">
        <f t="shared" si="6"/>
        <v>100%</v>
      </c>
      <c r="T93" s="135" t="str">
        <f t="shared" si="6"/>
        <v>100%</v>
      </c>
      <c r="U93" s="154" t="str">
        <f t="shared" si="5"/>
        <v>100%</v>
      </c>
      <c r="V93" s="138" t="str">
        <f t="shared" si="7"/>
        <v>No Programado</v>
      </c>
      <c r="W93" s="135" t="str">
        <f t="shared" si="8"/>
        <v>No Programado</v>
      </c>
      <c r="X93" s="135" t="str">
        <f t="shared" si="9"/>
        <v>No Programado</v>
      </c>
      <c r="Y93" s="159" t="str">
        <f t="shared" si="10"/>
        <v>No Programado</v>
      </c>
      <c r="Z93" s="173"/>
      <c r="AA93" s="174"/>
      <c r="AB93" s="174"/>
      <c r="AC93" s="175"/>
    </row>
    <row r="94" spans="3:29" ht="160.9" customHeight="1">
      <c r="C94" s="637" t="str">
        <f>IF(ISBLANK('5. Pp (3 años)'!B126),"",'5. Pp (3 años)'!B126)</f>
        <v>Coordinación de Capacitación y Salud</v>
      </c>
      <c r="D94" s="638" t="str">
        <f>IF(ISBLANK('5. Pp (3 años)'!C126),"",'5. Pp (3 años)'!C126)</f>
        <v>Componente</v>
      </c>
      <c r="E94" s="620" t="str">
        <f>IF(ISBLANK('5. Pp (3 años)'!D126),"",'5. Pp (3 años)'!D126)</f>
        <v>4.1.1.1.14 Capacidades para el desarrollo integral y la afirmación de la identidad LGBTIQ+ fortalecidas.</v>
      </c>
      <c r="F94" s="620" t="str">
        <f>IF(ISBLANK('5. Pp (3 años)'!E126),"",'5. Pp (3 años)'!E126)</f>
        <v>PAFCI: Porcentaje de acciones para el fortalecimiento de capacidades y la identidad realizadas.</v>
      </c>
      <c r="G94" s="639" t="str">
        <f>IF(ISBLANK('5. Pp (3 años)'!H126),"",'5. Pp (3 años)'!H126)</f>
        <v>Trimestral</v>
      </c>
      <c r="H94" s="640" t="str">
        <f>IF(ISBLANK('5. Pp (3 años)'!J126),"",'5. Pp (3 años)'!J126)</f>
        <v>UNIDAD DE MEDIDA DEL INDICADOR: Porcentaje
UNIDAD DE MEDIDA DE LAS VARIABLES: Acción de fortalecimiento</v>
      </c>
      <c r="I94" s="145">
        <f>IF(ISBLANK('9. METAS'!K100),"",'9. METAS'!K100)</f>
        <v>100</v>
      </c>
      <c r="J94" s="146">
        <f>IF(ISBLANK('9. METAS'!Q100),"",'9. METAS'!Q100)</f>
        <v>25</v>
      </c>
      <c r="K94" s="136">
        <f>IF(ISBLANK('9. METAS'!R100),"",'9. METAS'!R100)</f>
        <v>25</v>
      </c>
      <c r="L94" s="136">
        <f>IF(ISBLANK('9. METAS'!S100),"",'9. METAS'!S100)</f>
        <v>25</v>
      </c>
      <c r="M94" s="137">
        <f>IF(ISBLANK('9. METAS'!T100),"",'9. METAS'!T100)</f>
        <v>25</v>
      </c>
      <c r="N94" s="146">
        <v>25</v>
      </c>
      <c r="O94" s="409"/>
      <c r="P94" s="409"/>
      <c r="Q94" s="410"/>
      <c r="R94" s="134">
        <f t="shared" si="6"/>
        <v>1</v>
      </c>
      <c r="S94" s="135">
        <f t="shared" si="6"/>
        <v>0</v>
      </c>
      <c r="T94" s="135">
        <f t="shared" si="6"/>
        <v>0</v>
      </c>
      <c r="U94" s="154">
        <f t="shared" si="5"/>
        <v>0</v>
      </c>
      <c r="V94" s="138">
        <f t="shared" si="7"/>
        <v>0.25</v>
      </c>
      <c r="W94" s="135">
        <f t="shared" si="8"/>
        <v>0.25</v>
      </c>
      <c r="X94" s="135">
        <f t="shared" si="9"/>
        <v>0</v>
      </c>
      <c r="Y94" s="159">
        <f t="shared" si="10"/>
        <v>0</v>
      </c>
      <c r="Z94" s="650" t="s">
        <v>1661</v>
      </c>
      <c r="AA94" s="174"/>
      <c r="AB94" s="174"/>
      <c r="AC94" s="175"/>
    </row>
    <row r="95" spans="3:29" ht="160.9" customHeight="1">
      <c r="C95" s="211" t="str">
        <f>IF(ISBLANK('5. Pp (3 años)'!B127),"",'5. Pp (3 años)'!B127)</f>
        <v>Coordinación de Capacitación y Salud</v>
      </c>
      <c r="D95" s="90" t="str">
        <f>IF(ISBLANK('5. Pp (3 años)'!C127),"",'5. Pp (3 años)'!C127)</f>
        <v>Actividad</v>
      </c>
      <c r="E95" s="207" t="str">
        <f>IF(ISBLANK('5. Pp (3 años)'!D127),"",'5. Pp (3 años)'!D127)</f>
        <v>4.1.1.1.14.1 Ejecución de programas de capacitación y fortalecimiento de la identidad para la comunidad LGBTIQ+.</v>
      </c>
      <c r="F95" s="207" t="str">
        <f>IF(ISBLANK('5. Pp (3 años)'!E127),"",'5. Pp (3 años)'!E127)</f>
        <v>PACEI: Porcentaje de acciones de capacitación y encuentros de identidad ejecutados.</v>
      </c>
      <c r="G95" s="214" t="str">
        <f>IF(ISBLANK('5. Pp (3 años)'!H127),"",'5. Pp (3 años)'!H127)</f>
        <v>Trimestral</v>
      </c>
      <c r="H95" s="75" t="str">
        <f>IF(ISBLANK('5. Pp (3 años)'!J127),"",'5. Pp (3 años)'!J127)</f>
        <v>UNIDAD DE MEDIDA DEL INDICADOR: Porcentaje
UNIDAD DE MEDIDA DE LAS VARIABLES: Acción</v>
      </c>
      <c r="I95" s="145">
        <f>IF(ISBLANK('9. METAS'!K101),"",'9. METAS'!K101)</f>
        <v>43</v>
      </c>
      <c r="J95" s="146">
        <f>IF(ISBLANK('9. METAS'!Q101),"",'9. METAS'!Q101)</f>
        <v>12</v>
      </c>
      <c r="K95" s="136">
        <f>IF(ISBLANK('9. METAS'!R101),"",'9. METAS'!R101)</f>
        <v>12</v>
      </c>
      <c r="L95" s="136">
        <f>IF(ISBLANK('9. METAS'!S101),"",'9. METAS'!S101)</f>
        <v>12</v>
      </c>
      <c r="M95" s="137">
        <f>IF(ISBLANK('9. METAS'!T101),"",'9. METAS'!T101)</f>
        <v>7</v>
      </c>
      <c r="N95" s="146">
        <v>22</v>
      </c>
      <c r="O95" s="409"/>
      <c r="P95" s="409"/>
      <c r="Q95" s="410"/>
      <c r="R95" s="134">
        <f t="shared" si="6"/>
        <v>1.8333333333333333</v>
      </c>
      <c r="S95" s="135">
        <f t="shared" si="6"/>
        <v>0</v>
      </c>
      <c r="T95" s="135">
        <f t="shared" si="6"/>
        <v>0</v>
      </c>
      <c r="U95" s="154">
        <f t="shared" si="5"/>
        <v>0</v>
      </c>
      <c r="V95" s="138">
        <f t="shared" si="7"/>
        <v>0.51162790697674421</v>
      </c>
      <c r="W95" s="135">
        <f t="shared" si="8"/>
        <v>0.51162790697674421</v>
      </c>
      <c r="X95" s="135">
        <f t="shared" si="9"/>
        <v>0</v>
      </c>
      <c r="Y95" s="159">
        <f t="shared" si="10"/>
        <v>0</v>
      </c>
      <c r="Z95" s="650" t="s">
        <v>1662</v>
      </c>
      <c r="AA95" s="174"/>
      <c r="AB95" s="174"/>
      <c r="AC95" s="175"/>
    </row>
    <row r="96" spans="3:29" ht="160.9" hidden="1" customHeight="1">
      <c r="C96" s="211" t="str">
        <f>IF(ISBLANK('5. Pp (3 años)'!B128),"",'5. Pp (3 años)'!B128)</f>
        <v/>
      </c>
      <c r="D96" s="90" t="str">
        <f>IF(ISBLANK('5. Pp (3 años)'!C128),"",'5. Pp (3 años)'!C128)</f>
        <v>Actividad</v>
      </c>
      <c r="E96" s="207" t="str">
        <f>IF(ISBLANK('5. Pp (3 años)'!D128),"",'5. Pp (3 años)'!D128)</f>
        <v/>
      </c>
      <c r="F96" s="207" t="str">
        <f>IF(ISBLANK('5. Pp (3 años)'!E128),"",'5. Pp (3 años)'!E128)</f>
        <v/>
      </c>
      <c r="G96" s="214" t="str">
        <f>IF(ISBLANK('5. Pp (3 años)'!H128),"",'5. Pp (3 años)'!H128)</f>
        <v/>
      </c>
      <c r="H96" s="75" t="str">
        <f>IF(ISBLANK('5. Pp (3 años)'!J128),"",'5. Pp (3 años)'!J128)</f>
        <v/>
      </c>
      <c r="I96" s="145" t="str">
        <f>IF(ISBLANK('9. METAS'!K102),"",'9. METAS'!K102)</f>
        <v/>
      </c>
      <c r="J96" s="146" t="str">
        <f>IF(ISBLANK('9. METAS'!Q102),"",'9. METAS'!Q102)</f>
        <v/>
      </c>
      <c r="K96" s="136" t="str">
        <f>IF(ISBLANK('9. METAS'!R102),"",'9. METAS'!R102)</f>
        <v/>
      </c>
      <c r="L96" s="136" t="str">
        <f>IF(ISBLANK('9. METAS'!S102),"",'9. METAS'!S102)</f>
        <v/>
      </c>
      <c r="M96" s="137" t="str">
        <f>IF(ISBLANK('9. METAS'!T102),"",'9. METAS'!T102)</f>
        <v/>
      </c>
      <c r="N96" s="146"/>
      <c r="O96" s="409"/>
      <c r="P96" s="409"/>
      <c r="Q96" s="410"/>
      <c r="R96" s="134" t="str">
        <f t="shared" si="6"/>
        <v>100%</v>
      </c>
      <c r="S96" s="135" t="str">
        <f t="shared" si="6"/>
        <v>100%</v>
      </c>
      <c r="T96" s="135" t="str">
        <f t="shared" si="6"/>
        <v>100%</v>
      </c>
      <c r="U96" s="154" t="str">
        <f t="shared" si="5"/>
        <v>100%</v>
      </c>
      <c r="V96" s="138" t="str">
        <f t="shared" si="7"/>
        <v>No Programado</v>
      </c>
      <c r="W96" s="135" t="str">
        <f t="shared" si="8"/>
        <v>No Programado</v>
      </c>
      <c r="X96" s="135" t="str">
        <f t="shared" si="9"/>
        <v>No Programado</v>
      </c>
      <c r="Y96" s="159" t="str">
        <f t="shared" si="10"/>
        <v>No Programado</v>
      </c>
      <c r="Z96" s="173"/>
      <c r="AA96" s="174"/>
      <c r="AB96" s="174"/>
      <c r="AC96" s="175"/>
    </row>
    <row r="97" spans="3:29" ht="160.9" hidden="1" customHeight="1">
      <c r="C97" s="211" t="str">
        <f>IF(ISBLANK('5. Pp (3 años)'!B129),"",'5. Pp (3 años)'!B129)</f>
        <v/>
      </c>
      <c r="D97" s="90" t="str">
        <f>IF(ISBLANK('5. Pp (3 años)'!C129),"",'5. Pp (3 años)'!C129)</f>
        <v>Actividad</v>
      </c>
      <c r="E97" s="207" t="str">
        <f>IF(ISBLANK('5. Pp (3 años)'!D129),"",'5. Pp (3 años)'!D129)</f>
        <v/>
      </c>
      <c r="F97" s="207" t="str">
        <f>IF(ISBLANK('5. Pp (3 años)'!E129),"",'5. Pp (3 años)'!E129)</f>
        <v/>
      </c>
      <c r="G97" s="214" t="str">
        <f>IF(ISBLANK('5. Pp (3 años)'!H129),"",'5. Pp (3 años)'!H129)</f>
        <v/>
      </c>
      <c r="H97" s="75" t="str">
        <f>IF(ISBLANK('5. Pp (3 años)'!J129),"",'5. Pp (3 años)'!J129)</f>
        <v/>
      </c>
      <c r="I97" s="145" t="str">
        <f>IF(ISBLANK('9. METAS'!K103),"",'9. METAS'!K103)</f>
        <v/>
      </c>
      <c r="J97" s="146" t="str">
        <f>IF(ISBLANK('9. METAS'!Q103),"",'9. METAS'!Q103)</f>
        <v/>
      </c>
      <c r="K97" s="136" t="str">
        <f>IF(ISBLANK('9. METAS'!R103),"",'9. METAS'!R103)</f>
        <v/>
      </c>
      <c r="L97" s="136" t="str">
        <f>IF(ISBLANK('9. METAS'!S103),"",'9. METAS'!S103)</f>
        <v/>
      </c>
      <c r="M97" s="137" t="str">
        <f>IF(ISBLANK('9. METAS'!T103),"",'9. METAS'!T103)</f>
        <v/>
      </c>
      <c r="N97" s="146"/>
      <c r="O97" s="409"/>
      <c r="P97" s="409"/>
      <c r="Q97" s="410"/>
      <c r="R97" s="134" t="str">
        <f t="shared" si="6"/>
        <v>100%</v>
      </c>
      <c r="S97" s="135" t="str">
        <f t="shared" si="6"/>
        <v>100%</v>
      </c>
      <c r="T97" s="135" t="str">
        <f t="shared" si="6"/>
        <v>100%</v>
      </c>
      <c r="U97" s="154" t="str">
        <f t="shared" si="5"/>
        <v>100%</v>
      </c>
      <c r="V97" s="138" t="str">
        <f t="shared" si="7"/>
        <v>No Programado</v>
      </c>
      <c r="W97" s="135" t="str">
        <f t="shared" si="8"/>
        <v>No Programado</v>
      </c>
      <c r="X97" s="135" t="str">
        <f t="shared" si="9"/>
        <v>No Programado</v>
      </c>
      <c r="Y97" s="159" t="str">
        <f t="shared" si="10"/>
        <v>No Programado</v>
      </c>
      <c r="Z97" s="173"/>
      <c r="AA97" s="174"/>
      <c r="AB97" s="174"/>
      <c r="AC97" s="175"/>
    </row>
    <row r="98" spans="3:29" ht="160.9" hidden="1" customHeight="1">
      <c r="C98" s="211" t="str">
        <f>IF(ISBLANK('5. Pp (3 años)'!B130),"",'5. Pp (3 años)'!B130)</f>
        <v/>
      </c>
      <c r="D98" s="90" t="str">
        <f>IF(ISBLANK('5. Pp (3 años)'!C130),"",'5. Pp (3 años)'!C130)</f>
        <v>Actividad</v>
      </c>
      <c r="E98" s="207" t="str">
        <f>IF(ISBLANK('5. Pp (3 años)'!D130),"",'5. Pp (3 años)'!D130)</f>
        <v/>
      </c>
      <c r="F98" s="207" t="str">
        <f>IF(ISBLANK('5. Pp (3 años)'!E130),"",'5. Pp (3 años)'!E130)</f>
        <v/>
      </c>
      <c r="G98" s="214" t="str">
        <f>IF(ISBLANK('5. Pp (3 años)'!H130),"",'5. Pp (3 años)'!H130)</f>
        <v/>
      </c>
      <c r="H98" s="75" t="str">
        <f>IF(ISBLANK('5. Pp (3 años)'!J130),"",'5. Pp (3 años)'!J130)</f>
        <v/>
      </c>
      <c r="I98" s="145" t="str">
        <f>IF(ISBLANK('9. METAS'!K104),"",'9. METAS'!K104)</f>
        <v/>
      </c>
      <c r="J98" s="146" t="str">
        <f>IF(ISBLANK('9. METAS'!Q104),"",'9. METAS'!Q104)</f>
        <v/>
      </c>
      <c r="K98" s="136" t="str">
        <f>IF(ISBLANK('9. METAS'!R104),"",'9. METAS'!R104)</f>
        <v/>
      </c>
      <c r="L98" s="136" t="str">
        <f>IF(ISBLANK('9. METAS'!S104),"",'9. METAS'!S104)</f>
        <v/>
      </c>
      <c r="M98" s="137" t="str">
        <f>IF(ISBLANK('9. METAS'!T104),"",'9. METAS'!T104)</f>
        <v/>
      </c>
      <c r="N98" s="146"/>
      <c r="O98" s="409"/>
      <c r="P98" s="409"/>
      <c r="Q98" s="410"/>
      <c r="R98" s="134" t="str">
        <f t="shared" si="6"/>
        <v>100%</v>
      </c>
      <c r="S98" s="135" t="str">
        <f t="shared" si="6"/>
        <v>100%</v>
      </c>
      <c r="T98" s="135" t="str">
        <f t="shared" si="6"/>
        <v>100%</v>
      </c>
      <c r="U98" s="154" t="str">
        <f t="shared" si="5"/>
        <v>100%</v>
      </c>
      <c r="V98" s="138" t="str">
        <f t="shared" si="7"/>
        <v>No Programado</v>
      </c>
      <c r="W98" s="135" t="str">
        <f t="shared" si="8"/>
        <v>No Programado</v>
      </c>
      <c r="X98" s="135" t="str">
        <f t="shared" si="9"/>
        <v>No Programado</v>
      </c>
      <c r="Y98" s="159" t="str">
        <f t="shared" si="10"/>
        <v>No Programado</v>
      </c>
      <c r="Z98" s="173"/>
      <c r="AA98" s="174"/>
      <c r="AB98" s="174"/>
      <c r="AC98" s="175"/>
    </row>
    <row r="99" spans="3:29" ht="160.9" hidden="1" customHeight="1">
      <c r="C99" s="211" t="str">
        <f>IF(ISBLANK('5. Pp (3 años)'!B131),"",'5. Pp (3 años)'!B131)</f>
        <v/>
      </c>
      <c r="D99" s="90" t="str">
        <f>IF(ISBLANK('5. Pp (3 años)'!C131),"",'5. Pp (3 años)'!C131)</f>
        <v>Actividad</v>
      </c>
      <c r="E99" s="207" t="str">
        <f>IF(ISBLANK('5. Pp (3 años)'!D131),"",'5. Pp (3 años)'!D131)</f>
        <v/>
      </c>
      <c r="F99" s="207" t="str">
        <f>IF(ISBLANK('5. Pp (3 años)'!E131),"",'5. Pp (3 años)'!E131)</f>
        <v/>
      </c>
      <c r="G99" s="214" t="str">
        <f>IF(ISBLANK('5. Pp (3 años)'!H131),"",'5. Pp (3 años)'!H131)</f>
        <v/>
      </c>
      <c r="H99" s="75" t="str">
        <f>IF(ISBLANK('5. Pp (3 años)'!J131),"",'5. Pp (3 años)'!J131)</f>
        <v/>
      </c>
      <c r="I99" s="145" t="str">
        <f>IF(ISBLANK('9. METAS'!K105),"",'9. METAS'!K105)</f>
        <v/>
      </c>
      <c r="J99" s="146" t="str">
        <f>IF(ISBLANK('9. METAS'!Q105),"",'9. METAS'!Q105)</f>
        <v/>
      </c>
      <c r="K99" s="136" t="str">
        <f>IF(ISBLANK('9. METAS'!R105),"",'9. METAS'!R105)</f>
        <v/>
      </c>
      <c r="L99" s="136" t="str">
        <f>IF(ISBLANK('9. METAS'!S105),"",'9. METAS'!S105)</f>
        <v/>
      </c>
      <c r="M99" s="137" t="str">
        <f>IF(ISBLANK('9. METAS'!T105),"",'9. METAS'!T105)</f>
        <v/>
      </c>
      <c r="N99" s="146"/>
      <c r="O99" s="409"/>
      <c r="P99" s="409"/>
      <c r="Q99" s="410"/>
      <c r="R99" s="134" t="str">
        <f t="shared" si="6"/>
        <v>100%</v>
      </c>
      <c r="S99" s="135" t="str">
        <f t="shared" si="6"/>
        <v>100%</v>
      </c>
      <c r="T99" s="135" t="str">
        <f t="shared" si="6"/>
        <v>100%</v>
      </c>
      <c r="U99" s="154" t="str">
        <f t="shared" si="5"/>
        <v>100%</v>
      </c>
      <c r="V99" s="138" t="str">
        <f t="shared" si="7"/>
        <v>No Programado</v>
      </c>
      <c r="W99" s="135" t="str">
        <f t="shared" si="8"/>
        <v>No Programado</v>
      </c>
      <c r="X99" s="135" t="str">
        <f t="shared" si="9"/>
        <v>No Programado</v>
      </c>
      <c r="Y99" s="159" t="str">
        <f t="shared" si="10"/>
        <v>No Programado</v>
      </c>
      <c r="Z99" s="173"/>
      <c r="AA99" s="174"/>
      <c r="AB99" s="174"/>
      <c r="AC99" s="175"/>
    </row>
    <row r="100" spans="3:29" ht="160.9" customHeight="1">
      <c r="C100" s="637" t="str">
        <f>IF(ISBLANK('5. Pp (3 años)'!B132),"",'5. Pp (3 años)'!B132)</f>
        <v>Dirección General de Desarrollo Económico</v>
      </c>
      <c r="D100" s="638" t="str">
        <f>IF(ISBLANK('5. Pp (3 años)'!C132),"",'5. Pp (3 años)'!C132)</f>
        <v>Componente</v>
      </c>
      <c r="E100" s="620" t="str">
        <f>IF(ISBLANK('5. Pp (3 años)'!D132),"",'5. Pp (3 años)'!D132)</f>
        <v>4.1.1.1.15  Servicios de formación y fortalecimiento para el emprendimiento sostenible impartidos.</v>
      </c>
      <c r="F100" s="620" t="str">
        <f>IF(ISBLANK('5. Pp (3 años)'!E132),"",'5. Pp (3 años)'!E132)</f>
        <v>PSFEO: Porcentaje de servicios de formación para el emprendimiento otorgados.</v>
      </c>
      <c r="G100" s="639" t="str">
        <f>IF(ISBLANK('5. Pp (3 años)'!H132),"",'5. Pp (3 años)'!H132)</f>
        <v>Trimestral</v>
      </c>
      <c r="H100" s="640" t="str">
        <f>IF(ISBLANK('5. Pp (3 años)'!J132),"",'5. Pp (3 años)'!J132)</f>
        <v>UNIDAD DE MEDIDA DEL INDICADOR: Porcentaje
UNIDAD DE MEDIDA DE LAS VARIABLES: Servicio integral</v>
      </c>
      <c r="I100" s="145">
        <f>IF(ISBLANK('9. METAS'!K106),"",'9. METAS'!K106)</f>
        <v>100</v>
      </c>
      <c r="J100" s="146">
        <f>IF(ISBLANK('9. METAS'!Q106),"",'9. METAS'!Q106)</f>
        <v>25</v>
      </c>
      <c r="K100" s="136">
        <f>IF(ISBLANK('9. METAS'!R106),"",'9. METAS'!R106)</f>
        <v>25</v>
      </c>
      <c r="L100" s="136">
        <f>IF(ISBLANK('9. METAS'!S106),"",'9. METAS'!S106)</f>
        <v>25</v>
      </c>
      <c r="M100" s="137">
        <f>IF(ISBLANK('9. METAS'!T106),"",'9. METAS'!T106)</f>
        <v>25</v>
      </c>
      <c r="N100" s="146">
        <v>25</v>
      </c>
      <c r="O100" s="409"/>
      <c r="P100" s="409"/>
      <c r="Q100" s="410"/>
      <c r="R100" s="134">
        <f t="shared" si="6"/>
        <v>1</v>
      </c>
      <c r="S100" s="135">
        <f t="shared" si="6"/>
        <v>0</v>
      </c>
      <c r="T100" s="135">
        <f t="shared" si="6"/>
        <v>0</v>
      </c>
      <c r="U100" s="154">
        <f t="shared" si="5"/>
        <v>0</v>
      </c>
      <c r="V100" s="138">
        <f t="shared" si="7"/>
        <v>0.25</v>
      </c>
      <c r="W100" s="135">
        <f t="shared" si="8"/>
        <v>0.25</v>
      </c>
      <c r="X100" s="135">
        <f t="shared" si="9"/>
        <v>0</v>
      </c>
      <c r="Y100" s="159">
        <f t="shared" si="10"/>
        <v>0</v>
      </c>
      <c r="Z100" s="650" t="s">
        <v>1661</v>
      </c>
      <c r="AA100" s="174"/>
      <c r="AB100" s="174"/>
      <c r="AC100" s="175"/>
    </row>
    <row r="101" spans="3:29" ht="160.9" customHeight="1">
      <c r="C101" s="211" t="str">
        <f>IF(ISBLANK('5. Pp (3 años)'!B133),"",'5. Pp (3 años)'!B133)</f>
        <v>Dirección General de Desarrollo Económico</v>
      </c>
      <c r="D101" s="90" t="str">
        <f>IF(ISBLANK('5. Pp (3 años)'!C133),"",'5. Pp (3 años)'!C133)</f>
        <v>Actividad</v>
      </c>
      <c r="E101" s="207" t="str">
        <f>IF(ISBLANK('5. Pp (3 años)'!D133),"",'5. Pp (3 años)'!D133)</f>
        <v>4.1.1.1.15.1  Organización de jornadas de instrucción y transferencia de herramientas para el ecosistema emprendedor.</v>
      </c>
      <c r="F101" s="207" t="str">
        <f>IF(ISBLANK('5. Pp (3 años)'!E133),"",'5. Pp (3 años)'!E133)</f>
        <v>PCJIR: Porcentaje de conferencias y jornadas de instrucción realizadas.</v>
      </c>
      <c r="G101" s="214" t="str">
        <f>IF(ISBLANK('5. Pp (3 años)'!H133),"",'5. Pp (3 años)'!H133)</f>
        <v>Trimestral</v>
      </c>
      <c r="H101" s="75" t="str">
        <f>IF(ISBLANK('5. Pp (3 años)'!J133),"",'5. Pp (3 años)'!J133)</f>
        <v xml:space="preserve">UNIDAD DE MEDIDA DEL INDICADOR: Porcentaje
UNIDAD DE MEDIDA DE LAS VARIABLES:  conferencias y jornadas  </v>
      </c>
      <c r="I101" s="145">
        <f>IF(ISBLANK('9. METAS'!K107),"",'9. METAS'!K107)</f>
        <v>6</v>
      </c>
      <c r="J101" s="146">
        <f>IF(ISBLANK('9. METAS'!Q107),"",'9. METAS'!Q107)</f>
        <v>1</v>
      </c>
      <c r="K101" s="136">
        <f>IF(ISBLANK('9. METAS'!R107),"",'9. METAS'!R107)</f>
        <v>2</v>
      </c>
      <c r="L101" s="136">
        <f>IF(ISBLANK('9. METAS'!S107),"",'9. METAS'!S107)</f>
        <v>2</v>
      </c>
      <c r="M101" s="137">
        <f>IF(ISBLANK('9. METAS'!T107),"",'9. METAS'!T107)</f>
        <v>1</v>
      </c>
      <c r="N101" s="146">
        <v>1</v>
      </c>
      <c r="O101" s="409"/>
      <c r="P101" s="409"/>
      <c r="Q101" s="410"/>
      <c r="R101" s="134">
        <f t="shared" si="6"/>
        <v>1</v>
      </c>
      <c r="S101" s="135">
        <f t="shared" si="6"/>
        <v>0</v>
      </c>
      <c r="T101" s="135">
        <f t="shared" si="6"/>
        <v>0</v>
      </c>
      <c r="U101" s="154">
        <f t="shared" si="5"/>
        <v>0</v>
      </c>
      <c r="V101" s="138">
        <f t="shared" si="7"/>
        <v>0.16666666666666666</v>
      </c>
      <c r="W101" s="135">
        <f t="shared" si="8"/>
        <v>0.16666666666666666</v>
      </c>
      <c r="X101" s="135">
        <f t="shared" si="9"/>
        <v>0</v>
      </c>
      <c r="Y101" s="159">
        <f t="shared" si="10"/>
        <v>0</v>
      </c>
      <c r="Z101" s="650" t="s">
        <v>1663</v>
      </c>
      <c r="AA101" s="174"/>
      <c r="AB101" s="174"/>
      <c r="AC101" s="175"/>
    </row>
    <row r="102" spans="3:29" ht="160.9" hidden="1" customHeight="1">
      <c r="C102" s="211" t="str">
        <f>IF(ISBLANK('5. Pp (3 años)'!B134),"",'5. Pp (3 años)'!B134)</f>
        <v/>
      </c>
      <c r="D102" s="90" t="str">
        <f>IF(ISBLANK('5. Pp (3 años)'!C134),"",'5. Pp (3 años)'!C134)</f>
        <v>Actividad</v>
      </c>
      <c r="E102" s="207" t="str">
        <f>IF(ISBLANK('5. Pp (3 años)'!D134),"",'5. Pp (3 años)'!D134)</f>
        <v/>
      </c>
      <c r="F102" s="207" t="str">
        <f>IF(ISBLANK('5. Pp (3 años)'!E134),"",'5. Pp (3 años)'!E134)</f>
        <v/>
      </c>
      <c r="G102" s="214" t="str">
        <f>IF(ISBLANK('5. Pp (3 años)'!H134),"",'5. Pp (3 años)'!H134)</f>
        <v/>
      </c>
      <c r="H102" s="75" t="str">
        <f>IF(ISBLANK('5. Pp (3 años)'!J134),"",'5. Pp (3 años)'!J134)</f>
        <v/>
      </c>
      <c r="I102" s="145" t="str">
        <f>IF(ISBLANK('9. METAS'!K108),"",'9. METAS'!K108)</f>
        <v/>
      </c>
      <c r="J102" s="146" t="str">
        <f>IF(ISBLANK('9. METAS'!Q108),"",'9. METAS'!Q108)</f>
        <v/>
      </c>
      <c r="K102" s="136" t="str">
        <f>IF(ISBLANK('9. METAS'!R108),"",'9. METAS'!R108)</f>
        <v/>
      </c>
      <c r="L102" s="136" t="str">
        <f>IF(ISBLANK('9. METAS'!S108),"",'9. METAS'!S108)</f>
        <v/>
      </c>
      <c r="M102" s="137" t="str">
        <f>IF(ISBLANK('9. METAS'!T108),"",'9. METAS'!T108)</f>
        <v/>
      </c>
      <c r="N102" s="146"/>
      <c r="O102" s="409"/>
      <c r="P102" s="409"/>
      <c r="Q102" s="410"/>
      <c r="R102" s="134" t="str">
        <f t="shared" si="6"/>
        <v>100%</v>
      </c>
      <c r="S102" s="135" t="str">
        <f t="shared" si="6"/>
        <v>100%</v>
      </c>
      <c r="T102" s="135" t="str">
        <f t="shared" si="6"/>
        <v>100%</v>
      </c>
      <c r="U102" s="154" t="str">
        <f t="shared" si="5"/>
        <v>100%</v>
      </c>
      <c r="V102" s="138" t="str">
        <f t="shared" si="7"/>
        <v>No Programado</v>
      </c>
      <c r="W102" s="135" t="str">
        <f t="shared" si="8"/>
        <v>No Programado</v>
      </c>
      <c r="X102" s="135" t="str">
        <f t="shared" si="9"/>
        <v>No Programado</v>
      </c>
      <c r="Y102" s="159" t="str">
        <f t="shared" si="10"/>
        <v>No Programado</v>
      </c>
      <c r="Z102" s="173"/>
      <c r="AA102" s="174"/>
      <c r="AB102" s="174"/>
      <c r="AC102" s="175"/>
    </row>
    <row r="103" spans="3:29" ht="160.9" hidden="1" customHeight="1">
      <c r="C103" s="211" t="str">
        <f>IF(ISBLANK('5. Pp (3 años)'!B135),"",'5. Pp (3 años)'!B135)</f>
        <v/>
      </c>
      <c r="D103" s="90" t="str">
        <f>IF(ISBLANK('5. Pp (3 años)'!C135),"",'5. Pp (3 años)'!C135)</f>
        <v>Actividad</v>
      </c>
      <c r="E103" s="207" t="str">
        <f>IF(ISBLANK('5. Pp (3 años)'!D135),"",'5. Pp (3 años)'!D135)</f>
        <v/>
      </c>
      <c r="F103" s="207" t="str">
        <f>IF(ISBLANK('5. Pp (3 años)'!E135),"",'5. Pp (3 años)'!E135)</f>
        <v/>
      </c>
      <c r="G103" s="214" t="str">
        <f>IF(ISBLANK('5. Pp (3 años)'!H135),"",'5. Pp (3 años)'!H135)</f>
        <v/>
      </c>
      <c r="H103" s="75" t="str">
        <f>IF(ISBLANK('5. Pp (3 años)'!J135),"",'5. Pp (3 años)'!J135)</f>
        <v/>
      </c>
      <c r="I103" s="145" t="str">
        <f>IF(ISBLANK('9. METAS'!K109),"",'9. METAS'!K109)</f>
        <v/>
      </c>
      <c r="J103" s="146" t="str">
        <f>IF(ISBLANK('9. METAS'!Q109),"",'9. METAS'!Q109)</f>
        <v/>
      </c>
      <c r="K103" s="136" t="str">
        <f>IF(ISBLANK('9. METAS'!R109),"",'9. METAS'!R109)</f>
        <v/>
      </c>
      <c r="L103" s="136" t="str">
        <f>IF(ISBLANK('9. METAS'!S109),"",'9. METAS'!S109)</f>
        <v/>
      </c>
      <c r="M103" s="137" t="str">
        <f>IF(ISBLANK('9. METAS'!T109),"",'9. METAS'!T109)</f>
        <v/>
      </c>
      <c r="N103" s="146"/>
      <c r="O103" s="409"/>
      <c r="P103" s="409"/>
      <c r="Q103" s="410"/>
      <c r="R103" s="134" t="str">
        <f t="shared" si="6"/>
        <v>100%</v>
      </c>
      <c r="S103" s="135" t="str">
        <f t="shared" si="6"/>
        <v>100%</v>
      </c>
      <c r="T103" s="135" t="str">
        <f t="shared" si="6"/>
        <v>100%</v>
      </c>
      <c r="U103" s="154" t="str">
        <f t="shared" si="5"/>
        <v>100%</v>
      </c>
      <c r="V103" s="138" t="str">
        <f t="shared" si="7"/>
        <v>No Programado</v>
      </c>
      <c r="W103" s="135" t="str">
        <f t="shared" si="8"/>
        <v>No Programado</v>
      </c>
      <c r="X103" s="135" t="str">
        <f t="shared" si="9"/>
        <v>No Programado</v>
      </c>
      <c r="Y103" s="159" t="str">
        <f t="shared" si="10"/>
        <v>No Programado</v>
      </c>
      <c r="Z103" s="173"/>
      <c r="AA103" s="174"/>
      <c r="AB103" s="174"/>
      <c r="AC103" s="175"/>
    </row>
    <row r="104" spans="3:29" ht="160.9" hidden="1" customHeight="1">
      <c r="C104" s="211" t="str">
        <f>IF(ISBLANK('5. Pp (3 años)'!B136),"",'5. Pp (3 años)'!B136)</f>
        <v/>
      </c>
      <c r="D104" s="90" t="str">
        <f>IF(ISBLANK('5. Pp (3 años)'!C136),"",'5. Pp (3 años)'!C136)</f>
        <v>Actividad</v>
      </c>
      <c r="E104" s="207" t="str">
        <f>IF(ISBLANK('5. Pp (3 años)'!D136),"",'5. Pp (3 años)'!D136)</f>
        <v/>
      </c>
      <c r="F104" s="207" t="str">
        <f>IF(ISBLANK('5. Pp (3 años)'!E136),"",'5. Pp (3 años)'!E136)</f>
        <v/>
      </c>
      <c r="G104" s="214" t="str">
        <f>IF(ISBLANK('5. Pp (3 años)'!H136),"",'5. Pp (3 años)'!H136)</f>
        <v/>
      </c>
      <c r="H104" s="75" t="str">
        <f>IF(ISBLANK('5. Pp (3 años)'!J136),"",'5. Pp (3 años)'!J136)</f>
        <v/>
      </c>
      <c r="I104" s="145" t="str">
        <f>IF(ISBLANK('9. METAS'!K110),"",'9. METAS'!K110)</f>
        <v/>
      </c>
      <c r="J104" s="146" t="str">
        <f>IF(ISBLANK('9. METAS'!Q110),"",'9. METAS'!Q110)</f>
        <v/>
      </c>
      <c r="K104" s="136" t="str">
        <f>IF(ISBLANK('9. METAS'!R110),"",'9. METAS'!R110)</f>
        <v/>
      </c>
      <c r="L104" s="136" t="str">
        <f>IF(ISBLANK('9. METAS'!S110),"",'9. METAS'!S110)</f>
        <v/>
      </c>
      <c r="M104" s="137" t="str">
        <f>IF(ISBLANK('9. METAS'!T110),"",'9. METAS'!T110)</f>
        <v/>
      </c>
      <c r="N104" s="146"/>
      <c r="O104" s="409"/>
      <c r="P104" s="409"/>
      <c r="Q104" s="410"/>
      <c r="R104" s="134" t="str">
        <f t="shared" si="6"/>
        <v>100%</v>
      </c>
      <c r="S104" s="135" t="str">
        <f t="shared" si="6"/>
        <v>100%</v>
      </c>
      <c r="T104" s="135" t="str">
        <f t="shared" si="6"/>
        <v>100%</v>
      </c>
      <c r="U104" s="154" t="str">
        <f t="shared" si="5"/>
        <v>100%</v>
      </c>
      <c r="V104" s="138" t="str">
        <f t="shared" si="7"/>
        <v>No Programado</v>
      </c>
      <c r="W104" s="135" t="str">
        <f t="shared" si="8"/>
        <v>No Programado</v>
      </c>
      <c r="X104" s="135" t="str">
        <f t="shared" si="9"/>
        <v>No Programado</v>
      </c>
      <c r="Y104" s="159" t="str">
        <f t="shared" si="10"/>
        <v>No Programado</v>
      </c>
      <c r="Z104" s="173"/>
      <c r="AA104" s="174"/>
      <c r="AB104" s="174"/>
      <c r="AC104" s="175"/>
    </row>
    <row r="105" spans="3:29" ht="160.9" hidden="1" customHeight="1">
      <c r="C105" s="211" t="str">
        <f>IF(ISBLANK('5. Pp (3 años)'!B137),"",'5. Pp (3 años)'!B137)</f>
        <v/>
      </c>
      <c r="D105" s="90" t="str">
        <f>IF(ISBLANK('5. Pp (3 años)'!C137),"",'5. Pp (3 años)'!C137)</f>
        <v>Actividad</v>
      </c>
      <c r="E105" s="207" t="str">
        <f>IF(ISBLANK('5. Pp (3 años)'!D137),"",'5. Pp (3 años)'!D137)</f>
        <v/>
      </c>
      <c r="F105" s="207" t="str">
        <f>IF(ISBLANK('5. Pp (3 años)'!E137),"",'5. Pp (3 años)'!E137)</f>
        <v/>
      </c>
      <c r="G105" s="214" t="str">
        <f>IF(ISBLANK('5. Pp (3 años)'!H137),"",'5. Pp (3 años)'!H137)</f>
        <v/>
      </c>
      <c r="H105" s="75" t="str">
        <f>IF(ISBLANK('5. Pp (3 años)'!J137),"",'5. Pp (3 años)'!J137)</f>
        <v/>
      </c>
      <c r="I105" s="145" t="str">
        <f>IF(ISBLANK('9. METAS'!K111),"",'9. METAS'!K111)</f>
        <v/>
      </c>
      <c r="J105" s="146" t="str">
        <f>IF(ISBLANK('9. METAS'!Q111),"",'9. METAS'!Q111)</f>
        <v/>
      </c>
      <c r="K105" s="136" t="str">
        <f>IF(ISBLANK('9. METAS'!R111),"",'9. METAS'!R111)</f>
        <v/>
      </c>
      <c r="L105" s="136" t="str">
        <f>IF(ISBLANK('9. METAS'!S111),"",'9. METAS'!S111)</f>
        <v/>
      </c>
      <c r="M105" s="137" t="str">
        <f>IF(ISBLANK('9. METAS'!T111),"",'9. METAS'!T111)</f>
        <v/>
      </c>
      <c r="N105" s="146"/>
      <c r="O105" s="409"/>
      <c r="P105" s="409"/>
      <c r="Q105" s="410"/>
      <c r="R105" s="134" t="str">
        <f t="shared" si="6"/>
        <v>100%</v>
      </c>
      <c r="S105" s="135" t="str">
        <f t="shared" si="6"/>
        <v>100%</v>
      </c>
      <c r="T105" s="135" t="str">
        <f t="shared" si="6"/>
        <v>100%</v>
      </c>
      <c r="U105" s="154" t="str">
        <f t="shared" si="5"/>
        <v>100%</v>
      </c>
      <c r="V105" s="138" t="str">
        <f t="shared" si="7"/>
        <v>No Programado</v>
      </c>
      <c r="W105" s="135" t="str">
        <f t="shared" si="8"/>
        <v>No Programado</v>
      </c>
      <c r="X105" s="135" t="str">
        <f t="shared" si="9"/>
        <v>No Programado</v>
      </c>
      <c r="Y105" s="159" t="str">
        <f t="shared" si="10"/>
        <v>No Programado</v>
      </c>
      <c r="Z105" s="173"/>
      <c r="AA105" s="174"/>
      <c r="AB105" s="174"/>
      <c r="AC105" s="175"/>
    </row>
    <row r="106" spans="3:29" ht="160.9" customHeight="1">
      <c r="C106" s="637" t="str">
        <f>IF(ISBLANK('5. Pp (3 años)'!B138),"",'5. Pp (3 años)'!B138)</f>
        <v>Dirección del Servicio Municipal de Vinculación Laboral</v>
      </c>
      <c r="D106" s="638" t="str">
        <f>IF(ISBLANK('5. Pp (3 años)'!C138),"",'5. Pp (3 años)'!C138)</f>
        <v>Componente</v>
      </c>
      <c r="E106" s="620" t="str">
        <f>IF(ISBLANK('5. Pp (3 años)'!D138),"",'5. Pp (3 años)'!D138)</f>
        <v>4.1.1.1.16  Mecanismos de inserción laboral y dignificación del trabajo implementados.</v>
      </c>
      <c r="F106" s="620" t="str">
        <f>IF(ISBLANK('5. Pp (3 años)'!E138),"",'5. Pp (3 años)'!E138)</f>
        <v>PMILO: Porcentaje de mecanismos de inserción laboral operados.</v>
      </c>
      <c r="G106" s="639" t="str">
        <f>IF(ISBLANK('5. Pp (3 años)'!H138),"",'5. Pp (3 años)'!H138)</f>
        <v>Trimestral</v>
      </c>
      <c r="H106" s="640" t="str">
        <f>IF(ISBLANK('5. Pp (3 años)'!J138),"",'5. Pp (3 años)'!J138)</f>
        <v>UNIDAD DE MEDIDA DEL INDICADOR: Porcentaje
UNIDAD DE MEDIDA DE LAS VARIABLES: Mecanismo</v>
      </c>
      <c r="I106" s="145">
        <f>IF(ISBLANK('9. METAS'!K112),"",'9. METAS'!K112)</f>
        <v>100</v>
      </c>
      <c r="J106" s="146">
        <f>IF(ISBLANK('9. METAS'!Q112),"",'9. METAS'!Q112)</f>
        <v>25</v>
      </c>
      <c r="K106" s="136">
        <f>IF(ISBLANK('9. METAS'!R112),"",'9. METAS'!R112)</f>
        <v>25</v>
      </c>
      <c r="L106" s="136">
        <f>IF(ISBLANK('9. METAS'!S112),"",'9. METAS'!S112)</f>
        <v>25</v>
      </c>
      <c r="M106" s="137">
        <f>IF(ISBLANK('9. METAS'!T112),"",'9. METAS'!T112)</f>
        <v>25</v>
      </c>
      <c r="N106" s="146">
        <v>25</v>
      </c>
      <c r="O106" s="409"/>
      <c r="P106" s="409"/>
      <c r="Q106" s="410"/>
      <c r="R106" s="134">
        <f t="shared" si="6"/>
        <v>1</v>
      </c>
      <c r="S106" s="135">
        <f t="shared" si="6"/>
        <v>0</v>
      </c>
      <c r="T106" s="135">
        <f t="shared" si="6"/>
        <v>0</v>
      </c>
      <c r="U106" s="154">
        <f t="shared" si="5"/>
        <v>0</v>
      </c>
      <c r="V106" s="138">
        <f t="shared" si="7"/>
        <v>0.25</v>
      </c>
      <c r="W106" s="135">
        <f t="shared" si="8"/>
        <v>0.25</v>
      </c>
      <c r="X106" s="135">
        <f t="shared" si="9"/>
        <v>0</v>
      </c>
      <c r="Y106" s="159">
        <f t="shared" si="10"/>
        <v>0</v>
      </c>
      <c r="Z106" s="650" t="s">
        <v>1661</v>
      </c>
      <c r="AA106" s="174"/>
      <c r="AB106" s="174"/>
      <c r="AC106" s="175"/>
    </row>
    <row r="107" spans="3:29" ht="160.9" customHeight="1">
      <c r="C107" s="211" t="str">
        <f>IF(ISBLANK('5. Pp (3 años)'!B139),"",'5. Pp (3 años)'!B139)</f>
        <v>Dirección del Servicio Municipal de Vinculación Laboral</v>
      </c>
      <c r="D107" s="90" t="str">
        <f>IF(ISBLANK('5. Pp (3 años)'!C139),"",'5. Pp (3 años)'!C139)</f>
        <v>Actividad</v>
      </c>
      <c r="E107" s="207" t="str">
        <f>IF(ISBLANK('5. Pp (3 años)'!D139),"",'5. Pp (3 años)'!D139)</f>
        <v>4.1.1.1.16.1 Gestión de plataformas y jornadas de intermediación laboral para el sector productivo y la ciudadanía.</v>
      </c>
      <c r="F107" s="207" t="str">
        <f>IF(ISBLANK('5. Pp (3 años)'!E139),"",'5. Pp (3 años)'!E139)</f>
        <v>PPAL: Porcentaje de eventos y servicios de vinculación laboral ejecutados.</v>
      </c>
      <c r="G107" s="214" t="str">
        <f>IF(ISBLANK('5. Pp (3 años)'!H139),"",'5. Pp (3 años)'!H139)</f>
        <v>Trimestral</v>
      </c>
      <c r="H107" s="75" t="str">
        <f>IF(ISBLANK('5. Pp (3 años)'!J139),"",'5. Pp (3 años)'!J139)</f>
        <v>UNIDAD DE MEDIDA DEL INDICADOR: Porcentaje
UNIDAD DE MEDIDA DE LAS VARIABLES: Servicio de vinculación</v>
      </c>
      <c r="I107" s="145">
        <f>IF(ISBLANK('9. METAS'!K113),"",'9. METAS'!K113)</f>
        <v>10600</v>
      </c>
      <c r="J107" s="146">
        <f>IF(ISBLANK('9. METAS'!Q113),"",'9. METAS'!Q113)</f>
        <v>2515</v>
      </c>
      <c r="K107" s="136">
        <f>IF(ISBLANK('9. METAS'!R113),"",'9. METAS'!R113)</f>
        <v>2785</v>
      </c>
      <c r="L107" s="136">
        <f>IF(ISBLANK('9. METAS'!S113),"",'9. METAS'!S113)</f>
        <v>2790</v>
      </c>
      <c r="M107" s="137">
        <f>IF(ISBLANK('9. METAS'!T113),"",'9. METAS'!T113)</f>
        <v>2510</v>
      </c>
      <c r="N107" s="146">
        <v>2937</v>
      </c>
      <c r="O107" s="409"/>
      <c r="P107" s="409"/>
      <c r="Q107" s="410"/>
      <c r="R107" s="134">
        <f t="shared" si="6"/>
        <v>1.16779324055666</v>
      </c>
      <c r="S107" s="135">
        <f t="shared" si="6"/>
        <v>0</v>
      </c>
      <c r="T107" s="135">
        <f t="shared" si="6"/>
        <v>0</v>
      </c>
      <c r="U107" s="154">
        <f t="shared" si="5"/>
        <v>0</v>
      </c>
      <c r="V107" s="138">
        <f t="shared" si="7"/>
        <v>0.2770754716981132</v>
      </c>
      <c r="W107" s="135">
        <f t="shared" si="8"/>
        <v>0.2770754716981132</v>
      </c>
      <c r="X107" s="135">
        <f t="shared" si="9"/>
        <v>0</v>
      </c>
      <c r="Y107" s="159">
        <f t="shared" si="10"/>
        <v>0</v>
      </c>
      <c r="Z107" s="650" t="s">
        <v>1664</v>
      </c>
      <c r="AA107" s="174"/>
      <c r="AB107" s="174"/>
      <c r="AC107" s="175"/>
    </row>
    <row r="108" spans="3:29" ht="160.9" hidden="1" customHeight="1">
      <c r="C108" s="211" t="str">
        <f>IF(ISBLANK('5. Pp (3 años)'!B140),"",'5. Pp (3 años)'!B140)</f>
        <v/>
      </c>
      <c r="D108" s="90" t="str">
        <f>IF(ISBLANK('5. Pp (3 años)'!C140),"",'5. Pp (3 años)'!C140)</f>
        <v>Actividad</v>
      </c>
      <c r="E108" s="207" t="str">
        <f>IF(ISBLANK('5. Pp (3 años)'!D140),"",'5. Pp (3 años)'!D140)</f>
        <v/>
      </c>
      <c r="F108" s="207" t="str">
        <f>IF(ISBLANK('5. Pp (3 años)'!E140),"",'5. Pp (3 años)'!E140)</f>
        <v/>
      </c>
      <c r="G108" s="214" t="str">
        <f>IF(ISBLANK('5. Pp (3 años)'!H140),"",'5. Pp (3 años)'!H140)</f>
        <v/>
      </c>
      <c r="H108" s="75" t="str">
        <f>IF(ISBLANK('5. Pp (3 años)'!J140),"",'5. Pp (3 años)'!J140)</f>
        <v/>
      </c>
      <c r="I108" s="145" t="str">
        <f>IF(ISBLANK('9. METAS'!K114),"",'9. METAS'!K114)</f>
        <v/>
      </c>
      <c r="J108" s="146" t="str">
        <f>IF(ISBLANK('9. METAS'!Q114),"",'9. METAS'!Q114)</f>
        <v/>
      </c>
      <c r="K108" s="136" t="str">
        <f>IF(ISBLANK('9. METAS'!R114),"",'9. METAS'!R114)</f>
        <v/>
      </c>
      <c r="L108" s="136" t="str">
        <f>IF(ISBLANK('9. METAS'!S114),"",'9. METAS'!S114)</f>
        <v/>
      </c>
      <c r="M108" s="137" t="str">
        <f>IF(ISBLANK('9. METAS'!T114),"",'9. METAS'!T114)</f>
        <v/>
      </c>
      <c r="N108" s="146"/>
      <c r="O108" s="409"/>
      <c r="P108" s="409"/>
      <c r="Q108" s="410"/>
      <c r="R108" s="134" t="str">
        <f t="shared" si="6"/>
        <v>100%</v>
      </c>
      <c r="S108" s="135" t="str">
        <f t="shared" si="6"/>
        <v>100%</v>
      </c>
      <c r="T108" s="135" t="str">
        <f t="shared" si="6"/>
        <v>100%</v>
      </c>
      <c r="U108" s="154" t="str">
        <f t="shared" si="5"/>
        <v>100%</v>
      </c>
      <c r="V108" s="138" t="str">
        <f t="shared" si="7"/>
        <v>No Programado</v>
      </c>
      <c r="W108" s="135" t="str">
        <f t="shared" si="8"/>
        <v>No Programado</v>
      </c>
      <c r="X108" s="135" t="str">
        <f t="shared" si="9"/>
        <v>No Programado</v>
      </c>
      <c r="Y108" s="159" t="str">
        <f t="shared" si="10"/>
        <v>No Programado</v>
      </c>
      <c r="Z108" s="173"/>
      <c r="AA108" s="174"/>
      <c r="AB108" s="174"/>
      <c r="AC108" s="175"/>
    </row>
    <row r="109" spans="3:29" ht="160.9" hidden="1" customHeight="1">
      <c r="C109" s="211" t="str">
        <f>IF(ISBLANK('5. Pp (3 años)'!B141),"",'5. Pp (3 años)'!B141)</f>
        <v/>
      </c>
      <c r="D109" s="90" t="str">
        <f>IF(ISBLANK('5. Pp (3 años)'!C141),"",'5. Pp (3 años)'!C141)</f>
        <v>Actividad</v>
      </c>
      <c r="E109" s="207" t="str">
        <f>IF(ISBLANK('5. Pp (3 años)'!D141),"",'5. Pp (3 años)'!D141)</f>
        <v/>
      </c>
      <c r="F109" s="207" t="str">
        <f>IF(ISBLANK('5. Pp (3 años)'!E141),"",'5. Pp (3 años)'!E141)</f>
        <v/>
      </c>
      <c r="G109" s="214" t="str">
        <f>IF(ISBLANK('5. Pp (3 años)'!H141),"",'5. Pp (3 años)'!H141)</f>
        <v/>
      </c>
      <c r="H109" s="75" t="str">
        <f>IF(ISBLANK('5. Pp (3 años)'!J141),"",'5. Pp (3 años)'!J141)</f>
        <v/>
      </c>
      <c r="I109" s="145" t="str">
        <f>IF(ISBLANK('9. METAS'!K115),"",'9. METAS'!K115)</f>
        <v/>
      </c>
      <c r="J109" s="146" t="str">
        <f>IF(ISBLANK('9. METAS'!Q115),"",'9. METAS'!Q115)</f>
        <v/>
      </c>
      <c r="K109" s="136" t="str">
        <f>IF(ISBLANK('9. METAS'!R115),"",'9. METAS'!R115)</f>
        <v/>
      </c>
      <c r="L109" s="136" t="str">
        <f>IF(ISBLANK('9. METAS'!S115),"",'9. METAS'!S115)</f>
        <v/>
      </c>
      <c r="M109" s="137" t="str">
        <f>IF(ISBLANK('9. METAS'!T115),"",'9. METAS'!T115)</f>
        <v/>
      </c>
      <c r="N109" s="146"/>
      <c r="O109" s="409"/>
      <c r="P109" s="409"/>
      <c r="Q109" s="410"/>
      <c r="R109" s="134" t="str">
        <f t="shared" si="6"/>
        <v>100%</v>
      </c>
      <c r="S109" s="135" t="str">
        <f t="shared" si="6"/>
        <v>100%</v>
      </c>
      <c r="T109" s="135" t="str">
        <f t="shared" si="6"/>
        <v>100%</v>
      </c>
      <c r="U109" s="154" t="str">
        <f t="shared" si="5"/>
        <v>100%</v>
      </c>
      <c r="V109" s="138" t="str">
        <f t="shared" si="7"/>
        <v>No Programado</v>
      </c>
      <c r="W109" s="135" t="str">
        <f t="shared" si="8"/>
        <v>No Programado</v>
      </c>
      <c r="X109" s="135" t="str">
        <f t="shared" si="9"/>
        <v>No Programado</v>
      </c>
      <c r="Y109" s="159" t="str">
        <f t="shared" si="10"/>
        <v>No Programado</v>
      </c>
      <c r="Z109" s="173"/>
      <c r="AA109" s="174"/>
      <c r="AB109" s="174"/>
      <c r="AC109" s="175"/>
    </row>
    <row r="110" spans="3:29" ht="160.9" hidden="1" customHeight="1">
      <c r="C110" s="211" t="str">
        <f>IF(ISBLANK('5. Pp (3 años)'!B142),"",'5. Pp (3 años)'!B142)</f>
        <v/>
      </c>
      <c r="D110" s="90" t="str">
        <f>IF(ISBLANK('5. Pp (3 años)'!C142),"",'5. Pp (3 años)'!C142)</f>
        <v>Actividad</v>
      </c>
      <c r="E110" s="207" t="str">
        <f>IF(ISBLANK('5. Pp (3 años)'!D142),"",'5. Pp (3 años)'!D142)</f>
        <v/>
      </c>
      <c r="F110" s="207" t="str">
        <f>IF(ISBLANK('5. Pp (3 años)'!E142),"",'5. Pp (3 años)'!E142)</f>
        <v/>
      </c>
      <c r="G110" s="214" t="str">
        <f>IF(ISBLANK('5. Pp (3 años)'!H142),"",'5. Pp (3 años)'!H142)</f>
        <v/>
      </c>
      <c r="H110" s="75" t="str">
        <f>IF(ISBLANK('5. Pp (3 años)'!J142),"",'5. Pp (3 años)'!J142)</f>
        <v/>
      </c>
      <c r="I110" s="145" t="str">
        <f>IF(ISBLANK('9. METAS'!K116),"",'9. METAS'!K116)</f>
        <v/>
      </c>
      <c r="J110" s="146" t="str">
        <f>IF(ISBLANK('9. METAS'!Q116),"",'9. METAS'!Q116)</f>
        <v/>
      </c>
      <c r="K110" s="136" t="str">
        <f>IF(ISBLANK('9. METAS'!R116),"",'9. METAS'!R116)</f>
        <v/>
      </c>
      <c r="L110" s="136" t="str">
        <f>IF(ISBLANK('9. METAS'!S116),"",'9. METAS'!S116)</f>
        <v/>
      </c>
      <c r="M110" s="137" t="str">
        <f>IF(ISBLANK('9. METAS'!T116),"",'9. METAS'!T116)</f>
        <v/>
      </c>
      <c r="N110" s="146"/>
      <c r="O110" s="409"/>
      <c r="P110" s="409"/>
      <c r="Q110" s="410"/>
      <c r="R110" s="134" t="str">
        <f t="shared" si="6"/>
        <v>100%</v>
      </c>
      <c r="S110" s="135" t="str">
        <f t="shared" si="6"/>
        <v>100%</v>
      </c>
      <c r="T110" s="135" t="str">
        <f t="shared" si="6"/>
        <v>100%</v>
      </c>
      <c r="U110" s="154" t="str">
        <f t="shared" si="5"/>
        <v>100%</v>
      </c>
      <c r="V110" s="138" t="str">
        <f t="shared" si="7"/>
        <v>No Programado</v>
      </c>
      <c r="W110" s="135" t="str">
        <f t="shared" si="8"/>
        <v>No Programado</v>
      </c>
      <c r="X110" s="135" t="str">
        <f t="shared" si="9"/>
        <v>No Programado</v>
      </c>
      <c r="Y110" s="159" t="str">
        <f t="shared" si="10"/>
        <v>No Programado</v>
      </c>
      <c r="Z110" s="173"/>
      <c r="AA110" s="174"/>
      <c r="AB110" s="174"/>
      <c r="AC110" s="175"/>
    </row>
    <row r="111" spans="3:29" ht="160.9" hidden="1" customHeight="1">
      <c r="C111" s="211" t="str">
        <f>IF(ISBLANK('5. Pp (3 años)'!B143),"",'5. Pp (3 años)'!B143)</f>
        <v/>
      </c>
      <c r="D111" s="90" t="str">
        <f>IF(ISBLANK('5. Pp (3 años)'!C143),"",'5. Pp (3 años)'!C143)</f>
        <v>Actividad</v>
      </c>
      <c r="E111" s="207" t="str">
        <f>IF(ISBLANK('5. Pp (3 años)'!D143),"",'5. Pp (3 años)'!D143)</f>
        <v/>
      </c>
      <c r="F111" s="207" t="str">
        <f>IF(ISBLANK('5. Pp (3 años)'!E143),"",'5. Pp (3 años)'!E143)</f>
        <v/>
      </c>
      <c r="G111" s="214" t="str">
        <f>IF(ISBLANK('5. Pp (3 años)'!H143),"",'5. Pp (3 años)'!H143)</f>
        <v/>
      </c>
      <c r="H111" s="75" t="str">
        <f>IF(ISBLANK('5. Pp (3 años)'!J143),"",'5. Pp (3 años)'!J143)</f>
        <v/>
      </c>
      <c r="I111" s="145" t="str">
        <f>IF(ISBLANK('9. METAS'!K117),"",'9. METAS'!K117)</f>
        <v/>
      </c>
      <c r="J111" s="146" t="str">
        <f>IF(ISBLANK('9. METAS'!Q117),"",'9. METAS'!Q117)</f>
        <v/>
      </c>
      <c r="K111" s="136" t="str">
        <f>IF(ISBLANK('9. METAS'!R117),"",'9. METAS'!R117)</f>
        <v/>
      </c>
      <c r="L111" s="136" t="str">
        <f>IF(ISBLANK('9. METAS'!S117),"",'9. METAS'!S117)</f>
        <v/>
      </c>
      <c r="M111" s="137" t="str">
        <f>IF(ISBLANK('9. METAS'!T117),"",'9. METAS'!T117)</f>
        <v/>
      </c>
      <c r="N111" s="146"/>
      <c r="O111" s="409"/>
      <c r="P111" s="409"/>
      <c r="Q111" s="410"/>
      <c r="R111" s="134" t="str">
        <f t="shared" si="6"/>
        <v>100%</v>
      </c>
      <c r="S111" s="135" t="str">
        <f t="shared" si="6"/>
        <v>100%</v>
      </c>
      <c r="T111" s="135" t="str">
        <f t="shared" si="6"/>
        <v>100%</v>
      </c>
      <c r="U111" s="154" t="str">
        <f t="shared" si="5"/>
        <v>100%</v>
      </c>
      <c r="V111" s="138" t="str">
        <f t="shared" si="7"/>
        <v>No Programado</v>
      </c>
      <c r="W111" s="135" t="str">
        <f t="shared" si="8"/>
        <v>No Programado</v>
      </c>
      <c r="X111" s="135" t="str">
        <f t="shared" si="9"/>
        <v>No Programado</v>
      </c>
      <c r="Y111" s="159" t="str">
        <f t="shared" si="10"/>
        <v>No Programado</v>
      </c>
      <c r="Z111" s="173"/>
      <c r="AA111" s="174"/>
      <c r="AB111" s="174"/>
      <c r="AC111" s="175"/>
    </row>
    <row r="112" spans="3:29" ht="160.9" customHeight="1">
      <c r="C112" s="637" t="str">
        <f>IF(ISBLANK('5. Pp (3 años)'!B144),"",'5. Pp (3 años)'!B144)</f>
        <v>Coordinación de Vinculación Laboral</v>
      </c>
      <c r="D112" s="638" t="str">
        <f>IF(ISBLANK('5. Pp (3 años)'!C144),"",'5. Pp (3 años)'!C144)</f>
        <v>Componente</v>
      </c>
      <c r="E112" s="620" t="str">
        <f>IF(ISBLANK('5. Pp (3 años)'!D144),"",'5. Pp (3 años)'!D144)</f>
        <v>4.1.1.1.17 Estrategias de vinculación y gestión de talento laboral implementadas.</v>
      </c>
      <c r="F112" s="620" t="str">
        <f>IF(ISBLANK('5. Pp (3 años)'!E144),"",'5. Pp (3 años)'!E144)</f>
        <v>PEVGT: Porcentaje de estrategias de vinculación y gestión de talento ejecutadas.</v>
      </c>
      <c r="G112" s="639" t="str">
        <f>IF(ISBLANK('5. Pp (3 años)'!H144),"",'5. Pp (3 años)'!H144)</f>
        <v>Trimestral</v>
      </c>
      <c r="H112" s="640" t="str">
        <f>IF(ISBLANK('5. Pp (3 años)'!J144),"",'5. Pp (3 años)'!J144)</f>
        <v xml:space="preserve">UNIDAD DE MEDIDA DEL INDICADOR: Porcentaje
UNIDAD DE MEDIDA DE LAS VARIABLES: Estrategia </v>
      </c>
      <c r="I112" s="145">
        <f>IF(ISBLANK('9. METAS'!K118),"",'9. METAS'!K118)</f>
        <v>100</v>
      </c>
      <c r="J112" s="146">
        <f>IF(ISBLANK('9. METAS'!Q118),"",'9. METAS'!Q118)</f>
        <v>25</v>
      </c>
      <c r="K112" s="136">
        <f>IF(ISBLANK('9. METAS'!R118),"",'9. METAS'!R118)</f>
        <v>25</v>
      </c>
      <c r="L112" s="136">
        <f>IF(ISBLANK('9. METAS'!S118),"",'9. METAS'!S118)</f>
        <v>25</v>
      </c>
      <c r="M112" s="137">
        <f>IF(ISBLANK('9. METAS'!T118),"",'9. METAS'!T118)</f>
        <v>25</v>
      </c>
      <c r="N112" s="146">
        <v>25</v>
      </c>
      <c r="O112" s="409"/>
      <c r="P112" s="409"/>
      <c r="Q112" s="410"/>
      <c r="R112" s="134">
        <f t="shared" si="6"/>
        <v>1</v>
      </c>
      <c r="S112" s="135">
        <f t="shared" si="6"/>
        <v>0</v>
      </c>
      <c r="T112" s="135">
        <f t="shared" si="6"/>
        <v>0</v>
      </c>
      <c r="U112" s="154">
        <f t="shared" si="5"/>
        <v>0</v>
      </c>
      <c r="V112" s="138">
        <f t="shared" si="7"/>
        <v>0.25</v>
      </c>
      <c r="W112" s="135">
        <f t="shared" si="8"/>
        <v>0.25</v>
      </c>
      <c r="X112" s="135">
        <f t="shared" si="9"/>
        <v>0</v>
      </c>
      <c r="Y112" s="159">
        <f t="shared" si="10"/>
        <v>0</v>
      </c>
      <c r="Z112" s="650" t="s">
        <v>1661</v>
      </c>
      <c r="AA112" s="174"/>
      <c r="AB112" s="174"/>
      <c r="AC112" s="175"/>
    </row>
    <row r="113" spans="3:29" ht="160.9" customHeight="1">
      <c r="C113" s="211" t="str">
        <f>IF(ISBLANK('5. Pp (3 años)'!B145),"",'5. Pp (3 años)'!B145)</f>
        <v>Coordinación de Vinculación Laboral</v>
      </c>
      <c r="D113" s="90" t="str">
        <f>IF(ISBLANK('5. Pp (3 años)'!C145),"",'5. Pp (3 años)'!C145)</f>
        <v>Actividad</v>
      </c>
      <c r="E113" s="207" t="str">
        <f>IF(ISBLANK('5. Pp (3 años)'!D145),"",'5. Pp (3 años)'!D145)</f>
        <v>4.1.1.1.17.1 Administración del sistema de seguimiento y perfilamiento de buscadores de empleo.</v>
      </c>
      <c r="F113" s="207" t="str">
        <f>IF(ISBLANK('5. Pp (3 años)'!E145),"",'5. Pp (3 años)'!E145)</f>
        <v>PSEC: Porcentaje de solicitantes de empleo con seguimiento y canalización realizada.</v>
      </c>
      <c r="G113" s="214" t="str">
        <f>IF(ISBLANK('5. Pp (3 años)'!H145),"",'5. Pp (3 años)'!H145)</f>
        <v>Trimestral</v>
      </c>
      <c r="H113" s="75" t="str">
        <f>IF(ISBLANK('5. Pp (3 años)'!J145),"",'5. Pp (3 años)'!J145)</f>
        <v>UNIDAD DE MEDIDA DEL INDICADOR: Porcentaje
UNIDAD DE MEDIDA DE LAS VARIABLES: Solicitante</v>
      </c>
      <c r="I113" s="145">
        <f>IF(ISBLANK('9. METAS'!K119),"",'9. METAS'!K119)</f>
        <v>1490</v>
      </c>
      <c r="J113" s="146">
        <f>IF(ISBLANK('9. METAS'!Q119),"",'9. METAS'!Q119)</f>
        <v>372</v>
      </c>
      <c r="K113" s="136">
        <f>IF(ISBLANK('9. METAS'!R119),"",'9. METAS'!R119)</f>
        <v>383</v>
      </c>
      <c r="L113" s="136">
        <f>IF(ISBLANK('9. METAS'!S119),"",'9. METAS'!S119)</f>
        <v>383</v>
      </c>
      <c r="M113" s="137">
        <f>IF(ISBLANK('9. METAS'!T119),"",'9. METAS'!T119)</f>
        <v>352</v>
      </c>
      <c r="N113" s="146">
        <v>479</v>
      </c>
      <c r="O113" s="409"/>
      <c r="P113" s="409"/>
      <c r="Q113" s="410"/>
      <c r="R113" s="134">
        <f t="shared" si="6"/>
        <v>1.2876344086021505</v>
      </c>
      <c r="S113" s="135">
        <f t="shared" si="6"/>
        <v>0</v>
      </c>
      <c r="T113" s="135">
        <f t="shared" si="6"/>
        <v>0</v>
      </c>
      <c r="U113" s="154">
        <f t="shared" si="5"/>
        <v>0</v>
      </c>
      <c r="V113" s="138">
        <f t="shared" si="7"/>
        <v>0.32147651006711409</v>
      </c>
      <c r="W113" s="135">
        <f t="shared" si="8"/>
        <v>0.32147651006711409</v>
      </c>
      <c r="X113" s="135">
        <f t="shared" si="9"/>
        <v>0</v>
      </c>
      <c r="Y113" s="159">
        <f t="shared" si="10"/>
        <v>0</v>
      </c>
      <c r="Z113" s="650" t="s">
        <v>1665</v>
      </c>
      <c r="AA113" s="174"/>
      <c r="AB113" s="174"/>
      <c r="AC113" s="175"/>
    </row>
    <row r="114" spans="3:29" ht="160.9" hidden="1" customHeight="1">
      <c r="C114" s="211" t="str">
        <f>IF(ISBLANK('5. Pp (3 años)'!B146),"",'5. Pp (3 años)'!B146)</f>
        <v/>
      </c>
      <c r="D114" s="90" t="str">
        <f>IF(ISBLANK('5. Pp (3 años)'!C146),"",'5. Pp (3 años)'!C146)</f>
        <v>Actividad</v>
      </c>
      <c r="E114" s="207" t="str">
        <f>IF(ISBLANK('5. Pp (3 años)'!D146),"",'5. Pp (3 años)'!D146)</f>
        <v/>
      </c>
      <c r="F114" s="207" t="str">
        <f>IF(ISBLANK('5. Pp (3 años)'!E146),"",'5. Pp (3 años)'!E146)</f>
        <v/>
      </c>
      <c r="G114" s="214" t="str">
        <f>IF(ISBLANK('5. Pp (3 años)'!H146),"",'5. Pp (3 años)'!H146)</f>
        <v/>
      </c>
      <c r="H114" s="75" t="str">
        <f>IF(ISBLANK('5. Pp (3 años)'!J146),"",'5. Pp (3 años)'!J146)</f>
        <v/>
      </c>
      <c r="I114" s="145" t="str">
        <f>IF(ISBLANK('9. METAS'!K120),"",'9. METAS'!K120)</f>
        <v/>
      </c>
      <c r="J114" s="146" t="str">
        <f>IF(ISBLANK('9. METAS'!Q120),"",'9. METAS'!Q120)</f>
        <v/>
      </c>
      <c r="K114" s="136" t="str">
        <f>IF(ISBLANK('9. METAS'!R120),"",'9. METAS'!R120)</f>
        <v/>
      </c>
      <c r="L114" s="136" t="str">
        <f>IF(ISBLANK('9. METAS'!S120),"",'9. METAS'!S120)</f>
        <v/>
      </c>
      <c r="M114" s="137" t="str">
        <f>IF(ISBLANK('9. METAS'!T120),"",'9. METAS'!T120)</f>
        <v/>
      </c>
      <c r="N114" s="146"/>
      <c r="O114" s="409"/>
      <c r="P114" s="409"/>
      <c r="Q114" s="410"/>
      <c r="R114" s="134" t="str">
        <f t="shared" si="6"/>
        <v>100%</v>
      </c>
      <c r="S114" s="135" t="str">
        <f t="shared" si="6"/>
        <v>100%</v>
      </c>
      <c r="T114" s="135" t="str">
        <f t="shared" si="6"/>
        <v>100%</v>
      </c>
      <c r="U114" s="154" t="str">
        <f t="shared" si="5"/>
        <v>100%</v>
      </c>
      <c r="V114" s="138" t="str">
        <f t="shared" si="7"/>
        <v>No Programado</v>
      </c>
      <c r="W114" s="135" t="str">
        <f t="shared" si="8"/>
        <v>No Programado</v>
      </c>
      <c r="X114" s="135" t="str">
        <f t="shared" si="9"/>
        <v>No Programado</v>
      </c>
      <c r="Y114" s="159" t="str">
        <f t="shared" si="10"/>
        <v>No Programado</v>
      </c>
      <c r="Z114" s="173"/>
      <c r="AA114" s="174"/>
      <c r="AB114" s="174"/>
      <c r="AC114" s="175"/>
    </row>
    <row r="115" spans="3:29" ht="160.9" hidden="1" customHeight="1">
      <c r="C115" s="211" t="str">
        <f>IF(ISBLANK('5. Pp (3 años)'!B147),"",'5. Pp (3 años)'!B147)</f>
        <v/>
      </c>
      <c r="D115" s="90" t="str">
        <f>IF(ISBLANK('5. Pp (3 años)'!C147),"",'5. Pp (3 años)'!C147)</f>
        <v>Actividad</v>
      </c>
      <c r="E115" s="207" t="str">
        <f>IF(ISBLANK('5. Pp (3 años)'!D147),"",'5. Pp (3 años)'!D147)</f>
        <v/>
      </c>
      <c r="F115" s="207" t="str">
        <f>IF(ISBLANK('5. Pp (3 años)'!E147),"",'5. Pp (3 años)'!E147)</f>
        <v/>
      </c>
      <c r="G115" s="214" t="str">
        <f>IF(ISBLANK('5. Pp (3 años)'!H147),"",'5. Pp (3 años)'!H147)</f>
        <v/>
      </c>
      <c r="H115" s="75" t="str">
        <f>IF(ISBLANK('5. Pp (3 años)'!J147),"",'5. Pp (3 años)'!J147)</f>
        <v/>
      </c>
      <c r="I115" s="145" t="str">
        <f>IF(ISBLANK('9. METAS'!K121),"",'9. METAS'!K121)</f>
        <v/>
      </c>
      <c r="J115" s="146" t="str">
        <f>IF(ISBLANK('9. METAS'!Q121),"",'9. METAS'!Q121)</f>
        <v/>
      </c>
      <c r="K115" s="136" t="str">
        <f>IF(ISBLANK('9. METAS'!R121),"",'9. METAS'!R121)</f>
        <v/>
      </c>
      <c r="L115" s="136" t="str">
        <f>IF(ISBLANK('9. METAS'!S121),"",'9. METAS'!S121)</f>
        <v/>
      </c>
      <c r="M115" s="137" t="str">
        <f>IF(ISBLANK('9. METAS'!T121),"",'9. METAS'!T121)</f>
        <v/>
      </c>
      <c r="N115" s="146"/>
      <c r="O115" s="409"/>
      <c r="P115" s="409"/>
      <c r="Q115" s="410"/>
      <c r="R115" s="134" t="str">
        <f t="shared" si="6"/>
        <v>100%</v>
      </c>
      <c r="S115" s="135" t="str">
        <f t="shared" si="6"/>
        <v>100%</v>
      </c>
      <c r="T115" s="135" t="str">
        <f t="shared" si="6"/>
        <v>100%</v>
      </c>
      <c r="U115" s="154" t="str">
        <f t="shared" si="5"/>
        <v>100%</v>
      </c>
      <c r="V115" s="138" t="str">
        <f t="shared" si="7"/>
        <v>No Programado</v>
      </c>
      <c r="W115" s="135" t="str">
        <f t="shared" si="8"/>
        <v>No Programado</v>
      </c>
      <c r="X115" s="135" t="str">
        <f t="shared" si="9"/>
        <v>No Programado</v>
      </c>
      <c r="Y115" s="159" t="str">
        <f t="shared" si="10"/>
        <v>No Programado</v>
      </c>
      <c r="Z115" s="173"/>
      <c r="AA115" s="174"/>
      <c r="AB115" s="174"/>
      <c r="AC115" s="175"/>
    </row>
    <row r="116" spans="3:29" ht="160.9" hidden="1" customHeight="1">
      <c r="C116" s="211" t="str">
        <f>IF(ISBLANK('5. Pp (3 años)'!B148),"",'5. Pp (3 años)'!B148)</f>
        <v/>
      </c>
      <c r="D116" s="90" t="str">
        <f>IF(ISBLANK('5. Pp (3 años)'!C148),"",'5. Pp (3 años)'!C148)</f>
        <v>Actividad</v>
      </c>
      <c r="E116" s="207" t="str">
        <f>IF(ISBLANK('5. Pp (3 años)'!D148),"",'5. Pp (3 años)'!D148)</f>
        <v/>
      </c>
      <c r="F116" s="207" t="str">
        <f>IF(ISBLANK('5. Pp (3 años)'!E148),"",'5. Pp (3 años)'!E148)</f>
        <v/>
      </c>
      <c r="G116" s="214" t="str">
        <f>IF(ISBLANK('5. Pp (3 años)'!H148),"",'5. Pp (3 años)'!H148)</f>
        <v/>
      </c>
      <c r="H116" s="75" t="str">
        <f>IF(ISBLANK('5. Pp (3 años)'!J148),"",'5. Pp (3 años)'!J148)</f>
        <v/>
      </c>
      <c r="I116" s="145" t="str">
        <f>IF(ISBLANK('9. METAS'!K122),"",'9. METAS'!K122)</f>
        <v/>
      </c>
      <c r="J116" s="146" t="str">
        <f>IF(ISBLANK('9. METAS'!Q122),"",'9. METAS'!Q122)</f>
        <v/>
      </c>
      <c r="K116" s="136" t="str">
        <f>IF(ISBLANK('9. METAS'!R122),"",'9. METAS'!R122)</f>
        <v/>
      </c>
      <c r="L116" s="136" t="str">
        <f>IF(ISBLANK('9. METAS'!S122),"",'9. METAS'!S122)</f>
        <v/>
      </c>
      <c r="M116" s="137" t="str">
        <f>IF(ISBLANK('9. METAS'!T122),"",'9. METAS'!T122)</f>
        <v/>
      </c>
      <c r="N116" s="146"/>
      <c r="O116" s="409"/>
      <c r="P116" s="409"/>
      <c r="Q116" s="410"/>
      <c r="R116" s="134" t="str">
        <f t="shared" si="6"/>
        <v>100%</v>
      </c>
      <c r="S116" s="135" t="str">
        <f t="shared" si="6"/>
        <v>100%</v>
      </c>
      <c r="T116" s="135" t="str">
        <f t="shared" si="6"/>
        <v>100%</v>
      </c>
      <c r="U116" s="154" t="str">
        <f t="shared" si="5"/>
        <v>100%</v>
      </c>
      <c r="V116" s="138" t="str">
        <f t="shared" si="7"/>
        <v>No Programado</v>
      </c>
      <c r="W116" s="135" t="str">
        <f t="shared" si="8"/>
        <v>No Programado</v>
      </c>
      <c r="X116" s="135" t="str">
        <f t="shared" si="9"/>
        <v>No Programado</v>
      </c>
      <c r="Y116" s="159" t="str">
        <f t="shared" si="10"/>
        <v>No Programado</v>
      </c>
      <c r="Z116" s="173"/>
      <c r="AA116" s="174"/>
      <c r="AB116" s="174"/>
      <c r="AC116" s="175"/>
    </row>
    <row r="117" spans="3:29" ht="160.9" hidden="1" customHeight="1">
      <c r="C117" s="211" t="str">
        <f>IF(ISBLANK('5. Pp (3 años)'!B149),"",'5. Pp (3 años)'!B149)</f>
        <v/>
      </c>
      <c r="D117" s="90" t="str">
        <f>IF(ISBLANK('5. Pp (3 años)'!C149),"",'5. Pp (3 años)'!C149)</f>
        <v>Actividad</v>
      </c>
      <c r="E117" s="207" t="str">
        <f>IF(ISBLANK('5. Pp (3 años)'!D149),"",'5. Pp (3 años)'!D149)</f>
        <v/>
      </c>
      <c r="F117" s="207" t="str">
        <f>IF(ISBLANK('5. Pp (3 años)'!E149),"",'5. Pp (3 años)'!E149)</f>
        <v/>
      </c>
      <c r="G117" s="214" t="str">
        <f>IF(ISBLANK('5. Pp (3 años)'!H149),"",'5. Pp (3 años)'!H149)</f>
        <v/>
      </c>
      <c r="H117" s="75" t="str">
        <f>IF(ISBLANK('5. Pp (3 años)'!J149),"",'5. Pp (3 años)'!J149)</f>
        <v/>
      </c>
      <c r="I117" s="145" t="str">
        <f>IF(ISBLANK('9. METAS'!K123),"",'9. METAS'!K123)</f>
        <v/>
      </c>
      <c r="J117" s="146" t="str">
        <f>IF(ISBLANK('9. METAS'!Q123),"",'9. METAS'!Q123)</f>
        <v/>
      </c>
      <c r="K117" s="136" t="str">
        <f>IF(ISBLANK('9. METAS'!R123),"",'9. METAS'!R123)</f>
        <v/>
      </c>
      <c r="L117" s="136" t="str">
        <f>IF(ISBLANK('9. METAS'!S123),"",'9. METAS'!S123)</f>
        <v/>
      </c>
      <c r="M117" s="137" t="str">
        <f>IF(ISBLANK('9. METAS'!T123),"",'9. METAS'!T123)</f>
        <v/>
      </c>
      <c r="N117" s="146"/>
      <c r="O117" s="409"/>
      <c r="P117" s="409"/>
      <c r="Q117" s="410"/>
      <c r="R117" s="134" t="str">
        <f t="shared" si="6"/>
        <v>100%</v>
      </c>
      <c r="S117" s="135" t="str">
        <f t="shared" si="6"/>
        <v>100%</v>
      </c>
      <c r="T117" s="135" t="str">
        <f t="shared" si="6"/>
        <v>100%</v>
      </c>
      <c r="U117" s="154" t="str">
        <f t="shared" si="5"/>
        <v>100%</v>
      </c>
      <c r="V117" s="138" t="str">
        <f t="shared" si="7"/>
        <v>No Programado</v>
      </c>
      <c r="W117" s="135" t="str">
        <f t="shared" si="8"/>
        <v>No Programado</v>
      </c>
      <c r="X117" s="135" t="str">
        <f t="shared" si="9"/>
        <v>No Programado</v>
      </c>
      <c r="Y117" s="159" t="str">
        <f t="shared" si="10"/>
        <v>No Programado</v>
      </c>
      <c r="Z117" s="173"/>
      <c r="AA117" s="174"/>
      <c r="AB117" s="174"/>
      <c r="AC117" s="175"/>
    </row>
    <row r="118" spans="3:29" ht="160.9" customHeight="1">
      <c r="C118" s="637" t="str">
        <f>IF(ISBLANK('5. Pp (3 años)'!B150),"",'5. Pp (3 años)'!B150)</f>
        <v>Coordinación de Vinculación Social</v>
      </c>
      <c r="D118" s="638" t="str">
        <f>IF(ISBLANK('5. Pp (3 años)'!C150),"",'5. Pp (3 años)'!C150)</f>
        <v>Componente</v>
      </c>
      <c r="E118" s="620" t="str">
        <f>IF(ISBLANK('5. Pp (3 años)'!D150),"",'5. Pp (3 años)'!D150)</f>
        <v>4.1.1.1.18 Servicios de formación para la dignificación laboral y el acompañamiento a cuidadores otorgados.</v>
      </c>
      <c r="F118" s="620" t="str">
        <f>IF(ISBLANK('5. Pp (3 años)'!E150),"",'5. Pp (3 años)'!E150)</f>
        <v>PSFAO: Porcentaje de servicios de formación y acompañamiento otorgados.</v>
      </c>
      <c r="G118" s="639" t="str">
        <f>IF(ISBLANK('5. Pp (3 años)'!H150),"",'5. Pp (3 años)'!H150)</f>
        <v>Trimestral</v>
      </c>
      <c r="H118" s="640" t="str">
        <f>IF(ISBLANK('5. Pp (3 años)'!J150),"",'5. Pp (3 años)'!J150)</f>
        <v>UNIDAD DE MEDIDA DEL INDICADOR: Porcentaje
UNIDAD DE MEDIDA DE LAS VARIABLES: Servicio integral</v>
      </c>
      <c r="I118" s="145">
        <f>IF(ISBLANK('9. METAS'!K124),"",'9. METAS'!K124)</f>
        <v>100</v>
      </c>
      <c r="J118" s="146">
        <f>IF(ISBLANK('9. METAS'!Q124),"",'9. METAS'!Q124)</f>
        <v>25</v>
      </c>
      <c r="K118" s="136">
        <f>IF(ISBLANK('9. METAS'!R124),"",'9. METAS'!R124)</f>
        <v>25</v>
      </c>
      <c r="L118" s="136">
        <f>IF(ISBLANK('9. METAS'!S124),"",'9. METAS'!S124)</f>
        <v>25</v>
      </c>
      <c r="M118" s="137">
        <f>IF(ISBLANK('9. METAS'!T124),"",'9. METAS'!T124)</f>
        <v>25</v>
      </c>
      <c r="N118" s="146">
        <v>25</v>
      </c>
      <c r="O118" s="409"/>
      <c r="P118" s="409"/>
      <c r="Q118" s="410"/>
      <c r="R118" s="134">
        <f t="shared" si="6"/>
        <v>1</v>
      </c>
      <c r="S118" s="135">
        <f t="shared" si="6"/>
        <v>0</v>
      </c>
      <c r="T118" s="135">
        <f t="shared" si="6"/>
        <v>0</v>
      </c>
      <c r="U118" s="154">
        <f t="shared" si="5"/>
        <v>0</v>
      </c>
      <c r="V118" s="138">
        <f t="shared" si="7"/>
        <v>0.25</v>
      </c>
      <c r="W118" s="135">
        <f t="shared" si="8"/>
        <v>0.25</v>
      </c>
      <c r="X118" s="135">
        <f t="shared" si="9"/>
        <v>0</v>
      </c>
      <c r="Y118" s="159">
        <f t="shared" si="10"/>
        <v>0</v>
      </c>
      <c r="Z118" s="650" t="s">
        <v>1661</v>
      </c>
      <c r="AA118" s="174"/>
      <c r="AB118" s="174"/>
      <c r="AC118" s="175"/>
    </row>
    <row r="119" spans="3:29" ht="160.9" customHeight="1">
      <c r="C119" s="211" t="str">
        <f>IF(ISBLANK('5. Pp (3 años)'!B151),"",'5. Pp (3 años)'!B151)</f>
        <v>Coordinación de Vinculación Social</v>
      </c>
      <c r="D119" s="90" t="str">
        <f>IF(ISBLANK('5. Pp (3 años)'!C151),"",'5. Pp (3 años)'!C151)</f>
        <v>Actividad</v>
      </c>
      <c r="E119" s="207" t="str">
        <f>IF(ISBLANK('5. Pp (3 años)'!D151),"",'5. Pp (3 años)'!D151)</f>
        <v>4.1.1.1.18.1 Instrucción a sectores productivos en materia de dignificación laboral y entornos libres de discriminación.</v>
      </c>
      <c r="F119" s="207" t="str">
        <f>IF(ISBLANK('5. Pp (3 años)'!E151),"",'5. Pp (3 años)'!E151)</f>
        <v>PCDLR: Porcentaje de capacitaciones en dignificación laboral realizadas.</v>
      </c>
      <c r="G119" s="214" t="str">
        <f>IF(ISBLANK('5. Pp (3 años)'!H151),"",'5. Pp (3 años)'!H151)</f>
        <v>Trimestral</v>
      </c>
      <c r="H119" s="75" t="str">
        <f>IF(ISBLANK('5. Pp (3 años)'!J151),"",'5. Pp (3 años)'!J151)</f>
        <v>UNIDAD DE MEDIDA DEL INDICADOR: Porcentaje
UNIDAD DE MEDIDA DE LAS VARIABLES: Capacitaciones</v>
      </c>
      <c r="I119" s="145">
        <f>IF(ISBLANK('9. METAS'!K125),"",'9. METAS'!K125)</f>
        <v>20</v>
      </c>
      <c r="J119" s="146">
        <f>IF(ISBLANK('9. METAS'!Q125),"",'9. METAS'!Q125)</f>
        <v>6</v>
      </c>
      <c r="K119" s="136">
        <f>IF(ISBLANK('9. METAS'!R125),"",'9. METAS'!R125)</f>
        <v>6</v>
      </c>
      <c r="L119" s="136">
        <f>IF(ISBLANK('9. METAS'!S125),"",'9. METAS'!S125)</f>
        <v>4</v>
      </c>
      <c r="M119" s="137">
        <f>IF(ISBLANK('9. METAS'!T125),"",'9. METAS'!T125)</f>
        <v>4</v>
      </c>
      <c r="N119" s="146">
        <v>6</v>
      </c>
      <c r="O119" s="409"/>
      <c r="P119" s="409"/>
      <c r="Q119" s="410"/>
      <c r="R119" s="134">
        <f t="shared" si="6"/>
        <v>1</v>
      </c>
      <c r="S119" s="135">
        <f t="shared" si="6"/>
        <v>0</v>
      </c>
      <c r="T119" s="135">
        <f t="shared" si="6"/>
        <v>0</v>
      </c>
      <c r="U119" s="154">
        <f t="shared" si="5"/>
        <v>0</v>
      </c>
      <c r="V119" s="138">
        <f t="shared" si="7"/>
        <v>0.3</v>
      </c>
      <c r="W119" s="135">
        <f t="shared" si="8"/>
        <v>0.3</v>
      </c>
      <c r="X119" s="135">
        <f t="shared" si="9"/>
        <v>0</v>
      </c>
      <c r="Y119" s="159">
        <f t="shared" si="10"/>
        <v>0</v>
      </c>
      <c r="Z119" s="650" t="s">
        <v>1666</v>
      </c>
      <c r="AA119" s="174"/>
      <c r="AB119" s="174"/>
      <c r="AC119" s="175"/>
    </row>
    <row r="120" spans="3:29" ht="160.9" customHeight="1">
      <c r="C120" s="211" t="str">
        <f>IF(ISBLANK('5. Pp (3 años)'!B152),"",'5. Pp (3 años)'!B152)</f>
        <v>Coordinación de Vinculación Social</v>
      </c>
      <c r="D120" s="90" t="str">
        <f>IF(ISBLANK('5. Pp (3 años)'!C152),"",'5. Pp (3 años)'!C152)</f>
        <v>Actividad</v>
      </c>
      <c r="E120" s="207" t="str">
        <f>IF(ISBLANK('5. Pp (3 años)'!D152),"",'5. Pp (3 años)'!D152)</f>
        <v>4.1.1.1.18.2 Gestión de la vinculación laboral inclusiva y canalización para la corresponsabilidad del cuidado.</v>
      </c>
      <c r="F120" s="207" t="str">
        <f>IF(ISBLANK('5. Pp (3 años)'!E152),"",'5. Pp (3 años)'!E152)</f>
        <v>PAVCI: Porcentaje de acciones de vinculación y canalización institucional ejecutadas.</v>
      </c>
      <c r="G120" s="214" t="str">
        <f>IF(ISBLANK('5. Pp (3 años)'!H152),"",'5. Pp (3 años)'!H152)</f>
        <v>Trimestral</v>
      </c>
      <c r="H120" s="75" t="str">
        <f>IF(ISBLANK('5. Pp (3 años)'!J152),"",'5. Pp (3 años)'!J152)</f>
        <v>UNIDAD DE MEDIDA DEL INDICADOR: Porcentaje
UNIDAD DE MEDIDA DE LAS VARIABLES: Acción de vinculación</v>
      </c>
      <c r="I120" s="145">
        <f>IF(ISBLANK('9. METAS'!K126),"",'9. METAS'!K126)</f>
        <v>80</v>
      </c>
      <c r="J120" s="146">
        <f>IF(ISBLANK('9. METAS'!Q126),"",'9. METAS'!Q126)</f>
        <v>20</v>
      </c>
      <c r="K120" s="136">
        <f>IF(ISBLANK('9. METAS'!R126),"",'9. METAS'!R126)</f>
        <v>20</v>
      </c>
      <c r="L120" s="136">
        <f>IF(ISBLANK('9. METAS'!S126),"",'9. METAS'!S126)</f>
        <v>20</v>
      </c>
      <c r="M120" s="137">
        <f>IF(ISBLANK('9. METAS'!T126),"",'9. METAS'!T126)</f>
        <v>20</v>
      </c>
      <c r="N120" s="146">
        <v>20</v>
      </c>
      <c r="O120" s="409"/>
      <c r="P120" s="409"/>
      <c r="Q120" s="410"/>
      <c r="R120" s="134">
        <f t="shared" si="6"/>
        <v>1</v>
      </c>
      <c r="S120" s="135">
        <f t="shared" si="6"/>
        <v>0</v>
      </c>
      <c r="T120" s="135">
        <f t="shared" si="6"/>
        <v>0</v>
      </c>
      <c r="U120" s="154">
        <f t="shared" si="5"/>
        <v>0</v>
      </c>
      <c r="V120" s="138">
        <f t="shared" si="7"/>
        <v>0.25</v>
      </c>
      <c r="W120" s="135">
        <f t="shared" si="8"/>
        <v>0.25</v>
      </c>
      <c r="X120" s="135">
        <f t="shared" si="9"/>
        <v>0</v>
      </c>
      <c r="Y120" s="159">
        <f t="shared" si="10"/>
        <v>0</v>
      </c>
      <c r="Z120" s="650" t="s">
        <v>1667</v>
      </c>
      <c r="AA120" s="174"/>
      <c r="AB120" s="174"/>
      <c r="AC120" s="175"/>
    </row>
    <row r="121" spans="3:29" ht="160.9" hidden="1" customHeight="1">
      <c r="C121" s="211" t="str">
        <f>IF(ISBLANK('5. Pp (3 años)'!B153),"",'5. Pp (3 años)'!B153)</f>
        <v/>
      </c>
      <c r="D121" s="90" t="str">
        <f>IF(ISBLANK('5. Pp (3 años)'!C153),"",'5. Pp (3 años)'!C153)</f>
        <v>Actividad</v>
      </c>
      <c r="E121" s="207" t="str">
        <f>IF(ISBLANK('5. Pp (3 años)'!D153),"",'5. Pp (3 años)'!D153)</f>
        <v/>
      </c>
      <c r="F121" s="207" t="str">
        <f>IF(ISBLANK('5. Pp (3 años)'!E153),"",'5. Pp (3 años)'!E153)</f>
        <v/>
      </c>
      <c r="G121" s="214" t="str">
        <f>IF(ISBLANK('5. Pp (3 años)'!H153),"",'5. Pp (3 años)'!H153)</f>
        <v/>
      </c>
      <c r="H121" s="75" t="str">
        <f>IF(ISBLANK('5. Pp (3 años)'!J153),"",'5. Pp (3 años)'!J153)</f>
        <v/>
      </c>
      <c r="I121" s="145" t="str">
        <f>IF(ISBLANK('9. METAS'!K127),"",'9. METAS'!K127)</f>
        <v/>
      </c>
      <c r="J121" s="146" t="str">
        <f>IF(ISBLANK('9. METAS'!Q127),"",'9. METAS'!Q127)</f>
        <v/>
      </c>
      <c r="K121" s="136" t="str">
        <f>IF(ISBLANK('9. METAS'!R127),"",'9. METAS'!R127)</f>
        <v/>
      </c>
      <c r="L121" s="136" t="str">
        <f>IF(ISBLANK('9. METAS'!S127),"",'9. METAS'!S127)</f>
        <v/>
      </c>
      <c r="M121" s="137" t="str">
        <f>IF(ISBLANK('9. METAS'!T127),"",'9. METAS'!T127)</f>
        <v/>
      </c>
      <c r="N121" s="146"/>
      <c r="O121" s="409"/>
      <c r="P121" s="409"/>
      <c r="Q121" s="410"/>
      <c r="R121" s="134" t="str">
        <f t="shared" si="6"/>
        <v>100%</v>
      </c>
      <c r="S121" s="135" t="str">
        <f t="shared" si="6"/>
        <v>100%</v>
      </c>
      <c r="T121" s="135" t="str">
        <f t="shared" si="6"/>
        <v>100%</v>
      </c>
      <c r="U121" s="154" t="str">
        <f t="shared" si="5"/>
        <v>100%</v>
      </c>
      <c r="V121" s="138" t="str">
        <f t="shared" si="7"/>
        <v>No Programado</v>
      </c>
      <c r="W121" s="135" t="str">
        <f t="shared" si="8"/>
        <v>No Programado</v>
      </c>
      <c r="X121" s="135" t="str">
        <f t="shared" si="9"/>
        <v>No Programado</v>
      </c>
      <c r="Y121" s="159" t="str">
        <f t="shared" si="10"/>
        <v>No Programado</v>
      </c>
      <c r="Z121" s="173"/>
      <c r="AA121" s="174"/>
      <c r="AB121" s="174"/>
      <c r="AC121" s="175"/>
    </row>
    <row r="122" spans="3:29" ht="160.9" hidden="1" customHeight="1">
      <c r="C122" s="211" t="str">
        <f>IF(ISBLANK('5. Pp (3 años)'!B154),"",'5. Pp (3 años)'!B154)</f>
        <v/>
      </c>
      <c r="D122" s="90" t="str">
        <f>IF(ISBLANK('5. Pp (3 años)'!C154),"",'5. Pp (3 años)'!C154)</f>
        <v>Actividad</v>
      </c>
      <c r="E122" s="207" t="str">
        <f>IF(ISBLANK('5. Pp (3 años)'!D154),"",'5. Pp (3 años)'!D154)</f>
        <v/>
      </c>
      <c r="F122" s="207" t="str">
        <f>IF(ISBLANK('5. Pp (3 años)'!E154),"",'5. Pp (3 años)'!E154)</f>
        <v/>
      </c>
      <c r="G122" s="214" t="str">
        <f>IF(ISBLANK('5. Pp (3 años)'!H154),"",'5. Pp (3 años)'!H154)</f>
        <v/>
      </c>
      <c r="H122" s="75" t="str">
        <f>IF(ISBLANK('5. Pp (3 años)'!J154),"",'5. Pp (3 años)'!J154)</f>
        <v/>
      </c>
      <c r="I122" s="145" t="str">
        <f>IF(ISBLANK('9. METAS'!K128),"",'9. METAS'!K128)</f>
        <v/>
      </c>
      <c r="J122" s="146" t="str">
        <f>IF(ISBLANK('9. METAS'!Q128),"",'9. METAS'!Q128)</f>
        <v/>
      </c>
      <c r="K122" s="136" t="str">
        <f>IF(ISBLANK('9. METAS'!R128),"",'9. METAS'!R128)</f>
        <v/>
      </c>
      <c r="L122" s="136" t="str">
        <f>IF(ISBLANK('9. METAS'!S128),"",'9. METAS'!S128)</f>
        <v/>
      </c>
      <c r="M122" s="137" t="str">
        <f>IF(ISBLANK('9. METAS'!T128),"",'9. METAS'!T128)</f>
        <v/>
      </c>
      <c r="N122" s="146"/>
      <c r="O122" s="409"/>
      <c r="P122" s="409"/>
      <c r="Q122" s="410"/>
      <c r="R122" s="134" t="str">
        <f t="shared" si="6"/>
        <v>100%</v>
      </c>
      <c r="S122" s="135" t="str">
        <f t="shared" si="6"/>
        <v>100%</v>
      </c>
      <c r="T122" s="135" t="str">
        <f t="shared" si="6"/>
        <v>100%</v>
      </c>
      <c r="U122" s="154" t="str">
        <f t="shared" si="5"/>
        <v>100%</v>
      </c>
      <c r="V122" s="138" t="str">
        <f t="shared" si="7"/>
        <v>No Programado</v>
      </c>
      <c r="W122" s="135" t="str">
        <f t="shared" si="8"/>
        <v>No Programado</v>
      </c>
      <c r="X122" s="135" t="str">
        <f t="shared" si="9"/>
        <v>No Programado</v>
      </c>
      <c r="Y122" s="159" t="str">
        <f t="shared" si="10"/>
        <v>No Programado</v>
      </c>
      <c r="Z122" s="173"/>
      <c r="AA122" s="174"/>
      <c r="AB122" s="174"/>
      <c r="AC122" s="175"/>
    </row>
    <row r="123" spans="3:29" ht="160.9" hidden="1" customHeight="1">
      <c r="C123" s="211" t="str">
        <f>IF(ISBLANK('5. Pp (3 años)'!B155),"",'5. Pp (3 años)'!B155)</f>
        <v/>
      </c>
      <c r="D123" s="90" t="str">
        <f>IF(ISBLANK('5. Pp (3 años)'!C155),"",'5. Pp (3 años)'!C155)</f>
        <v>Actividad</v>
      </c>
      <c r="E123" s="207" t="str">
        <f>IF(ISBLANK('5. Pp (3 años)'!D155),"",'5. Pp (3 años)'!D155)</f>
        <v/>
      </c>
      <c r="F123" s="207" t="str">
        <f>IF(ISBLANK('5. Pp (3 años)'!E155),"",'5. Pp (3 años)'!E155)</f>
        <v/>
      </c>
      <c r="G123" s="214" t="str">
        <f>IF(ISBLANK('5. Pp (3 años)'!H155),"",'5. Pp (3 años)'!H155)</f>
        <v/>
      </c>
      <c r="H123" s="75" t="str">
        <f>IF(ISBLANK('5. Pp (3 años)'!J155),"",'5. Pp (3 años)'!J155)</f>
        <v/>
      </c>
      <c r="I123" s="145" t="str">
        <f>IF(ISBLANK('9. METAS'!K129),"",'9. METAS'!K129)</f>
        <v/>
      </c>
      <c r="J123" s="146" t="str">
        <f>IF(ISBLANK('9. METAS'!Q129),"",'9. METAS'!Q129)</f>
        <v/>
      </c>
      <c r="K123" s="136" t="str">
        <f>IF(ISBLANK('9. METAS'!R129),"",'9. METAS'!R129)</f>
        <v/>
      </c>
      <c r="L123" s="136" t="str">
        <f>IF(ISBLANK('9. METAS'!S129),"",'9. METAS'!S129)</f>
        <v/>
      </c>
      <c r="M123" s="137" t="str">
        <f>IF(ISBLANK('9. METAS'!T129),"",'9. METAS'!T129)</f>
        <v/>
      </c>
      <c r="N123" s="146"/>
      <c r="O123" s="409"/>
      <c r="P123" s="409"/>
      <c r="Q123" s="410"/>
      <c r="R123" s="134" t="str">
        <f t="shared" si="6"/>
        <v>100%</v>
      </c>
      <c r="S123" s="135" t="str">
        <f t="shared" si="6"/>
        <v>100%</v>
      </c>
      <c r="T123" s="135" t="str">
        <f t="shared" si="6"/>
        <v>100%</v>
      </c>
      <c r="U123" s="154" t="str">
        <f t="shared" si="5"/>
        <v>100%</v>
      </c>
      <c r="V123" s="138" t="str">
        <f t="shared" si="7"/>
        <v>No Programado</v>
      </c>
      <c r="W123" s="135" t="str">
        <f t="shared" si="8"/>
        <v>No Programado</v>
      </c>
      <c r="X123" s="135" t="str">
        <f t="shared" si="9"/>
        <v>No Programado</v>
      </c>
      <c r="Y123" s="159" t="str">
        <f t="shared" si="10"/>
        <v>No Programado</v>
      </c>
      <c r="Z123" s="173"/>
      <c r="AA123" s="174"/>
      <c r="AB123" s="174"/>
      <c r="AC123" s="175"/>
    </row>
    <row r="124" spans="3:29" ht="160.9" customHeight="1">
      <c r="C124" s="637" t="str">
        <f>IF(ISBLANK('5. Pp (3 años)'!B156),"",'5. Pp (3 años)'!B156)</f>
        <v>Dirección de Economía Social</v>
      </c>
      <c r="D124" s="638" t="str">
        <f>IF(ISBLANK('5. Pp (3 años)'!C156),"",'5. Pp (3 años)'!C156)</f>
        <v>Componente</v>
      </c>
      <c r="E124" s="620" t="str">
        <f>IF(ISBLANK('5. Pp (3 años)'!D156),"",'5. Pp (3 años)'!D156)</f>
        <v>4.1.1.1.19   Estrategias de inclusión financiera y fortalecimiento empresarial implementadas.</v>
      </c>
      <c r="F124" s="620" t="str">
        <f>IF(ISBLANK('5. Pp (3 años)'!E156),"",'5. Pp (3 años)'!E156)</f>
        <v>PEIFF: Porcentaje de estrategias de inclusión financiera y fortalecimiento realizadas.</v>
      </c>
      <c r="G124" s="639" t="str">
        <f>IF(ISBLANK('5. Pp (3 años)'!H156),"",'5. Pp (3 años)'!H156)</f>
        <v>Trimestral</v>
      </c>
      <c r="H124" s="640" t="str">
        <f>IF(ISBLANK('5. Pp (3 años)'!J156),"",'5. Pp (3 años)'!J156)</f>
        <v xml:space="preserve">UNIDAD DE MEDIDA DEL INDICADOR: Porcentaje
UNIDAD DE MEDIDA DE LAS VARIABLES: Estrategia integral </v>
      </c>
      <c r="I124" s="145">
        <f>IF(ISBLANK('9. METAS'!K130),"",'9. METAS'!K130)</f>
        <v>100</v>
      </c>
      <c r="J124" s="146">
        <f>IF(ISBLANK('9. METAS'!Q130),"",'9. METAS'!Q130)</f>
        <v>25</v>
      </c>
      <c r="K124" s="136">
        <f>IF(ISBLANK('9. METAS'!R130),"",'9. METAS'!R130)</f>
        <v>25</v>
      </c>
      <c r="L124" s="136">
        <f>IF(ISBLANK('9. METAS'!S130),"",'9. METAS'!S130)</f>
        <v>25</v>
      </c>
      <c r="M124" s="137">
        <f>IF(ISBLANK('9. METAS'!T130),"",'9. METAS'!T130)</f>
        <v>25</v>
      </c>
      <c r="N124" s="146">
        <v>25</v>
      </c>
      <c r="O124" s="409"/>
      <c r="P124" s="409"/>
      <c r="Q124" s="410"/>
      <c r="R124" s="134">
        <f t="shared" si="6"/>
        <v>1</v>
      </c>
      <c r="S124" s="135">
        <f t="shared" si="6"/>
        <v>0</v>
      </c>
      <c r="T124" s="135">
        <f t="shared" si="6"/>
        <v>0</v>
      </c>
      <c r="U124" s="154">
        <f t="shared" si="5"/>
        <v>0</v>
      </c>
      <c r="V124" s="138">
        <f t="shared" si="7"/>
        <v>0.25</v>
      </c>
      <c r="W124" s="135">
        <f t="shared" si="8"/>
        <v>0.25</v>
      </c>
      <c r="X124" s="135">
        <f t="shared" si="9"/>
        <v>0</v>
      </c>
      <c r="Y124" s="159">
        <f t="shared" si="10"/>
        <v>0</v>
      </c>
      <c r="Z124" s="650" t="s">
        <v>1661</v>
      </c>
      <c r="AA124" s="174"/>
      <c r="AB124" s="174"/>
      <c r="AC124" s="175"/>
    </row>
    <row r="125" spans="3:29" ht="160.9" customHeight="1">
      <c r="C125" s="211" t="str">
        <f>IF(ISBLANK('5. Pp (3 años)'!B157),"",'5. Pp (3 años)'!B157)</f>
        <v>Dirección de Economía Social</v>
      </c>
      <c r="D125" s="90" t="str">
        <f>IF(ISBLANK('5. Pp (3 años)'!C157),"",'5. Pp (3 años)'!C157)</f>
        <v>Actividad</v>
      </c>
      <c r="E125" s="207" t="str">
        <f>IF(ISBLANK('5. Pp (3 años)'!D157),"",'5. Pp (3 años)'!D157)</f>
        <v>4.1.1.1.19.1  Gestión de asesorías y vinculación a programas de apoyo financiero para el sector productivo y social.</v>
      </c>
      <c r="F125" s="207" t="str">
        <f>IF(ISBLANK('5. Pp (3 años)'!E157),"",'5. Pp (3 años)'!E157)</f>
        <v>PAVFR: Porcentaje de asesorías y vinculaciones financieras realizadas.</v>
      </c>
      <c r="G125" s="214" t="str">
        <f>IF(ISBLANK('5. Pp (3 años)'!H157),"",'5. Pp (3 años)'!H157)</f>
        <v>Trimestral</v>
      </c>
      <c r="H125" s="75" t="str">
        <f>IF(ISBLANK('5. Pp (3 años)'!J157),"",'5. Pp (3 años)'!J157)</f>
        <v xml:space="preserve">UNIDAD DE MEDIDA DEL INDICADOR: Porcentaje
UNIDAD DE MEDIDA DE LAS VARIABLES: Asesoramientos </v>
      </c>
      <c r="I125" s="145">
        <f>IF(ISBLANK('9. METAS'!K131),"",'9. METAS'!K131)</f>
        <v>190</v>
      </c>
      <c r="J125" s="146">
        <f>IF(ISBLANK('9. METAS'!Q131),"",'9. METAS'!Q131)</f>
        <v>50</v>
      </c>
      <c r="K125" s="136">
        <f>IF(ISBLANK('9. METAS'!R131),"",'9. METAS'!R131)</f>
        <v>60</v>
      </c>
      <c r="L125" s="136">
        <f>IF(ISBLANK('9. METAS'!S131),"",'9. METAS'!S131)</f>
        <v>26</v>
      </c>
      <c r="M125" s="137">
        <f>IF(ISBLANK('9. METAS'!T131),"",'9. METAS'!T131)</f>
        <v>54</v>
      </c>
      <c r="N125" s="146">
        <v>50</v>
      </c>
      <c r="O125" s="409"/>
      <c r="P125" s="409"/>
      <c r="Q125" s="410"/>
      <c r="R125" s="134">
        <f t="shared" si="6"/>
        <v>1</v>
      </c>
      <c r="S125" s="135">
        <f t="shared" si="6"/>
        <v>0</v>
      </c>
      <c r="T125" s="135">
        <f t="shared" si="6"/>
        <v>0</v>
      </c>
      <c r="U125" s="154">
        <f t="shared" si="5"/>
        <v>0</v>
      </c>
      <c r="V125" s="138">
        <f t="shared" si="7"/>
        <v>0.26315789473684209</v>
      </c>
      <c r="W125" s="135">
        <f t="shared" si="8"/>
        <v>0.26315789473684209</v>
      </c>
      <c r="X125" s="135">
        <f t="shared" si="9"/>
        <v>0</v>
      </c>
      <c r="Y125" s="159">
        <f t="shared" si="10"/>
        <v>0</v>
      </c>
      <c r="Z125" s="650" t="s">
        <v>1668</v>
      </c>
      <c r="AA125" s="174"/>
      <c r="AB125" s="174"/>
      <c r="AC125" s="175"/>
    </row>
    <row r="126" spans="3:29" ht="160.9" customHeight="1">
      <c r="C126" s="211" t="str">
        <f>IF(ISBLANK('5. Pp (3 años)'!B158),"",'5. Pp (3 años)'!B158)</f>
        <v>Dirección de Economía Social</v>
      </c>
      <c r="D126" s="90" t="str">
        <f>IF(ISBLANK('5. Pp (3 años)'!C158),"",'5. Pp (3 años)'!C158)</f>
        <v>Actividad</v>
      </c>
      <c r="E126" s="207" t="str">
        <f>IF(ISBLANK('5. Pp (3 años)'!D158),"",'5. Pp (3 años)'!D158)</f>
        <v>4.1.1.1.19.2  Implementación de jornadas de orientación y habilidades emprendedoras para la juventud.</v>
      </c>
      <c r="F126" s="207" t="str">
        <f>IF(ISBLANK('5. Pp (3 años)'!E158),"",'5. Pp (3 años)'!E158)</f>
        <v>PJJEE: Porcentaje de jornadas juveniles de emprendimiento ejecutadas.</v>
      </c>
      <c r="G126" s="214" t="str">
        <f>IF(ISBLANK('5. Pp (3 años)'!H158),"",'5. Pp (3 años)'!H158)</f>
        <v>Trimestral</v>
      </c>
      <c r="H126" s="75" t="str">
        <f>IF(ISBLANK('5. Pp (3 años)'!J158),"",'5. Pp (3 años)'!J158)</f>
        <v>UNIDAD DE MEDIDA DEL INDICADOR: Porcentaje
UNIDAD DE MEDIDA DE LAS VARIABLES: Jornadas juveniles</v>
      </c>
      <c r="I126" s="145">
        <f>IF(ISBLANK('9. METAS'!K132),"",'9. METAS'!K132)</f>
        <v>11</v>
      </c>
      <c r="J126" s="146">
        <f>IF(ISBLANK('9. METAS'!Q132),"",'9. METAS'!Q132)</f>
        <v>4</v>
      </c>
      <c r="K126" s="136">
        <f>IF(ISBLANK('9. METAS'!R132),"",'9. METAS'!R132)</f>
        <v>4</v>
      </c>
      <c r="L126" s="136">
        <f>IF(ISBLANK('9. METAS'!S132),"",'9. METAS'!S132)</f>
        <v>2</v>
      </c>
      <c r="M126" s="137">
        <f>IF(ISBLANK('9. METAS'!T132),"",'9. METAS'!T132)</f>
        <v>1</v>
      </c>
      <c r="N126" s="146">
        <v>4</v>
      </c>
      <c r="O126" s="409"/>
      <c r="P126" s="409"/>
      <c r="Q126" s="410"/>
      <c r="R126" s="134">
        <f t="shared" si="6"/>
        <v>1</v>
      </c>
      <c r="S126" s="135">
        <f t="shared" si="6"/>
        <v>0</v>
      </c>
      <c r="T126" s="135">
        <f t="shared" si="6"/>
        <v>0</v>
      </c>
      <c r="U126" s="154">
        <f t="shared" si="5"/>
        <v>0</v>
      </c>
      <c r="V126" s="138">
        <f t="shared" si="7"/>
        <v>0.36363636363636365</v>
      </c>
      <c r="W126" s="135">
        <f t="shared" si="8"/>
        <v>0.36363636363636365</v>
      </c>
      <c r="X126" s="135">
        <f t="shared" si="9"/>
        <v>0</v>
      </c>
      <c r="Y126" s="159">
        <f t="shared" si="10"/>
        <v>0</v>
      </c>
      <c r="Z126" s="650" t="s">
        <v>1669</v>
      </c>
      <c r="AA126" s="174"/>
      <c r="AB126" s="174"/>
      <c r="AC126" s="175"/>
    </row>
    <row r="127" spans="3:29" ht="160.9" hidden="1" customHeight="1">
      <c r="C127" s="211" t="str">
        <f>IF(ISBLANK('5. Pp (3 años)'!B159),"",'5. Pp (3 años)'!B159)</f>
        <v/>
      </c>
      <c r="D127" s="90" t="str">
        <f>IF(ISBLANK('5. Pp (3 años)'!C159),"",'5. Pp (3 años)'!C159)</f>
        <v>Actividad</v>
      </c>
      <c r="E127" s="207" t="str">
        <f>IF(ISBLANK('5. Pp (3 años)'!D159),"",'5. Pp (3 años)'!D159)</f>
        <v/>
      </c>
      <c r="F127" s="207" t="str">
        <f>IF(ISBLANK('5. Pp (3 años)'!E159),"",'5. Pp (3 años)'!E159)</f>
        <v/>
      </c>
      <c r="G127" s="214" t="str">
        <f>IF(ISBLANK('5. Pp (3 años)'!H159),"",'5. Pp (3 años)'!H159)</f>
        <v/>
      </c>
      <c r="H127" s="75" t="str">
        <f>IF(ISBLANK('5. Pp (3 años)'!J159),"",'5. Pp (3 años)'!J159)</f>
        <v/>
      </c>
      <c r="I127" s="145" t="str">
        <f>IF(ISBLANK('9. METAS'!K133),"",'9. METAS'!K133)</f>
        <v/>
      </c>
      <c r="J127" s="146" t="str">
        <f>IF(ISBLANK('9. METAS'!Q133),"",'9. METAS'!Q133)</f>
        <v/>
      </c>
      <c r="K127" s="136" t="str">
        <f>IF(ISBLANK('9. METAS'!R133),"",'9. METAS'!R133)</f>
        <v/>
      </c>
      <c r="L127" s="136" t="str">
        <f>IF(ISBLANK('9. METAS'!S133),"",'9. METAS'!S133)</f>
        <v/>
      </c>
      <c r="M127" s="137" t="str">
        <f>IF(ISBLANK('9. METAS'!T133),"",'9. METAS'!T133)</f>
        <v/>
      </c>
      <c r="N127" s="146"/>
      <c r="O127" s="409"/>
      <c r="P127" s="409"/>
      <c r="Q127" s="410"/>
      <c r="R127" s="134" t="str">
        <f t="shared" si="6"/>
        <v>100%</v>
      </c>
      <c r="S127" s="135" t="str">
        <f t="shared" si="6"/>
        <v>100%</v>
      </c>
      <c r="T127" s="135" t="str">
        <f t="shared" si="6"/>
        <v>100%</v>
      </c>
      <c r="U127" s="154" t="str">
        <f t="shared" si="5"/>
        <v>100%</v>
      </c>
      <c r="V127" s="138" t="str">
        <f t="shared" si="7"/>
        <v>No Programado</v>
      </c>
      <c r="W127" s="135" t="str">
        <f t="shared" si="8"/>
        <v>No Programado</v>
      </c>
      <c r="X127" s="135" t="str">
        <f t="shared" si="9"/>
        <v>No Programado</v>
      </c>
      <c r="Y127" s="159" t="str">
        <f t="shared" si="10"/>
        <v>No Programado</v>
      </c>
      <c r="Z127" s="173"/>
      <c r="AA127" s="174"/>
      <c r="AB127" s="174"/>
      <c r="AC127" s="175"/>
    </row>
    <row r="128" spans="3:29" ht="160.9" hidden="1" customHeight="1">
      <c r="C128" s="211" t="str">
        <f>IF(ISBLANK('5. Pp (3 años)'!B160),"",'5. Pp (3 años)'!B160)</f>
        <v/>
      </c>
      <c r="D128" s="90" t="str">
        <f>IF(ISBLANK('5. Pp (3 años)'!C160),"",'5. Pp (3 años)'!C160)</f>
        <v>Actividad</v>
      </c>
      <c r="E128" s="207" t="str">
        <f>IF(ISBLANK('5. Pp (3 años)'!D160),"",'5. Pp (3 años)'!D160)</f>
        <v/>
      </c>
      <c r="F128" s="207" t="str">
        <f>IF(ISBLANK('5. Pp (3 años)'!E160),"",'5. Pp (3 años)'!E160)</f>
        <v/>
      </c>
      <c r="G128" s="214" t="str">
        <f>IF(ISBLANK('5. Pp (3 años)'!H160),"",'5. Pp (3 años)'!H160)</f>
        <v/>
      </c>
      <c r="H128" s="75" t="str">
        <f>IF(ISBLANK('5. Pp (3 años)'!J160),"",'5. Pp (3 años)'!J160)</f>
        <v/>
      </c>
      <c r="I128" s="145" t="str">
        <f>IF(ISBLANK('9. METAS'!K134),"",'9. METAS'!K134)</f>
        <v/>
      </c>
      <c r="J128" s="146" t="str">
        <f>IF(ISBLANK('9. METAS'!Q134),"",'9. METAS'!Q134)</f>
        <v/>
      </c>
      <c r="K128" s="136" t="str">
        <f>IF(ISBLANK('9. METAS'!R134),"",'9. METAS'!R134)</f>
        <v/>
      </c>
      <c r="L128" s="136" t="str">
        <f>IF(ISBLANK('9. METAS'!S134),"",'9. METAS'!S134)</f>
        <v/>
      </c>
      <c r="M128" s="137" t="str">
        <f>IF(ISBLANK('9. METAS'!T134),"",'9. METAS'!T134)</f>
        <v/>
      </c>
      <c r="N128" s="146"/>
      <c r="O128" s="409"/>
      <c r="P128" s="409"/>
      <c r="Q128" s="410"/>
      <c r="R128" s="134" t="str">
        <f t="shared" si="6"/>
        <v>100%</v>
      </c>
      <c r="S128" s="135" t="str">
        <f t="shared" si="6"/>
        <v>100%</v>
      </c>
      <c r="T128" s="135" t="str">
        <f t="shared" si="6"/>
        <v>100%</v>
      </c>
      <c r="U128" s="154" t="str">
        <f t="shared" si="5"/>
        <v>100%</v>
      </c>
      <c r="V128" s="138" t="str">
        <f t="shared" si="7"/>
        <v>No Programado</v>
      </c>
      <c r="W128" s="135" t="str">
        <f t="shared" si="8"/>
        <v>No Programado</v>
      </c>
      <c r="X128" s="135" t="str">
        <f t="shared" si="9"/>
        <v>No Programado</v>
      </c>
      <c r="Y128" s="159" t="str">
        <f t="shared" si="10"/>
        <v>No Programado</v>
      </c>
      <c r="Z128" s="173"/>
      <c r="AA128" s="174"/>
      <c r="AB128" s="174"/>
      <c r="AC128" s="175"/>
    </row>
    <row r="129" spans="3:29" ht="160.9" hidden="1" customHeight="1">
      <c r="C129" s="211" t="str">
        <f>IF(ISBLANK('5. Pp (3 años)'!B161),"",'5. Pp (3 años)'!B161)</f>
        <v/>
      </c>
      <c r="D129" s="90" t="str">
        <f>IF(ISBLANK('5. Pp (3 años)'!C161),"",'5. Pp (3 años)'!C161)</f>
        <v>Actividad</v>
      </c>
      <c r="E129" s="207" t="str">
        <f>IF(ISBLANK('5. Pp (3 años)'!D161),"",'5. Pp (3 años)'!D161)</f>
        <v/>
      </c>
      <c r="F129" s="207" t="str">
        <f>IF(ISBLANK('5. Pp (3 años)'!E161),"",'5. Pp (3 años)'!E161)</f>
        <v/>
      </c>
      <c r="G129" s="214" t="str">
        <f>IF(ISBLANK('5. Pp (3 años)'!H161),"",'5. Pp (3 años)'!H161)</f>
        <v/>
      </c>
      <c r="H129" s="75" t="str">
        <f>IF(ISBLANK('5. Pp (3 años)'!J161),"",'5. Pp (3 años)'!J161)</f>
        <v/>
      </c>
      <c r="I129" s="145" t="str">
        <f>IF(ISBLANK('9. METAS'!K135),"",'9. METAS'!K135)</f>
        <v/>
      </c>
      <c r="J129" s="146" t="str">
        <f>IF(ISBLANK('9. METAS'!Q135),"",'9. METAS'!Q135)</f>
        <v/>
      </c>
      <c r="K129" s="136" t="str">
        <f>IF(ISBLANK('9. METAS'!R135),"",'9. METAS'!R135)</f>
        <v/>
      </c>
      <c r="L129" s="136" t="str">
        <f>IF(ISBLANK('9. METAS'!S135),"",'9. METAS'!S135)</f>
        <v/>
      </c>
      <c r="M129" s="137" t="str">
        <f>IF(ISBLANK('9. METAS'!T135),"",'9. METAS'!T135)</f>
        <v/>
      </c>
      <c r="N129" s="146"/>
      <c r="O129" s="409"/>
      <c r="P129" s="409"/>
      <c r="Q129" s="410"/>
      <c r="R129" s="134" t="str">
        <f t="shared" si="6"/>
        <v>100%</v>
      </c>
      <c r="S129" s="135" t="str">
        <f t="shared" si="6"/>
        <v>100%</v>
      </c>
      <c r="T129" s="135" t="str">
        <f t="shared" si="6"/>
        <v>100%</v>
      </c>
      <c r="U129" s="154" t="str">
        <f t="shared" si="5"/>
        <v>100%</v>
      </c>
      <c r="V129" s="138" t="str">
        <f t="shared" si="7"/>
        <v>No Programado</v>
      </c>
      <c r="W129" s="135" t="str">
        <f t="shared" si="8"/>
        <v>No Programado</v>
      </c>
      <c r="X129" s="135" t="str">
        <f t="shared" si="9"/>
        <v>No Programado</v>
      </c>
      <c r="Y129" s="159" t="str">
        <f t="shared" si="10"/>
        <v>No Programado</v>
      </c>
      <c r="Z129" s="173"/>
      <c r="AA129" s="174"/>
      <c r="AB129" s="174"/>
      <c r="AC129" s="175"/>
    </row>
    <row r="130" spans="3:29" ht="160.9" customHeight="1">
      <c r="C130" s="637" t="str">
        <f>IF(ISBLANK('5. Pp (3 años)'!B162),"",'5. Pp (3 años)'!B162)</f>
        <v>Coordinación de Economía Social y Sociedades Cooperativas</v>
      </c>
      <c r="D130" s="638" t="str">
        <f>IF(ISBLANK('5. Pp (3 años)'!C162),"",'5. Pp (3 años)'!C162)</f>
        <v>Componente</v>
      </c>
      <c r="E130" s="620" t="str">
        <f>IF(ISBLANK('5. Pp (3 años)'!D162),"",'5. Pp (3 años)'!D162)</f>
        <v>4.1.1.1.20 Programas de capacitación para la producción sustentable y economía comunitaria implementadas.</v>
      </c>
      <c r="F130" s="620" t="str">
        <f>IF(ISBLANK('5. Pp (3 años)'!E162),"",'5. Pp (3 años)'!E162)</f>
        <v>PCPEC: Porcentaje de programas de capacitación en producción y economía comunitaria realizados.</v>
      </c>
      <c r="G130" s="639" t="str">
        <f>IF(ISBLANK('5. Pp (3 años)'!H162),"",'5. Pp (3 años)'!H162)</f>
        <v>Trimestral</v>
      </c>
      <c r="H130" s="640" t="str">
        <f>IF(ISBLANK('5. Pp (3 años)'!J162),"",'5. Pp (3 años)'!J162)</f>
        <v xml:space="preserve">UNIDAD DE MEDIDA DEL INDICADOR: Porcentaje
UNIDAD DE MEDIDA DE LAS VARIABLES: Programa integral </v>
      </c>
      <c r="I130" s="145">
        <f>IF(ISBLANK('9. METAS'!K136),"",'9. METAS'!K136)</f>
        <v>100</v>
      </c>
      <c r="J130" s="146">
        <f>IF(ISBLANK('9. METAS'!Q136),"",'9. METAS'!Q136)</f>
        <v>25</v>
      </c>
      <c r="K130" s="136">
        <f>IF(ISBLANK('9. METAS'!R136),"",'9. METAS'!R136)</f>
        <v>25</v>
      </c>
      <c r="L130" s="136">
        <f>IF(ISBLANK('9. METAS'!S136),"",'9. METAS'!S136)</f>
        <v>25</v>
      </c>
      <c r="M130" s="137">
        <f>IF(ISBLANK('9. METAS'!T136),"",'9. METAS'!T136)</f>
        <v>25</v>
      </c>
      <c r="N130" s="146">
        <v>25</v>
      </c>
      <c r="O130" s="409"/>
      <c r="P130" s="409"/>
      <c r="Q130" s="410"/>
      <c r="R130" s="134">
        <f t="shared" si="6"/>
        <v>1</v>
      </c>
      <c r="S130" s="135">
        <f t="shared" si="6"/>
        <v>0</v>
      </c>
      <c r="T130" s="135">
        <f t="shared" si="6"/>
        <v>0</v>
      </c>
      <c r="U130" s="154">
        <f t="shared" si="5"/>
        <v>0</v>
      </c>
      <c r="V130" s="138">
        <f t="shared" si="7"/>
        <v>0.25</v>
      </c>
      <c r="W130" s="135">
        <f t="shared" si="8"/>
        <v>0.25</v>
      </c>
      <c r="X130" s="135">
        <f t="shared" si="9"/>
        <v>0</v>
      </c>
      <c r="Y130" s="159">
        <f t="shared" si="10"/>
        <v>0</v>
      </c>
      <c r="Z130" s="650" t="s">
        <v>1661</v>
      </c>
      <c r="AA130" s="174"/>
      <c r="AB130" s="174"/>
      <c r="AC130" s="175"/>
    </row>
    <row r="131" spans="3:29" ht="160.9" customHeight="1">
      <c r="C131" s="211" t="str">
        <f>IF(ISBLANK('5. Pp (3 años)'!B163),"",'5. Pp (3 años)'!B163)</f>
        <v>Coordinación de Economía Social y Sociedades Cooperativas</v>
      </c>
      <c r="D131" s="90" t="str">
        <f>IF(ISBLANK('5. Pp (3 años)'!C163),"",'5. Pp (3 años)'!C163)</f>
        <v>Actividad</v>
      </c>
      <c r="E131" s="207" t="str">
        <f>IF(ISBLANK('5. Pp (3 años)'!D163),"",'5. Pp (3 años)'!D163)</f>
        <v>4.1.1.1.20.1 Impartición de programas de formación técnica en producción sustentable y aprovechamiento de recursos naturales.</v>
      </c>
      <c r="F131" s="207" t="str">
        <f>IF(ISBLANK('5. Pp (3 años)'!E163),"",'5. Pp (3 años)'!E163)</f>
        <v>PCPSE: Porcentaje de cursos y talleres de producción sustentable ejecutados.</v>
      </c>
      <c r="G131" s="214" t="str">
        <f>IF(ISBLANK('5. Pp (3 años)'!H163),"",'5. Pp (3 años)'!H163)</f>
        <v>Trimestral</v>
      </c>
      <c r="H131" s="75" t="str">
        <f>IF(ISBLANK('5. Pp (3 años)'!J163),"",'5. Pp (3 años)'!J163)</f>
        <v>UNIDAD DE MEDIDA DEL INDICADOR: Porcentaje
UNIDAD DE MEDIDA DE LAS VARIABLES: Cursos y Talleres</v>
      </c>
      <c r="I131" s="145">
        <f>IF(ISBLANK('9. METAS'!K137),"",'9. METAS'!K137)</f>
        <v>25</v>
      </c>
      <c r="J131" s="146">
        <f>IF(ISBLANK('9. METAS'!Q137),"",'9. METAS'!Q137)</f>
        <v>4</v>
      </c>
      <c r="K131" s="136">
        <f>IF(ISBLANK('9. METAS'!R137),"",'9. METAS'!R137)</f>
        <v>7</v>
      </c>
      <c r="L131" s="136">
        <f>IF(ISBLANK('9. METAS'!S137),"",'9. METAS'!S137)</f>
        <v>7</v>
      </c>
      <c r="M131" s="137">
        <f>IF(ISBLANK('9. METAS'!T137),"",'9. METAS'!T137)</f>
        <v>7</v>
      </c>
      <c r="N131" s="146">
        <v>4</v>
      </c>
      <c r="O131" s="409"/>
      <c r="P131" s="409"/>
      <c r="Q131" s="410"/>
      <c r="R131" s="134">
        <f t="shared" si="6"/>
        <v>1</v>
      </c>
      <c r="S131" s="135">
        <f t="shared" si="6"/>
        <v>0</v>
      </c>
      <c r="T131" s="135">
        <f t="shared" si="6"/>
        <v>0</v>
      </c>
      <c r="U131" s="154">
        <f t="shared" si="5"/>
        <v>0</v>
      </c>
      <c r="V131" s="138">
        <f t="shared" si="7"/>
        <v>0.16</v>
      </c>
      <c r="W131" s="135">
        <f t="shared" si="8"/>
        <v>0.16</v>
      </c>
      <c r="X131" s="135">
        <f t="shared" si="9"/>
        <v>0</v>
      </c>
      <c r="Y131" s="159">
        <f t="shared" si="10"/>
        <v>0</v>
      </c>
      <c r="Z131" s="650" t="s">
        <v>1670</v>
      </c>
      <c r="AA131" s="174"/>
      <c r="AB131" s="174"/>
      <c r="AC131" s="175"/>
    </row>
    <row r="132" spans="3:29" ht="160.9" hidden="1" customHeight="1">
      <c r="C132" s="211" t="str">
        <f>IF(ISBLANK('5. Pp (3 años)'!B164),"",'5. Pp (3 años)'!B164)</f>
        <v/>
      </c>
      <c r="D132" s="90" t="str">
        <f>IF(ISBLANK('5. Pp (3 años)'!C164),"",'5. Pp (3 años)'!C164)</f>
        <v>Actividad</v>
      </c>
      <c r="E132" s="207" t="str">
        <f>IF(ISBLANK('5. Pp (3 años)'!D164),"",'5. Pp (3 años)'!D164)</f>
        <v/>
      </c>
      <c r="F132" s="207" t="str">
        <f>IF(ISBLANK('5. Pp (3 años)'!E164),"",'5. Pp (3 años)'!E164)</f>
        <v/>
      </c>
      <c r="G132" s="214" t="str">
        <f>IF(ISBLANK('5. Pp (3 años)'!H164),"",'5. Pp (3 años)'!H164)</f>
        <v/>
      </c>
      <c r="H132" s="75" t="str">
        <f>IF(ISBLANK('5. Pp (3 años)'!J164),"",'5. Pp (3 años)'!J164)</f>
        <v/>
      </c>
      <c r="I132" s="145" t="str">
        <f>IF(ISBLANK('9. METAS'!K138),"",'9. METAS'!K138)</f>
        <v/>
      </c>
      <c r="J132" s="146" t="str">
        <f>IF(ISBLANK('9. METAS'!Q138),"",'9. METAS'!Q138)</f>
        <v/>
      </c>
      <c r="K132" s="136" t="str">
        <f>IF(ISBLANK('9. METAS'!R138),"",'9. METAS'!R138)</f>
        <v/>
      </c>
      <c r="L132" s="136" t="str">
        <f>IF(ISBLANK('9. METAS'!S138),"",'9. METAS'!S138)</f>
        <v/>
      </c>
      <c r="M132" s="137" t="str">
        <f>IF(ISBLANK('9. METAS'!T138),"",'9. METAS'!T138)</f>
        <v/>
      </c>
      <c r="N132" s="146"/>
      <c r="O132" s="409"/>
      <c r="P132" s="409"/>
      <c r="Q132" s="410"/>
      <c r="R132" s="134" t="str">
        <f t="shared" si="6"/>
        <v>100%</v>
      </c>
      <c r="S132" s="135" t="str">
        <f t="shared" si="6"/>
        <v>100%</v>
      </c>
      <c r="T132" s="135" t="str">
        <f t="shared" si="6"/>
        <v>100%</v>
      </c>
      <c r="U132" s="154" t="str">
        <f t="shared" si="5"/>
        <v>100%</v>
      </c>
      <c r="V132" s="138" t="str">
        <f t="shared" si="7"/>
        <v>No Programado</v>
      </c>
      <c r="W132" s="135" t="str">
        <f t="shared" si="8"/>
        <v>No Programado</v>
      </c>
      <c r="X132" s="135" t="str">
        <f t="shared" si="9"/>
        <v>No Programado</v>
      </c>
      <c r="Y132" s="159" t="str">
        <f t="shared" si="10"/>
        <v>No Programado</v>
      </c>
      <c r="Z132" s="173"/>
      <c r="AA132" s="174"/>
      <c r="AB132" s="174"/>
      <c r="AC132" s="175"/>
    </row>
    <row r="133" spans="3:29" ht="160.9" hidden="1" customHeight="1">
      <c r="C133" s="211" t="str">
        <f>IF(ISBLANK('5. Pp (3 años)'!B165),"",'5. Pp (3 años)'!B165)</f>
        <v/>
      </c>
      <c r="D133" s="90" t="str">
        <f>IF(ISBLANK('5. Pp (3 años)'!C165),"",'5. Pp (3 años)'!C165)</f>
        <v>Actividad</v>
      </c>
      <c r="E133" s="207" t="str">
        <f>IF(ISBLANK('5. Pp (3 años)'!D165),"",'5. Pp (3 años)'!D165)</f>
        <v/>
      </c>
      <c r="F133" s="207" t="str">
        <f>IF(ISBLANK('5. Pp (3 años)'!E165),"",'5. Pp (3 años)'!E165)</f>
        <v/>
      </c>
      <c r="G133" s="214" t="str">
        <f>IF(ISBLANK('5. Pp (3 años)'!H165),"",'5. Pp (3 años)'!H165)</f>
        <v/>
      </c>
      <c r="H133" s="75" t="str">
        <f>IF(ISBLANK('5. Pp (3 años)'!J165),"",'5. Pp (3 años)'!J165)</f>
        <v/>
      </c>
      <c r="I133" s="145" t="str">
        <f>IF(ISBLANK('9. METAS'!K139),"",'9. METAS'!K139)</f>
        <v/>
      </c>
      <c r="J133" s="146" t="str">
        <f>IF(ISBLANK('9. METAS'!Q139),"",'9. METAS'!Q139)</f>
        <v/>
      </c>
      <c r="K133" s="136" t="str">
        <f>IF(ISBLANK('9. METAS'!R139),"",'9. METAS'!R139)</f>
        <v/>
      </c>
      <c r="L133" s="136" t="str">
        <f>IF(ISBLANK('9. METAS'!S139),"",'9. METAS'!S139)</f>
        <v/>
      </c>
      <c r="M133" s="137" t="str">
        <f>IF(ISBLANK('9. METAS'!T139),"",'9. METAS'!T139)</f>
        <v/>
      </c>
      <c r="N133" s="146"/>
      <c r="O133" s="409"/>
      <c r="P133" s="409"/>
      <c r="Q133" s="410"/>
      <c r="R133" s="134" t="str">
        <f t="shared" si="6"/>
        <v>100%</v>
      </c>
      <c r="S133" s="135" t="str">
        <f t="shared" si="6"/>
        <v>100%</v>
      </c>
      <c r="T133" s="135" t="str">
        <f t="shared" si="6"/>
        <v>100%</v>
      </c>
      <c r="U133" s="154" t="str">
        <f t="shared" si="5"/>
        <v>100%</v>
      </c>
      <c r="V133" s="138" t="str">
        <f t="shared" si="7"/>
        <v>No Programado</v>
      </c>
      <c r="W133" s="135" t="str">
        <f t="shared" si="8"/>
        <v>No Programado</v>
      </c>
      <c r="X133" s="135" t="str">
        <f t="shared" si="9"/>
        <v>No Programado</v>
      </c>
      <c r="Y133" s="159" t="str">
        <f t="shared" si="10"/>
        <v>No Programado</v>
      </c>
      <c r="Z133" s="173"/>
      <c r="AA133" s="174"/>
      <c r="AB133" s="174"/>
      <c r="AC133" s="175"/>
    </row>
    <row r="134" spans="3:29" ht="160.9" hidden="1" customHeight="1">
      <c r="C134" s="211" t="str">
        <f>IF(ISBLANK('5. Pp (3 años)'!B166),"",'5. Pp (3 años)'!B166)</f>
        <v/>
      </c>
      <c r="D134" s="90" t="str">
        <f>IF(ISBLANK('5. Pp (3 años)'!C166),"",'5. Pp (3 años)'!C166)</f>
        <v>Actividad</v>
      </c>
      <c r="E134" s="207" t="str">
        <f>IF(ISBLANK('5. Pp (3 años)'!D166),"",'5. Pp (3 años)'!D166)</f>
        <v/>
      </c>
      <c r="F134" s="207" t="str">
        <f>IF(ISBLANK('5. Pp (3 años)'!E166),"",'5. Pp (3 años)'!E166)</f>
        <v/>
      </c>
      <c r="G134" s="214" t="str">
        <f>IF(ISBLANK('5. Pp (3 años)'!H166),"",'5. Pp (3 años)'!H166)</f>
        <v/>
      </c>
      <c r="H134" s="75" t="str">
        <f>IF(ISBLANK('5. Pp (3 años)'!J166),"",'5. Pp (3 años)'!J166)</f>
        <v/>
      </c>
      <c r="I134" s="145" t="str">
        <f>IF(ISBLANK('9. METAS'!K140),"",'9. METAS'!K140)</f>
        <v/>
      </c>
      <c r="J134" s="146" t="str">
        <f>IF(ISBLANK('9. METAS'!Q140),"",'9. METAS'!Q140)</f>
        <v/>
      </c>
      <c r="K134" s="136" t="str">
        <f>IF(ISBLANK('9. METAS'!R140),"",'9. METAS'!R140)</f>
        <v/>
      </c>
      <c r="L134" s="136" t="str">
        <f>IF(ISBLANK('9. METAS'!S140),"",'9. METAS'!S140)</f>
        <v/>
      </c>
      <c r="M134" s="137" t="str">
        <f>IF(ISBLANK('9. METAS'!T140),"",'9. METAS'!T140)</f>
        <v/>
      </c>
      <c r="N134" s="146"/>
      <c r="O134" s="409"/>
      <c r="P134" s="409"/>
      <c r="Q134" s="410"/>
      <c r="R134" s="134" t="str">
        <f t="shared" si="6"/>
        <v>100%</v>
      </c>
      <c r="S134" s="135" t="str">
        <f t="shared" si="6"/>
        <v>100%</v>
      </c>
      <c r="T134" s="135" t="str">
        <f t="shared" si="6"/>
        <v>100%</v>
      </c>
      <c r="U134" s="154" t="str">
        <f t="shared" si="5"/>
        <v>100%</v>
      </c>
      <c r="V134" s="138" t="str">
        <f t="shared" si="7"/>
        <v>No Programado</v>
      </c>
      <c r="W134" s="135" t="str">
        <f t="shared" si="8"/>
        <v>No Programado</v>
      </c>
      <c r="X134" s="135" t="str">
        <f t="shared" si="9"/>
        <v>No Programado</v>
      </c>
      <c r="Y134" s="159" t="str">
        <f t="shared" si="10"/>
        <v>No Programado</v>
      </c>
      <c r="Z134" s="173"/>
      <c r="AA134" s="174"/>
      <c r="AB134" s="174"/>
      <c r="AC134" s="175"/>
    </row>
    <row r="135" spans="3:29" ht="160.9" hidden="1" customHeight="1">
      <c r="C135" s="211" t="str">
        <f>IF(ISBLANK('5. Pp (3 años)'!B167),"",'5. Pp (3 años)'!B167)</f>
        <v/>
      </c>
      <c r="D135" s="90" t="str">
        <f>IF(ISBLANK('5. Pp (3 años)'!C167),"",'5. Pp (3 años)'!C167)</f>
        <v>Actividad</v>
      </c>
      <c r="E135" s="207" t="str">
        <f>IF(ISBLANK('5. Pp (3 años)'!D167),"",'5. Pp (3 años)'!D167)</f>
        <v/>
      </c>
      <c r="F135" s="207" t="str">
        <f>IF(ISBLANK('5. Pp (3 años)'!E167),"",'5. Pp (3 años)'!E167)</f>
        <v/>
      </c>
      <c r="G135" s="214" t="str">
        <f>IF(ISBLANK('5. Pp (3 años)'!H167),"",'5. Pp (3 años)'!H167)</f>
        <v/>
      </c>
      <c r="H135" s="75" t="str">
        <f>IF(ISBLANK('5. Pp (3 años)'!J167),"",'5. Pp (3 años)'!J167)</f>
        <v/>
      </c>
      <c r="I135" s="145" t="str">
        <f>IF(ISBLANK('9. METAS'!K141),"",'9. METAS'!K141)</f>
        <v/>
      </c>
      <c r="J135" s="146" t="str">
        <f>IF(ISBLANK('9. METAS'!Q141),"",'9. METAS'!Q141)</f>
        <v/>
      </c>
      <c r="K135" s="136" t="str">
        <f>IF(ISBLANK('9. METAS'!R141),"",'9. METAS'!R141)</f>
        <v/>
      </c>
      <c r="L135" s="136" t="str">
        <f>IF(ISBLANK('9. METAS'!S141),"",'9. METAS'!S141)</f>
        <v/>
      </c>
      <c r="M135" s="137" t="str">
        <f>IF(ISBLANK('9. METAS'!T141),"",'9. METAS'!T141)</f>
        <v/>
      </c>
      <c r="N135" s="146"/>
      <c r="O135" s="409"/>
      <c r="P135" s="409"/>
      <c r="Q135" s="410"/>
      <c r="R135" s="134" t="str">
        <f t="shared" si="6"/>
        <v>100%</v>
      </c>
      <c r="S135" s="135" t="str">
        <f t="shared" si="6"/>
        <v>100%</v>
      </c>
      <c r="T135" s="135" t="str">
        <f t="shared" si="6"/>
        <v>100%</v>
      </c>
      <c r="U135" s="154" t="str">
        <f t="shared" si="5"/>
        <v>100%</v>
      </c>
      <c r="V135" s="138" t="str">
        <f t="shared" si="7"/>
        <v>No Programado</v>
      </c>
      <c r="W135" s="135" t="str">
        <f t="shared" si="8"/>
        <v>No Programado</v>
      </c>
      <c r="X135" s="135" t="str">
        <f t="shared" si="9"/>
        <v>No Programado</v>
      </c>
      <c r="Y135" s="159" t="str">
        <f t="shared" si="10"/>
        <v>No Programado</v>
      </c>
      <c r="Z135" s="173"/>
      <c r="AA135" s="174"/>
      <c r="AB135" s="174"/>
      <c r="AC135" s="175"/>
    </row>
    <row r="136" spans="3:29" ht="160.9" customHeight="1">
      <c r="C136" s="637" t="str">
        <f>IF(ISBLANK('5. Pp (3 años)'!B168),"",'5. Pp (3 años)'!B168)</f>
        <v>Coordinación de Proyectos Productivos</v>
      </c>
      <c r="D136" s="638" t="str">
        <f>IF(ISBLANK('5. Pp (3 años)'!C168),"",'5. Pp (3 años)'!C168)</f>
        <v>Componente</v>
      </c>
      <c r="E136" s="620" t="str">
        <f>IF(ISBLANK('5. Pp (3 años)'!D168),"",'5. Pp (3 años)'!D168)</f>
        <v xml:space="preserve">4.1.1.1.21 Mecanismos de comercialización comunitaria y suministro de productos de la canasta básica implementados
</v>
      </c>
      <c r="F136" s="620" t="str">
        <f>IF(ISBLANK('5. Pp (3 años)'!E168),"",'5. Pp (3 años)'!E168)</f>
        <v>PMCSO: Porcentaje de mecanismos de comercialización y suministro operados.</v>
      </c>
      <c r="G136" s="639" t="str">
        <f>IF(ISBLANK('5. Pp (3 años)'!H168),"",'5. Pp (3 años)'!H168)</f>
        <v>Trimestral</v>
      </c>
      <c r="H136" s="640" t="str">
        <f>IF(ISBLANK('5. Pp (3 años)'!J168),"",'5. Pp (3 años)'!J168)</f>
        <v>UNIDAD DE MEDIDA DEL INDICADOR: Porcentaje
UNIDAD DE MEDIDA DE LAS VARIABLES: Mecanismo integral</v>
      </c>
      <c r="I136" s="145">
        <f>IF(ISBLANK('9. METAS'!K142),"",'9. METAS'!K142)</f>
        <v>100</v>
      </c>
      <c r="J136" s="146">
        <f>IF(ISBLANK('9. METAS'!Q142),"",'9. METAS'!Q142)</f>
        <v>25</v>
      </c>
      <c r="K136" s="136">
        <f>IF(ISBLANK('9. METAS'!R142),"",'9. METAS'!R142)</f>
        <v>25</v>
      </c>
      <c r="L136" s="136">
        <f>IF(ISBLANK('9. METAS'!S142),"",'9. METAS'!S142)</f>
        <v>25</v>
      </c>
      <c r="M136" s="137">
        <f>IF(ISBLANK('9. METAS'!T142),"",'9. METAS'!T142)</f>
        <v>25</v>
      </c>
      <c r="N136" s="146">
        <v>14</v>
      </c>
      <c r="O136" s="409"/>
      <c r="P136" s="409"/>
      <c r="Q136" s="410"/>
      <c r="R136" s="134">
        <f t="shared" si="6"/>
        <v>0.56000000000000005</v>
      </c>
      <c r="S136" s="135">
        <f t="shared" si="6"/>
        <v>0</v>
      </c>
      <c r="T136" s="135">
        <f t="shared" si="6"/>
        <v>0</v>
      </c>
      <c r="U136" s="154">
        <f t="shared" si="5"/>
        <v>0</v>
      </c>
      <c r="V136" s="138">
        <f t="shared" si="7"/>
        <v>0.14000000000000001</v>
      </c>
      <c r="W136" s="135">
        <f t="shared" si="8"/>
        <v>0.14000000000000001</v>
      </c>
      <c r="X136" s="135">
        <f t="shared" si="9"/>
        <v>0</v>
      </c>
      <c r="Y136" s="159">
        <f t="shared" si="10"/>
        <v>0</v>
      </c>
      <c r="Z136" s="650" t="s">
        <v>1671</v>
      </c>
      <c r="AA136" s="174"/>
      <c r="AB136" s="174"/>
      <c r="AC136" s="175"/>
    </row>
    <row r="137" spans="3:29" ht="160.9" customHeight="1">
      <c r="C137" s="211" t="str">
        <f>IF(ISBLANK('5. Pp (3 años)'!B169),"",'5. Pp (3 años)'!B169)</f>
        <v>Coordinación de Proyectos Productivos</v>
      </c>
      <c r="D137" s="90" t="str">
        <f>IF(ISBLANK('5. Pp (3 años)'!C169),"",'5. Pp (3 años)'!C169)</f>
        <v>Actividad</v>
      </c>
      <c r="E137" s="207" t="str">
        <f>IF(ISBLANK('5. Pp (3 años)'!D169),"",'5. Pp (3 años)'!D169)</f>
        <v>4.1.1.1.21.1 Promoción de canales de comercialización y ferias de economía local para productos artesanales.</v>
      </c>
      <c r="F137" s="207" t="str">
        <f>IF(ISBLANK('5. Pp (3 años)'!E169),"",'5. Pp (3 años)'!E169)</f>
        <v>PEECAR: Porcentaje de eventos y espacios de comercialización artesanal realizados.</v>
      </c>
      <c r="G137" s="214" t="str">
        <f>IF(ISBLANK('5. Pp (3 años)'!H169),"",'5. Pp (3 años)'!H169)</f>
        <v>Trimestral</v>
      </c>
      <c r="H137" s="75" t="str">
        <f>IF(ISBLANK('5. Pp (3 años)'!J169),"",'5. Pp (3 años)'!J169)</f>
        <v>UNIDAD DE MEDIDA DEL INDICADOR: Porcentaje
UNIDAD DE MEDIDA DE LAS VARIABLES: Eventos</v>
      </c>
      <c r="I137" s="145">
        <f>IF(ISBLANK('9. METAS'!K143),"",'9. METAS'!K143)</f>
        <v>97</v>
      </c>
      <c r="J137" s="146">
        <f>IF(ISBLANK('9. METAS'!Q143),"",'9. METAS'!Q143)</f>
        <v>23</v>
      </c>
      <c r="K137" s="136">
        <f>IF(ISBLANK('9. METAS'!R143),"",'9. METAS'!R143)</f>
        <v>26</v>
      </c>
      <c r="L137" s="136">
        <f>IF(ISBLANK('9. METAS'!S143),"",'9. METAS'!S143)</f>
        <v>26</v>
      </c>
      <c r="M137" s="137">
        <f>IF(ISBLANK('9. METAS'!T143),"",'9. METAS'!T143)</f>
        <v>22</v>
      </c>
      <c r="N137" s="146">
        <v>12</v>
      </c>
      <c r="O137" s="409"/>
      <c r="P137" s="409"/>
      <c r="Q137" s="410"/>
      <c r="R137" s="134">
        <f t="shared" si="6"/>
        <v>0.52173913043478259</v>
      </c>
      <c r="S137" s="135">
        <f t="shared" si="6"/>
        <v>0</v>
      </c>
      <c r="T137" s="135">
        <f t="shared" si="6"/>
        <v>0</v>
      </c>
      <c r="U137" s="154">
        <f t="shared" si="5"/>
        <v>0</v>
      </c>
      <c r="V137" s="138">
        <f t="shared" si="7"/>
        <v>0.12371134020618557</v>
      </c>
      <c r="W137" s="135">
        <f t="shared" si="8"/>
        <v>0.12371134020618557</v>
      </c>
      <c r="X137" s="135">
        <f t="shared" si="9"/>
        <v>0</v>
      </c>
      <c r="Y137" s="159">
        <f t="shared" si="10"/>
        <v>0</v>
      </c>
      <c r="Z137" s="650" t="s">
        <v>1672</v>
      </c>
      <c r="AA137" s="174"/>
      <c r="AB137" s="174"/>
      <c r="AC137" s="175"/>
    </row>
    <row r="138" spans="3:29" ht="160.9" customHeight="1">
      <c r="C138" s="211" t="str">
        <f>IF(ISBLANK('5. Pp (3 años)'!B170),"",'5. Pp (3 años)'!B170)</f>
        <v>Coordinación de Proyectos Productivos</v>
      </c>
      <c r="D138" s="90" t="str">
        <f>IF(ISBLANK('5. Pp (3 años)'!C170),"",'5. Pp (3 años)'!C170)</f>
        <v>Actividad</v>
      </c>
      <c r="E138" s="207" t="str">
        <f>IF(ISBLANK('5. Pp (3 años)'!D170),"",'5. Pp (3 años)'!D170)</f>
        <v>4.1.1.1.21.2  Operación de puntos de abasto móvil y suministro de productos básicos para grupos prioritarios.</v>
      </c>
      <c r="F138" s="207" t="str">
        <f>IF(ISBLANK('5. Pp (3 años)'!E170),"",'5. Pp (3 años)'!E170)</f>
        <v>PJAM: Porcentaje de jornadas de abasto móvil realizadas.</v>
      </c>
      <c r="G138" s="214" t="str">
        <f>IF(ISBLANK('5. Pp (3 años)'!H170),"",'5. Pp (3 años)'!H170)</f>
        <v>Trimestral</v>
      </c>
      <c r="H138" s="75" t="str">
        <f>IF(ISBLANK('5. Pp (3 años)'!J170),"",'5. Pp (3 años)'!J170)</f>
        <v>UNIDAD DE MEDIDA DEL INDICADOR: Porcentaje
UNIDAD DE MEDIDA DE LAS VARIABLES: Jornada de abasto</v>
      </c>
      <c r="I138" s="145">
        <f>IF(ISBLANK('9. METAS'!K144),"",'9. METAS'!K144)</f>
        <v>84</v>
      </c>
      <c r="J138" s="146">
        <f>IF(ISBLANK('9. METAS'!Q144),"",'9. METAS'!Q144)</f>
        <v>24</v>
      </c>
      <c r="K138" s="136">
        <f>IF(ISBLANK('9. METAS'!R144),"",'9. METAS'!R144)</f>
        <v>24</v>
      </c>
      <c r="L138" s="136">
        <f>IF(ISBLANK('9. METAS'!S144),"",'9. METAS'!S144)</f>
        <v>16</v>
      </c>
      <c r="M138" s="137">
        <f>IF(ISBLANK('9. METAS'!T144),"",'9. METAS'!T144)</f>
        <v>20</v>
      </c>
      <c r="N138" s="146">
        <v>15</v>
      </c>
      <c r="O138" s="409"/>
      <c r="P138" s="409"/>
      <c r="Q138" s="410"/>
      <c r="R138" s="134">
        <f t="shared" si="6"/>
        <v>0.625</v>
      </c>
      <c r="S138" s="135">
        <f t="shared" si="6"/>
        <v>0</v>
      </c>
      <c r="T138" s="135">
        <f t="shared" si="6"/>
        <v>0</v>
      </c>
      <c r="U138" s="154">
        <f t="shared" si="5"/>
        <v>0</v>
      </c>
      <c r="V138" s="138">
        <f t="shared" si="7"/>
        <v>0.17857142857142858</v>
      </c>
      <c r="W138" s="135">
        <f t="shared" si="8"/>
        <v>0.17857142857142858</v>
      </c>
      <c r="X138" s="135">
        <f t="shared" si="9"/>
        <v>0</v>
      </c>
      <c r="Y138" s="159">
        <f t="shared" si="10"/>
        <v>0</v>
      </c>
      <c r="Z138" s="650" t="s">
        <v>1673</v>
      </c>
      <c r="AA138" s="174"/>
      <c r="AB138" s="174"/>
      <c r="AC138" s="175"/>
    </row>
    <row r="139" spans="3:29" ht="160.9" hidden="1" customHeight="1">
      <c r="C139" s="211" t="str">
        <f>IF(ISBLANK('5. Pp (3 años)'!B171),"",'5. Pp (3 años)'!B171)</f>
        <v/>
      </c>
      <c r="D139" s="90" t="str">
        <f>IF(ISBLANK('5. Pp (3 años)'!C171),"",'5. Pp (3 años)'!C171)</f>
        <v>Actividad</v>
      </c>
      <c r="E139" s="207" t="str">
        <f>IF(ISBLANK('5. Pp (3 años)'!D171),"",'5. Pp (3 años)'!D171)</f>
        <v/>
      </c>
      <c r="F139" s="207" t="str">
        <f>IF(ISBLANK('5. Pp (3 años)'!E171),"",'5. Pp (3 años)'!E171)</f>
        <v/>
      </c>
      <c r="G139" s="214" t="str">
        <f>IF(ISBLANK('5. Pp (3 años)'!H171),"",'5. Pp (3 años)'!H171)</f>
        <v/>
      </c>
      <c r="H139" s="75" t="str">
        <f>IF(ISBLANK('5. Pp (3 años)'!J171),"",'5. Pp (3 años)'!J171)</f>
        <v/>
      </c>
      <c r="I139" s="145" t="str">
        <f>IF(ISBLANK('9. METAS'!K145),"",'9. METAS'!K145)</f>
        <v/>
      </c>
      <c r="J139" s="146" t="str">
        <f>IF(ISBLANK('9. METAS'!Q145),"",'9. METAS'!Q145)</f>
        <v/>
      </c>
      <c r="K139" s="136" t="str">
        <f>IF(ISBLANK('9. METAS'!R145),"",'9. METAS'!R145)</f>
        <v/>
      </c>
      <c r="L139" s="136" t="str">
        <f>IF(ISBLANK('9. METAS'!S145),"",'9. METAS'!S145)</f>
        <v/>
      </c>
      <c r="M139" s="137" t="str">
        <f>IF(ISBLANK('9. METAS'!T145),"",'9. METAS'!T145)</f>
        <v/>
      </c>
      <c r="N139" s="146"/>
      <c r="O139" s="409"/>
      <c r="P139" s="409"/>
      <c r="Q139" s="410"/>
      <c r="R139" s="134" t="str">
        <f t="shared" si="6"/>
        <v>100%</v>
      </c>
      <c r="S139" s="135" t="str">
        <f t="shared" si="6"/>
        <v>100%</v>
      </c>
      <c r="T139" s="135" t="str">
        <f t="shared" si="6"/>
        <v>100%</v>
      </c>
      <c r="U139" s="154" t="str">
        <f t="shared" si="5"/>
        <v>100%</v>
      </c>
      <c r="V139" s="138" t="str">
        <f t="shared" si="7"/>
        <v>No Programado</v>
      </c>
      <c r="W139" s="135" t="str">
        <f t="shared" si="8"/>
        <v>No Programado</v>
      </c>
      <c r="X139" s="135" t="str">
        <f t="shared" si="9"/>
        <v>No Programado</v>
      </c>
      <c r="Y139" s="159" t="str">
        <f t="shared" si="10"/>
        <v>No Programado</v>
      </c>
      <c r="Z139" s="173"/>
      <c r="AA139" s="174"/>
      <c r="AB139" s="174"/>
      <c r="AC139" s="175"/>
    </row>
    <row r="140" spans="3:29" ht="160.9" hidden="1" customHeight="1">
      <c r="C140" s="211" t="str">
        <f>IF(ISBLANK('5. Pp (3 años)'!B172),"",'5. Pp (3 años)'!B172)</f>
        <v/>
      </c>
      <c r="D140" s="90" t="str">
        <f>IF(ISBLANK('5. Pp (3 años)'!C172),"",'5. Pp (3 años)'!C172)</f>
        <v>Actividad</v>
      </c>
      <c r="E140" s="207" t="str">
        <f>IF(ISBLANK('5. Pp (3 años)'!D172),"",'5. Pp (3 años)'!D172)</f>
        <v/>
      </c>
      <c r="F140" s="207" t="str">
        <f>IF(ISBLANK('5. Pp (3 años)'!E172),"",'5. Pp (3 años)'!E172)</f>
        <v/>
      </c>
      <c r="G140" s="214" t="str">
        <f>IF(ISBLANK('5. Pp (3 años)'!H172),"",'5. Pp (3 años)'!H172)</f>
        <v/>
      </c>
      <c r="H140" s="75" t="str">
        <f>IF(ISBLANK('5. Pp (3 años)'!J172),"",'5. Pp (3 años)'!J172)</f>
        <v/>
      </c>
      <c r="I140" s="145" t="str">
        <f>IF(ISBLANK('9. METAS'!K146),"",'9. METAS'!K146)</f>
        <v/>
      </c>
      <c r="J140" s="146" t="str">
        <f>IF(ISBLANK('9. METAS'!Q146),"",'9. METAS'!Q146)</f>
        <v/>
      </c>
      <c r="K140" s="136" t="str">
        <f>IF(ISBLANK('9. METAS'!R146),"",'9. METAS'!R146)</f>
        <v/>
      </c>
      <c r="L140" s="136" t="str">
        <f>IF(ISBLANK('9. METAS'!S146),"",'9. METAS'!S146)</f>
        <v/>
      </c>
      <c r="M140" s="137" t="str">
        <f>IF(ISBLANK('9. METAS'!T146),"",'9. METAS'!T146)</f>
        <v/>
      </c>
      <c r="N140" s="146"/>
      <c r="O140" s="409"/>
      <c r="P140" s="409"/>
      <c r="Q140" s="410"/>
      <c r="R140" s="134" t="str">
        <f t="shared" si="6"/>
        <v>100%</v>
      </c>
      <c r="S140" s="135" t="str">
        <f t="shared" si="6"/>
        <v>100%</v>
      </c>
      <c r="T140" s="135" t="str">
        <f t="shared" si="6"/>
        <v>100%</v>
      </c>
      <c r="U140" s="154" t="str">
        <f t="shared" si="5"/>
        <v>100%</v>
      </c>
      <c r="V140" s="138" t="str">
        <f t="shared" si="7"/>
        <v>No Programado</v>
      </c>
      <c r="W140" s="135" t="str">
        <f t="shared" si="8"/>
        <v>No Programado</v>
      </c>
      <c r="X140" s="135" t="str">
        <f t="shared" si="9"/>
        <v>No Programado</v>
      </c>
      <c r="Y140" s="159" t="str">
        <f t="shared" si="10"/>
        <v>No Programado</v>
      </c>
      <c r="Z140" s="173"/>
      <c r="AA140" s="174"/>
      <c r="AB140" s="174"/>
      <c r="AC140" s="175"/>
    </row>
    <row r="141" spans="3:29" ht="160.9" hidden="1" customHeight="1">
      <c r="C141" s="211" t="str">
        <f>IF(ISBLANK('5. Pp (3 años)'!B173),"",'5. Pp (3 años)'!B173)</f>
        <v/>
      </c>
      <c r="D141" s="90" t="str">
        <f>IF(ISBLANK('5. Pp (3 años)'!C173),"",'5. Pp (3 años)'!C173)</f>
        <v>Actividad</v>
      </c>
      <c r="E141" s="207" t="str">
        <f>IF(ISBLANK('5. Pp (3 años)'!D173),"",'5. Pp (3 años)'!D173)</f>
        <v/>
      </c>
      <c r="F141" s="207" t="str">
        <f>IF(ISBLANK('5. Pp (3 años)'!E173),"",'5. Pp (3 años)'!E173)</f>
        <v/>
      </c>
      <c r="G141" s="214" t="str">
        <f>IF(ISBLANK('5. Pp (3 años)'!H173),"",'5. Pp (3 años)'!H173)</f>
        <v/>
      </c>
      <c r="H141" s="75" t="str">
        <f>IF(ISBLANK('5. Pp (3 años)'!J173),"",'5. Pp (3 años)'!J173)</f>
        <v/>
      </c>
      <c r="I141" s="145" t="str">
        <f>IF(ISBLANK('9. METAS'!K147),"",'9. METAS'!K147)</f>
        <v/>
      </c>
      <c r="J141" s="146" t="str">
        <f>IF(ISBLANK('9. METAS'!Q147),"",'9. METAS'!Q147)</f>
        <v/>
      </c>
      <c r="K141" s="136" t="str">
        <f>IF(ISBLANK('9. METAS'!R147),"",'9. METAS'!R147)</f>
        <v/>
      </c>
      <c r="L141" s="136" t="str">
        <f>IF(ISBLANK('9. METAS'!S147),"",'9. METAS'!S147)</f>
        <v/>
      </c>
      <c r="M141" s="137" t="str">
        <f>IF(ISBLANK('9. METAS'!T147),"",'9. METAS'!T147)</f>
        <v/>
      </c>
      <c r="N141" s="146"/>
      <c r="O141" s="409"/>
      <c r="P141" s="409"/>
      <c r="Q141" s="410"/>
      <c r="R141" s="134" t="str">
        <f t="shared" si="6"/>
        <v>100%</v>
      </c>
      <c r="S141" s="135" t="str">
        <f t="shared" si="6"/>
        <v>100%</v>
      </c>
      <c r="T141" s="135" t="str">
        <f t="shared" si="6"/>
        <v>100%</v>
      </c>
      <c r="U141" s="154" t="str">
        <f t="shared" si="5"/>
        <v>100%</v>
      </c>
      <c r="V141" s="138" t="str">
        <f t="shared" si="7"/>
        <v>No Programado</v>
      </c>
      <c r="W141" s="135" t="str">
        <f t="shared" si="8"/>
        <v>No Programado</v>
      </c>
      <c r="X141" s="135" t="str">
        <f t="shared" si="9"/>
        <v>No Programado</v>
      </c>
      <c r="Y141" s="159" t="str">
        <f t="shared" si="10"/>
        <v>No Programado</v>
      </c>
      <c r="Z141" s="173"/>
      <c r="AA141" s="174"/>
      <c r="AB141" s="174"/>
      <c r="AC141" s="175"/>
    </row>
    <row r="142" spans="3:29" ht="160.9" customHeight="1">
      <c r="C142" s="637" t="str">
        <f>IF(ISBLANK('5. Pp (3 años)'!B174),"",'5. Pp (3 años)'!B174)</f>
        <v>Dirección de Fomento y Competitividad Empresaria</v>
      </c>
      <c r="D142" s="638" t="str">
        <f>IF(ISBLANK('5. Pp (3 años)'!C174),"",'5. Pp (3 años)'!C174)</f>
        <v>Componente</v>
      </c>
      <c r="E142" s="620" t="str">
        <f>IF(ISBLANK('5. Pp (3 años)'!D174),"",'5. Pp (3 años)'!D174)</f>
        <v>4.1.1.1.22 Acciones de fomento a la competitividad y desarrollo de capacidades para los emprendedores realizadas.</v>
      </c>
      <c r="F142" s="620" t="str">
        <f>IF(ISBLANK('5. Pp (3 años)'!E174),"",'5. Pp (3 años)'!E174)</f>
        <v>PAFER: Porcentaje de acciones de fomento al emprendimiento realizadas.</v>
      </c>
      <c r="G142" s="639" t="str">
        <f>IF(ISBLANK('5. Pp (3 años)'!H174),"",'5. Pp (3 años)'!H174)</f>
        <v>Trimestral</v>
      </c>
      <c r="H142" s="640" t="str">
        <f>IF(ISBLANK('5. Pp (3 años)'!J174),"",'5. Pp (3 años)'!J174)</f>
        <v>UNIDAD DE MEDIDA DEL INDICADOR: Porcentaje
UNIDAD DE MEDIDA DE LAS VARIABLES: Acción de fomento</v>
      </c>
      <c r="I142" s="145">
        <f>IF(ISBLANK('9. METAS'!K148),"",'9. METAS'!K148)</f>
        <v>100</v>
      </c>
      <c r="J142" s="146">
        <f>IF(ISBLANK('9. METAS'!Q148),"",'9. METAS'!Q148)</f>
        <v>25</v>
      </c>
      <c r="K142" s="136">
        <f>IF(ISBLANK('9. METAS'!R148),"",'9. METAS'!R148)</f>
        <v>25</v>
      </c>
      <c r="L142" s="136">
        <f>IF(ISBLANK('9. METAS'!S148),"",'9. METAS'!S148)</f>
        <v>25</v>
      </c>
      <c r="M142" s="137">
        <f>IF(ISBLANK('9. METAS'!T148),"",'9. METAS'!T148)</f>
        <v>25</v>
      </c>
      <c r="N142" s="146">
        <v>25</v>
      </c>
      <c r="O142" s="409"/>
      <c r="P142" s="409"/>
      <c r="Q142" s="410"/>
      <c r="R142" s="134">
        <f t="shared" si="6"/>
        <v>1</v>
      </c>
      <c r="S142" s="135">
        <f t="shared" si="6"/>
        <v>0</v>
      </c>
      <c r="T142" s="135">
        <f t="shared" si="6"/>
        <v>0</v>
      </c>
      <c r="U142" s="154">
        <f t="shared" si="6"/>
        <v>0</v>
      </c>
      <c r="V142" s="138">
        <f t="shared" si="7"/>
        <v>0.25</v>
      </c>
      <c r="W142" s="135">
        <f t="shared" si="8"/>
        <v>0.25</v>
      </c>
      <c r="X142" s="135">
        <f t="shared" si="9"/>
        <v>0</v>
      </c>
      <c r="Y142" s="159">
        <f t="shared" si="10"/>
        <v>0</v>
      </c>
      <c r="Z142" s="650" t="s">
        <v>1674</v>
      </c>
      <c r="AA142" s="174"/>
      <c r="AB142" s="174"/>
      <c r="AC142" s="175"/>
    </row>
    <row r="143" spans="3:29" ht="160.9" customHeight="1">
      <c r="C143" s="211" t="str">
        <f>IF(ISBLANK('5. Pp (3 años)'!B175),"",'5. Pp (3 años)'!B175)</f>
        <v>Dirección de Fomento y Competitividad Empresaria</v>
      </c>
      <c r="D143" s="90" t="str">
        <f>IF(ISBLANK('5. Pp (3 años)'!C175),"",'5. Pp (3 años)'!C175)</f>
        <v>Actividad</v>
      </c>
      <c r="E143" s="207" t="str">
        <f>IF(ISBLANK('5. Pp (3 años)'!D175),"",'5. Pp (3 años)'!D175)</f>
        <v>4.1.1.1.22.1 Gestión de servicios de asesoría técnica y jornadas de sensibilización para el sector emprendedor</v>
      </c>
      <c r="F143" s="207" t="str">
        <f>IF(ISBLANK('5. Pp (3 años)'!E175),"",'5. Pp (3 años)'!E175)</f>
        <v>PSASE: Porcentaje de servicios de asesoría y sensibilización al emprendedor realizados.</v>
      </c>
      <c r="G143" s="214" t="str">
        <f>IF(ISBLANK('5. Pp (3 años)'!H175),"",'5. Pp (3 años)'!H175)</f>
        <v>Trimestral</v>
      </c>
      <c r="H143" s="75" t="str">
        <f>IF(ISBLANK('5. Pp (3 años)'!J175),"",'5. Pp (3 años)'!J175)</f>
        <v>UNIDAD DE MEDIDA DEL INDICADOR: Porcentaje
UNIDAD DE MEDIDA DE LAS VARIABLES: Servicio</v>
      </c>
      <c r="I143" s="145">
        <f>IF(ISBLANK('9. METAS'!K149),"",'9. METAS'!K149)</f>
        <v>933</v>
      </c>
      <c r="J143" s="146">
        <f>IF(ISBLANK('9. METAS'!Q149),"",'9. METAS'!Q149)</f>
        <v>206</v>
      </c>
      <c r="K143" s="136">
        <f>IF(ISBLANK('9. METAS'!R149),"",'9. METAS'!R149)</f>
        <v>261</v>
      </c>
      <c r="L143" s="136">
        <f>IF(ISBLANK('9. METAS'!S149),"",'9. METAS'!S149)</f>
        <v>260</v>
      </c>
      <c r="M143" s="137">
        <f>IF(ISBLANK('9. METAS'!T149),"",'9. METAS'!T149)</f>
        <v>206</v>
      </c>
      <c r="N143" s="146">
        <v>208</v>
      </c>
      <c r="O143" s="409"/>
      <c r="P143" s="409"/>
      <c r="Q143" s="410"/>
      <c r="R143" s="134">
        <f t="shared" si="6"/>
        <v>1.0097087378640777</v>
      </c>
      <c r="S143" s="135">
        <f t="shared" si="6"/>
        <v>0</v>
      </c>
      <c r="T143" s="135">
        <f t="shared" si="6"/>
        <v>0</v>
      </c>
      <c r="U143" s="154">
        <f t="shared" si="6"/>
        <v>0</v>
      </c>
      <c r="V143" s="138">
        <f t="shared" ref="V143:V206" si="11">IFERROR((N143/I143),"No Programado")</f>
        <v>0.22293676312968919</v>
      </c>
      <c r="W143" s="135">
        <f t="shared" ref="W143:W206" si="12">IFERROR((N143+O143)/I143, "No Programado")</f>
        <v>0.22293676312968919</v>
      </c>
      <c r="X143" s="135">
        <f t="shared" ref="X143:X206" si="13">IFERROR((O143+P143)/I143, "No Programado")</f>
        <v>0</v>
      </c>
      <c r="Y143" s="159">
        <f t="shared" ref="Y143:Y206" si="14">IFERROR((P143+Q143)/I143, "No Programado")</f>
        <v>0</v>
      </c>
      <c r="Z143" s="650" t="s">
        <v>1675</v>
      </c>
      <c r="AA143" s="174"/>
      <c r="AB143" s="174"/>
      <c r="AC143" s="175"/>
    </row>
    <row r="144" spans="3:29" ht="160.9" hidden="1" customHeight="1">
      <c r="C144" s="211" t="str">
        <f>IF(ISBLANK('5. Pp (3 años)'!B176),"",'5. Pp (3 años)'!B176)</f>
        <v/>
      </c>
      <c r="D144" s="90" t="str">
        <f>IF(ISBLANK('5. Pp (3 años)'!C176),"",'5. Pp (3 años)'!C176)</f>
        <v>Actividad</v>
      </c>
      <c r="E144" s="207" t="str">
        <f>IF(ISBLANK('5. Pp (3 años)'!D176),"",'5. Pp (3 años)'!D176)</f>
        <v/>
      </c>
      <c r="F144" s="207" t="str">
        <f>IF(ISBLANK('5. Pp (3 años)'!E176),"",'5. Pp (3 años)'!E176)</f>
        <v/>
      </c>
      <c r="G144" s="214" t="str">
        <f>IF(ISBLANK('5. Pp (3 años)'!H176),"",'5. Pp (3 años)'!H176)</f>
        <v/>
      </c>
      <c r="H144" s="75" t="str">
        <f>IF(ISBLANK('5. Pp (3 años)'!J176),"",'5. Pp (3 años)'!J176)</f>
        <v/>
      </c>
      <c r="I144" s="145" t="str">
        <f>IF(ISBLANK('9. METAS'!K150),"",'9. METAS'!K150)</f>
        <v/>
      </c>
      <c r="J144" s="146" t="str">
        <f>IF(ISBLANK('9. METAS'!Q150),"",'9. METAS'!Q150)</f>
        <v/>
      </c>
      <c r="K144" s="136" t="str">
        <f>IF(ISBLANK('9. METAS'!R150),"",'9. METAS'!R150)</f>
        <v/>
      </c>
      <c r="L144" s="136" t="str">
        <f>IF(ISBLANK('9. METAS'!S150),"",'9. METAS'!S150)</f>
        <v/>
      </c>
      <c r="M144" s="137" t="str">
        <f>IF(ISBLANK('9. METAS'!T150),"",'9. METAS'!T150)</f>
        <v/>
      </c>
      <c r="N144" s="146"/>
      <c r="O144" s="409"/>
      <c r="P144" s="409"/>
      <c r="Q144" s="410"/>
      <c r="R144" s="134" t="str">
        <f t="shared" si="6"/>
        <v>100%</v>
      </c>
      <c r="S144" s="135" t="str">
        <f t="shared" si="6"/>
        <v>100%</v>
      </c>
      <c r="T144" s="135" t="str">
        <f t="shared" si="6"/>
        <v>100%</v>
      </c>
      <c r="U144" s="154" t="str">
        <f t="shared" si="6"/>
        <v>100%</v>
      </c>
      <c r="V144" s="138" t="str">
        <f t="shared" si="11"/>
        <v>No Programado</v>
      </c>
      <c r="W144" s="135" t="str">
        <f t="shared" si="12"/>
        <v>No Programado</v>
      </c>
      <c r="X144" s="135" t="str">
        <f t="shared" si="13"/>
        <v>No Programado</v>
      </c>
      <c r="Y144" s="159" t="str">
        <f t="shared" si="14"/>
        <v>No Programado</v>
      </c>
      <c r="Z144" s="173"/>
      <c r="AA144" s="174"/>
      <c r="AB144" s="174"/>
      <c r="AC144" s="175"/>
    </row>
    <row r="145" spans="3:29" ht="160.9" hidden="1" customHeight="1">
      <c r="C145" s="211" t="str">
        <f>IF(ISBLANK('5. Pp (3 años)'!B177),"",'5. Pp (3 años)'!B177)</f>
        <v/>
      </c>
      <c r="D145" s="90" t="str">
        <f>IF(ISBLANK('5. Pp (3 años)'!C177),"",'5. Pp (3 años)'!C177)</f>
        <v>Actividad</v>
      </c>
      <c r="E145" s="207" t="str">
        <f>IF(ISBLANK('5. Pp (3 años)'!D177),"",'5. Pp (3 años)'!D177)</f>
        <v/>
      </c>
      <c r="F145" s="207" t="str">
        <f>IF(ISBLANK('5. Pp (3 años)'!E177),"",'5. Pp (3 años)'!E177)</f>
        <v/>
      </c>
      <c r="G145" s="214" t="str">
        <f>IF(ISBLANK('5. Pp (3 años)'!H177),"",'5. Pp (3 años)'!H177)</f>
        <v/>
      </c>
      <c r="H145" s="75" t="str">
        <f>IF(ISBLANK('5. Pp (3 años)'!J177),"",'5. Pp (3 años)'!J177)</f>
        <v/>
      </c>
      <c r="I145" s="145" t="str">
        <f>IF(ISBLANK('9. METAS'!K151),"",'9. METAS'!K151)</f>
        <v/>
      </c>
      <c r="J145" s="146" t="str">
        <f>IF(ISBLANK('9. METAS'!Q151),"",'9. METAS'!Q151)</f>
        <v/>
      </c>
      <c r="K145" s="136" t="str">
        <f>IF(ISBLANK('9. METAS'!R151),"",'9. METAS'!R151)</f>
        <v/>
      </c>
      <c r="L145" s="136" t="str">
        <f>IF(ISBLANK('9. METAS'!S151),"",'9. METAS'!S151)</f>
        <v/>
      </c>
      <c r="M145" s="137" t="str">
        <f>IF(ISBLANK('9. METAS'!T151),"",'9. METAS'!T151)</f>
        <v/>
      </c>
      <c r="N145" s="146"/>
      <c r="O145" s="409"/>
      <c r="P145" s="409"/>
      <c r="Q145" s="410"/>
      <c r="R145" s="134" t="str">
        <f t="shared" si="6"/>
        <v>100%</v>
      </c>
      <c r="S145" s="135" t="str">
        <f t="shared" si="6"/>
        <v>100%</v>
      </c>
      <c r="T145" s="135" t="str">
        <f t="shared" si="6"/>
        <v>100%</v>
      </c>
      <c r="U145" s="154" t="str">
        <f t="shared" si="6"/>
        <v>100%</v>
      </c>
      <c r="V145" s="138" t="str">
        <f t="shared" si="11"/>
        <v>No Programado</v>
      </c>
      <c r="W145" s="135" t="str">
        <f t="shared" si="12"/>
        <v>No Programado</v>
      </c>
      <c r="X145" s="135" t="str">
        <f t="shared" si="13"/>
        <v>No Programado</v>
      </c>
      <c r="Y145" s="159" t="str">
        <f t="shared" si="14"/>
        <v>No Programado</v>
      </c>
      <c r="Z145" s="173"/>
      <c r="AA145" s="174"/>
      <c r="AB145" s="174"/>
      <c r="AC145" s="175"/>
    </row>
    <row r="146" spans="3:29" ht="160.9" hidden="1" customHeight="1">
      <c r="C146" s="211" t="str">
        <f>IF(ISBLANK('5. Pp (3 años)'!B178),"",'5. Pp (3 años)'!B178)</f>
        <v/>
      </c>
      <c r="D146" s="90" t="str">
        <f>IF(ISBLANK('5. Pp (3 años)'!C178),"",'5. Pp (3 años)'!C178)</f>
        <v>Actividad</v>
      </c>
      <c r="E146" s="207" t="str">
        <f>IF(ISBLANK('5. Pp (3 años)'!D178),"",'5. Pp (3 años)'!D178)</f>
        <v/>
      </c>
      <c r="F146" s="207" t="str">
        <f>IF(ISBLANK('5. Pp (3 años)'!E178),"",'5. Pp (3 años)'!E178)</f>
        <v/>
      </c>
      <c r="G146" s="214" t="str">
        <f>IF(ISBLANK('5. Pp (3 años)'!H178),"",'5. Pp (3 años)'!H178)</f>
        <v/>
      </c>
      <c r="H146" s="75" t="str">
        <f>IF(ISBLANK('5. Pp (3 años)'!J178),"",'5. Pp (3 años)'!J178)</f>
        <v/>
      </c>
      <c r="I146" s="145" t="str">
        <f>IF(ISBLANK('9. METAS'!K152),"",'9. METAS'!K152)</f>
        <v/>
      </c>
      <c r="J146" s="146" t="str">
        <f>IF(ISBLANK('9. METAS'!Q152),"",'9. METAS'!Q152)</f>
        <v/>
      </c>
      <c r="K146" s="136" t="str">
        <f>IF(ISBLANK('9. METAS'!R152),"",'9. METAS'!R152)</f>
        <v/>
      </c>
      <c r="L146" s="136" t="str">
        <f>IF(ISBLANK('9. METAS'!S152),"",'9. METAS'!S152)</f>
        <v/>
      </c>
      <c r="M146" s="137" t="str">
        <f>IF(ISBLANK('9. METAS'!T152),"",'9. METAS'!T152)</f>
        <v/>
      </c>
      <c r="N146" s="146"/>
      <c r="O146" s="409"/>
      <c r="P146" s="409"/>
      <c r="Q146" s="410"/>
      <c r="R146" s="134" t="str">
        <f t="shared" si="6"/>
        <v>100%</v>
      </c>
      <c r="S146" s="135" t="str">
        <f t="shared" si="6"/>
        <v>100%</v>
      </c>
      <c r="T146" s="135" t="str">
        <f t="shared" si="6"/>
        <v>100%</v>
      </c>
      <c r="U146" s="154" t="str">
        <f t="shared" si="6"/>
        <v>100%</v>
      </c>
      <c r="V146" s="138" t="str">
        <f t="shared" si="11"/>
        <v>No Programado</v>
      </c>
      <c r="W146" s="135" t="str">
        <f t="shared" si="12"/>
        <v>No Programado</v>
      </c>
      <c r="X146" s="135" t="str">
        <f t="shared" si="13"/>
        <v>No Programado</v>
      </c>
      <c r="Y146" s="159" t="str">
        <f t="shared" si="14"/>
        <v>No Programado</v>
      </c>
      <c r="Z146" s="173"/>
      <c r="AA146" s="174"/>
      <c r="AB146" s="174"/>
      <c r="AC146" s="175"/>
    </row>
    <row r="147" spans="3:29" ht="160.9" hidden="1" customHeight="1">
      <c r="C147" s="211" t="str">
        <f>IF(ISBLANK('5. Pp (3 años)'!B179),"",'5. Pp (3 años)'!B179)</f>
        <v/>
      </c>
      <c r="D147" s="90" t="str">
        <f>IF(ISBLANK('5. Pp (3 años)'!C179),"",'5. Pp (3 años)'!C179)</f>
        <v>Actividad</v>
      </c>
      <c r="E147" s="207" t="str">
        <f>IF(ISBLANK('5. Pp (3 años)'!D179),"",'5. Pp (3 años)'!D179)</f>
        <v/>
      </c>
      <c r="F147" s="207" t="str">
        <f>IF(ISBLANK('5. Pp (3 años)'!E179),"",'5. Pp (3 años)'!E179)</f>
        <v/>
      </c>
      <c r="G147" s="214" t="str">
        <f>IF(ISBLANK('5. Pp (3 años)'!H179),"",'5. Pp (3 años)'!H179)</f>
        <v/>
      </c>
      <c r="H147" s="75" t="str">
        <f>IF(ISBLANK('5. Pp (3 años)'!J179),"",'5. Pp (3 años)'!J179)</f>
        <v/>
      </c>
      <c r="I147" s="145" t="str">
        <f>IF(ISBLANK('9. METAS'!K153),"",'9. METAS'!K153)</f>
        <v/>
      </c>
      <c r="J147" s="146" t="str">
        <f>IF(ISBLANK('9. METAS'!Q153),"",'9. METAS'!Q153)</f>
        <v/>
      </c>
      <c r="K147" s="136" t="str">
        <f>IF(ISBLANK('9. METAS'!R153),"",'9. METAS'!R153)</f>
        <v/>
      </c>
      <c r="L147" s="136" t="str">
        <f>IF(ISBLANK('9. METAS'!S153),"",'9. METAS'!S153)</f>
        <v/>
      </c>
      <c r="M147" s="137" t="str">
        <f>IF(ISBLANK('9. METAS'!T153),"",'9. METAS'!T153)</f>
        <v/>
      </c>
      <c r="N147" s="146"/>
      <c r="O147" s="409"/>
      <c r="P147" s="409"/>
      <c r="Q147" s="410"/>
      <c r="R147" s="134" t="str">
        <f t="shared" si="6"/>
        <v>100%</v>
      </c>
      <c r="S147" s="135" t="str">
        <f t="shared" si="6"/>
        <v>100%</v>
      </c>
      <c r="T147" s="135" t="str">
        <f t="shared" si="6"/>
        <v>100%</v>
      </c>
      <c r="U147" s="154" t="str">
        <f t="shared" si="6"/>
        <v>100%</v>
      </c>
      <c r="V147" s="138" t="str">
        <f t="shared" si="11"/>
        <v>No Programado</v>
      </c>
      <c r="W147" s="135" t="str">
        <f t="shared" si="12"/>
        <v>No Programado</v>
      </c>
      <c r="X147" s="135" t="str">
        <f t="shared" si="13"/>
        <v>No Programado</v>
      </c>
      <c r="Y147" s="159" t="str">
        <f t="shared" si="14"/>
        <v>No Programado</v>
      </c>
      <c r="Z147" s="173"/>
      <c r="AA147" s="174"/>
      <c r="AB147" s="174"/>
      <c r="AC147" s="175"/>
    </row>
    <row r="148" spans="3:29" ht="160.9" customHeight="1">
      <c r="C148" s="637" t="str">
        <f>IF(ISBLANK('5. Pp (3 años)'!B180),"",'5. Pp (3 años)'!B180)</f>
        <v>Coordinación del Centro Empresarial</v>
      </c>
      <c r="D148" s="638" t="str">
        <f>IF(ISBLANK('5. Pp (3 años)'!C180),"",'5. Pp (3 años)'!C180)</f>
        <v>Componente</v>
      </c>
      <c r="E148" s="620" t="str">
        <f>IF(ISBLANK('5. Pp (3 años)'!D180),"",'5. Pp (3 años)'!D180)</f>
        <v>4.1.1.1.23 Servicios de formación y asesoría técnica para el fortalecimiento empresarial otorgados.</v>
      </c>
      <c r="F148" s="620" t="str">
        <f>IF(ISBLANK('5. Pp (3 años)'!E180),"",'5. Pp (3 años)'!E180)</f>
        <v>PSFAT: Porcentaje de servicios de formación y asesoría técnica especializada realizados.</v>
      </c>
      <c r="G148" s="639" t="str">
        <f>IF(ISBLANK('5. Pp (3 años)'!H180),"",'5. Pp (3 años)'!H180)</f>
        <v>Trimestral</v>
      </c>
      <c r="H148" s="640" t="str">
        <f>IF(ISBLANK('5. Pp (3 años)'!J180),"",'5. Pp (3 años)'!J180)</f>
        <v>UNIDAD DE MEDIDA DEL INDICADOR: Porcentaje
UNIDAD DE MEDIDA DE LAS VARIABLES: Servicio integral</v>
      </c>
      <c r="I148" s="145">
        <f>IF(ISBLANK('9. METAS'!K154),"",'9. METAS'!K154)</f>
        <v>100</v>
      </c>
      <c r="J148" s="146">
        <f>IF(ISBLANK('9. METAS'!Q154),"",'9. METAS'!Q154)</f>
        <v>25</v>
      </c>
      <c r="K148" s="136">
        <f>IF(ISBLANK('9. METAS'!R154),"",'9. METAS'!R154)</f>
        <v>25</v>
      </c>
      <c r="L148" s="136">
        <f>IF(ISBLANK('9. METAS'!S154),"",'9. METAS'!S154)</f>
        <v>25</v>
      </c>
      <c r="M148" s="137">
        <f>IF(ISBLANK('9. METAS'!T154),"",'9. METAS'!T154)</f>
        <v>25</v>
      </c>
      <c r="N148" s="146">
        <v>25</v>
      </c>
      <c r="O148" s="409"/>
      <c r="P148" s="409"/>
      <c r="Q148" s="410"/>
      <c r="R148" s="134">
        <f t="shared" si="6"/>
        <v>1</v>
      </c>
      <c r="S148" s="135">
        <f t="shared" si="6"/>
        <v>0</v>
      </c>
      <c r="T148" s="135">
        <f t="shared" si="6"/>
        <v>0</v>
      </c>
      <c r="U148" s="154">
        <f t="shared" si="6"/>
        <v>0</v>
      </c>
      <c r="V148" s="138">
        <f t="shared" si="11"/>
        <v>0.25</v>
      </c>
      <c r="W148" s="135">
        <f t="shared" si="12"/>
        <v>0.25</v>
      </c>
      <c r="X148" s="135">
        <f t="shared" si="13"/>
        <v>0</v>
      </c>
      <c r="Y148" s="159">
        <f t="shared" si="14"/>
        <v>0</v>
      </c>
      <c r="Z148" s="650" t="s">
        <v>1661</v>
      </c>
      <c r="AA148" s="174"/>
      <c r="AB148" s="174"/>
      <c r="AC148" s="175"/>
    </row>
    <row r="149" spans="3:29" ht="160.9" customHeight="1">
      <c r="C149" s="211" t="str">
        <f>IF(ISBLANK('5. Pp (3 años)'!B181),"",'5. Pp (3 años)'!B181)</f>
        <v>Coordinación del Centro Empresarial</v>
      </c>
      <c r="D149" s="90" t="str">
        <f>IF(ISBLANK('5. Pp (3 años)'!C181),"",'5. Pp (3 años)'!C181)</f>
        <v>Actividad</v>
      </c>
      <c r="E149" s="207" t="str">
        <f>IF(ISBLANK('5. Pp (3 años)'!D181),"",'5. Pp (3 años)'!D181)</f>
        <v>4.1.1.1.23.1  Gestión de tutorías y programas de capacitación especializada para el impulso de negocios locales.</v>
      </c>
      <c r="F149" s="207" t="str">
        <f>IF(ISBLANK('5. Pp (3 años)'!E181),"",'5. Pp (3 años)'!E181)</f>
        <v>PATCE: Porcentaje de acciones de tutoría y capacitación ejecutadas.</v>
      </c>
      <c r="G149" s="214" t="str">
        <f>IF(ISBLANK('5. Pp (3 años)'!H181),"",'5. Pp (3 años)'!H181)</f>
        <v>Trimestral</v>
      </c>
      <c r="H149" s="75" t="str">
        <f>IF(ISBLANK('5. Pp (3 años)'!J181),"",'5. Pp (3 años)'!J181)</f>
        <v>UNIDAD DE MEDIDA DEL INDICADOR: Porcentaje
UNIDAD DE MEDIDA DE LAS VARIABLES: Tutorías</v>
      </c>
      <c r="I149" s="145">
        <f>IF(ISBLANK('9. METAS'!K155),"",'9. METAS'!K155)</f>
        <v>50</v>
      </c>
      <c r="J149" s="146">
        <f>IF(ISBLANK('9. METAS'!Q155),"",'9. METAS'!Q155)</f>
        <v>7</v>
      </c>
      <c r="K149" s="136">
        <f>IF(ISBLANK('9. METAS'!R155),"",'9. METAS'!R155)</f>
        <v>18</v>
      </c>
      <c r="L149" s="136">
        <f>IF(ISBLANK('9. METAS'!S155),"",'9. METAS'!S155)</f>
        <v>18</v>
      </c>
      <c r="M149" s="137">
        <f>IF(ISBLANK('9. METAS'!T155),"",'9. METAS'!T155)</f>
        <v>7</v>
      </c>
      <c r="N149" s="146">
        <v>7</v>
      </c>
      <c r="O149" s="409"/>
      <c r="P149" s="409"/>
      <c r="Q149" s="410"/>
      <c r="R149" s="134">
        <f t="shared" si="6"/>
        <v>1</v>
      </c>
      <c r="S149" s="135">
        <f t="shared" si="6"/>
        <v>0</v>
      </c>
      <c r="T149" s="135">
        <f t="shared" si="6"/>
        <v>0</v>
      </c>
      <c r="U149" s="154">
        <f t="shared" si="6"/>
        <v>0</v>
      </c>
      <c r="V149" s="138">
        <f t="shared" si="11"/>
        <v>0.14000000000000001</v>
      </c>
      <c r="W149" s="135">
        <f t="shared" si="12"/>
        <v>0.14000000000000001</v>
      </c>
      <c r="X149" s="135">
        <f t="shared" si="13"/>
        <v>0</v>
      </c>
      <c r="Y149" s="159">
        <f t="shared" si="14"/>
        <v>0</v>
      </c>
      <c r="Z149" s="650" t="s">
        <v>1676</v>
      </c>
      <c r="AA149" s="174"/>
      <c r="AB149" s="174"/>
      <c r="AC149" s="175"/>
    </row>
    <row r="150" spans="3:29" ht="160.9" hidden="1" customHeight="1">
      <c r="C150" s="211" t="str">
        <f>IF(ISBLANK('5. Pp (3 años)'!B182),"",'5. Pp (3 años)'!B182)</f>
        <v/>
      </c>
      <c r="D150" s="90" t="str">
        <f>IF(ISBLANK('5. Pp (3 años)'!C182),"",'5. Pp (3 años)'!C182)</f>
        <v>Actividad</v>
      </c>
      <c r="E150" s="207" t="str">
        <f>IF(ISBLANK('5. Pp (3 años)'!D182),"",'5. Pp (3 años)'!D182)</f>
        <v/>
      </c>
      <c r="F150" s="207" t="str">
        <f>IF(ISBLANK('5. Pp (3 años)'!E182),"",'5. Pp (3 años)'!E182)</f>
        <v/>
      </c>
      <c r="G150" s="214" t="str">
        <f>IF(ISBLANK('5. Pp (3 años)'!H182),"",'5. Pp (3 años)'!H182)</f>
        <v/>
      </c>
      <c r="H150" s="75" t="str">
        <f>IF(ISBLANK('5. Pp (3 años)'!J182),"",'5. Pp (3 años)'!J182)</f>
        <v/>
      </c>
      <c r="I150" s="145" t="str">
        <f>IF(ISBLANK('9. METAS'!K156),"",'9. METAS'!K156)</f>
        <v/>
      </c>
      <c r="J150" s="146" t="str">
        <f>IF(ISBLANK('9. METAS'!Q156),"",'9. METAS'!Q156)</f>
        <v/>
      </c>
      <c r="K150" s="136" t="str">
        <f>IF(ISBLANK('9. METAS'!R156),"",'9. METAS'!R156)</f>
        <v/>
      </c>
      <c r="L150" s="136" t="str">
        <f>IF(ISBLANK('9. METAS'!S156),"",'9. METAS'!S156)</f>
        <v/>
      </c>
      <c r="M150" s="137" t="str">
        <f>IF(ISBLANK('9. METAS'!T156),"",'9. METAS'!T156)</f>
        <v/>
      </c>
      <c r="N150" s="146"/>
      <c r="O150" s="409"/>
      <c r="P150" s="409"/>
      <c r="Q150" s="410"/>
      <c r="R150" s="134" t="str">
        <f t="shared" si="6"/>
        <v>100%</v>
      </c>
      <c r="S150" s="135" t="str">
        <f t="shared" si="6"/>
        <v>100%</v>
      </c>
      <c r="T150" s="135" t="str">
        <f t="shared" si="6"/>
        <v>100%</v>
      </c>
      <c r="U150" s="154" t="str">
        <f t="shared" si="6"/>
        <v>100%</v>
      </c>
      <c r="V150" s="138" t="str">
        <f t="shared" si="11"/>
        <v>No Programado</v>
      </c>
      <c r="W150" s="135" t="str">
        <f t="shared" si="12"/>
        <v>No Programado</v>
      </c>
      <c r="X150" s="135" t="str">
        <f t="shared" si="13"/>
        <v>No Programado</v>
      </c>
      <c r="Y150" s="159" t="str">
        <f t="shared" si="14"/>
        <v>No Programado</v>
      </c>
      <c r="Z150" s="173"/>
      <c r="AA150" s="174"/>
      <c r="AB150" s="174"/>
      <c r="AC150" s="175"/>
    </row>
    <row r="151" spans="3:29" ht="160.9" hidden="1" customHeight="1">
      <c r="C151" s="211" t="str">
        <f>IF(ISBLANK('5. Pp (3 años)'!B183),"",'5. Pp (3 años)'!B183)</f>
        <v/>
      </c>
      <c r="D151" s="90" t="str">
        <f>IF(ISBLANK('5. Pp (3 años)'!C183),"",'5. Pp (3 años)'!C183)</f>
        <v>Actividad</v>
      </c>
      <c r="E151" s="207" t="str">
        <f>IF(ISBLANK('5. Pp (3 años)'!D183),"",'5. Pp (3 años)'!D183)</f>
        <v/>
      </c>
      <c r="F151" s="207" t="str">
        <f>IF(ISBLANK('5. Pp (3 años)'!E183),"",'5. Pp (3 años)'!E183)</f>
        <v/>
      </c>
      <c r="G151" s="214" t="str">
        <f>IF(ISBLANK('5. Pp (3 años)'!H183),"",'5. Pp (3 años)'!H183)</f>
        <v/>
      </c>
      <c r="H151" s="75" t="str">
        <f>IF(ISBLANK('5. Pp (3 años)'!J183),"",'5. Pp (3 años)'!J183)</f>
        <v/>
      </c>
      <c r="I151" s="145" t="str">
        <f>IF(ISBLANK('9. METAS'!K157),"",'9. METAS'!K157)</f>
        <v/>
      </c>
      <c r="J151" s="146" t="str">
        <f>IF(ISBLANK('9. METAS'!Q157),"",'9. METAS'!Q157)</f>
        <v/>
      </c>
      <c r="K151" s="136" t="str">
        <f>IF(ISBLANK('9. METAS'!R157),"",'9. METAS'!R157)</f>
        <v/>
      </c>
      <c r="L151" s="136" t="str">
        <f>IF(ISBLANK('9. METAS'!S157),"",'9. METAS'!S157)</f>
        <v/>
      </c>
      <c r="M151" s="137" t="str">
        <f>IF(ISBLANK('9. METAS'!T157),"",'9. METAS'!T157)</f>
        <v/>
      </c>
      <c r="N151" s="146"/>
      <c r="O151" s="409"/>
      <c r="P151" s="409"/>
      <c r="Q151" s="410"/>
      <c r="R151" s="134" t="str">
        <f t="shared" si="6"/>
        <v>100%</v>
      </c>
      <c r="S151" s="135" t="str">
        <f t="shared" si="6"/>
        <v>100%</v>
      </c>
      <c r="T151" s="135" t="str">
        <f t="shared" si="6"/>
        <v>100%</v>
      </c>
      <c r="U151" s="154" t="str">
        <f t="shared" si="6"/>
        <v>100%</v>
      </c>
      <c r="V151" s="138" t="str">
        <f t="shared" si="11"/>
        <v>No Programado</v>
      </c>
      <c r="W151" s="135" t="str">
        <f t="shared" si="12"/>
        <v>No Programado</v>
      </c>
      <c r="X151" s="135" t="str">
        <f t="shared" si="13"/>
        <v>No Programado</v>
      </c>
      <c r="Y151" s="159" t="str">
        <f t="shared" si="14"/>
        <v>No Programado</v>
      </c>
      <c r="Z151" s="173"/>
      <c r="AA151" s="174"/>
      <c r="AB151" s="174"/>
      <c r="AC151" s="175"/>
    </row>
    <row r="152" spans="3:29" ht="160.9" hidden="1" customHeight="1">
      <c r="C152" s="211" t="str">
        <f>IF(ISBLANK('5. Pp (3 años)'!B184),"",'5. Pp (3 años)'!B184)</f>
        <v/>
      </c>
      <c r="D152" s="90" t="str">
        <f>IF(ISBLANK('5. Pp (3 años)'!C184),"",'5. Pp (3 años)'!C184)</f>
        <v>Actividad</v>
      </c>
      <c r="E152" s="207" t="str">
        <f>IF(ISBLANK('5. Pp (3 años)'!D184),"",'5. Pp (3 años)'!D184)</f>
        <v/>
      </c>
      <c r="F152" s="207" t="str">
        <f>IF(ISBLANK('5. Pp (3 años)'!E184),"",'5. Pp (3 años)'!E184)</f>
        <v/>
      </c>
      <c r="G152" s="214" t="str">
        <f>IF(ISBLANK('5. Pp (3 años)'!H184),"",'5. Pp (3 años)'!H184)</f>
        <v/>
      </c>
      <c r="H152" s="75" t="str">
        <f>IF(ISBLANK('5. Pp (3 años)'!J184),"",'5. Pp (3 años)'!J184)</f>
        <v/>
      </c>
      <c r="I152" s="145" t="str">
        <f>IF(ISBLANK('9. METAS'!K158),"",'9. METAS'!K158)</f>
        <v/>
      </c>
      <c r="J152" s="146" t="str">
        <f>IF(ISBLANK('9. METAS'!Q158),"",'9. METAS'!Q158)</f>
        <v/>
      </c>
      <c r="K152" s="136" t="str">
        <f>IF(ISBLANK('9. METAS'!R158),"",'9. METAS'!R158)</f>
        <v/>
      </c>
      <c r="L152" s="136" t="str">
        <f>IF(ISBLANK('9. METAS'!S158),"",'9. METAS'!S158)</f>
        <v/>
      </c>
      <c r="M152" s="137" t="str">
        <f>IF(ISBLANK('9. METAS'!T158),"",'9. METAS'!T158)</f>
        <v/>
      </c>
      <c r="N152" s="146"/>
      <c r="O152" s="409"/>
      <c r="P152" s="409"/>
      <c r="Q152" s="410"/>
      <c r="R152" s="134" t="str">
        <f t="shared" si="6"/>
        <v>100%</v>
      </c>
      <c r="S152" s="135" t="str">
        <f t="shared" si="6"/>
        <v>100%</v>
      </c>
      <c r="T152" s="135" t="str">
        <f t="shared" si="6"/>
        <v>100%</v>
      </c>
      <c r="U152" s="154" t="str">
        <f t="shared" si="6"/>
        <v>100%</v>
      </c>
      <c r="V152" s="138" t="str">
        <f t="shared" si="11"/>
        <v>No Programado</v>
      </c>
      <c r="W152" s="135" t="str">
        <f t="shared" si="12"/>
        <v>No Programado</v>
      </c>
      <c r="X152" s="135" t="str">
        <f t="shared" si="13"/>
        <v>No Programado</v>
      </c>
      <c r="Y152" s="159" t="str">
        <f t="shared" si="14"/>
        <v>No Programado</v>
      </c>
      <c r="Z152" s="173"/>
      <c r="AA152" s="174"/>
      <c r="AB152" s="174"/>
      <c r="AC152" s="175"/>
    </row>
    <row r="153" spans="3:29" ht="160.9" hidden="1" customHeight="1">
      <c r="C153" s="211" t="str">
        <f>IF(ISBLANK('5. Pp (3 años)'!B185),"",'5. Pp (3 años)'!B185)</f>
        <v/>
      </c>
      <c r="D153" s="90" t="str">
        <f>IF(ISBLANK('5. Pp (3 años)'!C185),"",'5. Pp (3 años)'!C185)</f>
        <v>Actividad</v>
      </c>
      <c r="E153" s="207" t="str">
        <f>IF(ISBLANK('5. Pp (3 años)'!D185),"",'5. Pp (3 años)'!D185)</f>
        <v/>
      </c>
      <c r="F153" s="207" t="str">
        <f>IF(ISBLANK('5. Pp (3 años)'!E185),"",'5. Pp (3 años)'!E185)</f>
        <v/>
      </c>
      <c r="G153" s="214" t="str">
        <f>IF(ISBLANK('5. Pp (3 años)'!H185),"",'5. Pp (3 años)'!H185)</f>
        <v/>
      </c>
      <c r="H153" s="75" t="str">
        <f>IF(ISBLANK('5. Pp (3 años)'!J185),"",'5. Pp (3 años)'!J185)</f>
        <v/>
      </c>
      <c r="I153" s="145" t="str">
        <f>IF(ISBLANK('9. METAS'!K159),"",'9. METAS'!K159)</f>
        <v/>
      </c>
      <c r="J153" s="146" t="str">
        <f>IF(ISBLANK('9. METAS'!Q159),"",'9. METAS'!Q159)</f>
        <v/>
      </c>
      <c r="K153" s="136" t="str">
        <f>IF(ISBLANK('9. METAS'!R159),"",'9. METAS'!R159)</f>
        <v/>
      </c>
      <c r="L153" s="136" t="str">
        <f>IF(ISBLANK('9. METAS'!S159),"",'9. METAS'!S159)</f>
        <v/>
      </c>
      <c r="M153" s="137" t="str">
        <f>IF(ISBLANK('9. METAS'!T159),"",'9. METAS'!T159)</f>
        <v/>
      </c>
      <c r="N153" s="146"/>
      <c r="O153" s="409"/>
      <c r="P153" s="409"/>
      <c r="Q153" s="410"/>
      <c r="R153" s="134" t="str">
        <f t="shared" si="6"/>
        <v>100%</v>
      </c>
      <c r="S153" s="135" t="str">
        <f t="shared" si="6"/>
        <v>100%</v>
      </c>
      <c r="T153" s="135" t="str">
        <f t="shared" si="6"/>
        <v>100%</v>
      </c>
      <c r="U153" s="154" t="str">
        <f t="shared" si="6"/>
        <v>100%</v>
      </c>
      <c r="V153" s="138" t="str">
        <f t="shared" si="11"/>
        <v>No Programado</v>
      </c>
      <c r="W153" s="135" t="str">
        <f t="shared" si="12"/>
        <v>No Programado</v>
      </c>
      <c r="X153" s="135" t="str">
        <f t="shared" si="13"/>
        <v>No Programado</v>
      </c>
      <c r="Y153" s="159" t="str">
        <f t="shared" si="14"/>
        <v>No Programado</v>
      </c>
      <c r="Z153" s="173"/>
      <c r="AA153" s="174"/>
      <c r="AB153" s="174"/>
      <c r="AC153" s="175"/>
    </row>
    <row r="154" spans="3:29" ht="160.9" customHeight="1">
      <c r="C154" s="637" t="str">
        <f>IF(ISBLANK('5. Pp (3 años)'!B186),"",'5. Pp (3 años)'!B186)</f>
        <v>Coordinación de Proyectos, Promoción y PyMES</v>
      </c>
      <c r="D154" s="638" t="str">
        <f>IF(ISBLANK('5. Pp (3 años)'!C186),"",'5. Pp (3 años)'!C186)</f>
        <v>Componente</v>
      </c>
      <c r="E154" s="620" t="str">
        <f>IF(ISBLANK('5. Pp (3 años)'!D186),"",'5. Pp (3 años)'!D186)</f>
        <v>4.1.1.1.24 Plataformas de vinculación y exposición para el sector emprendedor consolidadas.</v>
      </c>
      <c r="F154" s="620" t="str">
        <f>IF(ISBLANK('5. Pp (3 años)'!E186),"",'5. Pp (3 años)'!E186)</f>
        <v>PPCO: Porcentaje de plataformas consolidadas y operadas.</v>
      </c>
      <c r="G154" s="639" t="str">
        <f>IF(ISBLANK('5. Pp (3 años)'!H186),"",'5. Pp (3 años)'!H186)</f>
        <v>Trimestral</v>
      </c>
      <c r="H154" s="640" t="str">
        <f>IF(ISBLANK('5. Pp (3 años)'!J186),"",'5. Pp (3 años)'!J186)</f>
        <v>UNIDAD DE MEDIDA DEL INDICADOR: Porcentaje
UNIDAD DE MEDIDA DE LAS VARIABLES: Plataforma integral</v>
      </c>
      <c r="I154" s="145">
        <f>IF(ISBLANK('9. METAS'!K160),"",'9. METAS'!K160)</f>
        <v>100</v>
      </c>
      <c r="J154" s="146">
        <f>IF(ISBLANK('9. METAS'!Q160),"",'9. METAS'!Q160)</f>
        <v>25</v>
      </c>
      <c r="K154" s="136">
        <f>IF(ISBLANK('9. METAS'!R160),"",'9. METAS'!R160)</f>
        <v>25</v>
      </c>
      <c r="L154" s="136">
        <f>IF(ISBLANK('9. METAS'!S160),"",'9. METAS'!S160)</f>
        <v>25</v>
      </c>
      <c r="M154" s="137">
        <f>IF(ISBLANK('9. METAS'!T160),"",'9. METAS'!T160)</f>
        <v>25</v>
      </c>
      <c r="N154" s="146">
        <v>25</v>
      </c>
      <c r="O154" s="409"/>
      <c r="P154" s="409"/>
      <c r="Q154" s="410"/>
      <c r="R154" s="134">
        <f t="shared" si="6"/>
        <v>1</v>
      </c>
      <c r="S154" s="135">
        <f t="shared" si="6"/>
        <v>0</v>
      </c>
      <c r="T154" s="135">
        <f t="shared" si="6"/>
        <v>0</v>
      </c>
      <c r="U154" s="154">
        <f t="shared" si="6"/>
        <v>0</v>
      </c>
      <c r="V154" s="138">
        <f t="shared" si="11"/>
        <v>0.25</v>
      </c>
      <c r="W154" s="135">
        <f t="shared" si="12"/>
        <v>0.25</v>
      </c>
      <c r="X154" s="135">
        <f t="shared" si="13"/>
        <v>0</v>
      </c>
      <c r="Y154" s="159">
        <f t="shared" si="14"/>
        <v>0</v>
      </c>
      <c r="Z154" s="650" t="s">
        <v>1661</v>
      </c>
      <c r="AA154" s="174"/>
      <c r="AB154" s="174"/>
      <c r="AC154" s="175"/>
    </row>
    <row r="155" spans="3:29" ht="160.9" customHeight="1">
      <c r="C155" s="211" t="str">
        <f>IF(ISBLANK('5. Pp (3 años)'!B187),"",'5. Pp (3 años)'!B187)</f>
        <v>Coordinación de Proyectos, Promoción y PyMES</v>
      </c>
      <c r="D155" s="90" t="str">
        <f>IF(ISBLANK('5. Pp (3 años)'!C187),"",'5. Pp (3 años)'!C187)</f>
        <v>Actividad</v>
      </c>
      <c r="E155" s="207" t="str">
        <f>IF(ISBLANK('5. Pp (3 años)'!D187),"",'5. Pp (3 años)'!D187)</f>
        <v>4.1.1.1.24.1 Implementación de programas de fortalecimiento y vinculación estratégica para el ecosistema emprendedor.</v>
      </c>
      <c r="F155" s="207" t="str">
        <f>IF(ISBLANK('5. Pp (3 años)'!E187),"",'5. Pp (3 años)'!E187)</f>
        <v>PACVE: Porcentaje de acciones de capacitación y vinculación estratégica ejecutadas.</v>
      </c>
      <c r="G155" s="214" t="str">
        <f>IF(ISBLANK('5. Pp (3 años)'!H187),"",'5. Pp (3 años)'!H187)</f>
        <v>Trimestral</v>
      </c>
      <c r="H155" s="75" t="str">
        <f>IF(ISBLANK('5. Pp (3 años)'!J187),"",'5. Pp (3 años)'!J187)</f>
        <v>UNIDAD DE MEDIDA DEL INDICADOR: Porcentaje
UNIDAD DE MEDIDA DE LAS VARIABLES: Acción de fortalecimiento</v>
      </c>
      <c r="I155" s="145">
        <f>IF(ISBLANK('9. METAS'!K161),"",'9. METAS'!K161)</f>
        <v>3660</v>
      </c>
      <c r="J155" s="146">
        <f>IF(ISBLANK('9. METAS'!Q161),"",'9. METAS'!Q161)</f>
        <v>915</v>
      </c>
      <c r="K155" s="136">
        <f>IF(ISBLANK('9. METAS'!R161),"",'9. METAS'!R161)</f>
        <v>918</v>
      </c>
      <c r="L155" s="136">
        <f>IF(ISBLANK('9. METAS'!S161),"",'9. METAS'!S161)</f>
        <v>915</v>
      </c>
      <c r="M155" s="137">
        <f>IF(ISBLANK('9. METAS'!T161),"",'9. METAS'!T161)</f>
        <v>912</v>
      </c>
      <c r="N155" s="146">
        <v>918</v>
      </c>
      <c r="O155" s="409"/>
      <c r="P155" s="409"/>
      <c r="Q155" s="410"/>
      <c r="R155" s="134">
        <f t="shared" si="6"/>
        <v>1.0032786885245901</v>
      </c>
      <c r="S155" s="135">
        <f t="shared" si="6"/>
        <v>0</v>
      </c>
      <c r="T155" s="135">
        <f t="shared" si="6"/>
        <v>0</v>
      </c>
      <c r="U155" s="154">
        <f t="shared" si="6"/>
        <v>0</v>
      </c>
      <c r="V155" s="138">
        <f t="shared" si="11"/>
        <v>0.25081967213114753</v>
      </c>
      <c r="W155" s="135">
        <f t="shared" si="12"/>
        <v>0.25081967213114753</v>
      </c>
      <c r="X155" s="135">
        <f t="shared" si="13"/>
        <v>0</v>
      </c>
      <c r="Y155" s="159">
        <f t="shared" si="14"/>
        <v>0</v>
      </c>
      <c r="Z155" s="650" t="s">
        <v>1677</v>
      </c>
      <c r="AA155" s="174"/>
      <c r="AB155" s="174"/>
      <c r="AC155" s="175"/>
    </row>
    <row r="156" spans="3:29" ht="160.9" customHeight="1">
      <c r="C156" s="211" t="str">
        <f>IF(ISBLANK('5. Pp (3 años)'!B188),"",'5. Pp (3 años)'!B188)</f>
        <v>Coordinación de Proyectos, Promoción y PyMES</v>
      </c>
      <c r="D156" s="90" t="str">
        <f>IF(ISBLANK('5. Pp (3 años)'!C188),"",'5. Pp (3 años)'!C188)</f>
        <v>Actividad</v>
      </c>
      <c r="E156" s="207" t="str">
        <f>IF(ISBLANK('5. Pp (3 años)'!D188),"",'5. Pp (3 años)'!D188)</f>
        <v>4.1.1.1.24.2 Gestión logística y operación de pabellones comerciales para la exhibición de productos locales.</v>
      </c>
      <c r="F156" s="207" t="str">
        <f>IF(ISBLANK('5. Pp (3 años)'!E188),"",'5. Pp (3 años)'!E188)</f>
        <v>PEEIO: Porcentaje de espacios de exhibición instalados y operados.</v>
      </c>
      <c r="G156" s="214" t="str">
        <f>IF(ISBLANK('5. Pp (3 años)'!H188),"",'5. Pp (3 años)'!H188)</f>
        <v>Trimestral</v>
      </c>
      <c r="H156" s="75" t="str">
        <f>IF(ISBLANK('5. Pp (3 años)'!J188),"",'5. Pp (3 años)'!J188)</f>
        <v>UNIDAD DE MEDIDA DEL INDICADOR: Porcentaje
UNIDAD DE MEDIDA DE LAS VARIABLES: Espacio de exhibición</v>
      </c>
      <c r="I156" s="145">
        <f>IF(ISBLANK('9. METAS'!K162),"",'9. METAS'!K162)</f>
        <v>63</v>
      </c>
      <c r="J156" s="146">
        <f>IF(ISBLANK('9. METAS'!Q162),"",'9. METAS'!Q162)</f>
        <v>18</v>
      </c>
      <c r="K156" s="136">
        <f>IF(ISBLANK('9. METAS'!R162),"",'9. METAS'!R162)</f>
        <v>16</v>
      </c>
      <c r="L156" s="136">
        <f>IF(ISBLANK('9. METAS'!S162),"",'9. METAS'!S162)</f>
        <v>17</v>
      </c>
      <c r="M156" s="137">
        <f>IF(ISBLANK('9. METAS'!T162),"",'9. METAS'!T162)</f>
        <v>12</v>
      </c>
      <c r="N156" s="146">
        <v>19</v>
      </c>
      <c r="O156" s="409"/>
      <c r="P156" s="409"/>
      <c r="Q156" s="410"/>
      <c r="R156" s="134">
        <f t="shared" si="6"/>
        <v>1.0555555555555556</v>
      </c>
      <c r="S156" s="135">
        <f t="shared" si="6"/>
        <v>0</v>
      </c>
      <c r="T156" s="135">
        <f t="shared" si="6"/>
        <v>0</v>
      </c>
      <c r="U156" s="154">
        <f t="shared" si="6"/>
        <v>0</v>
      </c>
      <c r="V156" s="138">
        <f t="shared" si="11"/>
        <v>0.30158730158730157</v>
      </c>
      <c r="W156" s="135">
        <f t="shared" si="12"/>
        <v>0.30158730158730157</v>
      </c>
      <c r="X156" s="135">
        <f t="shared" si="13"/>
        <v>0</v>
      </c>
      <c r="Y156" s="159">
        <f t="shared" si="14"/>
        <v>0</v>
      </c>
      <c r="Z156" s="650" t="s">
        <v>1678</v>
      </c>
      <c r="AA156" s="174"/>
      <c r="AB156" s="174"/>
      <c r="AC156" s="175"/>
    </row>
    <row r="157" spans="3:29" ht="160.9" hidden="1" customHeight="1">
      <c r="C157" s="211" t="str">
        <f>IF(ISBLANK('5. Pp (3 años)'!B189),"",'5. Pp (3 años)'!B189)</f>
        <v/>
      </c>
      <c r="D157" s="90" t="str">
        <f>IF(ISBLANK('5. Pp (3 años)'!C189),"",'5. Pp (3 años)'!C189)</f>
        <v>Actividad</v>
      </c>
      <c r="E157" s="207" t="str">
        <f>IF(ISBLANK('5. Pp (3 años)'!D189),"",'5. Pp (3 años)'!D189)</f>
        <v/>
      </c>
      <c r="F157" s="207" t="str">
        <f>IF(ISBLANK('5. Pp (3 años)'!E189),"",'5. Pp (3 años)'!E189)</f>
        <v/>
      </c>
      <c r="G157" s="214" t="str">
        <f>IF(ISBLANK('5. Pp (3 años)'!H189),"",'5. Pp (3 años)'!H189)</f>
        <v/>
      </c>
      <c r="H157" s="75" t="str">
        <f>IF(ISBLANK('5. Pp (3 años)'!J189),"",'5. Pp (3 años)'!J189)</f>
        <v/>
      </c>
      <c r="I157" s="145" t="str">
        <f>IF(ISBLANK('9. METAS'!K163),"",'9. METAS'!K163)</f>
        <v/>
      </c>
      <c r="J157" s="146" t="str">
        <f>IF(ISBLANK('9. METAS'!Q163),"",'9. METAS'!Q163)</f>
        <v/>
      </c>
      <c r="K157" s="136" t="str">
        <f>IF(ISBLANK('9. METAS'!R163),"",'9. METAS'!R163)</f>
        <v/>
      </c>
      <c r="L157" s="136" t="str">
        <f>IF(ISBLANK('9. METAS'!S163),"",'9. METAS'!S163)</f>
        <v/>
      </c>
      <c r="M157" s="137" t="str">
        <f>IF(ISBLANK('9. METAS'!T163),"",'9. METAS'!T163)</f>
        <v/>
      </c>
      <c r="N157" s="146"/>
      <c r="O157" s="409"/>
      <c r="P157" s="409"/>
      <c r="Q157" s="410"/>
      <c r="R157" s="134" t="str">
        <f t="shared" si="6"/>
        <v>100%</v>
      </c>
      <c r="S157" s="135" t="str">
        <f t="shared" si="6"/>
        <v>100%</v>
      </c>
      <c r="T157" s="135" t="str">
        <f t="shared" si="6"/>
        <v>100%</v>
      </c>
      <c r="U157" s="154" t="str">
        <f t="shared" si="6"/>
        <v>100%</v>
      </c>
      <c r="V157" s="138" t="str">
        <f t="shared" si="11"/>
        <v>No Programado</v>
      </c>
      <c r="W157" s="135" t="str">
        <f t="shared" si="12"/>
        <v>No Programado</v>
      </c>
      <c r="X157" s="135" t="str">
        <f t="shared" si="13"/>
        <v>No Programado</v>
      </c>
      <c r="Y157" s="159" t="str">
        <f t="shared" si="14"/>
        <v>No Programado</v>
      </c>
      <c r="Z157" s="173"/>
      <c r="AA157" s="174"/>
      <c r="AB157" s="174"/>
      <c r="AC157" s="175"/>
    </row>
    <row r="158" spans="3:29" ht="160.9" hidden="1" customHeight="1">
      <c r="C158" s="211" t="str">
        <f>IF(ISBLANK('5. Pp (3 años)'!B190),"",'5. Pp (3 años)'!B190)</f>
        <v/>
      </c>
      <c r="D158" s="90" t="str">
        <f>IF(ISBLANK('5. Pp (3 años)'!C190),"",'5. Pp (3 años)'!C190)</f>
        <v>Actividad</v>
      </c>
      <c r="E158" s="207" t="str">
        <f>IF(ISBLANK('5. Pp (3 años)'!D190),"",'5. Pp (3 años)'!D190)</f>
        <v/>
      </c>
      <c r="F158" s="207" t="str">
        <f>IF(ISBLANK('5. Pp (3 años)'!E190),"",'5. Pp (3 años)'!E190)</f>
        <v/>
      </c>
      <c r="G158" s="214" t="str">
        <f>IF(ISBLANK('5. Pp (3 años)'!H190),"",'5. Pp (3 años)'!H190)</f>
        <v/>
      </c>
      <c r="H158" s="75" t="str">
        <f>IF(ISBLANK('5. Pp (3 años)'!J190),"",'5. Pp (3 años)'!J190)</f>
        <v/>
      </c>
      <c r="I158" s="145" t="str">
        <f>IF(ISBLANK('9. METAS'!K164),"",'9. METAS'!K164)</f>
        <v/>
      </c>
      <c r="J158" s="146" t="str">
        <f>IF(ISBLANK('9. METAS'!Q164),"",'9. METAS'!Q164)</f>
        <v/>
      </c>
      <c r="K158" s="136" t="str">
        <f>IF(ISBLANK('9. METAS'!R164),"",'9. METAS'!R164)</f>
        <v/>
      </c>
      <c r="L158" s="136" t="str">
        <f>IF(ISBLANK('9. METAS'!S164),"",'9. METAS'!S164)</f>
        <v/>
      </c>
      <c r="M158" s="137" t="str">
        <f>IF(ISBLANK('9. METAS'!T164),"",'9. METAS'!T164)</f>
        <v/>
      </c>
      <c r="N158" s="146"/>
      <c r="O158" s="409"/>
      <c r="P158" s="409"/>
      <c r="Q158" s="410"/>
      <c r="R158" s="134" t="str">
        <f t="shared" si="6"/>
        <v>100%</v>
      </c>
      <c r="S158" s="135" t="str">
        <f t="shared" si="6"/>
        <v>100%</v>
      </c>
      <c r="T158" s="135" t="str">
        <f t="shared" ref="T158:U221" si="15">IFERROR((P158/L158),"100%")</f>
        <v>100%</v>
      </c>
      <c r="U158" s="154" t="str">
        <f t="shared" si="15"/>
        <v>100%</v>
      </c>
      <c r="V158" s="138" t="str">
        <f t="shared" si="11"/>
        <v>No Programado</v>
      </c>
      <c r="W158" s="135" t="str">
        <f t="shared" si="12"/>
        <v>No Programado</v>
      </c>
      <c r="X158" s="135" t="str">
        <f t="shared" si="13"/>
        <v>No Programado</v>
      </c>
      <c r="Y158" s="159" t="str">
        <f t="shared" si="14"/>
        <v>No Programado</v>
      </c>
      <c r="Z158" s="173"/>
      <c r="AA158" s="174"/>
      <c r="AB158" s="174"/>
      <c r="AC158" s="175"/>
    </row>
    <row r="159" spans="3:29" ht="160.9" hidden="1" customHeight="1">
      <c r="C159" s="211" t="str">
        <f>IF(ISBLANK('5. Pp (3 años)'!B191),"",'5. Pp (3 años)'!B191)</f>
        <v/>
      </c>
      <c r="D159" s="90" t="str">
        <f>IF(ISBLANK('5. Pp (3 años)'!C191),"",'5. Pp (3 años)'!C191)</f>
        <v>Actividad</v>
      </c>
      <c r="E159" s="207" t="str">
        <f>IF(ISBLANK('5. Pp (3 años)'!D191),"",'5. Pp (3 años)'!D191)</f>
        <v/>
      </c>
      <c r="F159" s="207" t="str">
        <f>IF(ISBLANK('5. Pp (3 años)'!E191),"",'5. Pp (3 años)'!E191)</f>
        <v/>
      </c>
      <c r="G159" s="214" t="str">
        <f>IF(ISBLANK('5. Pp (3 años)'!H191),"",'5. Pp (3 años)'!H191)</f>
        <v/>
      </c>
      <c r="H159" s="75" t="str">
        <f>IF(ISBLANK('5. Pp (3 años)'!J191),"",'5. Pp (3 años)'!J191)</f>
        <v/>
      </c>
      <c r="I159" s="145" t="str">
        <f>IF(ISBLANK('9. METAS'!K165),"",'9. METAS'!K165)</f>
        <v/>
      </c>
      <c r="J159" s="146" t="str">
        <f>IF(ISBLANK('9. METAS'!Q165),"",'9. METAS'!Q165)</f>
        <v/>
      </c>
      <c r="K159" s="136" t="str">
        <f>IF(ISBLANK('9. METAS'!R165),"",'9. METAS'!R165)</f>
        <v/>
      </c>
      <c r="L159" s="136" t="str">
        <f>IF(ISBLANK('9. METAS'!S165),"",'9. METAS'!S165)</f>
        <v/>
      </c>
      <c r="M159" s="137" t="str">
        <f>IF(ISBLANK('9. METAS'!T165),"",'9. METAS'!T165)</f>
        <v/>
      </c>
      <c r="N159" s="146"/>
      <c r="O159" s="409"/>
      <c r="P159" s="409"/>
      <c r="Q159" s="410"/>
      <c r="R159" s="134" t="str">
        <f t="shared" ref="R159:U222" si="16">IFERROR((N159/J159),"100%")</f>
        <v>100%</v>
      </c>
      <c r="S159" s="135" t="str">
        <f t="shared" si="16"/>
        <v>100%</v>
      </c>
      <c r="T159" s="135" t="str">
        <f t="shared" si="15"/>
        <v>100%</v>
      </c>
      <c r="U159" s="154" t="str">
        <f t="shared" si="15"/>
        <v>100%</v>
      </c>
      <c r="V159" s="138" t="str">
        <f t="shared" si="11"/>
        <v>No Programado</v>
      </c>
      <c r="W159" s="135" t="str">
        <f t="shared" si="12"/>
        <v>No Programado</v>
      </c>
      <c r="X159" s="135" t="str">
        <f t="shared" si="13"/>
        <v>No Programado</v>
      </c>
      <c r="Y159" s="159" t="str">
        <f t="shared" si="14"/>
        <v>No Programado</v>
      </c>
      <c r="Z159" s="173"/>
      <c r="AA159" s="174"/>
      <c r="AB159" s="174"/>
      <c r="AC159" s="175"/>
    </row>
    <row r="160" spans="3:29" ht="160.9" customHeight="1">
      <c r="C160" s="637" t="str">
        <f>IF(ISBLANK('5. Pp (3 años)'!B192),"",'5. Pp (3 años)'!B192)</f>
        <v>Dirección General de Educación</v>
      </c>
      <c r="D160" s="638" t="str">
        <f>IF(ISBLANK('5. Pp (3 años)'!C192),"",'5. Pp (3 años)'!C192)</f>
        <v>Componente</v>
      </c>
      <c r="E160" s="620" t="str">
        <f>IF(ISBLANK('5. Pp (3 años)'!D192),"",'5. Pp (3 años)'!D192)</f>
        <v>4.1.1.1.25 Servicios para la protección integral, garantía de derechos y prevención de vulneraciones en niñas, niños y adolescentes otorgados.</v>
      </c>
      <c r="F160" s="620" t="str">
        <f>IF(ISBLANK('5. Pp (3 años)'!E192),"",'5. Pp (3 años)'!E192)</f>
        <v>PSPIP: Porcentaje de servicios de protección integral y promoción de derechos realizados.</v>
      </c>
      <c r="G160" s="639" t="str">
        <f>IF(ISBLANK('5. Pp (3 años)'!H192),"",'5. Pp (3 años)'!H192)</f>
        <v>Trimestral</v>
      </c>
      <c r="H160" s="640" t="str">
        <f>IF(ISBLANK('5. Pp (3 años)'!J192),"",'5. Pp (3 años)'!J192)</f>
        <v>UNIDAD DE MEDIDA DEL INDICADOR: Porcentaje
UNIDAD DE MEDIDA DE LAS VARIABLES: Servicio integral de protección</v>
      </c>
      <c r="I160" s="145">
        <f>IF(ISBLANK('9. METAS'!K166),"",'9. METAS'!K166)</f>
        <v>100</v>
      </c>
      <c r="J160" s="146">
        <f>IF(ISBLANK('9. METAS'!Q166),"",'9. METAS'!Q166)</f>
        <v>25</v>
      </c>
      <c r="K160" s="136">
        <f>IF(ISBLANK('9. METAS'!R166),"",'9. METAS'!R166)</f>
        <v>25</v>
      </c>
      <c r="L160" s="136">
        <f>IF(ISBLANK('9. METAS'!S166),"",'9. METAS'!S166)</f>
        <v>25</v>
      </c>
      <c r="M160" s="137">
        <f>IF(ISBLANK('9. METAS'!T166),"",'9. METAS'!T166)</f>
        <v>25</v>
      </c>
      <c r="N160" s="146">
        <v>25</v>
      </c>
      <c r="O160" s="409"/>
      <c r="P160" s="409"/>
      <c r="Q160" s="410"/>
      <c r="R160" s="134">
        <f t="shared" si="16"/>
        <v>1</v>
      </c>
      <c r="S160" s="135">
        <f t="shared" si="16"/>
        <v>0</v>
      </c>
      <c r="T160" s="135">
        <f t="shared" si="15"/>
        <v>0</v>
      </c>
      <c r="U160" s="154">
        <f t="shared" si="15"/>
        <v>0</v>
      </c>
      <c r="V160" s="138">
        <f t="shared" si="11"/>
        <v>0.25</v>
      </c>
      <c r="W160" s="135">
        <f t="shared" si="12"/>
        <v>0.25</v>
      </c>
      <c r="X160" s="135">
        <f t="shared" si="13"/>
        <v>0</v>
      </c>
      <c r="Y160" s="159">
        <f t="shared" si="14"/>
        <v>0</v>
      </c>
      <c r="Z160" s="650" t="s">
        <v>1661</v>
      </c>
      <c r="AA160" s="174"/>
      <c r="AB160" s="174"/>
      <c r="AC160" s="175"/>
    </row>
    <row r="161" spans="3:29" ht="160.9" customHeight="1">
      <c r="C161" s="211" t="str">
        <f>IF(ISBLANK('5. Pp (3 años)'!B193),"",'5. Pp (3 años)'!B193)</f>
        <v>Dirección General de Educación</v>
      </c>
      <c r="D161" s="90" t="str">
        <f>IF(ISBLANK('5. Pp (3 años)'!C193),"",'5. Pp (3 años)'!C193)</f>
        <v>Actividad</v>
      </c>
      <c r="E161" s="207" t="str">
        <f>IF(ISBLANK('5. Pp (3 años)'!D193),"",'5. Pp (3 años)'!D193)</f>
        <v>4.1.1.1.25.1 Implementación de jornadas de capacitación y mecanismos de participación para la protección integral de la niñez y adolescencia.</v>
      </c>
      <c r="F161" s="207" t="str">
        <f>IF(ISBLANK('5. Pp (3 años)'!E193),"",'5. Pp (3 años)'!E193)</f>
        <v>PASPI: Porcentaje de acciones de sensibilización para la protección integral realizados.</v>
      </c>
      <c r="G161" s="214" t="str">
        <f>IF(ISBLANK('5. Pp (3 años)'!H193),"",'5. Pp (3 años)'!H193)</f>
        <v>Trimestral</v>
      </c>
      <c r="H161" s="75" t="str">
        <f>IF(ISBLANK('5. Pp (3 años)'!J193),"",'5. Pp (3 años)'!J193)</f>
        <v>UNIDAD DE MEDIDA DEL INDICADOR: Porcentaje
UNIDAD DE MEDIDA DE LAS VARIABLES: Acción</v>
      </c>
      <c r="I161" s="145">
        <f>IF(ISBLANK('9. METAS'!K167),"",'9. METAS'!K167)</f>
        <v>22</v>
      </c>
      <c r="J161" s="146">
        <f>IF(ISBLANK('9. METAS'!Q167),"",'9. METAS'!Q167)</f>
        <v>7</v>
      </c>
      <c r="K161" s="136">
        <f>IF(ISBLANK('9. METAS'!R167),"",'9. METAS'!R167)</f>
        <v>8</v>
      </c>
      <c r="L161" s="136">
        <f>IF(ISBLANK('9. METAS'!S167),"",'9. METAS'!S167)</f>
        <v>1</v>
      </c>
      <c r="M161" s="137">
        <f>IF(ISBLANK('9. METAS'!T167),"",'9. METAS'!T167)</f>
        <v>6</v>
      </c>
      <c r="N161" s="146">
        <v>7</v>
      </c>
      <c r="O161" s="409"/>
      <c r="P161" s="409"/>
      <c r="Q161" s="410"/>
      <c r="R161" s="134">
        <f t="shared" si="16"/>
        <v>1</v>
      </c>
      <c r="S161" s="135">
        <f t="shared" si="16"/>
        <v>0</v>
      </c>
      <c r="T161" s="135">
        <f t="shared" si="15"/>
        <v>0</v>
      </c>
      <c r="U161" s="154">
        <f t="shared" si="15"/>
        <v>0</v>
      </c>
      <c r="V161" s="138">
        <f t="shared" si="11"/>
        <v>0.31818181818181818</v>
      </c>
      <c r="W161" s="135">
        <f t="shared" si="12"/>
        <v>0.31818181818181818</v>
      </c>
      <c r="X161" s="135">
        <f t="shared" si="13"/>
        <v>0</v>
      </c>
      <c r="Y161" s="159">
        <f t="shared" si="14"/>
        <v>0</v>
      </c>
      <c r="Z161" s="650" t="s">
        <v>1679</v>
      </c>
      <c r="AA161" s="174"/>
      <c r="AB161" s="174"/>
      <c r="AC161" s="175"/>
    </row>
    <row r="162" spans="3:29" ht="160.9" hidden="1" customHeight="1">
      <c r="C162" s="211" t="str">
        <f>IF(ISBLANK('5. Pp (3 años)'!B194),"",'5. Pp (3 años)'!B194)</f>
        <v/>
      </c>
      <c r="D162" s="90" t="str">
        <f>IF(ISBLANK('5. Pp (3 años)'!C194),"",'5. Pp (3 años)'!C194)</f>
        <v>Actividad</v>
      </c>
      <c r="E162" s="207" t="str">
        <f>IF(ISBLANK('5. Pp (3 años)'!D194),"",'5. Pp (3 años)'!D194)</f>
        <v/>
      </c>
      <c r="F162" s="207" t="str">
        <f>IF(ISBLANK('5. Pp (3 años)'!E194),"",'5. Pp (3 años)'!E194)</f>
        <v/>
      </c>
      <c r="G162" s="214" t="str">
        <f>IF(ISBLANK('5. Pp (3 años)'!H194),"",'5. Pp (3 años)'!H194)</f>
        <v/>
      </c>
      <c r="H162" s="75" t="str">
        <f>IF(ISBLANK('5. Pp (3 años)'!J194),"",'5. Pp (3 años)'!J194)</f>
        <v/>
      </c>
      <c r="I162" s="145" t="str">
        <f>IF(ISBLANK('9. METAS'!K168),"",'9. METAS'!K168)</f>
        <v/>
      </c>
      <c r="J162" s="146" t="str">
        <f>IF(ISBLANK('9. METAS'!Q168),"",'9. METAS'!Q168)</f>
        <v/>
      </c>
      <c r="K162" s="136" t="str">
        <f>IF(ISBLANK('9. METAS'!R168),"",'9. METAS'!R168)</f>
        <v/>
      </c>
      <c r="L162" s="136" t="str">
        <f>IF(ISBLANK('9. METAS'!S168),"",'9. METAS'!S168)</f>
        <v/>
      </c>
      <c r="M162" s="137" t="str">
        <f>IF(ISBLANK('9. METAS'!T168),"",'9. METAS'!T168)</f>
        <v/>
      </c>
      <c r="N162" s="146"/>
      <c r="O162" s="409"/>
      <c r="P162" s="409"/>
      <c r="Q162" s="410"/>
      <c r="R162" s="134" t="str">
        <f t="shared" si="16"/>
        <v>100%</v>
      </c>
      <c r="S162" s="135" t="str">
        <f t="shared" si="16"/>
        <v>100%</v>
      </c>
      <c r="T162" s="135" t="str">
        <f t="shared" si="15"/>
        <v>100%</v>
      </c>
      <c r="U162" s="154" t="str">
        <f t="shared" si="15"/>
        <v>100%</v>
      </c>
      <c r="V162" s="138" t="str">
        <f t="shared" si="11"/>
        <v>No Programado</v>
      </c>
      <c r="W162" s="135" t="str">
        <f t="shared" si="12"/>
        <v>No Programado</v>
      </c>
      <c r="X162" s="135" t="str">
        <f t="shared" si="13"/>
        <v>No Programado</v>
      </c>
      <c r="Y162" s="159" t="str">
        <f t="shared" si="14"/>
        <v>No Programado</v>
      </c>
      <c r="Z162" s="173"/>
      <c r="AA162" s="174"/>
      <c r="AB162" s="174"/>
      <c r="AC162" s="175"/>
    </row>
    <row r="163" spans="3:29" ht="160.9" hidden="1" customHeight="1">
      <c r="C163" s="211" t="str">
        <f>IF(ISBLANK('5. Pp (3 años)'!B195),"",'5. Pp (3 años)'!B195)</f>
        <v/>
      </c>
      <c r="D163" s="90" t="str">
        <f>IF(ISBLANK('5. Pp (3 años)'!C195),"",'5. Pp (3 años)'!C195)</f>
        <v>Actividad</v>
      </c>
      <c r="E163" s="207" t="str">
        <f>IF(ISBLANK('5. Pp (3 años)'!D195),"",'5. Pp (3 años)'!D195)</f>
        <v/>
      </c>
      <c r="F163" s="207" t="str">
        <f>IF(ISBLANK('5. Pp (3 años)'!E195),"",'5. Pp (3 años)'!E195)</f>
        <v/>
      </c>
      <c r="G163" s="214" t="str">
        <f>IF(ISBLANK('5. Pp (3 años)'!H195),"",'5. Pp (3 años)'!H195)</f>
        <v/>
      </c>
      <c r="H163" s="75" t="str">
        <f>IF(ISBLANK('5. Pp (3 años)'!J195),"",'5. Pp (3 años)'!J195)</f>
        <v/>
      </c>
      <c r="I163" s="145" t="str">
        <f>IF(ISBLANK('9. METAS'!K169),"",'9. METAS'!K169)</f>
        <v/>
      </c>
      <c r="J163" s="146" t="str">
        <f>IF(ISBLANK('9. METAS'!Q169),"",'9. METAS'!Q169)</f>
        <v/>
      </c>
      <c r="K163" s="136" t="str">
        <f>IF(ISBLANK('9. METAS'!R169),"",'9. METAS'!R169)</f>
        <v/>
      </c>
      <c r="L163" s="136" t="str">
        <f>IF(ISBLANK('9. METAS'!S169),"",'9. METAS'!S169)</f>
        <v/>
      </c>
      <c r="M163" s="137" t="str">
        <f>IF(ISBLANK('9. METAS'!T169),"",'9. METAS'!T169)</f>
        <v/>
      </c>
      <c r="N163" s="146"/>
      <c r="O163" s="409"/>
      <c r="P163" s="409"/>
      <c r="Q163" s="410"/>
      <c r="R163" s="134" t="str">
        <f t="shared" si="16"/>
        <v>100%</v>
      </c>
      <c r="S163" s="135" t="str">
        <f t="shared" si="16"/>
        <v>100%</v>
      </c>
      <c r="T163" s="135" t="str">
        <f t="shared" si="15"/>
        <v>100%</v>
      </c>
      <c r="U163" s="154" t="str">
        <f t="shared" si="15"/>
        <v>100%</v>
      </c>
      <c r="V163" s="138" t="str">
        <f t="shared" si="11"/>
        <v>No Programado</v>
      </c>
      <c r="W163" s="135" t="str">
        <f t="shared" si="12"/>
        <v>No Programado</v>
      </c>
      <c r="X163" s="135" t="str">
        <f t="shared" si="13"/>
        <v>No Programado</v>
      </c>
      <c r="Y163" s="159" t="str">
        <f t="shared" si="14"/>
        <v>No Programado</v>
      </c>
      <c r="Z163" s="173"/>
      <c r="AA163" s="174"/>
      <c r="AB163" s="174"/>
      <c r="AC163" s="175"/>
    </row>
    <row r="164" spans="3:29" ht="160.9" hidden="1" customHeight="1">
      <c r="C164" s="211" t="str">
        <f>IF(ISBLANK('5. Pp (3 años)'!B196),"",'5. Pp (3 años)'!B196)</f>
        <v/>
      </c>
      <c r="D164" s="90" t="str">
        <f>IF(ISBLANK('5. Pp (3 años)'!C196),"",'5. Pp (3 años)'!C196)</f>
        <v>Actividad</v>
      </c>
      <c r="E164" s="207" t="str">
        <f>IF(ISBLANK('5. Pp (3 años)'!D196),"",'5. Pp (3 años)'!D196)</f>
        <v/>
      </c>
      <c r="F164" s="207" t="str">
        <f>IF(ISBLANK('5. Pp (3 años)'!E196),"",'5. Pp (3 años)'!E196)</f>
        <v/>
      </c>
      <c r="G164" s="214" t="str">
        <f>IF(ISBLANK('5. Pp (3 años)'!H196),"",'5. Pp (3 años)'!H196)</f>
        <v/>
      </c>
      <c r="H164" s="75" t="str">
        <f>IF(ISBLANK('5. Pp (3 años)'!J196),"",'5. Pp (3 años)'!J196)</f>
        <v/>
      </c>
      <c r="I164" s="145" t="str">
        <f>IF(ISBLANK('9. METAS'!K170),"",'9. METAS'!K170)</f>
        <v/>
      </c>
      <c r="J164" s="146" t="str">
        <f>IF(ISBLANK('9. METAS'!Q170),"",'9. METAS'!Q170)</f>
        <v/>
      </c>
      <c r="K164" s="136" t="str">
        <f>IF(ISBLANK('9. METAS'!R170),"",'9. METAS'!R170)</f>
        <v/>
      </c>
      <c r="L164" s="136" t="str">
        <f>IF(ISBLANK('9. METAS'!S170),"",'9. METAS'!S170)</f>
        <v/>
      </c>
      <c r="M164" s="137" t="str">
        <f>IF(ISBLANK('9. METAS'!T170),"",'9. METAS'!T170)</f>
        <v/>
      </c>
      <c r="N164" s="146"/>
      <c r="O164" s="409"/>
      <c r="P164" s="409"/>
      <c r="Q164" s="410"/>
      <c r="R164" s="134" t="str">
        <f t="shared" si="16"/>
        <v>100%</v>
      </c>
      <c r="S164" s="135" t="str">
        <f t="shared" si="16"/>
        <v>100%</v>
      </c>
      <c r="T164" s="135" t="str">
        <f t="shared" si="15"/>
        <v>100%</v>
      </c>
      <c r="U164" s="154" t="str">
        <f t="shared" si="15"/>
        <v>100%</v>
      </c>
      <c r="V164" s="138" t="str">
        <f t="shared" si="11"/>
        <v>No Programado</v>
      </c>
      <c r="W164" s="135" t="str">
        <f t="shared" si="12"/>
        <v>No Programado</v>
      </c>
      <c r="X164" s="135" t="str">
        <f t="shared" si="13"/>
        <v>No Programado</v>
      </c>
      <c r="Y164" s="159" t="str">
        <f t="shared" si="14"/>
        <v>No Programado</v>
      </c>
      <c r="Z164" s="173"/>
      <c r="AA164" s="174"/>
      <c r="AB164" s="174"/>
      <c r="AC164" s="175"/>
    </row>
    <row r="165" spans="3:29" ht="160.9" hidden="1" customHeight="1">
      <c r="C165" s="211" t="str">
        <f>IF(ISBLANK('5. Pp (3 años)'!B197),"",'5. Pp (3 años)'!B197)</f>
        <v/>
      </c>
      <c r="D165" s="90" t="str">
        <f>IF(ISBLANK('5. Pp (3 años)'!C197),"",'5. Pp (3 años)'!C197)</f>
        <v>Actividad</v>
      </c>
      <c r="E165" s="207" t="str">
        <f>IF(ISBLANK('5. Pp (3 años)'!D197),"",'5. Pp (3 años)'!D197)</f>
        <v/>
      </c>
      <c r="F165" s="207" t="str">
        <f>IF(ISBLANK('5. Pp (3 años)'!E197),"",'5. Pp (3 años)'!E197)</f>
        <v/>
      </c>
      <c r="G165" s="214" t="str">
        <f>IF(ISBLANK('5. Pp (3 años)'!H197),"",'5. Pp (3 años)'!H197)</f>
        <v/>
      </c>
      <c r="H165" s="75" t="str">
        <f>IF(ISBLANK('5. Pp (3 años)'!J197),"",'5. Pp (3 años)'!J197)</f>
        <v/>
      </c>
      <c r="I165" s="145" t="str">
        <f>IF(ISBLANK('9. METAS'!K171),"",'9. METAS'!K171)</f>
        <v/>
      </c>
      <c r="J165" s="146" t="str">
        <f>IF(ISBLANK('9. METAS'!Q171),"",'9. METAS'!Q171)</f>
        <v/>
      </c>
      <c r="K165" s="136" t="str">
        <f>IF(ISBLANK('9. METAS'!R171),"",'9. METAS'!R171)</f>
        <v/>
      </c>
      <c r="L165" s="136" t="str">
        <f>IF(ISBLANK('9. METAS'!S171),"",'9. METAS'!S171)</f>
        <v/>
      </c>
      <c r="M165" s="137" t="str">
        <f>IF(ISBLANK('9. METAS'!T171),"",'9. METAS'!T171)</f>
        <v/>
      </c>
      <c r="N165" s="146"/>
      <c r="O165" s="409"/>
      <c r="P165" s="409"/>
      <c r="Q165" s="410"/>
      <c r="R165" s="134" t="str">
        <f t="shared" si="16"/>
        <v>100%</v>
      </c>
      <c r="S165" s="135" t="str">
        <f t="shared" si="16"/>
        <v>100%</v>
      </c>
      <c r="T165" s="135" t="str">
        <f t="shared" si="15"/>
        <v>100%</v>
      </c>
      <c r="U165" s="154" t="str">
        <f t="shared" si="15"/>
        <v>100%</v>
      </c>
      <c r="V165" s="138" t="str">
        <f t="shared" si="11"/>
        <v>No Programado</v>
      </c>
      <c r="W165" s="135" t="str">
        <f t="shared" si="12"/>
        <v>No Programado</v>
      </c>
      <c r="X165" s="135" t="str">
        <f t="shared" si="13"/>
        <v>No Programado</v>
      </c>
      <c r="Y165" s="159" t="str">
        <f t="shared" si="14"/>
        <v>No Programado</v>
      </c>
      <c r="Z165" s="173"/>
      <c r="AA165" s="174"/>
      <c r="AB165" s="174"/>
      <c r="AC165" s="175"/>
    </row>
    <row r="166" spans="3:29" ht="160.9" customHeight="1">
      <c r="C166" s="637" t="str">
        <f>IF(ISBLANK('5. Pp (3 años)'!B198),"",'5. Pp (3 años)'!B198)</f>
        <v>Dirección de Servicios Educativos</v>
      </c>
      <c r="D166" s="638" t="str">
        <f>IF(ISBLANK('5. Pp (3 años)'!C198),"",'5. Pp (3 años)'!C198)</f>
        <v>Componente</v>
      </c>
      <c r="E166" s="620" t="str">
        <f>IF(ISBLANK('5. Pp (3 años)'!D198),"",'5. Pp (3 años)'!D198)</f>
        <v xml:space="preserve">4.1.1.1.26  Programas de intervención integral para entornos escolares dignos y seguros implementados.
</v>
      </c>
      <c r="F166" s="620" t="str">
        <f>IF(ISBLANK('5. Pp (3 años)'!E198),"",'5. Pp (3 años)'!E198)</f>
        <v>PPIIE: Porcentaje de programas de intervención integral escolar realizados.</v>
      </c>
      <c r="G166" s="639" t="str">
        <f>IF(ISBLANK('5. Pp (3 años)'!H198),"",'5. Pp (3 años)'!H198)</f>
        <v>Trimestral</v>
      </c>
      <c r="H166" s="640" t="str">
        <f>IF(ISBLANK('5. Pp (3 años)'!J198),"",'5. Pp (3 años)'!J198)</f>
        <v>UNIDAD DE MEDIDA DEL INDICADOR: Porcentaje
UNIDAD DE MEDIDA DE LAS VARIABLES: Programa integral</v>
      </c>
      <c r="I166" s="145">
        <f>IF(ISBLANK('9. METAS'!K172),"",'9. METAS'!K172)</f>
        <v>100</v>
      </c>
      <c r="J166" s="146">
        <f>IF(ISBLANK('9. METAS'!Q172),"",'9. METAS'!Q172)</f>
        <v>25</v>
      </c>
      <c r="K166" s="136">
        <f>IF(ISBLANK('9. METAS'!R172),"",'9. METAS'!R172)</f>
        <v>25</v>
      </c>
      <c r="L166" s="136">
        <f>IF(ISBLANK('9. METAS'!S172),"",'9. METAS'!S172)</f>
        <v>25</v>
      </c>
      <c r="M166" s="137">
        <f>IF(ISBLANK('9. METAS'!T172),"",'9. METAS'!T172)</f>
        <v>25</v>
      </c>
      <c r="N166" s="146">
        <v>25</v>
      </c>
      <c r="O166" s="409"/>
      <c r="P166" s="409"/>
      <c r="Q166" s="410"/>
      <c r="R166" s="134">
        <f t="shared" si="16"/>
        <v>1</v>
      </c>
      <c r="S166" s="135">
        <f t="shared" si="16"/>
        <v>0</v>
      </c>
      <c r="T166" s="135">
        <f t="shared" si="15"/>
        <v>0</v>
      </c>
      <c r="U166" s="154">
        <f t="shared" si="15"/>
        <v>0</v>
      </c>
      <c r="V166" s="138">
        <f t="shared" si="11"/>
        <v>0.25</v>
      </c>
      <c r="W166" s="135">
        <f t="shared" si="12"/>
        <v>0.25</v>
      </c>
      <c r="X166" s="135">
        <f t="shared" si="13"/>
        <v>0</v>
      </c>
      <c r="Y166" s="159">
        <f t="shared" si="14"/>
        <v>0</v>
      </c>
      <c r="Z166" s="650" t="s">
        <v>1661</v>
      </c>
      <c r="AA166" s="174"/>
      <c r="AB166" s="174"/>
      <c r="AC166" s="175"/>
    </row>
    <row r="167" spans="3:29" ht="160.9" customHeight="1">
      <c r="C167" s="211" t="str">
        <f>IF(ISBLANK('5. Pp (3 años)'!B199),"",'5. Pp (3 años)'!B199)</f>
        <v>Dirección de Servicios Educativos</v>
      </c>
      <c r="D167" s="90" t="str">
        <f>IF(ISBLANK('5. Pp (3 años)'!C199),"",'5. Pp (3 años)'!C199)</f>
        <v>Actividad</v>
      </c>
      <c r="E167" s="207" t="str">
        <f>IF(ISBLANK('5. Pp (3 años)'!D199),"",'5. Pp (3 años)'!D199)</f>
        <v>4.1.1.1.26.1 Gestión y canalización de requerimientos para el fortalecimiento de la infraestructura educativa.</v>
      </c>
      <c r="F167" s="207" t="str">
        <f>IF(ISBLANK('5. Pp (3 años)'!E199),"",'5. Pp (3 años)'!E199)</f>
        <v>PSDIG:  Porcentaje de solicitudes y diagnósticos de infraestructura gestionados.</v>
      </c>
      <c r="G167" s="214" t="str">
        <f>IF(ISBLANK('5. Pp (3 años)'!H199),"",'5. Pp (3 años)'!H199)</f>
        <v>Trimestral</v>
      </c>
      <c r="H167" s="75" t="str">
        <f>IF(ISBLANK('5. Pp (3 años)'!J199),"",'5. Pp (3 años)'!J199)</f>
        <v>UNIDAD DE MEDIDA DEL INDICADOR: Porcentaje
UNIDAD DE MEDIDA DE LAS VARIABLES: Gestión</v>
      </c>
      <c r="I167" s="145">
        <f>IF(ISBLANK('9. METAS'!K173),"",'9. METAS'!K173)</f>
        <v>12</v>
      </c>
      <c r="J167" s="146">
        <f>IF(ISBLANK('9. METAS'!Q173),"",'9. METAS'!Q173)</f>
        <v>3</v>
      </c>
      <c r="K167" s="136">
        <f>IF(ISBLANK('9. METAS'!R173),"",'9. METAS'!R173)</f>
        <v>3</v>
      </c>
      <c r="L167" s="136">
        <f>IF(ISBLANK('9. METAS'!S173),"",'9. METAS'!S173)</f>
        <v>3</v>
      </c>
      <c r="M167" s="137">
        <f>IF(ISBLANK('9. METAS'!T173),"",'9. METAS'!T173)</f>
        <v>3</v>
      </c>
      <c r="N167" s="146">
        <v>3</v>
      </c>
      <c r="O167" s="409"/>
      <c r="P167" s="409"/>
      <c r="Q167" s="410"/>
      <c r="R167" s="134">
        <f t="shared" si="16"/>
        <v>1</v>
      </c>
      <c r="S167" s="135">
        <f t="shared" si="16"/>
        <v>0</v>
      </c>
      <c r="T167" s="135">
        <f t="shared" si="15"/>
        <v>0</v>
      </c>
      <c r="U167" s="154">
        <f t="shared" si="15"/>
        <v>0</v>
      </c>
      <c r="V167" s="138">
        <f t="shared" si="11"/>
        <v>0.25</v>
      </c>
      <c r="W167" s="135">
        <f t="shared" si="12"/>
        <v>0.25</v>
      </c>
      <c r="X167" s="135">
        <f t="shared" si="13"/>
        <v>0</v>
      </c>
      <c r="Y167" s="159">
        <f t="shared" si="14"/>
        <v>0</v>
      </c>
      <c r="Z167" s="650" t="s">
        <v>1680</v>
      </c>
      <c r="AA167" s="174"/>
      <c r="AB167" s="174"/>
      <c r="AC167" s="175"/>
    </row>
    <row r="168" spans="3:29" ht="160.9" customHeight="1">
      <c r="C168" s="211" t="str">
        <f>IF(ISBLANK('5. Pp (3 años)'!B200),"",'5. Pp (3 años)'!B200)</f>
        <v>Dirección de Servicios Educativos</v>
      </c>
      <c r="D168" s="90" t="str">
        <f>IF(ISBLANK('5. Pp (3 años)'!C200),"",'5. Pp (3 años)'!C200)</f>
        <v>Actividad</v>
      </c>
      <c r="E168" s="207" t="str">
        <f>IF(ISBLANK('5. Pp (3 años)'!D200),"",'5. Pp (3 años)'!D200)</f>
        <v xml:space="preserve">4.1.1.1.26.2  Ejecución de servicios educativos transversales para la seguridad y el bienestar escolar.
</v>
      </c>
      <c r="F168" s="207" t="str">
        <f>IF(ISBLANK('5. Pp (3 años)'!E200),"",'5. Pp (3 años)'!E200)</f>
        <v>PSECI: Porcentaje de servicios educativos complementarios impartidos.</v>
      </c>
      <c r="G168" s="214" t="str">
        <f>IF(ISBLANK('5. Pp (3 años)'!H200),"",'5. Pp (3 años)'!H200)</f>
        <v>Trimestral</v>
      </c>
      <c r="H168" s="75" t="str">
        <f>IF(ISBLANK('5. Pp (3 años)'!J200),"",'5. Pp (3 años)'!J200)</f>
        <v>UNIDAD DE MEDIDA DEL INDICADOR: Porcentaje
UNIDAD DE MEDIDA DE LAS VARIABLES: Servicios educativos</v>
      </c>
      <c r="I168" s="145">
        <f>IF(ISBLANK('9. METAS'!K174),"",'9. METAS'!K174)</f>
        <v>28</v>
      </c>
      <c r="J168" s="146">
        <f>IF(ISBLANK('9. METAS'!Q174),"",'9. METAS'!Q174)</f>
        <v>8</v>
      </c>
      <c r="K168" s="136">
        <f>IF(ISBLANK('9. METAS'!R174),"",'9. METAS'!R174)</f>
        <v>7</v>
      </c>
      <c r="L168" s="136">
        <f>IF(ISBLANK('9. METAS'!S174),"",'9. METAS'!S174)</f>
        <v>7</v>
      </c>
      <c r="M168" s="137">
        <f>IF(ISBLANK('9. METAS'!T174),"",'9. METAS'!T174)</f>
        <v>6</v>
      </c>
      <c r="N168" s="146">
        <v>8</v>
      </c>
      <c r="O168" s="409"/>
      <c r="P168" s="409"/>
      <c r="Q168" s="410"/>
      <c r="R168" s="134">
        <f t="shared" si="16"/>
        <v>1</v>
      </c>
      <c r="S168" s="135">
        <f t="shared" si="16"/>
        <v>0</v>
      </c>
      <c r="T168" s="135">
        <f t="shared" si="15"/>
        <v>0</v>
      </c>
      <c r="U168" s="154">
        <f t="shared" si="15"/>
        <v>0</v>
      </c>
      <c r="V168" s="138">
        <f t="shared" si="11"/>
        <v>0.2857142857142857</v>
      </c>
      <c r="W168" s="135">
        <f t="shared" si="12"/>
        <v>0.2857142857142857</v>
      </c>
      <c r="X168" s="135">
        <f t="shared" si="13"/>
        <v>0</v>
      </c>
      <c r="Y168" s="159">
        <f t="shared" si="14"/>
        <v>0</v>
      </c>
      <c r="Z168" s="650" t="s">
        <v>1681</v>
      </c>
      <c r="AA168" s="174"/>
      <c r="AB168" s="174"/>
      <c r="AC168" s="175"/>
    </row>
    <row r="169" spans="3:29" ht="160.9" hidden="1" customHeight="1">
      <c r="C169" s="211" t="str">
        <f>IF(ISBLANK('5. Pp (3 años)'!B201),"",'5. Pp (3 años)'!B201)</f>
        <v/>
      </c>
      <c r="D169" s="90" t="str">
        <f>IF(ISBLANK('5. Pp (3 años)'!C201),"",'5. Pp (3 años)'!C201)</f>
        <v>Actividad</v>
      </c>
      <c r="E169" s="207" t="str">
        <f>IF(ISBLANK('5. Pp (3 años)'!D201),"",'5. Pp (3 años)'!D201)</f>
        <v/>
      </c>
      <c r="F169" s="207" t="str">
        <f>IF(ISBLANK('5. Pp (3 años)'!E201),"",'5. Pp (3 años)'!E201)</f>
        <v/>
      </c>
      <c r="G169" s="214" t="str">
        <f>IF(ISBLANK('5. Pp (3 años)'!H201),"",'5. Pp (3 años)'!H201)</f>
        <v/>
      </c>
      <c r="H169" s="75" t="str">
        <f>IF(ISBLANK('5. Pp (3 años)'!J201),"",'5. Pp (3 años)'!J201)</f>
        <v/>
      </c>
      <c r="I169" s="145" t="str">
        <f>IF(ISBLANK('9. METAS'!K175),"",'9. METAS'!K175)</f>
        <v/>
      </c>
      <c r="J169" s="146" t="str">
        <f>IF(ISBLANK('9. METAS'!Q175),"",'9. METAS'!Q175)</f>
        <v/>
      </c>
      <c r="K169" s="136" t="str">
        <f>IF(ISBLANK('9. METAS'!R175),"",'9. METAS'!R175)</f>
        <v/>
      </c>
      <c r="L169" s="136" t="str">
        <f>IF(ISBLANK('9. METAS'!S175),"",'9. METAS'!S175)</f>
        <v/>
      </c>
      <c r="M169" s="137" t="str">
        <f>IF(ISBLANK('9. METAS'!T175),"",'9. METAS'!T175)</f>
        <v/>
      </c>
      <c r="N169" s="146"/>
      <c r="O169" s="409"/>
      <c r="P169" s="409"/>
      <c r="Q169" s="410"/>
      <c r="R169" s="134" t="str">
        <f t="shared" si="16"/>
        <v>100%</v>
      </c>
      <c r="S169" s="135" t="str">
        <f t="shared" si="16"/>
        <v>100%</v>
      </c>
      <c r="T169" s="135" t="str">
        <f t="shared" si="15"/>
        <v>100%</v>
      </c>
      <c r="U169" s="154" t="str">
        <f t="shared" si="15"/>
        <v>100%</v>
      </c>
      <c r="V169" s="138" t="str">
        <f t="shared" si="11"/>
        <v>No Programado</v>
      </c>
      <c r="W169" s="135" t="str">
        <f t="shared" si="12"/>
        <v>No Programado</v>
      </c>
      <c r="X169" s="135" t="str">
        <f t="shared" si="13"/>
        <v>No Programado</v>
      </c>
      <c r="Y169" s="159" t="str">
        <f t="shared" si="14"/>
        <v>No Programado</v>
      </c>
      <c r="Z169" s="173"/>
      <c r="AA169" s="174"/>
      <c r="AB169" s="174"/>
      <c r="AC169" s="175"/>
    </row>
    <row r="170" spans="3:29" ht="160.9" hidden="1" customHeight="1">
      <c r="C170" s="211" t="str">
        <f>IF(ISBLANK('5. Pp (3 años)'!B202),"",'5. Pp (3 años)'!B202)</f>
        <v/>
      </c>
      <c r="D170" s="90" t="str">
        <f>IF(ISBLANK('5. Pp (3 años)'!C202),"",'5. Pp (3 años)'!C202)</f>
        <v>Actividad</v>
      </c>
      <c r="E170" s="207" t="str">
        <f>IF(ISBLANK('5. Pp (3 años)'!D202),"",'5. Pp (3 años)'!D202)</f>
        <v/>
      </c>
      <c r="F170" s="207" t="str">
        <f>IF(ISBLANK('5. Pp (3 años)'!E202),"",'5. Pp (3 años)'!E202)</f>
        <v/>
      </c>
      <c r="G170" s="214" t="str">
        <f>IF(ISBLANK('5. Pp (3 años)'!H202),"",'5. Pp (3 años)'!H202)</f>
        <v/>
      </c>
      <c r="H170" s="75" t="str">
        <f>IF(ISBLANK('5. Pp (3 años)'!J202),"",'5. Pp (3 años)'!J202)</f>
        <v/>
      </c>
      <c r="I170" s="145" t="str">
        <f>IF(ISBLANK('9. METAS'!K176),"",'9. METAS'!K176)</f>
        <v/>
      </c>
      <c r="J170" s="146" t="str">
        <f>IF(ISBLANK('9. METAS'!Q176),"",'9. METAS'!Q176)</f>
        <v/>
      </c>
      <c r="K170" s="136" t="str">
        <f>IF(ISBLANK('9. METAS'!R176),"",'9. METAS'!R176)</f>
        <v/>
      </c>
      <c r="L170" s="136" t="str">
        <f>IF(ISBLANK('9. METAS'!S176),"",'9. METAS'!S176)</f>
        <v/>
      </c>
      <c r="M170" s="137" t="str">
        <f>IF(ISBLANK('9. METAS'!T176),"",'9. METAS'!T176)</f>
        <v/>
      </c>
      <c r="N170" s="146"/>
      <c r="O170" s="409"/>
      <c r="P170" s="409"/>
      <c r="Q170" s="410"/>
      <c r="R170" s="134" t="str">
        <f t="shared" si="16"/>
        <v>100%</v>
      </c>
      <c r="S170" s="135" t="str">
        <f t="shared" si="16"/>
        <v>100%</v>
      </c>
      <c r="T170" s="135" t="str">
        <f t="shared" si="15"/>
        <v>100%</v>
      </c>
      <c r="U170" s="154" t="str">
        <f t="shared" si="15"/>
        <v>100%</v>
      </c>
      <c r="V170" s="138" t="str">
        <f t="shared" si="11"/>
        <v>No Programado</v>
      </c>
      <c r="W170" s="135" t="str">
        <f t="shared" si="12"/>
        <v>No Programado</v>
      </c>
      <c r="X170" s="135" t="str">
        <f t="shared" si="13"/>
        <v>No Programado</v>
      </c>
      <c r="Y170" s="159" t="str">
        <f t="shared" si="14"/>
        <v>No Programado</v>
      </c>
      <c r="Z170" s="173"/>
      <c r="AA170" s="174"/>
      <c r="AB170" s="174"/>
      <c r="AC170" s="175"/>
    </row>
    <row r="171" spans="3:29" ht="160.9" hidden="1" customHeight="1">
      <c r="C171" s="211" t="str">
        <f>IF(ISBLANK('5. Pp (3 años)'!B203),"",'5. Pp (3 años)'!B203)</f>
        <v/>
      </c>
      <c r="D171" s="90" t="str">
        <f>IF(ISBLANK('5. Pp (3 años)'!C203),"",'5. Pp (3 años)'!C203)</f>
        <v>Actividad</v>
      </c>
      <c r="E171" s="207" t="str">
        <f>IF(ISBLANK('5. Pp (3 años)'!D203),"",'5. Pp (3 años)'!D203)</f>
        <v/>
      </c>
      <c r="F171" s="207" t="str">
        <f>IF(ISBLANK('5. Pp (3 años)'!E203),"",'5. Pp (3 años)'!E203)</f>
        <v/>
      </c>
      <c r="G171" s="214" t="str">
        <f>IF(ISBLANK('5. Pp (3 años)'!H203),"",'5. Pp (3 años)'!H203)</f>
        <v/>
      </c>
      <c r="H171" s="75" t="str">
        <f>IF(ISBLANK('5. Pp (3 años)'!J203),"",'5. Pp (3 años)'!J203)</f>
        <v/>
      </c>
      <c r="I171" s="145" t="str">
        <f>IF(ISBLANK('9. METAS'!K177),"",'9. METAS'!K177)</f>
        <v/>
      </c>
      <c r="J171" s="146" t="str">
        <f>IF(ISBLANK('9. METAS'!Q177),"",'9. METAS'!Q177)</f>
        <v/>
      </c>
      <c r="K171" s="136" t="str">
        <f>IF(ISBLANK('9. METAS'!R177),"",'9. METAS'!R177)</f>
        <v/>
      </c>
      <c r="L171" s="136" t="str">
        <f>IF(ISBLANK('9. METAS'!S177),"",'9. METAS'!S177)</f>
        <v/>
      </c>
      <c r="M171" s="137" t="str">
        <f>IF(ISBLANK('9. METAS'!T177),"",'9. METAS'!T177)</f>
        <v/>
      </c>
      <c r="N171" s="146"/>
      <c r="O171" s="409"/>
      <c r="P171" s="409"/>
      <c r="Q171" s="410"/>
      <c r="R171" s="134" t="str">
        <f t="shared" si="16"/>
        <v>100%</v>
      </c>
      <c r="S171" s="135" t="str">
        <f t="shared" si="16"/>
        <v>100%</v>
      </c>
      <c r="T171" s="135" t="str">
        <f t="shared" si="15"/>
        <v>100%</v>
      </c>
      <c r="U171" s="154" t="str">
        <f t="shared" si="15"/>
        <v>100%</v>
      </c>
      <c r="V171" s="138" t="str">
        <f t="shared" si="11"/>
        <v>No Programado</v>
      </c>
      <c r="W171" s="135" t="str">
        <f t="shared" si="12"/>
        <v>No Programado</v>
      </c>
      <c r="X171" s="135" t="str">
        <f t="shared" si="13"/>
        <v>No Programado</v>
      </c>
      <c r="Y171" s="159" t="str">
        <f t="shared" si="14"/>
        <v>No Programado</v>
      </c>
      <c r="Z171" s="173"/>
      <c r="AA171" s="174"/>
      <c r="AB171" s="174"/>
      <c r="AC171" s="175"/>
    </row>
    <row r="172" spans="3:29" ht="160.9" customHeight="1">
      <c r="C172" s="637" t="str">
        <f>IF(ISBLANK('5. Pp (3 años)'!B204),"",'5. Pp (3 años)'!B204)</f>
        <v>Coordinación de Bibliotecas Públicas</v>
      </c>
      <c r="D172" s="638" t="str">
        <f>IF(ISBLANK('5. Pp (3 años)'!C204),"",'5. Pp (3 años)'!C204)</f>
        <v>Componente</v>
      </c>
      <c r="E172" s="620" t="str">
        <f>IF(ISBLANK('5. Pp (3 años)'!D204),"",'5. Pp (3 años)'!D204)</f>
        <v>4.1.1.1.27 Servicios de fomento a la lectura y formación cultural en bibliotecas públicas municipales otorgados.</v>
      </c>
      <c r="F172" s="620" t="str">
        <f>IF(ISBLANK('5. Pp (3 años)'!E204),"",'5. Pp (3 años)'!E204)</f>
        <v>PSBCR: Porcentaje de servicios bibliotecarios y culturales realizados.</v>
      </c>
      <c r="G172" s="639" t="str">
        <f>IF(ISBLANK('5. Pp (3 años)'!H204),"",'5. Pp (3 años)'!H204)</f>
        <v>Trimestral</v>
      </c>
      <c r="H172" s="640" t="str">
        <f>IF(ISBLANK('5. Pp (3 años)'!J204),"",'5. Pp (3 años)'!J204)</f>
        <v>UNIDAD DE MEDIDA DEL INDICADOR: Porcentaje
UNIDAD DE MEDIDA DE LAS VARIABLES: Servicio integral</v>
      </c>
      <c r="I172" s="145">
        <f>IF(ISBLANK('9. METAS'!K178),"",'9. METAS'!K178)</f>
        <v>100</v>
      </c>
      <c r="J172" s="146">
        <f>IF(ISBLANK('9. METAS'!Q178),"",'9. METAS'!Q178)</f>
        <v>25</v>
      </c>
      <c r="K172" s="136">
        <f>IF(ISBLANK('9. METAS'!R178),"",'9. METAS'!R178)</f>
        <v>25</v>
      </c>
      <c r="L172" s="136">
        <f>IF(ISBLANK('9. METAS'!S178),"",'9. METAS'!S178)</f>
        <v>25</v>
      </c>
      <c r="M172" s="137">
        <f>IF(ISBLANK('9. METAS'!T178),"",'9. METAS'!T178)</f>
        <v>25</v>
      </c>
      <c r="N172" s="146">
        <v>25</v>
      </c>
      <c r="O172" s="409"/>
      <c r="P172" s="409"/>
      <c r="Q172" s="410"/>
      <c r="R172" s="134">
        <f t="shared" si="16"/>
        <v>1</v>
      </c>
      <c r="S172" s="135">
        <f t="shared" si="16"/>
        <v>0</v>
      </c>
      <c r="T172" s="135">
        <f t="shared" si="15"/>
        <v>0</v>
      </c>
      <c r="U172" s="154">
        <f t="shared" si="15"/>
        <v>0</v>
      </c>
      <c r="V172" s="138">
        <f t="shared" si="11"/>
        <v>0.25</v>
      </c>
      <c r="W172" s="135">
        <f t="shared" si="12"/>
        <v>0.25</v>
      </c>
      <c r="X172" s="135">
        <f t="shared" si="13"/>
        <v>0</v>
      </c>
      <c r="Y172" s="159">
        <f t="shared" si="14"/>
        <v>0</v>
      </c>
      <c r="Z172" s="650" t="s">
        <v>1661</v>
      </c>
      <c r="AA172" s="174"/>
      <c r="AB172" s="174"/>
      <c r="AC172" s="175"/>
    </row>
    <row r="173" spans="3:29" ht="160.9" customHeight="1">
      <c r="C173" s="211" t="str">
        <f>IF(ISBLANK('5. Pp (3 años)'!B205),"",'5. Pp (3 años)'!B205)</f>
        <v>Coordinación de Bibliotecas Públicas</v>
      </c>
      <c r="D173" s="90" t="str">
        <f>IF(ISBLANK('5. Pp (3 años)'!C205),"",'5. Pp (3 años)'!C205)</f>
        <v>Actividad</v>
      </c>
      <c r="E173" s="207" t="str">
        <f>IF(ISBLANK('5. Pp (3 años)'!D205),"",'5. Pp (3 años)'!D205)</f>
        <v>4.1.1.1.27.1 Administración de servicios bibliotecarios e impartición de actividades para la extensión cultural y social.</v>
      </c>
      <c r="F173" s="207" t="str">
        <f>IF(ISBLANK('5. Pp (3 años)'!E205),"",'5. Pp (3 años)'!E205)</f>
        <v>PAFLE: Porcentaje de actividades de fomento a la lectura y extensión cultural realizadas.</v>
      </c>
      <c r="G173" s="214" t="str">
        <f>IF(ISBLANK('5. Pp (3 años)'!H205),"",'5. Pp (3 años)'!H205)</f>
        <v>Trimestral</v>
      </c>
      <c r="H173" s="75" t="str">
        <f>IF(ISBLANK('5. Pp (3 años)'!J205),"",'5. Pp (3 años)'!J205)</f>
        <v>UNIDAD DE MEDIDA DEL INDICADOR: Porcentaje
UNIDAD DE MEDIDA DE LAS VARIABLES: Actividades</v>
      </c>
      <c r="I173" s="145">
        <f>IF(ISBLANK('9. METAS'!K179),"",'9. METAS'!K179)</f>
        <v>384</v>
      </c>
      <c r="J173" s="146">
        <f>IF(ISBLANK('9. METAS'!Q179),"",'9. METAS'!Q179)</f>
        <v>86</v>
      </c>
      <c r="K173" s="136">
        <f>IF(ISBLANK('9. METAS'!R179),"",'9. METAS'!R179)</f>
        <v>101</v>
      </c>
      <c r="L173" s="136">
        <f>IF(ISBLANK('9. METAS'!S179),"",'9. METAS'!S179)</f>
        <v>111</v>
      </c>
      <c r="M173" s="137">
        <f>IF(ISBLANK('9. METAS'!T179),"",'9. METAS'!T179)</f>
        <v>86</v>
      </c>
      <c r="N173" s="146">
        <v>87</v>
      </c>
      <c r="O173" s="409"/>
      <c r="P173" s="409"/>
      <c r="Q173" s="410"/>
      <c r="R173" s="134">
        <f t="shared" si="16"/>
        <v>1.0116279069767442</v>
      </c>
      <c r="S173" s="135">
        <f t="shared" si="16"/>
        <v>0</v>
      </c>
      <c r="T173" s="135">
        <f t="shared" si="15"/>
        <v>0</v>
      </c>
      <c r="U173" s="154">
        <f t="shared" si="15"/>
        <v>0</v>
      </c>
      <c r="V173" s="138">
        <f t="shared" si="11"/>
        <v>0.2265625</v>
      </c>
      <c r="W173" s="135">
        <f t="shared" si="12"/>
        <v>0.2265625</v>
      </c>
      <c r="X173" s="135">
        <f t="shared" si="13"/>
        <v>0</v>
      </c>
      <c r="Y173" s="159">
        <f t="shared" si="14"/>
        <v>0</v>
      </c>
      <c r="Z173" s="650" t="s">
        <v>1682</v>
      </c>
      <c r="AA173" s="174"/>
      <c r="AB173" s="174"/>
      <c r="AC173" s="175"/>
    </row>
    <row r="174" spans="3:29" ht="160.9" hidden="1" customHeight="1">
      <c r="C174" s="211" t="str">
        <f>IF(ISBLANK('5. Pp (3 años)'!B206),"",'5. Pp (3 años)'!B206)</f>
        <v/>
      </c>
      <c r="D174" s="90" t="str">
        <f>IF(ISBLANK('5. Pp (3 años)'!C206),"",'5. Pp (3 años)'!C206)</f>
        <v>Actividad</v>
      </c>
      <c r="E174" s="207" t="str">
        <f>IF(ISBLANK('5. Pp (3 años)'!D206),"",'5. Pp (3 años)'!D206)</f>
        <v/>
      </c>
      <c r="F174" s="207" t="str">
        <f>IF(ISBLANK('5. Pp (3 años)'!E206),"",'5. Pp (3 años)'!E206)</f>
        <v/>
      </c>
      <c r="G174" s="214" t="str">
        <f>IF(ISBLANK('5. Pp (3 años)'!H206),"",'5. Pp (3 años)'!H206)</f>
        <v/>
      </c>
      <c r="H174" s="75" t="str">
        <f>IF(ISBLANK('5. Pp (3 años)'!J206),"",'5. Pp (3 años)'!J206)</f>
        <v/>
      </c>
      <c r="I174" s="145" t="str">
        <f>IF(ISBLANK('9. METAS'!K180),"",'9. METAS'!K180)</f>
        <v/>
      </c>
      <c r="J174" s="146" t="str">
        <f>IF(ISBLANK('9. METAS'!Q180),"",'9. METAS'!Q180)</f>
        <v/>
      </c>
      <c r="K174" s="136" t="str">
        <f>IF(ISBLANK('9. METAS'!R180),"",'9. METAS'!R180)</f>
        <v/>
      </c>
      <c r="L174" s="136" t="str">
        <f>IF(ISBLANK('9. METAS'!S180),"",'9. METAS'!S180)</f>
        <v/>
      </c>
      <c r="M174" s="137" t="str">
        <f>IF(ISBLANK('9. METAS'!T180),"",'9. METAS'!T180)</f>
        <v/>
      </c>
      <c r="N174" s="146"/>
      <c r="O174" s="409"/>
      <c r="P174" s="409"/>
      <c r="Q174" s="410"/>
      <c r="R174" s="134" t="str">
        <f t="shared" si="16"/>
        <v>100%</v>
      </c>
      <c r="S174" s="135" t="str">
        <f t="shared" si="16"/>
        <v>100%</v>
      </c>
      <c r="T174" s="135" t="str">
        <f t="shared" si="15"/>
        <v>100%</v>
      </c>
      <c r="U174" s="154" t="str">
        <f t="shared" si="15"/>
        <v>100%</v>
      </c>
      <c r="V174" s="138" t="str">
        <f t="shared" si="11"/>
        <v>No Programado</v>
      </c>
      <c r="W174" s="135" t="str">
        <f t="shared" si="12"/>
        <v>No Programado</v>
      </c>
      <c r="X174" s="135" t="str">
        <f t="shared" si="13"/>
        <v>No Programado</v>
      </c>
      <c r="Y174" s="159" t="str">
        <f t="shared" si="14"/>
        <v>No Programado</v>
      </c>
      <c r="Z174" s="173"/>
      <c r="AA174" s="174"/>
      <c r="AB174" s="174"/>
      <c r="AC174" s="175"/>
    </row>
    <row r="175" spans="3:29" ht="160.9" hidden="1" customHeight="1">
      <c r="C175" s="211" t="str">
        <f>IF(ISBLANK('5. Pp (3 años)'!B207),"",'5. Pp (3 años)'!B207)</f>
        <v/>
      </c>
      <c r="D175" s="90" t="str">
        <f>IF(ISBLANK('5. Pp (3 años)'!C207),"",'5. Pp (3 años)'!C207)</f>
        <v>Actividad</v>
      </c>
      <c r="E175" s="207" t="str">
        <f>IF(ISBLANK('5. Pp (3 años)'!D207),"",'5. Pp (3 años)'!D207)</f>
        <v/>
      </c>
      <c r="F175" s="207" t="str">
        <f>IF(ISBLANK('5. Pp (3 años)'!E207),"",'5. Pp (3 años)'!E207)</f>
        <v/>
      </c>
      <c r="G175" s="214" t="str">
        <f>IF(ISBLANK('5. Pp (3 años)'!H207),"",'5. Pp (3 años)'!H207)</f>
        <v/>
      </c>
      <c r="H175" s="75" t="str">
        <f>IF(ISBLANK('5. Pp (3 años)'!J207),"",'5. Pp (3 años)'!J207)</f>
        <v/>
      </c>
      <c r="I175" s="145" t="str">
        <f>IF(ISBLANK('9. METAS'!K181),"",'9. METAS'!K181)</f>
        <v/>
      </c>
      <c r="J175" s="146" t="str">
        <f>IF(ISBLANK('9. METAS'!Q181),"",'9. METAS'!Q181)</f>
        <v/>
      </c>
      <c r="K175" s="136" t="str">
        <f>IF(ISBLANK('9. METAS'!R181),"",'9. METAS'!R181)</f>
        <v/>
      </c>
      <c r="L175" s="136" t="str">
        <f>IF(ISBLANK('9. METAS'!S181),"",'9. METAS'!S181)</f>
        <v/>
      </c>
      <c r="M175" s="137" t="str">
        <f>IF(ISBLANK('9. METAS'!T181),"",'9. METAS'!T181)</f>
        <v/>
      </c>
      <c r="N175" s="146"/>
      <c r="O175" s="409"/>
      <c r="P175" s="409"/>
      <c r="Q175" s="410"/>
      <c r="R175" s="134" t="str">
        <f t="shared" si="16"/>
        <v>100%</v>
      </c>
      <c r="S175" s="135" t="str">
        <f t="shared" si="16"/>
        <v>100%</v>
      </c>
      <c r="T175" s="135" t="str">
        <f t="shared" si="15"/>
        <v>100%</v>
      </c>
      <c r="U175" s="154" t="str">
        <f t="shared" si="15"/>
        <v>100%</v>
      </c>
      <c r="V175" s="138" t="str">
        <f t="shared" si="11"/>
        <v>No Programado</v>
      </c>
      <c r="W175" s="135" t="str">
        <f t="shared" si="12"/>
        <v>No Programado</v>
      </c>
      <c r="X175" s="135" t="str">
        <f t="shared" si="13"/>
        <v>No Programado</v>
      </c>
      <c r="Y175" s="159" t="str">
        <f t="shared" si="14"/>
        <v>No Programado</v>
      </c>
      <c r="Z175" s="173"/>
      <c r="AA175" s="174"/>
      <c r="AB175" s="174"/>
      <c r="AC175" s="175"/>
    </row>
    <row r="176" spans="3:29" ht="160.9" hidden="1" customHeight="1">
      <c r="C176" s="211" t="str">
        <f>IF(ISBLANK('5. Pp (3 años)'!B208),"",'5. Pp (3 años)'!B208)</f>
        <v/>
      </c>
      <c r="D176" s="90" t="str">
        <f>IF(ISBLANK('5. Pp (3 años)'!C208),"",'5. Pp (3 años)'!C208)</f>
        <v>Actividad</v>
      </c>
      <c r="E176" s="207" t="str">
        <f>IF(ISBLANK('5. Pp (3 años)'!D208),"",'5. Pp (3 años)'!D208)</f>
        <v/>
      </c>
      <c r="F176" s="207" t="str">
        <f>IF(ISBLANK('5. Pp (3 años)'!E208),"",'5. Pp (3 años)'!E208)</f>
        <v/>
      </c>
      <c r="G176" s="214" t="str">
        <f>IF(ISBLANK('5. Pp (3 años)'!H208),"",'5. Pp (3 años)'!H208)</f>
        <v/>
      </c>
      <c r="H176" s="75" t="str">
        <f>IF(ISBLANK('5. Pp (3 años)'!J208),"",'5. Pp (3 años)'!J208)</f>
        <v/>
      </c>
      <c r="I176" s="145" t="str">
        <f>IF(ISBLANK('9. METAS'!K182),"",'9. METAS'!K182)</f>
        <v/>
      </c>
      <c r="J176" s="146" t="str">
        <f>IF(ISBLANK('9. METAS'!Q182),"",'9. METAS'!Q182)</f>
        <v/>
      </c>
      <c r="K176" s="136" t="str">
        <f>IF(ISBLANK('9. METAS'!R182),"",'9. METAS'!R182)</f>
        <v/>
      </c>
      <c r="L176" s="136" t="str">
        <f>IF(ISBLANK('9. METAS'!S182),"",'9. METAS'!S182)</f>
        <v/>
      </c>
      <c r="M176" s="137" t="str">
        <f>IF(ISBLANK('9. METAS'!T182),"",'9. METAS'!T182)</f>
        <v/>
      </c>
      <c r="N176" s="146"/>
      <c r="O176" s="409"/>
      <c r="P176" s="409"/>
      <c r="Q176" s="410"/>
      <c r="R176" s="134" t="str">
        <f t="shared" si="16"/>
        <v>100%</v>
      </c>
      <c r="S176" s="135" t="str">
        <f t="shared" si="16"/>
        <v>100%</v>
      </c>
      <c r="T176" s="135" t="str">
        <f t="shared" si="15"/>
        <v>100%</v>
      </c>
      <c r="U176" s="154" t="str">
        <f t="shared" si="15"/>
        <v>100%</v>
      </c>
      <c r="V176" s="138" t="str">
        <f t="shared" si="11"/>
        <v>No Programado</v>
      </c>
      <c r="W176" s="135" t="str">
        <f t="shared" si="12"/>
        <v>No Programado</v>
      </c>
      <c r="X176" s="135" t="str">
        <f t="shared" si="13"/>
        <v>No Programado</v>
      </c>
      <c r="Y176" s="159" t="str">
        <f t="shared" si="14"/>
        <v>No Programado</v>
      </c>
      <c r="Z176" s="173"/>
      <c r="AA176" s="174"/>
      <c r="AB176" s="174"/>
      <c r="AC176" s="175"/>
    </row>
    <row r="177" spans="3:29" ht="160.9" hidden="1" customHeight="1">
      <c r="C177" s="211" t="str">
        <f>IF(ISBLANK('5. Pp (3 años)'!B209),"",'5. Pp (3 años)'!B209)</f>
        <v/>
      </c>
      <c r="D177" s="90" t="str">
        <f>IF(ISBLANK('5. Pp (3 años)'!C209),"",'5. Pp (3 años)'!C209)</f>
        <v>Actividad</v>
      </c>
      <c r="E177" s="207" t="str">
        <f>IF(ISBLANK('5. Pp (3 años)'!D209),"",'5. Pp (3 años)'!D209)</f>
        <v/>
      </c>
      <c r="F177" s="207" t="str">
        <f>IF(ISBLANK('5. Pp (3 años)'!E209),"",'5. Pp (3 años)'!E209)</f>
        <v/>
      </c>
      <c r="G177" s="214" t="str">
        <f>IF(ISBLANK('5. Pp (3 años)'!H209),"",'5. Pp (3 años)'!H209)</f>
        <v/>
      </c>
      <c r="H177" s="75" t="str">
        <f>IF(ISBLANK('5. Pp (3 años)'!J209),"",'5. Pp (3 años)'!J209)</f>
        <v/>
      </c>
      <c r="I177" s="145" t="str">
        <f>IF(ISBLANK('9. METAS'!K183),"",'9. METAS'!K183)</f>
        <v/>
      </c>
      <c r="J177" s="146" t="str">
        <f>IF(ISBLANK('9. METAS'!Q183),"",'9. METAS'!Q183)</f>
        <v/>
      </c>
      <c r="K177" s="136" t="str">
        <f>IF(ISBLANK('9. METAS'!R183),"",'9. METAS'!R183)</f>
        <v/>
      </c>
      <c r="L177" s="136" t="str">
        <f>IF(ISBLANK('9. METAS'!S183),"",'9. METAS'!S183)</f>
        <v/>
      </c>
      <c r="M177" s="137" t="str">
        <f>IF(ISBLANK('9. METAS'!T183),"",'9. METAS'!T183)</f>
        <v/>
      </c>
      <c r="N177" s="146"/>
      <c r="O177" s="409"/>
      <c r="P177" s="409"/>
      <c r="Q177" s="410"/>
      <c r="R177" s="134" t="str">
        <f t="shared" si="16"/>
        <v>100%</v>
      </c>
      <c r="S177" s="135" t="str">
        <f t="shared" si="16"/>
        <v>100%</v>
      </c>
      <c r="T177" s="135" t="str">
        <f t="shared" si="15"/>
        <v>100%</v>
      </c>
      <c r="U177" s="154" t="str">
        <f t="shared" si="15"/>
        <v>100%</v>
      </c>
      <c r="V177" s="138" t="str">
        <f t="shared" si="11"/>
        <v>No Programado</v>
      </c>
      <c r="W177" s="135" t="str">
        <f t="shared" si="12"/>
        <v>No Programado</v>
      </c>
      <c r="X177" s="135" t="str">
        <f t="shared" si="13"/>
        <v>No Programado</v>
      </c>
      <c r="Y177" s="159" t="str">
        <f t="shared" si="14"/>
        <v>No Programado</v>
      </c>
      <c r="Z177" s="173"/>
      <c r="AA177" s="174"/>
      <c r="AB177" s="174"/>
      <c r="AC177" s="175"/>
    </row>
    <row r="178" spans="3:29" ht="160.9" customHeight="1">
      <c r="C178" s="637" t="str">
        <f>IF(ISBLANK('5. Pp (3 años)'!B210),"",'5. Pp (3 años)'!B210)</f>
        <v>Coordinación de Atención al Desarrollo Estudiantil</v>
      </c>
      <c r="D178" s="638" t="str">
        <f>IF(ISBLANK('5. Pp (3 años)'!C210),"",'5. Pp (3 años)'!C210)</f>
        <v>Componente</v>
      </c>
      <c r="E178" s="620" t="str">
        <f>IF(ISBLANK('5. Pp (3 años)'!D210),"",'5. Pp (3 años)'!D210)</f>
        <v>4.1.1.1.28 Acciones para la prevención del acoso escolar y el fomento de entornos familiares libres de violencia realizadas.</v>
      </c>
      <c r="F178" s="620" t="str">
        <f>IF(ISBLANK('5. Pp (3 años)'!E210),"",'5. Pp (3 años)'!E210)</f>
        <v>PPVFC: Porcentaje de acciones de prevención del acoso y violencia familiar cumplidas.</v>
      </c>
      <c r="G178" s="639" t="str">
        <f>IF(ISBLANK('5. Pp (3 años)'!H210),"",'5. Pp (3 años)'!H210)</f>
        <v>Trimestral</v>
      </c>
      <c r="H178" s="640" t="str">
        <f>IF(ISBLANK('5. Pp (3 años)'!J210),"",'5. Pp (3 años)'!J210)</f>
        <v>UNIDAD DE MEDIDA DEL INDICADOR: Porcentaje
UNIDAD DE MEDIDA DE LAS VARIABLES: Acciones</v>
      </c>
      <c r="I178" s="145">
        <f>IF(ISBLANK('9. METAS'!K184),"",'9. METAS'!K184)</f>
        <v>100</v>
      </c>
      <c r="J178" s="146">
        <f>IF(ISBLANK('9. METAS'!Q184),"",'9. METAS'!Q184)</f>
        <v>25</v>
      </c>
      <c r="K178" s="136">
        <f>IF(ISBLANK('9. METAS'!R184),"",'9. METAS'!R184)</f>
        <v>25</v>
      </c>
      <c r="L178" s="136">
        <f>IF(ISBLANK('9. METAS'!S184),"",'9. METAS'!S184)</f>
        <v>25</v>
      </c>
      <c r="M178" s="137">
        <f>IF(ISBLANK('9. METAS'!T184),"",'9. METAS'!T184)</f>
        <v>25</v>
      </c>
      <c r="N178" s="146">
        <v>25</v>
      </c>
      <c r="O178" s="409"/>
      <c r="P178" s="409"/>
      <c r="Q178" s="410"/>
      <c r="R178" s="134">
        <f t="shared" si="16"/>
        <v>1</v>
      </c>
      <c r="S178" s="135">
        <f t="shared" si="16"/>
        <v>0</v>
      </c>
      <c r="T178" s="135">
        <f t="shared" si="15"/>
        <v>0</v>
      </c>
      <c r="U178" s="154">
        <f t="shared" si="15"/>
        <v>0</v>
      </c>
      <c r="V178" s="138">
        <f t="shared" si="11"/>
        <v>0.25</v>
      </c>
      <c r="W178" s="135">
        <f t="shared" si="12"/>
        <v>0.25</v>
      </c>
      <c r="X178" s="135">
        <f t="shared" si="13"/>
        <v>0</v>
      </c>
      <c r="Y178" s="159">
        <f t="shared" si="14"/>
        <v>0</v>
      </c>
      <c r="Z178" s="650" t="s">
        <v>1661</v>
      </c>
      <c r="AA178" s="174"/>
      <c r="AB178" s="174"/>
      <c r="AC178" s="175"/>
    </row>
    <row r="179" spans="3:29" ht="160.9" customHeight="1">
      <c r="C179" s="211" t="str">
        <f>IF(ISBLANK('5. Pp (3 años)'!B211),"",'5. Pp (3 años)'!B211)</f>
        <v>Coordinación de Atención al Desarrollo Estudiantil</v>
      </c>
      <c r="D179" s="90" t="str">
        <f>IF(ISBLANK('5. Pp (3 años)'!C211),"",'5. Pp (3 años)'!C211)</f>
        <v>Actividad</v>
      </c>
      <c r="E179" s="207" t="str">
        <f>IF(ISBLANK('5. Pp (3 años)'!D211),"",'5. Pp (3 años)'!D211)</f>
        <v>4.1.1.1.28.1 Implementación de estrategias de intervención psicoeducativa para la convivencia escolar y la corresponsabilidad familiar.</v>
      </c>
      <c r="F179" s="207" t="str">
        <f>IF(ISBLANK('5. Pp (3 años)'!E211),"",'5. Pp (3 años)'!E211)</f>
        <v>PJIFE: Porcentaje de jornadas de intervención y formación familiar ejecutadas.</v>
      </c>
      <c r="G179" s="214" t="str">
        <f>IF(ISBLANK('5. Pp (3 años)'!H211),"",'5. Pp (3 años)'!H211)</f>
        <v>Trimestral</v>
      </c>
      <c r="H179" s="75" t="str">
        <f>IF(ISBLANK('5. Pp (3 años)'!J211),"",'5. Pp (3 años)'!J211)</f>
        <v>UNIDAD DE MEDIDA DEL INDICADOR: Porcentaje
UNIDAD DE MEDIDA DE LAS VARIABLES: Jornadas</v>
      </c>
      <c r="I179" s="145">
        <f>IF(ISBLANK('9. METAS'!K185),"",'9. METAS'!K185)</f>
        <v>45</v>
      </c>
      <c r="J179" s="146">
        <f>IF(ISBLANK('9. METAS'!Q185),"",'9. METAS'!Q185)</f>
        <v>14</v>
      </c>
      <c r="K179" s="136">
        <f>IF(ISBLANK('9. METAS'!R185),"",'9. METAS'!R185)</f>
        <v>11</v>
      </c>
      <c r="L179" s="136">
        <f>IF(ISBLANK('9. METAS'!S185),"",'9. METAS'!S185)</f>
        <v>10</v>
      </c>
      <c r="M179" s="137">
        <f>IF(ISBLANK('9. METAS'!T185),"",'9. METAS'!T185)</f>
        <v>10</v>
      </c>
      <c r="N179" s="146">
        <v>14</v>
      </c>
      <c r="O179" s="409"/>
      <c r="P179" s="409"/>
      <c r="Q179" s="410"/>
      <c r="R179" s="134">
        <f t="shared" si="16"/>
        <v>1</v>
      </c>
      <c r="S179" s="135">
        <f t="shared" si="16"/>
        <v>0</v>
      </c>
      <c r="T179" s="135">
        <f t="shared" si="15"/>
        <v>0</v>
      </c>
      <c r="U179" s="154">
        <f t="shared" si="15"/>
        <v>0</v>
      </c>
      <c r="V179" s="138">
        <f t="shared" si="11"/>
        <v>0.31111111111111112</v>
      </c>
      <c r="W179" s="135">
        <f t="shared" si="12"/>
        <v>0.31111111111111112</v>
      </c>
      <c r="X179" s="135">
        <f t="shared" si="13"/>
        <v>0</v>
      </c>
      <c r="Y179" s="159">
        <f t="shared" si="14"/>
        <v>0</v>
      </c>
      <c r="Z179" s="650" t="s">
        <v>1683</v>
      </c>
      <c r="AA179" s="174"/>
      <c r="AB179" s="174"/>
      <c r="AC179" s="175"/>
    </row>
    <row r="180" spans="3:29" ht="160.9" hidden="1" customHeight="1">
      <c r="C180" s="211" t="str">
        <f>IF(ISBLANK('5. Pp (3 años)'!B212),"",'5. Pp (3 años)'!B212)</f>
        <v/>
      </c>
      <c r="D180" s="90" t="str">
        <f>IF(ISBLANK('5. Pp (3 años)'!C212),"",'5. Pp (3 años)'!C212)</f>
        <v>Actividad</v>
      </c>
      <c r="E180" s="207" t="str">
        <f>IF(ISBLANK('5. Pp (3 años)'!D212),"",'5. Pp (3 años)'!D212)</f>
        <v/>
      </c>
      <c r="F180" s="207" t="str">
        <f>IF(ISBLANK('5. Pp (3 años)'!E212),"",'5. Pp (3 años)'!E212)</f>
        <v/>
      </c>
      <c r="G180" s="214" t="str">
        <f>IF(ISBLANK('5. Pp (3 años)'!H212),"",'5. Pp (3 años)'!H212)</f>
        <v/>
      </c>
      <c r="H180" s="75" t="str">
        <f>IF(ISBLANK('5. Pp (3 años)'!J212),"",'5. Pp (3 años)'!J212)</f>
        <v/>
      </c>
      <c r="I180" s="145" t="str">
        <f>IF(ISBLANK('9. METAS'!K186),"",'9. METAS'!K186)</f>
        <v/>
      </c>
      <c r="J180" s="146" t="str">
        <f>IF(ISBLANK('9. METAS'!Q186),"",'9. METAS'!Q186)</f>
        <v/>
      </c>
      <c r="K180" s="136" t="str">
        <f>IF(ISBLANK('9. METAS'!R186),"",'9. METAS'!R186)</f>
        <v/>
      </c>
      <c r="L180" s="136" t="str">
        <f>IF(ISBLANK('9. METAS'!S186),"",'9. METAS'!S186)</f>
        <v/>
      </c>
      <c r="M180" s="137" t="str">
        <f>IF(ISBLANK('9. METAS'!T186),"",'9. METAS'!T186)</f>
        <v/>
      </c>
      <c r="N180" s="146"/>
      <c r="O180" s="409"/>
      <c r="P180" s="409"/>
      <c r="Q180" s="410"/>
      <c r="R180" s="134" t="str">
        <f t="shared" si="16"/>
        <v>100%</v>
      </c>
      <c r="S180" s="135" t="str">
        <f t="shared" si="16"/>
        <v>100%</v>
      </c>
      <c r="T180" s="135" t="str">
        <f t="shared" si="15"/>
        <v>100%</v>
      </c>
      <c r="U180" s="154" t="str">
        <f t="shared" si="15"/>
        <v>100%</v>
      </c>
      <c r="V180" s="138" t="str">
        <f t="shared" si="11"/>
        <v>No Programado</v>
      </c>
      <c r="W180" s="135" t="str">
        <f t="shared" si="12"/>
        <v>No Programado</v>
      </c>
      <c r="X180" s="135" t="str">
        <f t="shared" si="13"/>
        <v>No Programado</v>
      </c>
      <c r="Y180" s="159" t="str">
        <f t="shared" si="14"/>
        <v>No Programado</v>
      </c>
      <c r="Z180" s="173"/>
      <c r="AA180" s="174"/>
      <c r="AB180" s="174"/>
      <c r="AC180" s="175"/>
    </row>
    <row r="181" spans="3:29" ht="160.9" hidden="1" customHeight="1">
      <c r="C181" s="211" t="str">
        <f>IF(ISBLANK('5. Pp (3 años)'!B213),"",'5. Pp (3 años)'!B213)</f>
        <v/>
      </c>
      <c r="D181" s="90" t="str">
        <f>IF(ISBLANK('5. Pp (3 años)'!C213),"",'5. Pp (3 años)'!C213)</f>
        <v>Actividad</v>
      </c>
      <c r="E181" s="207" t="str">
        <f>IF(ISBLANK('5. Pp (3 años)'!D213),"",'5. Pp (3 años)'!D213)</f>
        <v/>
      </c>
      <c r="F181" s="207" t="str">
        <f>IF(ISBLANK('5. Pp (3 años)'!E213),"",'5. Pp (3 años)'!E213)</f>
        <v/>
      </c>
      <c r="G181" s="214" t="str">
        <f>IF(ISBLANK('5. Pp (3 años)'!H213),"",'5. Pp (3 años)'!H213)</f>
        <v/>
      </c>
      <c r="H181" s="75" t="str">
        <f>IF(ISBLANK('5. Pp (3 años)'!J213),"",'5. Pp (3 años)'!J213)</f>
        <v/>
      </c>
      <c r="I181" s="145" t="str">
        <f>IF(ISBLANK('9. METAS'!K187),"",'9. METAS'!K187)</f>
        <v/>
      </c>
      <c r="J181" s="146" t="str">
        <f>IF(ISBLANK('9. METAS'!Q187),"",'9. METAS'!Q187)</f>
        <v/>
      </c>
      <c r="K181" s="136" t="str">
        <f>IF(ISBLANK('9. METAS'!R187),"",'9. METAS'!R187)</f>
        <v/>
      </c>
      <c r="L181" s="136" t="str">
        <f>IF(ISBLANK('9. METAS'!S187),"",'9. METAS'!S187)</f>
        <v/>
      </c>
      <c r="M181" s="137" t="str">
        <f>IF(ISBLANK('9. METAS'!T187),"",'9. METAS'!T187)</f>
        <v/>
      </c>
      <c r="N181" s="146"/>
      <c r="O181" s="409"/>
      <c r="P181" s="409"/>
      <c r="Q181" s="410"/>
      <c r="R181" s="134" t="str">
        <f t="shared" si="16"/>
        <v>100%</v>
      </c>
      <c r="S181" s="135" t="str">
        <f t="shared" si="16"/>
        <v>100%</v>
      </c>
      <c r="T181" s="135" t="str">
        <f t="shared" si="15"/>
        <v>100%</v>
      </c>
      <c r="U181" s="154" t="str">
        <f t="shared" si="15"/>
        <v>100%</v>
      </c>
      <c r="V181" s="138" t="str">
        <f t="shared" si="11"/>
        <v>No Programado</v>
      </c>
      <c r="W181" s="135" t="str">
        <f t="shared" si="12"/>
        <v>No Programado</v>
      </c>
      <c r="X181" s="135" t="str">
        <f t="shared" si="13"/>
        <v>No Programado</v>
      </c>
      <c r="Y181" s="159" t="str">
        <f t="shared" si="14"/>
        <v>No Programado</v>
      </c>
      <c r="Z181" s="173"/>
      <c r="AA181" s="174"/>
      <c r="AB181" s="174"/>
      <c r="AC181" s="175"/>
    </row>
    <row r="182" spans="3:29" ht="160.9" hidden="1" customHeight="1">
      <c r="C182" s="211" t="str">
        <f>IF(ISBLANK('5. Pp (3 años)'!B214),"",'5. Pp (3 años)'!B214)</f>
        <v/>
      </c>
      <c r="D182" s="90" t="str">
        <f>IF(ISBLANK('5. Pp (3 años)'!C214),"",'5. Pp (3 años)'!C214)</f>
        <v>Actividad</v>
      </c>
      <c r="E182" s="207" t="str">
        <f>IF(ISBLANK('5. Pp (3 años)'!D214),"",'5. Pp (3 años)'!D214)</f>
        <v/>
      </c>
      <c r="F182" s="207" t="str">
        <f>IF(ISBLANK('5. Pp (3 años)'!E214),"",'5. Pp (3 años)'!E214)</f>
        <v/>
      </c>
      <c r="G182" s="214" t="str">
        <f>IF(ISBLANK('5. Pp (3 años)'!H214),"",'5. Pp (3 años)'!H214)</f>
        <v/>
      </c>
      <c r="H182" s="75" t="str">
        <f>IF(ISBLANK('5. Pp (3 años)'!J214),"",'5. Pp (3 años)'!J214)</f>
        <v/>
      </c>
      <c r="I182" s="145" t="str">
        <f>IF(ISBLANK('9. METAS'!K188),"",'9. METAS'!K188)</f>
        <v/>
      </c>
      <c r="J182" s="146" t="str">
        <f>IF(ISBLANK('9. METAS'!Q188),"",'9. METAS'!Q188)</f>
        <v/>
      </c>
      <c r="K182" s="136" t="str">
        <f>IF(ISBLANK('9. METAS'!R188),"",'9. METAS'!R188)</f>
        <v/>
      </c>
      <c r="L182" s="136" t="str">
        <f>IF(ISBLANK('9. METAS'!S188),"",'9. METAS'!S188)</f>
        <v/>
      </c>
      <c r="M182" s="137" t="str">
        <f>IF(ISBLANK('9. METAS'!T188),"",'9. METAS'!T188)</f>
        <v/>
      </c>
      <c r="N182" s="146"/>
      <c r="O182" s="409"/>
      <c r="P182" s="409"/>
      <c r="Q182" s="410"/>
      <c r="R182" s="134" t="str">
        <f t="shared" si="16"/>
        <v>100%</v>
      </c>
      <c r="S182" s="135" t="str">
        <f t="shared" si="16"/>
        <v>100%</v>
      </c>
      <c r="T182" s="135" t="str">
        <f t="shared" si="15"/>
        <v>100%</v>
      </c>
      <c r="U182" s="154" t="str">
        <f t="shared" si="15"/>
        <v>100%</v>
      </c>
      <c r="V182" s="138" t="str">
        <f t="shared" si="11"/>
        <v>No Programado</v>
      </c>
      <c r="W182" s="135" t="str">
        <f t="shared" si="12"/>
        <v>No Programado</v>
      </c>
      <c r="X182" s="135" t="str">
        <f t="shared" si="13"/>
        <v>No Programado</v>
      </c>
      <c r="Y182" s="159" t="str">
        <f t="shared" si="14"/>
        <v>No Programado</v>
      </c>
      <c r="Z182" s="173"/>
      <c r="AA182" s="174"/>
      <c r="AB182" s="174"/>
      <c r="AC182" s="175"/>
    </row>
    <row r="183" spans="3:29" ht="160.9" hidden="1" customHeight="1">
      <c r="C183" s="211" t="str">
        <f>IF(ISBLANK('5. Pp (3 años)'!B215),"",'5. Pp (3 años)'!B215)</f>
        <v/>
      </c>
      <c r="D183" s="90" t="str">
        <f>IF(ISBLANK('5. Pp (3 años)'!C215),"",'5. Pp (3 años)'!C215)</f>
        <v>Actividad</v>
      </c>
      <c r="E183" s="207" t="str">
        <f>IF(ISBLANK('5. Pp (3 años)'!D215),"",'5. Pp (3 años)'!D215)</f>
        <v/>
      </c>
      <c r="F183" s="207" t="str">
        <f>IF(ISBLANK('5. Pp (3 años)'!E215),"",'5. Pp (3 años)'!E215)</f>
        <v/>
      </c>
      <c r="G183" s="214" t="str">
        <f>IF(ISBLANK('5. Pp (3 años)'!H215),"",'5. Pp (3 años)'!H215)</f>
        <v/>
      </c>
      <c r="H183" s="75" t="str">
        <f>IF(ISBLANK('5. Pp (3 años)'!J215),"",'5. Pp (3 años)'!J215)</f>
        <v/>
      </c>
      <c r="I183" s="145" t="str">
        <f>IF(ISBLANK('9. METAS'!K189),"",'9. METAS'!K189)</f>
        <v/>
      </c>
      <c r="J183" s="146" t="str">
        <f>IF(ISBLANK('9. METAS'!Q189),"",'9. METAS'!Q189)</f>
        <v/>
      </c>
      <c r="K183" s="136" t="str">
        <f>IF(ISBLANK('9. METAS'!R189),"",'9. METAS'!R189)</f>
        <v/>
      </c>
      <c r="L183" s="136" t="str">
        <f>IF(ISBLANK('9. METAS'!S189),"",'9. METAS'!S189)</f>
        <v/>
      </c>
      <c r="M183" s="137" t="str">
        <f>IF(ISBLANK('9. METAS'!T189),"",'9. METAS'!T189)</f>
        <v/>
      </c>
      <c r="N183" s="146"/>
      <c r="O183" s="409"/>
      <c r="P183" s="409"/>
      <c r="Q183" s="410"/>
      <c r="R183" s="134" t="str">
        <f t="shared" si="16"/>
        <v>100%</v>
      </c>
      <c r="S183" s="135" t="str">
        <f t="shared" si="16"/>
        <v>100%</v>
      </c>
      <c r="T183" s="135" t="str">
        <f t="shared" si="15"/>
        <v>100%</v>
      </c>
      <c r="U183" s="154" t="str">
        <f t="shared" si="15"/>
        <v>100%</v>
      </c>
      <c r="V183" s="138" t="str">
        <f t="shared" si="11"/>
        <v>No Programado</v>
      </c>
      <c r="W183" s="135" t="str">
        <f t="shared" si="12"/>
        <v>No Programado</v>
      </c>
      <c r="X183" s="135" t="str">
        <f t="shared" si="13"/>
        <v>No Programado</v>
      </c>
      <c r="Y183" s="159" t="str">
        <f t="shared" si="14"/>
        <v>No Programado</v>
      </c>
      <c r="Z183" s="173"/>
      <c r="AA183" s="174"/>
      <c r="AB183" s="174"/>
      <c r="AC183" s="175"/>
    </row>
    <row r="184" spans="3:29" ht="160.9" customHeight="1">
      <c r="C184" s="637" t="str">
        <f>IF(ISBLANK('5. Pp (3 años)'!B216),"",'5. Pp (3 años)'!B216)</f>
        <v>Dirección de Programas de Apoyo a la Educación</v>
      </c>
      <c r="D184" s="638" t="str">
        <f>IF(ISBLANK('5. Pp (3 años)'!C216),"",'5. Pp (3 años)'!C216)</f>
        <v>Componente</v>
      </c>
      <c r="E184" s="620" t="str">
        <f>IF(ISBLANK('5. Pp (3 años)'!D216),"",'5. Pp (3 años)'!D216)</f>
        <v>4.1.1.1.29 Servicios de formación ciudadana, apoyos escolares y mecanismos de vinculación para el fortalecimiento educativo otorgados.</v>
      </c>
      <c r="F184" s="620" t="str">
        <f>IF(ISBLANK('5. Pp (3 años)'!E216),"",'5. Pp (3 años)'!E216)</f>
        <v>PSFAE: Porcentaje de servicios de formación y apoyos educativos realizados.</v>
      </c>
      <c r="G184" s="639" t="str">
        <f>IF(ISBLANK('5. Pp (3 años)'!H216),"",'5. Pp (3 años)'!H216)</f>
        <v>Trimestral</v>
      </c>
      <c r="H184" s="640" t="str">
        <f>IF(ISBLANK('5. Pp (3 años)'!J216),"",'5. Pp (3 años)'!J216)</f>
        <v>UNIDAD DE MEDIDA DEL INDICADOR: Porcentaje
UNIDAD DE MEDIDA DE LAS VARIABLES: Servicio integral</v>
      </c>
      <c r="I184" s="145">
        <f>IF(ISBLANK('9. METAS'!K190),"",'9. METAS'!K190)</f>
        <v>100</v>
      </c>
      <c r="J184" s="146">
        <f>IF(ISBLANK('9. METAS'!Q190),"",'9. METAS'!Q190)</f>
        <v>25</v>
      </c>
      <c r="K184" s="136">
        <f>IF(ISBLANK('9. METAS'!R190),"",'9. METAS'!R190)</f>
        <v>25</v>
      </c>
      <c r="L184" s="136">
        <f>IF(ISBLANK('9. METAS'!S190),"",'9. METAS'!S190)</f>
        <v>25</v>
      </c>
      <c r="M184" s="137">
        <f>IF(ISBLANK('9. METAS'!T190),"",'9. METAS'!T190)</f>
        <v>25</v>
      </c>
      <c r="N184" s="146">
        <v>16.66</v>
      </c>
      <c r="O184" s="409"/>
      <c r="P184" s="409"/>
      <c r="Q184" s="410"/>
      <c r="R184" s="134">
        <f t="shared" si="16"/>
        <v>0.66639999999999999</v>
      </c>
      <c r="S184" s="135">
        <f t="shared" si="16"/>
        <v>0</v>
      </c>
      <c r="T184" s="135">
        <f t="shared" si="15"/>
        <v>0</v>
      </c>
      <c r="U184" s="154">
        <f t="shared" si="15"/>
        <v>0</v>
      </c>
      <c r="V184" s="138">
        <f t="shared" si="11"/>
        <v>0.1666</v>
      </c>
      <c r="W184" s="135">
        <f t="shared" si="12"/>
        <v>0.1666</v>
      </c>
      <c r="X184" s="135">
        <f t="shared" si="13"/>
        <v>0</v>
      </c>
      <c r="Y184" s="159">
        <f t="shared" si="14"/>
        <v>0</v>
      </c>
      <c r="Z184" s="650" t="s">
        <v>1684</v>
      </c>
      <c r="AA184" s="174"/>
      <c r="AB184" s="174"/>
      <c r="AC184" s="175"/>
    </row>
    <row r="185" spans="3:29" ht="160.9" customHeight="1">
      <c r="C185" s="211" t="str">
        <f>IF(ISBLANK('5. Pp (3 años)'!B217),"",'5. Pp (3 años)'!B217)</f>
        <v>Dirección de Programas de Apoyo a la Educación</v>
      </c>
      <c r="D185" s="90" t="str">
        <f>IF(ISBLANK('5. Pp (3 años)'!C217),"",'5. Pp (3 años)'!C217)</f>
        <v>Actividad</v>
      </c>
      <c r="E185" s="207" t="str">
        <f>IF(ISBLANK('5. Pp (3 años)'!D217),"",'5. Pp (3 años)'!D217)</f>
        <v>4.1.1.1.29.1  Organización del mecanismo de participación ciudadana interactiva "Cabildo Infantil".</v>
      </c>
      <c r="F185" s="207" t="str">
        <f>IF(ISBLANK('5. Pp (3 años)'!E217),"",'5. Pp (3 años)'!E217)</f>
        <v>PCIR: Porcentaje del "Cabildo Infantil" realizado</v>
      </c>
      <c r="G185" s="214" t="str">
        <f>IF(ISBLANK('5. Pp (3 años)'!H217),"",'5. Pp (3 años)'!H217)</f>
        <v>Trimestral</v>
      </c>
      <c r="H185" s="75" t="str">
        <f>IF(ISBLANK('5. Pp (3 años)'!J217),"",'5. Pp (3 años)'!J217)</f>
        <v>UNIDAD DE MEDIDA DEL INDICADOR: Porcentaje
UNIDAD DE MEDIDA DE LAS VARIABLES: Cabildo Infantil</v>
      </c>
      <c r="I185" s="145">
        <f>IF(ISBLANK('9. METAS'!K191),"",'9. METAS'!K191)</f>
        <v>1</v>
      </c>
      <c r="J185" s="146">
        <f>IF(ISBLANK('9. METAS'!Q191),"",'9. METAS'!Q191)</f>
        <v>0</v>
      </c>
      <c r="K185" s="136">
        <f>IF(ISBLANK('9. METAS'!R191),"",'9. METAS'!R191)</f>
        <v>1</v>
      </c>
      <c r="L185" s="136">
        <f>IF(ISBLANK('9. METAS'!S191),"",'9. METAS'!S191)</f>
        <v>0</v>
      </c>
      <c r="M185" s="137">
        <f>IF(ISBLANK('9. METAS'!T191),"",'9. METAS'!T191)</f>
        <v>0</v>
      </c>
      <c r="N185" s="146">
        <v>0</v>
      </c>
      <c r="O185" s="409"/>
      <c r="P185" s="409"/>
      <c r="Q185" s="410"/>
      <c r="R185" s="134" t="str">
        <f t="shared" si="16"/>
        <v>100%</v>
      </c>
      <c r="S185" s="135">
        <f t="shared" si="16"/>
        <v>0</v>
      </c>
      <c r="T185" s="135" t="str">
        <f t="shared" si="15"/>
        <v>100%</v>
      </c>
      <c r="U185" s="154" t="str">
        <f t="shared" si="15"/>
        <v>100%</v>
      </c>
      <c r="V185" s="138">
        <f t="shared" si="11"/>
        <v>0</v>
      </c>
      <c r="W185" s="135">
        <f t="shared" si="12"/>
        <v>0</v>
      </c>
      <c r="X185" s="135">
        <f t="shared" si="13"/>
        <v>0</v>
      </c>
      <c r="Y185" s="159">
        <f t="shared" si="14"/>
        <v>0</v>
      </c>
      <c r="Z185" s="650" t="s">
        <v>1643</v>
      </c>
      <c r="AA185" s="174"/>
      <c r="AB185" s="174"/>
      <c r="AC185" s="175"/>
    </row>
    <row r="186" spans="3:29" ht="160.9" customHeight="1">
      <c r="C186" s="211" t="str">
        <f>IF(ISBLANK('5. Pp (3 años)'!B218),"",'5. Pp (3 años)'!B218)</f>
        <v>Dirección de Programas de Apoyo a la Educación</v>
      </c>
      <c r="D186" s="90" t="str">
        <f>IF(ISBLANK('5. Pp (3 años)'!C218),"",'5. Pp (3 años)'!C218)</f>
        <v>Actividad</v>
      </c>
      <c r="E186" s="207" t="str">
        <f>IF(ISBLANK('5. Pp (3 años)'!D218),"",'5. Pp (3 años)'!D218)</f>
        <v>4.1.1.1.29.2 Gestión de apoyos educativos y ejecución de mecanismos de recaudación para el fortalecimiento escolar.</v>
      </c>
      <c r="F186" s="207" t="str">
        <f>IF(ISBLANK('5. Pp (3 años)'!E218),"",'5. Pp (3 años)'!E218)</f>
        <v>PAERE: Porcentaje de acciones de apoyo y eventos de recaudación educativa realizados.</v>
      </c>
      <c r="G186" s="214" t="str">
        <f>IF(ISBLANK('5. Pp (3 años)'!H218),"",'5. Pp (3 años)'!H218)</f>
        <v>Trimestral</v>
      </c>
      <c r="H186" s="75" t="str">
        <f>IF(ISBLANK('5. Pp (3 años)'!J218),"",'5. Pp (3 años)'!J218)</f>
        <v>UNIDAD DE MEDIDA DEL INDICADOR: Porcentaje
UNIDAD DE MEDIDA DE LAS VARIABLES: Apoyo otorgado</v>
      </c>
      <c r="I186" s="145">
        <f>IF(ISBLANK('9. METAS'!K192),"",'9. METAS'!K192)</f>
        <v>2</v>
      </c>
      <c r="J186" s="146">
        <f>IF(ISBLANK('9. METAS'!Q192),"",'9. METAS'!Q192)</f>
        <v>0</v>
      </c>
      <c r="K186" s="136">
        <f>IF(ISBLANK('9. METAS'!R192),"",'9. METAS'!R192)</f>
        <v>0</v>
      </c>
      <c r="L186" s="136">
        <f>IF(ISBLANK('9. METAS'!S192),"",'9. METAS'!S192)</f>
        <v>0</v>
      </c>
      <c r="M186" s="137">
        <f>IF(ISBLANK('9. METAS'!T192),"",'9. METAS'!T192)</f>
        <v>2</v>
      </c>
      <c r="N186" s="146">
        <v>0</v>
      </c>
      <c r="O186" s="409"/>
      <c r="P186" s="409"/>
      <c r="Q186" s="410"/>
      <c r="R186" s="134" t="str">
        <f t="shared" si="16"/>
        <v>100%</v>
      </c>
      <c r="S186" s="135" t="str">
        <f t="shared" si="16"/>
        <v>100%</v>
      </c>
      <c r="T186" s="135" t="str">
        <f t="shared" si="15"/>
        <v>100%</v>
      </c>
      <c r="U186" s="154">
        <f t="shared" si="15"/>
        <v>0</v>
      </c>
      <c r="V186" s="138">
        <f t="shared" si="11"/>
        <v>0</v>
      </c>
      <c r="W186" s="135">
        <f t="shared" si="12"/>
        <v>0</v>
      </c>
      <c r="X186" s="135">
        <f t="shared" si="13"/>
        <v>0</v>
      </c>
      <c r="Y186" s="159">
        <f t="shared" si="14"/>
        <v>0</v>
      </c>
      <c r="Z186" s="650" t="s">
        <v>1643</v>
      </c>
      <c r="AA186" s="174"/>
      <c r="AB186" s="174"/>
      <c r="AC186" s="175"/>
    </row>
    <row r="187" spans="3:29" ht="160.9" customHeight="1">
      <c r="C187" s="211" t="str">
        <f>IF(ISBLANK('5. Pp (3 años)'!B219),"",'5. Pp (3 años)'!B219)</f>
        <v>Dirección de Programas de Apoyo a la Educación</v>
      </c>
      <c r="D187" s="90" t="str">
        <f>IF(ISBLANK('5. Pp (3 años)'!C219),"",'5. Pp (3 años)'!C219)</f>
        <v>Actividad</v>
      </c>
      <c r="E187" s="207" t="str">
        <f>IF(ISBLANK('5. Pp (3 años)'!D219),"",'5. Pp (3 años)'!D219)</f>
        <v>4.1.1.1.29.3  Implementación de servicios de estancia post-escolar y atención integral para el fortalecimiento del Sistema Municipal de Cuidados.</v>
      </c>
      <c r="F187" s="207" t="str">
        <f>IF(ISBLANK('5. Pp (3 años)'!E219),"",'5. Pp (3 años)'!E219)</f>
        <v>PAIEP: Porcentaje de atenciones integrales brindadas en espacios de estancia post-escolar.</v>
      </c>
      <c r="G187" s="214" t="str">
        <f>IF(ISBLANK('5. Pp (3 años)'!H219),"",'5. Pp (3 años)'!H219)</f>
        <v>Trimestral</v>
      </c>
      <c r="H187" s="75" t="str">
        <f>IF(ISBLANK('5. Pp (3 años)'!J219),"",'5. Pp (3 años)'!J219)</f>
        <v>UNIDAD DE MEDIDA DEL INDICADOR: Porcentaje
UNIDAD DE MEDIDA DE LAS VARIABLES: Servicio</v>
      </c>
      <c r="I187" s="145">
        <f>IF(ISBLANK('9. METAS'!K193),"",'9. METAS'!K193)</f>
        <v>2</v>
      </c>
      <c r="J187" s="146">
        <f>IF(ISBLANK('9. METAS'!Q193),"",'9. METAS'!Q193)</f>
        <v>1</v>
      </c>
      <c r="K187" s="136">
        <f>IF(ISBLANK('9. METAS'!R193),"",'9. METAS'!R193)</f>
        <v>1</v>
      </c>
      <c r="L187" s="136">
        <f>IF(ISBLANK('9. METAS'!S193),"",'9. METAS'!S193)</f>
        <v>0</v>
      </c>
      <c r="M187" s="137">
        <f>IF(ISBLANK('9. METAS'!T193),"",'9. METAS'!T193)</f>
        <v>0</v>
      </c>
      <c r="N187" s="146">
        <v>0</v>
      </c>
      <c r="O187" s="409"/>
      <c r="P187" s="409"/>
      <c r="Q187" s="410"/>
      <c r="R187" s="134">
        <f t="shared" si="16"/>
        <v>0</v>
      </c>
      <c r="S187" s="135">
        <f t="shared" si="16"/>
        <v>0</v>
      </c>
      <c r="T187" s="135" t="str">
        <f t="shared" si="15"/>
        <v>100%</v>
      </c>
      <c r="U187" s="154" t="str">
        <f t="shared" si="15"/>
        <v>100%</v>
      </c>
      <c r="V187" s="138">
        <f t="shared" si="11"/>
        <v>0</v>
      </c>
      <c r="W187" s="135">
        <f t="shared" si="12"/>
        <v>0</v>
      </c>
      <c r="X187" s="135">
        <f t="shared" si="13"/>
        <v>0</v>
      </c>
      <c r="Y187" s="159">
        <f t="shared" si="14"/>
        <v>0</v>
      </c>
      <c r="Z187" s="650" t="s">
        <v>1685</v>
      </c>
      <c r="AA187" s="174"/>
      <c r="AB187" s="174"/>
      <c r="AC187" s="175"/>
    </row>
    <row r="188" spans="3:29" ht="160.9" hidden="1" customHeight="1">
      <c r="C188" s="211" t="str">
        <f>IF(ISBLANK('5. Pp (3 años)'!B220),"",'5. Pp (3 años)'!B220)</f>
        <v/>
      </c>
      <c r="D188" s="90" t="str">
        <f>IF(ISBLANK('5. Pp (3 años)'!C220),"",'5. Pp (3 años)'!C220)</f>
        <v>Actividad</v>
      </c>
      <c r="E188" s="207" t="str">
        <f>IF(ISBLANK('5. Pp (3 años)'!D220),"",'5. Pp (3 años)'!D220)</f>
        <v/>
      </c>
      <c r="F188" s="207" t="str">
        <f>IF(ISBLANK('5. Pp (3 años)'!E220),"",'5. Pp (3 años)'!E220)</f>
        <v/>
      </c>
      <c r="G188" s="214" t="str">
        <f>IF(ISBLANK('5. Pp (3 años)'!H220),"",'5. Pp (3 años)'!H220)</f>
        <v/>
      </c>
      <c r="H188" s="75" t="str">
        <f>IF(ISBLANK('5. Pp (3 años)'!J220),"",'5. Pp (3 años)'!J220)</f>
        <v/>
      </c>
      <c r="I188" s="145" t="str">
        <f>IF(ISBLANK('9. METAS'!K194),"",'9. METAS'!K194)</f>
        <v/>
      </c>
      <c r="J188" s="146" t="str">
        <f>IF(ISBLANK('9. METAS'!Q194),"",'9. METAS'!Q194)</f>
        <v/>
      </c>
      <c r="K188" s="136" t="str">
        <f>IF(ISBLANK('9. METAS'!R194),"",'9. METAS'!R194)</f>
        <v/>
      </c>
      <c r="L188" s="136" t="str">
        <f>IF(ISBLANK('9. METAS'!S194),"",'9. METAS'!S194)</f>
        <v/>
      </c>
      <c r="M188" s="137" t="str">
        <f>IF(ISBLANK('9. METAS'!T194),"",'9. METAS'!T194)</f>
        <v/>
      </c>
      <c r="N188" s="146"/>
      <c r="O188" s="409"/>
      <c r="P188" s="409"/>
      <c r="Q188" s="410"/>
      <c r="R188" s="134" t="str">
        <f t="shared" si="16"/>
        <v>100%</v>
      </c>
      <c r="S188" s="135" t="str">
        <f t="shared" si="16"/>
        <v>100%</v>
      </c>
      <c r="T188" s="135" t="str">
        <f t="shared" si="15"/>
        <v>100%</v>
      </c>
      <c r="U188" s="154" t="str">
        <f t="shared" si="15"/>
        <v>100%</v>
      </c>
      <c r="V188" s="138" t="str">
        <f t="shared" si="11"/>
        <v>No Programado</v>
      </c>
      <c r="W188" s="135" t="str">
        <f t="shared" si="12"/>
        <v>No Programado</v>
      </c>
      <c r="X188" s="135" t="str">
        <f t="shared" si="13"/>
        <v>No Programado</v>
      </c>
      <c r="Y188" s="159" t="str">
        <f t="shared" si="14"/>
        <v>No Programado</v>
      </c>
      <c r="Z188" s="173"/>
      <c r="AA188" s="174"/>
      <c r="AB188" s="174"/>
      <c r="AC188" s="175"/>
    </row>
    <row r="189" spans="3:29" ht="160.9" hidden="1" customHeight="1">
      <c r="C189" s="211" t="str">
        <f>IF(ISBLANK('5. Pp (3 años)'!B221),"",'5. Pp (3 años)'!B221)</f>
        <v/>
      </c>
      <c r="D189" s="90" t="str">
        <f>IF(ISBLANK('5. Pp (3 años)'!C221),"",'5. Pp (3 años)'!C221)</f>
        <v>Actividad</v>
      </c>
      <c r="E189" s="207" t="str">
        <f>IF(ISBLANK('5. Pp (3 años)'!D221),"",'5. Pp (3 años)'!D221)</f>
        <v/>
      </c>
      <c r="F189" s="207" t="str">
        <f>IF(ISBLANK('5. Pp (3 años)'!E221),"",'5. Pp (3 años)'!E221)</f>
        <v/>
      </c>
      <c r="G189" s="214" t="str">
        <f>IF(ISBLANK('5. Pp (3 años)'!H221),"",'5. Pp (3 años)'!H221)</f>
        <v/>
      </c>
      <c r="H189" s="75" t="str">
        <f>IF(ISBLANK('5. Pp (3 años)'!J221),"",'5. Pp (3 años)'!J221)</f>
        <v/>
      </c>
      <c r="I189" s="145" t="str">
        <f>IF(ISBLANK('9. METAS'!K195),"",'9. METAS'!K195)</f>
        <v/>
      </c>
      <c r="J189" s="146" t="str">
        <f>IF(ISBLANK('9. METAS'!Q195),"",'9. METAS'!Q195)</f>
        <v/>
      </c>
      <c r="K189" s="136" t="str">
        <f>IF(ISBLANK('9. METAS'!R195),"",'9. METAS'!R195)</f>
        <v/>
      </c>
      <c r="L189" s="136" t="str">
        <f>IF(ISBLANK('9. METAS'!S195),"",'9. METAS'!S195)</f>
        <v/>
      </c>
      <c r="M189" s="137" t="str">
        <f>IF(ISBLANK('9. METAS'!T195),"",'9. METAS'!T195)</f>
        <v/>
      </c>
      <c r="N189" s="146"/>
      <c r="O189" s="409"/>
      <c r="P189" s="409"/>
      <c r="Q189" s="410"/>
      <c r="R189" s="134" t="str">
        <f t="shared" si="16"/>
        <v>100%</v>
      </c>
      <c r="S189" s="135" t="str">
        <f t="shared" si="16"/>
        <v>100%</v>
      </c>
      <c r="T189" s="135" t="str">
        <f t="shared" si="15"/>
        <v>100%</v>
      </c>
      <c r="U189" s="154" t="str">
        <f t="shared" si="15"/>
        <v>100%</v>
      </c>
      <c r="V189" s="138" t="str">
        <f t="shared" si="11"/>
        <v>No Programado</v>
      </c>
      <c r="W189" s="135" t="str">
        <f t="shared" si="12"/>
        <v>No Programado</v>
      </c>
      <c r="X189" s="135" t="str">
        <f t="shared" si="13"/>
        <v>No Programado</v>
      </c>
      <c r="Y189" s="159" t="str">
        <f t="shared" si="14"/>
        <v>No Programado</v>
      </c>
      <c r="Z189" s="173"/>
      <c r="AA189" s="174"/>
      <c r="AB189" s="174"/>
      <c r="AC189" s="175"/>
    </row>
    <row r="190" spans="3:29" ht="160.9" customHeight="1">
      <c r="C190" s="637" t="str">
        <f>IF(ISBLANK('5. Pp (3 años)'!B222),"",'5. Pp (3 años)'!B222)</f>
        <v>Coordinación de Becas</v>
      </c>
      <c r="D190" s="638" t="str">
        <f>IF(ISBLANK('5. Pp (3 años)'!C222),"",'5. Pp (3 años)'!C222)</f>
        <v>Componente</v>
      </c>
      <c r="E190" s="620" t="str">
        <f>IF(ISBLANK('5. Pp (3 años)'!D222),"",'5. Pp (3 años)'!D222)</f>
        <v>4.1.1.1.30 Estímulos económicos y servicios de inclusión para estudiantes en situación prioritaria otorgados.</v>
      </c>
      <c r="F190" s="620" t="str">
        <f>IF(ISBLANK('5. Pp (3 años)'!E222),"",'5. Pp (3 años)'!E222)</f>
        <v>PESIE: Porcentaje de estímulos y servicios de inclusión entregados.</v>
      </c>
      <c r="G190" s="639" t="str">
        <f>IF(ISBLANK('5. Pp (3 años)'!H222),"",'5. Pp (3 años)'!H222)</f>
        <v>Trimestral</v>
      </c>
      <c r="H190" s="640" t="str">
        <f>IF(ISBLANK('5. Pp (3 años)'!J222),"",'5. Pp (3 años)'!J222)</f>
        <v>UNIDAD DE MEDIDA DEL INDICADOR: Porcentaje
UNIDAD DE MEDIDA DE LAS VARIABLES: Servicio integral de apoyo</v>
      </c>
      <c r="I190" s="145">
        <f>IF(ISBLANK('9. METAS'!K196),"",'9. METAS'!K196)</f>
        <v>100</v>
      </c>
      <c r="J190" s="146">
        <f>IF(ISBLANK('9. METAS'!Q196),"",'9. METAS'!Q196)</f>
        <v>25</v>
      </c>
      <c r="K190" s="136">
        <f>IF(ISBLANK('9. METAS'!R196),"",'9. METAS'!R196)</f>
        <v>25</v>
      </c>
      <c r="L190" s="136">
        <f>IF(ISBLANK('9. METAS'!S196),"",'9. METAS'!S196)</f>
        <v>25</v>
      </c>
      <c r="M190" s="137">
        <f>IF(ISBLANK('9. METAS'!T196),"",'9. METAS'!T196)</f>
        <v>25</v>
      </c>
      <c r="N190" s="146">
        <v>25</v>
      </c>
      <c r="O190" s="409"/>
      <c r="P190" s="409"/>
      <c r="Q190" s="410"/>
      <c r="R190" s="134">
        <f t="shared" si="16"/>
        <v>1</v>
      </c>
      <c r="S190" s="135">
        <f t="shared" si="16"/>
        <v>0</v>
      </c>
      <c r="T190" s="135">
        <f t="shared" si="15"/>
        <v>0</v>
      </c>
      <c r="U190" s="154">
        <f t="shared" si="15"/>
        <v>0</v>
      </c>
      <c r="V190" s="138">
        <f t="shared" si="11"/>
        <v>0.25</v>
      </c>
      <c r="W190" s="135">
        <f t="shared" si="12"/>
        <v>0.25</v>
      </c>
      <c r="X190" s="135">
        <f t="shared" si="13"/>
        <v>0</v>
      </c>
      <c r="Y190" s="159">
        <f t="shared" si="14"/>
        <v>0</v>
      </c>
      <c r="Z190" s="650" t="s">
        <v>1661</v>
      </c>
      <c r="AA190" s="174"/>
      <c r="AB190" s="174"/>
      <c r="AC190" s="175"/>
    </row>
    <row r="191" spans="3:29" ht="160.9" customHeight="1">
      <c r="C191" s="211" t="str">
        <f>IF(ISBLANK('5. Pp (3 años)'!B223),"",'5. Pp (3 años)'!B223)</f>
        <v>Coordinación de Becas</v>
      </c>
      <c r="D191" s="90" t="str">
        <f>IF(ISBLANK('5. Pp (3 años)'!C223),"",'5. Pp (3 años)'!C223)</f>
        <v>Actividad</v>
      </c>
      <c r="E191" s="207" t="str">
        <f>IF(ISBLANK('5. Pp (3 años)'!D223),"",'5. Pp (3 años)'!D223)</f>
        <v>4.1.1.1.30.1  Operación del programa de estímulos económicos para la permanencia educativa.</v>
      </c>
      <c r="F191" s="207" t="str">
        <f>IF(ISBLANK('5. Pp (3 años)'!E223),"",'5. Pp (3 años)'!E223)</f>
        <v>PBE: Porcentaje de Becas Entregadas</v>
      </c>
      <c r="G191" s="214" t="str">
        <f>IF(ISBLANK('5. Pp (3 años)'!H223),"",'5. Pp (3 años)'!H223)</f>
        <v>Trimestral</v>
      </c>
      <c r="H191" s="75" t="str">
        <f>IF(ISBLANK('5. Pp (3 años)'!J223),"",'5. Pp (3 años)'!J223)</f>
        <v>UNIDAD DE MEDIDA DEL INDICADOR: Porcentaje
UNIDAD DE MEDIDA DE LAS VARIABLES: Becas</v>
      </c>
      <c r="I191" s="145">
        <f>IF(ISBLANK('9. METAS'!K197),"",'9. METAS'!K197)</f>
        <v>6980</v>
      </c>
      <c r="J191" s="146">
        <f>IF(ISBLANK('9. METAS'!Q197),"",'9. METAS'!Q197)</f>
        <v>0</v>
      </c>
      <c r="K191" s="136">
        <f>IF(ISBLANK('9. METAS'!R197),"",'9. METAS'!R197)</f>
        <v>3490</v>
      </c>
      <c r="L191" s="136">
        <f>IF(ISBLANK('9. METAS'!S197),"",'9. METAS'!S197)</f>
        <v>0</v>
      </c>
      <c r="M191" s="137">
        <f>IF(ISBLANK('9. METAS'!T197),"",'9. METAS'!T197)</f>
        <v>3490</v>
      </c>
      <c r="N191" s="146">
        <v>0</v>
      </c>
      <c r="O191" s="409"/>
      <c r="P191" s="409"/>
      <c r="Q191" s="410"/>
      <c r="R191" s="134" t="str">
        <f t="shared" si="16"/>
        <v>100%</v>
      </c>
      <c r="S191" s="135">
        <f t="shared" si="16"/>
        <v>0</v>
      </c>
      <c r="T191" s="135" t="str">
        <f t="shared" si="15"/>
        <v>100%</v>
      </c>
      <c r="U191" s="154">
        <f t="shared" si="15"/>
        <v>0</v>
      </c>
      <c r="V191" s="138">
        <f t="shared" si="11"/>
        <v>0</v>
      </c>
      <c r="W191" s="135">
        <f t="shared" si="12"/>
        <v>0</v>
      </c>
      <c r="X191" s="135">
        <f t="shared" si="13"/>
        <v>0</v>
      </c>
      <c r="Y191" s="159">
        <f t="shared" si="14"/>
        <v>0</v>
      </c>
      <c r="Z191" s="650" t="s">
        <v>1686</v>
      </c>
      <c r="AA191" s="174"/>
      <c r="AB191" s="174"/>
      <c r="AC191" s="175"/>
    </row>
    <row r="192" spans="3:29" ht="160.9" customHeight="1">
      <c r="C192" s="211" t="str">
        <f>IF(ISBLANK('5. Pp (3 años)'!B224),"",'5. Pp (3 años)'!B224)</f>
        <v>Coordinación de Becas</v>
      </c>
      <c r="D192" s="90" t="str">
        <f>IF(ISBLANK('5. Pp (3 años)'!C224),"",'5. Pp (3 años)'!C224)</f>
        <v>Actividad</v>
      </c>
      <c r="E192" s="207" t="str">
        <f>IF(ISBLANK('5. Pp (3 años)'!D224),"",'5. Pp (3 años)'!D224)</f>
        <v>4.1.1.1.30.2 Ejecución de acciones de acompañamiento integral y fomento a la inclusión para la comunidad becaria.</v>
      </c>
      <c r="F192" s="207" t="str">
        <f>IF(ISBLANK('5. Pp (3 años)'!E224),"",'5. Pp (3 años)'!E224)</f>
        <v>PAAIR: Porcentaje de acciones de acompañamiento e inclusión realizadas.</v>
      </c>
      <c r="G192" s="214" t="str">
        <f>IF(ISBLANK('5. Pp (3 años)'!H224),"",'5. Pp (3 años)'!H224)</f>
        <v>Trimestral</v>
      </c>
      <c r="H192" s="75" t="str">
        <f>IF(ISBLANK('5. Pp (3 años)'!J224),"",'5. Pp (3 años)'!J224)</f>
        <v>UNIDAD DE MEDIDA DEL INDICADOR: Porcentaje
UNIDAD DE MEDIDA DE LAS VARIABLES:  Acción de inclusión</v>
      </c>
      <c r="I192" s="145">
        <f>IF(ISBLANK('9. METAS'!K198),"",'9. METAS'!K198)</f>
        <v>20</v>
      </c>
      <c r="J192" s="146">
        <f>IF(ISBLANK('9. METAS'!Q198),"",'9. METAS'!Q198)</f>
        <v>10</v>
      </c>
      <c r="K192" s="136">
        <f>IF(ISBLANK('9. METAS'!R198),"",'9. METAS'!R198)</f>
        <v>6</v>
      </c>
      <c r="L192" s="136">
        <f>IF(ISBLANK('9. METAS'!S198),"",'9. METAS'!S198)</f>
        <v>4</v>
      </c>
      <c r="M192" s="137">
        <f>IF(ISBLANK('9. METAS'!T198),"",'9. METAS'!T198)</f>
        <v>0</v>
      </c>
      <c r="N192" s="146">
        <v>11</v>
      </c>
      <c r="O192" s="409"/>
      <c r="P192" s="409"/>
      <c r="Q192" s="410"/>
      <c r="R192" s="134">
        <f t="shared" si="16"/>
        <v>1.1000000000000001</v>
      </c>
      <c r="S192" s="135">
        <f t="shared" si="16"/>
        <v>0</v>
      </c>
      <c r="T192" s="135">
        <f t="shared" si="15"/>
        <v>0</v>
      </c>
      <c r="U192" s="154" t="str">
        <f t="shared" si="15"/>
        <v>100%</v>
      </c>
      <c r="V192" s="138">
        <f t="shared" si="11"/>
        <v>0.55000000000000004</v>
      </c>
      <c r="W192" s="135">
        <f t="shared" si="12"/>
        <v>0.55000000000000004</v>
      </c>
      <c r="X192" s="135">
        <f t="shared" si="13"/>
        <v>0</v>
      </c>
      <c r="Y192" s="159">
        <f t="shared" si="14"/>
        <v>0</v>
      </c>
      <c r="Z192" s="650" t="s">
        <v>1687</v>
      </c>
      <c r="AA192" s="174"/>
      <c r="AB192" s="174"/>
      <c r="AC192" s="175"/>
    </row>
    <row r="193" spans="3:29" ht="160.9" hidden="1" customHeight="1">
      <c r="C193" s="211" t="str">
        <f>IF(ISBLANK('5. Pp (3 años)'!B225),"",'5. Pp (3 años)'!B225)</f>
        <v/>
      </c>
      <c r="D193" s="90" t="str">
        <f>IF(ISBLANK('5. Pp (3 años)'!C225),"",'5. Pp (3 años)'!C225)</f>
        <v>Actividad</v>
      </c>
      <c r="E193" s="207" t="str">
        <f>IF(ISBLANK('5. Pp (3 años)'!D225),"",'5. Pp (3 años)'!D225)</f>
        <v/>
      </c>
      <c r="F193" s="207" t="str">
        <f>IF(ISBLANK('5. Pp (3 años)'!E225),"",'5. Pp (3 años)'!E225)</f>
        <v/>
      </c>
      <c r="G193" s="214" t="str">
        <f>IF(ISBLANK('5. Pp (3 años)'!H225),"",'5. Pp (3 años)'!H225)</f>
        <v/>
      </c>
      <c r="H193" s="75" t="str">
        <f>IF(ISBLANK('5. Pp (3 años)'!J225),"",'5. Pp (3 años)'!J225)</f>
        <v/>
      </c>
      <c r="I193" s="145" t="str">
        <f>IF(ISBLANK('9. METAS'!K199),"",'9. METAS'!K199)</f>
        <v/>
      </c>
      <c r="J193" s="146" t="str">
        <f>IF(ISBLANK('9. METAS'!Q199),"",'9. METAS'!Q199)</f>
        <v/>
      </c>
      <c r="K193" s="136" t="str">
        <f>IF(ISBLANK('9. METAS'!R199),"",'9. METAS'!R199)</f>
        <v/>
      </c>
      <c r="L193" s="136" t="str">
        <f>IF(ISBLANK('9. METAS'!S199),"",'9. METAS'!S199)</f>
        <v/>
      </c>
      <c r="M193" s="137" t="str">
        <f>IF(ISBLANK('9. METAS'!T199),"",'9. METAS'!T199)</f>
        <v/>
      </c>
      <c r="N193" s="146"/>
      <c r="O193" s="409"/>
      <c r="P193" s="409"/>
      <c r="Q193" s="410"/>
      <c r="R193" s="134" t="str">
        <f t="shared" si="16"/>
        <v>100%</v>
      </c>
      <c r="S193" s="135" t="str">
        <f t="shared" si="16"/>
        <v>100%</v>
      </c>
      <c r="T193" s="135" t="str">
        <f t="shared" si="15"/>
        <v>100%</v>
      </c>
      <c r="U193" s="154" t="str">
        <f t="shared" si="15"/>
        <v>100%</v>
      </c>
      <c r="V193" s="138" t="str">
        <f t="shared" si="11"/>
        <v>No Programado</v>
      </c>
      <c r="W193" s="135" t="str">
        <f t="shared" si="12"/>
        <v>No Programado</v>
      </c>
      <c r="X193" s="135" t="str">
        <f t="shared" si="13"/>
        <v>No Programado</v>
      </c>
      <c r="Y193" s="159" t="str">
        <f t="shared" si="14"/>
        <v>No Programado</v>
      </c>
      <c r="Z193" s="173"/>
      <c r="AA193" s="174"/>
      <c r="AB193" s="174"/>
      <c r="AC193" s="175"/>
    </row>
    <row r="194" spans="3:29" ht="160.9" hidden="1" customHeight="1">
      <c r="C194" s="211" t="str">
        <f>IF(ISBLANK('5. Pp (3 años)'!B226),"",'5. Pp (3 años)'!B226)</f>
        <v/>
      </c>
      <c r="D194" s="90" t="str">
        <f>IF(ISBLANK('5. Pp (3 años)'!C226),"",'5. Pp (3 años)'!C226)</f>
        <v>Actividad</v>
      </c>
      <c r="E194" s="207" t="str">
        <f>IF(ISBLANK('5. Pp (3 años)'!D226),"",'5. Pp (3 años)'!D226)</f>
        <v/>
      </c>
      <c r="F194" s="207" t="str">
        <f>IF(ISBLANK('5. Pp (3 años)'!E226),"",'5. Pp (3 años)'!E226)</f>
        <v/>
      </c>
      <c r="G194" s="214" t="str">
        <f>IF(ISBLANK('5. Pp (3 años)'!H226),"",'5. Pp (3 años)'!H226)</f>
        <v/>
      </c>
      <c r="H194" s="75" t="str">
        <f>IF(ISBLANK('5. Pp (3 años)'!J226),"",'5. Pp (3 años)'!J226)</f>
        <v/>
      </c>
      <c r="I194" s="145" t="str">
        <f>IF(ISBLANK('9. METAS'!K200),"",'9. METAS'!K200)</f>
        <v/>
      </c>
      <c r="J194" s="146" t="str">
        <f>IF(ISBLANK('9. METAS'!Q200),"",'9. METAS'!Q200)</f>
        <v/>
      </c>
      <c r="K194" s="136" t="str">
        <f>IF(ISBLANK('9. METAS'!R200),"",'9. METAS'!R200)</f>
        <v/>
      </c>
      <c r="L194" s="136" t="str">
        <f>IF(ISBLANK('9. METAS'!S200),"",'9. METAS'!S200)</f>
        <v/>
      </c>
      <c r="M194" s="137" t="str">
        <f>IF(ISBLANK('9. METAS'!T200),"",'9. METAS'!T200)</f>
        <v/>
      </c>
      <c r="N194" s="146"/>
      <c r="O194" s="409"/>
      <c r="P194" s="409"/>
      <c r="Q194" s="410"/>
      <c r="R194" s="134" t="str">
        <f t="shared" si="16"/>
        <v>100%</v>
      </c>
      <c r="S194" s="135" t="str">
        <f t="shared" si="16"/>
        <v>100%</v>
      </c>
      <c r="T194" s="135" t="str">
        <f t="shared" si="15"/>
        <v>100%</v>
      </c>
      <c r="U194" s="154" t="str">
        <f t="shared" si="15"/>
        <v>100%</v>
      </c>
      <c r="V194" s="138" t="str">
        <f t="shared" si="11"/>
        <v>No Programado</v>
      </c>
      <c r="W194" s="135" t="str">
        <f t="shared" si="12"/>
        <v>No Programado</v>
      </c>
      <c r="X194" s="135" t="str">
        <f t="shared" si="13"/>
        <v>No Programado</v>
      </c>
      <c r="Y194" s="159" t="str">
        <f t="shared" si="14"/>
        <v>No Programado</v>
      </c>
      <c r="Z194" s="173"/>
      <c r="AA194" s="174"/>
      <c r="AB194" s="174"/>
      <c r="AC194" s="175"/>
    </row>
    <row r="195" spans="3:29" ht="160.9" hidden="1" customHeight="1">
      <c r="C195" s="211" t="str">
        <f>IF(ISBLANK('5. Pp (3 años)'!B227),"",'5. Pp (3 años)'!B227)</f>
        <v/>
      </c>
      <c r="D195" s="90" t="str">
        <f>IF(ISBLANK('5. Pp (3 años)'!C227),"",'5. Pp (3 años)'!C227)</f>
        <v>Actividad</v>
      </c>
      <c r="E195" s="207" t="str">
        <f>IF(ISBLANK('5. Pp (3 años)'!D227),"",'5. Pp (3 años)'!D227)</f>
        <v/>
      </c>
      <c r="F195" s="207" t="str">
        <f>IF(ISBLANK('5. Pp (3 años)'!E227),"",'5. Pp (3 años)'!E227)</f>
        <v/>
      </c>
      <c r="G195" s="214" t="str">
        <f>IF(ISBLANK('5. Pp (3 años)'!H227),"",'5. Pp (3 años)'!H227)</f>
        <v/>
      </c>
      <c r="H195" s="75" t="str">
        <f>IF(ISBLANK('5. Pp (3 años)'!J227),"",'5. Pp (3 años)'!J227)</f>
        <v/>
      </c>
      <c r="I195" s="145" t="str">
        <f>IF(ISBLANK('9. METAS'!K201),"",'9. METAS'!K201)</f>
        <v/>
      </c>
      <c r="J195" s="146" t="str">
        <f>IF(ISBLANK('9. METAS'!Q201),"",'9. METAS'!Q201)</f>
        <v/>
      </c>
      <c r="K195" s="136" t="str">
        <f>IF(ISBLANK('9. METAS'!R201),"",'9. METAS'!R201)</f>
        <v/>
      </c>
      <c r="L195" s="136" t="str">
        <f>IF(ISBLANK('9. METAS'!S201),"",'9. METAS'!S201)</f>
        <v/>
      </c>
      <c r="M195" s="137" t="str">
        <f>IF(ISBLANK('9. METAS'!T201),"",'9. METAS'!T201)</f>
        <v/>
      </c>
      <c r="N195" s="146"/>
      <c r="O195" s="409"/>
      <c r="P195" s="409"/>
      <c r="Q195" s="410"/>
      <c r="R195" s="134" t="str">
        <f t="shared" si="16"/>
        <v>100%</v>
      </c>
      <c r="S195" s="135" t="str">
        <f t="shared" si="16"/>
        <v>100%</v>
      </c>
      <c r="T195" s="135" t="str">
        <f t="shared" si="15"/>
        <v>100%</v>
      </c>
      <c r="U195" s="154" t="str">
        <f t="shared" si="15"/>
        <v>100%</v>
      </c>
      <c r="V195" s="138" t="str">
        <f t="shared" si="11"/>
        <v>No Programado</v>
      </c>
      <c r="W195" s="135" t="str">
        <f t="shared" si="12"/>
        <v>No Programado</v>
      </c>
      <c r="X195" s="135" t="str">
        <f t="shared" si="13"/>
        <v>No Programado</v>
      </c>
      <c r="Y195" s="159" t="str">
        <f t="shared" si="14"/>
        <v>No Programado</v>
      </c>
      <c r="Z195" s="173"/>
      <c r="AA195" s="174"/>
      <c r="AB195" s="174"/>
      <c r="AC195" s="175"/>
    </row>
    <row r="196" spans="3:29" ht="160.9" customHeight="1">
      <c r="C196" s="637" t="str">
        <f>IF(ISBLANK('5. Pp (3 años)'!B228),"",'5. Pp (3 años)'!B228)</f>
        <v>Coordinación de Programas Educativos</v>
      </c>
      <c r="D196" s="638" t="str">
        <f>IF(ISBLANK('5. Pp (3 años)'!C228),"",'5. Pp (3 años)'!C228)</f>
        <v>Componente</v>
      </c>
      <c r="E196" s="620" t="str">
        <f>IF(ISBLANK('5. Pp (3 años)'!D228),"",'5. Pp (3 años)'!D228)</f>
        <v>4.1.1.1.31 Servicios de formación educativa inclusiva y capacitación para el desarrollo productivo otorgados.</v>
      </c>
      <c r="F196" s="620" t="str">
        <f>IF(ISBLANK('5. Pp (3 años)'!E228),"",'5. Pp (3 años)'!E228)</f>
        <v>PCDHP: Porcentaje de capacidades de desarrollo humano y productivo fortalecidas</v>
      </c>
      <c r="G196" s="639" t="str">
        <f>IF(ISBLANK('5. Pp (3 años)'!H228),"",'5. Pp (3 años)'!H228)</f>
        <v>Trimestral</v>
      </c>
      <c r="H196" s="640" t="str">
        <f>IF(ISBLANK('5. Pp (3 años)'!J228),"",'5. Pp (3 años)'!J228)</f>
        <v>UNIDAD DE MEDIDA DEL INDICADOR: Porcentaje
UNIDAD DE MEDIDA DE LAS VARIABLES: Esquema de formación integral</v>
      </c>
      <c r="I196" s="145">
        <f>IF(ISBLANK('9. METAS'!K202),"",'9. METAS'!K202)</f>
        <v>100</v>
      </c>
      <c r="J196" s="146">
        <f>IF(ISBLANK('9. METAS'!Q202),"",'9. METAS'!Q202)</f>
        <v>25</v>
      </c>
      <c r="K196" s="136">
        <f>IF(ISBLANK('9. METAS'!R202),"",'9. METAS'!R202)</f>
        <v>25</v>
      </c>
      <c r="L196" s="136">
        <f>IF(ISBLANK('9. METAS'!S202),"",'9. METAS'!S202)</f>
        <v>25</v>
      </c>
      <c r="M196" s="137">
        <f>IF(ISBLANK('9. METAS'!T202),"",'9. METAS'!T202)</f>
        <v>25</v>
      </c>
      <c r="N196" s="146">
        <v>25</v>
      </c>
      <c r="O196" s="409"/>
      <c r="P196" s="409"/>
      <c r="Q196" s="410"/>
      <c r="R196" s="134">
        <f t="shared" si="16"/>
        <v>1</v>
      </c>
      <c r="S196" s="135">
        <f t="shared" si="16"/>
        <v>0</v>
      </c>
      <c r="T196" s="135">
        <f t="shared" si="15"/>
        <v>0</v>
      </c>
      <c r="U196" s="154">
        <f t="shared" si="15"/>
        <v>0</v>
      </c>
      <c r="V196" s="138">
        <f t="shared" si="11"/>
        <v>0.25</v>
      </c>
      <c r="W196" s="135">
        <f t="shared" si="12"/>
        <v>0.25</v>
      </c>
      <c r="X196" s="135">
        <f t="shared" si="13"/>
        <v>0</v>
      </c>
      <c r="Y196" s="159">
        <f t="shared" si="14"/>
        <v>0</v>
      </c>
      <c r="Z196" s="650" t="s">
        <v>1661</v>
      </c>
      <c r="AA196" s="174"/>
      <c r="AB196" s="174"/>
      <c r="AC196" s="175"/>
    </row>
    <row r="197" spans="3:29" ht="160.9" customHeight="1">
      <c r="C197" s="211" t="str">
        <f>IF(ISBLANK('5. Pp (3 años)'!B229),"",'5. Pp (3 años)'!B229)</f>
        <v>Coordinación de Programas Educativos</v>
      </c>
      <c r="D197" s="90" t="str">
        <f>IF(ISBLANK('5. Pp (3 años)'!C229),"",'5. Pp (3 años)'!C229)</f>
        <v>Actividad</v>
      </c>
      <c r="E197" s="207" t="str">
        <f>IF(ISBLANK('5. Pp (3 años)'!D229),"",'5. Pp (3 años)'!D229)</f>
        <v xml:space="preserve">4.1.1.1.31.1 Implementación de programas de instrucción académica, participación social y competencias para la productividad.
</v>
      </c>
      <c r="F197" s="207" t="str">
        <f>IF(ISBLANK('5. Pp (3 años)'!E229),"",'5. Pp (3 años)'!E229)</f>
        <v>PAACP: Porcentaje de acciones de alfabetización, capacitación y participación educativa realizadas.</v>
      </c>
      <c r="G197" s="214" t="str">
        <f>IF(ISBLANK('5. Pp (3 años)'!H229),"",'5. Pp (3 años)'!H229)</f>
        <v>Trimestral</v>
      </c>
      <c r="H197" s="75" t="str">
        <f>IF(ISBLANK('5. Pp (3 años)'!J229),"",'5. Pp (3 años)'!J229)</f>
        <v>UNIDAD DE MEDIDA DEL INDICADOR: Porcentaje
UNIDAD DE MEDIDA DE LAS VARIABLES: Acción educativa</v>
      </c>
      <c r="I197" s="145">
        <f>IF(ISBLANK('9. METAS'!K203),"",'9. METAS'!K203)</f>
        <v>37</v>
      </c>
      <c r="J197" s="146">
        <f>IF(ISBLANK('9. METAS'!Q203),"",'9. METAS'!Q203)</f>
        <v>8</v>
      </c>
      <c r="K197" s="136">
        <f>IF(ISBLANK('9. METAS'!R203),"",'9. METAS'!R203)</f>
        <v>11</v>
      </c>
      <c r="L197" s="136">
        <f>IF(ISBLANK('9. METAS'!S203),"",'9. METAS'!S203)</f>
        <v>8</v>
      </c>
      <c r="M197" s="137">
        <f>IF(ISBLANK('9. METAS'!T203),"",'9. METAS'!T203)</f>
        <v>10</v>
      </c>
      <c r="N197" s="146">
        <v>10</v>
      </c>
      <c r="O197" s="409"/>
      <c r="P197" s="409"/>
      <c r="Q197" s="410"/>
      <c r="R197" s="134">
        <f t="shared" si="16"/>
        <v>1.25</v>
      </c>
      <c r="S197" s="135">
        <f t="shared" si="16"/>
        <v>0</v>
      </c>
      <c r="T197" s="135">
        <f t="shared" si="15"/>
        <v>0</v>
      </c>
      <c r="U197" s="154">
        <f t="shared" si="15"/>
        <v>0</v>
      </c>
      <c r="V197" s="138">
        <f t="shared" si="11"/>
        <v>0.27027027027027029</v>
      </c>
      <c r="W197" s="135">
        <f t="shared" si="12"/>
        <v>0.27027027027027029</v>
      </c>
      <c r="X197" s="135">
        <f t="shared" si="13"/>
        <v>0</v>
      </c>
      <c r="Y197" s="159">
        <f t="shared" si="14"/>
        <v>0</v>
      </c>
      <c r="Z197" s="650" t="s">
        <v>1688</v>
      </c>
      <c r="AA197" s="174"/>
      <c r="AB197" s="174"/>
      <c r="AC197" s="175"/>
    </row>
    <row r="198" spans="3:29" ht="160.9" hidden="1" customHeight="1">
      <c r="C198" s="211" t="str">
        <f>IF(ISBLANK('5. Pp (3 años)'!B230),"",'5. Pp (3 años)'!B230)</f>
        <v/>
      </c>
      <c r="D198" s="90" t="str">
        <f>IF(ISBLANK('5. Pp (3 años)'!C230),"",'5. Pp (3 años)'!C230)</f>
        <v>Actividad</v>
      </c>
      <c r="E198" s="207" t="str">
        <f>IF(ISBLANK('5. Pp (3 años)'!D230),"",'5. Pp (3 años)'!D230)</f>
        <v/>
      </c>
      <c r="F198" s="207" t="str">
        <f>IF(ISBLANK('5. Pp (3 años)'!E230),"",'5. Pp (3 años)'!E230)</f>
        <v/>
      </c>
      <c r="G198" s="214" t="str">
        <f>IF(ISBLANK('5. Pp (3 años)'!H230),"",'5. Pp (3 años)'!H230)</f>
        <v/>
      </c>
      <c r="H198" s="75" t="str">
        <f>IF(ISBLANK('5. Pp (3 años)'!J230),"",'5. Pp (3 años)'!J230)</f>
        <v/>
      </c>
      <c r="I198" s="145" t="str">
        <f>IF(ISBLANK('9. METAS'!K204),"",'9. METAS'!K204)</f>
        <v/>
      </c>
      <c r="J198" s="146" t="str">
        <f>IF(ISBLANK('9. METAS'!Q204),"",'9. METAS'!Q204)</f>
        <v/>
      </c>
      <c r="K198" s="136" t="str">
        <f>IF(ISBLANK('9. METAS'!R204),"",'9. METAS'!R204)</f>
        <v/>
      </c>
      <c r="L198" s="136" t="str">
        <f>IF(ISBLANK('9. METAS'!S204),"",'9. METAS'!S204)</f>
        <v/>
      </c>
      <c r="M198" s="137" t="str">
        <f>IF(ISBLANK('9. METAS'!T204),"",'9. METAS'!T204)</f>
        <v/>
      </c>
      <c r="N198" s="146"/>
      <c r="O198" s="409"/>
      <c r="P198" s="409"/>
      <c r="Q198" s="410"/>
      <c r="R198" s="134" t="str">
        <f t="shared" si="16"/>
        <v>100%</v>
      </c>
      <c r="S198" s="135" t="str">
        <f t="shared" si="16"/>
        <v>100%</v>
      </c>
      <c r="T198" s="135" t="str">
        <f t="shared" si="15"/>
        <v>100%</v>
      </c>
      <c r="U198" s="154" t="str">
        <f t="shared" si="15"/>
        <v>100%</v>
      </c>
      <c r="V198" s="138" t="str">
        <f t="shared" si="11"/>
        <v>No Programado</v>
      </c>
      <c r="W198" s="135" t="str">
        <f t="shared" si="12"/>
        <v>No Programado</v>
      </c>
      <c r="X198" s="135" t="str">
        <f t="shared" si="13"/>
        <v>No Programado</v>
      </c>
      <c r="Y198" s="159" t="str">
        <f t="shared" si="14"/>
        <v>No Programado</v>
      </c>
      <c r="Z198" s="173"/>
      <c r="AA198" s="174"/>
      <c r="AB198" s="174"/>
      <c r="AC198" s="175"/>
    </row>
    <row r="199" spans="3:29" ht="160.9" hidden="1" customHeight="1">
      <c r="C199" s="211" t="str">
        <f>IF(ISBLANK('5. Pp (3 años)'!B231),"",'5. Pp (3 años)'!B231)</f>
        <v/>
      </c>
      <c r="D199" s="90" t="str">
        <f>IF(ISBLANK('5. Pp (3 años)'!C231),"",'5. Pp (3 años)'!C231)</f>
        <v>Actividad</v>
      </c>
      <c r="E199" s="207" t="str">
        <f>IF(ISBLANK('5. Pp (3 años)'!D231),"",'5. Pp (3 años)'!D231)</f>
        <v/>
      </c>
      <c r="F199" s="207" t="str">
        <f>IF(ISBLANK('5. Pp (3 años)'!E231),"",'5. Pp (3 años)'!E231)</f>
        <v/>
      </c>
      <c r="G199" s="214" t="str">
        <f>IF(ISBLANK('5. Pp (3 años)'!H231),"",'5. Pp (3 años)'!H231)</f>
        <v/>
      </c>
      <c r="H199" s="75" t="str">
        <f>IF(ISBLANK('5. Pp (3 años)'!J231),"",'5. Pp (3 años)'!J231)</f>
        <v/>
      </c>
      <c r="I199" s="145" t="str">
        <f>IF(ISBLANK('9. METAS'!K205),"",'9. METAS'!K205)</f>
        <v/>
      </c>
      <c r="J199" s="146" t="str">
        <f>IF(ISBLANK('9. METAS'!Q205),"",'9. METAS'!Q205)</f>
        <v/>
      </c>
      <c r="K199" s="136" t="str">
        <f>IF(ISBLANK('9. METAS'!R205),"",'9. METAS'!R205)</f>
        <v/>
      </c>
      <c r="L199" s="136" t="str">
        <f>IF(ISBLANK('9. METAS'!S205),"",'9. METAS'!S205)</f>
        <v/>
      </c>
      <c r="M199" s="137" t="str">
        <f>IF(ISBLANK('9. METAS'!T205),"",'9. METAS'!T205)</f>
        <v/>
      </c>
      <c r="N199" s="146"/>
      <c r="O199" s="409"/>
      <c r="P199" s="409"/>
      <c r="Q199" s="410"/>
      <c r="R199" s="134" t="str">
        <f t="shared" si="16"/>
        <v>100%</v>
      </c>
      <c r="S199" s="135" t="str">
        <f t="shared" si="16"/>
        <v>100%</v>
      </c>
      <c r="T199" s="135" t="str">
        <f t="shared" si="15"/>
        <v>100%</v>
      </c>
      <c r="U199" s="154" t="str">
        <f t="shared" si="15"/>
        <v>100%</v>
      </c>
      <c r="V199" s="138" t="str">
        <f t="shared" si="11"/>
        <v>No Programado</v>
      </c>
      <c r="W199" s="135" t="str">
        <f t="shared" si="12"/>
        <v>No Programado</v>
      </c>
      <c r="X199" s="135" t="str">
        <f t="shared" si="13"/>
        <v>No Programado</v>
      </c>
      <c r="Y199" s="159" t="str">
        <f t="shared" si="14"/>
        <v>No Programado</v>
      </c>
      <c r="Z199" s="173"/>
      <c r="AA199" s="174"/>
      <c r="AB199" s="174"/>
      <c r="AC199" s="175"/>
    </row>
    <row r="200" spans="3:29" ht="160.9" hidden="1" customHeight="1">
      <c r="C200" s="211" t="str">
        <f>IF(ISBLANK('5. Pp (3 años)'!B232),"",'5. Pp (3 años)'!B232)</f>
        <v/>
      </c>
      <c r="D200" s="90" t="str">
        <f>IF(ISBLANK('5. Pp (3 años)'!C232),"",'5. Pp (3 años)'!C232)</f>
        <v>Actividad</v>
      </c>
      <c r="E200" s="207" t="str">
        <f>IF(ISBLANK('5. Pp (3 años)'!D232),"",'5. Pp (3 años)'!D232)</f>
        <v/>
      </c>
      <c r="F200" s="207" t="str">
        <f>IF(ISBLANK('5. Pp (3 años)'!E232),"",'5. Pp (3 años)'!E232)</f>
        <v/>
      </c>
      <c r="G200" s="214" t="str">
        <f>IF(ISBLANK('5. Pp (3 años)'!H232),"",'5. Pp (3 años)'!H232)</f>
        <v/>
      </c>
      <c r="H200" s="75" t="str">
        <f>IF(ISBLANK('5. Pp (3 años)'!J232),"",'5. Pp (3 años)'!J232)</f>
        <v/>
      </c>
      <c r="I200" s="145" t="str">
        <f>IF(ISBLANK('9. METAS'!K206),"",'9. METAS'!K206)</f>
        <v/>
      </c>
      <c r="J200" s="146" t="str">
        <f>IF(ISBLANK('9. METAS'!Q206),"",'9. METAS'!Q206)</f>
        <v/>
      </c>
      <c r="K200" s="136" t="str">
        <f>IF(ISBLANK('9. METAS'!R206),"",'9. METAS'!R206)</f>
        <v/>
      </c>
      <c r="L200" s="136" t="str">
        <f>IF(ISBLANK('9. METAS'!S206),"",'9. METAS'!S206)</f>
        <v/>
      </c>
      <c r="M200" s="137" t="str">
        <f>IF(ISBLANK('9. METAS'!T206),"",'9. METAS'!T206)</f>
        <v/>
      </c>
      <c r="N200" s="146"/>
      <c r="O200" s="409"/>
      <c r="P200" s="409"/>
      <c r="Q200" s="410"/>
      <c r="R200" s="134" t="str">
        <f t="shared" si="16"/>
        <v>100%</v>
      </c>
      <c r="S200" s="135" t="str">
        <f t="shared" si="16"/>
        <v>100%</v>
      </c>
      <c r="T200" s="135" t="str">
        <f t="shared" si="15"/>
        <v>100%</v>
      </c>
      <c r="U200" s="154" t="str">
        <f t="shared" si="15"/>
        <v>100%</v>
      </c>
      <c r="V200" s="138" t="str">
        <f t="shared" si="11"/>
        <v>No Programado</v>
      </c>
      <c r="W200" s="135" t="str">
        <f t="shared" si="12"/>
        <v>No Programado</v>
      </c>
      <c r="X200" s="135" t="str">
        <f t="shared" si="13"/>
        <v>No Programado</v>
      </c>
      <c r="Y200" s="159" t="str">
        <f t="shared" si="14"/>
        <v>No Programado</v>
      </c>
      <c r="Z200" s="173"/>
      <c r="AA200" s="174"/>
      <c r="AB200" s="174"/>
      <c r="AC200" s="175"/>
    </row>
    <row r="201" spans="3:29" ht="160.9" hidden="1" customHeight="1">
      <c r="C201" s="211" t="str">
        <f>IF(ISBLANK('5. Pp (3 años)'!B233),"",'5. Pp (3 años)'!B233)</f>
        <v/>
      </c>
      <c r="D201" s="90" t="str">
        <f>IF(ISBLANK('5. Pp (3 años)'!C233),"",'5. Pp (3 años)'!C233)</f>
        <v>Actividad</v>
      </c>
      <c r="E201" s="207" t="str">
        <f>IF(ISBLANK('5. Pp (3 años)'!D233),"",'5. Pp (3 años)'!D233)</f>
        <v/>
      </c>
      <c r="F201" s="207" t="str">
        <f>IF(ISBLANK('5. Pp (3 años)'!E233),"",'5. Pp (3 años)'!E233)</f>
        <v/>
      </c>
      <c r="G201" s="214" t="str">
        <f>IF(ISBLANK('5. Pp (3 años)'!H233),"",'5. Pp (3 años)'!H233)</f>
        <v/>
      </c>
      <c r="H201" s="75" t="str">
        <f>IF(ISBLANK('5. Pp (3 años)'!J233),"",'5. Pp (3 años)'!J233)</f>
        <v/>
      </c>
      <c r="I201" s="145" t="str">
        <f>IF(ISBLANK('9. METAS'!K207),"",'9. METAS'!K207)</f>
        <v/>
      </c>
      <c r="J201" s="146" t="str">
        <f>IF(ISBLANK('9. METAS'!Q207),"",'9. METAS'!Q207)</f>
        <v/>
      </c>
      <c r="K201" s="136" t="str">
        <f>IF(ISBLANK('9. METAS'!R207),"",'9. METAS'!R207)</f>
        <v/>
      </c>
      <c r="L201" s="136" t="str">
        <f>IF(ISBLANK('9. METAS'!S207),"",'9. METAS'!S207)</f>
        <v/>
      </c>
      <c r="M201" s="137" t="str">
        <f>IF(ISBLANK('9. METAS'!T207),"",'9. METAS'!T207)</f>
        <v/>
      </c>
      <c r="N201" s="146"/>
      <c r="O201" s="409"/>
      <c r="P201" s="409"/>
      <c r="Q201" s="410"/>
      <c r="R201" s="134" t="str">
        <f t="shared" si="16"/>
        <v>100%</v>
      </c>
      <c r="S201" s="135" t="str">
        <f t="shared" si="16"/>
        <v>100%</v>
      </c>
      <c r="T201" s="135" t="str">
        <f t="shared" si="15"/>
        <v>100%</v>
      </c>
      <c r="U201" s="154" t="str">
        <f t="shared" si="15"/>
        <v>100%</v>
      </c>
      <c r="V201" s="138" t="str">
        <f t="shared" si="11"/>
        <v>No Programado</v>
      </c>
      <c r="W201" s="135" t="str">
        <f t="shared" si="12"/>
        <v>No Programado</v>
      </c>
      <c r="X201" s="135" t="str">
        <f t="shared" si="13"/>
        <v>No Programado</v>
      </c>
      <c r="Y201" s="159" t="str">
        <f t="shared" si="14"/>
        <v>No Programado</v>
      </c>
      <c r="Z201" s="173"/>
      <c r="AA201" s="174"/>
      <c r="AB201" s="174"/>
      <c r="AC201" s="175"/>
    </row>
    <row r="202" spans="3:29" ht="160.9" customHeight="1">
      <c r="C202" s="637" t="str">
        <f>IF(ISBLANK('5. Pp (3 años)'!B234),"",'5. Pp (3 años)'!B234)</f>
        <v>Dirección General de Salud</v>
      </c>
      <c r="D202" s="638" t="str">
        <f>IF(ISBLANK('5. Pp (3 años)'!C234),"",'5. Pp (3 años)'!C234)</f>
        <v>Componente</v>
      </c>
      <c r="E202" s="620" t="str">
        <f>IF(ISBLANK('5. Pp (3 años)'!D234),"",'5. Pp (3 años)'!D234)</f>
        <v>4.1.1.1.32 Servicios de salud itinerante y programas de formación preventiva otorgados.</v>
      </c>
      <c r="F202" s="620" t="str">
        <f>IF(ISBLANK('5. Pp (3 años)'!E234),"",'5. Pp (3 años)'!E234)</f>
        <v>PEAPC: Porcentaje de esquemas de atención primaria y capacidades de cuidado consolidados.</v>
      </c>
      <c r="G202" s="639" t="str">
        <f>IF(ISBLANK('5. Pp (3 años)'!H234),"",'5. Pp (3 años)'!H234)</f>
        <v>Trimestral</v>
      </c>
      <c r="H202" s="640" t="str">
        <f>IF(ISBLANK('5. Pp (3 años)'!J234),"",'5. Pp (3 años)'!J234)</f>
        <v>UNIDAD DE MEDIDA DEL INDICADOR: Porcentaje
UNIDAD DE MEDIDA DE LAS VARIABLES: Esquema integral</v>
      </c>
      <c r="I202" s="145">
        <f>IF(ISBLANK('9. METAS'!K208),"",'9. METAS'!K208)</f>
        <v>100</v>
      </c>
      <c r="J202" s="146">
        <f>IF(ISBLANK('9. METAS'!Q208),"",'9. METAS'!Q208)</f>
        <v>25</v>
      </c>
      <c r="K202" s="136">
        <f>IF(ISBLANK('9. METAS'!R208),"",'9. METAS'!R208)</f>
        <v>25</v>
      </c>
      <c r="L202" s="136">
        <f>IF(ISBLANK('9. METAS'!S208),"",'9. METAS'!S208)</f>
        <v>25</v>
      </c>
      <c r="M202" s="137">
        <f>IF(ISBLANK('9. METAS'!T208),"",'9. METAS'!T208)</f>
        <v>25</v>
      </c>
      <c r="N202" s="146">
        <v>25</v>
      </c>
      <c r="O202" s="409"/>
      <c r="P202" s="409"/>
      <c r="Q202" s="410"/>
      <c r="R202" s="134">
        <f t="shared" si="16"/>
        <v>1</v>
      </c>
      <c r="S202" s="135">
        <f t="shared" si="16"/>
        <v>0</v>
      </c>
      <c r="T202" s="135">
        <f t="shared" si="15"/>
        <v>0</v>
      </c>
      <c r="U202" s="154">
        <f t="shared" si="15"/>
        <v>0</v>
      </c>
      <c r="V202" s="138">
        <f t="shared" si="11"/>
        <v>0.25</v>
      </c>
      <c r="W202" s="135">
        <f t="shared" si="12"/>
        <v>0.25</v>
      </c>
      <c r="X202" s="135">
        <f t="shared" si="13"/>
        <v>0</v>
      </c>
      <c r="Y202" s="159">
        <f t="shared" si="14"/>
        <v>0</v>
      </c>
      <c r="Z202" s="650" t="s">
        <v>1661</v>
      </c>
      <c r="AA202" s="174"/>
      <c r="AB202" s="174"/>
      <c r="AC202" s="175"/>
    </row>
    <row r="203" spans="3:29" ht="160.9" customHeight="1">
      <c r="C203" s="211" t="str">
        <f>IF(ISBLANK('5. Pp (3 años)'!B235),"",'5. Pp (3 años)'!B235)</f>
        <v>Dirección General de Salud</v>
      </c>
      <c r="D203" s="90" t="str">
        <f>IF(ISBLANK('5. Pp (3 años)'!C235),"",'5. Pp (3 años)'!C235)</f>
        <v>Actividad</v>
      </c>
      <c r="E203" s="207" t="str">
        <f>IF(ISBLANK('5. Pp (3 años)'!D235),"",'5. Pp (3 años)'!D235)</f>
        <v>4.1.1.1.32.1 Despliegue operativo de brigadas integrales para la prevención, diagnóstico y promoción de la salud comunitaria.</v>
      </c>
      <c r="F203" s="207" t="str">
        <f>IF(ISBLANK('5. Pp (3 años)'!E235),"",'5. Pp (3 años)'!E235)</f>
        <v>PBJSR: Porcentaje de brigadas y jornadas de salud realizadas.</v>
      </c>
      <c r="G203" s="214" t="str">
        <f>IF(ISBLANK('5. Pp (3 años)'!H235),"",'5. Pp (3 años)'!H235)</f>
        <v>Trimestral</v>
      </c>
      <c r="H203" s="75" t="str">
        <f>IF(ISBLANK('5. Pp (3 años)'!J235),"",'5. Pp (3 años)'!J235)</f>
        <v>UNIDAD DE MEDIDA DEL INDICADOR: Porcentaje
UNIDAD DE MEDIDA DE LAS VARIABLES: Brigadas</v>
      </c>
      <c r="I203" s="145">
        <f>IF(ISBLANK('9. METAS'!K209),"",'9. METAS'!K209)</f>
        <v>225</v>
      </c>
      <c r="J203" s="146">
        <f>IF(ISBLANK('9. METAS'!Q209),"",'9. METAS'!Q209)</f>
        <v>60</v>
      </c>
      <c r="K203" s="136">
        <f>IF(ISBLANK('9. METAS'!R209),"",'9. METAS'!R209)</f>
        <v>60</v>
      </c>
      <c r="L203" s="136">
        <f>IF(ISBLANK('9. METAS'!S209),"",'9. METAS'!S209)</f>
        <v>50</v>
      </c>
      <c r="M203" s="137">
        <f>IF(ISBLANK('9. METAS'!T209),"",'9. METAS'!T209)</f>
        <v>55</v>
      </c>
      <c r="N203" s="146">
        <v>112</v>
      </c>
      <c r="O203" s="409"/>
      <c r="P203" s="409"/>
      <c r="Q203" s="410"/>
      <c r="R203" s="134">
        <f t="shared" si="16"/>
        <v>1.8666666666666667</v>
      </c>
      <c r="S203" s="135">
        <f t="shared" si="16"/>
        <v>0</v>
      </c>
      <c r="T203" s="135">
        <f t="shared" si="15"/>
        <v>0</v>
      </c>
      <c r="U203" s="154">
        <f t="shared" si="15"/>
        <v>0</v>
      </c>
      <c r="V203" s="138">
        <f t="shared" si="11"/>
        <v>0.49777777777777776</v>
      </c>
      <c r="W203" s="135">
        <f t="shared" si="12"/>
        <v>0.49777777777777776</v>
      </c>
      <c r="X203" s="135">
        <f t="shared" si="13"/>
        <v>0</v>
      </c>
      <c r="Y203" s="159">
        <f t="shared" si="14"/>
        <v>0</v>
      </c>
      <c r="Z203" s="650" t="s">
        <v>1689</v>
      </c>
      <c r="AA203" s="174"/>
      <c r="AB203" s="174"/>
      <c r="AC203" s="175"/>
    </row>
    <row r="204" spans="3:29" ht="160.9" customHeight="1">
      <c r="C204" s="211" t="str">
        <f>IF(ISBLANK('5. Pp (3 años)'!B236),"",'5. Pp (3 años)'!B236)</f>
        <v>Dirección General de Salud</v>
      </c>
      <c r="D204" s="90" t="str">
        <f>IF(ISBLANK('5. Pp (3 años)'!C236),"",'5. Pp (3 años)'!C236)</f>
        <v>Actividad</v>
      </c>
      <c r="E204" s="207" t="str">
        <f>IF(ISBLANK('5. Pp (3 años)'!D236),"",'5. Pp (3 años)'!D236)</f>
        <v>4.1.1.1.32.2 Impartición de talleres formativos y jornadas de atención preventiva para el fortalecimiento de las capacidades de cuidado.</v>
      </c>
      <c r="F204" s="207" t="str">
        <f>IF(ISBLANK('5. Pp (3 años)'!E236),"",'5. Pp (3 años)'!E236)</f>
        <v>PSFCE: Porcentaje de sesiones formativas y campañas de salud ejecutadas</v>
      </c>
      <c r="G204" s="214" t="str">
        <f>IF(ISBLANK('5. Pp (3 años)'!H236),"",'5. Pp (3 años)'!H236)</f>
        <v>Trimestral</v>
      </c>
      <c r="H204" s="75" t="str">
        <f>IF(ISBLANK('5. Pp (3 años)'!J236),"",'5. Pp (3 años)'!J236)</f>
        <v>UNIDAD DE MEDIDA DEL INDICADOR: Porcentaje
UNIDAD DE MEDIDA DE LAS VARIABLES: Campaña</v>
      </c>
      <c r="I204" s="145">
        <f>IF(ISBLANK('9. METAS'!K210),"",'9. METAS'!K210)</f>
        <v>20</v>
      </c>
      <c r="J204" s="146">
        <f>IF(ISBLANK('9. METAS'!Q210),"",'9. METAS'!Q210)</f>
        <v>5</v>
      </c>
      <c r="K204" s="136">
        <f>IF(ISBLANK('9. METAS'!R210),"",'9. METAS'!R210)</f>
        <v>5</v>
      </c>
      <c r="L204" s="136">
        <f>IF(ISBLANK('9. METAS'!S210),"",'9. METAS'!S210)</f>
        <v>5</v>
      </c>
      <c r="M204" s="137">
        <f>IF(ISBLANK('9. METAS'!T210),"",'9. METAS'!T210)</f>
        <v>5</v>
      </c>
      <c r="N204" s="146">
        <v>5</v>
      </c>
      <c r="O204" s="409"/>
      <c r="P204" s="409"/>
      <c r="Q204" s="410"/>
      <c r="R204" s="134">
        <f t="shared" si="16"/>
        <v>1</v>
      </c>
      <c r="S204" s="135">
        <f t="shared" si="16"/>
        <v>0</v>
      </c>
      <c r="T204" s="135">
        <f t="shared" si="15"/>
        <v>0</v>
      </c>
      <c r="U204" s="154">
        <f t="shared" si="15"/>
        <v>0</v>
      </c>
      <c r="V204" s="138">
        <f t="shared" si="11"/>
        <v>0.25</v>
      </c>
      <c r="W204" s="135">
        <f t="shared" si="12"/>
        <v>0.25</v>
      </c>
      <c r="X204" s="135">
        <f t="shared" si="13"/>
        <v>0</v>
      </c>
      <c r="Y204" s="159">
        <f t="shared" si="14"/>
        <v>0</v>
      </c>
      <c r="Z204" s="650" t="s">
        <v>1690</v>
      </c>
      <c r="AA204" s="174"/>
      <c r="AB204" s="174"/>
      <c r="AC204" s="175"/>
    </row>
    <row r="205" spans="3:29" ht="160.9" hidden="1" customHeight="1">
      <c r="C205" s="211" t="str">
        <f>IF(ISBLANK('5. Pp (3 años)'!B237),"",'5. Pp (3 años)'!B237)</f>
        <v/>
      </c>
      <c r="D205" s="90" t="str">
        <f>IF(ISBLANK('5. Pp (3 años)'!C237),"",'5. Pp (3 años)'!C237)</f>
        <v>Actividad</v>
      </c>
      <c r="E205" s="207" t="str">
        <f>IF(ISBLANK('5. Pp (3 años)'!D237),"",'5. Pp (3 años)'!D237)</f>
        <v/>
      </c>
      <c r="F205" s="207" t="str">
        <f>IF(ISBLANK('5. Pp (3 años)'!E237),"",'5. Pp (3 años)'!E237)</f>
        <v/>
      </c>
      <c r="G205" s="214" t="str">
        <f>IF(ISBLANK('5. Pp (3 años)'!H237),"",'5. Pp (3 años)'!H237)</f>
        <v/>
      </c>
      <c r="H205" s="75" t="str">
        <f>IF(ISBLANK('5. Pp (3 años)'!J237),"",'5. Pp (3 años)'!J237)</f>
        <v/>
      </c>
      <c r="I205" s="145" t="str">
        <f>IF(ISBLANK('9. METAS'!K211),"",'9. METAS'!K211)</f>
        <v/>
      </c>
      <c r="J205" s="146" t="str">
        <f>IF(ISBLANK('9. METAS'!Q211),"",'9. METAS'!Q211)</f>
        <v/>
      </c>
      <c r="K205" s="136" t="str">
        <f>IF(ISBLANK('9. METAS'!R211),"",'9. METAS'!R211)</f>
        <v/>
      </c>
      <c r="L205" s="136" t="str">
        <f>IF(ISBLANK('9. METAS'!S211),"",'9. METAS'!S211)</f>
        <v/>
      </c>
      <c r="M205" s="137" t="str">
        <f>IF(ISBLANK('9. METAS'!T211),"",'9. METAS'!T211)</f>
        <v/>
      </c>
      <c r="N205" s="146"/>
      <c r="O205" s="409"/>
      <c r="P205" s="409"/>
      <c r="Q205" s="410"/>
      <c r="R205" s="134" t="str">
        <f t="shared" si="16"/>
        <v>100%</v>
      </c>
      <c r="S205" s="135" t="str">
        <f t="shared" si="16"/>
        <v>100%</v>
      </c>
      <c r="T205" s="135" t="str">
        <f t="shared" si="15"/>
        <v>100%</v>
      </c>
      <c r="U205" s="154" t="str">
        <f t="shared" si="15"/>
        <v>100%</v>
      </c>
      <c r="V205" s="138" t="str">
        <f t="shared" si="11"/>
        <v>No Programado</v>
      </c>
      <c r="W205" s="135" t="str">
        <f t="shared" si="12"/>
        <v>No Programado</v>
      </c>
      <c r="X205" s="135" t="str">
        <f t="shared" si="13"/>
        <v>No Programado</v>
      </c>
      <c r="Y205" s="159" t="str">
        <f t="shared" si="14"/>
        <v>No Programado</v>
      </c>
      <c r="Z205" s="173"/>
      <c r="AA205" s="174"/>
      <c r="AB205" s="174"/>
      <c r="AC205" s="175"/>
    </row>
    <row r="206" spans="3:29" ht="160.9" hidden="1" customHeight="1">
      <c r="C206" s="211" t="str">
        <f>IF(ISBLANK('5. Pp (3 años)'!B238),"",'5. Pp (3 años)'!B238)</f>
        <v/>
      </c>
      <c r="D206" s="90" t="str">
        <f>IF(ISBLANK('5. Pp (3 años)'!C238),"",'5. Pp (3 años)'!C238)</f>
        <v>Actividad</v>
      </c>
      <c r="E206" s="207" t="str">
        <f>IF(ISBLANK('5. Pp (3 años)'!D238),"",'5. Pp (3 años)'!D238)</f>
        <v/>
      </c>
      <c r="F206" s="207" t="str">
        <f>IF(ISBLANK('5. Pp (3 años)'!E238),"",'5. Pp (3 años)'!E238)</f>
        <v/>
      </c>
      <c r="G206" s="214" t="str">
        <f>IF(ISBLANK('5. Pp (3 años)'!H238),"",'5. Pp (3 años)'!H238)</f>
        <v/>
      </c>
      <c r="H206" s="75" t="str">
        <f>IF(ISBLANK('5. Pp (3 años)'!J238),"",'5. Pp (3 años)'!J238)</f>
        <v/>
      </c>
      <c r="I206" s="145" t="str">
        <f>IF(ISBLANK('9. METAS'!K212),"",'9. METAS'!K212)</f>
        <v/>
      </c>
      <c r="J206" s="146" t="str">
        <f>IF(ISBLANK('9. METAS'!Q212),"",'9. METAS'!Q212)</f>
        <v/>
      </c>
      <c r="K206" s="136" t="str">
        <f>IF(ISBLANK('9. METAS'!R212),"",'9. METAS'!R212)</f>
        <v/>
      </c>
      <c r="L206" s="136" t="str">
        <f>IF(ISBLANK('9. METAS'!S212),"",'9. METAS'!S212)</f>
        <v/>
      </c>
      <c r="M206" s="137" t="str">
        <f>IF(ISBLANK('9. METAS'!T212),"",'9. METAS'!T212)</f>
        <v/>
      </c>
      <c r="N206" s="146"/>
      <c r="O206" s="409"/>
      <c r="P206" s="409"/>
      <c r="Q206" s="410"/>
      <c r="R206" s="134" t="str">
        <f t="shared" si="16"/>
        <v>100%</v>
      </c>
      <c r="S206" s="135" t="str">
        <f t="shared" si="16"/>
        <v>100%</v>
      </c>
      <c r="T206" s="135" t="str">
        <f t="shared" si="15"/>
        <v>100%</v>
      </c>
      <c r="U206" s="154" t="str">
        <f t="shared" si="15"/>
        <v>100%</v>
      </c>
      <c r="V206" s="138" t="str">
        <f t="shared" si="11"/>
        <v>No Programado</v>
      </c>
      <c r="W206" s="135" t="str">
        <f t="shared" si="12"/>
        <v>No Programado</v>
      </c>
      <c r="X206" s="135" t="str">
        <f t="shared" si="13"/>
        <v>No Programado</v>
      </c>
      <c r="Y206" s="159" t="str">
        <f t="shared" si="14"/>
        <v>No Programado</v>
      </c>
      <c r="Z206" s="173"/>
      <c r="AA206" s="174"/>
      <c r="AB206" s="174"/>
      <c r="AC206" s="175"/>
    </row>
    <row r="207" spans="3:29" ht="160.9" hidden="1" customHeight="1">
      <c r="C207" s="211" t="str">
        <f>IF(ISBLANK('5. Pp (3 años)'!B239),"",'5. Pp (3 años)'!B239)</f>
        <v/>
      </c>
      <c r="D207" s="90" t="str">
        <f>IF(ISBLANK('5. Pp (3 años)'!C239),"",'5. Pp (3 años)'!C239)</f>
        <v>Actividad</v>
      </c>
      <c r="E207" s="207" t="str">
        <f>IF(ISBLANK('5. Pp (3 años)'!D239),"",'5. Pp (3 años)'!D239)</f>
        <v/>
      </c>
      <c r="F207" s="207" t="str">
        <f>IF(ISBLANK('5. Pp (3 años)'!E239),"",'5. Pp (3 años)'!E239)</f>
        <v/>
      </c>
      <c r="G207" s="214" t="str">
        <f>IF(ISBLANK('5. Pp (3 años)'!H239),"",'5. Pp (3 años)'!H239)</f>
        <v/>
      </c>
      <c r="H207" s="75" t="str">
        <f>IF(ISBLANK('5. Pp (3 años)'!J239),"",'5. Pp (3 años)'!J239)</f>
        <v/>
      </c>
      <c r="I207" s="145" t="str">
        <f>IF(ISBLANK('9. METAS'!K213),"",'9. METAS'!K213)</f>
        <v/>
      </c>
      <c r="J207" s="146" t="str">
        <f>IF(ISBLANK('9. METAS'!Q213),"",'9. METAS'!Q213)</f>
        <v/>
      </c>
      <c r="K207" s="136" t="str">
        <f>IF(ISBLANK('9. METAS'!R213),"",'9. METAS'!R213)</f>
        <v/>
      </c>
      <c r="L207" s="136" t="str">
        <f>IF(ISBLANK('9. METAS'!S213),"",'9. METAS'!S213)</f>
        <v/>
      </c>
      <c r="M207" s="137" t="str">
        <f>IF(ISBLANK('9. METAS'!T213),"",'9. METAS'!T213)</f>
        <v/>
      </c>
      <c r="N207" s="146"/>
      <c r="O207" s="409"/>
      <c r="P207" s="409"/>
      <c r="Q207" s="410"/>
      <c r="R207" s="134" t="str">
        <f t="shared" si="16"/>
        <v>100%</v>
      </c>
      <c r="S207" s="135" t="str">
        <f t="shared" si="16"/>
        <v>100%</v>
      </c>
      <c r="T207" s="135" t="str">
        <f t="shared" si="15"/>
        <v>100%</v>
      </c>
      <c r="U207" s="154" t="str">
        <f t="shared" si="15"/>
        <v>100%</v>
      </c>
      <c r="V207" s="138" t="str">
        <f t="shared" ref="V207:V244" si="17">IFERROR((N207/I207),"No Programado")</f>
        <v>No Programado</v>
      </c>
      <c r="W207" s="135" t="str">
        <f t="shared" ref="W207:W244" si="18">IFERROR((N207+O207)/I207, "No Programado")</f>
        <v>No Programado</v>
      </c>
      <c r="X207" s="135" t="str">
        <f t="shared" ref="X207:X244" si="19">IFERROR((O207+P207)/I207, "No Programado")</f>
        <v>No Programado</v>
      </c>
      <c r="Y207" s="159" t="str">
        <f t="shared" ref="Y207:Y244" si="20">IFERROR((P207+Q207)/I207, "No Programado")</f>
        <v>No Programado</v>
      </c>
      <c r="Z207" s="173"/>
      <c r="AA207" s="174"/>
      <c r="AB207" s="174"/>
      <c r="AC207" s="175"/>
    </row>
    <row r="208" spans="3:29" ht="160.9" customHeight="1">
      <c r="C208" s="637" t="str">
        <f>IF(ISBLANK('5. Pp (3 años)'!B240),"",'5. Pp (3 años)'!B240)</f>
        <v>Coordinación de Salud Física</v>
      </c>
      <c r="D208" s="638" t="str">
        <f>IF(ISBLANK('5. Pp (3 años)'!C240),"",'5. Pp (3 años)'!C240)</f>
        <v>Componente</v>
      </c>
      <c r="E208" s="620" t="str">
        <f>IF(ISBLANK('5. Pp (3 años)'!D240),"",'5. Pp (3 años)'!D240)</f>
        <v>4.1.1.1.33  Servicios de atención médica primaria, especialidades básicas y traslados programados otorgados.</v>
      </c>
      <c r="F208" s="620" t="str">
        <f>IF(ISBLANK('5. Pp (3 años)'!E240),"",'5. Pp (3 años)'!E240)</f>
        <v>PEAPF: Porcentaje de esquema de atención primaria y asistencia médica fortalecido.</v>
      </c>
      <c r="G208" s="639" t="str">
        <f>IF(ISBLANK('5. Pp (3 años)'!H240),"",'5. Pp (3 años)'!H240)</f>
        <v>Trimestral</v>
      </c>
      <c r="H208" s="640" t="str">
        <f>IF(ISBLANK('5. Pp (3 años)'!J240),"",'5. Pp (3 años)'!J240)</f>
        <v>UNIDAD DE MEDIDA DEL INDICADOR: Porcentaje
UNIDAD DE MEDIDA DE LAS VARIABLES: Esquema de atención.</v>
      </c>
      <c r="I208" s="145">
        <f>IF(ISBLANK('9. METAS'!K214),"",'9. METAS'!K214)</f>
        <v>100</v>
      </c>
      <c r="J208" s="146">
        <f>IF(ISBLANK('9. METAS'!Q214),"",'9. METAS'!Q214)</f>
        <v>25</v>
      </c>
      <c r="K208" s="136">
        <f>IF(ISBLANK('9. METAS'!R214),"",'9. METAS'!R214)</f>
        <v>25</v>
      </c>
      <c r="L208" s="136">
        <f>IF(ISBLANK('9. METAS'!S214),"",'9. METAS'!S214)</f>
        <v>25</v>
      </c>
      <c r="M208" s="137">
        <f>IF(ISBLANK('9. METAS'!T214),"",'9. METAS'!T214)</f>
        <v>25</v>
      </c>
      <c r="N208" s="146">
        <v>16</v>
      </c>
      <c r="O208" s="409"/>
      <c r="P208" s="409"/>
      <c r="Q208" s="410"/>
      <c r="R208" s="134">
        <f t="shared" si="16"/>
        <v>0.64</v>
      </c>
      <c r="S208" s="135">
        <f t="shared" si="16"/>
        <v>0</v>
      </c>
      <c r="T208" s="135">
        <f t="shared" si="15"/>
        <v>0</v>
      </c>
      <c r="U208" s="154">
        <f t="shared" si="15"/>
        <v>0</v>
      </c>
      <c r="V208" s="138">
        <f t="shared" si="17"/>
        <v>0.16</v>
      </c>
      <c r="W208" s="135">
        <f t="shared" si="18"/>
        <v>0.16</v>
      </c>
      <c r="X208" s="135">
        <f t="shared" si="19"/>
        <v>0</v>
      </c>
      <c r="Y208" s="159">
        <f t="shared" si="20"/>
        <v>0</v>
      </c>
      <c r="Z208" s="650" t="s">
        <v>1691</v>
      </c>
      <c r="AA208" s="174"/>
      <c r="AB208" s="174"/>
      <c r="AC208" s="175"/>
    </row>
    <row r="209" spans="3:29" ht="160.9" customHeight="1">
      <c r="C209" s="211" t="str">
        <f>IF(ISBLANK('5. Pp (3 años)'!B241),"",'5. Pp (3 años)'!B241)</f>
        <v>Coordinación de Salud Física</v>
      </c>
      <c r="D209" s="90" t="str">
        <f>IF(ISBLANK('5. Pp (3 años)'!C241),"",'5. Pp (3 años)'!C241)</f>
        <v>Actividad</v>
      </c>
      <c r="E209" s="207" t="str">
        <f>IF(ISBLANK('5. Pp (3 años)'!D241),"",'5. Pp (3 años)'!D241)</f>
        <v>4.1.1.1.33.1 Prestación de consultas médicas generales y servicios de especialidades básicas.</v>
      </c>
      <c r="F209" s="207" t="str">
        <f>IF(ISBLANK('5. Pp (3 años)'!E241),"",'5. Pp (3 años)'!E241)</f>
        <v>PCSEB: Porcentaje de consultas y servicios especializados brindados.</v>
      </c>
      <c r="G209" s="214" t="str">
        <f>IF(ISBLANK('5. Pp (3 años)'!H241),"",'5. Pp (3 años)'!H241)</f>
        <v>Trimestral</v>
      </c>
      <c r="H209" s="75" t="str">
        <f>IF(ISBLANK('5. Pp (3 años)'!J241),"",'5. Pp (3 años)'!J241)</f>
        <v>UNIDAD DE MEDIDA DEL INDICADOR: Porcentaje
UNIDAD DE MEDIDA DE LAS VARIABLES: Consultas</v>
      </c>
      <c r="I209" s="145">
        <f>IF(ISBLANK('9. METAS'!K215),"",'9. METAS'!K215)</f>
        <v>13400</v>
      </c>
      <c r="J209" s="146">
        <f>IF(ISBLANK('9. METAS'!Q215),"",'9. METAS'!Q215)</f>
        <v>3330</v>
      </c>
      <c r="K209" s="136">
        <f>IF(ISBLANK('9. METAS'!R215),"",'9. METAS'!R215)</f>
        <v>3380</v>
      </c>
      <c r="L209" s="136">
        <f>IF(ISBLANK('9. METAS'!S215),"",'9. METAS'!S215)</f>
        <v>3380</v>
      </c>
      <c r="M209" s="137">
        <f>IF(ISBLANK('9. METAS'!T215),"",'9. METAS'!T215)</f>
        <v>3310</v>
      </c>
      <c r="N209" s="146">
        <v>4854</v>
      </c>
      <c r="O209" s="409"/>
      <c r="P209" s="409"/>
      <c r="Q209" s="410"/>
      <c r="R209" s="134">
        <f t="shared" si="16"/>
        <v>1.4576576576576576</v>
      </c>
      <c r="S209" s="135">
        <f t="shared" si="16"/>
        <v>0</v>
      </c>
      <c r="T209" s="135">
        <f t="shared" si="15"/>
        <v>0</v>
      </c>
      <c r="U209" s="154">
        <f t="shared" si="15"/>
        <v>0</v>
      </c>
      <c r="V209" s="138">
        <f t="shared" si="17"/>
        <v>0.36223880597014924</v>
      </c>
      <c r="W209" s="135">
        <f t="shared" si="18"/>
        <v>0.36223880597014924</v>
      </c>
      <c r="X209" s="135">
        <f t="shared" si="19"/>
        <v>0</v>
      </c>
      <c r="Y209" s="159">
        <f t="shared" si="20"/>
        <v>0</v>
      </c>
      <c r="Z209" s="650" t="s">
        <v>1692</v>
      </c>
      <c r="AA209" s="174"/>
      <c r="AB209" s="174"/>
      <c r="AC209" s="175"/>
    </row>
    <row r="210" spans="3:29" ht="160.9" customHeight="1">
      <c r="C210" s="211" t="str">
        <f>IF(ISBLANK('5. Pp (3 años)'!B242),"",'5. Pp (3 años)'!B242)</f>
        <v>Coordinación de Salud Física</v>
      </c>
      <c r="D210" s="90" t="str">
        <f>IF(ISBLANK('5. Pp (3 años)'!C242),"",'5. Pp (3 años)'!C242)</f>
        <v>Actividad</v>
      </c>
      <c r="E210" s="207" t="str">
        <f>IF(ISBLANK('5. Pp (3 años)'!D242),"",'5. Pp (3 años)'!D242)</f>
        <v>4.1.1.1.33.2 Organización de jornadas de orientación y capacitación en temas de relevancia epidemiológica.</v>
      </c>
      <c r="F210" s="207" t="str">
        <f>IF(ISBLANK('5. Pp (3 años)'!E242),"",'5. Pp (3 años)'!E242)</f>
        <v>PPPI: Porcentaje de pláticas promocionales impartidas.</v>
      </c>
      <c r="G210" s="214" t="str">
        <f>IF(ISBLANK('5. Pp (3 años)'!H242),"",'5. Pp (3 años)'!H242)</f>
        <v>Trimestral</v>
      </c>
      <c r="H210" s="75" t="str">
        <f>IF(ISBLANK('5. Pp (3 años)'!J242),"",'5. Pp (3 años)'!J242)</f>
        <v>UNIDAD DE MEDIDA DEL INDICADOR: Porcentaje
UNIDAD DE MEDIDA DE LAS VARIABLES  Pláticas</v>
      </c>
      <c r="I210" s="145">
        <f>IF(ISBLANK('9. METAS'!K216),"",'9. METAS'!K216)</f>
        <v>261</v>
      </c>
      <c r="J210" s="146">
        <f>IF(ISBLANK('9. METAS'!Q216),"",'9. METAS'!Q216)</f>
        <v>78</v>
      </c>
      <c r="K210" s="136">
        <f>IF(ISBLANK('9. METAS'!R216),"",'9. METAS'!R216)</f>
        <v>78</v>
      </c>
      <c r="L210" s="136">
        <f>IF(ISBLANK('9. METAS'!S216),"",'9. METAS'!S216)</f>
        <v>45</v>
      </c>
      <c r="M210" s="137">
        <f>IF(ISBLANK('9. METAS'!T216),"",'9. METAS'!T216)</f>
        <v>60</v>
      </c>
      <c r="N210" s="146">
        <v>52</v>
      </c>
      <c r="O210" s="409"/>
      <c r="P210" s="409"/>
      <c r="Q210" s="410"/>
      <c r="R210" s="134">
        <f t="shared" si="16"/>
        <v>0.66666666666666663</v>
      </c>
      <c r="S210" s="135">
        <f t="shared" si="16"/>
        <v>0</v>
      </c>
      <c r="T210" s="135">
        <f t="shared" si="15"/>
        <v>0</v>
      </c>
      <c r="U210" s="154">
        <f t="shared" si="15"/>
        <v>0</v>
      </c>
      <c r="V210" s="138">
        <f t="shared" si="17"/>
        <v>0.19923371647509577</v>
      </c>
      <c r="W210" s="135">
        <f t="shared" si="18"/>
        <v>0.19923371647509577</v>
      </c>
      <c r="X210" s="135">
        <f t="shared" si="19"/>
        <v>0</v>
      </c>
      <c r="Y210" s="159">
        <f t="shared" si="20"/>
        <v>0</v>
      </c>
      <c r="Z210" s="650" t="s">
        <v>1693</v>
      </c>
      <c r="AA210" s="174"/>
      <c r="AB210" s="174"/>
      <c r="AC210" s="175"/>
    </row>
    <row r="211" spans="3:29" ht="160.9" customHeight="1">
      <c r="C211" s="211" t="str">
        <f>IF(ISBLANK('5. Pp (3 años)'!B243),"",'5. Pp (3 años)'!B243)</f>
        <v>Coordinación de Salud Física</v>
      </c>
      <c r="D211" s="90" t="str">
        <f>IF(ISBLANK('5. Pp (3 años)'!C243),"",'5. Pp (3 años)'!C243)</f>
        <v>Actividad</v>
      </c>
      <c r="E211" s="207" t="str">
        <f>IF(ISBLANK('5. Pp (3 años)'!D243),"",'5. Pp (3 años)'!D243)</f>
        <v>4.1.1.1.33.3 Gestión y ejecución de servicios asistenciales para el traslado de personas con movilidad reducida.</v>
      </c>
      <c r="F211" s="207" t="str">
        <f>IF(ISBLANK('5. Pp (3 años)'!E243),"",'5. Pp (3 años)'!E243)</f>
        <v>PSTR: Porcentaje de servicios de traslado realizados.</v>
      </c>
      <c r="G211" s="214" t="str">
        <f>IF(ISBLANK('5. Pp (3 años)'!H243),"",'5. Pp (3 años)'!H243)</f>
        <v>Trimestral</v>
      </c>
      <c r="H211" s="75" t="str">
        <f>IF(ISBLANK('5. Pp (3 años)'!J243),"",'5. Pp (3 años)'!J243)</f>
        <v>UNIDAD DE MEDIDA DEL INDICADOR: Porcentaje
UNIDAD DE MEDIDA DE LAS VARIABLES:  Servicios de  Traslados</v>
      </c>
      <c r="I211" s="145">
        <f>IF(ISBLANK('9. METAS'!K217),"",'9. METAS'!K217)</f>
        <v>60</v>
      </c>
      <c r="J211" s="146">
        <f>IF(ISBLANK('9. METAS'!Q217),"",'9. METAS'!Q217)</f>
        <v>15</v>
      </c>
      <c r="K211" s="136">
        <f>IF(ISBLANK('9. METAS'!R217),"",'9. METAS'!R217)</f>
        <v>15</v>
      </c>
      <c r="L211" s="136">
        <f>IF(ISBLANK('9. METAS'!S217),"",'9. METAS'!S217)</f>
        <v>15</v>
      </c>
      <c r="M211" s="137">
        <f>IF(ISBLANK('9. METAS'!T217),"",'9. METAS'!T217)</f>
        <v>15</v>
      </c>
      <c r="N211" s="146">
        <v>4</v>
      </c>
      <c r="O211" s="409"/>
      <c r="P211" s="409"/>
      <c r="Q211" s="410"/>
      <c r="R211" s="134">
        <f t="shared" si="16"/>
        <v>0.26666666666666666</v>
      </c>
      <c r="S211" s="135">
        <f t="shared" si="16"/>
        <v>0</v>
      </c>
      <c r="T211" s="135">
        <f t="shared" si="15"/>
        <v>0</v>
      </c>
      <c r="U211" s="154">
        <f t="shared" si="15"/>
        <v>0</v>
      </c>
      <c r="V211" s="138">
        <f t="shared" si="17"/>
        <v>6.6666666666666666E-2</v>
      </c>
      <c r="W211" s="135">
        <f t="shared" si="18"/>
        <v>6.6666666666666666E-2</v>
      </c>
      <c r="X211" s="135">
        <f t="shared" si="19"/>
        <v>0</v>
      </c>
      <c r="Y211" s="159">
        <f t="shared" si="20"/>
        <v>0</v>
      </c>
      <c r="Z211" s="650" t="s">
        <v>1694</v>
      </c>
      <c r="AA211" s="174"/>
      <c r="AB211" s="174"/>
      <c r="AC211" s="175"/>
    </row>
    <row r="212" spans="3:29" ht="160.9" hidden="1" customHeight="1">
      <c r="C212" s="211" t="str">
        <f>IF(ISBLANK('5. Pp (3 años)'!B244),"",'5. Pp (3 años)'!B244)</f>
        <v/>
      </c>
      <c r="D212" s="90" t="str">
        <f>IF(ISBLANK('5. Pp (3 años)'!C244),"",'5. Pp (3 años)'!C244)</f>
        <v>Actividad</v>
      </c>
      <c r="E212" s="207" t="str">
        <f>IF(ISBLANK('5. Pp (3 años)'!D244),"",'5. Pp (3 años)'!D244)</f>
        <v/>
      </c>
      <c r="F212" s="207" t="str">
        <f>IF(ISBLANK('5. Pp (3 años)'!E244),"",'5. Pp (3 años)'!E244)</f>
        <v/>
      </c>
      <c r="G212" s="214" t="str">
        <f>IF(ISBLANK('5. Pp (3 años)'!H244),"",'5. Pp (3 años)'!H244)</f>
        <v/>
      </c>
      <c r="H212" s="75" t="str">
        <f>IF(ISBLANK('5. Pp (3 años)'!J244),"",'5. Pp (3 años)'!J244)</f>
        <v/>
      </c>
      <c r="I212" s="145" t="str">
        <f>IF(ISBLANK('9. METAS'!K218),"",'9. METAS'!K218)</f>
        <v/>
      </c>
      <c r="J212" s="146" t="str">
        <f>IF(ISBLANK('9. METAS'!Q218),"",'9. METAS'!Q218)</f>
        <v/>
      </c>
      <c r="K212" s="136" t="str">
        <f>IF(ISBLANK('9. METAS'!R218),"",'9. METAS'!R218)</f>
        <v/>
      </c>
      <c r="L212" s="136" t="str">
        <f>IF(ISBLANK('9. METAS'!S218),"",'9. METAS'!S218)</f>
        <v/>
      </c>
      <c r="M212" s="137" t="str">
        <f>IF(ISBLANK('9. METAS'!T218),"",'9. METAS'!T218)</f>
        <v/>
      </c>
      <c r="N212" s="146"/>
      <c r="O212" s="409"/>
      <c r="P212" s="409"/>
      <c r="Q212" s="410"/>
      <c r="R212" s="134" t="str">
        <f t="shared" si="16"/>
        <v>100%</v>
      </c>
      <c r="S212" s="135" t="str">
        <f t="shared" si="16"/>
        <v>100%</v>
      </c>
      <c r="T212" s="135" t="str">
        <f t="shared" si="15"/>
        <v>100%</v>
      </c>
      <c r="U212" s="154" t="str">
        <f t="shared" si="15"/>
        <v>100%</v>
      </c>
      <c r="V212" s="138" t="str">
        <f t="shared" si="17"/>
        <v>No Programado</v>
      </c>
      <c r="W212" s="135" t="str">
        <f t="shared" si="18"/>
        <v>No Programado</v>
      </c>
      <c r="X212" s="135" t="str">
        <f t="shared" si="19"/>
        <v>No Programado</v>
      </c>
      <c r="Y212" s="159" t="str">
        <f t="shared" si="20"/>
        <v>No Programado</v>
      </c>
      <c r="Z212" s="173"/>
      <c r="AA212" s="174"/>
      <c r="AB212" s="174"/>
      <c r="AC212" s="175"/>
    </row>
    <row r="213" spans="3:29" ht="160.9" hidden="1" customHeight="1">
      <c r="C213" s="211" t="str">
        <f>IF(ISBLANK('5. Pp (3 años)'!B245),"",'5. Pp (3 años)'!B245)</f>
        <v/>
      </c>
      <c r="D213" s="90" t="str">
        <f>IF(ISBLANK('5. Pp (3 años)'!C245),"",'5. Pp (3 años)'!C245)</f>
        <v>Actividad</v>
      </c>
      <c r="E213" s="207" t="str">
        <f>IF(ISBLANK('5. Pp (3 años)'!D245),"",'5. Pp (3 años)'!D245)</f>
        <v/>
      </c>
      <c r="F213" s="207" t="str">
        <f>IF(ISBLANK('5. Pp (3 años)'!E245),"",'5. Pp (3 años)'!E245)</f>
        <v/>
      </c>
      <c r="G213" s="214" t="str">
        <f>IF(ISBLANK('5. Pp (3 años)'!H245),"",'5. Pp (3 años)'!H245)</f>
        <v/>
      </c>
      <c r="H213" s="75" t="str">
        <f>IF(ISBLANK('5. Pp (3 años)'!J245),"",'5. Pp (3 años)'!J245)</f>
        <v/>
      </c>
      <c r="I213" s="145" t="str">
        <f>IF(ISBLANK('9. METAS'!K219),"",'9. METAS'!K219)</f>
        <v/>
      </c>
      <c r="J213" s="146" t="str">
        <f>IF(ISBLANK('9. METAS'!Q219),"",'9. METAS'!Q219)</f>
        <v/>
      </c>
      <c r="K213" s="136" t="str">
        <f>IF(ISBLANK('9. METAS'!R219),"",'9. METAS'!R219)</f>
        <v/>
      </c>
      <c r="L213" s="136" t="str">
        <f>IF(ISBLANK('9. METAS'!S219),"",'9. METAS'!S219)</f>
        <v/>
      </c>
      <c r="M213" s="137" t="str">
        <f>IF(ISBLANK('9. METAS'!T219),"",'9. METAS'!T219)</f>
        <v/>
      </c>
      <c r="N213" s="146"/>
      <c r="O213" s="409"/>
      <c r="P213" s="409"/>
      <c r="Q213" s="410"/>
      <c r="R213" s="134" t="str">
        <f t="shared" si="16"/>
        <v>100%</v>
      </c>
      <c r="S213" s="135" t="str">
        <f t="shared" si="16"/>
        <v>100%</v>
      </c>
      <c r="T213" s="135" t="str">
        <f t="shared" si="15"/>
        <v>100%</v>
      </c>
      <c r="U213" s="154" t="str">
        <f t="shared" si="15"/>
        <v>100%</v>
      </c>
      <c r="V213" s="138" t="str">
        <f t="shared" si="17"/>
        <v>No Programado</v>
      </c>
      <c r="W213" s="135" t="str">
        <f t="shared" si="18"/>
        <v>No Programado</v>
      </c>
      <c r="X213" s="135" t="str">
        <f t="shared" si="19"/>
        <v>No Programado</v>
      </c>
      <c r="Y213" s="159" t="str">
        <f t="shared" si="20"/>
        <v>No Programado</v>
      </c>
      <c r="Z213" s="173"/>
      <c r="AA213" s="174"/>
      <c r="AB213" s="174"/>
      <c r="AC213" s="175"/>
    </row>
    <row r="214" spans="3:29" ht="160.9" hidden="1" customHeight="1">
      <c r="C214" s="211" t="str">
        <f>IF(ISBLANK('5. Pp (3 años)'!B246),"",'5. Pp (3 años)'!B246)</f>
        <v/>
      </c>
      <c r="D214" s="90" t="str">
        <f>IF(ISBLANK('5. Pp (3 años)'!C246),"",'5. Pp (3 años)'!C246)</f>
        <v>Actividad</v>
      </c>
      <c r="E214" s="207" t="str">
        <f>IF(ISBLANK('5. Pp (3 años)'!D246),"",'5. Pp (3 años)'!D246)</f>
        <v/>
      </c>
      <c r="F214" s="207" t="str">
        <f>IF(ISBLANK('5. Pp (3 años)'!E246),"",'5. Pp (3 años)'!E246)</f>
        <v/>
      </c>
      <c r="G214" s="214" t="str">
        <f>IF(ISBLANK('5. Pp (3 años)'!H246),"",'5. Pp (3 años)'!H246)</f>
        <v/>
      </c>
      <c r="H214" s="75" t="str">
        <f>IF(ISBLANK('5. Pp (3 años)'!J246),"",'5. Pp (3 años)'!J246)</f>
        <v/>
      </c>
      <c r="I214" s="145" t="str">
        <f>IF(ISBLANK('9. METAS'!K220),"",'9. METAS'!K220)</f>
        <v/>
      </c>
      <c r="J214" s="146" t="str">
        <f>IF(ISBLANK('9. METAS'!Q220),"",'9. METAS'!Q220)</f>
        <v/>
      </c>
      <c r="K214" s="136" t="str">
        <f>IF(ISBLANK('9. METAS'!R220),"",'9. METAS'!R220)</f>
        <v/>
      </c>
      <c r="L214" s="136" t="str">
        <f>IF(ISBLANK('9. METAS'!S220),"",'9. METAS'!S220)</f>
        <v/>
      </c>
      <c r="M214" s="137" t="str">
        <f>IF(ISBLANK('9. METAS'!T220),"",'9. METAS'!T220)</f>
        <v/>
      </c>
      <c r="N214" s="146"/>
      <c r="O214" s="409"/>
      <c r="P214" s="409"/>
      <c r="Q214" s="410"/>
      <c r="R214" s="134" t="str">
        <f t="shared" si="16"/>
        <v>100%</v>
      </c>
      <c r="S214" s="135" t="str">
        <f t="shared" si="16"/>
        <v>100%</v>
      </c>
      <c r="T214" s="135" t="str">
        <f t="shared" si="15"/>
        <v>100%</v>
      </c>
      <c r="U214" s="154" t="str">
        <f t="shared" si="15"/>
        <v>100%</v>
      </c>
      <c r="V214" s="138" t="str">
        <f t="shared" si="17"/>
        <v>No Programado</v>
      </c>
      <c r="W214" s="135" t="str">
        <f t="shared" si="18"/>
        <v>No Programado</v>
      </c>
      <c r="X214" s="135" t="str">
        <f t="shared" si="19"/>
        <v>No Programado</v>
      </c>
      <c r="Y214" s="159" t="str">
        <f t="shared" si="20"/>
        <v>No Programado</v>
      </c>
      <c r="Z214" s="173"/>
      <c r="AA214" s="174"/>
      <c r="AB214" s="174"/>
      <c r="AC214" s="175"/>
    </row>
    <row r="215" spans="3:29" ht="160.9" hidden="1" customHeight="1">
      <c r="C215" s="211" t="str">
        <f>IF(ISBLANK('5. Pp (3 años)'!B247),"",'5. Pp (3 años)'!B247)</f>
        <v/>
      </c>
      <c r="D215" s="90" t="str">
        <f>IF(ISBLANK('5. Pp (3 años)'!C247),"",'5. Pp (3 años)'!C247)</f>
        <v>Actividad</v>
      </c>
      <c r="E215" s="207" t="str">
        <f>IF(ISBLANK('5. Pp (3 años)'!D247),"",'5. Pp (3 años)'!D247)</f>
        <v/>
      </c>
      <c r="F215" s="207" t="str">
        <f>IF(ISBLANK('5. Pp (3 años)'!E247),"",'5. Pp (3 años)'!E247)</f>
        <v/>
      </c>
      <c r="G215" s="214" t="str">
        <f>IF(ISBLANK('5. Pp (3 años)'!H247),"",'5. Pp (3 años)'!H247)</f>
        <v/>
      </c>
      <c r="H215" s="75" t="str">
        <f>IF(ISBLANK('5. Pp (3 años)'!J247),"",'5. Pp (3 años)'!J247)</f>
        <v/>
      </c>
      <c r="I215" s="145" t="str">
        <f>IF(ISBLANK('9. METAS'!K221),"",'9. METAS'!K221)</f>
        <v/>
      </c>
      <c r="J215" s="146" t="str">
        <f>IF(ISBLANK('9. METAS'!Q221),"",'9. METAS'!Q221)</f>
        <v/>
      </c>
      <c r="K215" s="136" t="str">
        <f>IF(ISBLANK('9. METAS'!R221),"",'9. METAS'!R221)</f>
        <v/>
      </c>
      <c r="L215" s="136" t="str">
        <f>IF(ISBLANK('9. METAS'!S221),"",'9. METAS'!S221)</f>
        <v/>
      </c>
      <c r="M215" s="137" t="str">
        <f>IF(ISBLANK('9. METAS'!T221),"",'9. METAS'!T221)</f>
        <v/>
      </c>
      <c r="N215" s="146"/>
      <c r="O215" s="409"/>
      <c r="P215" s="409"/>
      <c r="Q215" s="410"/>
      <c r="R215" s="134" t="str">
        <f t="shared" si="16"/>
        <v>100%</v>
      </c>
      <c r="S215" s="135" t="str">
        <f t="shared" si="16"/>
        <v>100%</v>
      </c>
      <c r="T215" s="135" t="str">
        <f t="shared" si="15"/>
        <v>100%</v>
      </c>
      <c r="U215" s="154" t="str">
        <f t="shared" si="15"/>
        <v>100%</v>
      </c>
      <c r="V215" s="138" t="str">
        <f t="shared" si="17"/>
        <v>No Programado</v>
      </c>
      <c r="W215" s="135" t="str">
        <f t="shared" si="18"/>
        <v>No Programado</v>
      </c>
      <c r="X215" s="135" t="str">
        <f t="shared" si="19"/>
        <v>No Programado</v>
      </c>
      <c r="Y215" s="159" t="str">
        <f t="shared" si="20"/>
        <v>No Programado</v>
      </c>
      <c r="Z215" s="173"/>
      <c r="AA215" s="174"/>
      <c r="AB215" s="174"/>
      <c r="AC215" s="175"/>
    </row>
    <row r="216" spans="3:29" ht="160.9" customHeight="1">
      <c r="C216" s="637" t="str">
        <f>IF(ISBLANK('5. Pp (3 años)'!B248),"",'5. Pp (3 años)'!B248)</f>
        <v>Coordinación de Salud Ambienta</v>
      </c>
      <c r="D216" s="638" t="str">
        <f>IF(ISBLANK('5. Pp (3 años)'!C248),"",'5. Pp (3 años)'!C248)</f>
        <v>Componente</v>
      </c>
      <c r="E216" s="620" t="str">
        <f>IF(ISBLANK('5. Pp (3 años)'!D248),"",'5. Pp (3 años)'!D248)</f>
        <v>4.1.1.1.34 Servicios de control de riesgos sanitarios ambientales y eliminación de vectores otorgados.</v>
      </c>
      <c r="F216" s="620" t="str">
        <f>IF(ISBLANK('5. Pp (3 años)'!E248),"",'5. Pp (3 años)'!E248)</f>
        <v>PSMR: Porcentaje de servicios de mitigación de riesgos sanitarios realizados".</v>
      </c>
      <c r="G216" s="639" t="str">
        <f>IF(ISBLANK('5. Pp (3 años)'!H248),"",'5. Pp (3 años)'!H248)</f>
        <v>Trimestral</v>
      </c>
      <c r="H216" s="640" t="str">
        <f>IF(ISBLANK('5. Pp (3 años)'!J248),"",'5. Pp (3 años)'!J248)</f>
        <v>UNIDAD DE MEDIDA DEL INDICADOR: Porcentaje
UNIDAD DE MEDIDA DE LAS VARIABLES: Acciones</v>
      </c>
      <c r="I216" s="145">
        <f>IF(ISBLANK('9. METAS'!K222),"",'9. METAS'!K222)</f>
        <v>100</v>
      </c>
      <c r="J216" s="146">
        <f>IF(ISBLANK('9. METAS'!Q222),"",'9. METAS'!Q222)</f>
        <v>25</v>
      </c>
      <c r="K216" s="136">
        <f>IF(ISBLANK('9. METAS'!R222),"",'9. METAS'!R222)</f>
        <v>25</v>
      </c>
      <c r="L216" s="136">
        <f>IF(ISBLANK('9. METAS'!S222),"",'9. METAS'!S222)</f>
        <v>25</v>
      </c>
      <c r="M216" s="137">
        <f>IF(ISBLANK('9. METAS'!T222),"",'9. METAS'!T222)</f>
        <v>25</v>
      </c>
      <c r="N216" s="146">
        <v>7</v>
      </c>
      <c r="O216" s="409"/>
      <c r="P216" s="409"/>
      <c r="Q216" s="410"/>
      <c r="R216" s="134">
        <f t="shared" si="16"/>
        <v>0.28000000000000003</v>
      </c>
      <c r="S216" s="135">
        <f t="shared" si="16"/>
        <v>0</v>
      </c>
      <c r="T216" s="135">
        <f t="shared" si="15"/>
        <v>0</v>
      </c>
      <c r="U216" s="154">
        <f t="shared" si="15"/>
        <v>0</v>
      </c>
      <c r="V216" s="138">
        <f t="shared" si="17"/>
        <v>7.0000000000000007E-2</v>
      </c>
      <c r="W216" s="135">
        <f t="shared" si="18"/>
        <v>7.0000000000000007E-2</v>
      </c>
      <c r="X216" s="135">
        <f t="shared" si="19"/>
        <v>0</v>
      </c>
      <c r="Y216" s="159">
        <f t="shared" si="20"/>
        <v>0</v>
      </c>
      <c r="Z216" s="650" t="s">
        <v>1695</v>
      </c>
      <c r="AA216" s="174"/>
      <c r="AB216" s="174"/>
      <c r="AC216" s="175"/>
    </row>
    <row r="217" spans="3:29" ht="160.9" customHeight="1">
      <c r="C217" s="211" t="str">
        <f>IF(ISBLANK('5. Pp (3 años)'!B249),"",'5. Pp (3 años)'!B249)</f>
        <v>Coordinación de Salud Ambienta</v>
      </c>
      <c r="D217" s="90" t="str">
        <f>IF(ISBLANK('5. Pp (3 años)'!C249),"",'5. Pp (3 años)'!C249)</f>
        <v>Actividad</v>
      </c>
      <c r="E217" s="207" t="str">
        <f>IF(ISBLANK('5. Pp (3 años)'!D249),"",'5. Pp (3 años)'!D249)</f>
        <v>4.1.1.1.34.1 Coordinación de estrategias para la mitigación de riesgos por vectores y fomento de entornos saludables.</v>
      </c>
      <c r="F217" s="207" t="str">
        <f>IF(ISBLANK('5. Pp (3 años)'!E249),"",'5. Pp (3 años)'!E249)</f>
        <v>PAMFE: Porcentaje de acciones de mitigación y fomento a la salud ejecutadas.</v>
      </c>
      <c r="G217" s="214" t="str">
        <f>IF(ISBLANK('5. Pp (3 años)'!H249),"",'5. Pp (3 años)'!H249)</f>
        <v>Trimestral</v>
      </c>
      <c r="H217" s="75" t="str">
        <f>IF(ISBLANK('5. Pp (3 años)'!J249),"",'5. Pp (3 años)'!J249)</f>
        <v>UNIDAD DE MEDIDA DEL INDICADOR: Porcentaje
UNIDAD DE MEDIDA DE LAS VARIABLES: Acciones</v>
      </c>
      <c r="I217" s="145">
        <f>IF(ISBLANK('9. METAS'!K223),"",'9. METAS'!K223)</f>
        <v>36</v>
      </c>
      <c r="J217" s="146">
        <f>IF(ISBLANK('9. METAS'!Q223),"",'9. METAS'!Q223)</f>
        <v>9</v>
      </c>
      <c r="K217" s="136">
        <f>IF(ISBLANK('9. METAS'!R223),"",'9. METAS'!R223)</f>
        <v>9</v>
      </c>
      <c r="L217" s="136">
        <f>IF(ISBLANK('9. METAS'!S223),"",'9. METAS'!S223)</f>
        <v>9</v>
      </c>
      <c r="M217" s="137">
        <f>IF(ISBLANK('9. METAS'!T223),"",'9. METAS'!T223)</f>
        <v>9</v>
      </c>
      <c r="N217" s="146">
        <v>5</v>
      </c>
      <c r="O217" s="409"/>
      <c r="P217" s="409"/>
      <c r="Q217" s="410"/>
      <c r="R217" s="134">
        <f t="shared" si="16"/>
        <v>0.55555555555555558</v>
      </c>
      <c r="S217" s="135">
        <f t="shared" si="16"/>
        <v>0</v>
      </c>
      <c r="T217" s="135">
        <f t="shared" si="15"/>
        <v>0</v>
      </c>
      <c r="U217" s="154">
        <f t="shared" si="15"/>
        <v>0</v>
      </c>
      <c r="V217" s="138">
        <f t="shared" si="17"/>
        <v>0.1388888888888889</v>
      </c>
      <c r="W217" s="135">
        <f t="shared" si="18"/>
        <v>0.1388888888888889</v>
      </c>
      <c r="X217" s="135">
        <f t="shared" si="19"/>
        <v>0</v>
      </c>
      <c r="Y217" s="159">
        <f t="shared" si="20"/>
        <v>0</v>
      </c>
      <c r="Z217" s="650" t="s">
        <v>1696</v>
      </c>
      <c r="AA217" s="174"/>
      <c r="AB217" s="174"/>
      <c r="AC217" s="175"/>
    </row>
    <row r="218" spans="3:29" ht="160.9" customHeight="1">
      <c r="C218" s="211" t="str">
        <f>IF(ISBLANK('5. Pp (3 años)'!B250),"",'5. Pp (3 años)'!B250)</f>
        <v>Coordinación de Salud Ambienta</v>
      </c>
      <c r="D218" s="90" t="str">
        <f>IF(ISBLANK('5. Pp (3 años)'!C250),"",'5. Pp (3 años)'!C250)</f>
        <v>Actividad</v>
      </c>
      <c r="E218" s="207" t="str">
        <f>IF(ISBLANK('5. Pp (3 años)'!D250),"",'5. Pp (3 años)'!D250)</f>
        <v>4.1.1.1.34.2 Ejecución de jornadas de saneamiento ambiental y eliminación de microtiraderos.</v>
      </c>
      <c r="F218" s="207" t="str">
        <f>IF(ISBLANK('5. Pp (3 años)'!E250),"",'5. Pp (3 años)'!E250)</f>
        <v>PJSRD: Porcentaje de jornadas de saneamiento y recolección de desechos sólidos realizadas</v>
      </c>
      <c r="G218" s="214" t="str">
        <f>IF(ISBLANK('5. Pp (3 años)'!H250),"",'5. Pp (3 años)'!H250)</f>
        <v>Trimestral</v>
      </c>
      <c r="H218" s="75" t="str">
        <f>IF(ISBLANK('5. Pp (3 años)'!J250),"",'5. Pp (3 años)'!J250)</f>
        <v>UNIDAD DE MEDIDA DEL INDICADOR: Porcentaje
UNIDAD DE MEDIDA DE LAS VARIABLES: Recolección</v>
      </c>
      <c r="I218" s="145">
        <f>IF(ISBLANK('9. METAS'!K224),"",'9. METAS'!K224)</f>
        <v>33740</v>
      </c>
      <c r="J218" s="146">
        <f>IF(ISBLANK('9. METAS'!Q224),"",'9. METAS'!Q224)</f>
        <v>8435</v>
      </c>
      <c r="K218" s="136">
        <f>IF(ISBLANK('9. METAS'!R224),"",'9. METAS'!R224)</f>
        <v>8435</v>
      </c>
      <c r="L218" s="136">
        <f>IF(ISBLANK('9. METAS'!S224),"",'9. METAS'!S224)</f>
        <v>8435</v>
      </c>
      <c r="M218" s="137">
        <f>IF(ISBLANK('9. METAS'!T224),"",'9. METAS'!T224)</f>
        <v>8435</v>
      </c>
      <c r="N218" s="146">
        <v>25</v>
      </c>
      <c r="O218" s="409"/>
      <c r="P218" s="409"/>
      <c r="Q218" s="410"/>
      <c r="R218" s="134">
        <f>IFERROR((N218/J218),"100%")</f>
        <v>2.9638411381149969E-3</v>
      </c>
      <c r="S218" s="135">
        <f t="shared" si="16"/>
        <v>0</v>
      </c>
      <c r="T218" s="135">
        <f t="shared" si="15"/>
        <v>0</v>
      </c>
      <c r="U218" s="154">
        <f t="shared" si="15"/>
        <v>0</v>
      </c>
      <c r="V218" s="138">
        <f t="shared" si="17"/>
        <v>7.4096028452874923E-4</v>
      </c>
      <c r="W218" s="135">
        <f t="shared" si="18"/>
        <v>7.4096028452874923E-4</v>
      </c>
      <c r="X218" s="135">
        <f t="shared" si="19"/>
        <v>0</v>
      </c>
      <c r="Y218" s="159">
        <f t="shared" si="20"/>
        <v>0</v>
      </c>
      <c r="Z218" s="650" t="s">
        <v>1697</v>
      </c>
      <c r="AA218" s="174"/>
      <c r="AB218" s="174"/>
      <c r="AC218" s="175"/>
    </row>
    <row r="219" spans="3:29" ht="160.9" hidden="1" customHeight="1">
      <c r="C219" s="211" t="str">
        <f>IF(ISBLANK('5. Pp (3 años)'!B251),"",'5. Pp (3 años)'!B251)</f>
        <v/>
      </c>
      <c r="D219" s="90" t="str">
        <f>IF(ISBLANK('5. Pp (3 años)'!C251),"",'5. Pp (3 años)'!C251)</f>
        <v>Actividad</v>
      </c>
      <c r="E219" s="207" t="str">
        <f>IF(ISBLANK('5. Pp (3 años)'!D251),"",'5. Pp (3 años)'!D251)</f>
        <v/>
      </c>
      <c r="F219" s="207" t="str">
        <f>IF(ISBLANK('5. Pp (3 años)'!E251),"",'5. Pp (3 años)'!E251)</f>
        <v/>
      </c>
      <c r="G219" s="214" t="str">
        <f>IF(ISBLANK('5. Pp (3 años)'!H251),"",'5. Pp (3 años)'!H251)</f>
        <v/>
      </c>
      <c r="H219" s="75" t="str">
        <f>IF(ISBLANK('5. Pp (3 años)'!J251),"",'5. Pp (3 años)'!J251)</f>
        <v/>
      </c>
      <c r="I219" s="145" t="str">
        <f>IF(ISBLANK('9. METAS'!K225),"",'9. METAS'!K225)</f>
        <v/>
      </c>
      <c r="J219" s="146" t="str">
        <f>IF(ISBLANK('9. METAS'!Q225),"",'9. METAS'!Q225)</f>
        <v/>
      </c>
      <c r="K219" s="136" t="str">
        <f>IF(ISBLANK('9. METAS'!R225),"",'9. METAS'!R225)</f>
        <v/>
      </c>
      <c r="L219" s="136" t="str">
        <f>IF(ISBLANK('9. METAS'!S225),"",'9. METAS'!S225)</f>
        <v/>
      </c>
      <c r="M219" s="137" t="str">
        <f>IF(ISBLANK('9. METAS'!T225),"",'9. METAS'!T225)</f>
        <v/>
      </c>
      <c r="N219" s="146"/>
      <c r="O219" s="409"/>
      <c r="P219" s="409"/>
      <c r="Q219" s="410"/>
      <c r="R219" s="134" t="str">
        <f t="shared" si="16"/>
        <v>100%</v>
      </c>
      <c r="S219" s="135" t="str">
        <f t="shared" si="16"/>
        <v>100%</v>
      </c>
      <c r="T219" s="135" t="str">
        <f t="shared" si="15"/>
        <v>100%</v>
      </c>
      <c r="U219" s="154" t="str">
        <f t="shared" si="15"/>
        <v>100%</v>
      </c>
      <c r="V219" s="138" t="str">
        <f t="shared" si="17"/>
        <v>No Programado</v>
      </c>
      <c r="W219" s="135" t="str">
        <f t="shared" si="18"/>
        <v>No Programado</v>
      </c>
      <c r="X219" s="135" t="str">
        <f t="shared" si="19"/>
        <v>No Programado</v>
      </c>
      <c r="Y219" s="159" t="str">
        <f t="shared" si="20"/>
        <v>No Programado</v>
      </c>
      <c r="Z219" s="173"/>
      <c r="AA219" s="174"/>
      <c r="AB219" s="174"/>
      <c r="AC219" s="175"/>
    </row>
    <row r="220" spans="3:29" ht="160.9" hidden="1" customHeight="1">
      <c r="C220" s="211" t="str">
        <f>IF(ISBLANK('5. Pp (3 años)'!B252),"",'5. Pp (3 años)'!B252)</f>
        <v/>
      </c>
      <c r="D220" s="90" t="str">
        <f>IF(ISBLANK('5. Pp (3 años)'!C252),"",'5. Pp (3 años)'!C252)</f>
        <v>Actividad</v>
      </c>
      <c r="E220" s="207" t="str">
        <f>IF(ISBLANK('5. Pp (3 años)'!D252),"",'5. Pp (3 años)'!D252)</f>
        <v/>
      </c>
      <c r="F220" s="207" t="str">
        <f>IF(ISBLANK('5. Pp (3 años)'!E252),"",'5. Pp (3 años)'!E252)</f>
        <v/>
      </c>
      <c r="G220" s="214" t="str">
        <f>IF(ISBLANK('5. Pp (3 años)'!H252),"",'5. Pp (3 años)'!H252)</f>
        <v/>
      </c>
      <c r="H220" s="75" t="str">
        <f>IF(ISBLANK('5. Pp (3 años)'!J252),"",'5. Pp (3 años)'!J252)</f>
        <v/>
      </c>
      <c r="I220" s="145" t="str">
        <f>IF(ISBLANK('9. METAS'!K226),"",'9. METAS'!K226)</f>
        <v/>
      </c>
      <c r="J220" s="146" t="str">
        <f>IF(ISBLANK('9. METAS'!Q226),"",'9. METAS'!Q226)</f>
        <v/>
      </c>
      <c r="K220" s="136" t="str">
        <f>IF(ISBLANK('9. METAS'!R226),"",'9. METAS'!R226)</f>
        <v/>
      </c>
      <c r="L220" s="136" t="str">
        <f>IF(ISBLANK('9. METAS'!S226),"",'9. METAS'!S226)</f>
        <v/>
      </c>
      <c r="M220" s="137" t="str">
        <f>IF(ISBLANK('9. METAS'!T226),"",'9. METAS'!T226)</f>
        <v/>
      </c>
      <c r="N220" s="146"/>
      <c r="O220" s="409"/>
      <c r="P220" s="409"/>
      <c r="Q220" s="410"/>
      <c r="R220" s="134" t="str">
        <f t="shared" si="16"/>
        <v>100%</v>
      </c>
      <c r="S220" s="135" t="str">
        <f t="shared" si="16"/>
        <v>100%</v>
      </c>
      <c r="T220" s="135" t="str">
        <f t="shared" si="15"/>
        <v>100%</v>
      </c>
      <c r="U220" s="154" t="str">
        <f t="shared" si="15"/>
        <v>100%</v>
      </c>
      <c r="V220" s="138" t="str">
        <f t="shared" si="17"/>
        <v>No Programado</v>
      </c>
      <c r="W220" s="135" t="str">
        <f t="shared" si="18"/>
        <v>No Programado</v>
      </c>
      <c r="X220" s="135" t="str">
        <f t="shared" si="19"/>
        <v>No Programado</v>
      </c>
      <c r="Y220" s="159" t="str">
        <f t="shared" si="20"/>
        <v>No Programado</v>
      </c>
      <c r="Z220" s="173"/>
      <c r="AA220" s="174"/>
      <c r="AB220" s="174"/>
      <c r="AC220" s="175"/>
    </row>
    <row r="221" spans="3:29" ht="160.9" hidden="1" customHeight="1">
      <c r="C221" s="211" t="str">
        <f>IF(ISBLANK('5. Pp (3 años)'!B253),"",'5. Pp (3 años)'!B253)</f>
        <v/>
      </c>
      <c r="D221" s="90" t="str">
        <f>IF(ISBLANK('5. Pp (3 años)'!C253),"",'5. Pp (3 años)'!C253)</f>
        <v>Actividad</v>
      </c>
      <c r="E221" s="207" t="str">
        <f>IF(ISBLANK('5. Pp (3 años)'!D253),"",'5. Pp (3 años)'!D253)</f>
        <v/>
      </c>
      <c r="F221" s="207" t="str">
        <f>IF(ISBLANK('5. Pp (3 años)'!E253),"",'5. Pp (3 años)'!E253)</f>
        <v/>
      </c>
      <c r="G221" s="214" t="str">
        <f>IF(ISBLANK('5. Pp (3 años)'!H253),"",'5. Pp (3 años)'!H253)</f>
        <v/>
      </c>
      <c r="H221" s="75" t="str">
        <f>IF(ISBLANK('5. Pp (3 años)'!J253),"",'5. Pp (3 años)'!J253)</f>
        <v/>
      </c>
      <c r="I221" s="145" t="str">
        <f>IF(ISBLANK('9. METAS'!K227),"",'9. METAS'!K227)</f>
        <v/>
      </c>
      <c r="J221" s="146" t="str">
        <f>IF(ISBLANK('9. METAS'!Q227),"",'9. METAS'!Q227)</f>
        <v/>
      </c>
      <c r="K221" s="136" t="str">
        <f>IF(ISBLANK('9. METAS'!R227),"",'9. METAS'!R227)</f>
        <v/>
      </c>
      <c r="L221" s="136" t="str">
        <f>IF(ISBLANK('9. METAS'!S227),"",'9. METAS'!S227)</f>
        <v/>
      </c>
      <c r="M221" s="137" t="str">
        <f>IF(ISBLANK('9. METAS'!T227),"",'9. METAS'!T227)</f>
        <v/>
      </c>
      <c r="N221" s="146"/>
      <c r="O221" s="409"/>
      <c r="P221" s="409"/>
      <c r="Q221" s="410"/>
      <c r="R221" s="134" t="str">
        <f t="shared" si="16"/>
        <v>100%</v>
      </c>
      <c r="S221" s="135" t="str">
        <f t="shared" si="16"/>
        <v>100%</v>
      </c>
      <c r="T221" s="135" t="str">
        <f t="shared" si="15"/>
        <v>100%</v>
      </c>
      <c r="U221" s="154" t="str">
        <f t="shared" si="15"/>
        <v>100%</v>
      </c>
      <c r="V221" s="138" t="str">
        <f t="shared" si="17"/>
        <v>No Programado</v>
      </c>
      <c r="W221" s="135" t="str">
        <f t="shared" si="18"/>
        <v>No Programado</v>
      </c>
      <c r="X221" s="135" t="str">
        <f t="shared" si="19"/>
        <v>No Programado</v>
      </c>
      <c r="Y221" s="159" t="str">
        <f t="shared" si="20"/>
        <v>No Programado</v>
      </c>
      <c r="Z221" s="173"/>
      <c r="AA221" s="174"/>
      <c r="AB221" s="174"/>
      <c r="AC221" s="175"/>
    </row>
    <row r="222" spans="3:29" ht="160.9" customHeight="1">
      <c r="C222" s="637" t="str">
        <f>IF(ISBLANK('5. Pp (3 años)'!B254),"",'5. Pp (3 años)'!B254)</f>
        <v>Coordinación de Salud Mental</v>
      </c>
      <c r="D222" s="638" t="str">
        <f>IF(ISBLANK('5. Pp (3 años)'!C254),"",'5. Pp (3 años)'!C254)</f>
        <v>Componente</v>
      </c>
      <c r="E222" s="620" t="str">
        <f>IF(ISBLANK('5. Pp (3 años)'!D254),"",'5. Pp (3 años)'!D254)</f>
        <v>4.1.1.1.35 Estrategias de intervención en salud mental y acompañamiento emocional comunitario implementadas.</v>
      </c>
      <c r="F222" s="620" t="str">
        <f>IF(ISBLANK('5. Pp (3 años)'!E254),"",'5. Pp (3 años)'!E254)</f>
        <v>PEAPF: Porcentaje de esquema de atención psicosocial y acompañamiento emocional fortalecido.</v>
      </c>
      <c r="G222" s="639" t="str">
        <f>IF(ISBLANK('5. Pp (3 años)'!H254),"",'5. Pp (3 años)'!H254)</f>
        <v>Trimestral</v>
      </c>
      <c r="H222" s="640" t="str">
        <f>IF(ISBLANK('5. Pp (3 años)'!J254),"",'5. Pp (3 años)'!J254)</f>
        <v>UNIDAD DE MEDIDA DEL INDICADOR: Porcentaje
UNIDAD DE MEDIDA DE LAS VARIABLES: Esquema integral</v>
      </c>
      <c r="I222" s="145">
        <f>IF(ISBLANK('9. METAS'!K228),"",'9. METAS'!K228)</f>
        <v>100</v>
      </c>
      <c r="J222" s="146">
        <f>IF(ISBLANK('9. METAS'!Q228),"",'9. METAS'!Q228)</f>
        <v>25</v>
      </c>
      <c r="K222" s="136">
        <f>IF(ISBLANK('9. METAS'!R228),"",'9. METAS'!R228)</f>
        <v>25</v>
      </c>
      <c r="L222" s="136">
        <f>IF(ISBLANK('9. METAS'!S228),"",'9. METAS'!S228)</f>
        <v>25</v>
      </c>
      <c r="M222" s="137">
        <f>IF(ISBLANK('9. METAS'!T228),"",'9. METAS'!T228)</f>
        <v>25</v>
      </c>
      <c r="N222" s="146">
        <v>18</v>
      </c>
      <c r="O222" s="409"/>
      <c r="P222" s="409"/>
      <c r="Q222" s="410"/>
      <c r="R222" s="134">
        <f t="shared" si="16"/>
        <v>0.72</v>
      </c>
      <c r="S222" s="135">
        <f t="shared" si="16"/>
        <v>0</v>
      </c>
      <c r="T222" s="135">
        <f t="shared" si="16"/>
        <v>0</v>
      </c>
      <c r="U222" s="154">
        <f t="shared" si="16"/>
        <v>0</v>
      </c>
      <c r="V222" s="138">
        <f t="shared" si="17"/>
        <v>0.18</v>
      </c>
      <c r="W222" s="135">
        <f t="shared" si="18"/>
        <v>0.18</v>
      </c>
      <c r="X222" s="135">
        <f t="shared" si="19"/>
        <v>0</v>
      </c>
      <c r="Y222" s="159">
        <f t="shared" si="20"/>
        <v>0</v>
      </c>
      <c r="Z222" s="650" t="s">
        <v>1698</v>
      </c>
      <c r="AA222" s="174"/>
      <c r="AB222" s="174"/>
      <c r="AC222" s="175"/>
    </row>
    <row r="223" spans="3:29" ht="160.9" customHeight="1">
      <c r="C223" s="211" t="str">
        <f>IF(ISBLANK('5. Pp (3 años)'!B255),"",'5. Pp (3 años)'!B255)</f>
        <v>Coordinación de Salud Mental</v>
      </c>
      <c r="D223" s="90" t="str">
        <f>IF(ISBLANK('5. Pp (3 años)'!C255),"",'5. Pp (3 años)'!C255)</f>
        <v>Actividad</v>
      </c>
      <c r="E223" s="207" t="str">
        <f>IF(ISBLANK('5. Pp (3 años)'!D255),"",'5. Pp (3 años)'!D255)</f>
        <v>4.1.1.1.35.1 Prestación de servicios de consulta psicológica para la prevención y el manejo psicoafectivo.</v>
      </c>
      <c r="F223" s="207" t="str">
        <f>IF(ISBLANK('5. Pp (3 años)'!E255),"",'5. Pp (3 años)'!E255)</f>
        <v>PAPR: Porcentaje de atenciones psicológicas realizadas</v>
      </c>
      <c r="G223" s="214" t="str">
        <f>IF(ISBLANK('5. Pp (3 años)'!H255),"",'5. Pp (3 años)'!H255)</f>
        <v>Trimestral</v>
      </c>
      <c r="H223" s="75" t="str">
        <f>IF(ISBLANK('5. Pp (3 años)'!J255),"",'5. Pp (3 años)'!J255)</f>
        <v xml:space="preserve">UNIDAD DE MEDIDA DEL INDICADOR: Porcentaje
UNIDAD DE MEDIDA DE LAS VARIABLES: Atenciones </v>
      </c>
      <c r="I223" s="145">
        <f>IF(ISBLANK('9. METAS'!K229),"",'9. METAS'!K229)</f>
        <v>2400</v>
      </c>
      <c r="J223" s="146">
        <f>IF(ISBLANK('9. METAS'!Q229),"",'9. METAS'!Q229)</f>
        <v>600</v>
      </c>
      <c r="K223" s="136">
        <f>IF(ISBLANK('9. METAS'!R229),"",'9. METAS'!R229)</f>
        <v>600</v>
      </c>
      <c r="L223" s="136">
        <f>IF(ISBLANK('9. METAS'!S229),"",'9. METAS'!S229)</f>
        <v>600</v>
      </c>
      <c r="M223" s="137">
        <f>IF(ISBLANK('9. METAS'!T229),"",'9. METAS'!T229)</f>
        <v>600</v>
      </c>
      <c r="N223" s="146">
        <v>750</v>
      </c>
      <c r="O223" s="409"/>
      <c r="P223" s="409"/>
      <c r="Q223" s="410"/>
      <c r="R223" s="134">
        <f t="shared" ref="R223:U244" si="21">IFERROR((N223/J223),"100%")</f>
        <v>1.25</v>
      </c>
      <c r="S223" s="135">
        <f t="shared" si="21"/>
        <v>0</v>
      </c>
      <c r="T223" s="135">
        <f t="shared" si="21"/>
        <v>0</v>
      </c>
      <c r="U223" s="154">
        <f t="shared" si="21"/>
        <v>0</v>
      </c>
      <c r="V223" s="138">
        <f t="shared" si="17"/>
        <v>0.3125</v>
      </c>
      <c r="W223" s="135">
        <f t="shared" si="18"/>
        <v>0.3125</v>
      </c>
      <c r="X223" s="135">
        <f t="shared" si="19"/>
        <v>0</v>
      </c>
      <c r="Y223" s="159">
        <f t="shared" si="20"/>
        <v>0</v>
      </c>
      <c r="Z223" s="650" t="s">
        <v>1699</v>
      </c>
      <c r="AA223" s="174"/>
      <c r="AB223" s="174"/>
      <c r="AC223" s="175"/>
    </row>
    <row r="224" spans="3:29" ht="160.9" customHeight="1">
      <c r="C224" s="211" t="str">
        <f>IF(ISBLANK('5. Pp (3 años)'!B256),"",'5. Pp (3 años)'!B256)</f>
        <v>Coordinación de Salud Mental</v>
      </c>
      <c r="D224" s="90" t="str">
        <f>IF(ISBLANK('5. Pp (3 años)'!C256),"",'5. Pp (3 años)'!C256)</f>
        <v>Actividad</v>
      </c>
      <c r="E224" s="207" t="str">
        <f>IF(ISBLANK('5. Pp (3 años)'!D256),"",'5. Pp (3 años)'!D256)</f>
        <v>4.1.1.1.35.2 Ejecución de consultas de trabajo social y referencia asistencial para grupos prioritarios.</v>
      </c>
      <c r="F224" s="207" t="str">
        <f>IF(ISBLANK('5. Pp (3 años)'!E256),"",'5. Pp (3 años)'!E256)</f>
        <v>PCTSR: Porcentaje de consultas de trabajo social y referencias asistenciales realizadas.</v>
      </c>
      <c r="G224" s="214" t="str">
        <f>IF(ISBLANK('5. Pp (3 años)'!H256),"",'5. Pp (3 años)'!H256)</f>
        <v>Trimestral</v>
      </c>
      <c r="H224" s="75" t="str">
        <f>IF(ISBLANK('5. Pp (3 años)'!J256),"",'5. Pp (3 años)'!J256)</f>
        <v xml:space="preserve">UNIDAD DE MEDIDA DEL INDICADOR: Porcentaje
UNIDAD DE MEDIDA DE LAS VARIABLES: Atenciones </v>
      </c>
      <c r="I224" s="145">
        <f>IF(ISBLANK('9. METAS'!K230),"",'9. METAS'!K230)</f>
        <v>1400</v>
      </c>
      <c r="J224" s="146">
        <f>IF(ISBLANK('9. METAS'!Q230),"",'9. METAS'!Q230)</f>
        <v>350</v>
      </c>
      <c r="K224" s="136">
        <f>IF(ISBLANK('9. METAS'!R230),"",'9. METAS'!R230)</f>
        <v>350</v>
      </c>
      <c r="L224" s="136">
        <f>IF(ISBLANK('9. METAS'!S230),"",'9. METAS'!S230)</f>
        <v>350</v>
      </c>
      <c r="M224" s="137">
        <f>IF(ISBLANK('9. METAS'!T230),"",'9. METAS'!T230)</f>
        <v>350</v>
      </c>
      <c r="N224" s="146">
        <v>283</v>
      </c>
      <c r="O224" s="409"/>
      <c r="P224" s="409"/>
      <c r="Q224" s="410"/>
      <c r="R224" s="134">
        <f t="shared" si="21"/>
        <v>0.80857142857142861</v>
      </c>
      <c r="S224" s="135">
        <f t="shared" si="21"/>
        <v>0</v>
      </c>
      <c r="T224" s="135">
        <f t="shared" si="21"/>
        <v>0</v>
      </c>
      <c r="U224" s="154">
        <f t="shared" si="21"/>
        <v>0</v>
      </c>
      <c r="V224" s="138">
        <f t="shared" si="17"/>
        <v>0.20214285714285715</v>
      </c>
      <c r="W224" s="135">
        <f t="shared" si="18"/>
        <v>0.20214285714285715</v>
      </c>
      <c r="X224" s="135">
        <f t="shared" si="19"/>
        <v>0</v>
      </c>
      <c r="Y224" s="159">
        <f t="shared" si="20"/>
        <v>0</v>
      </c>
      <c r="Z224" s="650" t="s">
        <v>1700</v>
      </c>
      <c r="AA224" s="174"/>
      <c r="AB224" s="174"/>
      <c r="AC224" s="175"/>
    </row>
    <row r="225" spans="3:29" ht="160.9" customHeight="1">
      <c r="C225" s="211" t="str">
        <f>IF(ISBLANK('5. Pp (3 años)'!B257),"",'5. Pp (3 años)'!B257)</f>
        <v>Coordinación de Salud Mental</v>
      </c>
      <c r="D225" s="90" t="str">
        <f>IF(ISBLANK('5. Pp (3 años)'!C257),"",'5. Pp (3 años)'!C257)</f>
        <v>Actividad</v>
      </c>
      <c r="E225" s="207" t="str">
        <f>IF(ISBLANK('5. Pp (3 años)'!D257),"",'5. Pp (3 años)'!D257)</f>
        <v>4.1.1.1.35.3 Organización de jornadas de sensibilización en salud mental y apoyo para personas cuidadoras.</v>
      </c>
      <c r="F225" s="207" t="str">
        <f>IF(ISBLANK('5. Pp (3 años)'!E257),"",'5. Pp (3 años)'!E257)</f>
        <v>PJSAE: Porcentaje de jornadas de sensibilización y apoyo emocional realizadas.</v>
      </c>
      <c r="G225" s="214" t="str">
        <f>IF(ISBLANK('5. Pp (3 años)'!H257),"",'5. Pp (3 años)'!H257)</f>
        <v>Trimestral</v>
      </c>
      <c r="H225" s="75" t="str">
        <f>IF(ISBLANK('5. Pp (3 años)'!J257),"",'5. Pp (3 años)'!J257)</f>
        <v>UNIDAD DE MEDIDA DEL INDICADOR: Porcentaje
UNIDAD DE MEDIDA DE LAS VARIABLES: Jornadas</v>
      </c>
      <c r="I225" s="145">
        <f>IF(ISBLANK('9. METAS'!K231),"",'9. METAS'!K231)</f>
        <v>120</v>
      </c>
      <c r="J225" s="146">
        <f>IF(ISBLANK('9. METAS'!Q231),"",'9. METAS'!Q231)</f>
        <v>30</v>
      </c>
      <c r="K225" s="136">
        <f>IF(ISBLANK('9. METAS'!R231),"",'9. METAS'!R231)</f>
        <v>30</v>
      </c>
      <c r="L225" s="136">
        <f>IF(ISBLANK('9. METAS'!S231),"",'9. METAS'!S231)</f>
        <v>30</v>
      </c>
      <c r="M225" s="137">
        <f>IF(ISBLANK('9. METAS'!T231),"",'9. METAS'!T231)</f>
        <v>30</v>
      </c>
      <c r="N225" s="146">
        <v>44</v>
      </c>
      <c r="O225" s="409"/>
      <c r="P225" s="409"/>
      <c r="Q225" s="410"/>
      <c r="R225" s="134">
        <f t="shared" si="21"/>
        <v>1.4666666666666666</v>
      </c>
      <c r="S225" s="135">
        <f t="shared" si="21"/>
        <v>0</v>
      </c>
      <c r="T225" s="135">
        <f t="shared" si="21"/>
        <v>0</v>
      </c>
      <c r="U225" s="154">
        <f t="shared" si="21"/>
        <v>0</v>
      </c>
      <c r="V225" s="138">
        <f t="shared" si="17"/>
        <v>0.36666666666666664</v>
      </c>
      <c r="W225" s="135">
        <f t="shared" si="18"/>
        <v>0.36666666666666664</v>
      </c>
      <c r="X225" s="135">
        <f t="shared" si="19"/>
        <v>0</v>
      </c>
      <c r="Y225" s="159">
        <f t="shared" si="20"/>
        <v>0</v>
      </c>
      <c r="Z225" s="650" t="s">
        <v>1701</v>
      </c>
      <c r="AA225" s="174"/>
      <c r="AB225" s="174"/>
      <c r="AC225" s="175"/>
    </row>
    <row r="226" spans="3:29" ht="160.9" customHeight="1" thickBot="1">
      <c r="C226" s="208" t="str">
        <f>IF(ISBLANK('5. Pp (3 años)'!B258),"",'5. Pp (3 años)'!B258)</f>
        <v>Coordinación de Salud Mental</v>
      </c>
      <c r="D226" s="90" t="str">
        <f>IF(ISBLANK('5. Pp (3 años)'!C258),"",'5. Pp (3 años)'!C258)</f>
        <v>Actividad</v>
      </c>
      <c r="E226" s="207" t="str">
        <f>IF(ISBLANK('5. Pp (3 años)'!D258),"",'5. Pp (3 años)'!D258)</f>
        <v>4.1.1.1.35.4  Aplicación de diagnósticos psicométricos y seguimiento del neurodesarrollo en la niñez y adolescencia.</v>
      </c>
      <c r="F226" s="207" t="str">
        <f>IF(ISBLANK('5. Pp (3 años)'!E258),"",'5. Pp (3 años)'!E258)</f>
        <v>PESNR: Porcentaje de evaluaciones y seguimientos del neurodesarrollo realizados.</v>
      </c>
      <c r="G226" s="233" t="str">
        <f>IF(ISBLANK('5. Pp (3 años)'!H258),"",'5. Pp (3 años)'!H258)</f>
        <v>Trimestral</v>
      </c>
      <c r="H226" s="75" t="str">
        <f>IF(ISBLANK('5. Pp (3 años)'!J258),"",'5. Pp (3 años)'!J258)</f>
        <v>UNIDAD DE MEDIDA DEL INDICADOR: Porcentaje
UNIDAD DE MEDIDA DE LAS VARIABLES: Evaluación diagnóstica</v>
      </c>
      <c r="I226" s="718">
        <f>IF(ISBLANK('9. METAS'!K232),"",'9. METAS'!K232)</f>
        <v>8</v>
      </c>
      <c r="J226" s="148">
        <f>IF(ISBLANK('9. METAS'!Q232),"",'9. METAS'!Q232)</f>
        <v>2</v>
      </c>
      <c r="K226" s="136">
        <f>IF(ISBLANK('9. METAS'!R232),"",'9. METAS'!R232)</f>
        <v>2</v>
      </c>
      <c r="L226" s="136">
        <f>IF(ISBLANK('9. METAS'!S232),"",'9. METAS'!S232)</f>
        <v>2</v>
      </c>
      <c r="M226" s="150">
        <f>IF(ISBLANK('9. METAS'!T232),"",'9. METAS'!T232)</f>
        <v>2</v>
      </c>
      <c r="N226" s="146">
        <v>0</v>
      </c>
      <c r="O226" s="409"/>
      <c r="P226" s="409"/>
      <c r="Q226" s="410"/>
      <c r="R226" s="134">
        <f>IFERROR((N226/J226),"100%")</f>
        <v>0</v>
      </c>
      <c r="S226" s="135">
        <f t="shared" si="21"/>
        <v>0</v>
      </c>
      <c r="T226" s="135">
        <f t="shared" si="21"/>
        <v>0</v>
      </c>
      <c r="U226" s="154">
        <f t="shared" si="21"/>
        <v>0</v>
      </c>
      <c r="V226" s="138">
        <f t="shared" si="17"/>
        <v>0</v>
      </c>
      <c r="W226" s="156">
        <f t="shared" si="18"/>
        <v>0</v>
      </c>
      <c r="X226" s="135">
        <f t="shared" si="19"/>
        <v>0</v>
      </c>
      <c r="Y226" s="159">
        <f t="shared" si="20"/>
        <v>0</v>
      </c>
      <c r="Z226" s="650" t="s">
        <v>1702</v>
      </c>
      <c r="AA226" s="174"/>
      <c r="AB226" s="174"/>
      <c r="AC226" s="175"/>
    </row>
    <row r="227" spans="3:29" ht="17.25" hidden="1">
      <c r="C227" s="716" t="str">
        <f>IF(ISBLANK('5. Pp (3 años)'!B259),"",'5. Pp (3 años)'!B259)</f>
        <v/>
      </c>
      <c r="D227" s="90" t="str">
        <f>IF(ISBLANK('5. Pp (3 años)'!C259),"",'5. Pp (3 años)'!C259)</f>
        <v>Actividad</v>
      </c>
      <c r="E227" s="207" t="str">
        <f>IF(ISBLANK('5. Pp (3 años)'!D259),"",'5. Pp (3 años)'!D259)</f>
        <v/>
      </c>
      <c r="F227" s="207" t="str">
        <f>IF(ISBLANK('5. Pp (3 años)'!E259),"",'5. Pp (3 años)'!E259)</f>
        <v/>
      </c>
      <c r="G227" s="407" t="str">
        <f>IF(ISBLANK('5. Pp (3 años)'!H259),"",'5. Pp (3 años)'!H259)</f>
        <v/>
      </c>
      <c r="H227" s="75" t="str">
        <f>IF(ISBLANK('5. Pp (3 años)'!J259),"",'5. Pp (3 años)'!J259)</f>
        <v/>
      </c>
      <c r="I227" s="717" t="str">
        <f>IF(ISBLANK('9. METAS'!K233),"",'9. METAS'!K233)</f>
        <v/>
      </c>
      <c r="J227" s="719" t="str">
        <f>IF(ISBLANK('9. METAS'!Q233),"",'9. METAS'!Q233)</f>
        <v/>
      </c>
      <c r="K227" s="136" t="str">
        <f>IF(ISBLANK('9. METAS'!R233),"",'9. METAS'!R233)</f>
        <v/>
      </c>
      <c r="L227" s="136" t="str">
        <f>IF(ISBLANK('9. METAS'!S233),"",'9. METAS'!S233)</f>
        <v/>
      </c>
      <c r="M227" s="720" t="str">
        <f>IF(ISBLANK('9. METAS'!T233),"",'9. METAS'!T233)</f>
        <v/>
      </c>
      <c r="N227" s="408"/>
      <c r="O227" s="409"/>
      <c r="P227" s="409"/>
      <c r="Q227" s="410"/>
      <c r="R227" s="134" t="str">
        <f t="shared" si="21"/>
        <v>100%</v>
      </c>
      <c r="S227" s="135" t="str">
        <f t="shared" si="21"/>
        <v>100%</v>
      </c>
      <c r="T227" s="135" t="str">
        <f t="shared" si="21"/>
        <v>100%</v>
      </c>
      <c r="U227" s="154" t="str">
        <f t="shared" si="21"/>
        <v>100%</v>
      </c>
      <c r="V227" s="138" t="str">
        <f t="shared" si="17"/>
        <v>No Programado</v>
      </c>
      <c r="W227" s="721" t="str">
        <f t="shared" si="18"/>
        <v>No Programado</v>
      </c>
      <c r="X227" s="135" t="str">
        <f t="shared" si="19"/>
        <v>No Programado</v>
      </c>
      <c r="Y227" s="159" t="str">
        <f t="shared" si="20"/>
        <v>No Programado</v>
      </c>
      <c r="Z227" s="173"/>
      <c r="AA227" s="174"/>
      <c r="AB227" s="174"/>
      <c r="AC227" s="175"/>
    </row>
    <row r="228" spans="3:29" ht="17.25" hidden="1">
      <c r="C228" s="637" t="str">
        <f>IF(ISBLANK('5. Pp (3 años)'!B260),"",'5. Pp (3 años)'!B260)</f>
        <v/>
      </c>
      <c r="D228" s="638" t="str">
        <f>IF(ISBLANK('5. Pp (3 años)'!C260),"",'5. Pp (3 años)'!C260)</f>
        <v>Componente</v>
      </c>
      <c r="E228" s="620" t="str">
        <f>IF(ISBLANK('5. Pp (3 años)'!D260),"",'5. Pp (3 años)'!D260)</f>
        <v/>
      </c>
      <c r="F228" s="620" t="str">
        <f>IF(ISBLANK('5. Pp (3 años)'!E260),"",'5. Pp (3 años)'!E260)</f>
        <v/>
      </c>
      <c r="G228" s="639" t="str">
        <f>IF(ISBLANK('5. Pp (3 años)'!H260),"",'5. Pp (3 años)'!H260)</f>
        <v/>
      </c>
      <c r="H228" s="640" t="str">
        <f>IF(ISBLANK('5. Pp (3 años)'!J260),"",'5. Pp (3 años)'!J260)</f>
        <v/>
      </c>
      <c r="I228" s="145" t="str">
        <f>IF(ISBLANK('9. METAS'!K234),"",'9. METAS'!K234)</f>
        <v/>
      </c>
      <c r="J228" s="146" t="str">
        <f>IF(ISBLANK('9. METAS'!Q234),"",'9. METAS'!Q234)</f>
        <v/>
      </c>
      <c r="K228" s="136" t="str">
        <f>IF(ISBLANK('9. METAS'!R234),"",'9. METAS'!R234)</f>
        <v/>
      </c>
      <c r="L228" s="136" t="str">
        <f>IF(ISBLANK('9. METAS'!S234),"",'9. METAS'!S234)</f>
        <v/>
      </c>
      <c r="M228" s="137" t="str">
        <f>IF(ISBLANK('9. METAS'!T234),"",'9. METAS'!T234)</f>
        <v/>
      </c>
      <c r="N228" s="408"/>
      <c r="O228" s="409"/>
      <c r="P228" s="409"/>
      <c r="Q228" s="410"/>
      <c r="R228" s="134" t="str">
        <f t="shared" si="21"/>
        <v>100%</v>
      </c>
      <c r="S228" s="135" t="str">
        <f t="shared" si="21"/>
        <v>100%</v>
      </c>
      <c r="T228" s="135" t="str">
        <f t="shared" si="21"/>
        <v>100%</v>
      </c>
      <c r="U228" s="154" t="str">
        <f t="shared" si="21"/>
        <v>100%</v>
      </c>
      <c r="V228" s="138" t="str">
        <f t="shared" si="17"/>
        <v>No Programado</v>
      </c>
      <c r="W228" s="135" t="str">
        <f t="shared" si="18"/>
        <v>No Programado</v>
      </c>
      <c r="X228" s="135" t="str">
        <f t="shared" si="19"/>
        <v>No Programado</v>
      </c>
      <c r="Y228" s="159" t="str">
        <f t="shared" si="20"/>
        <v>No Programado</v>
      </c>
      <c r="Z228" s="173"/>
      <c r="AA228" s="174"/>
      <c r="AB228" s="174"/>
      <c r="AC228" s="175"/>
    </row>
    <row r="229" spans="3:29" ht="17.25" hidden="1">
      <c r="C229" s="211" t="str">
        <f>IF(ISBLANK('5. Pp (3 años)'!B261),"",'5. Pp (3 años)'!B261)</f>
        <v/>
      </c>
      <c r="D229" s="90" t="str">
        <f>IF(ISBLANK('5. Pp (3 años)'!C261),"",'5. Pp (3 años)'!C261)</f>
        <v>Actividad</v>
      </c>
      <c r="E229" s="207" t="str">
        <f>IF(ISBLANK('5. Pp (3 años)'!D261),"",'5. Pp (3 años)'!D261)</f>
        <v/>
      </c>
      <c r="F229" s="207" t="str">
        <f>IF(ISBLANK('5. Pp (3 años)'!E261),"",'5. Pp (3 años)'!E261)</f>
        <v/>
      </c>
      <c r="G229" s="214" t="str">
        <f>IF(ISBLANK('5. Pp (3 años)'!H261),"",'5. Pp (3 años)'!H261)</f>
        <v/>
      </c>
      <c r="H229" s="75" t="str">
        <f>IF(ISBLANK('5. Pp (3 años)'!J261),"",'5. Pp (3 años)'!J261)</f>
        <v/>
      </c>
      <c r="I229" s="145" t="str">
        <f>IF(ISBLANK('9. METAS'!K235),"",'9. METAS'!K235)</f>
        <v/>
      </c>
      <c r="J229" s="146" t="str">
        <f>IF(ISBLANK('9. METAS'!Q235),"",'9. METAS'!Q235)</f>
        <v/>
      </c>
      <c r="K229" s="136" t="str">
        <f>IF(ISBLANK('9. METAS'!R235),"",'9. METAS'!R235)</f>
        <v/>
      </c>
      <c r="L229" s="136" t="str">
        <f>IF(ISBLANK('9. METAS'!S235),"",'9. METAS'!S235)</f>
        <v/>
      </c>
      <c r="M229" s="137" t="str">
        <f>IF(ISBLANK('9. METAS'!T235),"",'9. METAS'!T235)</f>
        <v/>
      </c>
      <c r="N229" s="408"/>
      <c r="O229" s="409"/>
      <c r="P229" s="409"/>
      <c r="Q229" s="410"/>
      <c r="R229" s="134" t="str">
        <f t="shared" si="21"/>
        <v>100%</v>
      </c>
      <c r="S229" s="135" t="str">
        <f t="shared" si="21"/>
        <v>100%</v>
      </c>
      <c r="T229" s="135" t="str">
        <f t="shared" si="21"/>
        <v>100%</v>
      </c>
      <c r="U229" s="154" t="str">
        <f t="shared" si="21"/>
        <v>100%</v>
      </c>
      <c r="V229" s="138" t="str">
        <f t="shared" si="17"/>
        <v>No Programado</v>
      </c>
      <c r="W229" s="135" t="str">
        <f t="shared" si="18"/>
        <v>No Programado</v>
      </c>
      <c r="X229" s="135" t="str">
        <f t="shared" si="19"/>
        <v>No Programado</v>
      </c>
      <c r="Y229" s="159" t="str">
        <f t="shared" si="20"/>
        <v>No Programado</v>
      </c>
      <c r="Z229" s="173"/>
      <c r="AA229" s="174"/>
      <c r="AB229" s="174"/>
      <c r="AC229" s="175"/>
    </row>
    <row r="230" spans="3:29" ht="17.25" hidden="1">
      <c r="C230" s="211" t="str">
        <f>IF(ISBLANK('5. Pp (3 años)'!B262),"",'5. Pp (3 años)'!B262)</f>
        <v/>
      </c>
      <c r="D230" s="90" t="str">
        <f>IF(ISBLANK('5. Pp (3 años)'!C262),"",'5. Pp (3 años)'!C262)</f>
        <v>Actividad</v>
      </c>
      <c r="E230" s="207" t="str">
        <f>IF(ISBLANK('5. Pp (3 años)'!D262),"",'5. Pp (3 años)'!D262)</f>
        <v/>
      </c>
      <c r="F230" s="207" t="str">
        <f>IF(ISBLANK('5. Pp (3 años)'!E262),"",'5. Pp (3 años)'!E262)</f>
        <v/>
      </c>
      <c r="G230" s="214" t="str">
        <f>IF(ISBLANK('5. Pp (3 años)'!H262),"",'5. Pp (3 años)'!H262)</f>
        <v/>
      </c>
      <c r="H230" s="75" t="str">
        <f>IF(ISBLANK('5. Pp (3 años)'!J262),"",'5. Pp (3 años)'!J262)</f>
        <v/>
      </c>
      <c r="I230" s="145" t="str">
        <f>IF(ISBLANK('9. METAS'!K236),"",'9. METAS'!K236)</f>
        <v/>
      </c>
      <c r="J230" s="146" t="str">
        <f>IF(ISBLANK('9. METAS'!Q236),"",'9. METAS'!Q236)</f>
        <v/>
      </c>
      <c r="K230" s="136" t="str">
        <f>IF(ISBLANK('9. METAS'!R236),"",'9. METAS'!R236)</f>
        <v/>
      </c>
      <c r="L230" s="136" t="str">
        <f>IF(ISBLANK('9. METAS'!S236),"",'9. METAS'!S236)</f>
        <v/>
      </c>
      <c r="M230" s="137" t="str">
        <f>IF(ISBLANK('9. METAS'!T236),"",'9. METAS'!T236)</f>
        <v/>
      </c>
      <c r="N230" s="408"/>
      <c r="O230" s="409"/>
      <c r="P230" s="409"/>
      <c r="Q230" s="410"/>
      <c r="R230" s="134" t="str">
        <f t="shared" si="21"/>
        <v>100%</v>
      </c>
      <c r="S230" s="135" t="str">
        <f t="shared" si="21"/>
        <v>100%</v>
      </c>
      <c r="T230" s="135" t="str">
        <f t="shared" si="21"/>
        <v>100%</v>
      </c>
      <c r="U230" s="154" t="str">
        <f t="shared" si="21"/>
        <v>100%</v>
      </c>
      <c r="V230" s="138" t="str">
        <f t="shared" si="17"/>
        <v>No Programado</v>
      </c>
      <c r="W230" s="135" t="str">
        <f t="shared" si="18"/>
        <v>No Programado</v>
      </c>
      <c r="X230" s="135" t="str">
        <f t="shared" si="19"/>
        <v>No Programado</v>
      </c>
      <c r="Y230" s="159" t="str">
        <f t="shared" si="20"/>
        <v>No Programado</v>
      </c>
      <c r="Z230" s="173"/>
      <c r="AA230" s="174"/>
      <c r="AB230" s="174"/>
      <c r="AC230" s="175"/>
    </row>
    <row r="231" spans="3:29" ht="17.25" hidden="1">
      <c r="C231" s="211" t="str">
        <f>IF(ISBLANK('5. Pp (3 años)'!B263),"",'5. Pp (3 años)'!B263)</f>
        <v/>
      </c>
      <c r="D231" s="90" t="str">
        <f>IF(ISBLANK('5. Pp (3 años)'!C263),"",'5. Pp (3 años)'!C263)</f>
        <v>Actividad</v>
      </c>
      <c r="E231" s="207" t="str">
        <f>IF(ISBLANK('5. Pp (3 años)'!D263),"",'5. Pp (3 años)'!D263)</f>
        <v/>
      </c>
      <c r="F231" s="207" t="str">
        <f>IF(ISBLANK('5. Pp (3 años)'!E263),"",'5. Pp (3 años)'!E263)</f>
        <v/>
      </c>
      <c r="G231" s="214" t="str">
        <f>IF(ISBLANK('5. Pp (3 años)'!H263),"",'5. Pp (3 años)'!H263)</f>
        <v/>
      </c>
      <c r="H231" s="75" t="str">
        <f>IF(ISBLANK('5. Pp (3 años)'!J263),"",'5. Pp (3 años)'!J263)</f>
        <v/>
      </c>
      <c r="I231" s="145" t="str">
        <f>IF(ISBLANK('9. METAS'!K237),"",'9. METAS'!K237)</f>
        <v/>
      </c>
      <c r="J231" s="146" t="str">
        <f>IF(ISBLANK('9. METAS'!Q237),"",'9. METAS'!Q237)</f>
        <v/>
      </c>
      <c r="K231" s="136" t="str">
        <f>IF(ISBLANK('9. METAS'!R237),"",'9. METAS'!R237)</f>
        <v/>
      </c>
      <c r="L231" s="136" t="str">
        <f>IF(ISBLANK('9. METAS'!S237),"",'9. METAS'!S237)</f>
        <v/>
      </c>
      <c r="M231" s="137" t="str">
        <f>IF(ISBLANK('9. METAS'!T237),"",'9. METAS'!T237)</f>
        <v/>
      </c>
      <c r="N231" s="408"/>
      <c r="O231" s="409"/>
      <c r="P231" s="409"/>
      <c r="Q231" s="410"/>
      <c r="R231" s="134" t="str">
        <f t="shared" si="21"/>
        <v>100%</v>
      </c>
      <c r="S231" s="135" t="str">
        <f t="shared" si="21"/>
        <v>100%</v>
      </c>
      <c r="T231" s="135" t="str">
        <f t="shared" si="21"/>
        <v>100%</v>
      </c>
      <c r="U231" s="154" t="str">
        <f t="shared" si="21"/>
        <v>100%</v>
      </c>
      <c r="V231" s="138" t="str">
        <f t="shared" si="17"/>
        <v>No Programado</v>
      </c>
      <c r="W231" s="135" t="str">
        <f t="shared" si="18"/>
        <v>No Programado</v>
      </c>
      <c r="X231" s="135" t="str">
        <f t="shared" si="19"/>
        <v>No Programado</v>
      </c>
      <c r="Y231" s="159" t="str">
        <f t="shared" si="20"/>
        <v>No Programado</v>
      </c>
      <c r="Z231" s="173"/>
      <c r="AA231" s="174"/>
      <c r="AB231" s="174"/>
      <c r="AC231" s="175"/>
    </row>
    <row r="232" spans="3:29" ht="17.25" hidden="1">
      <c r="C232" s="211" t="str">
        <f>IF(ISBLANK('5. Pp (3 años)'!B264),"",'5. Pp (3 años)'!B264)</f>
        <v/>
      </c>
      <c r="D232" s="90" t="str">
        <f>IF(ISBLANK('5. Pp (3 años)'!C264),"",'5. Pp (3 años)'!C264)</f>
        <v>Actividad</v>
      </c>
      <c r="E232" s="207" t="str">
        <f>IF(ISBLANK('5. Pp (3 años)'!D264),"",'5. Pp (3 años)'!D264)</f>
        <v/>
      </c>
      <c r="F232" s="207" t="str">
        <f>IF(ISBLANK('5. Pp (3 años)'!E264),"",'5. Pp (3 años)'!E264)</f>
        <v/>
      </c>
      <c r="G232" s="214" t="str">
        <f>IF(ISBLANK('5. Pp (3 años)'!H264),"",'5. Pp (3 años)'!H264)</f>
        <v/>
      </c>
      <c r="H232" s="75" t="str">
        <f>IF(ISBLANK('5. Pp (3 años)'!J264),"",'5. Pp (3 años)'!J264)</f>
        <v/>
      </c>
      <c r="I232" s="145" t="str">
        <f>IF(ISBLANK('9. METAS'!K238),"",'9. METAS'!K238)</f>
        <v/>
      </c>
      <c r="J232" s="146" t="str">
        <f>IF(ISBLANK('9. METAS'!Q238),"",'9. METAS'!Q238)</f>
        <v/>
      </c>
      <c r="K232" s="136" t="str">
        <f>IF(ISBLANK('9. METAS'!R238),"",'9. METAS'!R238)</f>
        <v/>
      </c>
      <c r="L232" s="136" t="str">
        <f>IF(ISBLANK('9. METAS'!S238),"",'9. METAS'!S238)</f>
        <v/>
      </c>
      <c r="M232" s="137" t="str">
        <f>IF(ISBLANK('9. METAS'!T238),"",'9. METAS'!T238)</f>
        <v/>
      </c>
      <c r="N232" s="408"/>
      <c r="O232" s="409"/>
      <c r="P232" s="409"/>
      <c r="Q232" s="410"/>
      <c r="R232" s="134" t="str">
        <f t="shared" si="21"/>
        <v>100%</v>
      </c>
      <c r="S232" s="135" t="str">
        <f t="shared" si="21"/>
        <v>100%</v>
      </c>
      <c r="T232" s="135" t="str">
        <f t="shared" si="21"/>
        <v>100%</v>
      </c>
      <c r="U232" s="154" t="str">
        <f t="shared" si="21"/>
        <v>100%</v>
      </c>
      <c r="V232" s="138" t="str">
        <f t="shared" si="17"/>
        <v>No Programado</v>
      </c>
      <c r="W232" s="135" t="str">
        <f t="shared" si="18"/>
        <v>No Programado</v>
      </c>
      <c r="X232" s="135" t="str">
        <f t="shared" si="19"/>
        <v>No Programado</v>
      </c>
      <c r="Y232" s="159" t="str">
        <f t="shared" si="20"/>
        <v>No Programado</v>
      </c>
      <c r="Z232" s="173"/>
      <c r="AA232" s="174"/>
      <c r="AB232" s="174"/>
      <c r="AC232" s="175"/>
    </row>
    <row r="233" spans="3:29" ht="17.25" hidden="1">
      <c r="C233" s="211" t="str">
        <f>IF(ISBLANK('5. Pp (3 años)'!B265),"",'5. Pp (3 años)'!B265)</f>
        <v/>
      </c>
      <c r="D233" s="90" t="str">
        <f>IF(ISBLANK('5. Pp (3 años)'!C265),"",'5. Pp (3 años)'!C265)</f>
        <v>Actividad</v>
      </c>
      <c r="E233" s="207" t="str">
        <f>IF(ISBLANK('5. Pp (3 años)'!D265),"",'5. Pp (3 años)'!D265)</f>
        <v/>
      </c>
      <c r="F233" s="207" t="str">
        <f>IF(ISBLANK('5. Pp (3 años)'!E265),"",'5. Pp (3 años)'!E265)</f>
        <v/>
      </c>
      <c r="G233" s="214" t="str">
        <f>IF(ISBLANK('5. Pp (3 años)'!H265),"",'5. Pp (3 años)'!H265)</f>
        <v/>
      </c>
      <c r="H233" s="75" t="str">
        <f>IF(ISBLANK('5. Pp (3 años)'!J265),"",'5. Pp (3 años)'!J265)</f>
        <v/>
      </c>
      <c r="I233" s="145" t="str">
        <f>IF(ISBLANK('9. METAS'!K239),"",'9. METAS'!K239)</f>
        <v/>
      </c>
      <c r="J233" s="146" t="str">
        <f>IF(ISBLANK('9. METAS'!Q239),"",'9. METAS'!Q239)</f>
        <v/>
      </c>
      <c r="K233" s="136" t="str">
        <f>IF(ISBLANK('9. METAS'!R239),"",'9. METAS'!R239)</f>
        <v/>
      </c>
      <c r="L233" s="136" t="str">
        <f>IF(ISBLANK('9. METAS'!S239),"",'9. METAS'!S239)</f>
        <v/>
      </c>
      <c r="M233" s="137" t="str">
        <f>IF(ISBLANK('9. METAS'!T239),"",'9. METAS'!T239)</f>
        <v/>
      </c>
      <c r="N233" s="408"/>
      <c r="O233" s="409"/>
      <c r="P233" s="409"/>
      <c r="Q233" s="410"/>
      <c r="R233" s="134" t="str">
        <f t="shared" si="21"/>
        <v>100%</v>
      </c>
      <c r="S233" s="135" t="str">
        <f t="shared" si="21"/>
        <v>100%</v>
      </c>
      <c r="T233" s="135" t="str">
        <f t="shared" si="21"/>
        <v>100%</v>
      </c>
      <c r="U233" s="154" t="str">
        <f t="shared" si="21"/>
        <v>100%</v>
      </c>
      <c r="V233" s="138" t="str">
        <f t="shared" si="17"/>
        <v>No Programado</v>
      </c>
      <c r="W233" s="135" t="str">
        <f t="shared" si="18"/>
        <v>No Programado</v>
      </c>
      <c r="X233" s="135" t="str">
        <f t="shared" si="19"/>
        <v>No Programado</v>
      </c>
      <c r="Y233" s="159" t="str">
        <f t="shared" si="20"/>
        <v>No Programado</v>
      </c>
      <c r="Z233" s="173"/>
      <c r="AA233" s="174"/>
      <c r="AB233" s="174"/>
      <c r="AC233" s="175"/>
    </row>
    <row r="234" spans="3:29" ht="17.25" hidden="1">
      <c r="C234" s="637" t="str">
        <f>IF(ISBLANK('5. Pp (3 años)'!B266),"",'5. Pp (3 años)'!B266)</f>
        <v/>
      </c>
      <c r="D234" s="638" t="str">
        <f>IF(ISBLANK('5. Pp (3 años)'!C266),"",'5. Pp (3 años)'!C266)</f>
        <v>Componente</v>
      </c>
      <c r="E234" s="620" t="str">
        <f>IF(ISBLANK('5. Pp (3 años)'!D266),"",'5. Pp (3 años)'!D266)</f>
        <v/>
      </c>
      <c r="F234" s="620" t="str">
        <f>IF(ISBLANK('5. Pp (3 años)'!E266),"",'5. Pp (3 años)'!E266)</f>
        <v/>
      </c>
      <c r="G234" s="639" t="str">
        <f>IF(ISBLANK('5. Pp (3 años)'!H266),"",'5. Pp (3 años)'!H266)</f>
        <v/>
      </c>
      <c r="H234" s="640" t="str">
        <f>IF(ISBLANK('5. Pp (3 años)'!J266),"",'5. Pp (3 años)'!J266)</f>
        <v/>
      </c>
      <c r="I234" s="145" t="str">
        <f>IF(ISBLANK('9. METAS'!K240),"",'9. METAS'!K240)</f>
        <v/>
      </c>
      <c r="J234" s="146" t="str">
        <f>IF(ISBLANK('9. METAS'!Q240),"",'9. METAS'!Q240)</f>
        <v/>
      </c>
      <c r="K234" s="136" t="str">
        <f>IF(ISBLANK('9. METAS'!R240),"",'9. METAS'!R240)</f>
        <v/>
      </c>
      <c r="L234" s="136" t="str">
        <f>IF(ISBLANK('9. METAS'!S240),"",'9. METAS'!S240)</f>
        <v/>
      </c>
      <c r="M234" s="137" t="str">
        <f>IF(ISBLANK('9. METAS'!T240),"",'9. METAS'!T240)</f>
        <v/>
      </c>
      <c r="N234" s="408"/>
      <c r="O234" s="409"/>
      <c r="P234" s="409"/>
      <c r="Q234" s="410"/>
      <c r="R234" s="134" t="str">
        <f t="shared" si="21"/>
        <v>100%</v>
      </c>
      <c r="S234" s="135" t="str">
        <f t="shared" si="21"/>
        <v>100%</v>
      </c>
      <c r="T234" s="135" t="str">
        <f t="shared" si="21"/>
        <v>100%</v>
      </c>
      <c r="U234" s="154" t="str">
        <f t="shared" si="21"/>
        <v>100%</v>
      </c>
      <c r="V234" s="138" t="str">
        <f t="shared" si="17"/>
        <v>No Programado</v>
      </c>
      <c r="W234" s="135" t="str">
        <f t="shared" si="18"/>
        <v>No Programado</v>
      </c>
      <c r="X234" s="135" t="str">
        <f t="shared" si="19"/>
        <v>No Programado</v>
      </c>
      <c r="Y234" s="159" t="str">
        <f t="shared" si="20"/>
        <v>No Programado</v>
      </c>
      <c r="Z234" s="173"/>
      <c r="AA234" s="174"/>
      <c r="AB234" s="174"/>
      <c r="AC234" s="175"/>
    </row>
    <row r="235" spans="3:29" ht="17.25" hidden="1">
      <c r="C235" s="211" t="str">
        <f>IF(ISBLANK('5. Pp (3 años)'!B267),"",'5. Pp (3 años)'!B267)</f>
        <v/>
      </c>
      <c r="D235" s="90" t="str">
        <f>IF(ISBLANK('5. Pp (3 años)'!C267),"",'5. Pp (3 años)'!C267)</f>
        <v>Actividad</v>
      </c>
      <c r="E235" s="207" t="str">
        <f>IF(ISBLANK('5. Pp (3 años)'!D267),"",'5. Pp (3 años)'!D267)</f>
        <v/>
      </c>
      <c r="F235" s="207" t="str">
        <f>IF(ISBLANK('5. Pp (3 años)'!E267),"",'5. Pp (3 años)'!E267)</f>
        <v/>
      </c>
      <c r="G235" s="214" t="str">
        <f>IF(ISBLANK('5. Pp (3 años)'!H267),"",'5. Pp (3 años)'!H267)</f>
        <v/>
      </c>
      <c r="H235" s="75" t="str">
        <f>IF(ISBLANK('5. Pp (3 años)'!J267),"",'5. Pp (3 años)'!J267)</f>
        <v/>
      </c>
      <c r="I235" s="145" t="str">
        <f>IF(ISBLANK('9. METAS'!K241),"",'9. METAS'!K241)</f>
        <v/>
      </c>
      <c r="J235" s="146" t="str">
        <f>IF(ISBLANK('9. METAS'!Q241),"",'9. METAS'!Q241)</f>
        <v/>
      </c>
      <c r="K235" s="136" t="str">
        <f>IF(ISBLANK('9. METAS'!R241),"",'9. METAS'!R241)</f>
        <v/>
      </c>
      <c r="L235" s="136" t="str">
        <f>IF(ISBLANK('9. METAS'!S241),"",'9. METAS'!S241)</f>
        <v/>
      </c>
      <c r="M235" s="137" t="str">
        <f>IF(ISBLANK('9. METAS'!T241),"",'9. METAS'!T241)</f>
        <v/>
      </c>
      <c r="N235" s="408"/>
      <c r="O235" s="409"/>
      <c r="P235" s="409"/>
      <c r="Q235" s="410"/>
      <c r="R235" s="134" t="str">
        <f t="shared" si="21"/>
        <v>100%</v>
      </c>
      <c r="S235" s="135" t="str">
        <f t="shared" si="21"/>
        <v>100%</v>
      </c>
      <c r="T235" s="135" t="str">
        <f t="shared" si="21"/>
        <v>100%</v>
      </c>
      <c r="U235" s="154" t="str">
        <f t="shared" si="21"/>
        <v>100%</v>
      </c>
      <c r="V235" s="138" t="str">
        <f t="shared" si="17"/>
        <v>No Programado</v>
      </c>
      <c r="W235" s="135" t="str">
        <f t="shared" si="18"/>
        <v>No Programado</v>
      </c>
      <c r="X235" s="135" t="str">
        <f t="shared" si="19"/>
        <v>No Programado</v>
      </c>
      <c r="Y235" s="159" t="str">
        <f t="shared" si="20"/>
        <v>No Programado</v>
      </c>
      <c r="Z235" s="173"/>
      <c r="AA235" s="174"/>
      <c r="AB235" s="174"/>
      <c r="AC235" s="175"/>
    </row>
    <row r="236" spans="3:29" ht="17.25" hidden="1">
      <c r="C236" s="211" t="str">
        <f>IF(ISBLANK('5. Pp (3 años)'!B268),"",'5. Pp (3 años)'!B268)</f>
        <v/>
      </c>
      <c r="D236" s="90" t="str">
        <f>IF(ISBLANK('5. Pp (3 años)'!C268),"",'5. Pp (3 años)'!C268)</f>
        <v>Actividad</v>
      </c>
      <c r="E236" s="207" t="str">
        <f>IF(ISBLANK('5. Pp (3 años)'!D268),"",'5. Pp (3 años)'!D268)</f>
        <v/>
      </c>
      <c r="F236" s="207" t="str">
        <f>IF(ISBLANK('5. Pp (3 años)'!E268),"",'5. Pp (3 años)'!E268)</f>
        <v/>
      </c>
      <c r="G236" s="214" t="str">
        <f>IF(ISBLANK('5. Pp (3 años)'!H268),"",'5. Pp (3 años)'!H268)</f>
        <v/>
      </c>
      <c r="H236" s="75" t="str">
        <f>IF(ISBLANK('5. Pp (3 años)'!J268),"",'5. Pp (3 años)'!J268)</f>
        <v/>
      </c>
      <c r="I236" s="145" t="str">
        <f>IF(ISBLANK('9. METAS'!K242),"",'9. METAS'!K242)</f>
        <v/>
      </c>
      <c r="J236" s="146" t="str">
        <f>IF(ISBLANK('9. METAS'!Q242),"",'9. METAS'!Q242)</f>
        <v/>
      </c>
      <c r="K236" s="136" t="str">
        <f>IF(ISBLANK('9. METAS'!R242),"",'9. METAS'!R242)</f>
        <v/>
      </c>
      <c r="L236" s="136" t="str">
        <f>IF(ISBLANK('9. METAS'!S242),"",'9. METAS'!S242)</f>
        <v/>
      </c>
      <c r="M236" s="137" t="str">
        <f>IF(ISBLANK('9. METAS'!T242),"",'9. METAS'!T242)</f>
        <v/>
      </c>
      <c r="N236" s="408"/>
      <c r="O236" s="409"/>
      <c r="P236" s="409"/>
      <c r="Q236" s="410"/>
      <c r="R236" s="134" t="str">
        <f t="shared" si="21"/>
        <v>100%</v>
      </c>
      <c r="S236" s="135" t="str">
        <f t="shared" si="21"/>
        <v>100%</v>
      </c>
      <c r="T236" s="135" t="str">
        <f t="shared" si="21"/>
        <v>100%</v>
      </c>
      <c r="U236" s="154" t="str">
        <f t="shared" si="21"/>
        <v>100%</v>
      </c>
      <c r="V236" s="138" t="str">
        <f t="shared" si="17"/>
        <v>No Programado</v>
      </c>
      <c r="W236" s="135" t="str">
        <f t="shared" si="18"/>
        <v>No Programado</v>
      </c>
      <c r="X236" s="135" t="str">
        <f t="shared" si="19"/>
        <v>No Programado</v>
      </c>
      <c r="Y236" s="159" t="str">
        <f t="shared" si="20"/>
        <v>No Programado</v>
      </c>
      <c r="Z236" s="173"/>
      <c r="AA236" s="174"/>
      <c r="AB236" s="174"/>
      <c r="AC236" s="175"/>
    </row>
    <row r="237" spans="3:29" ht="17.25" hidden="1">
      <c r="C237" s="211" t="str">
        <f>IF(ISBLANK('5. Pp (3 años)'!B269),"",'5. Pp (3 años)'!B269)</f>
        <v/>
      </c>
      <c r="D237" s="90" t="str">
        <f>IF(ISBLANK('5. Pp (3 años)'!C269),"",'5. Pp (3 años)'!C269)</f>
        <v>Actividad</v>
      </c>
      <c r="E237" s="207" t="str">
        <f>IF(ISBLANK('5. Pp (3 años)'!D269),"",'5. Pp (3 años)'!D269)</f>
        <v/>
      </c>
      <c r="F237" s="207" t="str">
        <f>IF(ISBLANK('5. Pp (3 años)'!E269),"",'5. Pp (3 años)'!E269)</f>
        <v/>
      </c>
      <c r="G237" s="214" t="str">
        <f>IF(ISBLANK('5. Pp (3 años)'!H269),"",'5. Pp (3 años)'!H269)</f>
        <v/>
      </c>
      <c r="H237" s="75" t="str">
        <f>IF(ISBLANK('5. Pp (3 años)'!J269),"",'5. Pp (3 años)'!J269)</f>
        <v/>
      </c>
      <c r="I237" s="145" t="str">
        <f>IF(ISBLANK('9. METAS'!K243),"",'9. METAS'!K243)</f>
        <v/>
      </c>
      <c r="J237" s="146" t="str">
        <f>IF(ISBLANK('9. METAS'!Q243),"",'9. METAS'!Q243)</f>
        <v/>
      </c>
      <c r="K237" s="136" t="str">
        <f>IF(ISBLANK('9. METAS'!R243),"",'9. METAS'!R243)</f>
        <v/>
      </c>
      <c r="L237" s="136" t="str">
        <f>IF(ISBLANK('9. METAS'!S243),"",'9. METAS'!S243)</f>
        <v/>
      </c>
      <c r="M237" s="137" t="str">
        <f>IF(ISBLANK('9. METAS'!T243),"",'9. METAS'!T243)</f>
        <v/>
      </c>
      <c r="N237" s="408"/>
      <c r="O237" s="409"/>
      <c r="P237" s="409"/>
      <c r="Q237" s="410"/>
      <c r="R237" s="134" t="str">
        <f t="shared" si="21"/>
        <v>100%</v>
      </c>
      <c r="S237" s="135" t="str">
        <f t="shared" si="21"/>
        <v>100%</v>
      </c>
      <c r="T237" s="135" t="str">
        <f t="shared" si="21"/>
        <v>100%</v>
      </c>
      <c r="U237" s="154" t="str">
        <f t="shared" si="21"/>
        <v>100%</v>
      </c>
      <c r="V237" s="138" t="str">
        <f t="shared" si="17"/>
        <v>No Programado</v>
      </c>
      <c r="W237" s="135" t="str">
        <f t="shared" si="18"/>
        <v>No Programado</v>
      </c>
      <c r="X237" s="135" t="str">
        <f t="shared" si="19"/>
        <v>No Programado</v>
      </c>
      <c r="Y237" s="159" t="str">
        <f t="shared" si="20"/>
        <v>No Programado</v>
      </c>
      <c r="Z237" s="173"/>
      <c r="AA237" s="174"/>
      <c r="AB237" s="174"/>
      <c r="AC237" s="175"/>
    </row>
    <row r="238" spans="3:29" ht="17.25" hidden="1">
      <c r="C238" s="211" t="str">
        <f>IF(ISBLANK('5. Pp (3 años)'!B270),"",'5. Pp (3 años)'!B270)</f>
        <v/>
      </c>
      <c r="D238" s="90" t="str">
        <f>IF(ISBLANK('5. Pp (3 años)'!C270),"",'5. Pp (3 años)'!C270)</f>
        <v>Actividad</v>
      </c>
      <c r="E238" s="207" t="str">
        <f>IF(ISBLANK('5. Pp (3 años)'!D270),"",'5. Pp (3 años)'!D270)</f>
        <v/>
      </c>
      <c r="F238" s="207" t="str">
        <f>IF(ISBLANK('5. Pp (3 años)'!E270),"",'5. Pp (3 años)'!E270)</f>
        <v/>
      </c>
      <c r="G238" s="214" t="str">
        <f>IF(ISBLANK('5. Pp (3 años)'!H270),"",'5. Pp (3 años)'!H270)</f>
        <v/>
      </c>
      <c r="H238" s="75" t="str">
        <f>IF(ISBLANK('5. Pp (3 años)'!J270),"",'5. Pp (3 años)'!J270)</f>
        <v/>
      </c>
      <c r="I238" s="145" t="str">
        <f>IF(ISBLANK('9. METAS'!K244),"",'9. METAS'!K244)</f>
        <v/>
      </c>
      <c r="J238" s="146" t="str">
        <f>IF(ISBLANK('9. METAS'!Q244),"",'9. METAS'!Q244)</f>
        <v/>
      </c>
      <c r="K238" s="136" t="str">
        <f>IF(ISBLANK('9. METAS'!R244),"",'9. METAS'!R244)</f>
        <v/>
      </c>
      <c r="L238" s="136" t="str">
        <f>IF(ISBLANK('9. METAS'!S244),"",'9. METAS'!S244)</f>
        <v/>
      </c>
      <c r="M238" s="137" t="str">
        <f>IF(ISBLANK('9. METAS'!T244),"",'9. METAS'!T244)</f>
        <v/>
      </c>
      <c r="N238" s="408"/>
      <c r="O238" s="409"/>
      <c r="P238" s="409"/>
      <c r="Q238" s="410"/>
      <c r="R238" s="134" t="str">
        <f t="shared" si="21"/>
        <v>100%</v>
      </c>
      <c r="S238" s="135" t="str">
        <f t="shared" si="21"/>
        <v>100%</v>
      </c>
      <c r="T238" s="135" t="str">
        <f t="shared" si="21"/>
        <v>100%</v>
      </c>
      <c r="U238" s="154" t="str">
        <f t="shared" si="21"/>
        <v>100%</v>
      </c>
      <c r="V238" s="138" t="str">
        <f t="shared" si="17"/>
        <v>No Programado</v>
      </c>
      <c r="W238" s="135" t="str">
        <f t="shared" si="18"/>
        <v>No Programado</v>
      </c>
      <c r="X238" s="135" t="str">
        <f t="shared" si="19"/>
        <v>No Programado</v>
      </c>
      <c r="Y238" s="159" t="str">
        <f t="shared" si="20"/>
        <v>No Programado</v>
      </c>
      <c r="Z238" s="173"/>
      <c r="AA238" s="174"/>
      <c r="AB238" s="174"/>
      <c r="AC238" s="175"/>
    </row>
    <row r="239" spans="3:29" ht="17.25" hidden="1">
      <c r="C239" s="211" t="str">
        <f>IF(ISBLANK('5. Pp (3 años)'!B271),"",'5. Pp (3 años)'!B271)</f>
        <v/>
      </c>
      <c r="D239" s="90" t="str">
        <f>IF(ISBLANK('5. Pp (3 años)'!C271),"",'5. Pp (3 años)'!C271)</f>
        <v>Actividad</v>
      </c>
      <c r="E239" s="207" t="str">
        <f>IF(ISBLANK('5. Pp (3 años)'!D271),"",'5. Pp (3 años)'!D271)</f>
        <v/>
      </c>
      <c r="F239" s="207" t="str">
        <f>IF(ISBLANK('5. Pp (3 años)'!E271),"",'5. Pp (3 años)'!E271)</f>
        <v/>
      </c>
      <c r="G239" s="214" t="str">
        <f>IF(ISBLANK('5. Pp (3 años)'!H271),"",'5. Pp (3 años)'!H271)</f>
        <v/>
      </c>
      <c r="H239" s="75" t="str">
        <f>IF(ISBLANK('5. Pp (3 años)'!J271),"",'5. Pp (3 años)'!J271)</f>
        <v/>
      </c>
      <c r="I239" s="145" t="str">
        <f>IF(ISBLANK('9. METAS'!K245),"",'9. METAS'!K245)</f>
        <v/>
      </c>
      <c r="J239" s="146" t="str">
        <f>IF(ISBLANK('9. METAS'!Q245),"",'9. METAS'!Q245)</f>
        <v/>
      </c>
      <c r="K239" s="136" t="str">
        <f>IF(ISBLANK('9. METAS'!R245),"",'9. METAS'!R245)</f>
        <v/>
      </c>
      <c r="L239" s="136" t="str">
        <f>IF(ISBLANK('9. METAS'!S245),"",'9. METAS'!S245)</f>
        <v/>
      </c>
      <c r="M239" s="137" t="str">
        <f>IF(ISBLANK('9. METAS'!T245),"",'9. METAS'!T245)</f>
        <v/>
      </c>
      <c r="N239" s="408"/>
      <c r="O239" s="409"/>
      <c r="P239" s="409"/>
      <c r="Q239" s="410"/>
      <c r="R239" s="134" t="str">
        <f t="shared" si="21"/>
        <v>100%</v>
      </c>
      <c r="S239" s="135" t="str">
        <f t="shared" si="21"/>
        <v>100%</v>
      </c>
      <c r="T239" s="135" t="str">
        <f t="shared" si="21"/>
        <v>100%</v>
      </c>
      <c r="U239" s="154" t="str">
        <f t="shared" si="21"/>
        <v>100%</v>
      </c>
      <c r="V239" s="138" t="str">
        <f t="shared" si="17"/>
        <v>No Programado</v>
      </c>
      <c r="W239" s="135" t="str">
        <f t="shared" si="18"/>
        <v>No Programado</v>
      </c>
      <c r="X239" s="135" t="str">
        <f t="shared" si="19"/>
        <v>No Programado</v>
      </c>
      <c r="Y239" s="159" t="str">
        <f t="shared" si="20"/>
        <v>No Programado</v>
      </c>
      <c r="Z239" s="173"/>
      <c r="AA239" s="174"/>
      <c r="AB239" s="174"/>
      <c r="AC239" s="175"/>
    </row>
    <row r="240" spans="3:29" ht="17.25" hidden="1">
      <c r="C240" s="211" t="str">
        <f>IF(ISBLANK('5. Pp (3 años)'!B272),"",'5. Pp (3 años)'!B272)</f>
        <v/>
      </c>
      <c r="D240" s="90" t="str">
        <f>IF(ISBLANK('5. Pp (3 años)'!C272),"",'5. Pp (3 años)'!C272)</f>
        <v>Actividad</v>
      </c>
      <c r="E240" s="207" t="str">
        <f>IF(ISBLANK('5. Pp (3 años)'!D272),"",'5. Pp (3 años)'!D272)</f>
        <v/>
      </c>
      <c r="F240" s="207" t="str">
        <f>IF(ISBLANK('5. Pp (3 años)'!E272),"",'5. Pp (3 años)'!E272)</f>
        <v/>
      </c>
      <c r="G240" s="214" t="str">
        <f>IF(ISBLANK('5. Pp (3 años)'!H272),"",'5. Pp (3 años)'!H272)</f>
        <v/>
      </c>
      <c r="H240" s="75" t="str">
        <f>IF(ISBLANK('5. Pp (3 años)'!J272),"",'5. Pp (3 años)'!J272)</f>
        <v/>
      </c>
      <c r="I240" s="145" t="str">
        <f>IF(ISBLANK('9. METAS'!K246),"",'9. METAS'!K246)</f>
        <v/>
      </c>
      <c r="J240" s="146" t="str">
        <f>IF(ISBLANK('9. METAS'!Q246),"",'9. METAS'!Q246)</f>
        <v/>
      </c>
      <c r="K240" s="136" t="str">
        <f>IF(ISBLANK('9. METAS'!R246),"",'9. METAS'!R246)</f>
        <v/>
      </c>
      <c r="L240" s="136" t="str">
        <f>IF(ISBLANK('9. METAS'!S246),"",'9. METAS'!S246)</f>
        <v/>
      </c>
      <c r="M240" s="137" t="str">
        <f>IF(ISBLANK('9. METAS'!T246),"",'9. METAS'!T246)</f>
        <v/>
      </c>
      <c r="N240" s="408"/>
      <c r="O240" s="409"/>
      <c r="P240" s="409"/>
      <c r="Q240" s="410"/>
      <c r="R240" s="134" t="str">
        <f t="shared" si="21"/>
        <v>100%</v>
      </c>
      <c r="S240" s="135" t="str">
        <f t="shared" si="21"/>
        <v>100%</v>
      </c>
      <c r="T240" s="135" t="str">
        <f t="shared" si="21"/>
        <v>100%</v>
      </c>
      <c r="U240" s="154" t="str">
        <f t="shared" si="21"/>
        <v>100%</v>
      </c>
      <c r="V240" s="138" t="str">
        <f t="shared" si="17"/>
        <v>No Programado</v>
      </c>
      <c r="W240" s="135" t="str">
        <f t="shared" si="18"/>
        <v>No Programado</v>
      </c>
      <c r="X240" s="135" t="str">
        <f t="shared" si="19"/>
        <v>No Programado</v>
      </c>
      <c r="Y240" s="159" t="str">
        <f t="shared" si="20"/>
        <v>No Programado</v>
      </c>
      <c r="Z240" s="173"/>
      <c r="AA240" s="174"/>
      <c r="AB240" s="174"/>
      <c r="AC240" s="175"/>
    </row>
    <row r="241" spans="3:29" ht="17.25" hidden="1">
      <c r="C241" s="210" t="str">
        <f>IF(ISBLANK('5. Pp (3 años)'!B273),"",'5. Pp (3 años)'!B273)</f>
        <v/>
      </c>
      <c r="D241" s="90" t="str">
        <f>IF(ISBLANK('5. Pp (3 años)'!C273),"",'5. Pp (3 años)'!C273)</f>
        <v>Actividad</v>
      </c>
      <c r="E241" s="207" t="str">
        <f>IF(ISBLANK('5. Pp (3 años)'!D273),"",'5. Pp (3 años)'!D273)</f>
        <v/>
      </c>
      <c r="F241" s="207" t="str">
        <f>IF(ISBLANK('5. Pp (3 años)'!E273),"",'5. Pp (3 años)'!E273)</f>
        <v/>
      </c>
      <c r="G241" s="214" t="str">
        <f>IF(ISBLANK('5. Pp (3 años)'!H273),"",'5. Pp (3 años)'!H273)</f>
        <v/>
      </c>
      <c r="H241" s="75" t="str">
        <f>IF(ISBLANK('5. Pp (3 años)'!J273),"",'5. Pp (3 años)'!J273)</f>
        <v/>
      </c>
      <c r="I241" s="145" t="str">
        <f>IF(ISBLANK('9. METAS'!K247),"",'9. METAS'!K247)</f>
        <v/>
      </c>
      <c r="J241" s="146" t="str">
        <f>IF(ISBLANK('9. METAS'!Q247),"",'9. METAS'!Q247)</f>
        <v/>
      </c>
      <c r="K241" s="136" t="str">
        <f>IF(ISBLANK('9. METAS'!R247),"",'9. METAS'!R247)</f>
        <v/>
      </c>
      <c r="L241" s="136" t="str">
        <f>IF(ISBLANK('9. METAS'!S247),"",'9. METAS'!S247)</f>
        <v/>
      </c>
      <c r="M241" s="137" t="str">
        <f>IF(ISBLANK('9. METAS'!T247),"",'9. METAS'!T247)</f>
        <v/>
      </c>
      <c r="N241" s="408"/>
      <c r="O241" s="409"/>
      <c r="P241" s="409"/>
      <c r="Q241" s="410"/>
      <c r="R241" s="134" t="str">
        <f t="shared" si="21"/>
        <v>100%</v>
      </c>
      <c r="S241" s="135" t="str">
        <f t="shared" si="21"/>
        <v>100%</v>
      </c>
      <c r="T241" s="135" t="str">
        <f t="shared" si="21"/>
        <v>100%</v>
      </c>
      <c r="U241" s="154" t="str">
        <f t="shared" si="21"/>
        <v>100%</v>
      </c>
      <c r="V241" s="138" t="str">
        <f t="shared" si="17"/>
        <v>No Programado</v>
      </c>
      <c r="W241" s="135" t="str">
        <f t="shared" si="18"/>
        <v>No Programado</v>
      </c>
      <c r="X241" s="135" t="str">
        <f t="shared" si="19"/>
        <v>No Programado</v>
      </c>
      <c r="Y241" s="159" t="str">
        <f t="shared" si="20"/>
        <v>No Programado</v>
      </c>
      <c r="Z241" s="173"/>
      <c r="AA241" s="174"/>
      <c r="AB241" s="174"/>
      <c r="AC241" s="175"/>
    </row>
    <row r="242" spans="3:29" ht="17.25" hidden="1">
      <c r="C242" s="211" t="str">
        <f>IF(ISBLANK('5. Pp (3 años)'!B274),"",'5. Pp (3 años)'!B274)</f>
        <v/>
      </c>
      <c r="D242" s="90" t="str">
        <f>IF(ISBLANK('5. Pp (3 años)'!C274),"",'5. Pp (3 años)'!C274)</f>
        <v>Actividad</v>
      </c>
      <c r="E242" s="207" t="str">
        <f>IF(ISBLANK('5. Pp (3 años)'!D274),"",'5. Pp (3 años)'!D274)</f>
        <v/>
      </c>
      <c r="F242" s="207" t="str">
        <f>IF(ISBLANK('5. Pp (3 años)'!E274),"",'5. Pp (3 años)'!E274)</f>
        <v/>
      </c>
      <c r="G242" s="214" t="str">
        <f>IF(ISBLANK('5. Pp (3 años)'!H274),"",'5. Pp (3 años)'!H274)</f>
        <v/>
      </c>
      <c r="H242" s="75" t="str">
        <f>IF(ISBLANK('5. Pp (3 años)'!J274),"",'5. Pp (3 años)'!J274)</f>
        <v/>
      </c>
      <c r="I242" s="145" t="str">
        <f>IF(ISBLANK('9. METAS'!K248),"",'9. METAS'!K248)</f>
        <v/>
      </c>
      <c r="J242" s="146" t="str">
        <f>IF(ISBLANK('9. METAS'!Q248),"",'9. METAS'!Q248)</f>
        <v/>
      </c>
      <c r="K242" s="136" t="str">
        <f>IF(ISBLANK('9. METAS'!R248),"",'9. METAS'!R248)</f>
        <v/>
      </c>
      <c r="L242" s="136" t="str">
        <f>IF(ISBLANK('9. METAS'!S248),"",'9. METAS'!S248)</f>
        <v/>
      </c>
      <c r="M242" s="137" t="str">
        <f>IF(ISBLANK('9. METAS'!T248),"",'9. METAS'!T248)</f>
        <v/>
      </c>
      <c r="N242" s="408"/>
      <c r="O242" s="409"/>
      <c r="P242" s="409"/>
      <c r="Q242" s="410"/>
      <c r="R242" s="134" t="str">
        <f t="shared" si="21"/>
        <v>100%</v>
      </c>
      <c r="S242" s="135" t="str">
        <f t="shared" si="21"/>
        <v>100%</v>
      </c>
      <c r="T242" s="135" t="str">
        <f t="shared" si="21"/>
        <v>100%</v>
      </c>
      <c r="U242" s="154" t="str">
        <f t="shared" si="21"/>
        <v>100%</v>
      </c>
      <c r="V242" s="138" t="str">
        <f t="shared" si="17"/>
        <v>No Programado</v>
      </c>
      <c r="W242" s="135" t="str">
        <f t="shared" si="18"/>
        <v>No Programado</v>
      </c>
      <c r="X242" s="135" t="str">
        <f t="shared" si="19"/>
        <v>No Programado</v>
      </c>
      <c r="Y242" s="159" t="str">
        <f t="shared" si="20"/>
        <v>No Programado</v>
      </c>
      <c r="Z242" s="173"/>
      <c r="AA242" s="174"/>
      <c r="AB242" s="174"/>
      <c r="AC242" s="175"/>
    </row>
    <row r="243" spans="3:29" ht="17.25" hidden="1">
      <c r="C243" s="210" t="str">
        <f>IF(ISBLANK('5. Pp (3 años)'!B275),"",'5. Pp (3 años)'!B275)</f>
        <v/>
      </c>
      <c r="D243" s="90" t="str">
        <f>IF(ISBLANK('5. Pp (3 años)'!C275),"",'5. Pp (3 años)'!C275)</f>
        <v>Actividad</v>
      </c>
      <c r="E243" s="207" t="str">
        <f>IF(ISBLANK('5. Pp (3 años)'!D275),"",'5. Pp (3 años)'!D275)</f>
        <v/>
      </c>
      <c r="F243" s="207" t="str">
        <f>IF(ISBLANK('5. Pp (3 años)'!E275),"",'5. Pp (3 años)'!E275)</f>
        <v/>
      </c>
      <c r="G243" s="214" t="str">
        <f>IF(ISBLANK('5. Pp (3 años)'!H275),"",'5. Pp (3 años)'!H275)</f>
        <v/>
      </c>
      <c r="H243" s="75" t="str">
        <f>IF(ISBLANK('5. Pp (3 años)'!J275),"",'5. Pp (3 años)'!J275)</f>
        <v/>
      </c>
      <c r="I243" s="145" t="str">
        <f>IF(ISBLANK('9. METAS'!K249),"",'9. METAS'!K249)</f>
        <v/>
      </c>
      <c r="J243" s="146" t="str">
        <f>IF(ISBLANK('9. METAS'!Q249),"",'9. METAS'!Q249)</f>
        <v/>
      </c>
      <c r="K243" s="136" t="str">
        <f>IF(ISBLANK('9. METAS'!R249),"",'9. METAS'!R249)</f>
        <v/>
      </c>
      <c r="L243" s="136" t="str">
        <f>IF(ISBLANK('9. METAS'!S249),"",'9. METAS'!S249)</f>
        <v/>
      </c>
      <c r="M243" s="137" t="str">
        <f>IF(ISBLANK('9. METAS'!T249),"",'9. METAS'!T249)</f>
        <v/>
      </c>
      <c r="N243" s="408"/>
      <c r="O243" s="409"/>
      <c r="P243" s="409"/>
      <c r="Q243" s="410"/>
      <c r="R243" s="134" t="str">
        <f t="shared" si="21"/>
        <v>100%</v>
      </c>
      <c r="S243" s="135" t="str">
        <f t="shared" si="21"/>
        <v>100%</v>
      </c>
      <c r="T243" s="135" t="str">
        <f t="shared" si="21"/>
        <v>100%</v>
      </c>
      <c r="U243" s="154" t="str">
        <f t="shared" si="21"/>
        <v>100%</v>
      </c>
      <c r="V243" s="138" t="str">
        <f t="shared" si="17"/>
        <v>No Programado</v>
      </c>
      <c r="W243" s="135" t="str">
        <f t="shared" si="18"/>
        <v>No Programado</v>
      </c>
      <c r="X243" s="135" t="str">
        <f t="shared" si="19"/>
        <v>No Programado</v>
      </c>
      <c r="Y243" s="159" t="str">
        <f t="shared" si="20"/>
        <v>No Programado</v>
      </c>
      <c r="Z243" s="173"/>
      <c r="AA243" s="174"/>
      <c r="AB243" s="174"/>
      <c r="AC243" s="175"/>
    </row>
    <row r="244" spans="3:29" ht="18" hidden="1" thickBot="1">
      <c r="C244" s="231" t="str">
        <f>IF(ISBLANK('5. Pp (3 años)'!B276),"",'5. Pp (3 años)'!B276)</f>
        <v/>
      </c>
      <c r="D244" s="232" t="str">
        <f>IF(ISBLANK('5. Pp (3 años)'!C276),"",'5. Pp (3 años)'!C276)</f>
        <v>Actividad</v>
      </c>
      <c r="E244" s="209" t="str">
        <f>IF(ISBLANK('5. Pp (3 años)'!D276),"",'5. Pp (3 años)'!D276)</f>
        <v/>
      </c>
      <c r="F244" s="209" t="str">
        <f>IF(ISBLANK('5. Pp (3 años)'!E276),"",'5. Pp (3 años)'!E276)</f>
        <v/>
      </c>
      <c r="G244" s="233" t="str">
        <f>IF(ISBLANK('5. Pp (3 años)'!H276),"",'5. Pp (3 años)'!H276)</f>
        <v/>
      </c>
      <c r="H244" s="78" t="str">
        <f>IF(ISBLANK('5. Pp (3 años)'!J276),"",'5. Pp (3 años)'!J276)</f>
        <v/>
      </c>
      <c r="I244" s="234" t="str">
        <f>IF(ISBLANK('9. METAS'!K250),"",'9. METAS'!K250)</f>
        <v/>
      </c>
      <c r="J244" s="148" t="str">
        <f>IF(ISBLANK('9. METAS'!Q250),"",'9. METAS'!Q250)</f>
        <v/>
      </c>
      <c r="K244" s="149" t="str">
        <f>IF(ISBLANK('9. METAS'!R250),"",'9. METAS'!R250)</f>
        <v/>
      </c>
      <c r="L244" s="149" t="str">
        <f>IF(ISBLANK('9. METAS'!S250),"",'9. METAS'!S250)</f>
        <v/>
      </c>
      <c r="M244" s="150" t="str">
        <f>IF(ISBLANK('9. METAS'!T250),"",'9. METAS'!T250)</f>
        <v/>
      </c>
      <c r="N244" s="151">
        <v>87</v>
      </c>
      <c r="O244" s="141">
        <v>87</v>
      </c>
      <c r="P244" s="141">
        <v>45</v>
      </c>
      <c r="Q244" s="142">
        <v>78</v>
      </c>
      <c r="R244" s="155" t="str">
        <f t="shared" si="21"/>
        <v>100%</v>
      </c>
      <c r="S244" s="156" t="str">
        <f t="shared" si="21"/>
        <v>100%</v>
      </c>
      <c r="T244" s="156" t="str">
        <f t="shared" si="21"/>
        <v>100%</v>
      </c>
      <c r="U244" s="157" t="str">
        <f t="shared" si="21"/>
        <v>100%</v>
      </c>
      <c r="V244" s="158" t="str">
        <f t="shared" si="17"/>
        <v>No Programado</v>
      </c>
      <c r="W244" s="156" t="str">
        <f t="shared" si="18"/>
        <v>No Programado</v>
      </c>
      <c r="X244" s="156" t="str">
        <f t="shared" si="19"/>
        <v>No Programado</v>
      </c>
      <c r="Y244" s="160" t="str">
        <f t="shared" si="20"/>
        <v>No Programado</v>
      </c>
      <c r="Z244" s="176"/>
      <c r="AA244" s="177"/>
      <c r="AB244" s="177"/>
      <c r="AC244" s="178"/>
    </row>
    <row r="245" spans="3:29">
      <c r="D245" s="131"/>
      <c r="E245" s="55"/>
      <c r="F245" s="55"/>
      <c r="H245" s="55"/>
      <c r="K245" s="131"/>
      <c r="L245" s="55"/>
      <c r="N245" s="55"/>
      <c r="O245" s="55"/>
      <c r="P245" s="55"/>
      <c r="Q245" s="55"/>
      <c r="R245" s="55"/>
      <c r="S245" s="55"/>
      <c r="T245" s="55"/>
      <c r="U245" s="55"/>
      <c r="V245" s="55"/>
      <c r="X245" s="55"/>
      <c r="Y245" s="55"/>
      <c r="Z245" s="55"/>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C12:H12"/>
    <mergeCell ref="I12:M12"/>
    <mergeCell ref="N12:Q12"/>
    <mergeCell ref="R12:U12"/>
    <mergeCell ref="V12:Y12"/>
    <mergeCell ref="I11:Y11"/>
    <mergeCell ref="E5:V6"/>
    <mergeCell ref="E7:V7"/>
    <mergeCell ref="E8:V8"/>
    <mergeCell ref="E9:V9"/>
  </mergeCells>
  <conditionalFormatting sqref="J14:M244">
    <cfRule type="containsBlanks" dxfId="23" priority="1">
      <formula>LEN(TRIM(J14))=0</formula>
    </cfRule>
  </conditionalFormatting>
  <conditionalFormatting sqref="N14:Q244">
    <cfRule type="containsBlanks" dxfId="22" priority="2">
      <formula>LEN(TRIM(N14))=0</formula>
    </cfRule>
  </conditionalFormatting>
  <conditionalFormatting sqref="R14:U244">
    <cfRule type="cellIs" dxfId="21" priority="3" stopIfTrue="1" operator="equal">
      <formula>"100%"</formula>
    </cfRule>
    <cfRule type="cellIs" dxfId="20" priority="4" stopIfTrue="1" operator="lessThan">
      <formula>0.5</formula>
    </cfRule>
    <cfRule type="cellIs" dxfId="19" priority="5" stopIfTrue="1" operator="between">
      <formula>0.5</formula>
      <formula>0.7</formula>
    </cfRule>
    <cfRule type="cellIs" dxfId="18" priority="6" stopIfTrue="1" operator="between">
      <formula>0.7</formula>
      <formula>1.2</formula>
    </cfRule>
    <cfRule type="cellIs" dxfId="17" priority="7" stopIfTrue="1" operator="greaterThanOrEqual">
      <formula>1.2</formula>
    </cfRule>
    <cfRule type="containsBlanks" dxfId="16" priority="8" stopIfTrue="1">
      <formula>LEN(TRIM(R14))=0</formula>
    </cfRule>
  </conditionalFormatting>
  <printOptions horizontalCentered="1"/>
  <pageMargins left="0.59055118110236227" right="0.59055118110236227" top="0.19685039370078741" bottom="0.19685039370078741" header="0.19685039370078741" footer="0.19685039370078741"/>
  <pageSetup paperSize="5" scale="26"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zoomScale="53" zoomScaleNormal="53" workbookViewId="0">
      <selection activeCell="K34" sqref="K34"/>
    </sheetView>
  </sheetViews>
  <sheetFormatPr baseColWidth="10" defaultColWidth="11.5" defaultRowHeight="15"/>
  <cols>
    <col min="1" max="2" width="11.5" style="37"/>
    <col min="3" max="3" width="24" style="1" customWidth="1"/>
    <col min="4" max="4" width="18.5" style="1" customWidth="1"/>
    <col min="5" max="5" width="53.625" style="37" customWidth="1"/>
    <col min="6" max="6" width="33.625" style="37" customWidth="1"/>
    <col min="7" max="7" width="33.625" style="1" customWidth="1"/>
    <col min="8" max="8" width="34.75" style="37" customWidth="1"/>
    <col min="9" max="9" width="9.5" style="1" bestFit="1" customWidth="1"/>
    <col min="10" max="11" width="10" style="1" customWidth="1"/>
    <col min="12" max="12" width="10" style="37" customWidth="1"/>
    <col min="13" max="13" width="17.625" style="37" bestFit="1" customWidth="1"/>
    <col min="14" max="17" width="11.125" style="37" customWidth="1"/>
    <col min="18" max="21" width="11" style="37" customWidth="1"/>
    <col min="22" max="25" width="16.5" style="37" customWidth="1"/>
    <col min="26" max="29" width="36.625" style="37" customWidth="1"/>
    <col min="30" max="16384" width="11.5" style="37"/>
  </cols>
  <sheetData>
    <row r="4" spans="3:29" ht="15.75" thickBot="1"/>
    <row r="5" spans="3:29" ht="30.75" customHeight="1">
      <c r="C5" s="68"/>
      <c r="D5" s="131"/>
      <c r="E5" s="990" t="s">
        <v>119</v>
      </c>
      <c r="F5" s="990"/>
      <c r="G5" s="990"/>
      <c r="H5" s="990"/>
      <c r="I5" s="990"/>
      <c r="J5" s="990"/>
      <c r="K5" s="990"/>
      <c r="L5" s="990"/>
      <c r="M5" s="990"/>
      <c r="N5" s="990"/>
      <c r="O5" s="179"/>
      <c r="P5" s="179"/>
      <c r="Q5" s="179"/>
      <c r="R5" s="179"/>
      <c r="S5" s="179"/>
      <c r="T5" s="179"/>
      <c r="U5" s="179"/>
      <c r="V5" s="179"/>
      <c r="W5" s="179"/>
      <c r="X5" s="179"/>
      <c r="Y5" s="179"/>
      <c r="Z5" s="55"/>
      <c r="AA5" s="55"/>
      <c r="AB5" s="55"/>
      <c r="AC5" s="56"/>
    </row>
    <row r="6" spans="3:29" ht="30.75" customHeight="1">
      <c r="C6" s="69"/>
      <c r="E6" s="991"/>
      <c r="F6" s="991"/>
      <c r="G6" s="991"/>
      <c r="H6" s="991"/>
      <c r="I6" s="991"/>
      <c r="J6" s="991"/>
      <c r="K6" s="991"/>
      <c r="L6" s="991"/>
      <c r="M6" s="991"/>
      <c r="N6" s="991"/>
      <c r="O6" s="180"/>
      <c r="P6" s="180"/>
      <c r="Q6" s="180"/>
      <c r="R6" s="180"/>
      <c r="S6" s="180"/>
      <c r="T6" s="180"/>
      <c r="U6" s="180"/>
      <c r="V6" s="180"/>
      <c r="W6" s="180"/>
      <c r="X6" s="180"/>
      <c r="Y6" s="180"/>
      <c r="AC6" s="57"/>
    </row>
    <row r="7" spans="3:29" ht="26.25" customHeight="1">
      <c r="C7" s="69"/>
      <c r="E7" s="991" t="s">
        <v>91</v>
      </c>
      <c r="F7" s="991"/>
      <c r="G7" s="991"/>
      <c r="H7" s="991"/>
      <c r="I7" s="991"/>
      <c r="J7" s="991"/>
      <c r="K7" s="991"/>
      <c r="L7" s="991"/>
      <c r="M7" s="991"/>
      <c r="N7" s="343"/>
      <c r="O7" s="180"/>
      <c r="P7" s="180"/>
      <c r="Q7" s="180"/>
      <c r="R7" s="180"/>
      <c r="S7" s="180"/>
      <c r="T7" s="180"/>
      <c r="U7" s="180"/>
      <c r="V7" s="180"/>
      <c r="W7" s="180"/>
      <c r="X7" s="180"/>
      <c r="Y7" s="180"/>
      <c r="AC7" s="57"/>
    </row>
    <row r="8" spans="3:29" ht="26.25">
      <c r="C8" s="69"/>
      <c r="E8" s="991" t="s">
        <v>92</v>
      </c>
      <c r="F8" s="991"/>
      <c r="G8" s="991"/>
      <c r="H8" s="991"/>
      <c r="I8" s="991"/>
      <c r="J8" s="991"/>
      <c r="K8" s="991"/>
      <c r="L8" s="991"/>
      <c r="M8" s="991"/>
      <c r="N8" s="991"/>
      <c r="O8" s="58"/>
      <c r="P8" s="58"/>
      <c r="Q8" s="58"/>
      <c r="R8" s="58"/>
      <c r="AC8" s="57"/>
    </row>
    <row r="9" spans="3:29" ht="26.25">
      <c r="C9" s="69"/>
      <c r="E9" s="991" t="s">
        <v>94</v>
      </c>
      <c r="F9" s="991"/>
      <c r="G9" s="991"/>
      <c r="H9" s="991"/>
      <c r="I9" s="991"/>
      <c r="J9" s="991"/>
      <c r="K9" s="991"/>
      <c r="L9" s="991"/>
      <c r="M9" s="991"/>
      <c r="N9" s="991"/>
      <c r="AC9" s="57"/>
    </row>
    <row r="10" spans="3:29" ht="15.75" thickBot="1">
      <c r="C10" s="69"/>
      <c r="I10" s="79"/>
      <c r="J10" s="79"/>
      <c r="K10" s="79"/>
      <c r="L10" s="59"/>
      <c r="M10" s="59"/>
      <c r="N10" s="59"/>
      <c r="O10" s="59"/>
      <c r="P10" s="59"/>
      <c r="Q10" s="59"/>
      <c r="R10" s="59"/>
      <c r="S10" s="59"/>
      <c r="T10" s="59"/>
      <c r="U10" s="59"/>
      <c r="V10" s="59"/>
      <c r="W10" s="59"/>
      <c r="X10" s="59"/>
      <c r="Y10" s="59"/>
      <c r="AC10" s="57"/>
    </row>
    <row r="11" spans="3:29" ht="27" customHeight="1" thickBot="1">
      <c r="C11" s="132"/>
      <c r="D11" s="133"/>
      <c r="E11" s="133"/>
      <c r="F11" s="133"/>
      <c r="G11" s="143"/>
      <c r="H11" s="133"/>
      <c r="I11" s="992" t="s">
        <v>120</v>
      </c>
      <c r="J11" s="993"/>
      <c r="K11" s="993"/>
      <c r="L11" s="993"/>
      <c r="M11" s="993"/>
      <c r="N11" s="994"/>
      <c r="O11" s="994"/>
      <c r="P11" s="994"/>
      <c r="Q11" s="994"/>
      <c r="R11" s="993"/>
      <c r="S11" s="993"/>
      <c r="T11" s="993"/>
      <c r="U11" s="993"/>
      <c r="V11" s="993"/>
      <c r="W11" s="993"/>
      <c r="X11" s="993"/>
      <c r="Y11" s="993"/>
      <c r="Z11" s="215"/>
      <c r="AC11" s="57"/>
    </row>
    <row r="12" spans="3:29" ht="19.5" customHeight="1" thickBot="1">
      <c r="C12" s="995" t="s">
        <v>1</v>
      </c>
      <c r="D12" s="996"/>
      <c r="E12" s="996"/>
      <c r="F12" s="996"/>
      <c r="G12" s="996"/>
      <c r="H12" s="997"/>
      <c r="I12" s="998" t="s">
        <v>121</v>
      </c>
      <c r="J12" s="999"/>
      <c r="K12" s="999"/>
      <c r="L12" s="999"/>
      <c r="M12" s="999"/>
      <c r="N12" s="998" t="s">
        <v>122</v>
      </c>
      <c r="O12" s="999"/>
      <c r="P12" s="999"/>
      <c r="Q12" s="999"/>
      <c r="R12" s="1000" t="s">
        <v>123</v>
      </c>
      <c r="S12" s="1000"/>
      <c r="T12" s="1000"/>
      <c r="U12" s="1001"/>
      <c r="V12" s="1000" t="s">
        <v>124</v>
      </c>
      <c r="W12" s="1000"/>
      <c r="X12" s="1000"/>
      <c r="Y12" s="1000"/>
      <c r="Z12" s="216"/>
      <c r="AA12" s="217"/>
      <c r="AB12" s="217"/>
      <c r="AC12" s="218"/>
    </row>
    <row r="13" spans="3:29" ht="63.75" thickBot="1">
      <c r="C13" s="344" t="s">
        <v>101</v>
      </c>
      <c r="D13" s="345" t="s">
        <v>77</v>
      </c>
      <c r="E13" s="345" t="s">
        <v>78</v>
      </c>
      <c r="F13" s="345" t="s">
        <v>1</v>
      </c>
      <c r="G13" s="345" t="s">
        <v>103</v>
      </c>
      <c r="H13" s="346" t="s">
        <v>102</v>
      </c>
      <c r="I13" s="395" t="s">
        <v>104</v>
      </c>
      <c r="J13" s="152" t="s">
        <v>105</v>
      </c>
      <c r="K13" s="396" t="s">
        <v>106</v>
      </c>
      <c r="L13" s="153" t="s">
        <v>107</v>
      </c>
      <c r="M13" s="397" t="s">
        <v>108</v>
      </c>
      <c r="N13" s="310" t="s">
        <v>105</v>
      </c>
      <c r="O13" s="311" t="s">
        <v>106</v>
      </c>
      <c r="P13" s="312" t="s">
        <v>107</v>
      </c>
      <c r="Q13" s="313" t="s">
        <v>108</v>
      </c>
      <c r="R13" s="152" t="s">
        <v>105</v>
      </c>
      <c r="S13" s="398" t="s">
        <v>106</v>
      </c>
      <c r="T13" s="153" t="s">
        <v>107</v>
      </c>
      <c r="U13" s="399" t="s">
        <v>108</v>
      </c>
      <c r="V13" s="153" t="s">
        <v>105</v>
      </c>
      <c r="W13" s="398" t="s">
        <v>106</v>
      </c>
      <c r="X13" s="153" t="s">
        <v>107</v>
      </c>
      <c r="Y13" s="400" t="s">
        <v>108</v>
      </c>
      <c r="Z13" s="309" t="s">
        <v>125</v>
      </c>
      <c r="AA13" s="309" t="s">
        <v>126</v>
      </c>
      <c r="AB13" s="309" t="s">
        <v>127</v>
      </c>
      <c r="AC13" s="309" t="s">
        <v>128</v>
      </c>
    </row>
    <row r="14" spans="3:29" ht="103.5">
      <c r="C14" s="71" t="str">
        <f>IF(ISBLANK('5. Pp (3 años)'!B46),"",'5. Pp (3 años)'!B46)</f>
        <v>Dirección de Planeación Municipal</v>
      </c>
      <c r="D14" s="212" t="str">
        <f>IF(ISBLANK('5. Pp (3 años)'!C46),"",'5. Pp (3 años)'!C46)</f>
        <v>Fin</v>
      </c>
      <c r="E14" s="205" t="str">
        <f>IF(ISBLANK('5. Pp (3 años)'!D46),"",'5. Pp (3 años)'!D46)</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F14" s="205" t="str">
        <f>IF(ISBLANK('5. Pp (3 años)'!E46),"",'5. Pp (3 años)'!E46)</f>
        <v xml:space="preserve">I_PROS_COM_JUS_SOC:  Índice de Prosperidad Compartida y Justicia Social </v>
      </c>
      <c r="G14" s="213" t="str">
        <f>IF(ISBLANK('5. Pp (3 años)'!H46),"",'5. Pp (3 años)'!H46)</f>
        <v>Trianual</v>
      </c>
      <c r="H14" s="77" t="str">
        <f>IF(ISBLANK('5. Pp (3 años)'!J46),"",'5. Pp (3 años)'!J46)</f>
        <v xml:space="preserve">UNIDAD DE MEDIDA DEL INDICADOR: 
Porcentaje
</v>
      </c>
      <c r="I14" s="145">
        <f>IF(ISBLANK('9. METAS'!L20),"",'9. METAS'!L20)</f>
        <v>28.6</v>
      </c>
      <c r="J14" s="146">
        <f>IF(ISBLANK('9. METAS'!U20),"",'9. METAS'!U20)</f>
        <v>7.15</v>
      </c>
      <c r="K14" s="136">
        <f>IF(ISBLANK('9. METAS'!V20),"",'9. METAS'!V20)</f>
        <v>7.15</v>
      </c>
      <c r="L14" s="136">
        <f>IF(ISBLANK('9. METAS'!W20),"",'9. METAS'!W20)</f>
        <v>7.15</v>
      </c>
      <c r="M14" s="137">
        <f>IF(ISBLANK('9. METAS'!X20),"",'9. METAS'!X20)</f>
        <v>7.15</v>
      </c>
      <c r="N14" s="146">
        <v>9</v>
      </c>
      <c r="O14" s="136">
        <v>8</v>
      </c>
      <c r="P14" s="136">
        <v>7</v>
      </c>
      <c r="Q14" s="137">
        <v>6</v>
      </c>
      <c r="R14" s="134">
        <f>IFERROR((N14/J14),"100%")</f>
        <v>1.2587412587412588</v>
      </c>
      <c r="S14" s="135">
        <f>IFERROR((O14/K14),"100%")</f>
        <v>1.1188811188811187</v>
      </c>
      <c r="T14" s="135">
        <f>IFERROR((P14/L14),"100%")</f>
        <v>0.97902097902097895</v>
      </c>
      <c r="U14" s="154">
        <f>IFERROR((Q14/M14),"100%")</f>
        <v>0.83916083916083917</v>
      </c>
      <c r="V14" s="138">
        <f>IFERROR((N14/I14),"No Programado")</f>
        <v>0.31468531468531469</v>
      </c>
      <c r="W14" s="135">
        <f>IFERROR((N14+O14)/I14, "No Programado")</f>
        <v>0.59440559440559437</v>
      </c>
      <c r="X14" s="135">
        <f>IFERROR((O14+P14)/I14, "No Programado")</f>
        <v>0.52447552447552448</v>
      </c>
      <c r="Y14" s="159">
        <f>IFERROR((P14+Q14)/I14, "No Programado")</f>
        <v>0.45454545454545453</v>
      </c>
      <c r="Z14" s="228"/>
      <c r="AA14" s="229"/>
      <c r="AB14" s="229"/>
      <c r="AC14" s="230"/>
    </row>
    <row r="15" spans="3:29" s="144" customFormat="1" ht="103.5">
      <c r="C15" s="349" t="str">
        <f>IF(ISBLANK('5. Pp (3 años)'!B47),"",'5. Pp (3 años)'!B47)</f>
        <v>Secretaría Municipal del Bienestar</v>
      </c>
      <c r="D15" s="315" t="str">
        <f>IF(ISBLANK('5. Pp (3 años)'!C47),"",'5. Pp (3 años)'!C47)</f>
        <v>Propósito</v>
      </c>
      <c r="E15" s="334" t="str">
        <f>IF(ISBLANK('5. Pp (3 años)'!D47),"",'5. Pp (3 años)'!D47)</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F15" s="334" t="str">
        <f>IF(ISBLANK('5. Pp (3 años)'!E47),"",'5. Pp (3 años)'!E47)</f>
        <v>ICSB: Índice de cobertura de servicios integrales para el bienestar y desarrollo humano.</v>
      </c>
      <c r="G15" s="405" t="str">
        <f>IF(ISBLANK('5. Pp (3 años)'!H47),"",'5. Pp (3 años)'!H47)</f>
        <v>Trimestral</v>
      </c>
      <c r="H15" s="340" t="str">
        <f>IF(ISBLANK('5. Pp (3 años)'!J47),"",'5. Pp (3 años)'!J47)</f>
        <v>UNIDAD DE MEDIDA DEL INDICADOR: Porcentaje
UNIDAD DE MEDIDA DE LAS VARIABLES: 
Acciones</v>
      </c>
      <c r="I15" s="145">
        <f>IF(ISBLANK('9. METAS'!L21),"",'9. METAS'!L21)</f>
        <v>100</v>
      </c>
      <c r="J15" s="146">
        <f>IF(ISBLANK('9. METAS'!U21),"",'9. METAS'!U21)</f>
        <v>25</v>
      </c>
      <c r="K15" s="136">
        <f>IF(ISBLANK('9. METAS'!V21),"",'9. METAS'!V21)</f>
        <v>25</v>
      </c>
      <c r="L15" s="136">
        <f>IF(ISBLANK('9. METAS'!W21),"",'9. METAS'!W21)</f>
        <v>25</v>
      </c>
      <c r="M15" s="137">
        <f>IF(ISBLANK('9. METAS'!X21),"",'9. METAS'!X21)</f>
        <v>25</v>
      </c>
      <c r="N15" s="219"/>
      <c r="O15" s="220"/>
      <c r="P15" s="220"/>
      <c r="Q15" s="221"/>
      <c r="R15" s="222">
        <f t="shared" ref="R15:U78" si="0">IFERROR((N15/J15),"100%")</f>
        <v>0</v>
      </c>
      <c r="S15" s="223">
        <f t="shared" si="0"/>
        <v>0</v>
      </c>
      <c r="T15" s="223">
        <f t="shared" si="0"/>
        <v>0</v>
      </c>
      <c r="U15" s="224">
        <f t="shared" si="0"/>
        <v>0</v>
      </c>
      <c r="V15" s="138">
        <f t="shared" ref="V15:V78" si="1">IFERROR((N15/I15),"No Programado")</f>
        <v>0</v>
      </c>
      <c r="W15" s="135">
        <f t="shared" ref="W15:W78" si="2">IFERROR((N15+O15)/I15, "No Programado")</f>
        <v>0</v>
      </c>
      <c r="X15" s="135">
        <f t="shared" ref="X15:X78" si="3">IFERROR((O15+P15)/I15, "No Programado")</f>
        <v>0</v>
      </c>
      <c r="Y15" s="159">
        <f t="shared" ref="Y15:Y78" si="4">IFERROR((P15+Q15)/I15, "No Programado")</f>
        <v>0</v>
      </c>
      <c r="Z15" s="401"/>
      <c r="AA15" s="402"/>
      <c r="AB15" s="403"/>
      <c r="AC15" s="404"/>
    </row>
    <row r="16" spans="3:29" ht="86.25">
      <c r="C16" s="350" t="str">
        <f>IF(ISBLANK('5. Pp (3 años)'!B48),"",'5. Pp (3 años)'!B48)</f>
        <v xml:space="preserve">  
Secretaría Municipal del Bienestar</v>
      </c>
      <c r="D16" s="351" t="str">
        <f>IF(ISBLANK('5. Pp (3 años)'!C48),"",'5. Pp (3 años)'!C48)</f>
        <v>Componente</v>
      </c>
      <c r="E16" s="341" t="str">
        <f>IF(ISBLANK('5. Pp (3 años)'!D48),"",'5. Pp (3 años)'!D48)</f>
        <v>4.1.1.1.1 Mecanismos formales de coordinación y seguimiento de la política municipal de bienestar social implementados.</v>
      </c>
      <c r="F16" s="341" t="str">
        <f>IF(ISBLANK('5. Pp (3 años)'!E48),"",'5. Pp (3 años)'!E48)</f>
        <v>PMCSPB: Porcentaje de mecanismos de coordinación y seguimiento de la política de bienestar social implementados.</v>
      </c>
      <c r="G16" s="341" t="str">
        <f>IF(ISBLANK('5. Pp (3 años)'!H48),"",'5. Pp (3 años)'!H48)</f>
        <v>Trimestral</v>
      </c>
      <c r="H16" s="342" t="str">
        <f>IF(ISBLANK('5. Pp (3 años)'!J48),"",'5. Pp (3 años)'!J48)</f>
        <v xml:space="preserve">UNIDAD DE MEDIDA DEL INDICADOR: Porcentaje
UNIDAD DE MEDIDA DE LAS VARIABLES: Mecanismos </v>
      </c>
      <c r="I16" s="145">
        <f>IF(ISBLANK('9. METAS'!L22),"",'9. METAS'!L22)</f>
        <v>100</v>
      </c>
      <c r="J16" s="146">
        <f>IF(ISBLANK('9. METAS'!U22),"",'9. METAS'!U22)</f>
        <v>25</v>
      </c>
      <c r="K16" s="136">
        <f>IF(ISBLANK('9. METAS'!V22),"",'9. METAS'!V22)</f>
        <v>25</v>
      </c>
      <c r="L16" s="136">
        <f>IF(ISBLANK('9. METAS'!W22),"",'9. METAS'!W22)</f>
        <v>25</v>
      </c>
      <c r="M16" s="137">
        <f>IF(ISBLANK('9. METAS'!X22),"",'9. METAS'!X22)</f>
        <v>25</v>
      </c>
      <c r="N16" s="408"/>
      <c r="O16" s="409"/>
      <c r="P16" s="409"/>
      <c r="Q16" s="410"/>
      <c r="R16" s="134">
        <f t="shared" si="0"/>
        <v>0</v>
      </c>
      <c r="S16" s="135">
        <f t="shared" si="0"/>
        <v>0</v>
      </c>
      <c r="T16" s="135">
        <f t="shared" si="0"/>
        <v>0</v>
      </c>
      <c r="U16" s="154">
        <f t="shared" si="0"/>
        <v>0</v>
      </c>
      <c r="V16" s="138">
        <f t="shared" si="1"/>
        <v>0</v>
      </c>
      <c r="W16" s="135">
        <f t="shared" si="2"/>
        <v>0</v>
      </c>
      <c r="X16" s="135">
        <f t="shared" si="3"/>
        <v>0</v>
      </c>
      <c r="Y16" s="159">
        <f t="shared" si="4"/>
        <v>0</v>
      </c>
      <c r="Z16" s="352"/>
      <c r="AA16" s="353"/>
      <c r="AB16" s="353"/>
      <c r="AC16" s="354"/>
    </row>
    <row r="17" spans="3:29" ht="86.25">
      <c r="C17" s="210" t="str">
        <f>IF(ISBLANK('5. Pp (3 años)'!B49),"",'5. Pp (3 años)'!B49)</f>
        <v>Secretaría Municipal del Bienestar</v>
      </c>
      <c r="D17" s="90" t="str">
        <f>IF(ISBLANK('5. Pp (3 años)'!C49),"",'5. Pp (3 años)'!C49)</f>
        <v>Actividad</v>
      </c>
      <c r="E17" s="207" t="str">
        <f>IF(ISBLANK('5. Pp (3 años)'!D49),"",'5. Pp (3 años)'!D49)</f>
        <v>4.1.1.1.1.1 Formalizar acuerdos y elaborar reportes de seguimiento operativo con las unidades administrativas de la Secretaría.</v>
      </c>
      <c r="F17" s="207" t="str">
        <f>IF(ISBLANK('5. Pp (3 años)'!E49),"",'5. Pp (3 años)'!E49)</f>
        <v>PASO: Porcentaje de acuerdos y reportes de seguimiento operativo realizados.</v>
      </c>
      <c r="G17" s="407" t="str">
        <f>IF(ISBLANK('5. Pp (3 años)'!H49),"",'5. Pp (3 años)'!H49)</f>
        <v>Trimestral</v>
      </c>
      <c r="H17" s="75" t="str">
        <f>IF(ISBLANK('5. Pp (3 años)'!J49),"",'5. Pp (3 años)'!J49)</f>
        <v>UNIDAD DE MEDIDA DEL INDICADOR: Porcentaje
UNIDAD DE MEDIDA DE LAS VARIABLES: Acurerdos</v>
      </c>
      <c r="I17" s="145">
        <f>IF(ISBLANK('9. METAS'!L23),"",'9. METAS'!L23)</f>
        <v>24</v>
      </c>
      <c r="J17" s="146">
        <f>IF(ISBLANK('9. METAS'!U23),"",'9. METAS'!U23)</f>
        <v>6</v>
      </c>
      <c r="K17" s="136">
        <f>IF(ISBLANK('9. METAS'!V23),"",'9. METAS'!V23)</f>
        <v>6</v>
      </c>
      <c r="L17" s="136">
        <f>IF(ISBLANK('9. METAS'!W23),"",'9. METAS'!W23)</f>
        <v>6</v>
      </c>
      <c r="M17" s="137">
        <f>IF(ISBLANK('9. METAS'!X23),"",'9. METAS'!X23)</f>
        <v>6</v>
      </c>
      <c r="N17" s="147"/>
      <c r="O17" s="139"/>
      <c r="P17" s="139"/>
      <c r="Q17" s="140"/>
      <c r="R17" s="134">
        <f t="shared" si="0"/>
        <v>0</v>
      </c>
      <c r="S17" s="135">
        <f t="shared" si="0"/>
        <v>0</v>
      </c>
      <c r="T17" s="135">
        <f t="shared" si="0"/>
        <v>0</v>
      </c>
      <c r="U17" s="154">
        <f t="shared" si="0"/>
        <v>0</v>
      </c>
      <c r="V17" s="138">
        <f t="shared" si="1"/>
        <v>0</v>
      </c>
      <c r="W17" s="135">
        <f t="shared" si="2"/>
        <v>0</v>
      </c>
      <c r="X17" s="135">
        <f t="shared" si="3"/>
        <v>0</v>
      </c>
      <c r="Y17" s="159">
        <f t="shared" si="4"/>
        <v>0</v>
      </c>
      <c r="Z17" s="164"/>
      <c r="AA17" s="165"/>
      <c r="AB17" s="165"/>
      <c r="AC17" s="166"/>
    </row>
    <row r="18" spans="3:29" ht="17.25">
      <c r="C18" s="211" t="str">
        <f>IF(ISBLANK('5. Pp (3 años)'!B50),"",'5. Pp (3 años)'!B50)</f>
        <v/>
      </c>
      <c r="D18" s="90" t="str">
        <f>IF(ISBLANK('5. Pp (3 años)'!C50),"",'5. Pp (3 años)'!C50)</f>
        <v>Actividad</v>
      </c>
      <c r="E18" s="207" t="str">
        <f>IF(ISBLANK('5. Pp (3 años)'!D50),"",'5. Pp (3 años)'!D50)</f>
        <v/>
      </c>
      <c r="F18" s="207" t="str">
        <f>IF(ISBLANK('5. Pp (3 años)'!E50),"",'5. Pp (3 años)'!E50)</f>
        <v/>
      </c>
      <c r="G18" s="214" t="str">
        <f>IF(ISBLANK('5. Pp (3 años)'!H50),"",'5. Pp (3 años)'!H50)</f>
        <v/>
      </c>
      <c r="H18" s="75" t="str">
        <f>IF(ISBLANK('5. Pp (3 años)'!J50),"",'5. Pp (3 años)'!J50)</f>
        <v/>
      </c>
      <c r="I18" s="145" t="str">
        <f>IF(ISBLANK('9. METAS'!L24),"",'9. METAS'!L24)</f>
        <v/>
      </c>
      <c r="J18" s="146" t="str">
        <f>IF(ISBLANK('9. METAS'!U24),"",'9. METAS'!U24)</f>
        <v/>
      </c>
      <c r="K18" s="136" t="str">
        <f>IF(ISBLANK('9. METAS'!V24),"",'9. METAS'!V24)</f>
        <v/>
      </c>
      <c r="L18" s="136" t="str">
        <f>IF(ISBLANK('9. METAS'!W24),"",'9. METAS'!W24)</f>
        <v/>
      </c>
      <c r="M18" s="137" t="str">
        <f>IF(ISBLANK('9. METAS'!X24),"",'9. METAS'!X24)</f>
        <v/>
      </c>
      <c r="N18" s="147"/>
      <c r="O18" s="139"/>
      <c r="P18" s="139"/>
      <c r="Q18" s="140"/>
      <c r="R18" s="134" t="str">
        <f t="shared" si="0"/>
        <v>100%</v>
      </c>
      <c r="S18" s="135" t="str">
        <f t="shared" si="0"/>
        <v>100%</v>
      </c>
      <c r="T18" s="135" t="str">
        <f t="shared" si="0"/>
        <v>100%</v>
      </c>
      <c r="U18" s="154" t="str">
        <f t="shared" si="0"/>
        <v>100%</v>
      </c>
      <c r="V18" s="138" t="str">
        <f t="shared" si="1"/>
        <v>No Programado</v>
      </c>
      <c r="W18" s="135" t="str">
        <f t="shared" si="2"/>
        <v>No Programado</v>
      </c>
      <c r="X18" s="135" t="str">
        <f t="shared" si="3"/>
        <v>No Programado</v>
      </c>
      <c r="Y18" s="159" t="str">
        <f t="shared" si="4"/>
        <v>No Programado</v>
      </c>
      <c r="Z18" s="161"/>
      <c r="AA18" s="162"/>
      <c r="AB18" s="162"/>
      <c r="AC18" s="163"/>
    </row>
    <row r="19" spans="3:29" ht="17.25">
      <c r="C19" s="210" t="str">
        <f>IF(ISBLANK('5. Pp (3 años)'!B51),"",'5. Pp (3 años)'!B51)</f>
        <v/>
      </c>
      <c r="D19" s="90" t="str">
        <f>IF(ISBLANK('5. Pp (3 años)'!C51),"",'5. Pp (3 años)'!C51)</f>
        <v>Actividad</v>
      </c>
      <c r="E19" s="207" t="str">
        <f>IF(ISBLANK('5. Pp (3 años)'!D51),"",'5. Pp (3 años)'!D51)</f>
        <v/>
      </c>
      <c r="F19" s="207" t="str">
        <f>IF(ISBLANK('5. Pp (3 años)'!E51),"",'5. Pp (3 años)'!E51)</f>
        <v/>
      </c>
      <c r="G19" s="214" t="str">
        <f>IF(ISBLANK('5. Pp (3 años)'!H51),"",'5. Pp (3 años)'!H51)</f>
        <v/>
      </c>
      <c r="H19" s="75" t="str">
        <f>IF(ISBLANK('5. Pp (3 años)'!J51),"",'5. Pp (3 años)'!J51)</f>
        <v/>
      </c>
      <c r="I19" s="145" t="str">
        <f>IF(ISBLANK('9. METAS'!L25),"",'9. METAS'!L25)</f>
        <v/>
      </c>
      <c r="J19" s="146" t="str">
        <f>IF(ISBLANK('9. METAS'!U25),"",'9. METAS'!U25)</f>
        <v/>
      </c>
      <c r="K19" s="136" t="str">
        <f>IF(ISBLANK('9. METAS'!V25),"",'9. METAS'!V25)</f>
        <v/>
      </c>
      <c r="L19" s="136" t="str">
        <f>IF(ISBLANK('9. METAS'!W25),"",'9. METAS'!W25)</f>
        <v/>
      </c>
      <c r="M19" s="137" t="str">
        <f>IF(ISBLANK('9. METAS'!X25),"",'9. METAS'!X25)</f>
        <v/>
      </c>
      <c r="N19" s="147"/>
      <c r="O19" s="139"/>
      <c r="P19" s="139"/>
      <c r="Q19" s="140"/>
      <c r="R19" s="134" t="str">
        <f t="shared" si="0"/>
        <v>100%</v>
      </c>
      <c r="S19" s="135" t="str">
        <f t="shared" si="0"/>
        <v>100%</v>
      </c>
      <c r="T19" s="135" t="str">
        <f t="shared" si="0"/>
        <v>100%</v>
      </c>
      <c r="U19" s="154" t="str">
        <f t="shared" si="0"/>
        <v>100%</v>
      </c>
      <c r="V19" s="138" t="str">
        <f t="shared" si="1"/>
        <v>No Programado</v>
      </c>
      <c r="W19" s="135" t="str">
        <f t="shared" si="2"/>
        <v>No Programado</v>
      </c>
      <c r="X19" s="135" t="str">
        <f t="shared" si="3"/>
        <v>No Programado</v>
      </c>
      <c r="Y19" s="159" t="str">
        <f t="shared" si="4"/>
        <v>No Programado</v>
      </c>
      <c r="Z19" s="164"/>
      <c r="AA19" s="165"/>
      <c r="AB19" s="165"/>
      <c r="AC19" s="166"/>
    </row>
    <row r="20" spans="3:29" ht="17.25">
      <c r="C20" s="211" t="str">
        <f>IF(ISBLANK('5. Pp (3 años)'!B52),"",'5. Pp (3 años)'!B52)</f>
        <v/>
      </c>
      <c r="D20" s="90" t="str">
        <f>IF(ISBLANK('5. Pp (3 años)'!C52),"",'5. Pp (3 años)'!C52)</f>
        <v>Actividad</v>
      </c>
      <c r="E20" s="207" t="str">
        <f>IF(ISBLANK('5. Pp (3 años)'!D52),"",'5. Pp (3 años)'!D52)</f>
        <v/>
      </c>
      <c r="F20" s="207" t="str">
        <f>IF(ISBLANK('5. Pp (3 años)'!E52),"",'5. Pp (3 años)'!E52)</f>
        <v/>
      </c>
      <c r="G20" s="214" t="str">
        <f>IF(ISBLANK('5. Pp (3 años)'!H52),"",'5. Pp (3 años)'!H52)</f>
        <v/>
      </c>
      <c r="H20" s="75" t="str">
        <f>IF(ISBLANK('5. Pp (3 años)'!J52),"",'5. Pp (3 años)'!J52)</f>
        <v/>
      </c>
      <c r="I20" s="145" t="str">
        <f>IF(ISBLANK('9. METAS'!L26),"",'9. METAS'!L26)</f>
        <v/>
      </c>
      <c r="J20" s="146" t="str">
        <f>IF(ISBLANK('9. METAS'!U26),"",'9. METAS'!U26)</f>
        <v/>
      </c>
      <c r="K20" s="136" t="str">
        <f>IF(ISBLANK('9. METAS'!V26),"",'9. METAS'!V26)</f>
        <v/>
      </c>
      <c r="L20" s="136" t="str">
        <f>IF(ISBLANK('9. METAS'!W26),"",'9. METAS'!W26)</f>
        <v/>
      </c>
      <c r="M20" s="137" t="str">
        <f>IF(ISBLANK('9. METAS'!X26),"",'9. METAS'!X26)</f>
        <v/>
      </c>
      <c r="N20" s="147"/>
      <c r="O20" s="139"/>
      <c r="P20" s="139"/>
      <c r="Q20" s="140"/>
      <c r="R20" s="134" t="str">
        <f t="shared" si="0"/>
        <v>100%</v>
      </c>
      <c r="S20" s="135" t="str">
        <f t="shared" si="0"/>
        <v>100%</v>
      </c>
      <c r="T20" s="135" t="str">
        <f t="shared" si="0"/>
        <v>100%</v>
      </c>
      <c r="U20" s="154" t="str">
        <f t="shared" si="0"/>
        <v>100%</v>
      </c>
      <c r="V20" s="138" t="str">
        <f t="shared" si="1"/>
        <v>No Programado</v>
      </c>
      <c r="W20" s="135" t="str">
        <f t="shared" si="2"/>
        <v>No Programado</v>
      </c>
      <c r="X20" s="135" t="str">
        <f t="shared" si="3"/>
        <v>No Programado</v>
      </c>
      <c r="Y20" s="159" t="str">
        <f t="shared" si="4"/>
        <v>No Programado</v>
      </c>
      <c r="Z20" s="164"/>
      <c r="AA20" s="165"/>
      <c r="AB20" s="165"/>
      <c r="AC20" s="166"/>
    </row>
    <row r="21" spans="3:29" ht="17.25">
      <c r="C21" s="210" t="str">
        <f>IF(ISBLANK('5. Pp (3 años)'!B53),"",'5. Pp (3 años)'!B53)</f>
        <v/>
      </c>
      <c r="D21" s="90" t="str">
        <f>IF(ISBLANK('5. Pp (3 años)'!C53),"",'5. Pp (3 años)'!C53)</f>
        <v>Actividad</v>
      </c>
      <c r="E21" s="207" t="str">
        <f>IF(ISBLANK('5. Pp (3 años)'!D53),"",'5. Pp (3 años)'!D53)</f>
        <v/>
      </c>
      <c r="F21" s="207" t="str">
        <f>IF(ISBLANK('5. Pp (3 años)'!E53),"",'5. Pp (3 años)'!E53)</f>
        <v/>
      </c>
      <c r="G21" s="406" t="str">
        <f>IF(ISBLANK('5. Pp (3 años)'!H53),"",'5. Pp (3 años)'!H53)</f>
        <v/>
      </c>
      <c r="H21" s="75" t="str">
        <f>IF(ISBLANK('5. Pp (3 años)'!J53),"",'5. Pp (3 años)'!J53)</f>
        <v/>
      </c>
      <c r="I21" s="145" t="str">
        <f>IF(ISBLANK('9. METAS'!L27),"",'9. METAS'!L27)</f>
        <v/>
      </c>
      <c r="J21" s="146" t="str">
        <f>IF(ISBLANK('9. METAS'!U27),"",'9. METAS'!U27)</f>
        <v/>
      </c>
      <c r="K21" s="136" t="str">
        <f>IF(ISBLANK('9. METAS'!V27),"",'9. METAS'!V27)</f>
        <v/>
      </c>
      <c r="L21" s="136" t="str">
        <f>IF(ISBLANK('9. METAS'!W27),"",'9. METAS'!W27)</f>
        <v/>
      </c>
      <c r="M21" s="137" t="str">
        <f>IF(ISBLANK('9. METAS'!X27),"",'9. METAS'!X27)</f>
        <v/>
      </c>
      <c r="N21" s="147"/>
      <c r="O21" s="139"/>
      <c r="P21" s="139"/>
      <c r="Q21" s="140"/>
      <c r="R21" s="134" t="str">
        <f t="shared" si="0"/>
        <v>100%</v>
      </c>
      <c r="S21" s="135" t="str">
        <f t="shared" si="0"/>
        <v>100%</v>
      </c>
      <c r="T21" s="135" t="str">
        <f t="shared" si="0"/>
        <v>100%</v>
      </c>
      <c r="U21" s="154" t="str">
        <f t="shared" si="0"/>
        <v>100%</v>
      </c>
      <c r="V21" s="138" t="str">
        <f t="shared" si="1"/>
        <v>No Programado</v>
      </c>
      <c r="W21" s="135" t="str">
        <f t="shared" si="2"/>
        <v>No Programado</v>
      </c>
      <c r="X21" s="135" t="str">
        <f t="shared" si="3"/>
        <v>No Programado</v>
      </c>
      <c r="Y21" s="159" t="str">
        <f t="shared" si="4"/>
        <v>No Programado</v>
      </c>
      <c r="Z21" s="164"/>
      <c r="AA21" s="165"/>
      <c r="AB21" s="165"/>
      <c r="AC21" s="166"/>
    </row>
    <row r="22" spans="3:29" ht="86.25">
      <c r="C22" s="350" t="str">
        <f>IF(ISBLANK('5. Pp (3 años)'!B54),"",'5. Pp (3 años)'!B54)</f>
        <v>Dirección General de Bienestar</v>
      </c>
      <c r="D22" s="351" t="str">
        <f>IF(ISBLANK('5. Pp (3 años)'!C54),"",'5. Pp (3 años)'!C54)</f>
        <v>Componente</v>
      </c>
      <c r="E22" s="341" t="str">
        <f>IF(ISBLANK('5. Pp (3 años)'!D54),"",'5. Pp (3 años)'!D54)</f>
        <v>4.1.1.1.2 Servicios integrales de bienestar y derechos sociales otorgados a la población.</v>
      </c>
      <c r="F22" s="341" t="str">
        <f>IF(ISBLANK('5. Pp (3 años)'!E54),"",'5. Pp (3 años)'!E54)</f>
        <v>PSIBE: Porcentaje de servicios integrales de bienestar entregados.</v>
      </c>
      <c r="G22" s="337" t="str">
        <f>IF(ISBLANK('5. Pp (3 años)'!H54),"",'5. Pp (3 años)'!H54)</f>
        <v>Trimestral</v>
      </c>
      <c r="H22" s="342" t="str">
        <f>IF(ISBLANK('5. Pp (3 años)'!J54),"",'5. Pp (3 años)'!J54)</f>
        <v>UNIDAD DE MEDIDA DEL INDICADOR: Porcentaje
UNIDAD DE MEDIDA DE LAS VARIABLES: Servicio.</v>
      </c>
      <c r="I22" s="145">
        <f>IF(ISBLANK('9. METAS'!L28),"",'9. METAS'!L28)</f>
        <v>100</v>
      </c>
      <c r="J22" s="146">
        <f>IF(ISBLANK('9. METAS'!U28),"",'9. METAS'!U28)</f>
        <v>25</v>
      </c>
      <c r="K22" s="136">
        <f>IF(ISBLANK('9. METAS'!V28),"",'9. METAS'!V28)</f>
        <v>25</v>
      </c>
      <c r="L22" s="136">
        <f>IF(ISBLANK('9. METAS'!W28),"",'9. METAS'!W28)</f>
        <v>25</v>
      </c>
      <c r="M22" s="137">
        <f>IF(ISBLANK('9. METAS'!X28),"",'9. METAS'!X28)</f>
        <v>25</v>
      </c>
      <c r="N22" s="408"/>
      <c r="O22" s="409"/>
      <c r="P22" s="409"/>
      <c r="Q22" s="410"/>
      <c r="R22" s="134">
        <f t="shared" si="0"/>
        <v>0</v>
      </c>
      <c r="S22" s="135">
        <f t="shared" si="0"/>
        <v>0</v>
      </c>
      <c r="T22" s="135">
        <f t="shared" si="0"/>
        <v>0</v>
      </c>
      <c r="U22" s="154">
        <f t="shared" si="0"/>
        <v>0</v>
      </c>
      <c r="V22" s="138">
        <f t="shared" si="1"/>
        <v>0</v>
      </c>
      <c r="W22" s="135">
        <f t="shared" si="2"/>
        <v>0</v>
      </c>
      <c r="X22" s="135">
        <f t="shared" si="3"/>
        <v>0</v>
      </c>
      <c r="Y22" s="159">
        <f t="shared" si="4"/>
        <v>0</v>
      </c>
      <c r="Z22" s="352"/>
      <c r="AA22" s="353"/>
      <c r="AB22" s="353"/>
      <c r="AC22" s="354"/>
    </row>
    <row r="23" spans="3:29" ht="86.25">
      <c r="C23" s="210" t="str">
        <f>IF(ISBLANK('5. Pp (3 años)'!B55),"",'5. Pp (3 años)'!B55)</f>
        <v>Dirección General de Bienestar</v>
      </c>
      <c r="D23" s="90" t="str">
        <f>IF(ISBLANK('5. Pp (3 años)'!C55),"",'5. Pp (3 años)'!C55)</f>
        <v>Actividad</v>
      </c>
      <c r="E23" s="207" t="str">
        <f>IF(ISBLANK('5. Pp (3 años)'!D55),"",'5. Pp (3 años)'!D55)</f>
        <v>4.1.1.1.2.1 Coordinación y ejecución de programas para el fortalecimiento de la cohesión social.</v>
      </c>
      <c r="F23" s="207" t="str">
        <f>IF(ISBLANK('5. Pp (3 años)'!E55),"",'5. Pp (3 años)'!E55)</f>
        <v>PACSPCR: Porcentaje de acciones de cohesión social y participación ciudadana realizadas.</v>
      </c>
      <c r="G23" s="407" t="str">
        <f>IF(ISBLANK('5. Pp (3 años)'!H55),"",'5. Pp (3 años)'!H55)</f>
        <v>Trimestral</v>
      </c>
      <c r="H23" s="75" t="str">
        <f>IF(ISBLANK('5. Pp (3 años)'!J55),"",'5. Pp (3 años)'!J55)</f>
        <v>UNIDAD DE MEDIDA DEL INDICADOR: Porcentaje
UNIDAD DE MEDIDA DE LAS VARIABLES: Acciones</v>
      </c>
      <c r="I23" s="145">
        <f>IF(ISBLANK('9. METAS'!L29),"",'9. METAS'!L29)</f>
        <v>15</v>
      </c>
      <c r="J23" s="146">
        <f>IF(ISBLANK('9. METAS'!U29),"",'9. METAS'!U29)</f>
        <v>1</v>
      </c>
      <c r="K23" s="136">
        <f>IF(ISBLANK('9. METAS'!V29),"",'9. METAS'!V29)</f>
        <v>0</v>
      </c>
      <c r="L23" s="136">
        <f>IF(ISBLANK('9. METAS'!W29),"",'9. METAS'!W29)</f>
        <v>6</v>
      </c>
      <c r="M23" s="137">
        <f>IF(ISBLANK('9. METAS'!X29),"",'9. METAS'!X29)</f>
        <v>8</v>
      </c>
      <c r="N23" s="147"/>
      <c r="O23" s="139"/>
      <c r="P23" s="139"/>
      <c r="Q23" s="140"/>
      <c r="R23" s="134">
        <f t="shared" si="0"/>
        <v>0</v>
      </c>
      <c r="S23" s="135" t="str">
        <f t="shared" si="0"/>
        <v>100%</v>
      </c>
      <c r="T23" s="135">
        <f t="shared" si="0"/>
        <v>0</v>
      </c>
      <c r="U23" s="154">
        <f t="shared" si="0"/>
        <v>0</v>
      </c>
      <c r="V23" s="138">
        <f t="shared" si="1"/>
        <v>0</v>
      </c>
      <c r="W23" s="135">
        <f t="shared" si="2"/>
        <v>0</v>
      </c>
      <c r="X23" s="135">
        <f t="shared" si="3"/>
        <v>0</v>
      </c>
      <c r="Y23" s="159">
        <f t="shared" si="4"/>
        <v>0</v>
      </c>
      <c r="Z23" s="164"/>
      <c r="AA23" s="165"/>
      <c r="AB23" s="165"/>
      <c r="AC23" s="166"/>
    </row>
    <row r="24" spans="3:29" ht="86.25">
      <c r="C24" s="211" t="str">
        <f>IF(ISBLANK('5. Pp (3 años)'!B56),"",'5. Pp (3 años)'!B56)</f>
        <v>Dirección General de Bienestar</v>
      </c>
      <c r="D24" s="90" t="str">
        <f>IF(ISBLANK('5. Pp (3 años)'!C56),"",'5. Pp (3 años)'!C56)</f>
        <v>Actividad</v>
      </c>
      <c r="E24" s="207" t="str">
        <f>IF(ISBLANK('5. Pp (3 años)'!D56),"",'5. Pp (3 años)'!D56)</f>
        <v>4.1.1.1.2.2 Organización y despliegue de brigadas de asistencia social en zonas de atención prioritaria.</v>
      </c>
      <c r="F24" s="207" t="str">
        <f>IF(ISBLANK('5. Pp (3 años)'!E56),"",'5. Pp (3 años)'!E56)</f>
        <v>PBASIE: Porcentaje de brigadas de asistencia social institucional ejecutadas.</v>
      </c>
      <c r="G24" s="214" t="str">
        <f>IF(ISBLANK('5. Pp (3 años)'!H56),"",'5. Pp (3 años)'!H56)</f>
        <v>Trimestral</v>
      </c>
      <c r="H24" s="75" t="str">
        <f>IF(ISBLANK('5. Pp (3 años)'!J56),"",'5. Pp (3 años)'!J56)</f>
        <v xml:space="preserve">UNIDAD DE MEDIDA DEL INDICADOR: Porcentaje
UNIDAD DE MEDIDA DE LAS VARIABLES: Brigadas </v>
      </c>
      <c r="I24" s="145">
        <f>IF(ISBLANK('9. METAS'!L30),"",'9. METAS'!L30)</f>
        <v>40</v>
      </c>
      <c r="J24" s="146">
        <f>IF(ISBLANK('9. METAS'!U30),"",'9. METAS'!U30)</f>
        <v>12</v>
      </c>
      <c r="K24" s="136">
        <f>IF(ISBLANK('9. METAS'!V30),"",'9. METAS'!V30)</f>
        <v>12</v>
      </c>
      <c r="L24" s="136">
        <f>IF(ISBLANK('9. METAS'!W30),"",'9. METAS'!W30)</f>
        <v>3</v>
      </c>
      <c r="M24" s="137">
        <f>IF(ISBLANK('9. METAS'!X30),"",'9. METAS'!X30)</f>
        <v>12</v>
      </c>
      <c r="N24" s="147"/>
      <c r="O24" s="139"/>
      <c r="P24" s="139"/>
      <c r="Q24" s="140"/>
      <c r="R24" s="134">
        <f t="shared" si="0"/>
        <v>0</v>
      </c>
      <c r="S24" s="135">
        <f t="shared" si="0"/>
        <v>0</v>
      </c>
      <c r="T24" s="135">
        <f t="shared" si="0"/>
        <v>0</v>
      </c>
      <c r="U24" s="154">
        <f t="shared" si="0"/>
        <v>0</v>
      </c>
      <c r="V24" s="138">
        <f t="shared" si="1"/>
        <v>0</v>
      </c>
      <c r="W24" s="135">
        <f t="shared" si="2"/>
        <v>0</v>
      </c>
      <c r="X24" s="135">
        <f t="shared" si="3"/>
        <v>0</v>
      </c>
      <c r="Y24" s="159">
        <f t="shared" si="4"/>
        <v>0</v>
      </c>
      <c r="Z24" s="161"/>
      <c r="AA24" s="162"/>
      <c r="AB24" s="162"/>
      <c r="AC24" s="163"/>
    </row>
    <row r="25" spans="3:29" ht="17.25">
      <c r="C25" s="210" t="str">
        <f>IF(ISBLANK('5. Pp (3 años)'!B57),"",'5. Pp (3 años)'!B57)</f>
        <v/>
      </c>
      <c r="D25" s="90" t="str">
        <f>IF(ISBLANK('5. Pp (3 años)'!C57),"",'5. Pp (3 años)'!C57)</f>
        <v>Actividad</v>
      </c>
      <c r="E25" s="207" t="str">
        <f>IF(ISBLANK('5. Pp (3 años)'!D57),"",'5. Pp (3 años)'!D57)</f>
        <v/>
      </c>
      <c r="F25" s="207" t="str">
        <f>IF(ISBLANK('5. Pp (3 años)'!E57),"",'5. Pp (3 años)'!E57)</f>
        <v/>
      </c>
      <c r="G25" s="214" t="str">
        <f>IF(ISBLANK('5. Pp (3 años)'!H57),"",'5. Pp (3 años)'!H57)</f>
        <v/>
      </c>
      <c r="H25" s="75" t="str">
        <f>IF(ISBLANK('5. Pp (3 años)'!J57),"",'5. Pp (3 años)'!J57)</f>
        <v/>
      </c>
      <c r="I25" s="145" t="str">
        <f>IF(ISBLANK('9. METAS'!L31),"",'9. METAS'!L31)</f>
        <v/>
      </c>
      <c r="J25" s="146" t="str">
        <f>IF(ISBLANK('9. METAS'!U31),"",'9. METAS'!U31)</f>
        <v/>
      </c>
      <c r="K25" s="136" t="str">
        <f>IF(ISBLANK('9. METAS'!V31),"",'9. METAS'!V31)</f>
        <v/>
      </c>
      <c r="L25" s="136" t="str">
        <f>IF(ISBLANK('9. METAS'!W31),"",'9. METAS'!W31)</f>
        <v/>
      </c>
      <c r="M25" s="137" t="str">
        <f>IF(ISBLANK('9. METAS'!X31),"",'9. METAS'!X31)</f>
        <v/>
      </c>
      <c r="N25" s="147"/>
      <c r="O25" s="139"/>
      <c r="P25" s="139"/>
      <c r="Q25" s="140"/>
      <c r="R25" s="134" t="str">
        <f t="shared" si="0"/>
        <v>100%</v>
      </c>
      <c r="S25" s="135" t="str">
        <f t="shared" si="0"/>
        <v>100%</v>
      </c>
      <c r="T25" s="135" t="str">
        <f t="shared" si="0"/>
        <v>100%</v>
      </c>
      <c r="U25" s="154" t="str">
        <f t="shared" si="0"/>
        <v>100%</v>
      </c>
      <c r="V25" s="138" t="str">
        <f t="shared" si="1"/>
        <v>No Programado</v>
      </c>
      <c r="W25" s="135" t="str">
        <f t="shared" si="2"/>
        <v>No Programado</v>
      </c>
      <c r="X25" s="135" t="str">
        <f t="shared" si="3"/>
        <v>No Programado</v>
      </c>
      <c r="Y25" s="159" t="str">
        <f t="shared" si="4"/>
        <v>No Programado</v>
      </c>
      <c r="Z25" s="164"/>
      <c r="AA25" s="165"/>
      <c r="AB25" s="165"/>
      <c r="AC25" s="166"/>
    </row>
    <row r="26" spans="3:29" ht="17.25">
      <c r="C26" s="211" t="str">
        <f>IF(ISBLANK('5. Pp (3 años)'!B58),"",'5. Pp (3 años)'!B58)</f>
        <v/>
      </c>
      <c r="D26" s="90" t="str">
        <f>IF(ISBLANK('5. Pp (3 años)'!C58),"",'5. Pp (3 años)'!C58)</f>
        <v>Actividad</v>
      </c>
      <c r="E26" s="207" t="str">
        <f>IF(ISBLANK('5. Pp (3 años)'!D58),"",'5. Pp (3 años)'!D58)</f>
        <v/>
      </c>
      <c r="F26" s="207" t="str">
        <f>IF(ISBLANK('5. Pp (3 años)'!E58),"",'5. Pp (3 años)'!E58)</f>
        <v/>
      </c>
      <c r="G26" s="214" t="str">
        <f>IF(ISBLANK('5. Pp (3 años)'!H58),"",'5. Pp (3 años)'!H58)</f>
        <v/>
      </c>
      <c r="H26" s="75" t="str">
        <f>IF(ISBLANK('5. Pp (3 años)'!J58),"",'5. Pp (3 años)'!J58)</f>
        <v/>
      </c>
      <c r="I26" s="145" t="str">
        <f>IF(ISBLANK('9. METAS'!L32),"",'9. METAS'!L32)</f>
        <v/>
      </c>
      <c r="J26" s="146" t="str">
        <f>IF(ISBLANK('9. METAS'!U32),"",'9. METAS'!U32)</f>
        <v/>
      </c>
      <c r="K26" s="136" t="str">
        <f>IF(ISBLANK('9. METAS'!V32),"",'9. METAS'!V32)</f>
        <v/>
      </c>
      <c r="L26" s="136" t="str">
        <f>IF(ISBLANK('9. METAS'!W32),"",'9. METAS'!W32)</f>
        <v/>
      </c>
      <c r="M26" s="137" t="str">
        <f>IF(ISBLANK('9. METAS'!X32),"",'9. METAS'!X32)</f>
        <v/>
      </c>
      <c r="N26" s="147"/>
      <c r="O26" s="139"/>
      <c r="P26" s="139"/>
      <c r="Q26" s="140"/>
      <c r="R26" s="134" t="str">
        <f t="shared" si="0"/>
        <v>100%</v>
      </c>
      <c r="S26" s="135" t="str">
        <f t="shared" si="0"/>
        <v>100%</v>
      </c>
      <c r="T26" s="135" t="str">
        <f t="shared" si="0"/>
        <v>100%</v>
      </c>
      <c r="U26" s="154" t="str">
        <f t="shared" si="0"/>
        <v>100%</v>
      </c>
      <c r="V26" s="138" t="str">
        <f t="shared" si="1"/>
        <v>No Programado</v>
      </c>
      <c r="W26" s="135" t="str">
        <f t="shared" si="2"/>
        <v>No Programado</v>
      </c>
      <c r="X26" s="135" t="str">
        <f t="shared" si="3"/>
        <v>No Programado</v>
      </c>
      <c r="Y26" s="159" t="str">
        <f t="shared" si="4"/>
        <v>No Programado</v>
      </c>
      <c r="Z26" s="161"/>
      <c r="AA26" s="162"/>
      <c r="AB26" s="162"/>
      <c r="AC26" s="163"/>
    </row>
    <row r="27" spans="3:29" ht="17.25">
      <c r="C27" s="210" t="str">
        <f>IF(ISBLANK('5. Pp (3 años)'!B59),"",'5. Pp (3 años)'!B59)</f>
        <v/>
      </c>
      <c r="D27" s="90" t="str">
        <f>IF(ISBLANK('5. Pp (3 años)'!C59),"",'5. Pp (3 años)'!C59)</f>
        <v>Actividad</v>
      </c>
      <c r="E27" s="207" t="str">
        <f>IF(ISBLANK('5. Pp (3 años)'!D59),"",'5. Pp (3 años)'!D59)</f>
        <v/>
      </c>
      <c r="F27" s="207" t="str">
        <f>IF(ISBLANK('5. Pp (3 años)'!E59),"",'5. Pp (3 años)'!E59)</f>
        <v/>
      </c>
      <c r="G27" s="406" t="str">
        <f>IF(ISBLANK('5. Pp (3 años)'!H59),"",'5. Pp (3 años)'!H59)</f>
        <v/>
      </c>
      <c r="H27" s="75" t="str">
        <f>IF(ISBLANK('5. Pp (3 años)'!J59),"",'5. Pp (3 años)'!J59)</f>
        <v/>
      </c>
      <c r="I27" s="145" t="str">
        <f>IF(ISBLANK('9. METAS'!L33),"",'9. METAS'!L33)</f>
        <v/>
      </c>
      <c r="J27" s="146" t="str">
        <f>IF(ISBLANK('9. METAS'!U33),"",'9. METAS'!U33)</f>
        <v/>
      </c>
      <c r="K27" s="136" t="str">
        <f>IF(ISBLANK('9. METAS'!V33),"",'9. METAS'!V33)</f>
        <v/>
      </c>
      <c r="L27" s="136" t="str">
        <f>IF(ISBLANK('9. METAS'!W33),"",'9. METAS'!W33)</f>
        <v/>
      </c>
      <c r="M27" s="137" t="str">
        <f>IF(ISBLANK('9. METAS'!X33),"",'9. METAS'!X33)</f>
        <v/>
      </c>
      <c r="N27" s="147"/>
      <c r="O27" s="139"/>
      <c r="P27" s="139"/>
      <c r="Q27" s="140"/>
      <c r="R27" s="134" t="str">
        <f t="shared" si="0"/>
        <v>100%</v>
      </c>
      <c r="S27" s="135" t="str">
        <f t="shared" si="0"/>
        <v>100%</v>
      </c>
      <c r="T27" s="135" t="str">
        <f t="shared" si="0"/>
        <v>100%</v>
      </c>
      <c r="U27" s="154" t="str">
        <f t="shared" si="0"/>
        <v>100%</v>
      </c>
      <c r="V27" s="138" t="str">
        <f t="shared" si="1"/>
        <v>No Programado</v>
      </c>
      <c r="W27" s="135" t="str">
        <f t="shared" si="2"/>
        <v>No Programado</v>
      </c>
      <c r="X27" s="135" t="str">
        <f t="shared" si="3"/>
        <v>No Programado</v>
      </c>
      <c r="Y27" s="159" t="str">
        <f t="shared" si="4"/>
        <v>No Programado</v>
      </c>
      <c r="Z27" s="164"/>
      <c r="AA27" s="165"/>
      <c r="AB27" s="165"/>
      <c r="AC27" s="166"/>
    </row>
    <row r="28" spans="3:29" ht="86.25">
      <c r="C28" s="350" t="str">
        <f>IF(ISBLANK('5. Pp (3 años)'!B60),"",'5. Pp (3 años)'!B60)</f>
        <v>Dirección de Organización Comunitaria, Cohesión Social y Participación Ciudadana</v>
      </c>
      <c r="D28" s="351" t="str">
        <f>IF(ISBLANK('5. Pp (3 años)'!C60),"",'5. Pp (3 años)'!C60)</f>
        <v>Componente</v>
      </c>
      <c r="E28" s="341" t="str">
        <f>IF(ISBLANK('5. Pp (3 años)'!D60),"",'5. Pp (3 años)'!D60)</f>
        <v>4.1.1.1.3 Mecanismos de participación ciudadana y cohesión social implementados.</v>
      </c>
      <c r="F28" s="341" t="str">
        <f>IF(ISBLANK('5. Pp (3 años)'!E60),"",'5. Pp (3 años)'!E60)</f>
        <v>PMPCORD: Porcentaje de mecanismos de participación ciudadana operando con resultados documentados.</v>
      </c>
      <c r="G28" s="337" t="str">
        <f>IF(ISBLANK('5. Pp (3 años)'!H60),"",'5. Pp (3 años)'!H60)</f>
        <v>Trimestral</v>
      </c>
      <c r="H28" s="342" t="str">
        <f>IF(ISBLANK('5. Pp (3 años)'!J60),"",'5. Pp (3 años)'!J60)</f>
        <v xml:space="preserve">UNIDAD DE MEDIDA DEL INDICADOR: Porcentaje
UNIDAD DE MEDIDA DE LAS VARIABLES: Mecanismos </v>
      </c>
      <c r="I28" s="145">
        <f>IF(ISBLANK('9. METAS'!L34),"",'9. METAS'!L34)</f>
        <v>100</v>
      </c>
      <c r="J28" s="146">
        <f>IF(ISBLANK('9. METAS'!U34),"",'9. METAS'!U34)</f>
        <v>25</v>
      </c>
      <c r="K28" s="136">
        <f>IF(ISBLANK('9. METAS'!V34),"",'9. METAS'!V34)</f>
        <v>25</v>
      </c>
      <c r="L28" s="136">
        <f>IF(ISBLANK('9. METAS'!W34),"",'9. METAS'!W34)</f>
        <v>25</v>
      </c>
      <c r="M28" s="137">
        <f>IF(ISBLANK('9. METAS'!X34),"",'9. METAS'!X34)</f>
        <v>25</v>
      </c>
      <c r="N28" s="408"/>
      <c r="O28" s="409"/>
      <c r="P28" s="409"/>
      <c r="Q28" s="410"/>
      <c r="R28" s="134">
        <f t="shared" si="0"/>
        <v>0</v>
      </c>
      <c r="S28" s="135">
        <f t="shared" si="0"/>
        <v>0</v>
      </c>
      <c r="T28" s="135">
        <f t="shared" si="0"/>
        <v>0</v>
      </c>
      <c r="U28" s="154">
        <f t="shared" si="0"/>
        <v>0</v>
      </c>
      <c r="V28" s="138">
        <f t="shared" si="1"/>
        <v>0</v>
      </c>
      <c r="W28" s="135">
        <f t="shared" si="2"/>
        <v>0</v>
      </c>
      <c r="X28" s="135">
        <f t="shared" si="3"/>
        <v>0</v>
      </c>
      <c r="Y28" s="159">
        <f t="shared" si="4"/>
        <v>0</v>
      </c>
      <c r="Z28" s="352"/>
      <c r="AA28" s="353"/>
      <c r="AB28" s="353"/>
      <c r="AC28" s="354"/>
    </row>
    <row r="29" spans="3:29" ht="103.5">
      <c r="C29" s="210" t="str">
        <f>IF(ISBLANK('5. Pp (3 años)'!B61),"",'5. Pp (3 años)'!B61)</f>
        <v>Dirección de Organización Comunitaria, Cohesión Social y Participación Ciudadana</v>
      </c>
      <c r="D29" s="90" t="str">
        <f>IF(ISBLANK('5. Pp (3 años)'!C61),"",'5. Pp (3 años)'!C61)</f>
        <v>Actividad</v>
      </c>
      <c r="E29" s="207" t="str">
        <f>IF(ISBLANK('5. Pp (3 años)'!D61),"",'5. Pp (3 años)'!D61)</f>
        <v>4.1.1.1.3.1   Organización de los talleres de co-creación y votación del Presupuesto Participativo.</v>
      </c>
      <c r="F29" s="207" t="str">
        <f>IF(ISBLANK('5. Pp (3 años)'!E61),"",'5. Pp (3 años)'!E61)</f>
        <v>PTCJV: Porcentaje de talleres de co-creación y jornadas de votación presencial realizados.</v>
      </c>
      <c r="G29" s="407" t="str">
        <f>IF(ISBLANK('5. Pp (3 años)'!H61),"",'5. Pp (3 años)'!H61)</f>
        <v>Trimestral</v>
      </c>
      <c r="H29" s="75" t="str">
        <f>IF(ISBLANK('5. Pp (3 años)'!J61),"",'5. Pp (3 años)'!J61)</f>
        <v>UNIDAD DE MEDIDA DEL INDICADOR: Porcentaje
UNIDAD DE MEDIDA DE LAS VARIABLES: Talleres de Co Creación y Votación Presencial</v>
      </c>
      <c r="I29" s="145">
        <f>IF(ISBLANK('9. METAS'!L35),"",'9. METAS'!L35)</f>
        <v>8</v>
      </c>
      <c r="J29" s="146">
        <f>IF(ISBLANK('9. METAS'!U35),"",'9. METAS'!U35)</f>
        <v>0</v>
      </c>
      <c r="K29" s="136">
        <f>IF(ISBLANK('9. METAS'!V35),"",'9. METAS'!V35)</f>
        <v>0</v>
      </c>
      <c r="L29" s="136">
        <f>IF(ISBLANK('9. METAS'!W35),"",'9. METAS'!W35)</f>
        <v>7</v>
      </c>
      <c r="M29" s="137">
        <f>IF(ISBLANK('9. METAS'!X35),"",'9. METAS'!X35)</f>
        <v>1</v>
      </c>
      <c r="N29" s="147"/>
      <c r="O29" s="139"/>
      <c r="P29" s="139"/>
      <c r="Q29" s="140"/>
      <c r="R29" s="134" t="str">
        <f t="shared" si="0"/>
        <v>100%</v>
      </c>
      <c r="S29" s="135" t="str">
        <f t="shared" si="0"/>
        <v>100%</v>
      </c>
      <c r="T29" s="135">
        <f t="shared" si="0"/>
        <v>0</v>
      </c>
      <c r="U29" s="154">
        <f t="shared" si="0"/>
        <v>0</v>
      </c>
      <c r="V29" s="138">
        <f t="shared" si="1"/>
        <v>0</v>
      </c>
      <c r="W29" s="135">
        <f t="shared" si="2"/>
        <v>0</v>
      </c>
      <c r="X29" s="135">
        <f t="shared" si="3"/>
        <v>0</v>
      </c>
      <c r="Y29" s="159">
        <f t="shared" si="4"/>
        <v>0</v>
      </c>
      <c r="Z29" s="161"/>
      <c r="AA29" s="162"/>
      <c r="AB29" s="162"/>
      <c r="AC29" s="163"/>
    </row>
    <row r="30" spans="3:29" ht="86.25">
      <c r="C30" s="211" t="str">
        <f>IF(ISBLANK('5. Pp (3 años)'!B62),"",'5. Pp (3 años)'!B62)</f>
        <v>Dirección de Organización Comunitaria, Cohesión Social y Participación Ciudadana</v>
      </c>
      <c r="D30" s="90" t="str">
        <f>IF(ISBLANK('5. Pp (3 años)'!C62),"",'5. Pp (3 años)'!C62)</f>
        <v>Actividad</v>
      </c>
      <c r="E30" s="207" t="str">
        <f>IF(ISBLANK('5. Pp (3 años)'!D62),"",'5. Pp (3 años)'!D62)</f>
        <v>4.1.1.1.3.2 Conformación y seguimiento de Comités de Paz para la atención de problemáticas comunitarias.</v>
      </c>
      <c r="F30" s="207" t="str">
        <f>IF(ISBLANK('5. Pp (3 años)'!E62),"",'5. Pp (3 años)'!E62)</f>
        <v>PCPS: Porcentaje de Comités de Paz con seguimiento operativo realizado.</v>
      </c>
      <c r="G30" s="214" t="str">
        <f>IF(ISBLANK('5. Pp (3 años)'!H62),"",'5. Pp (3 años)'!H62)</f>
        <v>Trimestral</v>
      </c>
      <c r="H30" s="75" t="str">
        <f>IF(ISBLANK('5. Pp (3 años)'!J62),"",'5. Pp (3 años)'!J62)</f>
        <v>UNIDAD DE MEDIDA DEL INDICADOR: Porcentaje
UNIDAD DE MEDIDA DE LAS VARIABLES: Comités de paz</v>
      </c>
      <c r="I30" s="145">
        <f>IF(ISBLANK('9. METAS'!L36),"",'9. METAS'!L36)</f>
        <v>468</v>
      </c>
      <c r="J30" s="146">
        <f>IF(ISBLANK('9. METAS'!U36),"",'9. METAS'!U36)</f>
        <v>81</v>
      </c>
      <c r="K30" s="136">
        <f>IF(ISBLANK('9. METAS'!V36),"",'9. METAS'!V36)</f>
        <v>130</v>
      </c>
      <c r="L30" s="136">
        <f>IF(ISBLANK('9. METAS'!W36),"",'9. METAS'!W36)</f>
        <v>129</v>
      </c>
      <c r="M30" s="137">
        <f>IF(ISBLANK('9. METAS'!X36),"",'9. METAS'!X36)</f>
        <v>128</v>
      </c>
      <c r="N30" s="147"/>
      <c r="O30" s="139"/>
      <c r="P30" s="139"/>
      <c r="Q30" s="140"/>
      <c r="R30" s="134">
        <f t="shared" si="0"/>
        <v>0</v>
      </c>
      <c r="S30" s="135">
        <f t="shared" si="0"/>
        <v>0</v>
      </c>
      <c r="T30" s="135">
        <f t="shared" si="0"/>
        <v>0</v>
      </c>
      <c r="U30" s="154">
        <f t="shared" si="0"/>
        <v>0</v>
      </c>
      <c r="V30" s="138">
        <f t="shared" si="1"/>
        <v>0</v>
      </c>
      <c r="W30" s="135">
        <f t="shared" si="2"/>
        <v>0</v>
      </c>
      <c r="X30" s="135">
        <f t="shared" si="3"/>
        <v>0</v>
      </c>
      <c r="Y30" s="159">
        <f t="shared" si="4"/>
        <v>0</v>
      </c>
      <c r="Z30" s="164"/>
      <c r="AA30" s="165"/>
      <c r="AB30" s="165"/>
      <c r="AC30" s="166"/>
    </row>
    <row r="31" spans="3:29" ht="17.25">
      <c r="C31" s="210" t="str">
        <f>IF(ISBLANK('5. Pp (3 años)'!B63),"",'5. Pp (3 años)'!B63)</f>
        <v/>
      </c>
      <c r="D31" s="90" t="str">
        <f>IF(ISBLANK('5. Pp (3 años)'!C63),"",'5. Pp (3 años)'!C63)</f>
        <v>Actividad</v>
      </c>
      <c r="E31" s="207" t="str">
        <f>IF(ISBLANK('5. Pp (3 años)'!D63),"",'5. Pp (3 años)'!D63)</f>
        <v/>
      </c>
      <c r="F31" s="207" t="str">
        <f>IF(ISBLANK('5. Pp (3 años)'!E63),"",'5. Pp (3 años)'!E63)</f>
        <v/>
      </c>
      <c r="G31" s="214" t="str">
        <f>IF(ISBLANK('5. Pp (3 años)'!H63),"",'5. Pp (3 años)'!H63)</f>
        <v/>
      </c>
      <c r="H31" s="75" t="str">
        <f>IF(ISBLANK('5. Pp (3 años)'!J63),"",'5. Pp (3 años)'!J63)</f>
        <v/>
      </c>
      <c r="I31" s="145" t="str">
        <f>IF(ISBLANK('9. METAS'!L37),"",'9. METAS'!L37)</f>
        <v/>
      </c>
      <c r="J31" s="146" t="str">
        <f>IF(ISBLANK('9. METAS'!U37),"",'9. METAS'!U37)</f>
        <v/>
      </c>
      <c r="K31" s="136" t="str">
        <f>IF(ISBLANK('9. METAS'!V37),"",'9. METAS'!V37)</f>
        <v/>
      </c>
      <c r="L31" s="136" t="str">
        <f>IF(ISBLANK('9. METAS'!W37),"",'9. METAS'!W37)</f>
        <v/>
      </c>
      <c r="M31" s="137" t="str">
        <f>IF(ISBLANK('9. METAS'!X37),"",'9. METAS'!X37)</f>
        <v/>
      </c>
      <c r="N31" s="147"/>
      <c r="O31" s="139"/>
      <c r="P31" s="139"/>
      <c r="Q31" s="140"/>
      <c r="R31" s="134" t="str">
        <f t="shared" si="0"/>
        <v>100%</v>
      </c>
      <c r="S31" s="135" t="str">
        <f t="shared" si="0"/>
        <v>100%</v>
      </c>
      <c r="T31" s="135" t="str">
        <f t="shared" si="0"/>
        <v>100%</v>
      </c>
      <c r="U31" s="154" t="str">
        <f t="shared" si="0"/>
        <v>100%</v>
      </c>
      <c r="V31" s="138" t="str">
        <f t="shared" si="1"/>
        <v>No Programado</v>
      </c>
      <c r="W31" s="135" t="str">
        <f t="shared" si="2"/>
        <v>No Programado</v>
      </c>
      <c r="X31" s="135" t="str">
        <f t="shared" si="3"/>
        <v>No Programado</v>
      </c>
      <c r="Y31" s="159" t="str">
        <f t="shared" si="4"/>
        <v>No Programado</v>
      </c>
      <c r="Z31" s="167"/>
      <c r="AA31" s="168"/>
      <c r="AB31" s="168"/>
      <c r="AC31" s="169"/>
    </row>
    <row r="32" spans="3:29" ht="17.25">
      <c r="C32" s="211" t="str">
        <f>IF(ISBLANK('5. Pp (3 años)'!B64),"",'5. Pp (3 años)'!B64)</f>
        <v/>
      </c>
      <c r="D32" s="90" t="str">
        <f>IF(ISBLANK('5. Pp (3 años)'!C64),"",'5. Pp (3 años)'!C64)</f>
        <v>Actividad</v>
      </c>
      <c r="E32" s="207" t="str">
        <f>IF(ISBLANK('5. Pp (3 años)'!D64),"",'5. Pp (3 años)'!D64)</f>
        <v/>
      </c>
      <c r="F32" s="207" t="str">
        <f>IF(ISBLANK('5. Pp (3 años)'!E64),"",'5. Pp (3 años)'!E64)</f>
        <v/>
      </c>
      <c r="G32" s="214" t="str">
        <f>IF(ISBLANK('5. Pp (3 años)'!H64),"",'5. Pp (3 años)'!H64)</f>
        <v/>
      </c>
      <c r="H32" s="75" t="str">
        <f>IF(ISBLANK('5. Pp (3 años)'!J64),"",'5. Pp (3 años)'!J64)</f>
        <v/>
      </c>
      <c r="I32" s="145" t="str">
        <f>IF(ISBLANK('9. METAS'!L38),"",'9. METAS'!L38)</f>
        <v/>
      </c>
      <c r="J32" s="146" t="str">
        <f>IF(ISBLANK('9. METAS'!U38),"",'9. METAS'!U38)</f>
        <v/>
      </c>
      <c r="K32" s="136" t="str">
        <f>IF(ISBLANK('9. METAS'!V38),"",'9. METAS'!V38)</f>
        <v/>
      </c>
      <c r="L32" s="136" t="str">
        <f>IF(ISBLANK('9. METAS'!W38),"",'9. METAS'!W38)</f>
        <v/>
      </c>
      <c r="M32" s="137" t="str">
        <f>IF(ISBLANK('9. METAS'!X38),"",'9. METAS'!X38)</f>
        <v/>
      </c>
      <c r="N32" s="147"/>
      <c r="O32" s="139"/>
      <c r="P32" s="139"/>
      <c r="Q32" s="140"/>
      <c r="R32" s="134" t="str">
        <f t="shared" si="0"/>
        <v>100%</v>
      </c>
      <c r="S32" s="135" t="str">
        <f t="shared" si="0"/>
        <v>100%</v>
      </c>
      <c r="T32" s="135" t="str">
        <f t="shared" si="0"/>
        <v>100%</v>
      </c>
      <c r="U32" s="154" t="str">
        <f t="shared" si="0"/>
        <v>100%</v>
      </c>
      <c r="V32" s="138" t="str">
        <f t="shared" si="1"/>
        <v>No Programado</v>
      </c>
      <c r="W32" s="135" t="str">
        <f t="shared" si="2"/>
        <v>No Programado</v>
      </c>
      <c r="X32" s="135" t="str">
        <f t="shared" si="3"/>
        <v>No Programado</v>
      </c>
      <c r="Y32" s="159" t="str">
        <f t="shared" si="4"/>
        <v>No Programado</v>
      </c>
      <c r="Z32" s="164"/>
      <c r="AA32" s="165"/>
      <c r="AB32" s="165"/>
      <c r="AC32" s="166"/>
    </row>
    <row r="33" spans="3:29" ht="17.25">
      <c r="C33" s="210" t="str">
        <f>IF(ISBLANK('5. Pp (3 años)'!B65),"",'5. Pp (3 años)'!B65)</f>
        <v/>
      </c>
      <c r="D33" s="90" t="str">
        <f>IF(ISBLANK('5. Pp (3 años)'!C65),"",'5. Pp (3 años)'!C65)</f>
        <v>Actividad</v>
      </c>
      <c r="E33" s="207" t="str">
        <f>IF(ISBLANK('5. Pp (3 años)'!D65),"",'5. Pp (3 años)'!D65)</f>
        <v/>
      </c>
      <c r="F33" s="207" t="str">
        <f>IF(ISBLANK('5. Pp (3 años)'!E65),"",'5. Pp (3 años)'!E65)</f>
        <v/>
      </c>
      <c r="G33" s="406" t="str">
        <f>IF(ISBLANK('5. Pp (3 años)'!H65),"",'5. Pp (3 años)'!H65)</f>
        <v/>
      </c>
      <c r="H33" s="75" t="str">
        <f>IF(ISBLANK('5. Pp (3 años)'!J65),"",'5. Pp (3 años)'!J65)</f>
        <v/>
      </c>
      <c r="I33" s="145" t="str">
        <f>IF(ISBLANK('9. METAS'!L39),"",'9. METAS'!L39)</f>
        <v/>
      </c>
      <c r="J33" s="146" t="str">
        <f>IF(ISBLANK('9. METAS'!U39),"",'9. METAS'!U39)</f>
        <v/>
      </c>
      <c r="K33" s="136" t="str">
        <f>IF(ISBLANK('9. METAS'!V39),"",'9. METAS'!V39)</f>
        <v/>
      </c>
      <c r="L33" s="136" t="str">
        <f>IF(ISBLANK('9. METAS'!W39),"",'9. METAS'!W39)</f>
        <v/>
      </c>
      <c r="M33" s="137" t="str">
        <f>IF(ISBLANK('9. METAS'!X39),"",'9. METAS'!X39)</f>
        <v/>
      </c>
      <c r="N33" s="147"/>
      <c r="O33" s="139"/>
      <c r="P33" s="139"/>
      <c r="Q33" s="140"/>
      <c r="R33" s="134" t="str">
        <f t="shared" si="0"/>
        <v>100%</v>
      </c>
      <c r="S33" s="135" t="str">
        <f t="shared" si="0"/>
        <v>100%</v>
      </c>
      <c r="T33" s="135" t="str">
        <f t="shared" si="0"/>
        <v>100%</v>
      </c>
      <c r="U33" s="154" t="str">
        <f t="shared" si="0"/>
        <v>100%</v>
      </c>
      <c r="V33" s="138" t="str">
        <f t="shared" si="1"/>
        <v>No Programado</v>
      </c>
      <c r="W33" s="135" t="str">
        <f t="shared" si="2"/>
        <v>No Programado</v>
      </c>
      <c r="X33" s="135" t="str">
        <f t="shared" si="3"/>
        <v>No Programado</v>
      </c>
      <c r="Y33" s="159" t="str">
        <f t="shared" si="4"/>
        <v>No Programado</v>
      </c>
      <c r="Z33" s="170"/>
      <c r="AA33" s="171"/>
      <c r="AB33" s="171"/>
      <c r="AC33" s="172"/>
    </row>
    <row r="34" spans="3:29" ht="86.25">
      <c r="C34" s="350" t="str">
        <f>IF(ISBLANK('5. Pp (3 años)'!B66),"",'5. Pp (3 años)'!B66)</f>
        <v>Coordinación de Promoción Social del Bienestar</v>
      </c>
      <c r="D34" s="351" t="str">
        <f>IF(ISBLANK('5. Pp (3 años)'!C66),"",'5. Pp (3 años)'!C66)</f>
        <v>Actividad</v>
      </c>
      <c r="E34" s="341" t="str">
        <f>IF(ISBLANK('5. Pp (3 años)'!D66),"",'5. Pp (3 años)'!D66)</f>
        <v>4.1.1.1.4 Estrategias de comunicación y convocatoria ciudadana implementadas.</v>
      </c>
      <c r="F34" s="341" t="str">
        <f>IF(ISBLANK('5. Pp (3 años)'!E66),"",'5. Pp (3 años)'!E66)</f>
        <v>PECIE: Porcentaje de estrategias de comunicación institucional ejecutadas.</v>
      </c>
      <c r="G34" s="337" t="str">
        <f>IF(ISBLANK('5. Pp (3 años)'!H66),"",'5. Pp (3 años)'!H66)</f>
        <v>Trimestral</v>
      </c>
      <c r="H34" s="342" t="str">
        <f>IF(ISBLANK('5. Pp (3 años)'!J66),"",'5. Pp (3 años)'!J66)</f>
        <v>UNIDAD DE MEDIDA DEL INDICADOR: Porcentaje
UNIDAD DE MEDIDA DE LAS VARIABLES: Estrategia</v>
      </c>
      <c r="I34" s="145">
        <f>IF(ISBLANK('9. METAS'!L40),"",'9. METAS'!L40)</f>
        <v>100</v>
      </c>
      <c r="J34" s="146">
        <f>IF(ISBLANK('9. METAS'!U40),"",'9. METAS'!U40)</f>
        <v>25</v>
      </c>
      <c r="K34" s="136">
        <f>IF(ISBLANK('9. METAS'!V40),"",'9. METAS'!V40)</f>
        <v>25</v>
      </c>
      <c r="L34" s="136">
        <f>IF(ISBLANK('9. METAS'!W40),"",'9. METAS'!W40)</f>
        <v>25</v>
      </c>
      <c r="M34" s="137">
        <f>IF(ISBLANK('9. METAS'!X40),"",'9. METAS'!X40)</f>
        <v>25</v>
      </c>
      <c r="N34" s="408"/>
      <c r="O34" s="409"/>
      <c r="P34" s="409"/>
      <c r="Q34" s="410"/>
      <c r="R34" s="134">
        <f t="shared" si="0"/>
        <v>0</v>
      </c>
      <c r="S34" s="135">
        <f t="shared" si="0"/>
        <v>0</v>
      </c>
      <c r="T34" s="135">
        <f t="shared" si="0"/>
        <v>0</v>
      </c>
      <c r="U34" s="154">
        <f t="shared" si="0"/>
        <v>0</v>
      </c>
      <c r="V34" s="138">
        <f t="shared" si="1"/>
        <v>0</v>
      </c>
      <c r="W34" s="135">
        <f t="shared" si="2"/>
        <v>0</v>
      </c>
      <c r="X34" s="135">
        <f t="shared" si="3"/>
        <v>0</v>
      </c>
      <c r="Y34" s="159">
        <f t="shared" si="4"/>
        <v>0</v>
      </c>
      <c r="Z34" s="173"/>
      <c r="AA34" s="174"/>
      <c r="AB34" s="174"/>
      <c r="AC34" s="175"/>
    </row>
    <row r="35" spans="3:29" ht="86.25">
      <c r="C35" s="210" t="str">
        <f>IF(ISBLANK('5. Pp (3 años)'!B67),"",'5. Pp (3 años)'!B67)</f>
        <v>Coordinación de Promoción Social del Bienestar</v>
      </c>
      <c r="D35" s="90" t="str">
        <f>IF(ISBLANK('5. Pp (3 años)'!C67),"",'5. Pp (3 años)'!C67)</f>
        <v>Actividad</v>
      </c>
      <c r="E35" s="207" t="str">
        <f>IF(ISBLANK('5. Pp (3 años)'!D67),"",'5. Pp (3 años)'!D67)</f>
        <v>4.1.1.1.4.1 Gestión de medios de difusión y convocatoria para programas de bienestar social.</v>
      </c>
      <c r="F35" s="207" t="str">
        <f>IF(ISBLANK('5. Pp (3 años)'!E67),"",'5. Pp (3 años)'!E67)</f>
        <v>PADCC: Porcentaje de acciones de difusión y convocatoria ciudadana realizadas.</v>
      </c>
      <c r="G35" s="407" t="str">
        <f>IF(ISBLANK('5. Pp (3 años)'!H67),"",'5. Pp (3 años)'!H67)</f>
        <v>Trimestral</v>
      </c>
      <c r="H35" s="75" t="str">
        <f>IF(ISBLANK('5. Pp (3 años)'!J67),"",'5. Pp (3 años)'!J67)</f>
        <v>UNIDAD DE MEDIDA DEL INDICADOR: Porcentaje
UNIDAD DE MEDIDA DE LAS VARIABLES: Acción de Difusión</v>
      </c>
      <c r="I35" s="145">
        <f>IF(ISBLANK('9. METAS'!L41),"",'9. METAS'!L41)</f>
        <v>202</v>
      </c>
      <c r="J35" s="146">
        <f>IF(ISBLANK('9. METAS'!U41),"",'9. METAS'!U41)</f>
        <v>61</v>
      </c>
      <c r="K35" s="136">
        <f>IF(ISBLANK('9. METAS'!V41),"",'9. METAS'!V41)</f>
        <v>35</v>
      </c>
      <c r="L35" s="136">
        <f>IF(ISBLANK('9. METAS'!W41),"",'9. METAS'!W41)</f>
        <v>58</v>
      </c>
      <c r="M35" s="137">
        <f>IF(ISBLANK('9. METAS'!X41),"",'9. METAS'!X41)</f>
        <v>48</v>
      </c>
      <c r="N35" s="147"/>
      <c r="O35" s="139"/>
      <c r="P35" s="139"/>
      <c r="Q35" s="140"/>
      <c r="R35" s="134">
        <f t="shared" si="0"/>
        <v>0</v>
      </c>
      <c r="S35" s="135">
        <f t="shared" si="0"/>
        <v>0</v>
      </c>
      <c r="T35" s="135">
        <f t="shared" si="0"/>
        <v>0</v>
      </c>
      <c r="U35" s="154">
        <f t="shared" si="0"/>
        <v>0</v>
      </c>
      <c r="V35" s="138">
        <f t="shared" si="1"/>
        <v>0</v>
      </c>
      <c r="W35" s="135">
        <f t="shared" si="2"/>
        <v>0</v>
      </c>
      <c r="X35" s="135">
        <f t="shared" si="3"/>
        <v>0</v>
      </c>
      <c r="Y35" s="159">
        <f t="shared" si="4"/>
        <v>0</v>
      </c>
      <c r="Z35" s="173"/>
      <c r="AA35" s="174"/>
      <c r="AB35" s="174"/>
      <c r="AC35" s="175"/>
    </row>
    <row r="36" spans="3:29" ht="17.25">
      <c r="C36" s="211" t="str">
        <f>IF(ISBLANK('5. Pp (3 años)'!B68),"",'5. Pp (3 años)'!B68)</f>
        <v/>
      </c>
      <c r="D36" s="90" t="str">
        <f>IF(ISBLANK('5. Pp (3 años)'!C68),"",'5. Pp (3 años)'!C68)</f>
        <v>Actividad</v>
      </c>
      <c r="E36" s="207" t="str">
        <f>IF(ISBLANK('5. Pp (3 años)'!D68),"",'5. Pp (3 años)'!D68)</f>
        <v/>
      </c>
      <c r="F36" s="207" t="str">
        <f>IF(ISBLANK('5. Pp (3 años)'!E68),"",'5. Pp (3 años)'!E68)</f>
        <v/>
      </c>
      <c r="G36" s="214" t="str">
        <f>IF(ISBLANK('5. Pp (3 años)'!H68),"",'5. Pp (3 años)'!H68)</f>
        <v/>
      </c>
      <c r="H36" s="75" t="str">
        <f>IF(ISBLANK('5. Pp (3 años)'!J68),"",'5. Pp (3 años)'!J68)</f>
        <v/>
      </c>
      <c r="I36" s="145" t="str">
        <f>IF(ISBLANK('9. METAS'!L42),"",'9. METAS'!L42)</f>
        <v/>
      </c>
      <c r="J36" s="146" t="str">
        <f>IF(ISBLANK('9. METAS'!U42),"",'9. METAS'!U42)</f>
        <v/>
      </c>
      <c r="K36" s="136" t="str">
        <f>IF(ISBLANK('9. METAS'!V42),"",'9. METAS'!V42)</f>
        <v/>
      </c>
      <c r="L36" s="136" t="str">
        <f>IF(ISBLANK('9. METAS'!W42),"",'9. METAS'!W42)</f>
        <v/>
      </c>
      <c r="M36" s="137" t="str">
        <f>IF(ISBLANK('9. METAS'!X42),"",'9. METAS'!X42)</f>
        <v/>
      </c>
      <c r="N36" s="147"/>
      <c r="O36" s="139"/>
      <c r="P36" s="139"/>
      <c r="Q36" s="140"/>
      <c r="R36" s="134" t="str">
        <f t="shared" si="0"/>
        <v>100%</v>
      </c>
      <c r="S36" s="135" t="str">
        <f t="shared" si="0"/>
        <v>100%</v>
      </c>
      <c r="T36" s="135" t="str">
        <f t="shared" si="0"/>
        <v>100%</v>
      </c>
      <c r="U36" s="154" t="str">
        <f t="shared" si="0"/>
        <v>100%</v>
      </c>
      <c r="V36" s="138" t="str">
        <f t="shared" si="1"/>
        <v>No Programado</v>
      </c>
      <c r="W36" s="135" t="str">
        <f t="shared" si="2"/>
        <v>No Programado</v>
      </c>
      <c r="X36" s="135" t="str">
        <f t="shared" si="3"/>
        <v>No Programado</v>
      </c>
      <c r="Y36" s="159" t="str">
        <f t="shared" si="4"/>
        <v>No Programado</v>
      </c>
      <c r="Z36" s="170"/>
      <c r="AA36" s="171"/>
      <c r="AB36" s="171"/>
      <c r="AC36" s="172"/>
    </row>
    <row r="37" spans="3:29" ht="17.25">
      <c r="C37" s="210" t="str">
        <f>IF(ISBLANK('5. Pp (3 años)'!B69),"",'5. Pp (3 años)'!B69)</f>
        <v/>
      </c>
      <c r="D37" s="90" t="str">
        <f>IF(ISBLANK('5. Pp (3 años)'!C69),"",'5. Pp (3 años)'!C69)</f>
        <v>Actividad</v>
      </c>
      <c r="E37" s="207" t="str">
        <f>IF(ISBLANK('5. Pp (3 años)'!D69),"",'5. Pp (3 años)'!D69)</f>
        <v/>
      </c>
      <c r="F37" s="207" t="str">
        <f>IF(ISBLANK('5. Pp (3 años)'!E69),"",'5. Pp (3 años)'!E69)</f>
        <v/>
      </c>
      <c r="G37" s="214" t="str">
        <f>IF(ISBLANK('5. Pp (3 años)'!H69),"",'5. Pp (3 años)'!H69)</f>
        <v/>
      </c>
      <c r="H37" s="75" t="str">
        <f>IF(ISBLANK('5. Pp (3 años)'!J69),"",'5. Pp (3 años)'!J69)</f>
        <v/>
      </c>
      <c r="I37" s="145" t="str">
        <f>IF(ISBLANK('9. METAS'!L43),"",'9. METAS'!L43)</f>
        <v/>
      </c>
      <c r="J37" s="146" t="str">
        <f>IF(ISBLANK('9. METAS'!U43),"",'9. METAS'!U43)</f>
        <v/>
      </c>
      <c r="K37" s="136" t="str">
        <f>IF(ISBLANK('9. METAS'!V43),"",'9. METAS'!V43)</f>
        <v/>
      </c>
      <c r="L37" s="136" t="str">
        <f>IF(ISBLANK('9. METAS'!W43),"",'9. METAS'!W43)</f>
        <v/>
      </c>
      <c r="M37" s="137" t="str">
        <f>IF(ISBLANK('9. METAS'!X43),"",'9. METAS'!X43)</f>
        <v/>
      </c>
      <c r="N37" s="147"/>
      <c r="O37" s="139"/>
      <c r="P37" s="139"/>
      <c r="Q37" s="140"/>
      <c r="R37" s="134" t="str">
        <f t="shared" si="0"/>
        <v>100%</v>
      </c>
      <c r="S37" s="135" t="str">
        <f t="shared" si="0"/>
        <v>100%</v>
      </c>
      <c r="T37" s="135" t="str">
        <f t="shared" si="0"/>
        <v>100%</v>
      </c>
      <c r="U37" s="154" t="str">
        <f t="shared" si="0"/>
        <v>100%</v>
      </c>
      <c r="V37" s="138" t="str">
        <f t="shared" si="1"/>
        <v>No Programado</v>
      </c>
      <c r="W37" s="135" t="str">
        <f t="shared" si="2"/>
        <v>No Programado</v>
      </c>
      <c r="X37" s="135" t="str">
        <f t="shared" si="3"/>
        <v>No Programado</v>
      </c>
      <c r="Y37" s="159" t="str">
        <f t="shared" si="4"/>
        <v>No Programado</v>
      </c>
      <c r="Z37" s="173"/>
      <c r="AA37" s="174"/>
      <c r="AB37" s="174"/>
      <c r="AC37" s="175"/>
    </row>
    <row r="38" spans="3:29" ht="17.25">
      <c r="C38" s="211" t="str">
        <f>IF(ISBLANK('5. Pp (3 años)'!B70),"",'5. Pp (3 años)'!B70)</f>
        <v/>
      </c>
      <c r="D38" s="90" t="str">
        <f>IF(ISBLANK('5. Pp (3 años)'!C70),"",'5. Pp (3 años)'!C70)</f>
        <v>Actividad</v>
      </c>
      <c r="E38" s="207" t="str">
        <f>IF(ISBLANK('5. Pp (3 años)'!D70),"",'5. Pp (3 años)'!D70)</f>
        <v/>
      </c>
      <c r="F38" s="207" t="str">
        <f>IF(ISBLANK('5. Pp (3 años)'!E70),"",'5. Pp (3 años)'!E70)</f>
        <v/>
      </c>
      <c r="G38" s="214" t="str">
        <f>IF(ISBLANK('5. Pp (3 años)'!H70),"",'5. Pp (3 años)'!H70)</f>
        <v/>
      </c>
      <c r="H38" s="75" t="str">
        <f>IF(ISBLANK('5. Pp (3 años)'!J70),"",'5. Pp (3 años)'!J70)</f>
        <v/>
      </c>
      <c r="I38" s="145" t="str">
        <f>IF(ISBLANK('9. METAS'!L44),"",'9. METAS'!L44)</f>
        <v/>
      </c>
      <c r="J38" s="146" t="str">
        <f>IF(ISBLANK('9. METAS'!U44),"",'9. METAS'!U44)</f>
        <v/>
      </c>
      <c r="K38" s="136" t="str">
        <f>IF(ISBLANK('9. METAS'!V44),"",'9. METAS'!V44)</f>
        <v/>
      </c>
      <c r="L38" s="136" t="str">
        <f>IF(ISBLANK('9. METAS'!W44),"",'9. METAS'!W44)</f>
        <v/>
      </c>
      <c r="M38" s="137" t="str">
        <f>IF(ISBLANK('9. METAS'!X44),"",'9. METAS'!X44)</f>
        <v/>
      </c>
      <c r="N38" s="147"/>
      <c r="O38" s="139"/>
      <c r="P38" s="139"/>
      <c r="Q38" s="140"/>
      <c r="R38" s="134" t="str">
        <f t="shared" si="0"/>
        <v>100%</v>
      </c>
      <c r="S38" s="135" t="str">
        <f t="shared" si="0"/>
        <v>100%</v>
      </c>
      <c r="T38" s="135" t="str">
        <f t="shared" si="0"/>
        <v>100%</v>
      </c>
      <c r="U38" s="154" t="str">
        <f t="shared" si="0"/>
        <v>100%</v>
      </c>
      <c r="V38" s="138" t="str">
        <f t="shared" si="1"/>
        <v>No Programado</v>
      </c>
      <c r="W38" s="135" t="str">
        <f t="shared" si="2"/>
        <v>No Programado</v>
      </c>
      <c r="X38" s="135" t="str">
        <f t="shared" si="3"/>
        <v>No Programado</v>
      </c>
      <c r="Y38" s="159" t="str">
        <f t="shared" si="4"/>
        <v>No Programado</v>
      </c>
      <c r="Z38" s="170"/>
      <c r="AA38" s="171"/>
      <c r="AB38" s="171"/>
      <c r="AC38" s="172"/>
    </row>
    <row r="39" spans="3:29" ht="17.25">
      <c r="C39" s="210" t="str">
        <f>IF(ISBLANK('5. Pp (3 años)'!B71),"",'5. Pp (3 años)'!B71)</f>
        <v/>
      </c>
      <c r="D39" s="90" t="str">
        <f>IF(ISBLANK('5. Pp (3 años)'!C71),"",'5. Pp (3 años)'!C71)</f>
        <v>Actividad</v>
      </c>
      <c r="E39" s="207" t="str">
        <f>IF(ISBLANK('5. Pp (3 años)'!D71),"",'5. Pp (3 años)'!D71)</f>
        <v/>
      </c>
      <c r="F39" s="207" t="str">
        <f>IF(ISBLANK('5. Pp (3 años)'!E71),"",'5. Pp (3 años)'!E71)</f>
        <v/>
      </c>
      <c r="G39" s="406" t="str">
        <f>IF(ISBLANK('5. Pp (3 años)'!H71),"",'5. Pp (3 años)'!H71)</f>
        <v/>
      </c>
      <c r="H39" s="75" t="str">
        <f>IF(ISBLANK('5. Pp (3 años)'!J71),"",'5. Pp (3 años)'!J71)</f>
        <v/>
      </c>
      <c r="I39" s="145" t="str">
        <f>IF(ISBLANK('9. METAS'!L45),"",'9. METAS'!L45)</f>
        <v/>
      </c>
      <c r="J39" s="146" t="str">
        <f>IF(ISBLANK('9. METAS'!U45),"",'9. METAS'!U45)</f>
        <v/>
      </c>
      <c r="K39" s="136" t="str">
        <f>IF(ISBLANK('9. METAS'!V45),"",'9. METAS'!V45)</f>
        <v/>
      </c>
      <c r="L39" s="136" t="str">
        <f>IF(ISBLANK('9. METAS'!W45),"",'9. METAS'!W45)</f>
        <v/>
      </c>
      <c r="M39" s="137" t="str">
        <f>IF(ISBLANK('9. METAS'!X45),"",'9. METAS'!X45)</f>
        <v/>
      </c>
      <c r="N39" s="147"/>
      <c r="O39" s="139"/>
      <c r="P39" s="139"/>
      <c r="Q39" s="140"/>
      <c r="R39" s="134" t="str">
        <f t="shared" si="0"/>
        <v>100%</v>
      </c>
      <c r="S39" s="135" t="str">
        <f t="shared" si="0"/>
        <v>100%</v>
      </c>
      <c r="T39" s="135" t="str">
        <f t="shared" si="0"/>
        <v>100%</v>
      </c>
      <c r="U39" s="154" t="str">
        <f t="shared" si="0"/>
        <v>100%</v>
      </c>
      <c r="V39" s="138" t="str">
        <f t="shared" si="1"/>
        <v>No Programado</v>
      </c>
      <c r="W39" s="135" t="str">
        <f t="shared" si="2"/>
        <v>No Programado</v>
      </c>
      <c r="X39" s="135" t="str">
        <f t="shared" si="3"/>
        <v>No Programado</v>
      </c>
      <c r="Y39" s="159" t="str">
        <f t="shared" si="4"/>
        <v>No Programado</v>
      </c>
      <c r="Z39" s="173"/>
      <c r="AA39" s="174"/>
      <c r="AB39" s="174"/>
      <c r="AC39" s="175"/>
    </row>
    <row r="40" spans="3:29" ht="86.25">
      <c r="C40" s="350" t="str">
        <f>IF(ISBLANK('5. Pp (3 años)'!B72),"",'5. Pp (3 años)'!B72)</f>
        <v>Coordinación de Comités Vecinales</v>
      </c>
      <c r="D40" s="351" t="str">
        <f>IF(ISBLANK('5. Pp (3 años)'!C72),"",'5. Pp (3 años)'!C72)</f>
        <v>Componente</v>
      </c>
      <c r="E40" s="341" t="str">
        <f>IF(ISBLANK('5. Pp (3 años)'!D72),"",'5. Pp (3 años)'!D72)</f>
        <v>4.1.1.1.5 Mecanismos de organización vecinal y anuencias ciudadanas gestionadas.</v>
      </c>
      <c r="F40" s="341" t="str">
        <f>IF(ISBLANK('5. Pp (3 años)'!E72),"",'5. Pp (3 años)'!E72)</f>
        <v>PMVVA: Porcentaje de mecanismos de vinculación vecinal y anuencias formalizados.</v>
      </c>
      <c r="G40" s="337" t="str">
        <f>IF(ISBLANK('5. Pp (3 años)'!H72),"",'5. Pp (3 años)'!H72)</f>
        <v>Trimestral</v>
      </c>
      <c r="H40" s="342" t="str">
        <f>IF(ISBLANK('5. Pp (3 años)'!J72),"",'5. Pp (3 años)'!J72)</f>
        <v xml:space="preserve">UNIDAD DE MEDIDA DEL INDICADOR: Porcentaje
UNIDAD DE MEDIDA DE LAS VARIABLES: Mecanismos </v>
      </c>
      <c r="I40" s="145">
        <f>IF(ISBLANK('9. METAS'!L46),"",'9. METAS'!L46)</f>
        <v>100</v>
      </c>
      <c r="J40" s="146">
        <f>IF(ISBLANK('9. METAS'!U46),"",'9. METAS'!U46)</f>
        <v>25</v>
      </c>
      <c r="K40" s="136">
        <f>IF(ISBLANK('9. METAS'!V46),"",'9. METAS'!V46)</f>
        <v>25</v>
      </c>
      <c r="L40" s="136">
        <f>IF(ISBLANK('9. METAS'!W46),"",'9. METAS'!W46)</f>
        <v>25</v>
      </c>
      <c r="M40" s="137">
        <f>IF(ISBLANK('9. METAS'!X46),"",'9. METAS'!X46)</f>
        <v>25</v>
      </c>
      <c r="N40" s="408"/>
      <c r="O40" s="409"/>
      <c r="P40" s="409"/>
      <c r="Q40" s="410"/>
      <c r="R40" s="134">
        <f t="shared" si="0"/>
        <v>0</v>
      </c>
      <c r="S40" s="135">
        <f t="shared" si="0"/>
        <v>0</v>
      </c>
      <c r="T40" s="135">
        <f t="shared" si="0"/>
        <v>0</v>
      </c>
      <c r="U40" s="154">
        <f t="shared" si="0"/>
        <v>0</v>
      </c>
      <c r="V40" s="138">
        <f t="shared" si="1"/>
        <v>0</v>
      </c>
      <c r="W40" s="135">
        <f t="shared" si="2"/>
        <v>0</v>
      </c>
      <c r="X40" s="135">
        <f t="shared" si="3"/>
        <v>0</v>
      </c>
      <c r="Y40" s="159">
        <f t="shared" si="4"/>
        <v>0</v>
      </c>
      <c r="Z40" s="173"/>
      <c r="AA40" s="174"/>
      <c r="AB40" s="174"/>
      <c r="AC40" s="175"/>
    </row>
    <row r="41" spans="3:29" ht="86.25">
      <c r="C41" s="210" t="str">
        <f>IF(ISBLANK('5. Pp (3 años)'!B73),"",'5. Pp (3 años)'!B73)</f>
        <v>Coordinación de Comités Vecinales</v>
      </c>
      <c r="D41" s="90" t="str">
        <f>IF(ISBLANK('5. Pp (3 años)'!C73),"",'5. Pp (3 años)'!C73)</f>
        <v>Actividad</v>
      </c>
      <c r="E41" s="207" t="str">
        <f>IF(ISBLANK('5. Pp (3 años)'!D73),"",'5. Pp (3 años)'!D73)</f>
        <v>4.1.1.1.5.1 Conformación y seguimiento operativo de comités vecinales de participación ciudadana.</v>
      </c>
      <c r="F41" s="207" t="str">
        <f>IF(ISBLANK('5. Pp (3 años)'!E73),"",'5. Pp (3 años)'!E73)</f>
        <v>PCVIS: Porcentaje de comités vecinales integrados y en seguimiento realizados.</v>
      </c>
      <c r="G41" s="407" t="str">
        <f>IF(ISBLANK('5. Pp (3 años)'!H73),"",'5. Pp (3 años)'!H73)</f>
        <v>Trimestral</v>
      </c>
      <c r="H41" s="75" t="str">
        <f>IF(ISBLANK('5. Pp (3 años)'!J73),"",'5. Pp (3 años)'!J73)</f>
        <v>UNIDAD DE MEDIDA DEL INDICADOR: Porcentaje
UNIDAD DE MEDIDA DE LAS VARIABLES: Comités</v>
      </c>
      <c r="I41" s="145">
        <f>IF(ISBLANK('9. METAS'!L47),"",'9. METAS'!L47)</f>
        <v>260</v>
      </c>
      <c r="J41" s="146">
        <f>IF(ISBLANK('9. METAS'!U47),"",'9. METAS'!U47)</f>
        <v>90</v>
      </c>
      <c r="K41" s="136">
        <f>IF(ISBLANK('9. METAS'!V47),"",'9. METAS'!V47)</f>
        <v>20</v>
      </c>
      <c r="L41" s="136">
        <f>IF(ISBLANK('9. METAS'!W47),"",'9. METAS'!W47)</f>
        <v>90</v>
      </c>
      <c r="M41" s="137">
        <f>IF(ISBLANK('9. METAS'!X47),"",'9. METAS'!X47)</f>
        <v>60</v>
      </c>
      <c r="N41" s="147"/>
      <c r="O41" s="139"/>
      <c r="P41" s="139"/>
      <c r="Q41" s="140"/>
      <c r="R41" s="134">
        <f t="shared" si="0"/>
        <v>0</v>
      </c>
      <c r="S41" s="135">
        <f t="shared" si="0"/>
        <v>0</v>
      </c>
      <c r="T41" s="135">
        <f t="shared" si="0"/>
        <v>0</v>
      </c>
      <c r="U41" s="154">
        <f t="shared" si="0"/>
        <v>0</v>
      </c>
      <c r="V41" s="138">
        <f t="shared" si="1"/>
        <v>0</v>
      </c>
      <c r="W41" s="135">
        <f t="shared" si="2"/>
        <v>0</v>
      </c>
      <c r="X41" s="135">
        <f t="shared" si="3"/>
        <v>0</v>
      </c>
      <c r="Y41" s="159">
        <f t="shared" si="4"/>
        <v>0</v>
      </c>
      <c r="Z41" s="170"/>
      <c r="AA41" s="171"/>
      <c r="AB41" s="171"/>
      <c r="AC41" s="172"/>
    </row>
    <row r="42" spans="3:29" ht="86.25">
      <c r="C42" s="211" t="str">
        <f>IF(ISBLANK('5. Pp (3 años)'!B74),"",'5. Pp (3 años)'!B74)</f>
        <v>Coordinación de Comités Vecinales</v>
      </c>
      <c r="D42" s="90" t="str">
        <f>IF(ISBLANK('5. Pp (3 años)'!C74),"",'5. Pp (3 años)'!C74)</f>
        <v>Actividad</v>
      </c>
      <c r="E42" s="207" t="str">
        <f>IF(ISBLANK('5. Pp (3 años)'!D74),"",'5. Pp (3 años)'!D74)</f>
        <v>4.1.1.1.5.2 Tramitación y validación de anuencias vecinales para la apertura de establecimientos.</v>
      </c>
      <c r="F42" s="207" t="str">
        <f>IF(ISBLANK('5. Pp (3 años)'!E74),"",'5. Pp (3 años)'!E74)</f>
        <v>PSAVG: Porcentaje de solicitudes de anuencias vecinales gestionadas.</v>
      </c>
      <c r="G42" s="214" t="str">
        <f>IF(ISBLANK('5. Pp (3 años)'!H74),"",'5. Pp (3 años)'!H74)</f>
        <v>Trimestral</v>
      </c>
      <c r="H42" s="75" t="str">
        <f>IF(ISBLANK('5. Pp (3 años)'!J74),"",'5. Pp (3 años)'!J74)</f>
        <v>UNIDAD DE MEDIDA DEL INDICADOR: Porcentaje
UNIDAD DE MEDIDA DE LAS VARIABLES: Anuencia</v>
      </c>
      <c r="I42" s="145">
        <f>IF(ISBLANK('9. METAS'!L48),"",'9. METAS'!L48)</f>
        <v>20</v>
      </c>
      <c r="J42" s="146">
        <f>IF(ISBLANK('9. METAS'!U48),"",'9. METAS'!U48)</f>
        <v>5</v>
      </c>
      <c r="K42" s="136">
        <f>IF(ISBLANK('9. METAS'!V48),"",'9. METAS'!V48)</f>
        <v>5</v>
      </c>
      <c r="L42" s="136">
        <f>IF(ISBLANK('9. METAS'!W48),"",'9. METAS'!W48)</f>
        <v>5</v>
      </c>
      <c r="M42" s="137">
        <f>IF(ISBLANK('9. METAS'!X48),"",'9. METAS'!X48)</f>
        <v>5</v>
      </c>
      <c r="N42" s="147"/>
      <c r="O42" s="139"/>
      <c r="P42" s="139"/>
      <c r="Q42" s="140"/>
      <c r="R42" s="134">
        <f t="shared" si="0"/>
        <v>0</v>
      </c>
      <c r="S42" s="135">
        <f t="shared" si="0"/>
        <v>0</v>
      </c>
      <c r="T42" s="135">
        <f t="shared" si="0"/>
        <v>0</v>
      </c>
      <c r="U42" s="154">
        <f t="shared" si="0"/>
        <v>0</v>
      </c>
      <c r="V42" s="138">
        <f t="shared" si="1"/>
        <v>0</v>
      </c>
      <c r="W42" s="135">
        <f t="shared" si="2"/>
        <v>0</v>
      </c>
      <c r="X42" s="135">
        <f t="shared" si="3"/>
        <v>0</v>
      </c>
      <c r="Y42" s="159">
        <f t="shared" si="4"/>
        <v>0</v>
      </c>
      <c r="Z42" s="173"/>
      <c r="AA42" s="174"/>
      <c r="AB42" s="174"/>
      <c r="AC42" s="175"/>
    </row>
    <row r="43" spans="3:29" ht="17.25">
      <c r="C43" s="210" t="str">
        <f>IF(ISBLANK('5. Pp (3 años)'!B75),"",'5. Pp (3 años)'!B75)</f>
        <v/>
      </c>
      <c r="D43" s="90" t="str">
        <f>IF(ISBLANK('5. Pp (3 años)'!C75),"",'5. Pp (3 años)'!C75)</f>
        <v>Actividad</v>
      </c>
      <c r="E43" s="207" t="str">
        <f>IF(ISBLANK('5. Pp (3 años)'!D75),"",'5. Pp (3 años)'!D75)</f>
        <v/>
      </c>
      <c r="F43" s="207" t="str">
        <f>IF(ISBLANK('5. Pp (3 años)'!E75),"",'5. Pp (3 años)'!E75)</f>
        <v/>
      </c>
      <c r="G43" s="214" t="str">
        <f>IF(ISBLANK('5. Pp (3 años)'!H75),"",'5. Pp (3 años)'!H75)</f>
        <v/>
      </c>
      <c r="H43" s="75" t="str">
        <f>IF(ISBLANK('5. Pp (3 años)'!J75),"",'5. Pp (3 años)'!J75)</f>
        <v/>
      </c>
      <c r="I43" s="145" t="str">
        <f>IF(ISBLANK('9. METAS'!L49),"",'9. METAS'!L49)</f>
        <v/>
      </c>
      <c r="J43" s="146" t="str">
        <f>IF(ISBLANK('9. METAS'!U49),"",'9. METAS'!U49)</f>
        <v/>
      </c>
      <c r="K43" s="136" t="str">
        <f>IF(ISBLANK('9. METAS'!V49),"",'9. METAS'!V49)</f>
        <v/>
      </c>
      <c r="L43" s="136" t="str">
        <f>IF(ISBLANK('9. METAS'!W49),"",'9. METAS'!W49)</f>
        <v/>
      </c>
      <c r="M43" s="137" t="str">
        <f>IF(ISBLANK('9. METAS'!X49),"",'9. METAS'!X49)</f>
        <v/>
      </c>
      <c r="N43" s="147"/>
      <c r="O43" s="139"/>
      <c r="P43" s="139"/>
      <c r="Q43" s="140"/>
      <c r="R43" s="134" t="str">
        <f t="shared" si="0"/>
        <v>100%</v>
      </c>
      <c r="S43" s="135" t="str">
        <f t="shared" si="0"/>
        <v>100%</v>
      </c>
      <c r="T43" s="135" t="str">
        <f t="shared" si="0"/>
        <v>100%</v>
      </c>
      <c r="U43" s="154" t="str">
        <f t="shared" si="0"/>
        <v>100%</v>
      </c>
      <c r="V43" s="138" t="str">
        <f t="shared" si="1"/>
        <v>No Programado</v>
      </c>
      <c r="W43" s="135" t="str">
        <f t="shared" si="2"/>
        <v>No Programado</v>
      </c>
      <c r="X43" s="135" t="str">
        <f t="shared" si="3"/>
        <v>No Programado</v>
      </c>
      <c r="Y43" s="159" t="str">
        <f t="shared" si="4"/>
        <v>No Programado</v>
      </c>
      <c r="Z43" s="173"/>
      <c r="AA43" s="174"/>
      <c r="AB43" s="174"/>
      <c r="AC43" s="175"/>
    </row>
    <row r="44" spans="3:29" ht="17.25">
      <c r="C44" s="211" t="str">
        <f>IF(ISBLANK('5. Pp (3 años)'!B76),"",'5. Pp (3 años)'!B76)</f>
        <v/>
      </c>
      <c r="D44" s="90" t="str">
        <f>IF(ISBLANK('5. Pp (3 años)'!C76),"",'5. Pp (3 años)'!C76)</f>
        <v>Actividad</v>
      </c>
      <c r="E44" s="207" t="str">
        <f>IF(ISBLANK('5. Pp (3 años)'!D76),"",'5. Pp (3 años)'!D76)</f>
        <v/>
      </c>
      <c r="F44" s="207" t="str">
        <f>IF(ISBLANK('5. Pp (3 años)'!E76),"",'5. Pp (3 años)'!E76)</f>
        <v/>
      </c>
      <c r="G44" s="214" t="str">
        <f>IF(ISBLANK('5. Pp (3 años)'!H76),"",'5. Pp (3 años)'!H76)</f>
        <v/>
      </c>
      <c r="H44" s="75" t="str">
        <f>IF(ISBLANK('5. Pp (3 años)'!J76),"",'5. Pp (3 años)'!J76)</f>
        <v/>
      </c>
      <c r="I44" s="145" t="str">
        <f>IF(ISBLANK('9. METAS'!L50),"",'9. METAS'!L50)</f>
        <v/>
      </c>
      <c r="J44" s="146" t="str">
        <f>IF(ISBLANK('9. METAS'!U50),"",'9. METAS'!U50)</f>
        <v/>
      </c>
      <c r="K44" s="136" t="str">
        <f>IF(ISBLANK('9. METAS'!V50),"",'9. METAS'!V50)</f>
        <v/>
      </c>
      <c r="L44" s="136" t="str">
        <f>IF(ISBLANK('9. METAS'!W50),"",'9. METAS'!W50)</f>
        <v/>
      </c>
      <c r="M44" s="137" t="str">
        <f>IF(ISBLANK('9. METAS'!X50),"",'9. METAS'!X50)</f>
        <v/>
      </c>
      <c r="N44" s="147"/>
      <c r="O44" s="139"/>
      <c r="P44" s="139"/>
      <c r="Q44" s="140"/>
      <c r="R44" s="134" t="str">
        <f t="shared" si="0"/>
        <v>100%</v>
      </c>
      <c r="S44" s="135" t="str">
        <f t="shared" si="0"/>
        <v>100%</v>
      </c>
      <c r="T44" s="135" t="str">
        <f t="shared" si="0"/>
        <v>100%</v>
      </c>
      <c r="U44" s="154" t="str">
        <f t="shared" si="0"/>
        <v>100%</v>
      </c>
      <c r="V44" s="138" t="str">
        <f t="shared" si="1"/>
        <v>No Programado</v>
      </c>
      <c r="W44" s="135" t="str">
        <f t="shared" si="2"/>
        <v>No Programado</v>
      </c>
      <c r="X44" s="135" t="str">
        <f t="shared" si="3"/>
        <v>No Programado</v>
      </c>
      <c r="Y44" s="159" t="str">
        <f t="shared" si="4"/>
        <v>No Programado</v>
      </c>
      <c r="Z44" s="170"/>
      <c r="AA44" s="171"/>
      <c r="AB44" s="171"/>
      <c r="AC44" s="172"/>
    </row>
    <row r="45" spans="3:29" ht="17.25">
      <c r="C45" s="210" t="str">
        <f>IF(ISBLANK('5. Pp (3 años)'!B77),"",'5. Pp (3 años)'!B77)</f>
        <v/>
      </c>
      <c r="D45" s="90" t="str">
        <f>IF(ISBLANK('5. Pp (3 años)'!C77),"",'5. Pp (3 años)'!C77)</f>
        <v>Actividad</v>
      </c>
      <c r="E45" s="207" t="str">
        <f>IF(ISBLANK('5. Pp (3 años)'!D77),"",'5. Pp (3 años)'!D77)</f>
        <v/>
      </c>
      <c r="F45" s="207" t="str">
        <f>IF(ISBLANK('5. Pp (3 años)'!E77),"",'5. Pp (3 años)'!E77)</f>
        <v/>
      </c>
      <c r="G45" s="406" t="str">
        <f>IF(ISBLANK('5. Pp (3 años)'!H77),"",'5. Pp (3 años)'!H77)</f>
        <v/>
      </c>
      <c r="H45" s="75" t="str">
        <f>IF(ISBLANK('5. Pp (3 años)'!J77),"",'5. Pp (3 años)'!J77)</f>
        <v/>
      </c>
      <c r="I45" s="145" t="str">
        <f>IF(ISBLANK('9. METAS'!L51),"",'9. METAS'!L51)</f>
        <v/>
      </c>
      <c r="J45" s="146" t="str">
        <f>IF(ISBLANK('9. METAS'!U51),"",'9. METAS'!U51)</f>
        <v/>
      </c>
      <c r="K45" s="136" t="str">
        <f>IF(ISBLANK('9. METAS'!V51),"",'9. METAS'!V51)</f>
        <v/>
      </c>
      <c r="L45" s="136" t="str">
        <f>IF(ISBLANK('9. METAS'!W51),"",'9. METAS'!W51)</f>
        <v/>
      </c>
      <c r="M45" s="137" t="str">
        <f>IF(ISBLANK('9. METAS'!X51),"",'9. METAS'!X51)</f>
        <v/>
      </c>
      <c r="N45" s="147"/>
      <c r="O45" s="139"/>
      <c r="P45" s="139"/>
      <c r="Q45" s="140"/>
      <c r="R45" s="134" t="str">
        <f t="shared" si="0"/>
        <v>100%</v>
      </c>
      <c r="S45" s="135" t="str">
        <f t="shared" si="0"/>
        <v>100%</v>
      </c>
      <c r="T45" s="135" t="str">
        <f t="shared" si="0"/>
        <v>100%</v>
      </c>
      <c r="U45" s="154" t="str">
        <f t="shared" si="0"/>
        <v>100%</v>
      </c>
      <c r="V45" s="138" t="str">
        <f t="shared" si="1"/>
        <v>No Programado</v>
      </c>
      <c r="W45" s="135" t="str">
        <f t="shared" si="2"/>
        <v>No Programado</v>
      </c>
      <c r="X45" s="135" t="str">
        <f t="shared" si="3"/>
        <v>No Programado</v>
      </c>
      <c r="Y45" s="159" t="str">
        <f t="shared" si="4"/>
        <v>No Programado</v>
      </c>
      <c r="Z45" s="173"/>
      <c r="AA45" s="174"/>
      <c r="AB45" s="174"/>
      <c r="AC45" s="175"/>
    </row>
    <row r="46" spans="3:29" ht="86.25">
      <c r="C46" s="350" t="str">
        <f>IF(ISBLANK('5. Pp (3 años)'!B78),"",'5. Pp (3 años)'!B78)</f>
        <v>Coordinación de Centros de Oportunidad, Bienestar y Unidad Social</v>
      </c>
      <c r="D46" s="351" t="str">
        <f>IF(ISBLANK('5. Pp (3 años)'!C78),"",'5. Pp (3 años)'!C78)</f>
        <v xml:space="preserve">Componente  </v>
      </c>
      <c r="E46" s="341" t="str">
        <f>IF(ISBLANK('5. Pp (3 años)'!D78),"",'5. Pp (3 años)'!D78)</f>
        <v>4.1.1.1.6 Oferta de servicios para el desarrollo comunitario y humano en los COBUS consolidada.</v>
      </c>
      <c r="F46" s="341" t="str">
        <f>IF(ISBLANK('5. Pp (3 años)'!E78),"",'5. Pp (3 años)'!E78)</f>
        <v>PSIDHO: Porcentaje de servicios integrales de desarrollo humano otorgados.</v>
      </c>
      <c r="G46" s="337" t="str">
        <f>IF(ISBLANK('5. Pp (3 años)'!H78),"",'5. Pp (3 años)'!H78)</f>
        <v>Trimestral</v>
      </c>
      <c r="H46" s="342" t="str">
        <f>IF(ISBLANK('5. Pp (3 años)'!J78),"",'5. Pp (3 años)'!J78)</f>
        <v>UNIDAD DE MEDIDA DEL INDICADOR: Porcentaje
UNIDAD DE MEDIDA DE LAS VARIABLES: Servicio integral</v>
      </c>
      <c r="I46" s="145">
        <f>IF(ISBLANK('9. METAS'!L52),"",'9. METAS'!L52)</f>
        <v>100</v>
      </c>
      <c r="J46" s="146">
        <f>IF(ISBLANK('9. METAS'!U52),"",'9. METAS'!U52)</f>
        <v>25</v>
      </c>
      <c r="K46" s="136">
        <f>IF(ISBLANK('9. METAS'!V52),"",'9. METAS'!V52)</f>
        <v>25</v>
      </c>
      <c r="L46" s="136">
        <f>IF(ISBLANK('9. METAS'!W52),"",'9. METAS'!W52)</f>
        <v>25</v>
      </c>
      <c r="M46" s="137">
        <f>IF(ISBLANK('9. METAS'!X52),"",'9. METAS'!X52)</f>
        <v>25</v>
      </c>
      <c r="N46" s="408"/>
      <c r="O46" s="409"/>
      <c r="P46" s="409"/>
      <c r="Q46" s="410"/>
      <c r="R46" s="134">
        <f t="shared" si="0"/>
        <v>0</v>
      </c>
      <c r="S46" s="135">
        <f t="shared" si="0"/>
        <v>0</v>
      </c>
      <c r="T46" s="135">
        <f t="shared" si="0"/>
        <v>0</v>
      </c>
      <c r="U46" s="154">
        <f t="shared" si="0"/>
        <v>0</v>
      </c>
      <c r="V46" s="138">
        <f t="shared" si="1"/>
        <v>0</v>
      </c>
      <c r="W46" s="135">
        <f t="shared" si="2"/>
        <v>0</v>
      </c>
      <c r="X46" s="135">
        <f t="shared" si="3"/>
        <v>0</v>
      </c>
      <c r="Y46" s="159">
        <f t="shared" si="4"/>
        <v>0</v>
      </c>
      <c r="Z46" s="173"/>
      <c r="AA46" s="174"/>
      <c r="AB46" s="174"/>
      <c r="AC46" s="175"/>
    </row>
    <row r="47" spans="3:29" ht="86.25">
      <c r="C47" s="210" t="str">
        <f>IF(ISBLANK('5. Pp (3 años)'!B79),"",'5. Pp (3 años)'!B79)</f>
        <v>Coordinación de Centros de Oportunidad, Bienestar y Unidad Social</v>
      </c>
      <c r="D47" s="90" t="str">
        <f>IF(ISBLANK('5. Pp (3 años)'!C79),"",'5. Pp (3 años)'!C79)</f>
        <v>Actividad</v>
      </c>
      <c r="E47" s="207" t="str">
        <f>IF(ISBLANK('5. Pp (3 años)'!D79),"",'5. Pp (3 años)'!D79)</f>
        <v>4.1.1.1.6.1 Impartición y administración de la oferta de capacitación en centros comunitarios</v>
      </c>
      <c r="F47" s="207" t="str">
        <f>IF(ISBLANK('5. Pp (3 años)'!E79),"",'5. Pp (3 años)'!E79)</f>
        <v>PCTIA: Porcentaje de cursos y talleres impartidos y administrados.</v>
      </c>
      <c r="G47" s="407" t="str">
        <f>IF(ISBLANK('5. Pp (3 años)'!H79),"",'5. Pp (3 años)'!H79)</f>
        <v>Trimestral</v>
      </c>
      <c r="H47" s="75" t="str">
        <f>IF(ISBLANK('5. Pp (3 años)'!J79),"",'5. Pp (3 años)'!J79)</f>
        <v>UNIDAD DE MEDIDA DEL INDICADOR: Porcentaje
UNIDAD DE MEDIDA DE LAS VARIABLES: Cursos y Talleres</v>
      </c>
      <c r="I47" s="145">
        <f>IF(ISBLANK('9. METAS'!L53),"",'9. METAS'!L53)</f>
        <v>224</v>
      </c>
      <c r="J47" s="146">
        <f>IF(ISBLANK('9. METAS'!U53),"",'9. METAS'!U53)</f>
        <v>56</v>
      </c>
      <c r="K47" s="136">
        <f>IF(ISBLANK('9. METAS'!V53),"",'9. METAS'!V53)</f>
        <v>56</v>
      </c>
      <c r="L47" s="136">
        <f>IF(ISBLANK('9. METAS'!W53),"",'9. METAS'!W53)</f>
        <v>56</v>
      </c>
      <c r="M47" s="137">
        <f>IF(ISBLANK('9. METAS'!X53),"",'9. METAS'!X53)</f>
        <v>56</v>
      </c>
      <c r="N47" s="147"/>
      <c r="O47" s="139"/>
      <c r="P47" s="139"/>
      <c r="Q47" s="140"/>
      <c r="R47" s="134">
        <f t="shared" si="0"/>
        <v>0</v>
      </c>
      <c r="S47" s="135">
        <f t="shared" si="0"/>
        <v>0</v>
      </c>
      <c r="T47" s="135">
        <f t="shared" si="0"/>
        <v>0</v>
      </c>
      <c r="U47" s="154">
        <f t="shared" si="0"/>
        <v>0</v>
      </c>
      <c r="V47" s="138">
        <f t="shared" si="1"/>
        <v>0</v>
      </c>
      <c r="W47" s="135">
        <f t="shared" si="2"/>
        <v>0</v>
      </c>
      <c r="X47" s="135">
        <f t="shared" si="3"/>
        <v>0</v>
      </c>
      <c r="Y47" s="159">
        <f t="shared" si="4"/>
        <v>0</v>
      </c>
      <c r="Z47" s="173"/>
      <c r="AA47" s="174"/>
      <c r="AB47" s="174"/>
      <c r="AC47" s="175"/>
    </row>
    <row r="48" spans="3:29" ht="86.25">
      <c r="C48" s="211" t="str">
        <f>IF(ISBLANK('5. Pp (3 años)'!B80),"",'5. Pp (3 años)'!B80)</f>
        <v>Coordinación de Centros de Oportunidad, Bienestar y Unidad Social</v>
      </c>
      <c r="D48" s="90" t="str">
        <f>IF(ISBLANK('5. Pp (3 años)'!C80),"",'5. Pp (3 años)'!C80)</f>
        <v>Actividad</v>
      </c>
      <c r="E48" s="207" t="str">
        <f>IF(ISBLANK('5. Pp (3 años)'!D80),"",'5. Pp (3 años)'!D80)</f>
        <v>4.1.1.1.6.2  Gestión de espacios para encuentros culturales y actos de reconocimiento social.</v>
      </c>
      <c r="F48" s="207" t="str">
        <f>IF(ISBLANK('5. Pp (3 años)'!E80),"",'5. Pp (3 años)'!E80)</f>
        <v>PEACC: Porcentaje de eventos y actos coordinados en los centros.</v>
      </c>
      <c r="G48" s="214" t="str">
        <f>IF(ISBLANK('5. Pp (3 años)'!H80),"",'5. Pp (3 años)'!H80)</f>
        <v>Trimestral</v>
      </c>
      <c r="H48" s="75" t="str">
        <f>IF(ISBLANK('5. Pp (3 años)'!J80),"",'5. Pp (3 años)'!J80)</f>
        <v>UNIDAD DE MEDIDA DEL INDICADOR: Porcentaje
UNIDAD DE MEDIDA DE LAS VARIABLES: Eventos</v>
      </c>
      <c r="I48" s="145">
        <f>IF(ISBLANK('9. METAS'!L54),"",'9. METAS'!L54)</f>
        <v>2</v>
      </c>
      <c r="J48" s="146">
        <f>IF(ISBLANK('9. METAS'!U54),"",'9. METAS'!U54)</f>
        <v>0</v>
      </c>
      <c r="K48" s="136">
        <f>IF(ISBLANK('9. METAS'!V54),"",'9. METAS'!V54)</f>
        <v>1</v>
      </c>
      <c r="L48" s="136">
        <f>IF(ISBLANK('9. METAS'!W54),"",'9. METAS'!W54)</f>
        <v>0</v>
      </c>
      <c r="M48" s="137">
        <f>IF(ISBLANK('9. METAS'!X54),"",'9. METAS'!X54)</f>
        <v>1</v>
      </c>
      <c r="N48" s="147"/>
      <c r="O48" s="139"/>
      <c r="P48" s="139"/>
      <c r="Q48" s="140"/>
      <c r="R48" s="134" t="str">
        <f t="shared" si="0"/>
        <v>100%</v>
      </c>
      <c r="S48" s="135">
        <f t="shared" si="0"/>
        <v>0</v>
      </c>
      <c r="T48" s="135" t="str">
        <f t="shared" si="0"/>
        <v>100%</v>
      </c>
      <c r="U48" s="154">
        <f t="shared" si="0"/>
        <v>0</v>
      </c>
      <c r="V48" s="138">
        <f t="shared" si="1"/>
        <v>0</v>
      </c>
      <c r="W48" s="135">
        <f t="shared" si="2"/>
        <v>0</v>
      </c>
      <c r="X48" s="135">
        <f t="shared" si="3"/>
        <v>0</v>
      </c>
      <c r="Y48" s="159">
        <f t="shared" si="4"/>
        <v>0</v>
      </c>
      <c r="Z48" s="170"/>
      <c r="AA48" s="171"/>
      <c r="AB48" s="171"/>
      <c r="AC48" s="172"/>
    </row>
    <row r="49" spans="3:29" ht="86.25">
      <c r="C49" s="210" t="str">
        <f>IF(ISBLANK('5. Pp (3 años)'!B81),"",'5. Pp (3 años)'!B81)</f>
        <v>Coordinación de Centros de Oportunidad, Bienestar y Unidad Social</v>
      </c>
      <c r="D49" s="90" t="str">
        <f>IF(ISBLANK('5. Pp (3 años)'!C81),"",'5. Pp (3 años)'!C81)</f>
        <v>Actividad</v>
      </c>
      <c r="E49" s="207" t="str">
        <f>IF(ISBLANK('5. Pp (3 años)'!D81),"",'5. Pp (3 años)'!D81)</f>
        <v>4.1.1.1.6.3  Preservación y habilitación física de los inmuebles destinados a los COBUS.</v>
      </c>
      <c r="F49" s="207" t="str">
        <f>IF(ISBLANK('5. Pp (3 años)'!E81),"",'5. Pp (3 años)'!E81)</f>
        <v>PAPMI: Porcentaje de acciones de preservación y mejora de instalaciones realizadas.</v>
      </c>
      <c r="G49" s="214" t="str">
        <f>IF(ISBLANK('5. Pp (3 años)'!H81),"",'5. Pp (3 años)'!H81)</f>
        <v>Trimestral</v>
      </c>
      <c r="H49" s="75" t="str">
        <f>IF(ISBLANK('5. Pp (3 años)'!J81),"",'5. Pp (3 años)'!J81)</f>
        <v>UNIDAD DE MEDIDA DEL INDICADOR: Porcentaje
UNIDAD DE MEDIDA DE LAS VARIABLES: Acción de mejora</v>
      </c>
      <c r="I49" s="145">
        <f>IF(ISBLANK('9. METAS'!L55),"",'9. METAS'!L55)</f>
        <v>4</v>
      </c>
      <c r="J49" s="146">
        <f>IF(ISBLANK('9. METAS'!U55),"",'9. METAS'!U55)</f>
        <v>1</v>
      </c>
      <c r="K49" s="136">
        <f>IF(ISBLANK('9. METAS'!V55),"",'9. METAS'!V55)</f>
        <v>1</v>
      </c>
      <c r="L49" s="136">
        <f>IF(ISBLANK('9. METAS'!W55),"",'9. METAS'!W55)</f>
        <v>1</v>
      </c>
      <c r="M49" s="137">
        <f>IF(ISBLANK('9. METAS'!X55),"",'9. METAS'!X55)</f>
        <v>1</v>
      </c>
      <c r="N49" s="147"/>
      <c r="O49" s="139"/>
      <c r="P49" s="139"/>
      <c r="Q49" s="140"/>
      <c r="R49" s="134">
        <f t="shared" si="0"/>
        <v>0</v>
      </c>
      <c r="S49" s="135">
        <f t="shared" si="0"/>
        <v>0</v>
      </c>
      <c r="T49" s="135">
        <f t="shared" si="0"/>
        <v>0</v>
      </c>
      <c r="U49" s="154">
        <f t="shared" si="0"/>
        <v>0</v>
      </c>
      <c r="V49" s="138">
        <f t="shared" si="1"/>
        <v>0</v>
      </c>
      <c r="W49" s="135">
        <f t="shared" si="2"/>
        <v>0</v>
      </c>
      <c r="X49" s="135">
        <f t="shared" si="3"/>
        <v>0</v>
      </c>
      <c r="Y49" s="159">
        <f t="shared" si="4"/>
        <v>0</v>
      </c>
      <c r="Z49" s="173"/>
      <c r="AA49" s="174"/>
      <c r="AB49" s="174"/>
      <c r="AC49" s="175"/>
    </row>
    <row r="50" spans="3:29" ht="17.25">
      <c r="C50" s="211" t="str">
        <f>IF(ISBLANK('5. Pp (3 años)'!B82),"",'5. Pp (3 años)'!B82)</f>
        <v/>
      </c>
      <c r="D50" s="90" t="str">
        <f>IF(ISBLANK('5. Pp (3 años)'!C82),"",'5. Pp (3 años)'!C82)</f>
        <v>Actividad</v>
      </c>
      <c r="E50" s="207" t="str">
        <f>IF(ISBLANK('5. Pp (3 años)'!D82),"",'5. Pp (3 años)'!D82)</f>
        <v/>
      </c>
      <c r="F50" s="207" t="str">
        <f>IF(ISBLANK('5. Pp (3 años)'!E82),"",'5. Pp (3 años)'!E82)</f>
        <v/>
      </c>
      <c r="G50" s="214" t="str">
        <f>IF(ISBLANK('5. Pp (3 años)'!H82),"",'5. Pp (3 años)'!H82)</f>
        <v/>
      </c>
      <c r="H50" s="75" t="str">
        <f>IF(ISBLANK('5. Pp (3 años)'!J82),"",'5. Pp (3 años)'!J82)</f>
        <v/>
      </c>
      <c r="I50" s="145" t="str">
        <f>IF(ISBLANK('9. METAS'!L56),"",'9. METAS'!L56)</f>
        <v/>
      </c>
      <c r="J50" s="146" t="str">
        <f>IF(ISBLANK('9. METAS'!U56),"",'9. METAS'!U56)</f>
        <v/>
      </c>
      <c r="K50" s="136" t="str">
        <f>IF(ISBLANK('9. METAS'!V56),"",'9. METAS'!V56)</f>
        <v/>
      </c>
      <c r="L50" s="136" t="str">
        <f>IF(ISBLANK('9. METAS'!W56),"",'9. METAS'!W56)</f>
        <v/>
      </c>
      <c r="M50" s="137" t="str">
        <f>IF(ISBLANK('9. METAS'!X56),"",'9. METAS'!X56)</f>
        <v/>
      </c>
      <c r="N50" s="147"/>
      <c r="O50" s="139"/>
      <c r="P50" s="139"/>
      <c r="Q50" s="140"/>
      <c r="R50" s="134" t="str">
        <f t="shared" si="0"/>
        <v>100%</v>
      </c>
      <c r="S50" s="135" t="str">
        <f t="shared" si="0"/>
        <v>100%</v>
      </c>
      <c r="T50" s="135" t="str">
        <f t="shared" si="0"/>
        <v>100%</v>
      </c>
      <c r="U50" s="154" t="str">
        <f t="shared" si="0"/>
        <v>100%</v>
      </c>
      <c r="V50" s="138" t="str">
        <f t="shared" si="1"/>
        <v>No Programado</v>
      </c>
      <c r="W50" s="135" t="str">
        <f t="shared" si="2"/>
        <v>No Programado</v>
      </c>
      <c r="X50" s="135" t="str">
        <f t="shared" si="3"/>
        <v>No Programado</v>
      </c>
      <c r="Y50" s="159" t="str">
        <f t="shared" si="4"/>
        <v>No Programado</v>
      </c>
      <c r="Z50" s="173"/>
      <c r="AA50" s="174"/>
      <c r="AB50" s="174"/>
      <c r="AC50" s="175"/>
    </row>
    <row r="51" spans="3:29" ht="17.25">
      <c r="C51" s="210" t="str">
        <f>IF(ISBLANK('5. Pp (3 años)'!B83),"",'5. Pp (3 años)'!B83)</f>
        <v/>
      </c>
      <c r="D51" s="90" t="str">
        <f>IF(ISBLANK('5. Pp (3 años)'!C83),"",'5. Pp (3 años)'!C83)</f>
        <v>Actividad</v>
      </c>
      <c r="E51" s="207" t="str">
        <f>IF(ISBLANK('5. Pp (3 años)'!D83),"",'5. Pp (3 años)'!D83)</f>
        <v/>
      </c>
      <c r="F51" s="207" t="str">
        <f>IF(ISBLANK('5. Pp (3 años)'!E83),"",'5. Pp (3 años)'!E83)</f>
        <v/>
      </c>
      <c r="G51" s="406" t="str">
        <f>IF(ISBLANK('5. Pp (3 años)'!H83),"",'5. Pp (3 años)'!H83)</f>
        <v/>
      </c>
      <c r="H51" s="75" t="str">
        <f>IF(ISBLANK('5. Pp (3 años)'!J83),"",'5. Pp (3 años)'!J83)</f>
        <v/>
      </c>
      <c r="I51" s="145" t="str">
        <f>IF(ISBLANK('9. METAS'!L57),"",'9. METAS'!L57)</f>
        <v/>
      </c>
      <c r="J51" s="146" t="str">
        <f>IF(ISBLANK('9. METAS'!U57),"",'9. METAS'!U57)</f>
        <v/>
      </c>
      <c r="K51" s="136" t="str">
        <f>IF(ISBLANK('9. METAS'!V57),"",'9. METAS'!V57)</f>
        <v/>
      </c>
      <c r="L51" s="136" t="str">
        <f>IF(ISBLANK('9. METAS'!W57),"",'9. METAS'!W57)</f>
        <v/>
      </c>
      <c r="M51" s="137" t="str">
        <f>IF(ISBLANK('9. METAS'!X57),"",'9. METAS'!X57)</f>
        <v/>
      </c>
      <c r="N51" s="147"/>
      <c r="O51" s="139"/>
      <c r="P51" s="139"/>
      <c r="Q51" s="140"/>
      <c r="R51" s="134" t="str">
        <f t="shared" si="0"/>
        <v>100%</v>
      </c>
      <c r="S51" s="135" t="str">
        <f t="shared" si="0"/>
        <v>100%</v>
      </c>
      <c r="T51" s="135" t="str">
        <f t="shared" si="0"/>
        <v>100%</v>
      </c>
      <c r="U51" s="154" t="str">
        <f t="shared" si="0"/>
        <v>100%</v>
      </c>
      <c r="V51" s="138" t="str">
        <f t="shared" si="1"/>
        <v>No Programado</v>
      </c>
      <c r="W51" s="135" t="str">
        <f t="shared" si="2"/>
        <v>No Programado</v>
      </c>
      <c r="X51" s="135" t="str">
        <f t="shared" si="3"/>
        <v>No Programado</v>
      </c>
      <c r="Y51" s="159" t="str">
        <f t="shared" si="4"/>
        <v>No Programado</v>
      </c>
      <c r="Z51" s="170"/>
      <c r="AA51" s="171"/>
      <c r="AB51" s="171"/>
      <c r="AC51" s="172"/>
    </row>
    <row r="52" spans="3:29" ht="86.25">
      <c r="C52" s="350" t="str">
        <f>IF(ISBLANK('5. Pp (3 años)'!B84),"",'5. Pp (3 años)'!B84)</f>
        <v>Coordinación de Atención a Grupos Prioritarios</v>
      </c>
      <c r="D52" s="351" t="str">
        <f>IF(ISBLANK('5. Pp (3 años)'!C84),"",'5. Pp (3 años)'!C84)</f>
        <v>Componente</v>
      </c>
      <c r="E52" s="341" t="str">
        <f>IF(ISBLANK('5. Pp (3 años)'!D84),"",'5. Pp (3 años)'!D84)</f>
        <v>4.1.1.1.7 Servicios de atención integral para la protección de derechos de grupos prioritarios otorgados.</v>
      </c>
      <c r="F52" s="341" t="str">
        <f>IF(ISBLANK('5. Pp (3 años)'!E84),"",'5. Pp (3 años)'!E84)</f>
        <v>PSAIEP: Porcentaje de servicios de atención integral entregados a grupos prioritarios.</v>
      </c>
      <c r="G52" s="337" t="str">
        <f>IF(ISBLANK('5. Pp (3 años)'!H84),"",'5. Pp (3 años)'!H84)</f>
        <v>Trimestral</v>
      </c>
      <c r="H52" s="342" t="str">
        <f>IF(ISBLANK('5. Pp (3 años)'!J84),"",'5. Pp (3 años)'!J84)</f>
        <v>UNIDAD DE MEDIDA DEL INDICADOR: Porcentaje
UNIDAD DE MEDIDA DE LAS VARIABLES: Servicio integral</v>
      </c>
      <c r="I52" s="145">
        <f>IF(ISBLANK('9. METAS'!L58),"",'9. METAS'!L58)</f>
        <v>100</v>
      </c>
      <c r="J52" s="146">
        <f>IF(ISBLANK('9. METAS'!U58),"",'9. METAS'!U58)</f>
        <v>25</v>
      </c>
      <c r="K52" s="136">
        <f>IF(ISBLANK('9. METAS'!V58),"",'9. METAS'!V58)</f>
        <v>25</v>
      </c>
      <c r="L52" s="136">
        <f>IF(ISBLANK('9. METAS'!W58),"",'9. METAS'!W58)</f>
        <v>25</v>
      </c>
      <c r="M52" s="137">
        <f>IF(ISBLANK('9. METAS'!X58),"",'9. METAS'!X58)</f>
        <v>25</v>
      </c>
      <c r="N52" s="408"/>
      <c r="O52" s="409"/>
      <c r="P52" s="409"/>
      <c r="Q52" s="410"/>
      <c r="R52" s="134">
        <f t="shared" si="0"/>
        <v>0</v>
      </c>
      <c r="S52" s="135">
        <f t="shared" si="0"/>
        <v>0</v>
      </c>
      <c r="T52" s="135">
        <f t="shared" si="0"/>
        <v>0</v>
      </c>
      <c r="U52" s="154">
        <f t="shared" si="0"/>
        <v>0</v>
      </c>
      <c r="V52" s="138">
        <f t="shared" si="1"/>
        <v>0</v>
      </c>
      <c r="W52" s="135">
        <f t="shared" si="2"/>
        <v>0</v>
      </c>
      <c r="X52" s="135">
        <f t="shared" si="3"/>
        <v>0</v>
      </c>
      <c r="Y52" s="159">
        <f t="shared" si="4"/>
        <v>0</v>
      </c>
      <c r="Z52" s="173"/>
      <c r="AA52" s="174"/>
      <c r="AB52" s="174"/>
      <c r="AC52" s="175"/>
    </row>
    <row r="53" spans="3:29" ht="86.25">
      <c r="C53" s="210" t="str">
        <f>IF(ISBLANK('5. Pp (3 años)'!B85),"",'5. Pp (3 años)'!B85)</f>
        <v>Coordinación de Atención a Grupos Prioritarios</v>
      </c>
      <c r="D53" s="90" t="str">
        <f>IF(ISBLANK('5. Pp (3 años)'!C85),"",'5. Pp (3 años)'!C85)</f>
        <v>Actividad</v>
      </c>
      <c r="E53" s="207" t="str">
        <f>IF(ISBLANK('5. Pp (3 años)'!D85),"",'5. Pp (3 años)'!D85)</f>
        <v>4.1.1.1.7.1  Implementación de estrategias para la prevención y atención de la violencia de género.</v>
      </c>
      <c r="F53" s="207" t="str">
        <f>IF(ISBLANK('5. Pp (3 años)'!E85),"",'5. Pp (3 años)'!E85)</f>
        <v>PAPAV: Porcentaje de acciones para la prevención y atención de la violencia realizadas.</v>
      </c>
      <c r="G53" s="407" t="str">
        <f>IF(ISBLANK('5. Pp (3 años)'!H85),"",'5. Pp (3 años)'!H85)</f>
        <v>Trimestral</v>
      </c>
      <c r="H53" s="75" t="str">
        <f>IF(ISBLANK('5. Pp (3 años)'!J85),"",'5. Pp (3 años)'!J85)</f>
        <v>UNIDAD DE MEDIDA DEL INDICADOR: Porcentaje
UNIDAD DE MEDIDA DE LAS VARIABLES: Acción</v>
      </c>
      <c r="I53" s="145">
        <f>IF(ISBLANK('9. METAS'!L59),"",'9. METAS'!L59)</f>
        <v>24</v>
      </c>
      <c r="J53" s="146">
        <f>IF(ISBLANK('9. METAS'!U59),"",'9. METAS'!U59)</f>
        <v>6</v>
      </c>
      <c r="K53" s="136">
        <f>IF(ISBLANK('9. METAS'!V59),"",'9. METAS'!V59)</f>
        <v>6</v>
      </c>
      <c r="L53" s="136">
        <f>IF(ISBLANK('9. METAS'!W59),"",'9. METAS'!W59)</f>
        <v>6</v>
      </c>
      <c r="M53" s="137">
        <f>IF(ISBLANK('9. METAS'!X59),"",'9. METAS'!X59)</f>
        <v>6</v>
      </c>
      <c r="N53" s="147"/>
      <c r="O53" s="139"/>
      <c r="P53" s="139"/>
      <c r="Q53" s="140"/>
      <c r="R53" s="134">
        <f t="shared" si="0"/>
        <v>0</v>
      </c>
      <c r="S53" s="135">
        <f t="shared" si="0"/>
        <v>0</v>
      </c>
      <c r="T53" s="135">
        <f t="shared" si="0"/>
        <v>0</v>
      </c>
      <c r="U53" s="154">
        <f t="shared" si="0"/>
        <v>0</v>
      </c>
      <c r="V53" s="138">
        <f t="shared" si="1"/>
        <v>0</v>
      </c>
      <c r="W53" s="135">
        <f t="shared" si="2"/>
        <v>0</v>
      </c>
      <c r="X53" s="135">
        <f t="shared" si="3"/>
        <v>0</v>
      </c>
      <c r="Y53" s="159">
        <f t="shared" si="4"/>
        <v>0</v>
      </c>
      <c r="Z53" s="170"/>
      <c r="AA53" s="171"/>
      <c r="AB53" s="171"/>
      <c r="AC53" s="172"/>
    </row>
    <row r="54" spans="3:29" ht="86.25">
      <c r="C54" s="211" t="str">
        <f>IF(ISBLANK('5. Pp (3 años)'!B86),"",'5. Pp (3 años)'!B86)</f>
        <v>Coordinación de Atención a Grupos Prioritarios</v>
      </c>
      <c r="D54" s="90" t="str">
        <f>IF(ISBLANK('5. Pp (3 años)'!C86),"",'5. Pp (3 años)'!C86)</f>
        <v>Actividad</v>
      </c>
      <c r="E54" s="207" t="str">
        <f>IF(ISBLANK('5. Pp (3 años)'!D86),"",'5. Pp (3 años)'!D86)</f>
        <v>4.1.1.1.7.2  Promoción de derechos y convivencia generacional en zonas de atención prioritaria.</v>
      </c>
      <c r="F54" s="207" t="str">
        <f>IF(ISBLANK('5. Pp (3 años)'!E86),"",'5. Pp (3 años)'!E86)</f>
        <v>PECPD: Porcentaje de encuentros y cursos de promoción de derechos realizados.</v>
      </c>
      <c r="G54" s="214" t="str">
        <f>IF(ISBLANK('5. Pp (3 años)'!H86),"",'5. Pp (3 años)'!H86)</f>
        <v>Trimestral</v>
      </c>
      <c r="H54" s="75" t="str">
        <f>IF(ISBLANK('5. Pp (3 años)'!J86),"",'5. Pp (3 años)'!J86)</f>
        <v>UNIDAD DE MEDIDA DEL INDICADOR: Porcentaje
UNIDAD DE MEDIDA DE LAS VARIABLES: Cursos</v>
      </c>
      <c r="I54" s="145">
        <f>IF(ISBLANK('9. METAS'!L60),"",'9. METAS'!L60)</f>
        <v>174</v>
      </c>
      <c r="J54" s="146">
        <f>IF(ISBLANK('9. METAS'!U60),"",'9. METAS'!U60)</f>
        <v>43</v>
      </c>
      <c r="K54" s="136">
        <f>IF(ISBLANK('9. METAS'!V60),"",'9. METAS'!V60)</f>
        <v>44</v>
      </c>
      <c r="L54" s="136">
        <f>IF(ISBLANK('9. METAS'!W60),"",'9. METAS'!W60)</f>
        <v>44</v>
      </c>
      <c r="M54" s="137">
        <f>IF(ISBLANK('9. METAS'!X60),"",'9. METAS'!X60)</f>
        <v>43</v>
      </c>
      <c r="N54" s="147"/>
      <c r="O54" s="139"/>
      <c r="P54" s="139"/>
      <c r="Q54" s="140"/>
      <c r="R54" s="134">
        <f t="shared" si="0"/>
        <v>0</v>
      </c>
      <c r="S54" s="135">
        <f t="shared" si="0"/>
        <v>0</v>
      </c>
      <c r="T54" s="135">
        <f t="shared" si="0"/>
        <v>0</v>
      </c>
      <c r="U54" s="154">
        <f t="shared" si="0"/>
        <v>0</v>
      </c>
      <c r="V54" s="138">
        <f t="shared" si="1"/>
        <v>0</v>
      </c>
      <c r="W54" s="135">
        <f t="shared" si="2"/>
        <v>0</v>
      </c>
      <c r="X54" s="135">
        <f t="shared" si="3"/>
        <v>0</v>
      </c>
      <c r="Y54" s="159">
        <f t="shared" si="4"/>
        <v>0</v>
      </c>
      <c r="Z54" s="173"/>
      <c r="AA54" s="174"/>
      <c r="AB54" s="174"/>
      <c r="AC54" s="175"/>
    </row>
    <row r="55" spans="3:29" ht="86.25">
      <c r="C55" s="210" t="str">
        <f>IF(ISBLANK('5. Pp (3 años)'!B87),"",'5. Pp (3 años)'!B87)</f>
        <v>Coordinación de Atención a Grupos Prioritarios</v>
      </c>
      <c r="D55" s="90" t="str">
        <f>IF(ISBLANK('5. Pp (3 años)'!C87),"",'5. Pp (3 años)'!C87)</f>
        <v>Actividad</v>
      </c>
      <c r="E55" s="207" t="str">
        <f>IF(ISBLANK('5. Pp (3 años)'!D87),"",'5. Pp (3 años)'!D87)</f>
        <v>4.1.1.1.7.3  Operación de servicios formativos y comunitarios con enfoque en el sistema de cuidados.</v>
      </c>
      <c r="F55" s="207" t="str">
        <f>IF(ISBLANK('5. Pp (3 años)'!E87),"",'5. Pp (3 años)'!E87)</f>
        <v>PSFAPC: Porcentaje de servicios de formación y atención para personas cuidadoras otorgados.</v>
      </c>
      <c r="G55" s="214" t="str">
        <f>IF(ISBLANK('5. Pp (3 años)'!H87),"",'5. Pp (3 años)'!H87)</f>
        <v>Trimestral</v>
      </c>
      <c r="H55" s="75" t="str">
        <f>IF(ISBLANK('5. Pp (3 años)'!J87),"",'5. Pp (3 años)'!J87)</f>
        <v>UNIDAD DE MEDIDA DEL INDICADOR: Porcentaje
UNIDAD DE MEDIDA DE LAS VARIABLES: Servicio de atención</v>
      </c>
      <c r="I55" s="145">
        <f>IF(ISBLANK('9. METAS'!L61),"",'9. METAS'!L61)</f>
        <v>12</v>
      </c>
      <c r="J55" s="146">
        <f>IF(ISBLANK('9. METAS'!U61),"",'9. METAS'!U61)</f>
        <v>3</v>
      </c>
      <c r="K55" s="136">
        <f>IF(ISBLANK('9. METAS'!V61),"",'9. METAS'!V61)</f>
        <v>3</v>
      </c>
      <c r="L55" s="136">
        <f>IF(ISBLANK('9. METAS'!W61),"",'9. METAS'!W61)</f>
        <v>3</v>
      </c>
      <c r="M55" s="137">
        <f>IF(ISBLANK('9. METAS'!X61),"",'9. METAS'!X61)</f>
        <v>3</v>
      </c>
      <c r="N55" s="147"/>
      <c r="O55" s="139"/>
      <c r="P55" s="139"/>
      <c r="Q55" s="140"/>
      <c r="R55" s="134">
        <f t="shared" si="0"/>
        <v>0</v>
      </c>
      <c r="S55" s="135">
        <f t="shared" si="0"/>
        <v>0</v>
      </c>
      <c r="T55" s="135">
        <f t="shared" si="0"/>
        <v>0</v>
      </c>
      <c r="U55" s="154">
        <f t="shared" si="0"/>
        <v>0</v>
      </c>
      <c r="V55" s="138">
        <f t="shared" si="1"/>
        <v>0</v>
      </c>
      <c r="W55" s="135">
        <f t="shared" si="2"/>
        <v>0</v>
      </c>
      <c r="X55" s="135">
        <f t="shared" si="3"/>
        <v>0</v>
      </c>
      <c r="Y55" s="159">
        <f t="shared" si="4"/>
        <v>0</v>
      </c>
      <c r="Z55" s="173"/>
      <c r="AA55" s="174"/>
      <c r="AB55" s="174"/>
      <c r="AC55" s="175"/>
    </row>
    <row r="56" spans="3:29" ht="17.25">
      <c r="C56" s="211" t="str">
        <f>IF(ISBLANK('5. Pp (3 años)'!B88),"",'5. Pp (3 años)'!B88)</f>
        <v/>
      </c>
      <c r="D56" s="90" t="str">
        <f>IF(ISBLANK('5. Pp (3 años)'!C88),"",'5. Pp (3 años)'!C88)</f>
        <v>Actividad</v>
      </c>
      <c r="E56" s="207" t="str">
        <f>IF(ISBLANK('5. Pp (3 años)'!D88),"",'5. Pp (3 años)'!D88)</f>
        <v/>
      </c>
      <c r="F56" s="207" t="str">
        <f>IF(ISBLANK('5. Pp (3 años)'!E88),"",'5. Pp (3 años)'!E88)</f>
        <v/>
      </c>
      <c r="G56" s="214" t="str">
        <f>IF(ISBLANK('5. Pp (3 años)'!H88),"",'5. Pp (3 años)'!H88)</f>
        <v/>
      </c>
      <c r="H56" s="75" t="str">
        <f>IF(ISBLANK('5. Pp (3 años)'!J88),"",'5. Pp (3 años)'!J88)</f>
        <v/>
      </c>
      <c r="I56" s="145" t="str">
        <f>IF(ISBLANK('9. METAS'!L62),"",'9. METAS'!L62)</f>
        <v/>
      </c>
      <c r="J56" s="146" t="str">
        <f>IF(ISBLANK('9. METAS'!U62),"",'9. METAS'!U62)</f>
        <v/>
      </c>
      <c r="K56" s="136" t="str">
        <f>IF(ISBLANK('9. METAS'!V62),"",'9. METAS'!V62)</f>
        <v/>
      </c>
      <c r="L56" s="136" t="str">
        <f>IF(ISBLANK('9. METAS'!W62),"",'9. METAS'!W62)</f>
        <v/>
      </c>
      <c r="M56" s="137" t="str">
        <f>IF(ISBLANK('9. METAS'!X62),"",'9. METAS'!X62)</f>
        <v/>
      </c>
      <c r="N56" s="147"/>
      <c r="O56" s="139"/>
      <c r="P56" s="139"/>
      <c r="Q56" s="140"/>
      <c r="R56" s="134" t="str">
        <f t="shared" si="0"/>
        <v>100%</v>
      </c>
      <c r="S56" s="135" t="str">
        <f t="shared" si="0"/>
        <v>100%</v>
      </c>
      <c r="T56" s="135" t="str">
        <f t="shared" si="0"/>
        <v>100%</v>
      </c>
      <c r="U56" s="154" t="str">
        <f t="shared" si="0"/>
        <v>100%</v>
      </c>
      <c r="V56" s="138" t="str">
        <f t="shared" si="1"/>
        <v>No Programado</v>
      </c>
      <c r="W56" s="135" t="str">
        <f t="shared" si="2"/>
        <v>No Programado</v>
      </c>
      <c r="X56" s="135" t="str">
        <f t="shared" si="3"/>
        <v>No Programado</v>
      </c>
      <c r="Y56" s="159" t="str">
        <f t="shared" si="4"/>
        <v>No Programado</v>
      </c>
      <c r="Z56" s="170"/>
      <c r="AA56" s="171"/>
      <c r="AB56" s="171"/>
      <c r="AC56" s="172"/>
    </row>
    <row r="57" spans="3:29" ht="17.25">
      <c r="C57" s="210" t="str">
        <f>IF(ISBLANK('5. Pp (3 años)'!B89),"",'5. Pp (3 años)'!B89)</f>
        <v/>
      </c>
      <c r="D57" s="90" t="str">
        <f>IF(ISBLANK('5. Pp (3 años)'!C89),"",'5. Pp (3 años)'!C89)</f>
        <v>Actividad</v>
      </c>
      <c r="E57" s="207" t="str">
        <f>IF(ISBLANK('5. Pp (3 años)'!D89),"",'5. Pp (3 años)'!D89)</f>
        <v/>
      </c>
      <c r="F57" s="207" t="str">
        <f>IF(ISBLANK('5. Pp (3 años)'!E89),"",'5. Pp (3 años)'!E89)</f>
        <v/>
      </c>
      <c r="G57" s="406" t="str">
        <f>IF(ISBLANK('5. Pp (3 años)'!H89),"",'5. Pp (3 años)'!H89)</f>
        <v/>
      </c>
      <c r="H57" s="75" t="str">
        <f>IF(ISBLANK('5. Pp (3 años)'!J89),"",'5. Pp (3 años)'!J89)</f>
        <v/>
      </c>
      <c r="I57" s="145" t="str">
        <f>IF(ISBLANK('9. METAS'!L63),"",'9. METAS'!L63)</f>
        <v/>
      </c>
      <c r="J57" s="146" t="str">
        <f>IF(ISBLANK('9. METAS'!U63),"",'9. METAS'!U63)</f>
        <v/>
      </c>
      <c r="K57" s="136" t="str">
        <f>IF(ISBLANK('9. METAS'!V63),"",'9. METAS'!V63)</f>
        <v/>
      </c>
      <c r="L57" s="136" t="str">
        <f>IF(ISBLANK('9. METAS'!W63),"",'9. METAS'!W63)</f>
        <v/>
      </c>
      <c r="M57" s="137" t="str">
        <f>IF(ISBLANK('9. METAS'!X63),"",'9. METAS'!X63)</f>
        <v/>
      </c>
      <c r="N57" s="147"/>
      <c r="O57" s="139"/>
      <c r="P57" s="139"/>
      <c r="Q57" s="140"/>
      <c r="R57" s="134" t="str">
        <f t="shared" si="0"/>
        <v>100%</v>
      </c>
      <c r="S57" s="135" t="str">
        <f t="shared" si="0"/>
        <v>100%</v>
      </c>
      <c r="T57" s="135" t="str">
        <f t="shared" si="0"/>
        <v>100%</v>
      </c>
      <c r="U57" s="154" t="str">
        <f t="shared" si="0"/>
        <v>100%</v>
      </c>
      <c r="V57" s="138" t="str">
        <f t="shared" si="1"/>
        <v>No Programado</v>
      </c>
      <c r="W57" s="135" t="str">
        <f t="shared" si="2"/>
        <v>No Programado</v>
      </c>
      <c r="X57" s="135" t="str">
        <f t="shared" si="3"/>
        <v>No Programado</v>
      </c>
      <c r="Y57" s="159" t="str">
        <f t="shared" si="4"/>
        <v>No Programado</v>
      </c>
      <c r="Z57" s="173"/>
      <c r="AA57" s="174"/>
      <c r="AB57" s="174"/>
      <c r="AC57" s="175"/>
    </row>
    <row r="58" spans="3:29" ht="86.25">
      <c r="C58" s="350" t="str">
        <f>IF(ISBLANK('5. Pp (3 años)'!B90),"",'5. Pp (3 años)'!B90)</f>
        <v>Dirección de Programas para el Bienestar</v>
      </c>
      <c r="D58" s="351" t="str">
        <f>IF(ISBLANK('5. Pp (3 años)'!C90),"",'5. Pp (3 años)'!C90)</f>
        <v>Componente</v>
      </c>
      <c r="E58" s="341" t="str">
        <f>IF(ISBLANK('5. Pp (3 años)'!D90),"",'5. Pp (3 años)'!D90)</f>
        <v>4.1.1.1.8 Programas de apoyo a la economía familiar y convivencia comunitaria implementadas.</v>
      </c>
      <c r="F58" s="341" t="str">
        <f>IF(ISBLANK('5. Pp (3 años)'!E90),"",'5. Pp (3 años)'!E90)</f>
        <v>PPAECE: Porcentaje de programas de apoyo económico y comunitario ejecutados.</v>
      </c>
      <c r="G58" s="337" t="str">
        <f>IF(ISBLANK('5. Pp (3 años)'!H90),"",'5. Pp (3 años)'!H90)</f>
        <v>Trimestral</v>
      </c>
      <c r="H58" s="342" t="str">
        <f>IF(ISBLANK('5. Pp (3 años)'!J90),"",'5. Pp (3 años)'!J90)</f>
        <v>UNIDAD DE MEDIDA DEL INDICADOR: Porcentaje
UNIDAD DE MEDIDA DE LAS VARIABLES: Programa</v>
      </c>
      <c r="I58" s="145">
        <f>IF(ISBLANK('9. METAS'!L64),"",'9. METAS'!L64)</f>
        <v>100</v>
      </c>
      <c r="J58" s="146">
        <f>IF(ISBLANK('9. METAS'!U64),"",'9. METAS'!U64)</f>
        <v>25</v>
      </c>
      <c r="K58" s="136">
        <f>IF(ISBLANK('9. METAS'!V64),"",'9. METAS'!V64)</f>
        <v>25</v>
      </c>
      <c r="L58" s="136">
        <f>IF(ISBLANK('9. METAS'!W64),"",'9. METAS'!W64)</f>
        <v>25</v>
      </c>
      <c r="M58" s="137">
        <f>IF(ISBLANK('9. METAS'!X64),"",'9. METAS'!X64)</f>
        <v>25</v>
      </c>
      <c r="N58" s="408"/>
      <c r="O58" s="409"/>
      <c r="P58" s="409"/>
      <c r="Q58" s="410"/>
      <c r="R58" s="134">
        <f t="shared" si="0"/>
        <v>0</v>
      </c>
      <c r="S58" s="135">
        <f t="shared" si="0"/>
        <v>0</v>
      </c>
      <c r="T58" s="135">
        <f t="shared" si="0"/>
        <v>0</v>
      </c>
      <c r="U58" s="154">
        <f t="shared" si="0"/>
        <v>0</v>
      </c>
      <c r="V58" s="138">
        <f t="shared" si="1"/>
        <v>0</v>
      </c>
      <c r="W58" s="135">
        <f t="shared" si="2"/>
        <v>0</v>
      </c>
      <c r="X58" s="135">
        <f t="shared" si="3"/>
        <v>0</v>
      </c>
      <c r="Y58" s="159">
        <f t="shared" si="4"/>
        <v>0</v>
      </c>
      <c r="Z58" s="173"/>
      <c r="AA58" s="174"/>
      <c r="AB58" s="174"/>
      <c r="AC58" s="175"/>
    </row>
    <row r="59" spans="3:29" ht="86.25">
      <c r="C59" s="210" t="str">
        <f>IF(ISBLANK('5. Pp (3 años)'!B91),"",'5. Pp (3 años)'!B91)</f>
        <v>Dirección de Programas para el Bienestar</v>
      </c>
      <c r="D59" s="90" t="str">
        <f>IF(ISBLANK('5. Pp (3 años)'!C91),"",'5. Pp (3 años)'!C91)</f>
        <v>Actividad</v>
      </c>
      <c r="E59" s="207" t="str">
        <f>IF(ISBLANK('5. Pp (3 años)'!D91),"",'5. Pp (3 años)'!D91)</f>
        <v>4.1.1.1.8.1 Gestión de apoyos sociales y eventos para el fortalecimiento de la economía local.</v>
      </c>
      <c r="F59" s="207" t="str">
        <f>IF(ISBLANK('5. Pp (3 años)'!E91),"",'5. Pp (3 años)'!E91)</f>
        <v>PAFEA: Porcentaje de acciones de fortalecimiento a la economía y entrega de apoyos realizadas.</v>
      </c>
      <c r="G59" s="407" t="str">
        <f>IF(ISBLANK('5. Pp (3 años)'!H91),"",'5. Pp (3 años)'!H91)</f>
        <v>Trimestral</v>
      </c>
      <c r="H59" s="75" t="str">
        <f>IF(ISBLANK('5. Pp (3 años)'!J91),"",'5. Pp (3 años)'!J91)</f>
        <v>UNIDAD DE MEDIDA DEL INDICADOR: Porcentaje
UNIDAD DE MEDIDA DE LAS VARIABLES: Acción</v>
      </c>
      <c r="I59" s="145">
        <f>IF(ISBLANK('9. METAS'!L65),"",'9. METAS'!L65)</f>
        <v>5</v>
      </c>
      <c r="J59" s="146">
        <f>IF(ISBLANK('9. METAS'!U65),"",'9. METAS'!U65)</f>
        <v>1</v>
      </c>
      <c r="K59" s="136">
        <f>IF(ISBLANK('9. METAS'!V65),"",'9. METAS'!V65)</f>
        <v>2</v>
      </c>
      <c r="L59" s="136">
        <f>IF(ISBLANK('9. METAS'!W65),"",'9. METAS'!W65)</f>
        <v>1</v>
      </c>
      <c r="M59" s="137">
        <f>IF(ISBLANK('9. METAS'!X65),"",'9. METAS'!X65)</f>
        <v>1</v>
      </c>
      <c r="N59" s="147"/>
      <c r="O59" s="139"/>
      <c r="P59" s="139"/>
      <c r="Q59" s="140"/>
      <c r="R59" s="134">
        <f t="shared" si="0"/>
        <v>0</v>
      </c>
      <c r="S59" s="135">
        <f t="shared" si="0"/>
        <v>0</v>
      </c>
      <c r="T59" s="135">
        <f t="shared" si="0"/>
        <v>0</v>
      </c>
      <c r="U59" s="154">
        <f t="shared" si="0"/>
        <v>0</v>
      </c>
      <c r="V59" s="138">
        <f t="shared" si="1"/>
        <v>0</v>
      </c>
      <c r="W59" s="135">
        <f t="shared" si="2"/>
        <v>0</v>
      </c>
      <c r="X59" s="135">
        <f t="shared" si="3"/>
        <v>0</v>
      </c>
      <c r="Y59" s="159">
        <f t="shared" si="4"/>
        <v>0</v>
      </c>
      <c r="Z59" s="173"/>
      <c r="AA59" s="174"/>
      <c r="AB59" s="174"/>
      <c r="AC59" s="175"/>
    </row>
    <row r="60" spans="3:29" ht="86.25">
      <c r="C60" s="211" t="str">
        <f>IF(ISBLANK('5. Pp (3 años)'!B92),"",'5. Pp (3 años)'!B92)</f>
        <v>Dirección de Programas para el Bienestar</v>
      </c>
      <c r="D60" s="90" t="str">
        <f>IF(ISBLANK('5. Pp (3 años)'!C92),"",'5. Pp (3 años)'!C92)</f>
        <v>Actividad</v>
      </c>
      <c r="E60" s="207" t="str">
        <f>IF(ISBLANK('5. Pp (3 años)'!D92),"",'5. Pp (3 años)'!D92)</f>
        <v>4.1.1.1.8.2  Ejecución de la dispersión de apoyos económicos a las personas cuidadoras.</v>
      </c>
      <c r="F60" s="207" t="str">
        <f>IF(ISBLANK('5. Pp (3 años)'!E92),"",'5. Pp (3 años)'!E92)</f>
        <v>PAECC: Porcentaje de apoyos económicos cobrados por las personas cuidadoras.</v>
      </c>
      <c r="G60" s="214" t="str">
        <f>IF(ISBLANK('5. Pp (3 años)'!H92),"",'5. Pp (3 años)'!H92)</f>
        <v>Trimestral</v>
      </c>
      <c r="H60" s="75" t="str">
        <f>IF(ISBLANK('5. Pp (3 años)'!J92),"",'5. Pp (3 años)'!J92)</f>
        <v>UNIDAD DE MEDIDA DEL INDICADOR: Porcentaje
UNIDAD DE MEDIDA DE LAS VARIABLES: Apoyo cobrado</v>
      </c>
      <c r="I60" s="145">
        <f>IF(ISBLANK('9. METAS'!L66),"",'9. METAS'!L66)</f>
        <v>95</v>
      </c>
      <c r="J60" s="146">
        <f>IF(ISBLANK('9. METAS'!U66),"",'9. METAS'!U66)</f>
        <v>0</v>
      </c>
      <c r="K60" s="136">
        <f>IF(ISBLANK('9. METAS'!V66),"",'9. METAS'!V66)</f>
        <v>0</v>
      </c>
      <c r="L60" s="136">
        <f>IF(ISBLANK('9. METAS'!W66),"",'9. METAS'!W66)</f>
        <v>0</v>
      </c>
      <c r="M60" s="137">
        <f>IF(ISBLANK('9. METAS'!X66),"",'9. METAS'!X66)</f>
        <v>95</v>
      </c>
      <c r="N60" s="147"/>
      <c r="O60" s="139"/>
      <c r="P60" s="139"/>
      <c r="Q60" s="140"/>
      <c r="R60" s="134" t="str">
        <f t="shared" si="0"/>
        <v>100%</v>
      </c>
      <c r="S60" s="135" t="str">
        <f t="shared" si="0"/>
        <v>100%</v>
      </c>
      <c r="T60" s="135" t="str">
        <f t="shared" si="0"/>
        <v>100%</v>
      </c>
      <c r="U60" s="154">
        <f t="shared" si="0"/>
        <v>0</v>
      </c>
      <c r="V60" s="138">
        <f t="shared" si="1"/>
        <v>0</v>
      </c>
      <c r="W60" s="135">
        <f t="shared" si="2"/>
        <v>0</v>
      </c>
      <c r="X60" s="135">
        <f t="shared" si="3"/>
        <v>0</v>
      </c>
      <c r="Y60" s="159">
        <f t="shared" si="4"/>
        <v>0</v>
      </c>
      <c r="Z60" s="170"/>
      <c r="AA60" s="171"/>
      <c r="AB60" s="171"/>
      <c r="AC60" s="172"/>
    </row>
    <row r="61" spans="3:29" ht="86.25">
      <c r="C61" s="210" t="str">
        <f>IF(ISBLANK('5. Pp (3 años)'!B93),"",'5. Pp (3 años)'!B93)</f>
        <v>Dirección de Programas para el Bienestar</v>
      </c>
      <c r="D61" s="90" t="str">
        <f>IF(ISBLANK('5. Pp (3 años)'!C93),"",'5. Pp (3 años)'!C93)</f>
        <v>Actividad</v>
      </c>
      <c r="E61" s="207" t="str">
        <f>IF(ISBLANK('5. Pp (3 años)'!D93),"",'5. Pp (3 años)'!D93)</f>
        <v>4.1.1.1.8.3  Operación y logística del servicio de transporte gratuito a playas públicas del municipio.</v>
      </c>
      <c r="F61" s="207" t="str">
        <f>IF(ISBLANK('5. Pp (3 años)'!E93),"",'5. Pp (3 años)'!E93)</f>
        <v>PERME: Porcentaje de ediciones del programa Ruta Mar ejecutadas.</v>
      </c>
      <c r="G61" s="214" t="str">
        <f>IF(ISBLANK('5. Pp (3 años)'!H93),"",'5. Pp (3 años)'!H93)</f>
        <v>Trimestral</v>
      </c>
      <c r="H61" s="75" t="str">
        <f>IF(ISBLANK('5. Pp (3 años)'!J93),"",'5. Pp (3 años)'!J93)</f>
        <v>UNIDAD DE MEDIDA DEL INDICADOR: Porcentaje
UNIDAD DE MEDIDA DE LAS VARIABLES: Ediciones</v>
      </c>
      <c r="I61" s="145">
        <f>IF(ISBLANK('9. METAS'!L67),"",'9. METAS'!L67)</f>
        <v>33</v>
      </c>
      <c r="J61" s="146">
        <f>IF(ISBLANK('9. METAS'!U67),"",'9. METAS'!U67)</f>
        <v>8</v>
      </c>
      <c r="K61" s="136">
        <f>IF(ISBLANK('9. METAS'!V67),"",'9. METAS'!V67)</f>
        <v>13</v>
      </c>
      <c r="L61" s="136">
        <f>IF(ISBLANK('9. METAS'!W67),"",'9. METAS'!W67)</f>
        <v>9</v>
      </c>
      <c r="M61" s="137">
        <f>IF(ISBLANK('9. METAS'!X67),"",'9. METAS'!X67)</f>
        <v>3</v>
      </c>
      <c r="N61" s="147"/>
      <c r="O61" s="139"/>
      <c r="P61" s="139"/>
      <c r="Q61" s="140"/>
      <c r="R61" s="134">
        <f t="shared" si="0"/>
        <v>0</v>
      </c>
      <c r="S61" s="135">
        <f t="shared" si="0"/>
        <v>0</v>
      </c>
      <c r="T61" s="135">
        <f t="shared" si="0"/>
        <v>0</v>
      </c>
      <c r="U61" s="154">
        <f t="shared" si="0"/>
        <v>0</v>
      </c>
      <c r="V61" s="138">
        <f t="shared" si="1"/>
        <v>0</v>
      </c>
      <c r="W61" s="135">
        <f t="shared" si="2"/>
        <v>0</v>
      </c>
      <c r="X61" s="135">
        <f t="shared" si="3"/>
        <v>0</v>
      </c>
      <c r="Y61" s="159">
        <f t="shared" si="4"/>
        <v>0</v>
      </c>
      <c r="Z61" s="173"/>
      <c r="AA61" s="174"/>
      <c r="AB61" s="174"/>
      <c r="AC61" s="175"/>
    </row>
    <row r="62" spans="3:29" ht="17.25">
      <c r="C62" s="211" t="str">
        <f>IF(ISBLANK('5. Pp (3 años)'!B94),"",'5. Pp (3 años)'!B94)</f>
        <v/>
      </c>
      <c r="D62" s="90" t="str">
        <f>IF(ISBLANK('5. Pp (3 años)'!C94),"",'5. Pp (3 años)'!C94)</f>
        <v>Actividad</v>
      </c>
      <c r="E62" s="207" t="str">
        <f>IF(ISBLANK('5. Pp (3 años)'!D94),"",'5. Pp (3 años)'!D94)</f>
        <v/>
      </c>
      <c r="F62" s="207" t="str">
        <f>IF(ISBLANK('5. Pp (3 años)'!E94),"",'5. Pp (3 años)'!E94)</f>
        <v/>
      </c>
      <c r="G62" s="214" t="str">
        <f>IF(ISBLANK('5. Pp (3 años)'!H94),"",'5. Pp (3 años)'!H94)</f>
        <v/>
      </c>
      <c r="H62" s="75" t="str">
        <f>IF(ISBLANK('5. Pp (3 años)'!J94),"",'5. Pp (3 años)'!J94)</f>
        <v/>
      </c>
      <c r="I62" s="145" t="str">
        <f>IF(ISBLANK('9. METAS'!L68),"",'9. METAS'!L68)</f>
        <v/>
      </c>
      <c r="J62" s="146" t="str">
        <f>IF(ISBLANK('9. METAS'!U68),"",'9. METAS'!U68)</f>
        <v/>
      </c>
      <c r="K62" s="136" t="str">
        <f>IF(ISBLANK('9. METAS'!V68),"",'9. METAS'!V68)</f>
        <v/>
      </c>
      <c r="L62" s="136" t="str">
        <f>IF(ISBLANK('9. METAS'!W68),"",'9. METAS'!W68)</f>
        <v/>
      </c>
      <c r="M62" s="137" t="str">
        <f>IF(ISBLANK('9. METAS'!X68),"",'9. METAS'!X68)</f>
        <v/>
      </c>
      <c r="N62" s="147"/>
      <c r="O62" s="139"/>
      <c r="P62" s="139"/>
      <c r="Q62" s="140"/>
      <c r="R62" s="134" t="str">
        <f t="shared" si="0"/>
        <v>100%</v>
      </c>
      <c r="S62" s="135" t="str">
        <f t="shared" si="0"/>
        <v>100%</v>
      </c>
      <c r="T62" s="135" t="str">
        <f t="shared" si="0"/>
        <v>100%</v>
      </c>
      <c r="U62" s="154" t="str">
        <f t="shared" si="0"/>
        <v>100%</v>
      </c>
      <c r="V62" s="138" t="str">
        <f t="shared" si="1"/>
        <v>No Programado</v>
      </c>
      <c r="W62" s="135" t="str">
        <f t="shared" si="2"/>
        <v>No Programado</v>
      </c>
      <c r="X62" s="135" t="str">
        <f t="shared" si="3"/>
        <v>No Programado</v>
      </c>
      <c r="Y62" s="159" t="str">
        <f t="shared" si="4"/>
        <v>No Programado</v>
      </c>
      <c r="Z62" s="170"/>
      <c r="AA62" s="171"/>
      <c r="AB62" s="171"/>
      <c r="AC62" s="172"/>
    </row>
    <row r="63" spans="3:29" ht="17.25">
      <c r="C63" s="210" t="str">
        <f>IF(ISBLANK('5. Pp (3 años)'!B95),"",'5. Pp (3 años)'!B95)</f>
        <v/>
      </c>
      <c r="D63" s="90" t="str">
        <f>IF(ISBLANK('5. Pp (3 años)'!C95),"",'5. Pp (3 años)'!C95)</f>
        <v>Actividad</v>
      </c>
      <c r="E63" s="207" t="str">
        <f>IF(ISBLANK('5. Pp (3 años)'!D95),"",'5. Pp (3 años)'!D95)</f>
        <v/>
      </c>
      <c r="F63" s="207" t="str">
        <f>IF(ISBLANK('5. Pp (3 años)'!E95),"",'5. Pp (3 años)'!E95)</f>
        <v/>
      </c>
      <c r="G63" s="406" t="str">
        <f>IF(ISBLANK('5. Pp (3 años)'!H95),"",'5. Pp (3 años)'!H95)</f>
        <v/>
      </c>
      <c r="H63" s="75" t="str">
        <f>IF(ISBLANK('5. Pp (3 años)'!J95),"",'5. Pp (3 años)'!J95)</f>
        <v/>
      </c>
      <c r="I63" s="145" t="str">
        <f>IF(ISBLANK('9. METAS'!L69),"",'9. METAS'!L69)</f>
        <v/>
      </c>
      <c r="J63" s="146" t="str">
        <f>IF(ISBLANK('9. METAS'!U69),"",'9. METAS'!U69)</f>
        <v/>
      </c>
      <c r="K63" s="136" t="str">
        <f>IF(ISBLANK('9. METAS'!V69),"",'9. METAS'!V69)</f>
        <v/>
      </c>
      <c r="L63" s="136" t="str">
        <f>IF(ISBLANK('9. METAS'!W69),"",'9. METAS'!W69)</f>
        <v/>
      </c>
      <c r="M63" s="137" t="str">
        <f>IF(ISBLANK('9. METAS'!X69),"",'9. METAS'!X69)</f>
        <v/>
      </c>
      <c r="N63" s="147"/>
      <c r="O63" s="139"/>
      <c r="P63" s="139"/>
      <c r="Q63" s="140"/>
      <c r="R63" s="134" t="str">
        <f t="shared" si="0"/>
        <v>100%</v>
      </c>
      <c r="S63" s="135" t="str">
        <f t="shared" si="0"/>
        <v>100%</v>
      </c>
      <c r="T63" s="135" t="str">
        <f t="shared" si="0"/>
        <v>100%</v>
      </c>
      <c r="U63" s="154" t="str">
        <f t="shared" si="0"/>
        <v>100%</v>
      </c>
      <c r="V63" s="138" t="str">
        <f t="shared" si="1"/>
        <v>No Programado</v>
      </c>
      <c r="W63" s="135" t="str">
        <f t="shared" si="2"/>
        <v>No Programado</v>
      </c>
      <c r="X63" s="135" t="str">
        <f t="shared" si="3"/>
        <v>No Programado</v>
      </c>
      <c r="Y63" s="159" t="str">
        <f t="shared" si="4"/>
        <v>No Programado</v>
      </c>
      <c r="Z63" s="173"/>
      <c r="AA63" s="174"/>
      <c r="AB63" s="174"/>
      <c r="AC63" s="175"/>
    </row>
    <row r="64" spans="3:29" ht="86.25">
      <c r="C64" s="350" t="str">
        <f>IF(ISBLANK('5. Pp (3 años)'!B96),"",'5. Pp (3 años)'!B96)</f>
        <v>Coordinación de Programas Sociales</v>
      </c>
      <c r="D64" s="351" t="str">
        <f>IF(ISBLANK('5. Pp (3 años)'!C96),"",'5. Pp (3 años)'!C96)</f>
        <v>Componente</v>
      </c>
      <c r="E64" s="341" t="str">
        <f>IF(ISBLANK('5. Pp (3 años)'!D96),"",'5. Pp (3 años)'!D96)</f>
        <v>4.1.1.1.9 Mecanismos de colaboración con organismos gubernamentales y particulares operados.</v>
      </c>
      <c r="F64" s="341" t="str">
        <f>IF(ISBLANK('5. Pp (3 años)'!E96),"",'5. Pp (3 años)'!E96)</f>
        <v>PMCICF: Porcentaje de mecanismos de colaboración interinstitucional y ciudadana formalizados.</v>
      </c>
      <c r="G64" s="337" t="str">
        <f>IF(ISBLANK('5. Pp (3 años)'!H96),"",'5. Pp (3 años)'!H96)</f>
        <v>Trimestral</v>
      </c>
      <c r="H64" s="342" t="str">
        <f>IF(ISBLANK('5. Pp (3 años)'!J96),"",'5. Pp (3 años)'!J96)</f>
        <v xml:space="preserve">UNIDAD DE MEDIDA DEL INDICADOR: Porcentaje
UNIDAD DE MEDIDA DE LAS VARIABLES: Mecanismo </v>
      </c>
      <c r="I64" s="145">
        <f>IF(ISBLANK('9. METAS'!L70),"",'9. METAS'!L70)</f>
        <v>100</v>
      </c>
      <c r="J64" s="146">
        <f>IF(ISBLANK('9. METAS'!U70),"",'9. METAS'!U70)</f>
        <v>25</v>
      </c>
      <c r="K64" s="136">
        <f>IF(ISBLANK('9. METAS'!V70),"",'9. METAS'!V70)</f>
        <v>25</v>
      </c>
      <c r="L64" s="136">
        <f>IF(ISBLANK('9. METAS'!W70),"",'9. METAS'!W70)</f>
        <v>25</v>
      </c>
      <c r="M64" s="137">
        <f>IF(ISBLANK('9. METAS'!X70),"",'9. METAS'!X70)</f>
        <v>25</v>
      </c>
      <c r="N64" s="408"/>
      <c r="O64" s="409"/>
      <c r="P64" s="409"/>
      <c r="Q64" s="410"/>
      <c r="R64" s="134">
        <f t="shared" si="0"/>
        <v>0</v>
      </c>
      <c r="S64" s="135">
        <f t="shared" si="0"/>
        <v>0</v>
      </c>
      <c r="T64" s="135">
        <f t="shared" si="0"/>
        <v>0</v>
      </c>
      <c r="U64" s="154">
        <f t="shared" si="0"/>
        <v>0</v>
      </c>
      <c r="V64" s="138">
        <f t="shared" si="1"/>
        <v>0</v>
      </c>
      <c r="W64" s="135">
        <f t="shared" si="2"/>
        <v>0</v>
      </c>
      <c r="X64" s="135">
        <f t="shared" si="3"/>
        <v>0</v>
      </c>
      <c r="Y64" s="159">
        <f t="shared" si="4"/>
        <v>0</v>
      </c>
      <c r="Z64" s="173"/>
      <c r="AA64" s="174"/>
      <c r="AB64" s="174"/>
      <c r="AC64" s="175"/>
    </row>
    <row r="65" spans="3:29" ht="86.25">
      <c r="C65" s="210" t="str">
        <f>IF(ISBLANK('5. Pp (3 años)'!B97),"",'5. Pp (3 años)'!B97)</f>
        <v>Coordinación de Programas Sociales</v>
      </c>
      <c r="D65" s="90" t="str">
        <f>IF(ISBLANK('5. Pp (3 años)'!C97),"",'5. Pp (3 años)'!C97)</f>
        <v>Actividad</v>
      </c>
      <c r="E65" s="207" t="str">
        <f>IF(ISBLANK('5. Pp (3 años)'!D97),"",'5. Pp (3 años)'!D97)</f>
        <v>4.1.1.1.9.1 Coordinación de enlaces de vinculación con los tres órdenes de gobierno y organizaciones civiles</v>
      </c>
      <c r="F65" s="207" t="str">
        <f>IF(ISBLANK('5. Pp (3 años)'!E97),"",'5. Pp (3 años)'!E97)</f>
        <v>PAVIR: Porcentaje de acciones de vinculación institucional realizadas.</v>
      </c>
      <c r="G65" s="407" t="str">
        <f>IF(ISBLANK('5. Pp (3 años)'!H97),"",'5. Pp (3 años)'!H97)</f>
        <v>Trimestral</v>
      </c>
      <c r="H65" s="75" t="str">
        <f>IF(ISBLANK('5. Pp (3 años)'!J97),"",'5. Pp (3 años)'!J97)</f>
        <v>UNIDAD DE MEDIDA DEL INDICADOR: Porcentaje
UNIDAD DE MEDIDA DE LAS VARIABLES: Acción de vinculación</v>
      </c>
      <c r="I65" s="145">
        <f>IF(ISBLANK('9. METAS'!L71),"",'9. METAS'!L71)</f>
        <v>2</v>
      </c>
      <c r="J65" s="146">
        <f>IF(ISBLANK('9. METAS'!U71),"",'9. METAS'!U71)</f>
        <v>1</v>
      </c>
      <c r="K65" s="136">
        <f>IF(ISBLANK('9. METAS'!V71),"",'9. METAS'!V71)</f>
        <v>0</v>
      </c>
      <c r="L65" s="136">
        <f>IF(ISBLANK('9. METAS'!W71),"",'9. METAS'!W71)</f>
        <v>1</v>
      </c>
      <c r="M65" s="137">
        <f>IF(ISBLANK('9. METAS'!X71),"",'9. METAS'!X71)</f>
        <v>0</v>
      </c>
      <c r="N65" s="147"/>
      <c r="O65" s="139"/>
      <c r="P65" s="139"/>
      <c r="Q65" s="140"/>
      <c r="R65" s="134">
        <f t="shared" si="0"/>
        <v>0</v>
      </c>
      <c r="S65" s="135" t="str">
        <f t="shared" si="0"/>
        <v>100%</v>
      </c>
      <c r="T65" s="135">
        <f t="shared" si="0"/>
        <v>0</v>
      </c>
      <c r="U65" s="154" t="str">
        <f t="shared" si="0"/>
        <v>100%</v>
      </c>
      <c r="V65" s="138">
        <f t="shared" si="1"/>
        <v>0</v>
      </c>
      <c r="W65" s="135">
        <f t="shared" si="2"/>
        <v>0</v>
      </c>
      <c r="X65" s="135">
        <f t="shared" si="3"/>
        <v>0</v>
      </c>
      <c r="Y65" s="159">
        <f t="shared" si="4"/>
        <v>0</v>
      </c>
      <c r="Z65" s="170"/>
      <c r="AA65" s="171"/>
      <c r="AB65" s="171"/>
      <c r="AC65" s="172"/>
    </row>
    <row r="66" spans="3:29" ht="17.25">
      <c r="C66" s="211" t="str">
        <f>IF(ISBLANK('5. Pp (3 años)'!B98),"",'5. Pp (3 años)'!B98)</f>
        <v/>
      </c>
      <c r="D66" s="90" t="str">
        <f>IF(ISBLANK('5. Pp (3 años)'!C98),"",'5. Pp (3 años)'!C98)</f>
        <v>Actividad</v>
      </c>
      <c r="E66" s="207" t="str">
        <f>IF(ISBLANK('5. Pp (3 años)'!D98),"",'5. Pp (3 años)'!D98)</f>
        <v/>
      </c>
      <c r="F66" s="207" t="str">
        <f>IF(ISBLANK('5. Pp (3 años)'!E98),"",'5. Pp (3 años)'!E98)</f>
        <v/>
      </c>
      <c r="G66" s="214" t="str">
        <f>IF(ISBLANK('5. Pp (3 años)'!H98),"",'5. Pp (3 años)'!H98)</f>
        <v/>
      </c>
      <c r="H66" s="75" t="str">
        <f>IF(ISBLANK('5. Pp (3 años)'!J98),"",'5. Pp (3 años)'!J98)</f>
        <v/>
      </c>
      <c r="I66" s="145" t="str">
        <f>IF(ISBLANK('9. METAS'!L72),"",'9. METAS'!L72)</f>
        <v/>
      </c>
      <c r="J66" s="146" t="str">
        <f>IF(ISBLANK('9. METAS'!U72),"",'9. METAS'!U72)</f>
        <v/>
      </c>
      <c r="K66" s="136" t="str">
        <f>IF(ISBLANK('9. METAS'!V72),"",'9. METAS'!V72)</f>
        <v/>
      </c>
      <c r="L66" s="136" t="str">
        <f>IF(ISBLANK('9. METAS'!W72),"",'9. METAS'!W72)</f>
        <v/>
      </c>
      <c r="M66" s="137" t="str">
        <f>IF(ISBLANK('9. METAS'!X72),"",'9. METAS'!X72)</f>
        <v/>
      </c>
      <c r="N66" s="147"/>
      <c r="O66" s="139"/>
      <c r="P66" s="139"/>
      <c r="Q66" s="140"/>
      <c r="R66" s="134" t="str">
        <f t="shared" si="0"/>
        <v>100%</v>
      </c>
      <c r="S66" s="135" t="str">
        <f t="shared" si="0"/>
        <v>100%</v>
      </c>
      <c r="T66" s="135" t="str">
        <f t="shared" si="0"/>
        <v>100%</v>
      </c>
      <c r="U66" s="154" t="str">
        <f t="shared" si="0"/>
        <v>100%</v>
      </c>
      <c r="V66" s="138" t="str">
        <f t="shared" si="1"/>
        <v>No Programado</v>
      </c>
      <c r="W66" s="135" t="str">
        <f t="shared" si="2"/>
        <v>No Programado</v>
      </c>
      <c r="X66" s="135" t="str">
        <f t="shared" si="3"/>
        <v>No Programado</v>
      </c>
      <c r="Y66" s="159" t="str">
        <f t="shared" si="4"/>
        <v>No Programado</v>
      </c>
      <c r="Z66" s="173"/>
      <c r="AA66" s="174"/>
      <c r="AB66" s="174"/>
      <c r="AC66" s="175"/>
    </row>
    <row r="67" spans="3:29" ht="17.25">
      <c r="C67" s="210" t="str">
        <f>IF(ISBLANK('5. Pp (3 años)'!B99),"",'5. Pp (3 años)'!B99)</f>
        <v/>
      </c>
      <c r="D67" s="90" t="str">
        <f>IF(ISBLANK('5. Pp (3 años)'!C99),"",'5. Pp (3 años)'!C99)</f>
        <v>Actividad</v>
      </c>
      <c r="E67" s="207" t="str">
        <f>IF(ISBLANK('5. Pp (3 años)'!D99),"",'5. Pp (3 años)'!D99)</f>
        <v/>
      </c>
      <c r="F67" s="207" t="str">
        <f>IF(ISBLANK('5. Pp (3 años)'!E99),"",'5. Pp (3 años)'!E99)</f>
        <v/>
      </c>
      <c r="G67" s="214" t="str">
        <f>IF(ISBLANK('5. Pp (3 años)'!H99),"",'5. Pp (3 años)'!H99)</f>
        <v/>
      </c>
      <c r="H67" s="75" t="str">
        <f>IF(ISBLANK('5. Pp (3 años)'!J99),"",'5. Pp (3 años)'!J99)</f>
        <v/>
      </c>
      <c r="I67" s="145" t="str">
        <f>IF(ISBLANK('9. METAS'!L73),"",'9. METAS'!L73)</f>
        <v/>
      </c>
      <c r="J67" s="146" t="str">
        <f>IF(ISBLANK('9. METAS'!U73),"",'9. METAS'!U73)</f>
        <v/>
      </c>
      <c r="K67" s="136" t="str">
        <f>IF(ISBLANK('9. METAS'!V73),"",'9. METAS'!V73)</f>
        <v/>
      </c>
      <c r="L67" s="136" t="str">
        <f>IF(ISBLANK('9. METAS'!W73),"",'9. METAS'!W73)</f>
        <v/>
      </c>
      <c r="M67" s="137" t="str">
        <f>IF(ISBLANK('9. METAS'!X73),"",'9. METAS'!X73)</f>
        <v/>
      </c>
      <c r="N67" s="147"/>
      <c r="O67" s="139"/>
      <c r="P67" s="139"/>
      <c r="Q67" s="140"/>
      <c r="R67" s="134" t="str">
        <f t="shared" si="0"/>
        <v>100%</v>
      </c>
      <c r="S67" s="135" t="str">
        <f t="shared" si="0"/>
        <v>100%</v>
      </c>
      <c r="T67" s="135" t="str">
        <f t="shared" si="0"/>
        <v>100%</v>
      </c>
      <c r="U67" s="154" t="str">
        <f t="shared" si="0"/>
        <v>100%</v>
      </c>
      <c r="V67" s="138" t="str">
        <f t="shared" si="1"/>
        <v>No Programado</v>
      </c>
      <c r="W67" s="135" t="str">
        <f t="shared" si="2"/>
        <v>No Programado</v>
      </c>
      <c r="X67" s="135" t="str">
        <f t="shared" si="3"/>
        <v>No Programado</v>
      </c>
      <c r="Y67" s="159" t="str">
        <f t="shared" si="4"/>
        <v>No Programado</v>
      </c>
      <c r="Z67" s="170"/>
      <c r="AA67" s="171"/>
      <c r="AB67" s="171"/>
      <c r="AC67" s="172"/>
    </row>
    <row r="68" spans="3:29" ht="17.25">
      <c r="C68" s="211" t="str">
        <f>IF(ISBLANK('5. Pp (3 años)'!B100),"",'5. Pp (3 años)'!B100)</f>
        <v/>
      </c>
      <c r="D68" s="90" t="str">
        <f>IF(ISBLANK('5. Pp (3 años)'!C100),"",'5. Pp (3 años)'!C100)</f>
        <v>Actividad</v>
      </c>
      <c r="E68" s="207" t="str">
        <f>IF(ISBLANK('5. Pp (3 años)'!D100),"",'5. Pp (3 años)'!D100)</f>
        <v/>
      </c>
      <c r="F68" s="207" t="str">
        <f>IF(ISBLANK('5. Pp (3 años)'!E100),"",'5. Pp (3 años)'!E100)</f>
        <v/>
      </c>
      <c r="G68" s="214" t="str">
        <f>IF(ISBLANK('5. Pp (3 años)'!H100),"",'5. Pp (3 años)'!H100)</f>
        <v/>
      </c>
      <c r="H68" s="75" t="str">
        <f>IF(ISBLANK('5. Pp (3 años)'!J100),"",'5. Pp (3 años)'!J100)</f>
        <v/>
      </c>
      <c r="I68" s="145" t="str">
        <f>IF(ISBLANK('9. METAS'!L74),"",'9. METAS'!L74)</f>
        <v/>
      </c>
      <c r="J68" s="146" t="str">
        <f>IF(ISBLANK('9. METAS'!U74),"",'9. METAS'!U74)</f>
        <v/>
      </c>
      <c r="K68" s="136" t="str">
        <f>IF(ISBLANK('9. METAS'!V74),"",'9. METAS'!V74)</f>
        <v/>
      </c>
      <c r="L68" s="136" t="str">
        <f>IF(ISBLANK('9. METAS'!W74),"",'9. METAS'!W74)</f>
        <v/>
      </c>
      <c r="M68" s="137" t="str">
        <f>IF(ISBLANK('9. METAS'!X74),"",'9. METAS'!X74)</f>
        <v/>
      </c>
      <c r="N68" s="147"/>
      <c r="O68" s="139"/>
      <c r="P68" s="139"/>
      <c r="Q68" s="140"/>
      <c r="R68" s="134" t="str">
        <f t="shared" si="0"/>
        <v>100%</v>
      </c>
      <c r="S68" s="135" t="str">
        <f t="shared" si="0"/>
        <v>100%</v>
      </c>
      <c r="T68" s="135" t="str">
        <f t="shared" si="0"/>
        <v>100%</v>
      </c>
      <c r="U68" s="154" t="str">
        <f t="shared" si="0"/>
        <v>100%</v>
      </c>
      <c r="V68" s="138" t="str">
        <f t="shared" si="1"/>
        <v>No Programado</v>
      </c>
      <c r="W68" s="135" t="str">
        <f t="shared" si="2"/>
        <v>No Programado</v>
      </c>
      <c r="X68" s="135" t="str">
        <f t="shared" si="3"/>
        <v>No Programado</v>
      </c>
      <c r="Y68" s="159" t="str">
        <f t="shared" si="4"/>
        <v>No Programado</v>
      </c>
      <c r="Z68" s="173"/>
      <c r="AA68" s="174"/>
      <c r="AB68" s="174"/>
      <c r="AC68" s="175"/>
    </row>
    <row r="69" spans="3:29" ht="17.25">
      <c r="C69" s="210" t="str">
        <f>IF(ISBLANK('5. Pp (3 años)'!B101),"",'5. Pp (3 años)'!B101)</f>
        <v/>
      </c>
      <c r="D69" s="90" t="str">
        <f>IF(ISBLANK('5. Pp (3 años)'!C101),"",'5. Pp (3 años)'!C101)</f>
        <v>Actividad</v>
      </c>
      <c r="E69" s="207" t="str">
        <f>IF(ISBLANK('5. Pp (3 años)'!D101),"",'5. Pp (3 años)'!D101)</f>
        <v/>
      </c>
      <c r="F69" s="207" t="str">
        <f>IF(ISBLANK('5. Pp (3 años)'!E101),"",'5. Pp (3 años)'!E101)</f>
        <v/>
      </c>
      <c r="G69" s="406" t="str">
        <f>IF(ISBLANK('5. Pp (3 años)'!H101),"",'5. Pp (3 años)'!H101)</f>
        <v/>
      </c>
      <c r="H69" s="75" t="str">
        <f>IF(ISBLANK('5. Pp (3 años)'!J101),"",'5. Pp (3 años)'!J101)</f>
        <v/>
      </c>
      <c r="I69" s="145" t="str">
        <f>IF(ISBLANK('9. METAS'!L75),"",'9. METAS'!L75)</f>
        <v/>
      </c>
      <c r="J69" s="146" t="str">
        <f>IF(ISBLANK('9. METAS'!U75),"",'9. METAS'!U75)</f>
        <v/>
      </c>
      <c r="K69" s="136" t="str">
        <f>IF(ISBLANK('9. METAS'!V75),"",'9. METAS'!V75)</f>
        <v/>
      </c>
      <c r="L69" s="136" t="str">
        <f>IF(ISBLANK('9. METAS'!W75),"",'9. METAS'!W75)</f>
        <v/>
      </c>
      <c r="M69" s="137" t="str">
        <f>IF(ISBLANK('9. METAS'!X75),"",'9. METAS'!X75)</f>
        <v/>
      </c>
      <c r="N69" s="147"/>
      <c r="O69" s="139"/>
      <c r="P69" s="139"/>
      <c r="Q69" s="140"/>
      <c r="R69" s="134" t="str">
        <f t="shared" si="0"/>
        <v>100%</v>
      </c>
      <c r="S69" s="135" t="str">
        <f t="shared" si="0"/>
        <v>100%</v>
      </c>
      <c r="T69" s="135" t="str">
        <f t="shared" si="0"/>
        <v>100%</v>
      </c>
      <c r="U69" s="154" t="str">
        <f t="shared" si="0"/>
        <v>100%</v>
      </c>
      <c r="V69" s="138" t="str">
        <f t="shared" si="1"/>
        <v>No Programado</v>
      </c>
      <c r="W69" s="135" t="str">
        <f t="shared" si="2"/>
        <v>No Programado</v>
      </c>
      <c r="X69" s="135" t="str">
        <f t="shared" si="3"/>
        <v>No Programado</v>
      </c>
      <c r="Y69" s="159" t="str">
        <f t="shared" si="4"/>
        <v>No Programado</v>
      </c>
      <c r="Z69" s="173"/>
      <c r="AA69" s="174"/>
      <c r="AB69" s="174"/>
      <c r="AC69" s="175"/>
    </row>
    <row r="70" spans="3:29" ht="86.25">
      <c r="C70" s="350" t="str">
        <f>IF(ISBLANK('5. Pp (3 años)'!B102),"",'5. Pp (3 años)'!B102)</f>
        <v>Coordinación de Contraloría Social</v>
      </c>
      <c r="D70" s="351" t="str">
        <f>IF(ISBLANK('5. Pp (3 años)'!C102),"",'5. Pp (3 años)'!C102)</f>
        <v>Componente</v>
      </c>
      <c r="E70" s="341" t="str">
        <f>IF(ISBLANK('5. Pp (3 años)'!D102),"",'5. Pp (3 años)'!D102)</f>
        <v>4.1.1.1.10 Mecanismos de contraloría social y supervisión ciudadana de obra pública operada.</v>
      </c>
      <c r="F70" s="341" t="str">
        <f>IF(ISBLANK('5. Pp (3 años)'!E102),"",'5. Pp (3 años)'!E102)</f>
        <v>PMVCOP: Porcentaje de mecanismos de vigilancia ciudadana en obra pública establecidos.</v>
      </c>
      <c r="G70" s="337" t="str">
        <f>IF(ISBLANK('5. Pp (3 años)'!H102),"",'5. Pp (3 años)'!H102)</f>
        <v>Trimestral</v>
      </c>
      <c r="H70" s="342" t="str">
        <f>IF(ISBLANK('5. Pp (3 años)'!J102),"",'5. Pp (3 años)'!J102)</f>
        <v>UNIDAD DE MEDIDA DEL INDICADOR: Porcentaje
UNIDAD DE MEDIDA DE LAS VARIABLES: Mecanismo</v>
      </c>
      <c r="I70" s="145">
        <f>IF(ISBLANK('9. METAS'!L76),"",'9. METAS'!L76)</f>
        <v>100</v>
      </c>
      <c r="J70" s="146">
        <f>IF(ISBLANK('9. METAS'!U76),"",'9. METAS'!U76)</f>
        <v>25</v>
      </c>
      <c r="K70" s="136">
        <f>IF(ISBLANK('9. METAS'!V76),"",'9. METAS'!V76)</f>
        <v>25</v>
      </c>
      <c r="L70" s="136">
        <f>IF(ISBLANK('9. METAS'!W76),"",'9. METAS'!W76)</f>
        <v>25</v>
      </c>
      <c r="M70" s="137">
        <f>IF(ISBLANK('9. METAS'!X76),"",'9. METAS'!X76)</f>
        <v>25</v>
      </c>
      <c r="N70" s="408"/>
      <c r="O70" s="409"/>
      <c r="P70" s="409"/>
      <c r="Q70" s="410"/>
      <c r="R70" s="134">
        <f t="shared" si="0"/>
        <v>0</v>
      </c>
      <c r="S70" s="135">
        <f t="shared" si="0"/>
        <v>0</v>
      </c>
      <c r="T70" s="135">
        <f t="shared" si="0"/>
        <v>0</v>
      </c>
      <c r="U70" s="154">
        <f t="shared" si="0"/>
        <v>0</v>
      </c>
      <c r="V70" s="138">
        <f t="shared" si="1"/>
        <v>0</v>
      </c>
      <c r="W70" s="135">
        <f t="shared" si="2"/>
        <v>0</v>
      </c>
      <c r="X70" s="135">
        <f t="shared" si="3"/>
        <v>0</v>
      </c>
      <c r="Y70" s="159">
        <f t="shared" si="4"/>
        <v>0</v>
      </c>
      <c r="Z70" s="173"/>
      <c r="AA70" s="174"/>
      <c r="AB70" s="174"/>
      <c r="AC70" s="175"/>
    </row>
    <row r="71" spans="3:29" ht="86.25">
      <c r="C71" s="210" t="str">
        <f>IF(ISBLANK('5. Pp (3 años)'!B103),"",'5. Pp (3 años)'!B103)</f>
        <v>Coordinación de Contraloría Social</v>
      </c>
      <c r="D71" s="90" t="str">
        <f>IF(ISBLANK('5. Pp (3 años)'!C103),"",'5. Pp (3 años)'!C103)</f>
        <v>Actividad</v>
      </c>
      <c r="E71" s="207" t="str">
        <f>IF(ISBLANK('5. Pp (3 años)'!D103),"",'5. Pp (3 años)'!D103)</f>
        <v xml:space="preserve">4.1.1.1.10.1 Gestión operativa y capacitación de comités de contraloría social para la vigilancia de obra pública
</v>
      </c>
      <c r="F71" s="207" t="str">
        <f>IF(ISBLANK('5. Pp (3 años)'!E103),"",'5. Pp (3 años)'!E103)</f>
        <v>PAICS: Porcentaje de acciones de integración, capacitación y seguimiento a comités de contraloría social realizadas.</v>
      </c>
      <c r="G71" s="407" t="str">
        <f>IF(ISBLANK('5. Pp (3 años)'!H103),"",'5. Pp (3 años)'!H103)</f>
        <v>Trimestral</v>
      </c>
      <c r="H71" s="75" t="str">
        <f>IF(ISBLANK('5. Pp (3 años)'!J103),"",'5. Pp (3 años)'!J103)</f>
        <v>UNIDAD DE MEDIDA DEL INDICADOR: Porcentaje
UNIDAD DE MEDIDA DE LAS VARIABLES: Acción</v>
      </c>
      <c r="I71" s="145">
        <f>IF(ISBLANK('9. METAS'!L77),"",'9. METAS'!L77)</f>
        <v>78</v>
      </c>
      <c r="J71" s="146">
        <f>IF(ISBLANK('9. METAS'!U77),"",'9. METAS'!U77)</f>
        <v>15</v>
      </c>
      <c r="K71" s="136">
        <f>IF(ISBLANK('9. METAS'!V77),"",'9. METAS'!V77)</f>
        <v>24</v>
      </c>
      <c r="L71" s="136">
        <f>IF(ISBLANK('9. METAS'!W77),"",'9. METAS'!W77)</f>
        <v>23</v>
      </c>
      <c r="M71" s="137">
        <f>IF(ISBLANK('9. METAS'!X77),"",'9. METAS'!X77)</f>
        <v>16</v>
      </c>
      <c r="N71" s="147"/>
      <c r="O71" s="139"/>
      <c r="P71" s="139"/>
      <c r="Q71" s="140"/>
      <c r="R71" s="134">
        <f t="shared" si="0"/>
        <v>0</v>
      </c>
      <c r="S71" s="135">
        <f t="shared" si="0"/>
        <v>0</v>
      </c>
      <c r="T71" s="135">
        <f t="shared" si="0"/>
        <v>0</v>
      </c>
      <c r="U71" s="154">
        <f t="shared" si="0"/>
        <v>0</v>
      </c>
      <c r="V71" s="138">
        <f t="shared" si="1"/>
        <v>0</v>
      </c>
      <c r="W71" s="135">
        <f t="shared" si="2"/>
        <v>0</v>
      </c>
      <c r="X71" s="135">
        <f t="shared" si="3"/>
        <v>0</v>
      </c>
      <c r="Y71" s="159">
        <f t="shared" si="4"/>
        <v>0</v>
      </c>
      <c r="Z71" s="173"/>
      <c r="AA71" s="174"/>
      <c r="AB71" s="174"/>
      <c r="AC71" s="175"/>
    </row>
    <row r="72" spans="3:29" ht="17.25">
      <c r="C72" s="211" t="str">
        <f>IF(ISBLANK('5. Pp (3 años)'!B104),"",'5. Pp (3 años)'!B104)</f>
        <v/>
      </c>
      <c r="D72" s="90" t="str">
        <f>IF(ISBLANK('5. Pp (3 años)'!C104),"",'5. Pp (3 años)'!C104)</f>
        <v>Actividad</v>
      </c>
      <c r="E72" s="207" t="str">
        <f>IF(ISBLANK('5. Pp (3 años)'!D104),"",'5. Pp (3 años)'!D104)</f>
        <v/>
      </c>
      <c r="F72" s="207" t="str">
        <f>IF(ISBLANK('5. Pp (3 años)'!E104),"",'5. Pp (3 años)'!E104)</f>
        <v/>
      </c>
      <c r="G72" s="214" t="str">
        <f>IF(ISBLANK('5. Pp (3 años)'!H104),"",'5. Pp (3 años)'!H104)</f>
        <v/>
      </c>
      <c r="H72" s="75" t="str">
        <f>IF(ISBLANK('5. Pp (3 años)'!J104),"",'5. Pp (3 años)'!J104)</f>
        <v/>
      </c>
      <c r="I72" s="145" t="str">
        <f>IF(ISBLANK('9. METAS'!L78),"",'9. METAS'!L78)</f>
        <v/>
      </c>
      <c r="J72" s="146" t="str">
        <f>IF(ISBLANK('9. METAS'!U78),"",'9. METAS'!U78)</f>
        <v/>
      </c>
      <c r="K72" s="136" t="str">
        <f>IF(ISBLANK('9. METAS'!V78),"",'9. METAS'!V78)</f>
        <v/>
      </c>
      <c r="L72" s="136" t="str">
        <f>IF(ISBLANK('9. METAS'!W78),"",'9. METAS'!W78)</f>
        <v/>
      </c>
      <c r="M72" s="137" t="str">
        <f>IF(ISBLANK('9. METAS'!X78),"",'9. METAS'!X78)</f>
        <v/>
      </c>
      <c r="N72" s="147"/>
      <c r="O72" s="139"/>
      <c r="P72" s="139"/>
      <c r="Q72" s="140"/>
      <c r="R72" s="134" t="str">
        <f t="shared" si="0"/>
        <v>100%</v>
      </c>
      <c r="S72" s="135" t="str">
        <f t="shared" si="0"/>
        <v>100%</v>
      </c>
      <c r="T72" s="135" t="str">
        <f t="shared" si="0"/>
        <v>100%</v>
      </c>
      <c r="U72" s="154" t="str">
        <f t="shared" si="0"/>
        <v>100%</v>
      </c>
      <c r="V72" s="138" t="str">
        <f t="shared" si="1"/>
        <v>No Programado</v>
      </c>
      <c r="W72" s="135" t="str">
        <f t="shared" si="2"/>
        <v>No Programado</v>
      </c>
      <c r="X72" s="135" t="str">
        <f t="shared" si="3"/>
        <v>No Programado</v>
      </c>
      <c r="Y72" s="159" t="str">
        <f t="shared" si="4"/>
        <v>No Programado</v>
      </c>
      <c r="Z72" s="170"/>
      <c r="AA72" s="171"/>
      <c r="AB72" s="171"/>
      <c r="AC72" s="172"/>
    </row>
    <row r="73" spans="3:29" ht="17.25">
      <c r="C73" s="210" t="str">
        <f>IF(ISBLANK('5. Pp (3 años)'!B105),"",'5. Pp (3 años)'!B105)</f>
        <v/>
      </c>
      <c r="D73" s="90" t="str">
        <f>IF(ISBLANK('5. Pp (3 años)'!C105),"",'5. Pp (3 años)'!C105)</f>
        <v>Actividad</v>
      </c>
      <c r="E73" s="207" t="str">
        <f>IF(ISBLANK('5. Pp (3 años)'!D105),"",'5. Pp (3 años)'!D105)</f>
        <v/>
      </c>
      <c r="F73" s="207" t="str">
        <f>IF(ISBLANK('5. Pp (3 años)'!E105),"",'5. Pp (3 años)'!E105)</f>
        <v/>
      </c>
      <c r="G73" s="214" t="str">
        <f>IF(ISBLANK('5. Pp (3 años)'!H105),"",'5. Pp (3 años)'!H105)</f>
        <v/>
      </c>
      <c r="H73" s="75" t="str">
        <f>IF(ISBLANK('5. Pp (3 años)'!J105),"",'5. Pp (3 años)'!J105)</f>
        <v/>
      </c>
      <c r="I73" s="145" t="str">
        <f>IF(ISBLANK('9. METAS'!L79),"",'9. METAS'!L79)</f>
        <v/>
      </c>
      <c r="J73" s="146" t="str">
        <f>IF(ISBLANK('9. METAS'!U79),"",'9. METAS'!U79)</f>
        <v/>
      </c>
      <c r="K73" s="136" t="str">
        <f>IF(ISBLANK('9. METAS'!V79),"",'9. METAS'!V79)</f>
        <v/>
      </c>
      <c r="L73" s="136" t="str">
        <f>IF(ISBLANK('9. METAS'!W79),"",'9. METAS'!W79)</f>
        <v/>
      </c>
      <c r="M73" s="137" t="str">
        <f>IF(ISBLANK('9. METAS'!X79),"",'9. METAS'!X79)</f>
        <v/>
      </c>
      <c r="N73" s="147"/>
      <c r="O73" s="139"/>
      <c r="P73" s="139"/>
      <c r="Q73" s="140"/>
      <c r="R73" s="134" t="str">
        <f t="shared" si="0"/>
        <v>100%</v>
      </c>
      <c r="S73" s="135" t="str">
        <f t="shared" si="0"/>
        <v>100%</v>
      </c>
      <c r="T73" s="135" t="str">
        <f t="shared" si="0"/>
        <v>100%</v>
      </c>
      <c r="U73" s="154" t="str">
        <f t="shared" si="0"/>
        <v>100%</v>
      </c>
      <c r="V73" s="138" t="str">
        <f t="shared" si="1"/>
        <v>No Programado</v>
      </c>
      <c r="W73" s="135" t="str">
        <f t="shared" si="2"/>
        <v>No Programado</v>
      </c>
      <c r="X73" s="135" t="str">
        <f t="shared" si="3"/>
        <v>No Programado</v>
      </c>
      <c r="Y73" s="159" t="str">
        <f t="shared" si="4"/>
        <v>No Programado</v>
      </c>
      <c r="Z73" s="173"/>
      <c r="AA73" s="174"/>
      <c r="AB73" s="174"/>
      <c r="AC73" s="175"/>
    </row>
    <row r="74" spans="3:29" ht="17.25">
      <c r="C74" s="211" t="str">
        <f>IF(ISBLANK('5. Pp (3 años)'!B106),"",'5. Pp (3 años)'!B106)</f>
        <v/>
      </c>
      <c r="D74" s="90" t="str">
        <f>IF(ISBLANK('5. Pp (3 años)'!C106),"",'5. Pp (3 años)'!C106)</f>
        <v>Actividad</v>
      </c>
      <c r="E74" s="207" t="str">
        <f>IF(ISBLANK('5. Pp (3 años)'!D106),"",'5. Pp (3 años)'!D106)</f>
        <v/>
      </c>
      <c r="F74" s="207" t="str">
        <f>IF(ISBLANK('5. Pp (3 años)'!E106),"",'5. Pp (3 años)'!E106)</f>
        <v/>
      </c>
      <c r="G74" s="214" t="str">
        <f>IF(ISBLANK('5. Pp (3 años)'!H106),"",'5. Pp (3 años)'!H106)</f>
        <v/>
      </c>
      <c r="H74" s="75" t="str">
        <f>IF(ISBLANK('5. Pp (3 años)'!J106),"",'5. Pp (3 años)'!J106)</f>
        <v/>
      </c>
      <c r="I74" s="145" t="str">
        <f>IF(ISBLANK('9. METAS'!L80),"",'9. METAS'!L80)</f>
        <v/>
      </c>
      <c r="J74" s="146" t="str">
        <f>IF(ISBLANK('9. METAS'!U80),"",'9. METAS'!U80)</f>
        <v/>
      </c>
      <c r="K74" s="136" t="str">
        <f>IF(ISBLANK('9. METAS'!V80),"",'9. METAS'!V80)</f>
        <v/>
      </c>
      <c r="L74" s="136" t="str">
        <f>IF(ISBLANK('9. METAS'!W80),"",'9. METAS'!W80)</f>
        <v/>
      </c>
      <c r="M74" s="137" t="str">
        <f>IF(ISBLANK('9. METAS'!X80),"",'9. METAS'!X80)</f>
        <v/>
      </c>
      <c r="N74" s="147"/>
      <c r="O74" s="139"/>
      <c r="P74" s="139"/>
      <c r="Q74" s="140"/>
      <c r="R74" s="134" t="str">
        <f t="shared" si="0"/>
        <v>100%</v>
      </c>
      <c r="S74" s="135" t="str">
        <f t="shared" si="0"/>
        <v>100%</v>
      </c>
      <c r="T74" s="135" t="str">
        <f t="shared" si="0"/>
        <v>100%</v>
      </c>
      <c r="U74" s="154" t="str">
        <f t="shared" si="0"/>
        <v>100%</v>
      </c>
      <c r="V74" s="138" t="str">
        <f t="shared" si="1"/>
        <v>No Programado</v>
      </c>
      <c r="W74" s="135" t="str">
        <f t="shared" si="2"/>
        <v>No Programado</v>
      </c>
      <c r="X74" s="135" t="str">
        <f t="shared" si="3"/>
        <v>No Programado</v>
      </c>
      <c r="Y74" s="159" t="str">
        <f t="shared" si="4"/>
        <v>No Programado</v>
      </c>
      <c r="Z74" s="170"/>
      <c r="AA74" s="171"/>
      <c r="AB74" s="171"/>
      <c r="AC74" s="172"/>
    </row>
    <row r="75" spans="3:29" ht="17.25">
      <c r="C75" s="210" t="str">
        <f>IF(ISBLANK('5. Pp (3 años)'!B107),"",'5. Pp (3 años)'!B107)</f>
        <v/>
      </c>
      <c r="D75" s="90" t="str">
        <f>IF(ISBLANK('5. Pp (3 años)'!C107),"",'5. Pp (3 años)'!C107)</f>
        <v>Actividad</v>
      </c>
      <c r="E75" s="207" t="str">
        <f>IF(ISBLANK('5. Pp (3 años)'!D107),"",'5. Pp (3 años)'!D107)</f>
        <v/>
      </c>
      <c r="F75" s="207" t="str">
        <f>IF(ISBLANK('5. Pp (3 años)'!E107),"",'5. Pp (3 años)'!E107)</f>
        <v/>
      </c>
      <c r="G75" s="406" t="str">
        <f>IF(ISBLANK('5. Pp (3 años)'!H107),"",'5. Pp (3 años)'!H107)</f>
        <v/>
      </c>
      <c r="H75" s="75" t="str">
        <f>IF(ISBLANK('5. Pp (3 años)'!J107),"",'5. Pp (3 años)'!J107)</f>
        <v/>
      </c>
      <c r="I75" s="145" t="str">
        <f>IF(ISBLANK('9. METAS'!L81),"",'9. METAS'!L81)</f>
        <v/>
      </c>
      <c r="J75" s="146" t="str">
        <f>IF(ISBLANK('9. METAS'!U81),"",'9. METAS'!U81)</f>
        <v/>
      </c>
      <c r="K75" s="136" t="str">
        <f>IF(ISBLANK('9. METAS'!V81),"",'9. METAS'!V81)</f>
        <v/>
      </c>
      <c r="L75" s="136" t="str">
        <f>IF(ISBLANK('9. METAS'!W81),"",'9. METAS'!W81)</f>
        <v/>
      </c>
      <c r="M75" s="137" t="str">
        <f>IF(ISBLANK('9. METAS'!X81),"",'9. METAS'!X81)</f>
        <v/>
      </c>
      <c r="N75" s="147"/>
      <c r="O75" s="139"/>
      <c r="P75" s="139"/>
      <c r="Q75" s="140"/>
      <c r="R75" s="134" t="str">
        <f t="shared" si="0"/>
        <v>100%</v>
      </c>
      <c r="S75" s="135" t="str">
        <f t="shared" si="0"/>
        <v>100%</v>
      </c>
      <c r="T75" s="135" t="str">
        <f t="shared" si="0"/>
        <v>100%</v>
      </c>
      <c r="U75" s="154" t="str">
        <f t="shared" si="0"/>
        <v>100%</v>
      </c>
      <c r="V75" s="138" t="str">
        <f t="shared" si="1"/>
        <v>No Programado</v>
      </c>
      <c r="W75" s="135" t="str">
        <f t="shared" si="2"/>
        <v>No Programado</v>
      </c>
      <c r="X75" s="135" t="str">
        <f t="shared" si="3"/>
        <v>No Programado</v>
      </c>
      <c r="Y75" s="159" t="str">
        <f t="shared" si="4"/>
        <v>No Programado</v>
      </c>
      <c r="Z75" s="173"/>
      <c r="AA75" s="174"/>
      <c r="AB75" s="174"/>
      <c r="AC75" s="175"/>
    </row>
    <row r="76" spans="3:29" ht="86.25">
      <c r="C76" s="350" t="str">
        <f>IF(ISBLANK('5. Pp (3 años)'!B108),"",'5. Pp (3 años)'!B108)</f>
        <v>Dirección de Atención a la Diversidad Sexual</v>
      </c>
      <c r="D76" s="351" t="str">
        <f>IF(ISBLANK('5. Pp (3 años)'!C108),"",'5. Pp (3 años)'!C108)</f>
        <v>Componente</v>
      </c>
      <c r="E76" s="341" t="str">
        <f>IF(ISBLANK('5. Pp (3 años)'!D108),"",'5. Pp (3 años)'!D108)</f>
        <v>4.1.1.1.11 Mecanismos de participación y visibilidad para la inclusión y diversidad sexual implementados</v>
      </c>
      <c r="F76" s="341" t="str">
        <f>IF(ISBLANK('5. Pp (3 años)'!E108),"",'5. Pp (3 años)'!E108)</f>
        <v>PMVPC: Porcentaje de mecanismos de visibilidad y participación ciudadana por la diversidad sexual ejecutados.</v>
      </c>
      <c r="G76" s="337" t="str">
        <f>IF(ISBLANK('5. Pp (3 años)'!H108),"",'5. Pp (3 años)'!H108)</f>
        <v>Trimestral</v>
      </c>
      <c r="H76" s="342" t="str">
        <f>IF(ISBLANK('5. Pp (3 años)'!J108),"",'5. Pp (3 años)'!J108)</f>
        <v xml:space="preserve">UNIDAD DE MEDIDA DEL INDICADOR: Porcentaje
UNIDAD DE MEDIDA DE LAS VARIABLES: Mecanismo </v>
      </c>
      <c r="I76" s="145">
        <f>IF(ISBLANK('9. METAS'!L82),"",'9. METAS'!L82)</f>
        <v>100</v>
      </c>
      <c r="J76" s="146">
        <f>IF(ISBLANK('9. METAS'!U82),"",'9. METAS'!U82)</f>
        <v>25</v>
      </c>
      <c r="K76" s="136">
        <f>IF(ISBLANK('9. METAS'!V82),"",'9. METAS'!V82)</f>
        <v>25</v>
      </c>
      <c r="L76" s="136">
        <f>IF(ISBLANK('9. METAS'!W82),"",'9. METAS'!W82)</f>
        <v>25</v>
      </c>
      <c r="M76" s="137">
        <f>IF(ISBLANK('9. METAS'!X82),"",'9. METAS'!X82)</f>
        <v>25</v>
      </c>
      <c r="N76" s="408"/>
      <c r="O76" s="409"/>
      <c r="P76" s="409"/>
      <c r="Q76" s="410"/>
      <c r="R76" s="134">
        <f t="shared" si="0"/>
        <v>0</v>
      </c>
      <c r="S76" s="135">
        <f t="shared" si="0"/>
        <v>0</v>
      </c>
      <c r="T76" s="135">
        <f t="shared" si="0"/>
        <v>0</v>
      </c>
      <c r="U76" s="154">
        <f t="shared" si="0"/>
        <v>0</v>
      </c>
      <c r="V76" s="138">
        <f t="shared" si="1"/>
        <v>0</v>
      </c>
      <c r="W76" s="135">
        <f t="shared" si="2"/>
        <v>0</v>
      </c>
      <c r="X76" s="135">
        <f t="shared" si="3"/>
        <v>0</v>
      </c>
      <c r="Y76" s="159">
        <f t="shared" si="4"/>
        <v>0</v>
      </c>
      <c r="Z76" s="173"/>
      <c r="AA76" s="174"/>
      <c r="AB76" s="174"/>
      <c r="AC76" s="175"/>
    </row>
    <row r="77" spans="3:29" ht="86.25">
      <c r="C77" s="210" t="str">
        <f>IF(ISBLANK('5. Pp (3 años)'!B109),"",'5. Pp (3 años)'!B109)</f>
        <v>Dirección de Atención a la Diversidad Sexual</v>
      </c>
      <c r="D77" s="90" t="str">
        <f>IF(ISBLANK('5. Pp (3 años)'!C109),"",'5. Pp (3 años)'!C109)</f>
        <v>Actividad</v>
      </c>
      <c r="E77" s="207" t="str">
        <f>IF(ISBLANK('5. Pp (3 años)'!D109),"",'5. Pp (3 años)'!D109)</f>
        <v>4.1.1.1.11.1  Coordinación de encuentros institucionales y jornadas de visibilidad para la diversidad sexual e inclusión.</v>
      </c>
      <c r="F77" s="207" t="str">
        <f>IF(ISBLANK('5. Pp (3 años)'!E109),"",'5. Pp (3 años)'!E109)</f>
        <v>PEJVR: Porcentaje de encuentros y jornadas de visibilidad realizados.</v>
      </c>
      <c r="G77" s="407" t="str">
        <f>IF(ISBLANK('5. Pp (3 años)'!H109),"",'5. Pp (3 años)'!H109)</f>
        <v>Trimestral</v>
      </c>
      <c r="H77" s="75" t="str">
        <f>IF(ISBLANK('5. Pp (3 años)'!J109),"",'5. Pp (3 años)'!J109)</f>
        <v>UNIDAD DE MEDIDA DEL INDICADOR: Porcentaje
UNIDAD DE MEDIDA DE LAS VARIABLES: Encuentro</v>
      </c>
      <c r="I77" s="145">
        <f>IF(ISBLANK('9. METAS'!L83),"",'9. METAS'!L83)</f>
        <v>2</v>
      </c>
      <c r="J77" s="146">
        <f>IF(ISBLANK('9. METAS'!U83),"",'9. METAS'!U83)</f>
        <v>1</v>
      </c>
      <c r="K77" s="136">
        <f>IF(ISBLANK('9. METAS'!V83),"",'9. METAS'!V83)</f>
        <v>1</v>
      </c>
      <c r="L77" s="136">
        <f>IF(ISBLANK('9. METAS'!W83),"",'9. METAS'!W83)</f>
        <v>0</v>
      </c>
      <c r="M77" s="137">
        <f>IF(ISBLANK('9. METAS'!X83),"",'9. METAS'!X83)</f>
        <v>0</v>
      </c>
      <c r="N77" s="147"/>
      <c r="O77" s="139"/>
      <c r="P77" s="139"/>
      <c r="Q77" s="140"/>
      <c r="R77" s="134">
        <f t="shared" si="0"/>
        <v>0</v>
      </c>
      <c r="S77" s="135">
        <f t="shared" si="0"/>
        <v>0</v>
      </c>
      <c r="T77" s="135" t="str">
        <f t="shared" si="0"/>
        <v>100%</v>
      </c>
      <c r="U77" s="154" t="str">
        <f t="shared" si="0"/>
        <v>100%</v>
      </c>
      <c r="V77" s="138">
        <f t="shared" si="1"/>
        <v>0</v>
      </c>
      <c r="W77" s="135">
        <f t="shared" si="2"/>
        <v>0</v>
      </c>
      <c r="X77" s="135">
        <f t="shared" si="3"/>
        <v>0</v>
      </c>
      <c r="Y77" s="159">
        <f t="shared" si="4"/>
        <v>0</v>
      </c>
      <c r="Z77" s="170"/>
      <c r="AA77" s="171"/>
      <c r="AB77" s="171"/>
      <c r="AC77" s="172"/>
    </row>
    <row r="78" spans="3:29" ht="17.25">
      <c r="C78" s="211" t="str">
        <f>IF(ISBLANK('5. Pp (3 años)'!B110),"",'5. Pp (3 años)'!B110)</f>
        <v/>
      </c>
      <c r="D78" s="90" t="str">
        <f>IF(ISBLANK('5. Pp (3 años)'!C110),"",'5. Pp (3 años)'!C110)</f>
        <v>Actividad</v>
      </c>
      <c r="E78" s="207" t="str">
        <f>IF(ISBLANK('5. Pp (3 años)'!D110),"",'5. Pp (3 años)'!D110)</f>
        <v/>
      </c>
      <c r="F78" s="207" t="str">
        <f>IF(ISBLANK('5. Pp (3 años)'!E110),"",'5. Pp (3 años)'!E110)</f>
        <v/>
      </c>
      <c r="G78" s="214" t="str">
        <f>IF(ISBLANK('5. Pp (3 años)'!H110),"",'5. Pp (3 años)'!H110)</f>
        <v/>
      </c>
      <c r="H78" s="75" t="str">
        <f>IF(ISBLANK('5. Pp (3 años)'!J110),"",'5. Pp (3 años)'!J110)</f>
        <v/>
      </c>
      <c r="I78" s="145" t="str">
        <f>IF(ISBLANK('9. METAS'!L84),"",'9. METAS'!L84)</f>
        <v/>
      </c>
      <c r="J78" s="146" t="str">
        <f>IF(ISBLANK('9. METAS'!U84),"",'9. METAS'!U84)</f>
        <v/>
      </c>
      <c r="K78" s="136" t="str">
        <f>IF(ISBLANK('9. METAS'!V84),"",'9. METAS'!V84)</f>
        <v/>
      </c>
      <c r="L78" s="136" t="str">
        <f>IF(ISBLANK('9. METAS'!W84),"",'9. METAS'!W84)</f>
        <v/>
      </c>
      <c r="M78" s="137" t="str">
        <f>IF(ISBLANK('9. METAS'!X84),"",'9. METAS'!X84)</f>
        <v/>
      </c>
      <c r="N78" s="147"/>
      <c r="O78" s="139"/>
      <c r="P78" s="139"/>
      <c r="Q78" s="140"/>
      <c r="R78" s="134" t="str">
        <f t="shared" si="0"/>
        <v>100%</v>
      </c>
      <c r="S78" s="135" t="str">
        <f t="shared" si="0"/>
        <v>100%</v>
      </c>
      <c r="T78" s="135" t="str">
        <f t="shared" si="0"/>
        <v>100%</v>
      </c>
      <c r="U78" s="154" t="str">
        <f t="shared" ref="U78:U141" si="5">IFERROR((Q78/M78),"100%")</f>
        <v>100%</v>
      </c>
      <c r="V78" s="138" t="str">
        <f t="shared" si="1"/>
        <v>No Programado</v>
      </c>
      <c r="W78" s="135" t="str">
        <f t="shared" si="2"/>
        <v>No Programado</v>
      </c>
      <c r="X78" s="135" t="str">
        <f t="shared" si="3"/>
        <v>No Programado</v>
      </c>
      <c r="Y78" s="159" t="str">
        <f t="shared" si="4"/>
        <v>No Programado</v>
      </c>
      <c r="Z78" s="173"/>
      <c r="AA78" s="174"/>
      <c r="AB78" s="174"/>
      <c r="AC78" s="175"/>
    </row>
    <row r="79" spans="3:29" ht="17.25">
      <c r="C79" s="210" t="str">
        <f>IF(ISBLANK('5. Pp (3 años)'!B111),"",'5. Pp (3 años)'!B111)</f>
        <v/>
      </c>
      <c r="D79" s="90" t="str">
        <f>IF(ISBLANK('5. Pp (3 años)'!C111),"",'5. Pp (3 años)'!C111)</f>
        <v>Actividad</v>
      </c>
      <c r="E79" s="207" t="str">
        <f>IF(ISBLANK('5. Pp (3 años)'!D111),"",'5. Pp (3 años)'!D111)</f>
        <v/>
      </c>
      <c r="F79" s="207" t="str">
        <f>IF(ISBLANK('5. Pp (3 años)'!E111),"",'5. Pp (3 años)'!E111)</f>
        <v/>
      </c>
      <c r="G79" s="214" t="str">
        <f>IF(ISBLANK('5. Pp (3 años)'!H111),"",'5. Pp (3 años)'!H111)</f>
        <v/>
      </c>
      <c r="H79" s="75" t="str">
        <f>IF(ISBLANK('5. Pp (3 años)'!J111),"",'5. Pp (3 años)'!J111)</f>
        <v/>
      </c>
      <c r="I79" s="145" t="str">
        <f>IF(ISBLANK('9. METAS'!L85),"",'9. METAS'!L85)</f>
        <v/>
      </c>
      <c r="J79" s="146" t="str">
        <f>IF(ISBLANK('9. METAS'!U85),"",'9. METAS'!U85)</f>
        <v/>
      </c>
      <c r="K79" s="136" t="str">
        <f>IF(ISBLANK('9. METAS'!V85),"",'9. METAS'!V85)</f>
        <v/>
      </c>
      <c r="L79" s="136" t="str">
        <f>IF(ISBLANK('9. METAS'!W85),"",'9. METAS'!W85)</f>
        <v/>
      </c>
      <c r="M79" s="137" t="str">
        <f>IF(ISBLANK('9. METAS'!X85),"",'9. METAS'!X85)</f>
        <v/>
      </c>
      <c r="N79" s="147"/>
      <c r="O79" s="139"/>
      <c r="P79" s="139"/>
      <c r="Q79" s="140"/>
      <c r="R79" s="134" t="str">
        <f t="shared" ref="R79:U158" si="6">IFERROR((N79/J79),"100%")</f>
        <v>100%</v>
      </c>
      <c r="S79" s="135" t="str">
        <f t="shared" si="6"/>
        <v>100%</v>
      </c>
      <c r="T79" s="135" t="str">
        <f t="shared" si="6"/>
        <v>100%</v>
      </c>
      <c r="U79" s="154" t="str">
        <f t="shared" si="5"/>
        <v>100%</v>
      </c>
      <c r="V79" s="138" t="str">
        <f t="shared" ref="V79:V142" si="7">IFERROR((N79/I79),"No Programado")</f>
        <v>No Programado</v>
      </c>
      <c r="W79" s="135" t="str">
        <f t="shared" ref="W79:W142" si="8">IFERROR((N79+O79)/I79, "No Programado")</f>
        <v>No Programado</v>
      </c>
      <c r="X79" s="135" t="str">
        <f t="shared" ref="X79:X142" si="9">IFERROR((O79+P79)/I79, "No Programado")</f>
        <v>No Programado</v>
      </c>
      <c r="Y79" s="159" t="str">
        <f t="shared" ref="Y79:Y142" si="10">IFERROR((P79+Q79)/I79, "No Programado")</f>
        <v>No Programado</v>
      </c>
      <c r="Z79" s="173"/>
      <c r="AA79" s="174"/>
      <c r="AB79" s="174"/>
      <c r="AC79" s="175"/>
    </row>
    <row r="80" spans="3:29" ht="17.25">
      <c r="C80" s="211" t="str">
        <f>IF(ISBLANK('5. Pp (3 años)'!B112),"",'5. Pp (3 años)'!B112)</f>
        <v/>
      </c>
      <c r="D80" s="90" t="str">
        <f>IF(ISBLANK('5. Pp (3 años)'!C112),"",'5. Pp (3 años)'!C112)</f>
        <v>Actividad</v>
      </c>
      <c r="E80" s="207" t="str">
        <f>IF(ISBLANK('5. Pp (3 años)'!D112),"",'5. Pp (3 años)'!D112)</f>
        <v/>
      </c>
      <c r="F80" s="207" t="str">
        <f>IF(ISBLANK('5. Pp (3 años)'!E112),"",'5. Pp (3 años)'!E112)</f>
        <v/>
      </c>
      <c r="G80" s="214" t="str">
        <f>IF(ISBLANK('5. Pp (3 años)'!H112),"",'5. Pp (3 años)'!H112)</f>
        <v/>
      </c>
      <c r="H80" s="75" t="str">
        <f>IF(ISBLANK('5. Pp (3 años)'!J112),"",'5. Pp (3 años)'!J112)</f>
        <v/>
      </c>
      <c r="I80" s="145" t="str">
        <f>IF(ISBLANK('9. METAS'!L86),"",'9. METAS'!L86)</f>
        <v/>
      </c>
      <c r="J80" s="146" t="str">
        <f>IF(ISBLANK('9. METAS'!U86),"",'9. METAS'!U86)</f>
        <v/>
      </c>
      <c r="K80" s="136" t="str">
        <f>IF(ISBLANK('9. METAS'!V86),"",'9. METAS'!V86)</f>
        <v/>
      </c>
      <c r="L80" s="136" t="str">
        <f>IF(ISBLANK('9. METAS'!W86),"",'9. METAS'!W86)</f>
        <v/>
      </c>
      <c r="M80" s="137" t="str">
        <f>IF(ISBLANK('9. METAS'!X86),"",'9. METAS'!X86)</f>
        <v/>
      </c>
      <c r="N80" s="147"/>
      <c r="O80" s="139"/>
      <c r="P80" s="139"/>
      <c r="Q80" s="140"/>
      <c r="R80" s="134" t="str">
        <f t="shared" si="6"/>
        <v>100%</v>
      </c>
      <c r="S80" s="135" t="str">
        <f t="shared" si="6"/>
        <v>100%</v>
      </c>
      <c r="T80" s="135" t="str">
        <f t="shared" si="6"/>
        <v>100%</v>
      </c>
      <c r="U80" s="154" t="str">
        <f t="shared" si="5"/>
        <v>100%</v>
      </c>
      <c r="V80" s="138" t="str">
        <f t="shared" si="7"/>
        <v>No Programado</v>
      </c>
      <c r="W80" s="135" t="str">
        <f t="shared" si="8"/>
        <v>No Programado</v>
      </c>
      <c r="X80" s="135" t="str">
        <f t="shared" si="9"/>
        <v>No Programado</v>
      </c>
      <c r="Y80" s="159" t="str">
        <f t="shared" si="10"/>
        <v>No Programado</v>
      </c>
      <c r="Z80" s="170"/>
      <c r="AA80" s="171"/>
      <c r="AB80" s="171"/>
      <c r="AC80" s="172"/>
    </row>
    <row r="81" spans="3:29" ht="17.25">
      <c r="C81" s="210" t="str">
        <f>IF(ISBLANK('5. Pp (3 años)'!B113),"",'5. Pp (3 años)'!B113)</f>
        <v/>
      </c>
      <c r="D81" s="90" t="str">
        <f>IF(ISBLANK('5. Pp (3 años)'!C113),"",'5. Pp (3 años)'!C113)</f>
        <v>Actividad</v>
      </c>
      <c r="E81" s="207" t="str">
        <f>IF(ISBLANK('5. Pp (3 años)'!D113),"",'5. Pp (3 años)'!D113)</f>
        <v/>
      </c>
      <c r="F81" s="207" t="str">
        <f>IF(ISBLANK('5. Pp (3 años)'!E113),"",'5. Pp (3 años)'!E113)</f>
        <v/>
      </c>
      <c r="G81" s="406" t="str">
        <f>IF(ISBLANK('5. Pp (3 años)'!H113),"",'5. Pp (3 años)'!H113)</f>
        <v/>
      </c>
      <c r="H81" s="75" t="str">
        <f>IF(ISBLANK('5. Pp (3 años)'!J113),"",'5. Pp (3 años)'!J113)</f>
        <v/>
      </c>
      <c r="I81" s="145" t="str">
        <f>IF(ISBLANK('9. METAS'!L87),"",'9. METAS'!L87)</f>
        <v/>
      </c>
      <c r="J81" s="146" t="str">
        <f>IF(ISBLANK('9. METAS'!U87),"",'9. METAS'!U87)</f>
        <v/>
      </c>
      <c r="K81" s="136" t="str">
        <f>IF(ISBLANK('9. METAS'!V87),"",'9. METAS'!V87)</f>
        <v/>
      </c>
      <c r="L81" s="136" t="str">
        <f>IF(ISBLANK('9. METAS'!W87),"",'9. METAS'!W87)</f>
        <v/>
      </c>
      <c r="M81" s="137" t="str">
        <f>IF(ISBLANK('9. METAS'!X87),"",'9. METAS'!X87)</f>
        <v/>
      </c>
      <c r="N81" s="147"/>
      <c r="O81" s="139"/>
      <c r="P81" s="139"/>
      <c r="Q81" s="140"/>
      <c r="R81" s="134" t="str">
        <f t="shared" si="6"/>
        <v>100%</v>
      </c>
      <c r="S81" s="135" t="str">
        <f t="shared" si="6"/>
        <v>100%</v>
      </c>
      <c r="T81" s="135" t="str">
        <f t="shared" si="6"/>
        <v>100%</v>
      </c>
      <c r="U81" s="154" t="str">
        <f t="shared" si="5"/>
        <v>100%</v>
      </c>
      <c r="V81" s="138" t="str">
        <f t="shared" si="7"/>
        <v>No Programado</v>
      </c>
      <c r="W81" s="135" t="str">
        <f t="shared" si="8"/>
        <v>No Programado</v>
      </c>
      <c r="X81" s="135" t="str">
        <f t="shared" si="9"/>
        <v>No Programado</v>
      </c>
      <c r="Y81" s="159" t="str">
        <f t="shared" si="10"/>
        <v>No Programado</v>
      </c>
      <c r="Z81" s="173"/>
      <c r="AA81" s="174"/>
      <c r="AB81" s="174"/>
      <c r="AC81" s="175"/>
    </row>
    <row r="82" spans="3:29" ht="86.25">
      <c r="C82" s="350" t="str">
        <f>IF(ISBLANK('5. Pp (3 años)'!B114),"",'5. Pp (3 años)'!B114)</f>
        <v>Coordinación de Atención y Seguimiento Integral</v>
      </c>
      <c r="D82" s="351" t="str">
        <f>IF(ISBLANK('5. Pp (3 años)'!C114),"",'5. Pp (3 años)'!C114)</f>
        <v>Componente</v>
      </c>
      <c r="E82" s="341" t="str">
        <f>IF(ISBLANK('5. Pp (3 años)'!D114),"",'5. Pp (3 años)'!D114)</f>
        <v>4.1.1.1.12 Atenciones y gestiones del programa 'Entrelazos por la Diversidad' otorgadas.</v>
      </c>
      <c r="F82" s="341" t="str">
        <f>IF(ISBLANK('5. Pp (3 años)'!E114),"",'5. Pp (3 años)'!E114)</f>
        <v>PSAGE: Porcentaje de servicios de atención y gestión del programa Entrelazos realizados.</v>
      </c>
      <c r="G82" s="337" t="str">
        <f>IF(ISBLANK('5. Pp (3 años)'!H114),"",'5. Pp (3 años)'!H114)</f>
        <v>Trimestral</v>
      </c>
      <c r="H82" s="342" t="str">
        <f>IF(ISBLANK('5. Pp (3 años)'!J114),"",'5. Pp (3 años)'!J114)</f>
        <v>UNIDAD DE MEDIDA DEL INDICADOR: Porcentaje
UNIDAD DE MEDIDA DE LAS VARIABLES: Gestión</v>
      </c>
      <c r="I82" s="145">
        <f>IF(ISBLANK('9. METAS'!L88),"",'9. METAS'!L88)</f>
        <v>100</v>
      </c>
      <c r="J82" s="146">
        <f>IF(ISBLANK('9. METAS'!U88),"",'9. METAS'!U88)</f>
        <v>25</v>
      </c>
      <c r="K82" s="136">
        <f>IF(ISBLANK('9. METAS'!V88),"",'9. METAS'!V88)</f>
        <v>25</v>
      </c>
      <c r="L82" s="136">
        <f>IF(ISBLANK('9. METAS'!W88),"",'9. METAS'!W88)</f>
        <v>25</v>
      </c>
      <c r="M82" s="137">
        <f>IF(ISBLANK('9. METAS'!X88),"",'9. METAS'!X88)</f>
        <v>25</v>
      </c>
      <c r="N82" s="408"/>
      <c r="O82" s="409"/>
      <c r="P82" s="409"/>
      <c r="Q82" s="410"/>
      <c r="R82" s="134">
        <f t="shared" si="6"/>
        <v>0</v>
      </c>
      <c r="S82" s="135">
        <f t="shared" si="6"/>
        <v>0</v>
      </c>
      <c r="T82" s="135">
        <f t="shared" si="6"/>
        <v>0</v>
      </c>
      <c r="U82" s="154">
        <f t="shared" si="5"/>
        <v>0</v>
      </c>
      <c r="V82" s="138">
        <f t="shared" si="7"/>
        <v>0</v>
      </c>
      <c r="W82" s="135">
        <f t="shared" si="8"/>
        <v>0</v>
      </c>
      <c r="X82" s="135">
        <f t="shared" si="9"/>
        <v>0</v>
      </c>
      <c r="Y82" s="159">
        <f t="shared" si="10"/>
        <v>0</v>
      </c>
      <c r="Z82" s="173"/>
      <c r="AA82" s="174"/>
      <c r="AB82" s="174"/>
      <c r="AC82" s="175"/>
    </row>
    <row r="83" spans="3:29" ht="86.25">
      <c r="C83" s="210" t="str">
        <f>IF(ISBLANK('5. Pp (3 años)'!B115),"",'5. Pp (3 años)'!B115)</f>
        <v>Coordinación de Atención y Seguimiento Integral</v>
      </c>
      <c r="D83" s="90" t="str">
        <f>IF(ISBLANK('5. Pp (3 años)'!C115),"",'5. Pp (3 años)'!C115)</f>
        <v>Actividad</v>
      </c>
      <c r="E83" s="207" t="str">
        <f>IF(ISBLANK('5. Pp (3 años)'!D115),"",'5. Pp (3 años)'!D115)</f>
        <v>4.1.1.1.12.1 Gestión de canales de atención y enlace interinstitucional para la diversidad sexual.</v>
      </c>
      <c r="F83" s="207" t="str">
        <f>IF(ISBLANK('5. Pp (3 años)'!E115),"",'5. Pp (3 años)'!E115)</f>
        <v>PSVAG: Porcentaje de servicios de vinculación y atención personalizada gestionados.</v>
      </c>
      <c r="G83" s="407" t="str">
        <f>IF(ISBLANK('5. Pp (3 años)'!H115),"",'5. Pp (3 años)'!H115)</f>
        <v>Trimestral</v>
      </c>
      <c r="H83" s="75" t="str">
        <f>IF(ISBLANK('5. Pp (3 años)'!J115),"",'5. Pp (3 años)'!J115)</f>
        <v>UNIDAD DE MEDIDA DEL INDICADOR: Porcentaje
UNIDAD DE MEDIDA DE LAS VARIABLES: Vinculación</v>
      </c>
      <c r="I83" s="145">
        <f>IF(ISBLANK('9. METAS'!L89),"",'9. METAS'!L89)</f>
        <v>150</v>
      </c>
      <c r="J83" s="146">
        <f>IF(ISBLANK('9. METAS'!U89),"",'9. METAS'!U89)</f>
        <v>35</v>
      </c>
      <c r="K83" s="136">
        <f>IF(ISBLANK('9. METAS'!V89),"",'9. METAS'!V89)</f>
        <v>45</v>
      </c>
      <c r="L83" s="136">
        <f>IF(ISBLANK('9. METAS'!W89),"",'9. METAS'!W89)</f>
        <v>45</v>
      </c>
      <c r="M83" s="137">
        <f>IF(ISBLANK('9. METAS'!X89),"",'9. METAS'!X89)</f>
        <v>25</v>
      </c>
      <c r="N83" s="147"/>
      <c r="O83" s="139"/>
      <c r="P83" s="139"/>
      <c r="Q83" s="140"/>
      <c r="R83" s="134">
        <f t="shared" si="6"/>
        <v>0</v>
      </c>
      <c r="S83" s="135">
        <f t="shared" si="6"/>
        <v>0</v>
      </c>
      <c r="T83" s="135">
        <f t="shared" si="6"/>
        <v>0</v>
      </c>
      <c r="U83" s="154">
        <f t="shared" si="5"/>
        <v>0</v>
      </c>
      <c r="V83" s="138">
        <f t="shared" si="7"/>
        <v>0</v>
      </c>
      <c r="W83" s="135">
        <f t="shared" si="8"/>
        <v>0</v>
      </c>
      <c r="X83" s="135">
        <f t="shared" si="9"/>
        <v>0</v>
      </c>
      <c r="Y83" s="159">
        <f t="shared" si="10"/>
        <v>0</v>
      </c>
      <c r="Z83" s="170"/>
      <c r="AA83" s="171"/>
      <c r="AB83" s="171"/>
      <c r="AC83" s="172"/>
    </row>
    <row r="84" spans="3:29" ht="17.25">
      <c r="C84" s="211" t="str">
        <f>IF(ISBLANK('5. Pp (3 años)'!B116),"",'5. Pp (3 años)'!B116)</f>
        <v/>
      </c>
      <c r="D84" s="90" t="str">
        <f>IF(ISBLANK('5. Pp (3 años)'!C116),"",'5. Pp (3 años)'!C116)</f>
        <v>Actividad</v>
      </c>
      <c r="E84" s="207" t="str">
        <f>IF(ISBLANK('5. Pp (3 años)'!D116),"",'5. Pp (3 años)'!D116)</f>
        <v/>
      </c>
      <c r="F84" s="207" t="str">
        <f>IF(ISBLANK('5. Pp (3 años)'!E116),"",'5. Pp (3 años)'!E116)</f>
        <v/>
      </c>
      <c r="G84" s="214" t="str">
        <f>IF(ISBLANK('5. Pp (3 años)'!H116),"",'5. Pp (3 años)'!H116)</f>
        <v/>
      </c>
      <c r="H84" s="75" t="str">
        <f>IF(ISBLANK('5. Pp (3 años)'!J116),"",'5. Pp (3 años)'!J116)</f>
        <v/>
      </c>
      <c r="I84" s="145" t="str">
        <f>IF(ISBLANK('9. METAS'!L90),"",'9. METAS'!L90)</f>
        <v/>
      </c>
      <c r="J84" s="146" t="str">
        <f>IF(ISBLANK('9. METAS'!U90),"",'9. METAS'!U90)</f>
        <v/>
      </c>
      <c r="K84" s="136" t="str">
        <f>IF(ISBLANK('9. METAS'!V90),"",'9. METAS'!V90)</f>
        <v/>
      </c>
      <c r="L84" s="136" t="str">
        <f>IF(ISBLANK('9. METAS'!W90),"",'9. METAS'!W90)</f>
        <v/>
      </c>
      <c r="M84" s="137" t="str">
        <f>IF(ISBLANK('9. METAS'!X90),"",'9. METAS'!X90)</f>
        <v/>
      </c>
      <c r="N84" s="147"/>
      <c r="O84" s="139"/>
      <c r="P84" s="139"/>
      <c r="Q84" s="140"/>
      <c r="R84" s="134" t="str">
        <f t="shared" si="6"/>
        <v>100%</v>
      </c>
      <c r="S84" s="135" t="str">
        <f t="shared" si="6"/>
        <v>100%</v>
      </c>
      <c r="T84" s="135" t="str">
        <f t="shared" si="6"/>
        <v>100%</v>
      </c>
      <c r="U84" s="154" t="str">
        <f t="shared" si="5"/>
        <v>100%</v>
      </c>
      <c r="V84" s="138" t="str">
        <f t="shared" si="7"/>
        <v>No Programado</v>
      </c>
      <c r="W84" s="135" t="str">
        <f t="shared" si="8"/>
        <v>No Programado</v>
      </c>
      <c r="X84" s="135" t="str">
        <f t="shared" si="9"/>
        <v>No Programado</v>
      </c>
      <c r="Y84" s="159" t="str">
        <f t="shared" si="10"/>
        <v>No Programado</v>
      </c>
      <c r="Z84" s="173"/>
      <c r="AA84" s="174"/>
      <c r="AB84" s="174"/>
      <c r="AC84" s="175"/>
    </row>
    <row r="85" spans="3:29" ht="17.25">
      <c r="C85" s="210" t="str">
        <f>IF(ISBLANK('5. Pp (3 años)'!B117),"",'5. Pp (3 años)'!B117)</f>
        <v/>
      </c>
      <c r="D85" s="90" t="str">
        <f>IF(ISBLANK('5. Pp (3 años)'!C117),"",'5. Pp (3 años)'!C117)</f>
        <v>Actividad</v>
      </c>
      <c r="E85" s="207" t="str">
        <f>IF(ISBLANK('5. Pp (3 años)'!D117),"",'5. Pp (3 años)'!D117)</f>
        <v/>
      </c>
      <c r="F85" s="207" t="str">
        <f>IF(ISBLANK('5. Pp (3 años)'!E117),"",'5. Pp (3 años)'!E117)</f>
        <v/>
      </c>
      <c r="G85" s="214" t="str">
        <f>IF(ISBLANK('5. Pp (3 años)'!H117),"",'5. Pp (3 años)'!H117)</f>
        <v/>
      </c>
      <c r="H85" s="75" t="str">
        <f>IF(ISBLANK('5. Pp (3 años)'!J117),"",'5. Pp (3 años)'!J117)</f>
        <v/>
      </c>
      <c r="I85" s="145" t="str">
        <f>IF(ISBLANK('9. METAS'!L91),"",'9. METAS'!L91)</f>
        <v/>
      </c>
      <c r="J85" s="146" t="str">
        <f>IF(ISBLANK('9. METAS'!U91),"",'9. METAS'!U91)</f>
        <v/>
      </c>
      <c r="K85" s="136" t="str">
        <f>IF(ISBLANK('9. METAS'!V91),"",'9. METAS'!V91)</f>
        <v/>
      </c>
      <c r="L85" s="136" t="str">
        <f>IF(ISBLANK('9. METAS'!W91),"",'9. METAS'!W91)</f>
        <v/>
      </c>
      <c r="M85" s="137" t="str">
        <f>IF(ISBLANK('9. METAS'!X91),"",'9. METAS'!X91)</f>
        <v/>
      </c>
      <c r="N85" s="147"/>
      <c r="O85" s="139"/>
      <c r="P85" s="139"/>
      <c r="Q85" s="140"/>
      <c r="R85" s="134" t="str">
        <f t="shared" si="6"/>
        <v>100%</v>
      </c>
      <c r="S85" s="135" t="str">
        <f t="shared" si="6"/>
        <v>100%</v>
      </c>
      <c r="T85" s="135" t="str">
        <f t="shared" si="6"/>
        <v>100%</v>
      </c>
      <c r="U85" s="154" t="str">
        <f t="shared" si="5"/>
        <v>100%</v>
      </c>
      <c r="V85" s="138" t="str">
        <f t="shared" si="7"/>
        <v>No Programado</v>
      </c>
      <c r="W85" s="135" t="str">
        <f t="shared" si="8"/>
        <v>No Programado</v>
      </c>
      <c r="X85" s="135" t="str">
        <f t="shared" si="9"/>
        <v>No Programado</v>
      </c>
      <c r="Y85" s="159" t="str">
        <f t="shared" si="10"/>
        <v>No Programado</v>
      </c>
      <c r="Z85" s="170"/>
      <c r="AA85" s="171"/>
      <c r="AB85" s="171"/>
      <c r="AC85" s="172"/>
    </row>
    <row r="86" spans="3:29" ht="17.25">
      <c r="C86" s="211" t="str">
        <f>IF(ISBLANK('5. Pp (3 años)'!B118),"",'5. Pp (3 años)'!B118)</f>
        <v/>
      </c>
      <c r="D86" s="90" t="str">
        <f>IF(ISBLANK('5. Pp (3 años)'!C118),"",'5. Pp (3 años)'!C118)</f>
        <v>Actividad</v>
      </c>
      <c r="E86" s="207" t="str">
        <f>IF(ISBLANK('5. Pp (3 años)'!D118),"",'5. Pp (3 años)'!D118)</f>
        <v/>
      </c>
      <c r="F86" s="207" t="str">
        <f>IF(ISBLANK('5. Pp (3 años)'!E118),"",'5. Pp (3 años)'!E118)</f>
        <v/>
      </c>
      <c r="G86" s="214" t="str">
        <f>IF(ISBLANK('5. Pp (3 años)'!H118),"",'5. Pp (3 años)'!H118)</f>
        <v/>
      </c>
      <c r="H86" s="75" t="str">
        <f>IF(ISBLANK('5. Pp (3 años)'!J118),"",'5. Pp (3 años)'!J118)</f>
        <v/>
      </c>
      <c r="I86" s="145" t="str">
        <f>IF(ISBLANK('9. METAS'!L92),"",'9. METAS'!L92)</f>
        <v/>
      </c>
      <c r="J86" s="146" t="str">
        <f>IF(ISBLANK('9. METAS'!U92),"",'9. METAS'!U92)</f>
        <v/>
      </c>
      <c r="K86" s="136" t="str">
        <f>IF(ISBLANK('9. METAS'!V92),"",'9. METAS'!V92)</f>
        <v/>
      </c>
      <c r="L86" s="136" t="str">
        <f>IF(ISBLANK('9. METAS'!W92),"",'9. METAS'!W92)</f>
        <v/>
      </c>
      <c r="M86" s="137" t="str">
        <f>IF(ISBLANK('9. METAS'!X92),"",'9. METAS'!X92)</f>
        <v/>
      </c>
      <c r="N86" s="147"/>
      <c r="O86" s="139"/>
      <c r="P86" s="139"/>
      <c r="Q86" s="140"/>
      <c r="R86" s="134" t="str">
        <f t="shared" si="6"/>
        <v>100%</v>
      </c>
      <c r="S86" s="135" t="str">
        <f t="shared" si="6"/>
        <v>100%</v>
      </c>
      <c r="T86" s="135" t="str">
        <f t="shared" si="6"/>
        <v>100%</v>
      </c>
      <c r="U86" s="154" t="str">
        <f t="shared" si="5"/>
        <v>100%</v>
      </c>
      <c r="V86" s="138" t="str">
        <f t="shared" si="7"/>
        <v>No Programado</v>
      </c>
      <c r="W86" s="135" t="str">
        <f t="shared" si="8"/>
        <v>No Programado</v>
      </c>
      <c r="X86" s="135" t="str">
        <f t="shared" si="9"/>
        <v>No Programado</v>
      </c>
      <c r="Y86" s="159" t="str">
        <f t="shared" si="10"/>
        <v>No Programado</v>
      </c>
      <c r="Z86" s="173"/>
      <c r="AA86" s="174"/>
      <c r="AB86" s="174"/>
      <c r="AC86" s="175"/>
    </row>
    <row r="87" spans="3:29" ht="17.25">
      <c r="C87" s="210" t="str">
        <f>IF(ISBLANK('5. Pp (3 años)'!B119),"",'5. Pp (3 años)'!B119)</f>
        <v/>
      </c>
      <c r="D87" s="90" t="str">
        <f>IF(ISBLANK('5. Pp (3 años)'!C119),"",'5. Pp (3 años)'!C119)</f>
        <v>Actividad</v>
      </c>
      <c r="E87" s="207" t="str">
        <f>IF(ISBLANK('5. Pp (3 años)'!D119),"",'5. Pp (3 años)'!D119)</f>
        <v/>
      </c>
      <c r="F87" s="207" t="str">
        <f>IF(ISBLANK('5. Pp (3 años)'!E119),"",'5. Pp (3 años)'!E119)</f>
        <v/>
      </c>
      <c r="G87" s="406" t="str">
        <f>IF(ISBLANK('5. Pp (3 años)'!H119),"",'5. Pp (3 años)'!H119)</f>
        <v/>
      </c>
      <c r="H87" s="75" t="str">
        <f>IF(ISBLANK('5. Pp (3 años)'!J119),"",'5. Pp (3 años)'!J119)</f>
        <v/>
      </c>
      <c r="I87" s="145" t="str">
        <f>IF(ISBLANK('9. METAS'!L93),"",'9. METAS'!L93)</f>
        <v/>
      </c>
      <c r="J87" s="146" t="str">
        <f>IF(ISBLANK('9. METAS'!U93),"",'9. METAS'!U93)</f>
        <v/>
      </c>
      <c r="K87" s="136" t="str">
        <f>IF(ISBLANK('9. METAS'!V93),"",'9. METAS'!V93)</f>
        <v/>
      </c>
      <c r="L87" s="136" t="str">
        <f>IF(ISBLANK('9. METAS'!W93),"",'9. METAS'!W93)</f>
        <v/>
      </c>
      <c r="M87" s="137" t="str">
        <f>IF(ISBLANK('9. METAS'!X93),"",'9. METAS'!X93)</f>
        <v/>
      </c>
      <c r="N87" s="147"/>
      <c r="O87" s="139"/>
      <c r="P87" s="139"/>
      <c r="Q87" s="140"/>
      <c r="R87" s="134" t="str">
        <f t="shared" si="6"/>
        <v>100%</v>
      </c>
      <c r="S87" s="135" t="str">
        <f t="shared" si="6"/>
        <v>100%</v>
      </c>
      <c r="T87" s="135" t="str">
        <f t="shared" si="6"/>
        <v>100%</v>
      </c>
      <c r="U87" s="154" t="str">
        <f t="shared" si="5"/>
        <v>100%</v>
      </c>
      <c r="V87" s="138" t="str">
        <f t="shared" si="7"/>
        <v>No Programado</v>
      </c>
      <c r="W87" s="135" t="str">
        <f t="shared" si="8"/>
        <v>No Programado</v>
      </c>
      <c r="X87" s="135" t="str">
        <f t="shared" si="9"/>
        <v>No Programado</v>
      </c>
      <c r="Y87" s="159" t="str">
        <f t="shared" si="10"/>
        <v>No Programado</v>
      </c>
      <c r="Z87" s="170"/>
      <c r="AA87" s="171"/>
      <c r="AB87" s="171"/>
      <c r="AC87" s="172"/>
    </row>
    <row r="88" spans="3:29" ht="86.25">
      <c r="C88" s="350" t="str">
        <f>IF(ISBLANK('5. Pp (3 años)'!B120),"",'5. Pp (3 años)'!B120)</f>
        <v>Coordinación de Vinculación, Investigación y Proyectos Sociales</v>
      </c>
      <c r="D88" s="351" t="str">
        <f>IF(ISBLANK('5. Pp (3 años)'!C120),"",'5. Pp (3 años)'!C120)</f>
        <v>Componente</v>
      </c>
      <c r="E88" s="341" t="str">
        <f>IF(ISBLANK('5. Pp (3 años)'!D120),"",'5. Pp (3 años)'!D120)</f>
        <v>4.1.1.1.13 Estrategias de sensibilización y fomento a la cultura de la diversidad sexual implementadas.</v>
      </c>
      <c r="F88" s="341" t="str">
        <f>IF(ISBLANK('5. Pp (3 años)'!E120),"",'5. Pp (3 años)'!E120)</f>
        <v>PESFR: Porcentaje de estrategias de sensibilización y fomento realizadas.</v>
      </c>
      <c r="G88" s="337" t="str">
        <f>IF(ISBLANK('5. Pp (3 años)'!H120),"",'5. Pp (3 años)'!H120)</f>
        <v>Trimestral</v>
      </c>
      <c r="H88" s="342" t="str">
        <f>IF(ISBLANK('5. Pp (3 años)'!J120),"",'5. Pp (3 años)'!J120)</f>
        <v xml:space="preserve">UNIDAD DE MEDIDA DEL INDICADOR: Porcentaje
UNIDAD DE MEDIDA DE LAS VARIABLES: Estrategia </v>
      </c>
      <c r="I88" s="145">
        <f>IF(ISBLANK('9. METAS'!L94),"",'9. METAS'!L94)</f>
        <v>100</v>
      </c>
      <c r="J88" s="146">
        <f>IF(ISBLANK('9. METAS'!U94),"",'9. METAS'!U94)</f>
        <v>25</v>
      </c>
      <c r="K88" s="136">
        <f>IF(ISBLANK('9. METAS'!V94),"",'9. METAS'!V94)</f>
        <v>25</v>
      </c>
      <c r="L88" s="136">
        <f>IF(ISBLANK('9. METAS'!W94),"",'9. METAS'!W94)</f>
        <v>25</v>
      </c>
      <c r="M88" s="137">
        <f>IF(ISBLANK('9. METAS'!X94),"",'9. METAS'!X94)</f>
        <v>25</v>
      </c>
      <c r="N88" s="408"/>
      <c r="O88" s="409"/>
      <c r="P88" s="409"/>
      <c r="Q88" s="410"/>
      <c r="R88" s="134">
        <f t="shared" si="6"/>
        <v>0</v>
      </c>
      <c r="S88" s="135">
        <f t="shared" si="6"/>
        <v>0</v>
      </c>
      <c r="T88" s="135">
        <f t="shared" si="6"/>
        <v>0</v>
      </c>
      <c r="U88" s="154">
        <f t="shared" si="5"/>
        <v>0</v>
      </c>
      <c r="V88" s="138">
        <f t="shared" si="7"/>
        <v>0</v>
      </c>
      <c r="W88" s="135">
        <f t="shared" si="8"/>
        <v>0</v>
      </c>
      <c r="X88" s="135">
        <f t="shared" si="9"/>
        <v>0</v>
      </c>
      <c r="Y88" s="159">
        <f t="shared" si="10"/>
        <v>0</v>
      </c>
      <c r="Z88" s="173"/>
      <c r="AA88" s="174"/>
      <c r="AB88" s="174"/>
      <c r="AC88" s="175"/>
    </row>
    <row r="89" spans="3:29" ht="86.25">
      <c r="C89" s="210" t="str">
        <f>IF(ISBLANK('5. Pp (3 años)'!B121),"",'5. Pp (3 años)'!B121)</f>
        <v>Coordinación de Vinculación, Investigación y Proyectos Sociales</v>
      </c>
      <c r="D89" s="90" t="str">
        <f>IF(ISBLANK('5. Pp (3 años)'!C121),"",'5. Pp (3 años)'!C121)</f>
        <v>Actividad</v>
      </c>
      <c r="E89" s="207" t="str">
        <f>IF(ISBLANK('5. Pp (3 años)'!D121),"",'5. Pp (3 años)'!D121)</f>
        <v>4.1.1.1.13.1 Coordinación de mecanismos de vinculación interinstitucional y sectorial para la diversidad sexual.</v>
      </c>
      <c r="F89" s="207" t="str">
        <f>IF(ISBLANK('5. Pp (3 años)'!E121),"",'5. Pp (3 años)'!E121)</f>
        <v>PRC: Porcentaje de reuniones de coordinación para la diversidad sexual realizadas.</v>
      </c>
      <c r="G89" s="407" t="str">
        <f>IF(ISBLANK('5. Pp (3 años)'!H121),"",'5. Pp (3 años)'!H121)</f>
        <v>Trimestral</v>
      </c>
      <c r="H89" s="75" t="str">
        <f>IF(ISBLANK('5. Pp (3 años)'!J121),"",'5. Pp (3 años)'!J121)</f>
        <v>UNIDAD DE MEDIDA DEL INDICADOR: Porcentaje
UNIDAD DE MEDIDA DE LAS VARIABLES: Reuniones</v>
      </c>
      <c r="I89" s="145">
        <f>IF(ISBLANK('9. METAS'!L95),"",'9. METAS'!L95)</f>
        <v>70</v>
      </c>
      <c r="J89" s="146">
        <f>IF(ISBLANK('9. METAS'!U95),"",'9. METAS'!U95)</f>
        <v>25</v>
      </c>
      <c r="K89" s="136">
        <f>IF(ISBLANK('9. METAS'!V95),"",'9. METAS'!V95)</f>
        <v>18</v>
      </c>
      <c r="L89" s="136">
        <f>IF(ISBLANK('9. METAS'!W95),"",'9. METAS'!W95)</f>
        <v>15</v>
      </c>
      <c r="M89" s="137">
        <f>IF(ISBLANK('9. METAS'!X95),"",'9. METAS'!X95)</f>
        <v>12</v>
      </c>
      <c r="N89" s="147"/>
      <c r="O89" s="139"/>
      <c r="P89" s="139"/>
      <c r="Q89" s="140"/>
      <c r="R89" s="134">
        <f t="shared" si="6"/>
        <v>0</v>
      </c>
      <c r="S89" s="135">
        <f t="shared" si="6"/>
        <v>0</v>
      </c>
      <c r="T89" s="135">
        <f t="shared" si="6"/>
        <v>0</v>
      </c>
      <c r="U89" s="154">
        <f t="shared" si="5"/>
        <v>0</v>
      </c>
      <c r="V89" s="138">
        <f t="shared" si="7"/>
        <v>0</v>
      </c>
      <c r="W89" s="135">
        <f t="shared" si="8"/>
        <v>0</v>
      </c>
      <c r="X89" s="135">
        <f t="shared" si="9"/>
        <v>0</v>
      </c>
      <c r="Y89" s="159">
        <f t="shared" si="10"/>
        <v>0</v>
      </c>
      <c r="Z89" s="170"/>
      <c r="AA89" s="171"/>
      <c r="AB89" s="171"/>
      <c r="AC89" s="172"/>
    </row>
    <row r="90" spans="3:29" ht="86.25">
      <c r="C90" s="211" t="str">
        <f>IF(ISBLANK('5. Pp (3 años)'!B122),"",'5. Pp (3 años)'!B122)</f>
        <v>Coordinación de Vinculación, Investigación y Proyectos Sociales</v>
      </c>
      <c r="D90" s="90" t="str">
        <f>IF(ISBLANK('5. Pp (3 años)'!C122),"",'5. Pp (3 años)'!C122)</f>
        <v>Actividad</v>
      </c>
      <c r="E90" s="207" t="str">
        <f>IF(ISBLANK('5. Pp (3 años)'!D122),"",'5. Pp (3 años)'!D122)</f>
        <v>4.1.1.1.13.2 Ejecución de programas de difusión, información y sensibilización para el fomento de la diversidad sexual y la inclusión.</v>
      </c>
      <c r="F90" s="207" t="str">
        <f>IF(ISBLANK('5. Pp (3 años)'!E122),"",'5. Pp (3 años)'!E122)</f>
        <v>PASI: Porcentaje de actividades de sensibilización y fomento a la inclusión realizadas.</v>
      </c>
      <c r="G90" s="214" t="str">
        <f>IF(ISBLANK('5. Pp (3 años)'!H122),"",'5. Pp (3 años)'!H122)</f>
        <v>Trimestral</v>
      </c>
      <c r="H90" s="75" t="str">
        <f>IF(ISBLANK('5. Pp (3 años)'!J122),"",'5. Pp (3 años)'!J122)</f>
        <v>UNIDAD DE MEDIDA DEL INDICADOR: Porcentaje
UNIDAD DE MEDIDA DE LAS VARIABLES: Actividades</v>
      </c>
      <c r="I90" s="145">
        <f>IF(ISBLANK('9. METAS'!L96),"",'9. METAS'!L96)</f>
        <v>31</v>
      </c>
      <c r="J90" s="146">
        <f>IF(ISBLANK('9. METAS'!U96),"",'9. METAS'!U96)</f>
        <v>9</v>
      </c>
      <c r="K90" s="136">
        <f>IF(ISBLANK('9. METAS'!V96),"",'9. METAS'!V96)</f>
        <v>9</v>
      </c>
      <c r="L90" s="136">
        <f>IF(ISBLANK('9. METAS'!W96),"",'9. METAS'!W96)</f>
        <v>8</v>
      </c>
      <c r="M90" s="137">
        <f>IF(ISBLANK('9. METAS'!X96),"",'9. METAS'!X96)</f>
        <v>5</v>
      </c>
      <c r="N90" s="147"/>
      <c r="O90" s="139"/>
      <c r="P90" s="139"/>
      <c r="Q90" s="140"/>
      <c r="R90" s="134">
        <f t="shared" si="6"/>
        <v>0</v>
      </c>
      <c r="S90" s="135">
        <f t="shared" si="6"/>
        <v>0</v>
      </c>
      <c r="T90" s="135">
        <f t="shared" si="6"/>
        <v>0</v>
      </c>
      <c r="U90" s="154">
        <f t="shared" si="5"/>
        <v>0</v>
      </c>
      <c r="V90" s="138">
        <f t="shared" si="7"/>
        <v>0</v>
      </c>
      <c r="W90" s="135">
        <f t="shared" si="8"/>
        <v>0</v>
      </c>
      <c r="X90" s="135">
        <f t="shared" si="9"/>
        <v>0</v>
      </c>
      <c r="Y90" s="159">
        <f t="shared" si="10"/>
        <v>0</v>
      </c>
      <c r="Z90" s="173"/>
      <c r="AA90" s="174"/>
      <c r="AB90" s="174"/>
      <c r="AC90" s="175"/>
    </row>
    <row r="91" spans="3:29" ht="17.25">
      <c r="C91" s="210" t="str">
        <f>IF(ISBLANK('5. Pp (3 años)'!B123),"",'5. Pp (3 años)'!B123)</f>
        <v/>
      </c>
      <c r="D91" s="90" t="str">
        <f>IF(ISBLANK('5. Pp (3 años)'!C123),"",'5. Pp (3 años)'!C123)</f>
        <v>Actividad</v>
      </c>
      <c r="E91" s="207" t="str">
        <f>IF(ISBLANK('5. Pp (3 años)'!D123),"",'5. Pp (3 años)'!D123)</f>
        <v/>
      </c>
      <c r="F91" s="207" t="str">
        <f>IF(ISBLANK('5. Pp (3 años)'!E123),"",'5. Pp (3 años)'!E123)</f>
        <v/>
      </c>
      <c r="G91" s="214" t="str">
        <f>IF(ISBLANK('5. Pp (3 años)'!H123),"",'5. Pp (3 años)'!H123)</f>
        <v/>
      </c>
      <c r="H91" s="75" t="str">
        <f>IF(ISBLANK('5. Pp (3 años)'!J123),"",'5. Pp (3 años)'!J123)</f>
        <v/>
      </c>
      <c r="I91" s="145" t="str">
        <f>IF(ISBLANK('9. METAS'!L97),"",'9. METAS'!L97)</f>
        <v/>
      </c>
      <c r="J91" s="146" t="str">
        <f>IF(ISBLANK('9. METAS'!U97),"",'9. METAS'!U97)</f>
        <v/>
      </c>
      <c r="K91" s="136" t="str">
        <f>IF(ISBLANK('9. METAS'!V97),"",'9. METAS'!V97)</f>
        <v/>
      </c>
      <c r="L91" s="136" t="str">
        <f>IF(ISBLANK('9. METAS'!W97),"",'9. METAS'!W97)</f>
        <v/>
      </c>
      <c r="M91" s="137" t="str">
        <f>IF(ISBLANK('9. METAS'!X97),"",'9. METAS'!X97)</f>
        <v/>
      </c>
      <c r="N91" s="147"/>
      <c r="O91" s="139"/>
      <c r="P91" s="139"/>
      <c r="Q91" s="140"/>
      <c r="R91" s="134" t="str">
        <f t="shared" si="6"/>
        <v>100%</v>
      </c>
      <c r="S91" s="135" t="str">
        <f t="shared" si="6"/>
        <v>100%</v>
      </c>
      <c r="T91" s="135" t="str">
        <f t="shared" si="6"/>
        <v>100%</v>
      </c>
      <c r="U91" s="154" t="str">
        <f t="shared" si="5"/>
        <v>100%</v>
      </c>
      <c r="V91" s="138" t="str">
        <f t="shared" si="7"/>
        <v>No Programado</v>
      </c>
      <c r="W91" s="135" t="str">
        <f t="shared" si="8"/>
        <v>No Programado</v>
      </c>
      <c r="X91" s="135" t="str">
        <f t="shared" si="9"/>
        <v>No Programado</v>
      </c>
      <c r="Y91" s="159" t="str">
        <f t="shared" si="10"/>
        <v>No Programado</v>
      </c>
      <c r="Z91" s="173"/>
      <c r="AA91" s="174"/>
      <c r="AB91" s="174"/>
      <c r="AC91" s="175"/>
    </row>
    <row r="92" spans="3:29" ht="17.25">
      <c r="C92" s="211" t="str">
        <f>IF(ISBLANK('5. Pp (3 años)'!B124),"",'5. Pp (3 años)'!B124)</f>
        <v/>
      </c>
      <c r="D92" s="90" t="str">
        <f>IF(ISBLANK('5. Pp (3 años)'!C124),"",'5. Pp (3 años)'!C124)</f>
        <v>Actividad</v>
      </c>
      <c r="E92" s="207" t="str">
        <f>IF(ISBLANK('5. Pp (3 años)'!D124),"",'5. Pp (3 años)'!D124)</f>
        <v/>
      </c>
      <c r="F92" s="207" t="str">
        <f>IF(ISBLANK('5. Pp (3 años)'!E124),"",'5. Pp (3 años)'!E124)</f>
        <v/>
      </c>
      <c r="G92" s="214" t="str">
        <f>IF(ISBLANK('5. Pp (3 años)'!H124),"",'5. Pp (3 años)'!H124)</f>
        <v/>
      </c>
      <c r="H92" s="75" t="str">
        <f>IF(ISBLANK('5. Pp (3 años)'!J124),"",'5. Pp (3 años)'!J124)</f>
        <v/>
      </c>
      <c r="I92" s="145" t="str">
        <f>IF(ISBLANK('9. METAS'!L98),"",'9. METAS'!L98)</f>
        <v/>
      </c>
      <c r="J92" s="146" t="str">
        <f>IF(ISBLANK('9. METAS'!U98),"",'9. METAS'!U98)</f>
        <v/>
      </c>
      <c r="K92" s="136" t="str">
        <f>IF(ISBLANK('9. METAS'!V98),"",'9. METAS'!V98)</f>
        <v/>
      </c>
      <c r="L92" s="136" t="str">
        <f>IF(ISBLANK('9. METAS'!W98),"",'9. METAS'!W98)</f>
        <v/>
      </c>
      <c r="M92" s="137" t="str">
        <f>IF(ISBLANK('9. METAS'!X98),"",'9. METAS'!X98)</f>
        <v/>
      </c>
      <c r="N92" s="147"/>
      <c r="O92" s="139"/>
      <c r="P92" s="139"/>
      <c r="Q92" s="140"/>
      <c r="R92" s="134" t="str">
        <f t="shared" si="6"/>
        <v>100%</v>
      </c>
      <c r="S92" s="135" t="str">
        <f t="shared" si="6"/>
        <v>100%</v>
      </c>
      <c r="T92" s="135" t="str">
        <f t="shared" si="6"/>
        <v>100%</v>
      </c>
      <c r="U92" s="154" t="str">
        <f t="shared" si="5"/>
        <v>100%</v>
      </c>
      <c r="V92" s="138" t="str">
        <f t="shared" si="7"/>
        <v>No Programado</v>
      </c>
      <c r="W92" s="135" t="str">
        <f t="shared" si="8"/>
        <v>No Programado</v>
      </c>
      <c r="X92" s="135" t="str">
        <f t="shared" si="9"/>
        <v>No Programado</v>
      </c>
      <c r="Y92" s="159" t="str">
        <f t="shared" si="10"/>
        <v>No Programado</v>
      </c>
      <c r="Z92" s="170"/>
      <c r="AA92" s="171"/>
      <c r="AB92" s="171"/>
      <c r="AC92" s="172"/>
    </row>
    <row r="93" spans="3:29" ht="17.25">
      <c r="C93" s="210" t="str">
        <f>IF(ISBLANK('5. Pp (3 años)'!B125),"",'5. Pp (3 años)'!B125)</f>
        <v/>
      </c>
      <c r="D93" s="90" t="str">
        <f>IF(ISBLANK('5. Pp (3 años)'!C125),"",'5. Pp (3 años)'!C125)</f>
        <v>Actividad</v>
      </c>
      <c r="E93" s="207" t="str">
        <f>IF(ISBLANK('5. Pp (3 años)'!D125),"",'5. Pp (3 años)'!D125)</f>
        <v/>
      </c>
      <c r="F93" s="207" t="str">
        <f>IF(ISBLANK('5. Pp (3 años)'!E125),"",'5. Pp (3 años)'!E125)</f>
        <v/>
      </c>
      <c r="G93" s="406" t="str">
        <f>IF(ISBLANK('5. Pp (3 años)'!H125),"",'5. Pp (3 años)'!H125)</f>
        <v/>
      </c>
      <c r="H93" s="75" t="str">
        <f>IF(ISBLANK('5. Pp (3 años)'!J125),"",'5. Pp (3 años)'!J125)</f>
        <v/>
      </c>
      <c r="I93" s="145" t="str">
        <f>IF(ISBLANK('9. METAS'!L99),"",'9. METAS'!L99)</f>
        <v/>
      </c>
      <c r="J93" s="146" t="str">
        <f>IF(ISBLANK('9. METAS'!U99),"",'9. METAS'!U99)</f>
        <v/>
      </c>
      <c r="K93" s="136" t="str">
        <f>IF(ISBLANK('9. METAS'!V99),"",'9. METAS'!V99)</f>
        <v/>
      </c>
      <c r="L93" s="136" t="str">
        <f>IF(ISBLANK('9. METAS'!W99),"",'9. METAS'!W99)</f>
        <v/>
      </c>
      <c r="M93" s="137" t="str">
        <f>IF(ISBLANK('9. METAS'!X99),"",'9. METAS'!X99)</f>
        <v/>
      </c>
      <c r="N93" s="147"/>
      <c r="O93" s="139"/>
      <c r="P93" s="139"/>
      <c r="Q93" s="140"/>
      <c r="R93" s="134" t="str">
        <f t="shared" si="6"/>
        <v>100%</v>
      </c>
      <c r="S93" s="135" t="str">
        <f t="shared" si="6"/>
        <v>100%</v>
      </c>
      <c r="T93" s="135" t="str">
        <f t="shared" si="6"/>
        <v>100%</v>
      </c>
      <c r="U93" s="154" t="str">
        <f t="shared" si="5"/>
        <v>100%</v>
      </c>
      <c r="V93" s="138" t="str">
        <f t="shared" si="7"/>
        <v>No Programado</v>
      </c>
      <c r="W93" s="135" t="str">
        <f t="shared" si="8"/>
        <v>No Programado</v>
      </c>
      <c r="X93" s="135" t="str">
        <f t="shared" si="9"/>
        <v>No Programado</v>
      </c>
      <c r="Y93" s="159" t="str">
        <f t="shared" si="10"/>
        <v>No Programado</v>
      </c>
      <c r="Z93" s="173"/>
      <c r="AA93" s="174"/>
      <c r="AB93" s="174"/>
      <c r="AC93" s="175"/>
    </row>
    <row r="94" spans="3:29" ht="103.5">
      <c r="C94" s="350" t="str">
        <f>IF(ISBLANK('5. Pp (3 años)'!B126),"",'5. Pp (3 años)'!B126)</f>
        <v>Coordinación de Capacitación y Salud</v>
      </c>
      <c r="D94" s="351" t="str">
        <f>IF(ISBLANK('5. Pp (3 años)'!C126),"",'5. Pp (3 años)'!C126)</f>
        <v>Componente</v>
      </c>
      <c r="E94" s="341" t="str">
        <f>IF(ISBLANK('5. Pp (3 años)'!D126),"",'5. Pp (3 años)'!D126)</f>
        <v>4.1.1.1.14 Capacidades para el desarrollo integral y la afirmación de la identidad LGBTIQ+ fortalecidas.</v>
      </c>
      <c r="F94" s="341" t="str">
        <f>IF(ISBLANK('5. Pp (3 años)'!E126),"",'5. Pp (3 años)'!E126)</f>
        <v>PAFCI: Porcentaje de acciones para el fortalecimiento de capacidades y la identidad realizadas.</v>
      </c>
      <c r="G94" s="337" t="str">
        <f>IF(ISBLANK('5. Pp (3 años)'!H126),"",'5. Pp (3 años)'!H126)</f>
        <v>Trimestral</v>
      </c>
      <c r="H94" s="342" t="str">
        <f>IF(ISBLANK('5. Pp (3 años)'!J126),"",'5. Pp (3 años)'!J126)</f>
        <v>UNIDAD DE MEDIDA DEL INDICADOR: Porcentaje
UNIDAD DE MEDIDA DE LAS VARIABLES: Acción de fortalecimiento</v>
      </c>
      <c r="I94" s="145">
        <f>IF(ISBLANK('9. METAS'!L100),"",'9. METAS'!L100)</f>
        <v>100</v>
      </c>
      <c r="J94" s="146">
        <f>IF(ISBLANK('9. METAS'!U100),"",'9. METAS'!U100)</f>
        <v>25</v>
      </c>
      <c r="K94" s="136">
        <f>IF(ISBLANK('9. METAS'!V100),"",'9. METAS'!V100)</f>
        <v>25</v>
      </c>
      <c r="L94" s="136">
        <f>IF(ISBLANK('9. METAS'!W100),"",'9. METAS'!W100)</f>
        <v>25</v>
      </c>
      <c r="M94" s="137">
        <f>IF(ISBLANK('9. METAS'!X100),"",'9. METAS'!X100)</f>
        <v>25</v>
      </c>
      <c r="N94" s="408"/>
      <c r="O94" s="409"/>
      <c r="P94" s="409"/>
      <c r="Q94" s="410"/>
      <c r="R94" s="134">
        <f t="shared" si="6"/>
        <v>0</v>
      </c>
      <c r="S94" s="135">
        <f t="shared" si="6"/>
        <v>0</v>
      </c>
      <c r="T94" s="135">
        <f t="shared" si="6"/>
        <v>0</v>
      </c>
      <c r="U94" s="154">
        <f t="shared" si="5"/>
        <v>0</v>
      </c>
      <c r="V94" s="138">
        <f t="shared" si="7"/>
        <v>0</v>
      </c>
      <c r="W94" s="135">
        <f t="shared" si="8"/>
        <v>0</v>
      </c>
      <c r="X94" s="135">
        <f t="shared" si="9"/>
        <v>0</v>
      </c>
      <c r="Y94" s="159">
        <f t="shared" si="10"/>
        <v>0</v>
      </c>
      <c r="Z94" s="173"/>
      <c r="AA94" s="174"/>
      <c r="AB94" s="174"/>
      <c r="AC94" s="175"/>
    </row>
    <row r="95" spans="3:29" ht="86.25">
      <c r="C95" s="210" t="str">
        <f>IF(ISBLANK('5. Pp (3 años)'!B127),"",'5. Pp (3 años)'!B127)</f>
        <v>Coordinación de Capacitación y Salud</v>
      </c>
      <c r="D95" s="90" t="str">
        <f>IF(ISBLANK('5. Pp (3 años)'!C127),"",'5. Pp (3 años)'!C127)</f>
        <v>Actividad</v>
      </c>
      <c r="E95" s="207" t="str">
        <f>IF(ISBLANK('5. Pp (3 años)'!D127),"",'5. Pp (3 años)'!D127)</f>
        <v>4.1.1.1.14.1 Ejecución de programas de capacitación y fortalecimiento de la identidad para la comunidad LGBTIQ+.</v>
      </c>
      <c r="F95" s="207" t="str">
        <f>IF(ISBLANK('5. Pp (3 años)'!E127),"",'5. Pp (3 años)'!E127)</f>
        <v>PACEI: Porcentaje de acciones de capacitación y encuentros de identidad ejecutados.</v>
      </c>
      <c r="G95" s="407" t="str">
        <f>IF(ISBLANK('5. Pp (3 años)'!H127),"",'5. Pp (3 años)'!H127)</f>
        <v>Trimestral</v>
      </c>
      <c r="H95" s="75" t="str">
        <f>IF(ISBLANK('5. Pp (3 años)'!J127),"",'5. Pp (3 años)'!J127)</f>
        <v>UNIDAD DE MEDIDA DEL INDICADOR: Porcentaje
UNIDAD DE MEDIDA DE LAS VARIABLES: Acción</v>
      </c>
      <c r="I95" s="145">
        <f>IF(ISBLANK('9. METAS'!L101),"",'9. METAS'!L101)</f>
        <v>43</v>
      </c>
      <c r="J95" s="146">
        <f>IF(ISBLANK('9. METAS'!U101),"",'9. METAS'!U101)</f>
        <v>12</v>
      </c>
      <c r="K95" s="136">
        <f>IF(ISBLANK('9. METAS'!V101),"",'9. METAS'!V101)</f>
        <v>12</v>
      </c>
      <c r="L95" s="136">
        <f>IF(ISBLANK('9. METAS'!W101),"",'9. METAS'!W101)</f>
        <v>12</v>
      </c>
      <c r="M95" s="137">
        <f>IF(ISBLANK('9. METAS'!X101),"",'9. METAS'!X101)</f>
        <v>7</v>
      </c>
      <c r="N95" s="147"/>
      <c r="O95" s="139"/>
      <c r="P95" s="139"/>
      <c r="Q95" s="140"/>
      <c r="R95" s="134">
        <f t="shared" si="6"/>
        <v>0</v>
      </c>
      <c r="S95" s="135">
        <f t="shared" si="6"/>
        <v>0</v>
      </c>
      <c r="T95" s="135">
        <f t="shared" si="6"/>
        <v>0</v>
      </c>
      <c r="U95" s="154">
        <f t="shared" si="5"/>
        <v>0</v>
      </c>
      <c r="V95" s="138">
        <f t="shared" si="7"/>
        <v>0</v>
      </c>
      <c r="W95" s="135">
        <f t="shared" si="8"/>
        <v>0</v>
      </c>
      <c r="X95" s="135">
        <f t="shared" si="9"/>
        <v>0</v>
      </c>
      <c r="Y95" s="159">
        <f t="shared" si="10"/>
        <v>0</v>
      </c>
      <c r="Z95" s="170"/>
      <c r="AA95" s="171"/>
      <c r="AB95" s="171"/>
      <c r="AC95" s="172"/>
    </row>
    <row r="96" spans="3:29" ht="17.25">
      <c r="C96" s="211" t="str">
        <f>IF(ISBLANK('5. Pp (3 años)'!B128),"",'5. Pp (3 años)'!B128)</f>
        <v/>
      </c>
      <c r="D96" s="90" t="str">
        <f>IF(ISBLANK('5. Pp (3 años)'!C128),"",'5. Pp (3 años)'!C128)</f>
        <v>Actividad</v>
      </c>
      <c r="E96" s="207" t="str">
        <f>IF(ISBLANK('5. Pp (3 años)'!D128),"",'5. Pp (3 años)'!D128)</f>
        <v/>
      </c>
      <c r="F96" s="207" t="str">
        <f>IF(ISBLANK('5. Pp (3 años)'!E128),"",'5. Pp (3 años)'!E128)</f>
        <v/>
      </c>
      <c r="G96" s="214" t="str">
        <f>IF(ISBLANK('5. Pp (3 años)'!H128),"",'5. Pp (3 años)'!H128)</f>
        <v/>
      </c>
      <c r="H96" s="75" t="str">
        <f>IF(ISBLANK('5. Pp (3 años)'!J128),"",'5. Pp (3 años)'!J128)</f>
        <v/>
      </c>
      <c r="I96" s="145" t="str">
        <f>IF(ISBLANK('9. METAS'!L102),"",'9. METAS'!L102)</f>
        <v/>
      </c>
      <c r="J96" s="146" t="str">
        <f>IF(ISBLANK('9. METAS'!U102),"",'9. METAS'!U102)</f>
        <v/>
      </c>
      <c r="K96" s="136" t="str">
        <f>IF(ISBLANK('9. METAS'!V102),"",'9. METAS'!V102)</f>
        <v/>
      </c>
      <c r="L96" s="136" t="str">
        <f>IF(ISBLANK('9. METAS'!W102),"",'9. METAS'!W102)</f>
        <v/>
      </c>
      <c r="M96" s="137" t="str">
        <f>IF(ISBLANK('9. METAS'!X102),"",'9. METAS'!X102)</f>
        <v/>
      </c>
      <c r="N96" s="147"/>
      <c r="O96" s="139"/>
      <c r="P96" s="139"/>
      <c r="Q96" s="140"/>
      <c r="R96" s="134" t="str">
        <f t="shared" si="6"/>
        <v>100%</v>
      </c>
      <c r="S96" s="135" t="str">
        <f t="shared" si="6"/>
        <v>100%</v>
      </c>
      <c r="T96" s="135" t="str">
        <f t="shared" si="6"/>
        <v>100%</v>
      </c>
      <c r="U96" s="154" t="str">
        <f t="shared" si="5"/>
        <v>100%</v>
      </c>
      <c r="V96" s="138" t="str">
        <f t="shared" si="7"/>
        <v>No Programado</v>
      </c>
      <c r="W96" s="135" t="str">
        <f t="shared" si="8"/>
        <v>No Programado</v>
      </c>
      <c r="X96" s="135" t="str">
        <f t="shared" si="9"/>
        <v>No Programado</v>
      </c>
      <c r="Y96" s="159" t="str">
        <f t="shared" si="10"/>
        <v>No Programado</v>
      </c>
      <c r="Z96" s="173"/>
      <c r="AA96" s="174"/>
      <c r="AB96" s="174"/>
      <c r="AC96" s="175"/>
    </row>
    <row r="97" spans="3:29" ht="17.25">
      <c r="C97" s="210" t="str">
        <f>IF(ISBLANK('5. Pp (3 años)'!B129),"",'5. Pp (3 años)'!B129)</f>
        <v/>
      </c>
      <c r="D97" s="90" t="str">
        <f>IF(ISBLANK('5. Pp (3 años)'!C129),"",'5. Pp (3 años)'!C129)</f>
        <v>Actividad</v>
      </c>
      <c r="E97" s="207" t="str">
        <f>IF(ISBLANK('5. Pp (3 años)'!D129),"",'5. Pp (3 años)'!D129)</f>
        <v/>
      </c>
      <c r="F97" s="207" t="str">
        <f>IF(ISBLANK('5. Pp (3 años)'!E129),"",'5. Pp (3 años)'!E129)</f>
        <v/>
      </c>
      <c r="G97" s="214" t="str">
        <f>IF(ISBLANK('5. Pp (3 años)'!H129),"",'5. Pp (3 años)'!H129)</f>
        <v/>
      </c>
      <c r="H97" s="75" t="str">
        <f>IF(ISBLANK('5. Pp (3 años)'!J129),"",'5. Pp (3 años)'!J129)</f>
        <v/>
      </c>
      <c r="I97" s="145" t="str">
        <f>IF(ISBLANK('9. METAS'!L103),"",'9. METAS'!L103)</f>
        <v/>
      </c>
      <c r="J97" s="146" t="str">
        <f>IF(ISBLANK('9. METAS'!U103),"",'9. METAS'!U103)</f>
        <v/>
      </c>
      <c r="K97" s="136" t="str">
        <f>IF(ISBLANK('9. METAS'!V103),"",'9. METAS'!V103)</f>
        <v/>
      </c>
      <c r="L97" s="136" t="str">
        <f>IF(ISBLANK('9. METAS'!W103),"",'9. METAS'!W103)</f>
        <v/>
      </c>
      <c r="M97" s="137" t="str">
        <f>IF(ISBLANK('9. METAS'!X103),"",'9. METAS'!X103)</f>
        <v/>
      </c>
      <c r="N97" s="147"/>
      <c r="O97" s="139"/>
      <c r="P97" s="139"/>
      <c r="Q97" s="140"/>
      <c r="R97" s="134" t="str">
        <f t="shared" si="6"/>
        <v>100%</v>
      </c>
      <c r="S97" s="135" t="str">
        <f t="shared" si="6"/>
        <v>100%</v>
      </c>
      <c r="T97" s="135" t="str">
        <f t="shared" si="6"/>
        <v>100%</v>
      </c>
      <c r="U97" s="154" t="str">
        <f t="shared" si="5"/>
        <v>100%</v>
      </c>
      <c r="V97" s="138" t="str">
        <f t="shared" si="7"/>
        <v>No Programado</v>
      </c>
      <c r="W97" s="135" t="str">
        <f t="shared" si="8"/>
        <v>No Programado</v>
      </c>
      <c r="X97" s="135" t="str">
        <f t="shared" si="9"/>
        <v>No Programado</v>
      </c>
      <c r="Y97" s="159" t="str">
        <f t="shared" si="10"/>
        <v>No Programado</v>
      </c>
      <c r="Z97" s="173"/>
      <c r="AA97" s="174"/>
      <c r="AB97" s="174"/>
      <c r="AC97" s="175"/>
    </row>
    <row r="98" spans="3:29" ht="17.25">
      <c r="C98" s="211" t="str">
        <f>IF(ISBLANK('5. Pp (3 años)'!B130),"",'5. Pp (3 años)'!B130)</f>
        <v/>
      </c>
      <c r="D98" s="90" t="str">
        <f>IF(ISBLANK('5. Pp (3 años)'!C130),"",'5. Pp (3 años)'!C130)</f>
        <v>Actividad</v>
      </c>
      <c r="E98" s="207" t="str">
        <f>IF(ISBLANK('5. Pp (3 años)'!D130),"",'5. Pp (3 años)'!D130)</f>
        <v/>
      </c>
      <c r="F98" s="207" t="str">
        <f>IF(ISBLANK('5. Pp (3 años)'!E130),"",'5. Pp (3 años)'!E130)</f>
        <v/>
      </c>
      <c r="G98" s="214" t="str">
        <f>IF(ISBLANK('5. Pp (3 años)'!H130),"",'5. Pp (3 años)'!H130)</f>
        <v/>
      </c>
      <c r="H98" s="75" t="str">
        <f>IF(ISBLANK('5. Pp (3 años)'!J130),"",'5. Pp (3 años)'!J130)</f>
        <v/>
      </c>
      <c r="I98" s="145" t="str">
        <f>IF(ISBLANK('9. METAS'!L104),"",'9. METAS'!L104)</f>
        <v/>
      </c>
      <c r="J98" s="146" t="str">
        <f>IF(ISBLANK('9. METAS'!U104),"",'9. METAS'!U104)</f>
        <v/>
      </c>
      <c r="K98" s="136" t="str">
        <f>IF(ISBLANK('9. METAS'!V104),"",'9. METAS'!V104)</f>
        <v/>
      </c>
      <c r="L98" s="136" t="str">
        <f>IF(ISBLANK('9. METAS'!W104),"",'9. METAS'!W104)</f>
        <v/>
      </c>
      <c r="M98" s="137" t="str">
        <f>IF(ISBLANK('9. METAS'!X104),"",'9. METAS'!X104)</f>
        <v/>
      </c>
      <c r="N98" s="147"/>
      <c r="O98" s="139"/>
      <c r="P98" s="139"/>
      <c r="Q98" s="140"/>
      <c r="R98" s="134" t="str">
        <f t="shared" si="6"/>
        <v>100%</v>
      </c>
      <c r="S98" s="135" t="str">
        <f t="shared" si="6"/>
        <v>100%</v>
      </c>
      <c r="T98" s="135" t="str">
        <f t="shared" si="6"/>
        <v>100%</v>
      </c>
      <c r="U98" s="154" t="str">
        <f t="shared" si="5"/>
        <v>100%</v>
      </c>
      <c r="V98" s="138" t="str">
        <f t="shared" si="7"/>
        <v>No Programado</v>
      </c>
      <c r="W98" s="135" t="str">
        <f t="shared" si="8"/>
        <v>No Programado</v>
      </c>
      <c r="X98" s="135" t="str">
        <f t="shared" si="9"/>
        <v>No Programado</v>
      </c>
      <c r="Y98" s="159" t="str">
        <f t="shared" si="10"/>
        <v>No Programado</v>
      </c>
      <c r="Z98" s="170"/>
      <c r="AA98" s="171"/>
      <c r="AB98" s="171"/>
      <c r="AC98" s="172"/>
    </row>
    <row r="99" spans="3:29" ht="17.25">
      <c r="C99" s="210" t="str">
        <f>IF(ISBLANK('5. Pp (3 años)'!B131),"",'5. Pp (3 años)'!B131)</f>
        <v/>
      </c>
      <c r="D99" s="90" t="str">
        <f>IF(ISBLANK('5. Pp (3 años)'!C131),"",'5. Pp (3 años)'!C131)</f>
        <v>Actividad</v>
      </c>
      <c r="E99" s="207" t="str">
        <f>IF(ISBLANK('5. Pp (3 años)'!D131),"",'5. Pp (3 años)'!D131)</f>
        <v/>
      </c>
      <c r="F99" s="207" t="str">
        <f>IF(ISBLANK('5. Pp (3 años)'!E131),"",'5. Pp (3 años)'!E131)</f>
        <v/>
      </c>
      <c r="G99" s="406" t="str">
        <f>IF(ISBLANK('5. Pp (3 años)'!H131),"",'5. Pp (3 años)'!H131)</f>
        <v/>
      </c>
      <c r="H99" s="75" t="str">
        <f>IF(ISBLANK('5. Pp (3 años)'!J131),"",'5. Pp (3 años)'!J131)</f>
        <v/>
      </c>
      <c r="I99" s="145" t="str">
        <f>IF(ISBLANK('9. METAS'!L105),"",'9. METAS'!L105)</f>
        <v/>
      </c>
      <c r="J99" s="146" t="str">
        <f>IF(ISBLANK('9. METAS'!U105),"",'9. METAS'!U105)</f>
        <v/>
      </c>
      <c r="K99" s="136" t="str">
        <f>IF(ISBLANK('9. METAS'!V105),"",'9. METAS'!V105)</f>
        <v/>
      </c>
      <c r="L99" s="136" t="str">
        <f>IF(ISBLANK('9. METAS'!W105),"",'9. METAS'!W105)</f>
        <v/>
      </c>
      <c r="M99" s="137" t="str">
        <f>IF(ISBLANK('9. METAS'!X105),"",'9. METAS'!X105)</f>
        <v/>
      </c>
      <c r="N99" s="147"/>
      <c r="O99" s="139"/>
      <c r="P99" s="139"/>
      <c r="Q99" s="140"/>
      <c r="R99" s="134" t="str">
        <f t="shared" si="6"/>
        <v>100%</v>
      </c>
      <c r="S99" s="135" t="str">
        <f t="shared" si="6"/>
        <v>100%</v>
      </c>
      <c r="T99" s="135" t="str">
        <f t="shared" si="6"/>
        <v>100%</v>
      </c>
      <c r="U99" s="154" t="str">
        <f t="shared" si="5"/>
        <v>100%</v>
      </c>
      <c r="V99" s="138" t="str">
        <f t="shared" si="7"/>
        <v>No Programado</v>
      </c>
      <c r="W99" s="135" t="str">
        <f t="shared" si="8"/>
        <v>No Programado</v>
      </c>
      <c r="X99" s="135" t="str">
        <f t="shared" si="9"/>
        <v>No Programado</v>
      </c>
      <c r="Y99" s="159" t="str">
        <f t="shared" si="10"/>
        <v>No Programado</v>
      </c>
      <c r="Z99" s="173"/>
      <c r="AA99" s="174"/>
      <c r="AB99" s="174"/>
      <c r="AC99" s="175"/>
    </row>
    <row r="100" spans="3:29" ht="86.25">
      <c r="C100" s="350" t="str">
        <f>IF(ISBLANK('5. Pp (3 años)'!B132),"",'5. Pp (3 años)'!B132)</f>
        <v>Dirección General de Desarrollo Económico</v>
      </c>
      <c r="D100" s="351" t="str">
        <f>IF(ISBLANK('5. Pp (3 años)'!C132),"",'5. Pp (3 años)'!C132)</f>
        <v>Componente</v>
      </c>
      <c r="E100" s="341" t="str">
        <f>IF(ISBLANK('5. Pp (3 años)'!D132),"",'5. Pp (3 años)'!D132)</f>
        <v>4.1.1.1.15  Servicios de formación y fortalecimiento para el emprendimiento sostenible impartidos.</v>
      </c>
      <c r="F100" s="341" t="str">
        <f>IF(ISBLANK('5. Pp (3 años)'!E132),"",'5. Pp (3 años)'!E132)</f>
        <v>PSFEO: Porcentaje de servicios de formación para el emprendimiento otorgados.</v>
      </c>
      <c r="G100" s="337" t="str">
        <f>IF(ISBLANK('5. Pp (3 años)'!H132),"",'5. Pp (3 años)'!H132)</f>
        <v>Trimestral</v>
      </c>
      <c r="H100" s="342" t="str">
        <f>IF(ISBLANK('5. Pp (3 años)'!J132),"",'5. Pp (3 años)'!J132)</f>
        <v>UNIDAD DE MEDIDA DEL INDICADOR: Porcentaje
UNIDAD DE MEDIDA DE LAS VARIABLES: Servicio integral</v>
      </c>
      <c r="I100" s="145">
        <f>IF(ISBLANK('9. METAS'!L106),"",'9. METAS'!L106)</f>
        <v>100</v>
      </c>
      <c r="J100" s="146">
        <f>IF(ISBLANK('9. METAS'!U106),"",'9. METAS'!U106)</f>
        <v>25</v>
      </c>
      <c r="K100" s="136">
        <f>IF(ISBLANK('9. METAS'!V106),"",'9. METAS'!V106)</f>
        <v>25</v>
      </c>
      <c r="L100" s="136">
        <f>IF(ISBLANK('9. METAS'!W106),"",'9. METAS'!W106)</f>
        <v>25</v>
      </c>
      <c r="M100" s="137">
        <f>IF(ISBLANK('9. METAS'!X106),"",'9. METAS'!X106)</f>
        <v>25</v>
      </c>
      <c r="N100" s="408"/>
      <c r="O100" s="409"/>
      <c r="P100" s="409"/>
      <c r="Q100" s="410"/>
      <c r="R100" s="134">
        <f t="shared" si="6"/>
        <v>0</v>
      </c>
      <c r="S100" s="135">
        <f t="shared" si="6"/>
        <v>0</v>
      </c>
      <c r="T100" s="135">
        <f t="shared" si="6"/>
        <v>0</v>
      </c>
      <c r="U100" s="154">
        <f t="shared" si="5"/>
        <v>0</v>
      </c>
      <c r="V100" s="138">
        <f t="shared" si="7"/>
        <v>0</v>
      </c>
      <c r="W100" s="135">
        <f t="shared" si="8"/>
        <v>0</v>
      </c>
      <c r="X100" s="135">
        <f t="shared" si="9"/>
        <v>0</v>
      </c>
      <c r="Y100" s="159">
        <f t="shared" si="10"/>
        <v>0</v>
      </c>
      <c r="Z100" s="173"/>
      <c r="AA100" s="174"/>
      <c r="AB100" s="174"/>
      <c r="AC100" s="175"/>
    </row>
    <row r="101" spans="3:29" ht="86.25">
      <c r="C101" s="210" t="str">
        <f>IF(ISBLANK('5. Pp (3 años)'!B133),"",'5. Pp (3 años)'!B133)</f>
        <v>Dirección General de Desarrollo Económico</v>
      </c>
      <c r="D101" s="90" t="str">
        <f>IF(ISBLANK('5. Pp (3 años)'!C133),"",'5. Pp (3 años)'!C133)</f>
        <v>Actividad</v>
      </c>
      <c r="E101" s="207" t="str">
        <f>IF(ISBLANK('5. Pp (3 años)'!D133),"",'5. Pp (3 años)'!D133)</f>
        <v>4.1.1.1.15.1  Organización de jornadas de instrucción y transferencia de herramientas para el ecosistema emprendedor.</v>
      </c>
      <c r="F101" s="207" t="str">
        <f>IF(ISBLANK('5. Pp (3 años)'!E133),"",'5. Pp (3 años)'!E133)</f>
        <v>PCJIR: Porcentaje de conferencias y jornadas de instrucción realizadas.</v>
      </c>
      <c r="G101" s="407" t="str">
        <f>IF(ISBLANK('5. Pp (3 años)'!H133),"",'5. Pp (3 años)'!H133)</f>
        <v>Trimestral</v>
      </c>
      <c r="H101" s="75" t="str">
        <f>IF(ISBLANK('5. Pp (3 años)'!J133),"",'5. Pp (3 años)'!J133)</f>
        <v xml:space="preserve">UNIDAD DE MEDIDA DEL INDICADOR: Porcentaje
UNIDAD DE MEDIDA DE LAS VARIABLES:  conferencias y jornadas  </v>
      </c>
      <c r="I101" s="145">
        <f>IF(ISBLANK('9. METAS'!L107),"",'9. METAS'!L107)</f>
        <v>6</v>
      </c>
      <c r="J101" s="146">
        <f>IF(ISBLANK('9. METAS'!U107),"",'9. METAS'!U107)</f>
        <v>1</v>
      </c>
      <c r="K101" s="136">
        <f>IF(ISBLANK('9. METAS'!V107),"",'9. METAS'!V107)</f>
        <v>2</v>
      </c>
      <c r="L101" s="136">
        <f>IF(ISBLANK('9. METAS'!W107),"",'9. METAS'!W107)</f>
        <v>2</v>
      </c>
      <c r="M101" s="137">
        <f>IF(ISBLANK('9. METAS'!X107),"",'9. METAS'!X107)</f>
        <v>1</v>
      </c>
      <c r="N101" s="147"/>
      <c r="O101" s="139"/>
      <c r="P101" s="139"/>
      <c r="Q101" s="140"/>
      <c r="R101" s="134">
        <f t="shared" si="6"/>
        <v>0</v>
      </c>
      <c r="S101" s="135">
        <f t="shared" si="6"/>
        <v>0</v>
      </c>
      <c r="T101" s="135">
        <f t="shared" si="6"/>
        <v>0</v>
      </c>
      <c r="U101" s="154">
        <f t="shared" si="5"/>
        <v>0</v>
      </c>
      <c r="V101" s="138">
        <f t="shared" si="7"/>
        <v>0</v>
      </c>
      <c r="W101" s="135">
        <f t="shared" si="8"/>
        <v>0</v>
      </c>
      <c r="X101" s="135">
        <f t="shared" si="9"/>
        <v>0</v>
      </c>
      <c r="Y101" s="159">
        <f t="shared" si="10"/>
        <v>0</v>
      </c>
      <c r="Z101" s="173"/>
      <c r="AA101" s="174"/>
      <c r="AB101" s="174"/>
      <c r="AC101" s="175"/>
    </row>
    <row r="102" spans="3:29" ht="17.25">
      <c r="C102" s="211" t="str">
        <f>IF(ISBLANK('5. Pp (3 años)'!B134),"",'5. Pp (3 años)'!B134)</f>
        <v/>
      </c>
      <c r="D102" s="90" t="str">
        <f>IF(ISBLANK('5. Pp (3 años)'!C134),"",'5. Pp (3 años)'!C134)</f>
        <v>Actividad</v>
      </c>
      <c r="E102" s="207" t="str">
        <f>IF(ISBLANK('5. Pp (3 años)'!D134),"",'5. Pp (3 años)'!D134)</f>
        <v/>
      </c>
      <c r="F102" s="207" t="str">
        <f>IF(ISBLANK('5. Pp (3 años)'!E134),"",'5. Pp (3 años)'!E134)</f>
        <v/>
      </c>
      <c r="G102" s="214" t="str">
        <f>IF(ISBLANK('5. Pp (3 años)'!H134),"",'5. Pp (3 años)'!H134)</f>
        <v/>
      </c>
      <c r="H102" s="75" t="str">
        <f>IF(ISBLANK('5. Pp (3 años)'!J134),"",'5. Pp (3 años)'!J134)</f>
        <v/>
      </c>
      <c r="I102" s="145" t="str">
        <f>IF(ISBLANK('9. METAS'!L108),"",'9. METAS'!L108)</f>
        <v/>
      </c>
      <c r="J102" s="146" t="str">
        <f>IF(ISBLANK('9. METAS'!U108),"",'9. METAS'!U108)</f>
        <v/>
      </c>
      <c r="K102" s="136" t="str">
        <f>IF(ISBLANK('9. METAS'!V108),"",'9. METAS'!V108)</f>
        <v/>
      </c>
      <c r="L102" s="136" t="str">
        <f>IF(ISBLANK('9. METAS'!W108),"",'9. METAS'!W108)</f>
        <v/>
      </c>
      <c r="M102" s="137" t="str">
        <f>IF(ISBLANK('9. METAS'!X108),"",'9. METAS'!X108)</f>
        <v/>
      </c>
      <c r="N102" s="147"/>
      <c r="O102" s="139"/>
      <c r="P102" s="139"/>
      <c r="Q102" s="140"/>
      <c r="R102" s="134" t="str">
        <f t="shared" si="6"/>
        <v>100%</v>
      </c>
      <c r="S102" s="135" t="str">
        <f t="shared" si="6"/>
        <v>100%</v>
      </c>
      <c r="T102" s="135" t="str">
        <f t="shared" si="6"/>
        <v>100%</v>
      </c>
      <c r="U102" s="154" t="str">
        <f t="shared" si="5"/>
        <v>100%</v>
      </c>
      <c r="V102" s="138" t="str">
        <f t="shared" si="7"/>
        <v>No Programado</v>
      </c>
      <c r="W102" s="135" t="str">
        <f t="shared" si="8"/>
        <v>No Programado</v>
      </c>
      <c r="X102" s="135" t="str">
        <f t="shared" si="9"/>
        <v>No Programado</v>
      </c>
      <c r="Y102" s="159" t="str">
        <f t="shared" si="10"/>
        <v>No Programado</v>
      </c>
      <c r="Z102" s="173"/>
      <c r="AA102" s="174"/>
      <c r="AB102" s="174"/>
      <c r="AC102" s="175"/>
    </row>
    <row r="103" spans="3:29" ht="17.25">
      <c r="C103" s="210" t="str">
        <f>IF(ISBLANK('5. Pp (3 años)'!B135),"",'5. Pp (3 años)'!B135)</f>
        <v/>
      </c>
      <c r="D103" s="90" t="str">
        <f>IF(ISBLANK('5. Pp (3 años)'!C135),"",'5. Pp (3 años)'!C135)</f>
        <v>Actividad</v>
      </c>
      <c r="E103" s="207" t="str">
        <f>IF(ISBLANK('5. Pp (3 años)'!D135),"",'5. Pp (3 años)'!D135)</f>
        <v/>
      </c>
      <c r="F103" s="207" t="str">
        <f>IF(ISBLANK('5. Pp (3 años)'!E135),"",'5. Pp (3 años)'!E135)</f>
        <v/>
      </c>
      <c r="G103" s="214" t="str">
        <f>IF(ISBLANK('5. Pp (3 años)'!H135),"",'5. Pp (3 años)'!H135)</f>
        <v/>
      </c>
      <c r="H103" s="75" t="str">
        <f>IF(ISBLANK('5. Pp (3 años)'!J135),"",'5. Pp (3 años)'!J135)</f>
        <v/>
      </c>
      <c r="I103" s="145" t="str">
        <f>IF(ISBLANK('9. METAS'!L109),"",'9. METAS'!L109)</f>
        <v/>
      </c>
      <c r="J103" s="146" t="str">
        <f>IF(ISBLANK('9. METAS'!U109),"",'9. METAS'!U109)</f>
        <v/>
      </c>
      <c r="K103" s="136" t="str">
        <f>IF(ISBLANK('9. METAS'!V109),"",'9. METAS'!V109)</f>
        <v/>
      </c>
      <c r="L103" s="136" t="str">
        <f>IF(ISBLANK('9. METAS'!W109),"",'9. METAS'!W109)</f>
        <v/>
      </c>
      <c r="M103" s="137" t="str">
        <f>IF(ISBLANK('9. METAS'!X109),"",'9. METAS'!X109)</f>
        <v/>
      </c>
      <c r="N103" s="147"/>
      <c r="O103" s="139"/>
      <c r="P103" s="139"/>
      <c r="Q103" s="140"/>
      <c r="R103" s="134" t="str">
        <f t="shared" si="6"/>
        <v>100%</v>
      </c>
      <c r="S103" s="135" t="str">
        <f t="shared" si="6"/>
        <v>100%</v>
      </c>
      <c r="T103" s="135" t="str">
        <f t="shared" si="6"/>
        <v>100%</v>
      </c>
      <c r="U103" s="154" t="str">
        <f t="shared" si="5"/>
        <v>100%</v>
      </c>
      <c r="V103" s="138" t="str">
        <f t="shared" si="7"/>
        <v>No Programado</v>
      </c>
      <c r="W103" s="135" t="str">
        <f t="shared" si="8"/>
        <v>No Programado</v>
      </c>
      <c r="X103" s="135" t="str">
        <f t="shared" si="9"/>
        <v>No Programado</v>
      </c>
      <c r="Y103" s="159" t="str">
        <f t="shared" si="10"/>
        <v>No Programado</v>
      </c>
      <c r="Z103" s="173"/>
      <c r="AA103" s="174"/>
      <c r="AB103" s="174"/>
      <c r="AC103" s="175"/>
    </row>
    <row r="104" spans="3:29" ht="17.25">
      <c r="C104" s="211" t="str">
        <f>IF(ISBLANK('5. Pp (3 años)'!B136),"",'5. Pp (3 años)'!B136)</f>
        <v/>
      </c>
      <c r="D104" s="90" t="str">
        <f>IF(ISBLANK('5. Pp (3 años)'!C136),"",'5. Pp (3 años)'!C136)</f>
        <v>Actividad</v>
      </c>
      <c r="E104" s="207" t="str">
        <f>IF(ISBLANK('5. Pp (3 años)'!D136),"",'5. Pp (3 años)'!D136)</f>
        <v/>
      </c>
      <c r="F104" s="207" t="str">
        <f>IF(ISBLANK('5. Pp (3 años)'!E136),"",'5. Pp (3 años)'!E136)</f>
        <v/>
      </c>
      <c r="G104" s="214" t="str">
        <f>IF(ISBLANK('5. Pp (3 años)'!H136),"",'5. Pp (3 años)'!H136)</f>
        <v/>
      </c>
      <c r="H104" s="75" t="str">
        <f>IF(ISBLANK('5. Pp (3 años)'!J136),"",'5. Pp (3 años)'!J136)</f>
        <v/>
      </c>
      <c r="I104" s="145" t="str">
        <f>IF(ISBLANK('9. METAS'!L110),"",'9. METAS'!L110)</f>
        <v/>
      </c>
      <c r="J104" s="146" t="str">
        <f>IF(ISBLANK('9. METAS'!U110),"",'9. METAS'!U110)</f>
        <v/>
      </c>
      <c r="K104" s="136" t="str">
        <f>IF(ISBLANK('9. METAS'!V110),"",'9. METAS'!V110)</f>
        <v/>
      </c>
      <c r="L104" s="136" t="str">
        <f>IF(ISBLANK('9. METAS'!W110),"",'9. METAS'!W110)</f>
        <v/>
      </c>
      <c r="M104" s="137" t="str">
        <f>IF(ISBLANK('9. METAS'!X110),"",'9. METAS'!X110)</f>
        <v/>
      </c>
      <c r="N104" s="147"/>
      <c r="O104" s="139"/>
      <c r="P104" s="139"/>
      <c r="Q104" s="140"/>
      <c r="R104" s="134" t="str">
        <f t="shared" si="6"/>
        <v>100%</v>
      </c>
      <c r="S104" s="135" t="str">
        <f t="shared" si="6"/>
        <v>100%</v>
      </c>
      <c r="T104" s="135" t="str">
        <f t="shared" si="6"/>
        <v>100%</v>
      </c>
      <c r="U104" s="154" t="str">
        <f t="shared" si="5"/>
        <v>100%</v>
      </c>
      <c r="V104" s="138" t="str">
        <f t="shared" si="7"/>
        <v>No Programado</v>
      </c>
      <c r="W104" s="135" t="str">
        <f t="shared" si="8"/>
        <v>No Programado</v>
      </c>
      <c r="X104" s="135" t="str">
        <f t="shared" si="9"/>
        <v>No Programado</v>
      </c>
      <c r="Y104" s="159" t="str">
        <f t="shared" si="10"/>
        <v>No Programado</v>
      </c>
      <c r="Z104" s="173"/>
      <c r="AA104" s="174"/>
      <c r="AB104" s="174"/>
      <c r="AC104" s="175"/>
    </row>
    <row r="105" spans="3:29" ht="17.25">
      <c r="C105" s="210" t="str">
        <f>IF(ISBLANK('5. Pp (3 años)'!B137),"",'5. Pp (3 años)'!B137)</f>
        <v/>
      </c>
      <c r="D105" s="90" t="str">
        <f>IF(ISBLANK('5. Pp (3 años)'!C137),"",'5. Pp (3 años)'!C137)</f>
        <v>Actividad</v>
      </c>
      <c r="E105" s="207" t="str">
        <f>IF(ISBLANK('5. Pp (3 años)'!D137),"",'5. Pp (3 años)'!D137)</f>
        <v/>
      </c>
      <c r="F105" s="207" t="str">
        <f>IF(ISBLANK('5. Pp (3 años)'!E137),"",'5. Pp (3 años)'!E137)</f>
        <v/>
      </c>
      <c r="G105" s="406" t="str">
        <f>IF(ISBLANK('5. Pp (3 años)'!H137),"",'5. Pp (3 años)'!H137)</f>
        <v/>
      </c>
      <c r="H105" s="75" t="str">
        <f>IF(ISBLANK('5. Pp (3 años)'!J137),"",'5. Pp (3 años)'!J137)</f>
        <v/>
      </c>
      <c r="I105" s="145" t="str">
        <f>IF(ISBLANK('9. METAS'!L111),"",'9. METAS'!L111)</f>
        <v/>
      </c>
      <c r="J105" s="146" t="str">
        <f>IF(ISBLANK('9. METAS'!U111),"",'9. METAS'!U111)</f>
        <v/>
      </c>
      <c r="K105" s="136" t="str">
        <f>IF(ISBLANK('9. METAS'!V111),"",'9. METAS'!V111)</f>
        <v/>
      </c>
      <c r="L105" s="136" t="str">
        <f>IF(ISBLANK('9. METAS'!W111),"",'9. METAS'!W111)</f>
        <v/>
      </c>
      <c r="M105" s="137" t="str">
        <f>IF(ISBLANK('9. METAS'!X111),"",'9. METAS'!X111)</f>
        <v/>
      </c>
      <c r="N105" s="147"/>
      <c r="O105" s="139"/>
      <c r="P105" s="139"/>
      <c r="Q105" s="140"/>
      <c r="R105" s="134" t="str">
        <f t="shared" si="6"/>
        <v>100%</v>
      </c>
      <c r="S105" s="135" t="str">
        <f t="shared" si="6"/>
        <v>100%</v>
      </c>
      <c r="T105" s="135" t="str">
        <f t="shared" si="6"/>
        <v>100%</v>
      </c>
      <c r="U105" s="154" t="str">
        <f t="shared" si="5"/>
        <v>100%</v>
      </c>
      <c r="V105" s="138" t="str">
        <f t="shared" si="7"/>
        <v>No Programado</v>
      </c>
      <c r="W105" s="135" t="str">
        <f t="shared" si="8"/>
        <v>No Programado</v>
      </c>
      <c r="X105" s="135" t="str">
        <f t="shared" si="9"/>
        <v>No Programado</v>
      </c>
      <c r="Y105" s="159" t="str">
        <f t="shared" si="10"/>
        <v>No Programado</v>
      </c>
      <c r="Z105" s="173"/>
      <c r="AA105" s="174"/>
      <c r="AB105" s="174"/>
      <c r="AC105" s="175"/>
    </row>
    <row r="106" spans="3:29" ht="86.25">
      <c r="C106" s="350" t="str">
        <f>IF(ISBLANK('5. Pp (3 años)'!B138),"",'5. Pp (3 años)'!B138)</f>
        <v>Dirección del Servicio Municipal de Vinculación Laboral</v>
      </c>
      <c r="D106" s="351" t="str">
        <f>IF(ISBLANK('5. Pp (3 años)'!C138),"",'5. Pp (3 años)'!C138)</f>
        <v>Componente</v>
      </c>
      <c r="E106" s="341" t="str">
        <f>IF(ISBLANK('5. Pp (3 años)'!D138),"",'5. Pp (3 años)'!D138)</f>
        <v>4.1.1.1.16  Mecanismos de inserción laboral y dignificación del trabajo implementados.</v>
      </c>
      <c r="F106" s="341" t="str">
        <f>IF(ISBLANK('5. Pp (3 años)'!E138),"",'5. Pp (3 años)'!E138)</f>
        <v>PMILO: Porcentaje de mecanismos de inserción laboral operados.</v>
      </c>
      <c r="G106" s="337" t="str">
        <f>IF(ISBLANK('5. Pp (3 años)'!H138),"",'5. Pp (3 años)'!H138)</f>
        <v>Trimestral</v>
      </c>
      <c r="H106" s="342" t="str">
        <f>IF(ISBLANK('5. Pp (3 años)'!J138),"",'5. Pp (3 años)'!J138)</f>
        <v>UNIDAD DE MEDIDA DEL INDICADOR: Porcentaje
UNIDAD DE MEDIDA DE LAS VARIABLES: Mecanismo</v>
      </c>
      <c r="I106" s="145">
        <f>IF(ISBLANK('9. METAS'!L112),"",'9. METAS'!L112)</f>
        <v>100</v>
      </c>
      <c r="J106" s="146">
        <f>IF(ISBLANK('9. METAS'!U112),"",'9. METAS'!U112)</f>
        <v>25</v>
      </c>
      <c r="K106" s="136">
        <f>IF(ISBLANK('9. METAS'!V112),"",'9. METAS'!V112)</f>
        <v>25</v>
      </c>
      <c r="L106" s="136">
        <f>IF(ISBLANK('9. METAS'!W112),"",'9. METAS'!W112)</f>
        <v>25</v>
      </c>
      <c r="M106" s="137">
        <f>IF(ISBLANK('9. METAS'!X112),"",'9. METAS'!X112)</f>
        <v>25</v>
      </c>
      <c r="N106" s="408"/>
      <c r="O106" s="409"/>
      <c r="P106" s="409"/>
      <c r="Q106" s="410"/>
      <c r="R106" s="134">
        <f t="shared" si="6"/>
        <v>0</v>
      </c>
      <c r="S106" s="135">
        <f t="shared" si="6"/>
        <v>0</v>
      </c>
      <c r="T106" s="135">
        <f t="shared" si="6"/>
        <v>0</v>
      </c>
      <c r="U106" s="154">
        <f t="shared" si="5"/>
        <v>0</v>
      </c>
      <c r="V106" s="138">
        <f t="shared" si="7"/>
        <v>0</v>
      </c>
      <c r="W106" s="135">
        <f t="shared" si="8"/>
        <v>0</v>
      </c>
      <c r="X106" s="135">
        <f t="shared" si="9"/>
        <v>0</v>
      </c>
      <c r="Y106" s="159">
        <f t="shared" si="10"/>
        <v>0</v>
      </c>
      <c r="Z106" s="173"/>
      <c r="AA106" s="174"/>
      <c r="AB106" s="174"/>
      <c r="AC106" s="175"/>
    </row>
    <row r="107" spans="3:29" ht="86.25">
      <c r="C107" s="210" t="str">
        <f>IF(ISBLANK('5. Pp (3 años)'!B139),"",'5. Pp (3 años)'!B139)</f>
        <v>Dirección del Servicio Municipal de Vinculación Laboral</v>
      </c>
      <c r="D107" s="90" t="str">
        <f>IF(ISBLANK('5. Pp (3 años)'!C139),"",'5. Pp (3 años)'!C139)</f>
        <v>Actividad</v>
      </c>
      <c r="E107" s="207" t="str">
        <f>IF(ISBLANK('5. Pp (3 años)'!D139),"",'5. Pp (3 años)'!D139)</f>
        <v>4.1.1.1.16.1 Gestión de plataformas y jornadas de intermediación laboral para el sector productivo y la ciudadanía.</v>
      </c>
      <c r="F107" s="207" t="str">
        <f>IF(ISBLANK('5. Pp (3 años)'!E139),"",'5. Pp (3 años)'!E139)</f>
        <v>PPAL: Porcentaje de eventos y servicios de vinculación laboral ejecutados.</v>
      </c>
      <c r="G107" s="407" t="str">
        <f>IF(ISBLANK('5. Pp (3 años)'!H139),"",'5. Pp (3 años)'!H139)</f>
        <v>Trimestral</v>
      </c>
      <c r="H107" s="75" t="str">
        <f>IF(ISBLANK('5. Pp (3 años)'!J139),"",'5. Pp (3 años)'!J139)</f>
        <v>UNIDAD DE MEDIDA DEL INDICADOR: Porcentaje
UNIDAD DE MEDIDA DE LAS VARIABLES: Servicio de vinculación</v>
      </c>
      <c r="I107" s="145">
        <f>IF(ISBLANK('9. METAS'!L113),"",'9. METAS'!L113)</f>
        <v>10600</v>
      </c>
      <c r="J107" s="146">
        <f>IF(ISBLANK('9. METAS'!U113),"",'9. METAS'!U113)</f>
        <v>2515</v>
      </c>
      <c r="K107" s="136">
        <f>IF(ISBLANK('9. METAS'!V113),"",'9. METAS'!V113)</f>
        <v>2785</v>
      </c>
      <c r="L107" s="136">
        <f>IF(ISBLANK('9. METAS'!W113),"",'9. METAS'!W113)</f>
        <v>2790</v>
      </c>
      <c r="M107" s="137">
        <f>IF(ISBLANK('9. METAS'!X113),"",'9. METAS'!X113)</f>
        <v>2510</v>
      </c>
      <c r="N107" s="147"/>
      <c r="O107" s="139"/>
      <c r="P107" s="139"/>
      <c r="Q107" s="140"/>
      <c r="R107" s="134">
        <f t="shared" si="6"/>
        <v>0</v>
      </c>
      <c r="S107" s="135">
        <f t="shared" si="6"/>
        <v>0</v>
      </c>
      <c r="T107" s="135">
        <f t="shared" si="6"/>
        <v>0</v>
      </c>
      <c r="U107" s="154">
        <f t="shared" si="5"/>
        <v>0</v>
      </c>
      <c r="V107" s="138">
        <f t="shared" si="7"/>
        <v>0</v>
      </c>
      <c r="W107" s="135">
        <f t="shared" si="8"/>
        <v>0</v>
      </c>
      <c r="X107" s="135">
        <f t="shared" si="9"/>
        <v>0</v>
      </c>
      <c r="Y107" s="159">
        <f t="shared" si="10"/>
        <v>0</v>
      </c>
      <c r="Z107" s="173"/>
      <c r="AA107" s="174"/>
      <c r="AB107" s="174"/>
      <c r="AC107" s="175"/>
    </row>
    <row r="108" spans="3:29" ht="17.25">
      <c r="C108" s="211" t="str">
        <f>IF(ISBLANK('5. Pp (3 años)'!B140),"",'5. Pp (3 años)'!B140)</f>
        <v/>
      </c>
      <c r="D108" s="90" t="str">
        <f>IF(ISBLANK('5. Pp (3 años)'!C140),"",'5. Pp (3 años)'!C140)</f>
        <v>Actividad</v>
      </c>
      <c r="E108" s="207" t="str">
        <f>IF(ISBLANK('5. Pp (3 años)'!D140),"",'5. Pp (3 años)'!D140)</f>
        <v/>
      </c>
      <c r="F108" s="207" t="str">
        <f>IF(ISBLANK('5. Pp (3 años)'!E140),"",'5. Pp (3 años)'!E140)</f>
        <v/>
      </c>
      <c r="G108" s="214" t="str">
        <f>IF(ISBLANK('5. Pp (3 años)'!H140),"",'5. Pp (3 años)'!H140)</f>
        <v/>
      </c>
      <c r="H108" s="75" t="str">
        <f>IF(ISBLANK('5. Pp (3 años)'!J140),"",'5. Pp (3 años)'!J140)</f>
        <v/>
      </c>
      <c r="I108" s="145" t="str">
        <f>IF(ISBLANK('9. METAS'!L114),"",'9. METAS'!L114)</f>
        <v/>
      </c>
      <c r="J108" s="146" t="str">
        <f>IF(ISBLANK('9. METAS'!U114),"",'9. METAS'!U114)</f>
        <v/>
      </c>
      <c r="K108" s="136" t="str">
        <f>IF(ISBLANK('9. METAS'!V114),"",'9. METAS'!V114)</f>
        <v/>
      </c>
      <c r="L108" s="136" t="str">
        <f>IF(ISBLANK('9. METAS'!W114),"",'9. METAS'!W114)</f>
        <v/>
      </c>
      <c r="M108" s="137" t="str">
        <f>IF(ISBLANK('9. METAS'!X114),"",'9. METAS'!X114)</f>
        <v/>
      </c>
      <c r="N108" s="147"/>
      <c r="O108" s="139"/>
      <c r="P108" s="139"/>
      <c r="Q108" s="140"/>
      <c r="R108" s="134" t="str">
        <f t="shared" si="6"/>
        <v>100%</v>
      </c>
      <c r="S108" s="135" t="str">
        <f t="shared" si="6"/>
        <v>100%</v>
      </c>
      <c r="T108" s="135" t="str">
        <f t="shared" si="6"/>
        <v>100%</v>
      </c>
      <c r="U108" s="154" t="str">
        <f t="shared" si="5"/>
        <v>100%</v>
      </c>
      <c r="V108" s="138" t="str">
        <f t="shared" si="7"/>
        <v>No Programado</v>
      </c>
      <c r="W108" s="135" t="str">
        <f t="shared" si="8"/>
        <v>No Programado</v>
      </c>
      <c r="X108" s="135" t="str">
        <f t="shared" si="9"/>
        <v>No Programado</v>
      </c>
      <c r="Y108" s="159" t="str">
        <f t="shared" si="10"/>
        <v>No Programado</v>
      </c>
      <c r="Z108" s="173"/>
      <c r="AA108" s="174"/>
      <c r="AB108" s="174"/>
      <c r="AC108" s="175"/>
    </row>
    <row r="109" spans="3:29" ht="17.25">
      <c r="C109" s="210" t="str">
        <f>IF(ISBLANK('5. Pp (3 años)'!B141),"",'5. Pp (3 años)'!B141)</f>
        <v/>
      </c>
      <c r="D109" s="90" t="str">
        <f>IF(ISBLANK('5. Pp (3 años)'!C141),"",'5. Pp (3 años)'!C141)</f>
        <v>Actividad</v>
      </c>
      <c r="E109" s="207" t="str">
        <f>IF(ISBLANK('5. Pp (3 años)'!D141),"",'5. Pp (3 años)'!D141)</f>
        <v/>
      </c>
      <c r="F109" s="207" t="str">
        <f>IF(ISBLANK('5. Pp (3 años)'!E141),"",'5. Pp (3 años)'!E141)</f>
        <v/>
      </c>
      <c r="G109" s="214" t="str">
        <f>IF(ISBLANK('5. Pp (3 años)'!H141),"",'5. Pp (3 años)'!H141)</f>
        <v/>
      </c>
      <c r="H109" s="75" t="str">
        <f>IF(ISBLANK('5. Pp (3 años)'!J141),"",'5. Pp (3 años)'!J141)</f>
        <v/>
      </c>
      <c r="I109" s="145" t="str">
        <f>IF(ISBLANK('9. METAS'!L115),"",'9. METAS'!L115)</f>
        <v/>
      </c>
      <c r="J109" s="146" t="str">
        <f>IF(ISBLANK('9. METAS'!U115),"",'9. METAS'!U115)</f>
        <v/>
      </c>
      <c r="K109" s="136" t="str">
        <f>IF(ISBLANK('9. METAS'!V115),"",'9. METAS'!V115)</f>
        <v/>
      </c>
      <c r="L109" s="136" t="str">
        <f>IF(ISBLANK('9. METAS'!W115),"",'9. METAS'!W115)</f>
        <v/>
      </c>
      <c r="M109" s="137" t="str">
        <f>IF(ISBLANK('9. METAS'!X115),"",'9. METAS'!X115)</f>
        <v/>
      </c>
      <c r="N109" s="147"/>
      <c r="O109" s="139"/>
      <c r="P109" s="139"/>
      <c r="Q109" s="140"/>
      <c r="R109" s="134" t="str">
        <f t="shared" si="6"/>
        <v>100%</v>
      </c>
      <c r="S109" s="135" t="str">
        <f t="shared" si="6"/>
        <v>100%</v>
      </c>
      <c r="T109" s="135" t="str">
        <f t="shared" si="6"/>
        <v>100%</v>
      </c>
      <c r="U109" s="154" t="str">
        <f t="shared" si="5"/>
        <v>100%</v>
      </c>
      <c r="V109" s="138" t="str">
        <f t="shared" si="7"/>
        <v>No Programado</v>
      </c>
      <c r="W109" s="135" t="str">
        <f t="shared" si="8"/>
        <v>No Programado</v>
      </c>
      <c r="X109" s="135" t="str">
        <f t="shared" si="9"/>
        <v>No Programado</v>
      </c>
      <c r="Y109" s="159" t="str">
        <f t="shared" si="10"/>
        <v>No Programado</v>
      </c>
      <c r="Z109" s="173"/>
      <c r="AA109" s="174"/>
      <c r="AB109" s="174"/>
      <c r="AC109" s="175"/>
    </row>
    <row r="110" spans="3:29" ht="17.25">
      <c r="C110" s="211" t="str">
        <f>IF(ISBLANK('5. Pp (3 años)'!B142),"",'5. Pp (3 años)'!B142)</f>
        <v/>
      </c>
      <c r="D110" s="90" t="str">
        <f>IF(ISBLANK('5. Pp (3 años)'!C142),"",'5. Pp (3 años)'!C142)</f>
        <v>Actividad</v>
      </c>
      <c r="E110" s="207" t="str">
        <f>IF(ISBLANK('5. Pp (3 años)'!D142),"",'5. Pp (3 años)'!D142)</f>
        <v/>
      </c>
      <c r="F110" s="207" t="str">
        <f>IF(ISBLANK('5. Pp (3 años)'!E142),"",'5. Pp (3 años)'!E142)</f>
        <v/>
      </c>
      <c r="G110" s="214" t="str">
        <f>IF(ISBLANK('5. Pp (3 años)'!H142),"",'5. Pp (3 años)'!H142)</f>
        <v/>
      </c>
      <c r="H110" s="75" t="str">
        <f>IF(ISBLANK('5. Pp (3 años)'!J142),"",'5. Pp (3 años)'!J142)</f>
        <v/>
      </c>
      <c r="I110" s="145" t="str">
        <f>IF(ISBLANK('9. METAS'!L116),"",'9. METAS'!L116)</f>
        <v/>
      </c>
      <c r="J110" s="146" t="str">
        <f>IF(ISBLANK('9. METAS'!U116),"",'9. METAS'!U116)</f>
        <v/>
      </c>
      <c r="K110" s="136" t="str">
        <f>IF(ISBLANK('9. METAS'!V116),"",'9. METAS'!V116)</f>
        <v/>
      </c>
      <c r="L110" s="136" t="str">
        <f>IF(ISBLANK('9. METAS'!W116),"",'9. METAS'!W116)</f>
        <v/>
      </c>
      <c r="M110" s="137" t="str">
        <f>IF(ISBLANK('9. METAS'!X116),"",'9. METAS'!X116)</f>
        <v/>
      </c>
      <c r="N110" s="147"/>
      <c r="O110" s="139"/>
      <c r="P110" s="139"/>
      <c r="Q110" s="140"/>
      <c r="R110" s="134" t="str">
        <f t="shared" si="6"/>
        <v>100%</v>
      </c>
      <c r="S110" s="135" t="str">
        <f t="shared" si="6"/>
        <v>100%</v>
      </c>
      <c r="T110" s="135" t="str">
        <f t="shared" si="6"/>
        <v>100%</v>
      </c>
      <c r="U110" s="154" t="str">
        <f t="shared" si="5"/>
        <v>100%</v>
      </c>
      <c r="V110" s="138" t="str">
        <f t="shared" si="7"/>
        <v>No Programado</v>
      </c>
      <c r="W110" s="135" t="str">
        <f t="shared" si="8"/>
        <v>No Programado</v>
      </c>
      <c r="X110" s="135" t="str">
        <f t="shared" si="9"/>
        <v>No Programado</v>
      </c>
      <c r="Y110" s="159" t="str">
        <f t="shared" si="10"/>
        <v>No Programado</v>
      </c>
      <c r="Z110" s="170"/>
      <c r="AA110" s="171"/>
      <c r="AB110" s="171"/>
      <c r="AC110" s="172"/>
    </row>
    <row r="111" spans="3:29" ht="17.25">
      <c r="C111" s="210" t="str">
        <f>IF(ISBLANK('5. Pp (3 años)'!B143),"",'5. Pp (3 años)'!B143)</f>
        <v/>
      </c>
      <c r="D111" s="90" t="str">
        <f>IF(ISBLANK('5. Pp (3 años)'!C143),"",'5. Pp (3 años)'!C143)</f>
        <v>Actividad</v>
      </c>
      <c r="E111" s="207" t="str">
        <f>IF(ISBLANK('5. Pp (3 años)'!D143),"",'5. Pp (3 años)'!D143)</f>
        <v/>
      </c>
      <c r="F111" s="207" t="str">
        <f>IF(ISBLANK('5. Pp (3 años)'!E143),"",'5. Pp (3 años)'!E143)</f>
        <v/>
      </c>
      <c r="G111" s="406" t="str">
        <f>IF(ISBLANK('5. Pp (3 años)'!H143),"",'5. Pp (3 años)'!H143)</f>
        <v/>
      </c>
      <c r="H111" s="75" t="str">
        <f>IF(ISBLANK('5. Pp (3 años)'!J143),"",'5. Pp (3 años)'!J143)</f>
        <v/>
      </c>
      <c r="I111" s="145" t="str">
        <f>IF(ISBLANK('9. METAS'!L117),"",'9. METAS'!L117)</f>
        <v/>
      </c>
      <c r="J111" s="146" t="str">
        <f>IF(ISBLANK('9. METAS'!U117),"",'9. METAS'!U117)</f>
        <v/>
      </c>
      <c r="K111" s="136" t="str">
        <f>IF(ISBLANK('9. METAS'!V117),"",'9. METAS'!V117)</f>
        <v/>
      </c>
      <c r="L111" s="136" t="str">
        <f>IF(ISBLANK('9. METAS'!W117),"",'9. METAS'!W117)</f>
        <v/>
      </c>
      <c r="M111" s="137" t="str">
        <f>IF(ISBLANK('9. METAS'!X117),"",'9. METAS'!X117)</f>
        <v/>
      </c>
      <c r="N111" s="147"/>
      <c r="O111" s="139"/>
      <c r="P111" s="139"/>
      <c r="Q111" s="140"/>
      <c r="R111" s="134" t="str">
        <f t="shared" si="6"/>
        <v>100%</v>
      </c>
      <c r="S111" s="135" t="str">
        <f t="shared" si="6"/>
        <v>100%</v>
      </c>
      <c r="T111" s="135" t="str">
        <f t="shared" si="6"/>
        <v>100%</v>
      </c>
      <c r="U111" s="154" t="str">
        <f t="shared" si="5"/>
        <v>100%</v>
      </c>
      <c r="V111" s="138" t="str">
        <f t="shared" si="7"/>
        <v>No Programado</v>
      </c>
      <c r="W111" s="135" t="str">
        <f t="shared" si="8"/>
        <v>No Programado</v>
      </c>
      <c r="X111" s="135" t="str">
        <f t="shared" si="9"/>
        <v>No Programado</v>
      </c>
      <c r="Y111" s="159" t="str">
        <f t="shared" si="10"/>
        <v>No Programado</v>
      </c>
      <c r="Z111" s="173"/>
      <c r="AA111" s="174"/>
      <c r="AB111" s="174"/>
      <c r="AC111" s="175"/>
    </row>
    <row r="112" spans="3:29" ht="86.25">
      <c r="C112" s="350" t="str">
        <f>IF(ISBLANK('5. Pp (3 años)'!B144),"",'5. Pp (3 años)'!B144)</f>
        <v>Coordinación de Vinculación Laboral</v>
      </c>
      <c r="D112" s="351" t="str">
        <f>IF(ISBLANK('5. Pp (3 años)'!C144),"",'5. Pp (3 años)'!C144)</f>
        <v>Componente</v>
      </c>
      <c r="E112" s="341" t="str">
        <f>IF(ISBLANK('5. Pp (3 años)'!D144),"",'5. Pp (3 años)'!D144)</f>
        <v>4.1.1.1.17 Estrategias de vinculación y gestión de talento laboral implementadas.</v>
      </c>
      <c r="F112" s="341" t="str">
        <f>IF(ISBLANK('5. Pp (3 años)'!E144),"",'5. Pp (3 años)'!E144)</f>
        <v>PEVGT: Porcentaje de estrategias de vinculación y gestión de talento ejecutadas.</v>
      </c>
      <c r="G112" s="337" t="str">
        <f>IF(ISBLANK('5. Pp (3 años)'!H144),"",'5. Pp (3 años)'!H144)</f>
        <v>Trimestral</v>
      </c>
      <c r="H112" s="342" t="str">
        <f>IF(ISBLANK('5. Pp (3 años)'!J144),"",'5. Pp (3 años)'!J144)</f>
        <v xml:space="preserve">UNIDAD DE MEDIDA DEL INDICADOR: Porcentaje
UNIDAD DE MEDIDA DE LAS VARIABLES: Estrategia </v>
      </c>
      <c r="I112" s="145">
        <f>IF(ISBLANK('9. METAS'!L118),"",'9. METAS'!L118)</f>
        <v>100</v>
      </c>
      <c r="J112" s="146">
        <f>IF(ISBLANK('9. METAS'!U118),"",'9. METAS'!U118)</f>
        <v>25</v>
      </c>
      <c r="K112" s="136">
        <f>IF(ISBLANK('9. METAS'!V118),"",'9. METAS'!V118)</f>
        <v>25</v>
      </c>
      <c r="L112" s="136">
        <f>IF(ISBLANK('9. METAS'!W118),"",'9. METAS'!W118)</f>
        <v>25</v>
      </c>
      <c r="M112" s="137">
        <f>IF(ISBLANK('9. METAS'!X118),"",'9. METAS'!X118)</f>
        <v>25</v>
      </c>
      <c r="N112" s="408"/>
      <c r="O112" s="409"/>
      <c r="P112" s="409"/>
      <c r="Q112" s="410"/>
      <c r="R112" s="134">
        <f t="shared" si="6"/>
        <v>0</v>
      </c>
      <c r="S112" s="135">
        <f t="shared" si="6"/>
        <v>0</v>
      </c>
      <c r="T112" s="135">
        <f t="shared" si="6"/>
        <v>0</v>
      </c>
      <c r="U112" s="154">
        <f t="shared" si="5"/>
        <v>0</v>
      </c>
      <c r="V112" s="138">
        <f t="shared" si="7"/>
        <v>0</v>
      </c>
      <c r="W112" s="135">
        <f t="shared" si="8"/>
        <v>0</v>
      </c>
      <c r="X112" s="135">
        <f t="shared" si="9"/>
        <v>0</v>
      </c>
      <c r="Y112" s="159">
        <f t="shared" si="10"/>
        <v>0</v>
      </c>
      <c r="Z112" s="173"/>
      <c r="AA112" s="174"/>
      <c r="AB112" s="174"/>
      <c r="AC112" s="175"/>
    </row>
    <row r="113" spans="3:29" ht="86.25">
      <c r="C113" s="210" t="str">
        <f>IF(ISBLANK('5. Pp (3 años)'!B145),"",'5. Pp (3 años)'!B145)</f>
        <v>Coordinación de Vinculación Laboral</v>
      </c>
      <c r="D113" s="90" t="str">
        <f>IF(ISBLANK('5. Pp (3 años)'!C145),"",'5. Pp (3 años)'!C145)</f>
        <v>Actividad</v>
      </c>
      <c r="E113" s="207" t="str">
        <f>IF(ISBLANK('5. Pp (3 años)'!D145),"",'5. Pp (3 años)'!D145)</f>
        <v>4.1.1.1.17.1 Administración del sistema de seguimiento y perfilamiento de buscadores de empleo.</v>
      </c>
      <c r="F113" s="207" t="str">
        <f>IF(ISBLANK('5. Pp (3 años)'!E145),"",'5. Pp (3 años)'!E145)</f>
        <v>PSEC: Porcentaje de solicitantes de empleo con seguimiento y canalización realizada.</v>
      </c>
      <c r="G113" s="407" t="str">
        <f>IF(ISBLANK('5. Pp (3 años)'!H145),"",'5. Pp (3 años)'!H145)</f>
        <v>Trimestral</v>
      </c>
      <c r="H113" s="75" t="str">
        <f>IF(ISBLANK('5. Pp (3 años)'!J145),"",'5. Pp (3 años)'!J145)</f>
        <v>UNIDAD DE MEDIDA DEL INDICADOR: Porcentaje
UNIDAD DE MEDIDA DE LAS VARIABLES: Solicitante</v>
      </c>
      <c r="I113" s="145">
        <f>IF(ISBLANK('9. METAS'!L119),"",'9. METAS'!L119)</f>
        <v>1490</v>
      </c>
      <c r="J113" s="146">
        <f>IF(ISBLANK('9. METAS'!U119),"",'9. METAS'!U119)</f>
        <v>372</v>
      </c>
      <c r="K113" s="136">
        <f>IF(ISBLANK('9. METAS'!V119),"",'9. METAS'!V119)</f>
        <v>383</v>
      </c>
      <c r="L113" s="136">
        <f>IF(ISBLANK('9. METAS'!W119),"",'9. METAS'!W119)</f>
        <v>383</v>
      </c>
      <c r="M113" s="137">
        <f>IF(ISBLANK('9. METAS'!X119),"",'9. METAS'!X119)</f>
        <v>352</v>
      </c>
      <c r="N113" s="147"/>
      <c r="O113" s="139"/>
      <c r="P113" s="139"/>
      <c r="Q113" s="140"/>
      <c r="R113" s="134">
        <f t="shared" si="6"/>
        <v>0</v>
      </c>
      <c r="S113" s="135">
        <f t="shared" si="6"/>
        <v>0</v>
      </c>
      <c r="T113" s="135">
        <f t="shared" si="6"/>
        <v>0</v>
      </c>
      <c r="U113" s="154">
        <f t="shared" si="5"/>
        <v>0</v>
      </c>
      <c r="V113" s="138">
        <f t="shared" si="7"/>
        <v>0</v>
      </c>
      <c r="W113" s="135">
        <f t="shared" si="8"/>
        <v>0</v>
      </c>
      <c r="X113" s="135">
        <f t="shared" si="9"/>
        <v>0</v>
      </c>
      <c r="Y113" s="159">
        <f t="shared" si="10"/>
        <v>0</v>
      </c>
      <c r="Z113" s="173"/>
      <c r="AA113" s="174"/>
      <c r="AB113" s="174"/>
      <c r="AC113" s="175"/>
    </row>
    <row r="114" spans="3:29" ht="17.25">
      <c r="C114" s="211" t="str">
        <f>IF(ISBLANK('5. Pp (3 años)'!B146),"",'5. Pp (3 años)'!B146)</f>
        <v/>
      </c>
      <c r="D114" s="90" t="str">
        <f>IF(ISBLANK('5. Pp (3 años)'!C146),"",'5. Pp (3 años)'!C146)</f>
        <v>Actividad</v>
      </c>
      <c r="E114" s="207" t="str">
        <f>IF(ISBLANK('5. Pp (3 años)'!D146),"",'5. Pp (3 años)'!D146)</f>
        <v/>
      </c>
      <c r="F114" s="207" t="str">
        <f>IF(ISBLANK('5. Pp (3 años)'!E146),"",'5. Pp (3 años)'!E146)</f>
        <v/>
      </c>
      <c r="G114" s="214" t="str">
        <f>IF(ISBLANK('5. Pp (3 años)'!H146),"",'5. Pp (3 años)'!H146)</f>
        <v/>
      </c>
      <c r="H114" s="75" t="str">
        <f>IF(ISBLANK('5. Pp (3 años)'!J146),"",'5. Pp (3 años)'!J146)</f>
        <v/>
      </c>
      <c r="I114" s="145" t="str">
        <f>IF(ISBLANK('9. METAS'!L120),"",'9. METAS'!L120)</f>
        <v/>
      </c>
      <c r="J114" s="146" t="str">
        <f>IF(ISBLANK('9. METAS'!U120),"",'9. METAS'!U120)</f>
        <v/>
      </c>
      <c r="K114" s="136" t="str">
        <f>IF(ISBLANK('9. METAS'!V120),"",'9. METAS'!V120)</f>
        <v/>
      </c>
      <c r="L114" s="136" t="str">
        <f>IF(ISBLANK('9. METAS'!W120),"",'9. METAS'!W120)</f>
        <v/>
      </c>
      <c r="M114" s="137" t="str">
        <f>IF(ISBLANK('9. METAS'!X120),"",'9. METAS'!X120)</f>
        <v/>
      </c>
      <c r="N114" s="147"/>
      <c r="O114" s="139"/>
      <c r="P114" s="139"/>
      <c r="Q114" s="140"/>
      <c r="R114" s="134" t="str">
        <f t="shared" si="6"/>
        <v>100%</v>
      </c>
      <c r="S114" s="135" t="str">
        <f t="shared" si="6"/>
        <v>100%</v>
      </c>
      <c r="T114" s="135" t="str">
        <f t="shared" si="6"/>
        <v>100%</v>
      </c>
      <c r="U114" s="154" t="str">
        <f t="shared" si="5"/>
        <v>100%</v>
      </c>
      <c r="V114" s="138" t="str">
        <f t="shared" si="7"/>
        <v>No Programado</v>
      </c>
      <c r="W114" s="135" t="str">
        <f t="shared" si="8"/>
        <v>No Programado</v>
      </c>
      <c r="X114" s="135" t="str">
        <f t="shared" si="9"/>
        <v>No Programado</v>
      </c>
      <c r="Y114" s="159" t="str">
        <f t="shared" si="10"/>
        <v>No Programado</v>
      </c>
      <c r="Z114" s="173"/>
      <c r="AA114" s="174"/>
      <c r="AB114" s="174"/>
      <c r="AC114" s="175"/>
    </row>
    <row r="115" spans="3:29" ht="17.25">
      <c r="C115" s="210" t="str">
        <f>IF(ISBLANK('5. Pp (3 años)'!B147),"",'5. Pp (3 años)'!B147)</f>
        <v/>
      </c>
      <c r="D115" s="90" t="str">
        <f>IF(ISBLANK('5. Pp (3 años)'!C147),"",'5. Pp (3 años)'!C147)</f>
        <v>Actividad</v>
      </c>
      <c r="E115" s="207" t="str">
        <f>IF(ISBLANK('5. Pp (3 años)'!D147),"",'5. Pp (3 años)'!D147)</f>
        <v/>
      </c>
      <c r="F115" s="207" t="str">
        <f>IF(ISBLANK('5. Pp (3 años)'!E147),"",'5. Pp (3 años)'!E147)</f>
        <v/>
      </c>
      <c r="G115" s="214" t="str">
        <f>IF(ISBLANK('5. Pp (3 años)'!H147),"",'5. Pp (3 años)'!H147)</f>
        <v/>
      </c>
      <c r="H115" s="75" t="str">
        <f>IF(ISBLANK('5. Pp (3 años)'!J147),"",'5. Pp (3 años)'!J147)</f>
        <v/>
      </c>
      <c r="I115" s="145" t="str">
        <f>IF(ISBLANK('9. METAS'!L121),"",'9. METAS'!L121)</f>
        <v/>
      </c>
      <c r="J115" s="146" t="str">
        <f>IF(ISBLANK('9. METAS'!U121),"",'9. METAS'!U121)</f>
        <v/>
      </c>
      <c r="K115" s="136" t="str">
        <f>IF(ISBLANK('9. METAS'!V121),"",'9. METAS'!V121)</f>
        <v/>
      </c>
      <c r="L115" s="136" t="str">
        <f>IF(ISBLANK('9. METAS'!W121),"",'9. METAS'!W121)</f>
        <v/>
      </c>
      <c r="M115" s="137" t="str">
        <f>IF(ISBLANK('9. METAS'!X121),"",'9. METAS'!X121)</f>
        <v/>
      </c>
      <c r="N115" s="147"/>
      <c r="O115" s="139"/>
      <c r="P115" s="139"/>
      <c r="Q115" s="140"/>
      <c r="R115" s="134" t="str">
        <f t="shared" si="6"/>
        <v>100%</v>
      </c>
      <c r="S115" s="135" t="str">
        <f t="shared" si="6"/>
        <v>100%</v>
      </c>
      <c r="T115" s="135" t="str">
        <f t="shared" si="6"/>
        <v>100%</v>
      </c>
      <c r="U115" s="154" t="str">
        <f t="shared" si="5"/>
        <v>100%</v>
      </c>
      <c r="V115" s="138" t="str">
        <f t="shared" si="7"/>
        <v>No Programado</v>
      </c>
      <c r="W115" s="135" t="str">
        <f t="shared" si="8"/>
        <v>No Programado</v>
      </c>
      <c r="X115" s="135" t="str">
        <f t="shared" si="9"/>
        <v>No Programado</v>
      </c>
      <c r="Y115" s="159" t="str">
        <f t="shared" si="10"/>
        <v>No Programado</v>
      </c>
      <c r="Z115" s="173"/>
      <c r="AA115" s="174"/>
      <c r="AB115" s="174"/>
      <c r="AC115" s="175"/>
    </row>
    <row r="116" spans="3:29" ht="17.25">
      <c r="C116" s="211" t="str">
        <f>IF(ISBLANK('5. Pp (3 años)'!B148),"",'5. Pp (3 años)'!B148)</f>
        <v/>
      </c>
      <c r="D116" s="90" t="str">
        <f>IF(ISBLANK('5. Pp (3 años)'!C148),"",'5. Pp (3 años)'!C148)</f>
        <v>Actividad</v>
      </c>
      <c r="E116" s="207" t="str">
        <f>IF(ISBLANK('5. Pp (3 años)'!D148),"",'5. Pp (3 años)'!D148)</f>
        <v/>
      </c>
      <c r="F116" s="207" t="str">
        <f>IF(ISBLANK('5. Pp (3 años)'!E148),"",'5. Pp (3 años)'!E148)</f>
        <v/>
      </c>
      <c r="G116" s="214" t="str">
        <f>IF(ISBLANK('5. Pp (3 años)'!H148),"",'5. Pp (3 años)'!H148)</f>
        <v/>
      </c>
      <c r="H116" s="75" t="str">
        <f>IF(ISBLANK('5. Pp (3 años)'!J148),"",'5. Pp (3 años)'!J148)</f>
        <v/>
      </c>
      <c r="I116" s="145" t="str">
        <f>IF(ISBLANK('9. METAS'!L122),"",'9. METAS'!L122)</f>
        <v/>
      </c>
      <c r="J116" s="146" t="str">
        <f>IF(ISBLANK('9. METAS'!U122),"",'9. METAS'!U122)</f>
        <v/>
      </c>
      <c r="K116" s="136" t="str">
        <f>IF(ISBLANK('9. METAS'!V122),"",'9. METAS'!V122)</f>
        <v/>
      </c>
      <c r="L116" s="136" t="str">
        <f>IF(ISBLANK('9. METAS'!W122),"",'9. METAS'!W122)</f>
        <v/>
      </c>
      <c r="M116" s="137" t="str">
        <f>IF(ISBLANK('9. METAS'!X122),"",'9. METAS'!X122)</f>
        <v/>
      </c>
      <c r="N116" s="147"/>
      <c r="O116" s="139"/>
      <c r="P116" s="139"/>
      <c r="Q116" s="140"/>
      <c r="R116" s="134" t="str">
        <f t="shared" si="6"/>
        <v>100%</v>
      </c>
      <c r="S116" s="135" t="str">
        <f t="shared" si="6"/>
        <v>100%</v>
      </c>
      <c r="T116" s="135" t="str">
        <f t="shared" si="6"/>
        <v>100%</v>
      </c>
      <c r="U116" s="154" t="str">
        <f t="shared" si="5"/>
        <v>100%</v>
      </c>
      <c r="V116" s="138" t="str">
        <f t="shared" si="7"/>
        <v>No Programado</v>
      </c>
      <c r="W116" s="135" t="str">
        <f t="shared" si="8"/>
        <v>No Programado</v>
      </c>
      <c r="X116" s="135" t="str">
        <f t="shared" si="9"/>
        <v>No Programado</v>
      </c>
      <c r="Y116" s="159" t="str">
        <f t="shared" si="10"/>
        <v>No Programado</v>
      </c>
      <c r="Z116" s="170"/>
      <c r="AA116" s="171"/>
      <c r="AB116" s="171"/>
      <c r="AC116" s="172"/>
    </row>
    <row r="117" spans="3:29" ht="17.25">
      <c r="C117" s="210" t="str">
        <f>IF(ISBLANK('5. Pp (3 años)'!B149),"",'5. Pp (3 años)'!B149)</f>
        <v/>
      </c>
      <c r="D117" s="90" t="str">
        <f>IF(ISBLANK('5. Pp (3 años)'!C149),"",'5. Pp (3 años)'!C149)</f>
        <v>Actividad</v>
      </c>
      <c r="E117" s="207" t="str">
        <f>IF(ISBLANK('5. Pp (3 años)'!D149),"",'5. Pp (3 años)'!D149)</f>
        <v/>
      </c>
      <c r="F117" s="207" t="str">
        <f>IF(ISBLANK('5. Pp (3 años)'!E149),"",'5. Pp (3 años)'!E149)</f>
        <v/>
      </c>
      <c r="G117" s="406" t="str">
        <f>IF(ISBLANK('5. Pp (3 años)'!H149),"",'5. Pp (3 años)'!H149)</f>
        <v/>
      </c>
      <c r="H117" s="75" t="str">
        <f>IF(ISBLANK('5. Pp (3 años)'!J149),"",'5. Pp (3 años)'!J149)</f>
        <v/>
      </c>
      <c r="I117" s="145" t="str">
        <f>IF(ISBLANK('9. METAS'!L123),"",'9. METAS'!L123)</f>
        <v/>
      </c>
      <c r="J117" s="146" t="str">
        <f>IF(ISBLANK('9. METAS'!U123),"",'9. METAS'!U123)</f>
        <v/>
      </c>
      <c r="K117" s="136" t="str">
        <f>IF(ISBLANK('9. METAS'!V123),"",'9. METAS'!V123)</f>
        <v/>
      </c>
      <c r="L117" s="136" t="str">
        <f>IF(ISBLANK('9. METAS'!W123),"",'9. METAS'!W123)</f>
        <v/>
      </c>
      <c r="M117" s="137" t="str">
        <f>IF(ISBLANK('9. METAS'!X123),"",'9. METAS'!X123)</f>
        <v/>
      </c>
      <c r="N117" s="147"/>
      <c r="O117" s="139"/>
      <c r="P117" s="139"/>
      <c r="Q117" s="140"/>
      <c r="R117" s="134" t="str">
        <f t="shared" si="6"/>
        <v>100%</v>
      </c>
      <c r="S117" s="135" t="str">
        <f t="shared" si="6"/>
        <v>100%</v>
      </c>
      <c r="T117" s="135" t="str">
        <f t="shared" si="6"/>
        <v>100%</v>
      </c>
      <c r="U117" s="154" t="str">
        <f t="shared" si="5"/>
        <v>100%</v>
      </c>
      <c r="V117" s="138" t="str">
        <f t="shared" si="7"/>
        <v>No Programado</v>
      </c>
      <c r="W117" s="135" t="str">
        <f t="shared" si="8"/>
        <v>No Programado</v>
      </c>
      <c r="X117" s="135" t="str">
        <f t="shared" si="9"/>
        <v>No Programado</v>
      </c>
      <c r="Y117" s="159" t="str">
        <f t="shared" si="10"/>
        <v>No Programado</v>
      </c>
      <c r="Z117" s="173"/>
      <c r="AA117" s="174"/>
      <c r="AB117" s="174"/>
      <c r="AC117" s="175"/>
    </row>
    <row r="118" spans="3:29" ht="86.25">
      <c r="C118" s="350" t="str">
        <f>IF(ISBLANK('5. Pp (3 años)'!B150),"",'5. Pp (3 años)'!B150)</f>
        <v>Coordinación de Vinculación Social</v>
      </c>
      <c r="D118" s="351" t="str">
        <f>IF(ISBLANK('5. Pp (3 años)'!C150),"",'5. Pp (3 años)'!C150)</f>
        <v>Componente</v>
      </c>
      <c r="E118" s="341" t="str">
        <f>IF(ISBLANK('5. Pp (3 años)'!D150),"",'5. Pp (3 años)'!D150)</f>
        <v>4.1.1.1.18 Servicios de formación para la dignificación laboral y el acompañamiento a cuidadores otorgados.</v>
      </c>
      <c r="F118" s="341" t="str">
        <f>IF(ISBLANK('5. Pp (3 años)'!E150),"",'5. Pp (3 años)'!E150)</f>
        <v>PSFAO: Porcentaje de servicios de formación y acompañamiento otorgados.</v>
      </c>
      <c r="G118" s="337" t="str">
        <f>IF(ISBLANK('5. Pp (3 años)'!H150),"",'5. Pp (3 años)'!H150)</f>
        <v>Trimestral</v>
      </c>
      <c r="H118" s="342" t="str">
        <f>IF(ISBLANK('5. Pp (3 años)'!J150),"",'5. Pp (3 años)'!J150)</f>
        <v>UNIDAD DE MEDIDA DEL INDICADOR: Porcentaje
UNIDAD DE MEDIDA DE LAS VARIABLES: Servicio integral</v>
      </c>
      <c r="I118" s="145">
        <f>IF(ISBLANK('9. METAS'!L124),"",'9. METAS'!L124)</f>
        <v>100</v>
      </c>
      <c r="J118" s="146">
        <f>IF(ISBLANK('9. METAS'!U124),"",'9. METAS'!U124)</f>
        <v>25</v>
      </c>
      <c r="K118" s="136">
        <f>IF(ISBLANK('9. METAS'!V124),"",'9. METAS'!V124)</f>
        <v>25</v>
      </c>
      <c r="L118" s="136">
        <f>IF(ISBLANK('9. METAS'!W124),"",'9. METAS'!W124)</f>
        <v>25</v>
      </c>
      <c r="M118" s="137">
        <f>IF(ISBLANK('9. METAS'!X124),"",'9. METAS'!X124)</f>
        <v>25</v>
      </c>
      <c r="N118" s="408"/>
      <c r="O118" s="409"/>
      <c r="P118" s="409"/>
      <c r="Q118" s="410"/>
      <c r="R118" s="134">
        <f t="shared" si="6"/>
        <v>0</v>
      </c>
      <c r="S118" s="135">
        <f t="shared" si="6"/>
        <v>0</v>
      </c>
      <c r="T118" s="135">
        <f t="shared" si="6"/>
        <v>0</v>
      </c>
      <c r="U118" s="154">
        <f t="shared" si="5"/>
        <v>0</v>
      </c>
      <c r="V118" s="138">
        <f t="shared" si="7"/>
        <v>0</v>
      </c>
      <c r="W118" s="135">
        <f t="shared" si="8"/>
        <v>0</v>
      </c>
      <c r="X118" s="135">
        <f t="shared" si="9"/>
        <v>0</v>
      </c>
      <c r="Y118" s="159">
        <f t="shared" si="10"/>
        <v>0</v>
      </c>
      <c r="Z118" s="173"/>
      <c r="AA118" s="174"/>
      <c r="AB118" s="174"/>
      <c r="AC118" s="175"/>
    </row>
    <row r="119" spans="3:29" ht="86.25">
      <c r="C119" s="210" t="str">
        <f>IF(ISBLANK('5. Pp (3 años)'!B151),"",'5. Pp (3 años)'!B151)</f>
        <v>Coordinación de Vinculación Social</v>
      </c>
      <c r="D119" s="90" t="str">
        <f>IF(ISBLANK('5. Pp (3 años)'!C151),"",'5. Pp (3 años)'!C151)</f>
        <v>Actividad</v>
      </c>
      <c r="E119" s="207" t="str">
        <f>IF(ISBLANK('5. Pp (3 años)'!D151),"",'5. Pp (3 años)'!D151)</f>
        <v>4.1.1.1.18.1 Instrucción a sectores productivos en materia de dignificación laboral y entornos libres de discriminación.</v>
      </c>
      <c r="F119" s="207" t="str">
        <f>IF(ISBLANK('5. Pp (3 años)'!E151),"",'5. Pp (3 años)'!E151)</f>
        <v>PCDLR: Porcentaje de capacitaciones en dignificación laboral realizadas.</v>
      </c>
      <c r="G119" s="407" t="str">
        <f>IF(ISBLANK('5. Pp (3 años)'!H151),"",'5. Pp (3 años)'!H151)</f>
        <v>Trimestral</v>
      </c>
      <c r="H119" s="75" t="str">
        <f>IF(ISBLANK('5. Pp (3 años)'!J151),"",'5. Pp (3 años)'!J151)</f>
        <v>UNIDAD DE MEDIDA DEL INDICADOR: Porcentaje
UNIDAD DE MEDIDA DE LAS VARIABLES: Capacitaciones</v>
      </c>
      <c r="I119" s="145">
        <f>IF(ISBLANK('9. METAS'!L125),"",'9. METAS'!L125)</f>
        <v>20</v>
      </c>
      <c r="J119" s="146">
        <f>IF(ISBLANK('9. METAS'!U125),"",'9. METAS'!U125)</f>
        <v>6</v>
      </c>
      <c r="K119" s="136">
        <f>IF(ISBLANK('9. METAS'!V125),"",'9. METAS'!V125)</f>
        <v>6</v>
      </c>
      <c r="L119" s="136">
        <f>IF(ISBLANK('9. METAS'!W125),"",'9. METAS'!W125)</f>
        <v>4</v>
      </c>
      <c r="M119" s="137">
        <f>IF(ISBLANK('9. METAS'!X125),"",'9. METAS'!X125)</f>
        <v>4</v>
      </c>
      <c r="N119" s="147"/>
      <c r="O119" s="139"/>
      <c r="P119" s="139"/>
      <c r="Q119" s="140"/>
      <c r="R119" s="134">
        <f t="shared" si="6"/>
        <v>0</v>
      </c>
      <c r="S119" s="135">
        <f t="shared" si="6"/>
        <v>0</v>
      </c>
      <c r="T119" s="135">
        <f t="shared" si="6"/>
        <v>0</v>
      </c>
      <c r="U119" s="154">
        <f t="shared" si="5"/>
        <v>0</v>
      </c>
      <c r="V119" s="138">
        <f t="shared" si="7"/>
        <v>0</v>
      </c>
      <c r="W119" s="135">
        <f t="shared" si="8"/>
        <v>0</v>
      </c>
      <c r="X119" s="135">
        <f t="shared" si="9"/>
        <v>0</v>
      </c>
      <c r="Y119" s="159">
        <f t="shared" si="10"/>
        <v>0</v>
      </c>
      <c r="Z119" s="173"/>
      <c r="AA119" s="174"/>
      <c r="AB119" s="174"/>
      <c r="AC119" s="175"/>
    </row>
    <row r="120" spans="3:29" ht="86.25">
      <c r="C120" s="211" t="str">
        <f>IF(ISBLANK('5. Pp (3 años)'!B152),"",'5. Pp (3 años)'!B152)</f>
        <v>Coordinación de Vinculación Social</v>
      </c>
      <c r="D120" s="90" t="str">
        <f>IF(ISBLANK('5. Pp (3 años)'!C152),"",'5. Pp (3 años)'!C152)</f>
        <v>Actividad</v>
      </c>
      <c r="E120" s="207" t="str">
        <f>IF(ISBLANK('5. Pp (3 años)'!D152),"",'5. Pp (3 años)'!D152)</f>
        <v>4.1.1.1.18.2 Gestión de la vinculación laboral inclusiva y canalización para la corresponsabilidad del cuidado.</v>
      </c>
      <c r="F120" s="207" t="str">
        <f>IF(ISBLANK('5. Pp (3 años)'!E152),"",'5. Pp (3 años)'!E152)</f>
        <v>PAVCI: Porcentaje de acciones de vinculación y canalización institucional ejecutadas.</v>
      </c>
      <c r="G120" s="214" t="str">
        <f>IF(ISBLANK('5. Pp (3 años)'!H152),"",'5. Pp (3 años)'!H152)</f>
        <v>Trimestral</v>
      </c>
      <c r="H120" s="75" t="str">
        <f>IF(ISBLANK('5. Pp (3 años)'!J152),"",'5. Pp (3 años)'!J152)</f>
        <v>UNIDAD DE MEDIDA DEL INDICADOR: Porcentaje
UNIDAD DE MEDIDA DE LAS VARIABLES: Acción de vinculación</v>
      </c>
      <c r="I120" s="145">
        <f>IF(ISBLANK('9. METAS'!L126),"",'9. METAS'!L126)</f>
        <v>80</v>
      </c>
      <c r="J120" s="146">
        <f>IF(ISBLANK('9. METAS'!U126),"",'9. METAS'!U126)</f>
        <v>20</v>
      </c>
      <c r="K120" s="136">
        <f>IF(ISBLANK('9. METAS'!V126),"",'9. METAS'!V126)</f>
        <v>20</v>
      </c>
      <c r="L120" s="136">
        <f>IF(ISBLANK('9. METAS'!W126),"",'9. METAS'!W126)</f>
        <v>20</v>
      </c>
      <c r="M120" s="137">
        <f>IF(ISBLANK('9. METAS'!X126),"",'9. METAS'!X126)</f>
        <v>20</v>
      </c>
      <c r="N120" s="147"/>
      <c r="O120" s="139"/>
      <c r="P120" s="139"/>
      <c r="Q120" s="140"/>
      <c r="R120" s="134">
        <f t="shared" si="6"/>
        <v>0</v>
      </c>
      <c r="S120" s="135">
        <f t="shared" si="6"/>
        <v>0</v>
      </c>
      <c r="T120" s="135">
        <f t="shared" si="6"/>
        <v>0</v>
      </c>
      <c r="U120" s="154">
        <f t="shared" si="5"/>
        <v>0</v>
      </c>
      <c r="V120" s="138">
        <f t="shared" si="7"/>
        <v>0</v>
      </c>
      <c r="W120" s="135">
        <f t="shared" si="8"/>
        <v>0</v>
      </c>
      <c r="X120" s="135">
        <f t="shared" si="9"/>
        <v>0</v>
      </c>
      <c r="Y120" s="159">
        <f t="shared" si="10"/>
        <v>0</v>
      </c>
      <c r="Z120" s="173"/>
      <c r="AA120" s="174"/>
      <c r="AB120" s="174"/>
      <c r="AC120" s="175"/>
    </row>
    <row r="121" spans="3:29" ht="17.25">
      <c r="C121" s="210" t="str">
        <f>IF(ISBLANK('5. Pp (3 años)'!B153),"",'5. Pp (3 años)'!B153)</f>
        <v/>
      </c>
      <c r="D121" s="90" t="str">
        <f>IF(ISBLANK('5. Pp (3 años)'!C153),"",'5. Pp (3 años)'!C153)</f>
        <v>Actividad</v>
      </c>
      <c r="E121" s="207" t="str">
        <f>IF(ISBLANK('5. Pp (3 años)'!D153),"",'5. Pp (3 años)'!D153)</f>
        <v/>
      </c>
      <c r="F121" s="207" t="str">
        <f>IF(ISBLANK('5. Pp (3 años)'!E153),"",'5. Pp (3 años)'!E153)</f>
        <v/>
      </c>
      <c r="G121" s="214" t="str">
        <f>IF(ISBLANK('5. Pp (3 años)'!H153),"",'5. Pp (3 años)'!H153)</f>
        <v/>
      </c>
      <c r="H121" s="75" t="str">
        <f>IF(ISBLANK('5. Pp (3 años)'!J153),"",'5. Pp (3 años)'!J153)</f>
        <v/>
      </c>
      <c r="I121" s="145" t="str">
        <f>IF(ISBLANK('9. METAS'!L127),"",'9. METAS'!L127)</f>
        <v/>
      </c>
      <c r="J121" s="146" t="str">
        <f>IF(ISBLANK('9. METAS'!U127),"",'9. METAS'!U127)</f>
        <v/>
      </c>
      <c r="K121" s="136" t="str">
        <f>IF(ISBLANK('9. METAS'!V127),"",'9. METAS'!V127)</f>
        <v/>
      </c>
      <c r="L121" s="136" t="str">
        <f>IF(ISBLANK('9. METAS'!W127),"",'9. METAS'!W127)</f>
        <v/>
      </c>
      <c r="M121" s="137" t="str">
        <f>IF(ISBLANK('9. METAS'!X127),"",'9. METAS'!X127)</f>
        <v/>
      </c>
      <c r="N121" s="147"/>
      <c r="O121" s="139"/>
      <c r="P121" s="139"/>
      <c r="Q121" s="140"/>
      <c r="R121" s="134" t="str">
        <f t="shared" si="6"/>
        <v>100%</v>
      </c>
      <c r="S121" s="135" t="str">
        <f t="shared" si="6"/>
        <v>100%</v>
      </c>
      <c r="T121" s="135" t="str">
        <f t="shared" si="6"/>
        <v>100%</v>
      </c>
      <c r="U121" s="154" t="str">
        <f t="shared" si="5"/>
        <v>100%</v>
      </c>
      <c r="V121" s="138" t="str">
        <f t="shared" si="7"/>
        <v>No Programado</v>
      </c>
      <c r="W121" s="135" t="str">
        <f t="shared" si="8"/>
        <v>No Programado</v>
      </c>
      <c r="X121" s="135" t="str">
        <f t="shared" si="9"/>
        <v>No Programado</v>
      </c>
      <c r="Y121" s="159" t="str">
        <f t="shared" si="10"/>
        <v>No Programado</v>
      </c>
      <c r="Z121" s="173"/>
      <c r="AA121" s="174"/>
      <c r="AB121" s="174"/>
      <c r="AC121" s="175"/>
    </row>
    <row r="122" spans="3:29" ht="17.25">
      <c r="C122" s="211" t="str">
        <f>IF(ISBLANK('5. Pp (3 años)'!B154),"",'5. Pp (3 años)'!B154)</f>
        <v/>
      </c>
      <c r="D122" s="90" t="str">
        <f>IF(ISBLANK('5. Pp (3 años)'!C154),"",'5. Pp (3 años)'!C154)</f>
        <v>Actividad</v>
      </c>
      <c r="E122" s="207" t="str">
        <f>IF(ISBLANK('5. Pp (3 años)'!D154),"",'5. Pp (3 años)'!D154)</f>
        <v/>
      </c>
      <c r="F122" s="207" t="str">
        <f>IF(ISBLANK('5. Pp (3 años)'!E154),"",'5. Pp (3 años)'!E154)</f>
        <v/>
      </c>
      <c r="G122" s="214" t="str">
        <f>IF(ISBLANK('5. Pp (3 años)'!H154),"",'5. Pp (3 años)'!H154)</f>
        <v/>
      </c>
      <c r="H122" s="75" t="str">
        <f>IF(ISBLANK('5. Pp (3 años)'!J154),"",'5. Pp (3 años)'!J154)</f>
        <v/>
      </c>
      <c r="I122" s="145" t="str">
        <f>IF(ISBLANK('9. METAS'!L128),"",'9. METAS'!L128)</f>
        <v/>
      </c>
      <c r="J122" s="146" t="str">
        <f>IF(ISBLANK('9. METAS'!U128),"",'9. METAS'!U128)</f>
        <v/>
      </c>
      <c r="K122" s="136" t="str">
        <f>IF(ISBLANK('9. METAS'!V128),"",'9. METAS'!V128)</f>
        <v/>
      </c>
      <c r="L122" s="136" t="str">
        <f>IF(ISBLANK('9. METAS'!W128),"",'9. METAS'!W128)</f>
        <v/>
      </c>
      <c r="M122" s="137" t="str">
        <f>IF(ISBLANK('9. METAS'!X128),"",'9. METAS'!X128)</f>
        <v/>
      </c>
      <c r="N122" s="147"/>
      <c r="O122" s="139"/>
      <c r="P122" s="139"/>
      <c r="Q122" s="140"/>
      <c r="R122" s="134" t="str">
        <f t="shared" si="6"/>
        <v>100%</v>
      </c>
      <c r="S122" s="135" t="str">
        <f t="shared" si="6"/>
        <v>100%</v>
      </c>
      <c r="T122" s="135" t="str">
        <f t="shared" si="6"/>
        <v>100%</v>
      </c>
      <c r="U122" s="154" t="str">
        <f t="shared" si="5"/>
        <v>100%</v>
      </c>
      <c r="V122" s="138" t="str">
        <f t="shared" si="7"/>
        <v>No Programado</v>
      </c>
      <c r="W122" s="135" t="str">
        <f t="shared" si="8"/>
        <v>No Programado</v>
      </c>
      <c r="X122" s="135" t="str">
        <f t="shared" si="9"/>
        <v>No Programado</v>
      </c>
      <c r="Y122" s="159" t="str">
        <f t="shared" si="10"/>
        <v>No Programado</v>
      </c>
      <c r="Z122" s="173"/>
      <c r="AA122" s="174"/>
      <c r="AB122" s="174"/>
      <c r="AC122" s="175"/>
    </row>
    <row r="123" spans="3:29" ht="17.25">
      <c r="C123" s="210" t="str">
        <f>IF(ISBLANK('5. Pp (3 años)'!B155),"",'5. Pp (3 años)'!B155)</f>
        <v/>
      </c>
      <c r="D123" s="90" t="str">
        <f>IF(ISBLANK('5. Pp (3 años)'!C155),"",'5. Pp (3 años)'!C155)</f>
        <v>Actividad</v>
      </c>
      <c r="E123" s="207" t="str">
        <f>IF(ISBLANK('5. Pp (3 años)'!D155),"",'5. Pp (3 años)'!D155)</f>
        <v/>
      </c>
      <c r="F123" s="207" t="str">
        <f>IF(ISBLANK('5. Pp (3 años)'!E155),"",'5. Pp (3 años)'!E155)</f>
        <v/>
      </c>
      <c r="G123" s="406" t="str">
        <f>IF(ISBLANK('5. Pp (3 años)'!H155),"",'5. Pp (3 años)'!H155)</f>
        <v/>
      </c>
      <c r="H123" s="75" t="str">
        <f>IF(ISBLANK('5. Pp (3 años)'!J155),"",'5. Pp (3 años)'!J155)</f>
        <v/>
      </c>
      <c r="I123" s="145" t="str">
        <f>IF(ISBLANK('9. METAS'!L129),"",'9. METAS'!L129)</f>
        <v/>
      </c>
      <c r="J123" s="146" t="str">
        <f>IF(ISBLANK('9. METAS'!U129),"",'9. METAS'!U129)</f>
        <v/>
      </c>
      <c r="K123" s="136" t="str">
        <f>IF(ISBLANK('9. METAS'!V129),"",'9. METAS'!V129)</f>
        <v/>
      </c>
      <c r="L123" s="136" t="str">
        <f>IF(ISBLANK('9. METAS'!W129),"",'9. METAS'!W129)</f>
        <v/>
      </c>
      <c r="M123" s="137" t="str">
        <f>IF(ISBLANK('9. METAS'!X129),"",'9. METAS'!X129)</f>
        <v/>
      </c>
      <c r="N123" s="147"/>
      <c r="O123" s="139"/>
      <c r="P123" s="139"/>
      <c r="Q123" s="140"/>
      <c r="R123" s="134" t="str">
        <f t="shared" si="6"/>
        <v>100%</v>
      </c>
      <c r="S123" s="135" t="str">
        <f t="shared" si="6"/>
        <v>100%</v>
      </c>
      <c r="T123" s="135" t="str">
        <f t="shared" si="6"/>
        <v>100%</v>
      </c>
      <c r="U123" s="154" t="str">
        <f t="shared" si="5"/>
        <v>100%</v>
      </c>
      <c r="V123" s="138" t="str">
        <f t="shared" si="7"/>
        <v>No Programado</v>
      </c>
      <c r="W123" s="135" t="str">
        <f t="shared" si="8"/>
        <v>No Programado</v>
      </c>
      <c r="X123" s="135" t="str">
        <f t="shared" si="9"/>
        <v>No Programado</v>
      </c>
      <c r="Y123" s="159" t="str">
        <f t="shared" si="10"/>
        <v>No Programado</v>
      </c>
      <c r="Z123" s="173"/>
      <c r="AA123" s="174"/>
      <c r="AB123" s="174"/>
      <c r="AC123" s="175"/>
    </row>
    <row r="124" spans="3:29" ht="86.25">
      <c r="C124" s="350" t="str">
        <f>IF(ISBLANK('5. Pp (3 años)'!B156),"",'5. Pp (3 años)'!B156)</f>
        <v>Dirección de Economía Social</v>
      </c>
      <c r="D124" s="351" t="str">
        <f>IF(ISBLANK('5. Pp (3 años)'!C156),"",'5. Pp (3 años)'!C156)</f>
        <v>Componente</v>
      </c>
      <c r="E124" s="341" t="str">
        <f>IF(ISBLANK('5. Pp (3 años)'!D156),"",'5. Pp (3 años)'!D156)</f>
        <v>4.1.1.1.19   Estrategias de inclusión financiera y fortalecimiento empresarial implementadas.</v>
      </c>
      <c r="F124" s="341" t="str">
        <f>IF(ISBLANK('5. Pp (3 años)'!E156),"",'5. Pp (3 años)'!E156)</f>
        <v>PEIFF: Porcentaje de estrategias de inclusión financiera y fortalecimiento realizadas.</v>
      </c>
      <c r="G124" s="337" t="str">
        <f>IF(ISBLANK('5. Pp (3 años)'!H156),"",'5. Pp (3 años)'!H156)</f>
        <v>Trimestral</v>
      </c>
      <c r="H124" s="342" t="str">
        <f>IF(ISBLANK('5. Pp (3 años)'!J156),"",'5. Pp (3 años)'!J156)</f>
        <v xml:space="preserve">UNIDAD DE MEDIDA DEL INDICADOR: Porcentaje
UNIDAD DE MEDIDA DE LAS VARIABLES: Estrategia integral </v>
      </c>
      <c r="I124" s="145">
        <f>IF(ISBLANK('9. METAS'!L130),"",'9. METAS'!L130)</f>
        <v>100</v>
      </c>
      <c r="J124" s="146">
        <f>IF(ISBLANK('9. METAS'!U130),"",'9. METAS'!U130)</f>
        <v>25</v>
      </c>
      <c r="K124" s="136">
        <f>IF(ISBLANK('9. METAS'!V130),"",'9. METAS'!V130)</f>
        <v>25</v>
      </c>
      <c r="L124" s="136">
        <f>IF(ISBLANK('9. METAS'!W130),"",'9. METAS'!W130)</f>
        <v>25</v>
      </c>
      <c r="M124" s="137">
        <f>IF(ISBLANK('9. METAS'!X130),"",'9. METAS'!X130)</f>
        <v>25</v>
      </c>
      <c r="N124" s="408"/>
      <c r="O124" s="409"/>
      <c r="P124" s="409"/>
      <c r="Q124" s="410"/>
      <c r="R124" s="134">
        <f t="shared" si="6"/>
        <v>0</v>
      </c>
      <c r="S124" s="135">
        <f t="shared" si="6"/>
        <v>0</v>
      </c>
      <c r="T124" s="135">
        <f t="shared" si="6"/>
        <v>0</v>
      </c>
      <c r="U124" s="154">
        <f t="shared" si="5"/>
        <v>0</v>
      </c>
      <c r="V124" s="138">
        <f t="shared" si="7"/>
        <v>0</v>
      </c>
      <c r="W124" s="135">
        <f t="shared" si="8"/>
        <v>0</v>
      </c>
      <c r="X124" s="135">
        <f t="shared" si="9"/>
        <v>0</v>
      </c>
      <c r="Y124" s="159">
        <f t="shared" si="10"/>
        <v>0</v>
      </c>
      <c r="Z124" s="173"/>
      <c r="AA124" s="174"/>
      <c r="AB124" s="174"/>
      <c r="AC124" s="175"/>
    </row>
    <row r="125" spans="3:29" ht="86.25">
      <c r="C125" s="210" t="str">
        <f>IF(ISBLANK('5. Pp (3 años)'!B157),"",'5. Pp (3 años)'!B157)</f>
        <v>Dirección de Economía Social</v>
      </c>
      <c r="D125" s="90" t="str">
        <f>IF(ISBLANK('5. Pp (3 años)'!C157),"",'5. Pp (3 años)'!C157)</f>
        <v>Actividad</v>
      </c>
      <c r="E125" s="207" t="str">
        <f>IF(ISBLANK('5. Pp (3 años)'!D157),"",'5. Pp (3 años)'!D157)</f>
        <v>4.1.1.1.19.1  Gestión de asesorías y vinculación a programas de apoyo financiero para el sector productivo y social.</v>
      </c>
      <c r="F125" s="207" t="str">
        <f>IF(ISBLANK('5. Pp (3 años)'!E157),"",'5. Pp (3 años)'!E157)</f>
        <v>PAVFR: Porcentaje de asesorías y vinculaciones financieras realizadas.</v>
      </c>
      <c r="G125" s="407" t="str">
        <f>IF(ISBLANK('5. Pp (3 años)'!H157),"",'5. Pp (3 años)'!H157)</f>
        <v>Trimestral</v>
      </c>
      <c r="H125" s="75" t="str">
        <f>IF(ISBLANK('5. Pp (3 años)'!J157),"",'5. Pp (3 años)'!J157)</f>
        <v xml:space="preserve">UNIDAD DE MEDIDA DEL INDICADOR: Porcentaje
UNIDAD DE MEDIDA DE LAS VARIABLES: Asesoramientos </v>
      </c>
      <c r="I125" s="145">
        <f>IF(ISBLANK('9. METAS'!L131),"",'9. METAS'!L131)</f>
        <v>190</v>
      </c>
      <c r="J125" s="146">
        <f>IF(ISBLANK('9. METAS'!U131),"",'9. METAS'!U131)</f>
        <v>50</v>
      </c>
      <c r="K125" s="136">
        <f>IF(ISBLANK('9. METAS'!V131),"",'9. METAS'!V131)</f>
        <v>60</v>
      </c>
      <c r="L125" s="136">
        <f>IF(ISBLANK('9. METAS'!W131),"",'9. METAS'!W131)</f>
        <v>26</v>
      </c>
      <c r="M125" s="137">
        <f>IF(ISBLANK('9. METAS'!X131),"",'9. METAS'!X131)</f>
        <v>54</v>
      </c>
      <c r="N125" s="147"/>
      <c r="O125" s="139"/>
      <c r="P125" s="139"/>
      <c r="Q125" s="140"/>
      <c r="R125" s="134">
        <f t="shared" si="6"/>
        <v>0</v>
      </c>
      <c r="S125" s="135">
        <f t="shared" si="6"/>
        <v>0</v>
      </c>
      <c r="T125" s="135">
        <f t="shared" si="6"/>
        <v>0</v>
      </c>
      <c r="U125" s="154">
        <f t="shared" si="5"/>
        <v>0</v>
      </c>
      <c r="V125" s="138">
        <f t="shared" si="7"/>
        <v>0</v>
      </c>
      <c r="W125" s="135">
        <f t="shared" si="8"/>
        <v>0</v>
      </c>
      <c r="X125" s="135">
        <f t="shared" si="9"/>
        <v>0</v>
      </c>
      <c r="Y125" s="159">
        <f t="shared" si="10"/>
        <v>0</v>
      </c>
      <c r="Z125" s="173"/>
      <c r="AA125" s="174"/>
      <c r="AB125" s="174"/>
      <c r="AC125" s="175"/>
    </row>
    <row r="126" spans="3:29" ht="86.25">
      <c r="C126" s="211" t="str">
        <f>IF(ISBLANK('5. Pp (3 años)'!B158),"",'5. Pp (3 años)'!B158)</f>
        <v>Dirección de Economía Social</v>
      </c>
      <c r="D126" s="90" t="str">
        <f>IF(ISBLANK('5. Pp (3 años)'!C158),"",'5. Pp (3 años)'!C158)</f>
        <v>Actividad</v>
      </c>
      <c r="E126" s="207" t="str">
        <f>IF(ISBLANK('5. Pp (3 años)'!D158),"",'5. Pp (3 años)'!D158)</f>
        <v>4.1.1.1.19.2  Implementación de jornadas de orientación y habilidades emprendedoras para la juventud.</v>
      </c>
      <c r="F126" s="207" t="str">
        <f>IF(ISBLANK('5. Pp (3 años)'!E158),"",'5. Pp (3 años)'!E158)</f>
        <v>PJJEE: Porcentaje de jornadas juveniles de emprendimiento ejecutadas.</v>
      </c>
      <c r="G126" s="214" t="str">
        <f>IF(ISBLANK('5. Pp (3 años)'!H158),"",'5. Pp (3 años)'!H158)</f>
        <v>Trimestral</v>
      </c>
      <c r="H126" s="75" t="str">
        <f>IF(ISBLANK('5. Pp (3 años)'!J158),"",'5. Pp (3 años)'!J158)</f>
        <v>UNIDAD DE MEDIDA DEL INDICADOR: Porcentaje
UNIDAD DE MEDIDA DE LAS VARIABLES: Jornadas juveniles</v>
      </c>
      <c r="I126" s="145">
        <f>IF(ISBLANK('9. METAS'!L132),"",'9. METAS'!L132)</f>
        <v>12</v>
      </c>
      <c r="J126" s="146">
        <f>IF(ISBLANK('9. METAS'!U132),"",'9. METAS'!U132)</f>
        <v>4</v>
      </c>
      <c r="K126" s="136">
        <f>IF(ISBLANK('9. METAS'!V132),"",'9. METAS'!V132)</f>
        <v>5</v>
      </c>
      <c r="L126" s="136">
        <f>IF(ISBLANK('9. METAS'!W132),"",'9. METAS'!W132)</f>
        <v>2</v>
      </c>
      <c r="M126" s="137">
        <f>IF(ISBLANK('9. METAS'!X132),"",'9. METAS'!X132)</f>
        <v>1</v>
      </c>
      <c r="N126" s="147"/>
      <c r="O126" s="139"/>
      <c r="P126" s="139"/>
      <c r="Q126" s="140"/>
      <c r="R126" s="134">
        <f t="shared" si="6"/>
        <v>0</v>
      </c>
      <c r="S126" s="135">
        <f t="shared" si="6"/>
        <v>0</v>
      </c>
      <c r="T126" s="135">
        <f t="shared" si="6"/>
        <v>0</v>
      </c>
      <c r="U126" s="154">
        <f t="shared" si="5"/>
        <v>0</v>
      </c>
      <c r="V126" s="138">
        <f t="shared" si="7"/>
        <v>0</v>
      </c>
      <c r="W126" s="135">
        <f t="shared" si="8"/>
        <v>0</v>
      </c>
      <c r="X126" s="135">
        <f t="shared" si="9"/>
        <v>0</v>
      </c>
      <c r="Y126" s="159">
        <f t="shared" si="10"/>
        <v>0</v>
      </c>
      <c r="Z126" s="173"/>
      <c r="AA126" s="174"/>
      <c r="AB126" s="174"/>
      <c r="AC126" s="175"/>
    </row>
    <row r="127" spans="3:29" ht="17.25">
      <c r="C127" s="210" t="str">
        <f>IF(ISBLANK('5. Pp (3 años)'!B159),"",'5. Pp (3 años)'!B159)</f>
        <v/>
      </c>
      <c r="D127" s="90" t="str">
        <f>IF(ISBLANK('5. Pp (3 años)'!C159),"",'5. Pp (3 años)'!C159)</f>
        <v>Actividad</v>
      </c>
      <c r="E127" s="207" t="str">
        <f>IF(ISBLANK('5. Pp (3 años)'!D159),"",'5. Pp (3 años)'!D159)</f>
        <v/>
      </c>
      <c r="F127" s="207" t="str">
        <f>IF(ISBLANK('5. Pp (3 años)'!E159),"",'5. Pp (3 años)'!E159)</f>
        <v/>
      </c>
      <c r="G127" s="214" t="str">
        <f>IF(ISBLANK('5. Pp (3 años)'!H159),"",'5. Pp (3 años)'!H159)</f>
        <v/>
      </c>
      <c r="H127" s="75" t="str">
        <f>IF(ISBLANK('5. Pp (3 años)'!J159),"",'5. Pp (3 años)'!J159)</f>
        <v/>
      </c>
      <c r="I127" s="145" t="str">
        <f>IF(ISBLANK('9. METAS'!L133),"",'9. METAS'!L133)</f>
        <v/>
      </c>
      <c r="J127" s="146" t="str">
        <f>IF(ISBLANK('9. METAS'!U133),"",'9. METAS'!U133)</f>
        <v/>
      </c>
      <c r="K127" s="136" t="str">
        <f>IF(ISBLANK('9. METAS'!V133),"",'9. METAS'!V133)</f>
        <v/>
      </c>
      <c r="L127" s="136" t="str">
        <f>IF(ISBLANK('9. METAS'!W133),"",'9. METAS'!W133)</f>
        <v/>
      </c>
      <c r="M127" s="137" t="str">
        <f>IF(ISBLANK('9. METAS'!X133),"",'9. METAS'!X133)</f>
        <v/>
      </c>
      <c r="N127" s="147"/>
      <c r="O127" s="139"/>
      <c r="P127" s="139"/>
      <c r="Q127" s="140"/>
      <c r="R127" s="134" t="str">
        <f t="shared" si="6"/>
        <v>100%</v>
      </c>
      <c r="S127" s="135" t="str">
        <f t="shared" si="6"/>
        <v>100%</v>
      </c>
      <c r="T127" s="135" t="str">
        <f t="shared" si="6"/>
        <v>100%</v>
      </c>
      <c r="U127" s="154" t="str">
        <f t="shared" si="5"/>
        <v>100%</v>
      </c>
      <c r="V127" s="138" t="str">
        <f t="shared" si="7"/>
        <v>No Programado</v>
      </c>
      <c r="W127" s="135" t="str">
        <f t="shared" si="8"/>
        <v>No Programado</v>
      </c>
      <c r="X127" s="135" t="str">
        <f t="shared" si="9"/>
        <v>No Programado</v>
      </c>
      <c r="Y127" s="159" t="str">
        <f t="shared" si="10"/>
        <v>No Programado</v>
      </c>
      <c r="Z127" s="173"/>
      <c r="AA127" s="174"/>
      <c r="AB127" s="174"/>
      <c r="AC127" s="175"/>
    </row>
    <row r="128" spans="3:29" ht="17.25">
      <c r="C128" s="211" t="str">
        <f>IF(ISBLANK('5. Pp (3 años)'!B160),"",'5. Pp (3 años)'!B160)</f>
        <v/>
      </c>
      <c r="D128" s="90" t="str">
        <f>IF(ISBLANK('5. Pp (3 años)'!C160),"",'5. Pp (3 años)'!C160)</f>
        <v>Actividad</v>
      </c>
      <c r="E128" s="207" t="str">
        <f>IF(ISBLANK('5. Pp (3 años)'!D160),"",'5. Pp (3 años)'!D160)</f>
        <v/>
      </c>
      <c r="F128" s="207" t="str">
        <f>IF(ISBLANK('5. Pp (3 años)'!E160),"",'5. Pp (3 años)'!E160)</f>
        <v/>
      </c>
      <c r="G128" s="214" t="str">
        <f>IF(ISBLANK('5. Pp (3 años)'!H160),"",'5. Pp (3 años)'!H160)</f>
        <v/>
      </c>
      <c r="H128" s="75" t="str">
        <f>IF(ISBLANK('5. Pp (3 años)'!J160),"",'5. Pp (3 años)'!J160)</f>
        <v/>
      </c>
      <c r="I128" s="145" t="str">
        <f>IF(ISBLANK('9. METAS'!L134),"",'9. METAS'!L134)</f>
        <v/>
      </c>
      <c r="J128" s="146" t="str">
        <f>IF(ISBLANK('9. METAS'!U134),"",'9. METAS'!U134)</f>
        <v/>
      </c>
      <c r="K128" s="136" t="str">
        <f>IF(ISBLANK('9. METAS'!V134),"",'9. METAS'!V134)</f>
        <v/>
      </c>
      <c r="L128" s="136" t="str">
        <f>IF(ISBLANK('9. METAS'!W134),"",'9. METAS'!W134)</f>
        <v/>
      </c>
      <c r="M128" s="137" t="str">
        <f>IF(ISBLANK('9. METAS'!X134),"",'9. METAS'!X134)</f>
        <v/>
      </c>
      <c r="N128" s="147"/>
      <c r="O128" s="139"/>
      <c r="P128" s="139"/>
      <c r="Q128" s="140"/>
      <c r="R128" s="134" t="str">
        <f t="shared" si="6"/>
        <v>100%</v>
      </c>
      <c r="S128" s="135" t="str">
        <f t="shared" si="6"/>
        <v>100%</v>
      </c>
      <c r="T128" s="135" t="str">
        <f t="shared" si="6"/>
        <v>100%</v>
      </c>
      <c r="U128" s="154" t="str">
        <f t="shared" si="5"/>
        <v>100%</v>
      </c>
      <c r="V128" s="138" t="str">
        <f t="shared" si="7"/>
        <v>No Programado</v>
      </c>
      <c r="W128" s="135" t="str">
        <f t="shared" si="8"/>
        <v>No Programado</v>
      </c>
      <c r="X128" s="135" t="str">
        <f t="shared" si="9"/>
        <v>No Programado</v>
      </c>
      <c r="Y128" s="159" t="str">
        <f t="shared" si="10"/>
        <v>No Programado</v>
      </c>
      <c r="Z128" s="173"/>
      <c r="AA128" s="174"/>
      <c r="AB128" s="174"/>
      <c r="AC128" s="175"/>
    </row>
    <row r="129" spans="3:29" ht="17.25">
      <c r="C129" s="210" t="str">
        <f>IF(ISBLANK('5. Pp (3 años)'!B161),"",'5. Pp (3 años)'!B161)</f>
        <v/>
      </c>
      <c r="D129" s="90" t="str">
        <f>IF(ISBLANK('5. Pp (3 años)'!C161),"",'5. Pp (3 años)'!C161)</f>
        <v>Actividad</v>
      </c>
      <c r="E129" s="207" t="str">
        <f>IF(ISBLANK('5. Pp (3 años)'!D161),"",'5. Pp (3 años)'!D161)</f>
        <v/>
      </c>
      <c r="F129" s="207" t="str">
        <f>IF(ISBLANK('5. Pp (3 años)'!E161),"",'5. Pp (3 años)'!E161)</f>
        <v/>
      </c>
      <c r="G129" s="406" t="str">
        <f>IF(ISBLANK('5. Pp (3 años)'!H161),"",'5. Pp (3 años)'!H161)</f>
        <v/>
      </c>
      <c r="H129" s="75" t="str">
        <f>IF(ISBLANK('5. Pp (3 años)'!J161),"",'5. Pp (3 años)'!J161)</f>
        <v/>
      </c>
      <c r="I129" s="145" t="str">
        <f>IF(ISBLANK('9. METAS'!L135),"",'9. METAS'!L135)</f>
        <v/>
      </c>
      <c r="J129" s="146" t="str">
        <f>IF(ISBLANK('9. METAS'!U135),"",'9. METAS'!U135)</f>
        <v/>
      </c>
      <c r="K129" s="136" t="str">
        <f>IF(ISBLANK('9. METAS'!V135),"",'9. METAS'!V135)</f>
        <v/>
      </c>
      <c r="L129" s="136" t="str">
        <f>IF(ISBLANK('9. METAS'!W135),"",'9. METAS'!W135)</f>
        <v/>
      </c>
      <c r="M129" s="137" t="str">
        <f>IF(ISBLANK('9. METAS'!X135),"",'9. METAS'!X135)</f>
        <v/>
      </c>
      <c r="N129" s="147"/>
      <c r="O129" s="139"/>
      <c r="P129" s="139"/>
      <c r="Q129" s="140"/>
      <c r="R129" s="134" t="str">
        <f t="shared" si="6"/>
        <v>100%</v>
      </c>
      <c r="S129" s="135" t="str">
        <f t="shared" si="6"/>
        <v>100%</v>
      </c>
      <c r="T129" s="135" t="str">
        <f t="shared" si="6"/>
        <v>100%</v>
      </c>
      <c r="U129" s="154" t="str">
        <f t="shared" si="5"/>
        <v>100%</v>
      </c>
      <c r="V129" s="138" t="str">
        <f t="shared" si="7"/>
        <v>No Programado</v>
      </c>
      <c r="W129" s="135" t="str">
        <f t="shared" si="8"/>
        <v>No Programado</v>
      </c>
      <c r="X129" s="135" t="str">
        <f t="shared" si="9"/>
        <v>No Programado</v>
      </c>
      <c r="Y129" s="159" t="str">
        <f t="shared" si="10"/>
        <v>No Programado</v>
      </c>
      <c r="Z129" s="173"/>
      <c r="AA129" s="174"/>
      <c r="AB129" s="174"/>
      <c r="AC129" s="175"/>
    </row>
    <row r="130" spans="3:29" ht="86.25">
      <c r="C130" s="350" t="str">
        <f>IF(ISBLANK('5. Pp (3 años)'!B162),"",'5. Pp (3 años)'!B162)</f>
        <v>Coordinación de Economía Social y Sociedades Cooperativas</v>
      </c>
      <c r="D130" s="351" t="str">
        <f>IF(ISBLANK('5. Pp (3 años)'!C162),"",'5. Pp (3 años)'!C162)</f>
        <v>Componente</v>
      </c>
      <c r="E130" s="341" t="str">
        <f>IF(ISBLANK('5. Pp (3 años)'!D162),"",'5. Pp (3 años)'!D162)</f>
        <v>4.1.1.1.20 Programas de capacitación para la producción sustentable y economía comunitaria implementadas.</v>
      </c>
      <c r="F130" s="341" t="str">
        <f>IF(ISBLANK('5. Pp (3 años)'!E162),"",'5. Pp (3 años)'!E162)</f>
        <v>PCPEC: Porcentaje de programas de capacitación en producción y economía comunitaria realizados.</v>
      </c>
      <c r="G130" s="337" t="str">
        <f>IF(ISBLANK('5. Pp (3 años)'!H162),"",'5. Pp (3 años)'!H162)</f>
        <v>Trimestral</v>
      </c>
      <c r="H130" s="342" t="str">
        <f>IF(ISBLANK('5. Pp (3 años)'!J162),"",'5. Pp (3 años)'!J162)</f>
        <v xml:space="preserve">UNIDAD DE MEDIDA DEL INDICADOR: Porcentaje
UNIDAD DE MEDIDA DE LAS VARIABLES: Programa integral </v>
      </c>
      <c r="I130" s="145">
        <f>IF(ISBLANK('9. METAS'!L136),"",'9. METAS'!L136)</f>
        <v>100</v>
      </c>
      <c r="J130" s="146">
        <f>IF(ISBLANK('9. METAS'!U136),"",'9. METAS'!U136)</f>
        <v>25</v>
      </c>
      <c r="K130" s="136">
        <f>IF(ISBLANK('9. METAS'!V136),"",'9. METAS'!V136)</f>
        <v>25</v>
      </c>
      <c r="L130" s="136">
        <f>IF(ISBLANK('9. METAS'!W136),"",'9. METAS'!W136)</f>
        <v>25</v>
      </c>
      <c r="M130" s="137">
        <f>IF(ISBLANK('9. METAS'!X136),"",'9. METAS'!X136)</f>
        <v>25</v>
      </c>
      <c r="N130" s="408"/>
      <c r="O130" s="409"/>
      <c r="P130" s="409"/>
      <c r="Q130" s="410"/>
      <c r="R130" s="134">
        <f t="shared" si="6"/>
        <v>0</v>
      </c>
      <c r="S130" s="135">
        <f t="shared" si="6"/>
        <v>0</v>
      </c>
      <c r="T130" s="135">
        <f t="shared" si="6"/>
        <v>0</v>
      </c>
      <c r="U130" s="154">
        <f t="shared" si="5"/>
        <v>0</v>
      </c>
      <c r="V130" s="138">
        <f t="shared" si="7"/>
        <v>0</v>
      </c>
      <c r="W130" s="135">
        <f t="shared" si="8"/>
        <v>0</v>
      </c>
      <c r="X130" s="135">
        <f t="shared" si="9"/>
        <v>0</v>
      </c>
      <c r="Y130" s="159">
        <f t="shared" si="10"/>
        <v>0</v>
      </c>
      <c r="Z130" s="173"/>
      <c r="AA130" s="174"/>
      <c r="AB130" s="174"/>
      <c r="AC130" s="175"/>
    </row>
    <row r="131" spans="3:29" ht="86.25">
      <c r="C131" s="210" t="str">
        <f>IF(ISBLANK('5. Pp (3 años)'!B163),"",'5. Pp (3 años)'!B163)</f>
        <v>Coordinación de Economía Social y Sociedades Cooperativas</v>
      </c>
      <c r="D131" s="90" t="str">
        <f>IF(ISBLANK('5. Pp (3 años)'!C163),"",'5. Pp (3 años)'!C163)</f>
        <v>Actividad</v>
      </c>
      <c r="E131" s="207" t="str">
        <f>IF(ISBLANK('5. Pp (3 años)'!D163),"",'5. Pp (3 años)'!D163)</f>
        <v>4.1.1.1.20.1 Impartición de programas de formación técnica en producción sustentable y aprovechamiento de recursos naturales.</v>
      </c>
      <c r="F131" s="207" t="str">
        <f>IF(ISBLANK('5. Pp (3 años)'!E163),"",'5. Pp (3 años)'!E163)</f>
        <v>PCPSE: Porcentaje de cursos y talleres de producción sustentable ejecutados.</v>
      </c>
      <c r="G131" s="407" t="str">
        <f>IF(ISBLANK('5. Pp (3 años)'!H163),"",'5. Pp (3 años)'!H163)</f>
        <v>Trimestral</v>
      </c>
      <c r="H131" s="75" t="str">
        <f>IF(ISBLANK('5. Pp (3 años)'!J163),"",'5. Pp (3 años)'!J163)</f>
        <v>UNIDAD DE MEDIDA DEL INDICADOR: Porcentaje
UNIDAD DE MEDIDA DE LAS VARIABLES: Cursos y Talleres</v>
      </c>
      <c r="I131" s="145">
        <f>IF(ISBLANK('9. METAS'!L137),"",'9. METAS'!L137)</f>
        <v>28</v>
      </c>
      <c r="J131" s="146">
        <f>IF(ISBLANK('9. METAS'!U137),"",'9. METAS'!U137)</f>
        <v>5</v>
      </c>
      <c r="K131" s="136">
        <f>IF(ISBLANK('9. METAS'!V137),"",'9. METAS'!V137)</f>
        <v>9</v>
      </c>
      <c r="L131" s="136">
        <f>IF(ISBLANK('9. METAS'!W137),"",'9. METAS'!W137)</f>
        <v>7</v>
      </c>
      <c r="M131" s="137">
        <f>IF(ISBLANK('9. METAS'!X137),"",'9. METAS'!X137)</f>
        <v>7</v>
      </c>
      <c r="N131" s="147"/>
      <c r="O131" s="139"/>
      <c r="P131" s="139"/>
      <c r="Q131" s="140"/>
      <c r="R131" s="134">
        <f t="shared" si="6"/>
        <v>0</v>
      </c>
      <c r="S131" s="135">
        <f t="shared" si="6"/>
        <v>0</v>
      </c>
      <c r="T131" s="135">
        <f t="shared" si="6"/>
        <v>0</v>
      </c>
      <c r="U131" s="154">
        <f t="shared" si="5"/>
        <v>0</v>
      </c>
      <c r="V131" s="138">
        <f t="shared" si="7"/>
        <v>0</v>
      </c>
      <c r="W131" s="135">
        <f t="shared" si="8"/>
        <v>0</v>
      </c>
      <c r="X131" s="135">
        <f t="shared" si="9"/>
        <v>0</v>
      </c>
      <c r="Y131" s="159">
        <f t="shared" si="10"/>
        <v>0</v>
      </c>
      <c r="Z131" s="173"/>
      <c r="AA131" s="174"/>
      <c r="AB131" s="174"/>
      <c r="AC131" s="175"/>
    </row>
    <row r="132" spans="3:29" ht="17.25">
      <c r="C132" s="211" t="str">
        <f>IF(ISBLANK('5. Pp (3 años)'!B164),"",'5. Pp (3 años)'!B164)</f>
        <v/>
      </c>
      <c r="D132" s="90" t="str">
        <f>IF(ISBLANK('5. Pp (3 años)'!C164),"",'5. Pp (3 años)'!C164)</f>
        <v>Actividad</v>
      </c>
      <c r="E132" s="207" t="str">
        <f>IF(ISBLANK('5. Pp (3 años)'!D164),"",'5. Pp (3 años)'!D164)</f>
        <v/>
      </c>
      <c r="F132" s="207" t="str">
        <f>IF(ISBLANK('5. Pp (3 años)'!E164),"",'5. Pp (3 años)'!E164)</f>
        <v/>
      </c>
      <c r="G132" s="214" t="str">
        <f>IF(ISBLANK('5. Pp (3 años)'!H164),"",'5. Pp (3 años)'!H164)</f>
        <v/>
      </c>
      <c r="H132" s="75" t="str">
        <f>IF(ISBLANK('5. Pp (3 años)'!J164),"",'5. Pp (3 años)'!J164)</f>
        <v/>
      </c>
      <c r="I132" s="145" t="str">
        <f>IF(ISBLANK('9. METAS'!L138),"",'9. METAS'!L138)</f>
        <v/>
      </c>
      <c r="J132" s="146" t="str">
        <f>IF(ISBLANK('9. METAS'!U138),"",'9. METAS'!U138)</f>
        <v/>
      </c>
      <c r="K132" s="136" t="str">
        <f>IF(ISBLANK('9. METAS'!V138),"",'9. METAS'!V138)</f>
        <v/>
      </c>
      <c r="L132" s="136" t="str">
        <f>IF(ISBLANK('9. METAS'!W138),"",'9. METAS'!W138)</f>
        <v/>
      </c>
      <c r="M132" s="137" t="str">
        <f>IF(ISBLANK('9. METAS'!X138),"",'9. METAS'!X138)</f>
        <v/>
      </c>
      <c r="N132" s="147"/>
      <c r="O132" s="139"/>
      <c r="P132" s="139"/>
      <c r="Q132" s="140"/>
      <c r="R132" s="134" t="str">
        <f t="shared" si="6"/>
        <v>100%</v>
      </c>
      <c r="S132" s="135" t="str">
        <f t="shared" si="6"/>
        <v>100%</v>
      </c>
      <c r="T132" s="135" t="str">
        <f t="shared" si="6"/>
        <v>100%</v>
      </c>
      <c r="U132" s="154" t="str">
        <f t="shared" si="5"/>
        <v>100%</v>
      </c>
      <c r="V132" s="138" t="str">
        <f t="shared" si="7"/>
        <v>No Programado</v>
      </c>
      <c r="W132" s="135" t="str">
        <f t="shared" si="8"/>
        <v>No Programado</v>
      </c>
      <c r="X132" s="135" t="str">
        <f t="shared" si="9"/>
        <v>No Programado</v>
      </c>
      <c r="Y132" s="159" t="str">
        <f t="shared" si="10"/>
        <v>No Programado</v>
      </c>
      <c r="Z132" s="173"/>
      <c r="AA132" s="174"/>
      <c r="AB132" s="174"/>
      <c r="AC132" s="175"/>
    </row>
    <row r="133" spans="3:29" ht="17.25">
      <c r="C133" s="210" t="str">
        <f>IF(ISBLANK('5. Pp (3 años)'!B165),"",'5. Pp (3 años)'!B165)</f>
        <v/>
      </c>
      <c r="D133" s="90" t="str">
        <f>IF(ISBLANK('5. Pp (3 años)'!C165),"",'5. Pp (3 años)'!C165)</f>
        <v>Actividad</v>
      </c>
      <c r="E133" s="207" t="str">
        <f>IF(ISBLANK('5. Pp (3 años)'!D165),"",'5. Pp (3 años)'!D165)</f>
        <v/>
      </c>
      <c r="F133" s="207" t="str">
        <f>IF(ISBLANK('5. Pp (3 años)'!E165),"",'5. Pp (3 años)'!E165)</f>
        <v/>
      </c>
      <c r="G133" s="214" t="str">
        <f>IF(ISBLANK('5. Pp (3 años)'!H165),"",'5. Pp (3 años)'!H165)</f>
        <v/>
      </c>
      <c r="H133" s="75" t="str">
        <f>IF(ISBLANK('5. Pp (3 años)'!J165),"",'5. Pp (3 años)'!J165)</f>
        <v/>
      </c>
      <c r="I133" s="145" t="str">
        <f>IF(ISBLANK('9. METAS'!L139),"",'9. METAS'!L139)</f>
        <v/>
      </c>
      <c r="J133" s="146" t="str">
        <f>IF(ISBLANK('9. METAS'!U139),"",'9. METAS'!U139)</f>
        <v/>
      </c>
      <c r="K133" s="136" t="str">
        <f>IF(ISBLANK('9. METAS'!V139),"",'9. METAS'!V139)</f>
        <v/>
      </c>
      <c r="L133" s="136" t="str">
        <f>IF(ISBLANK('9. METAS'!W139),"",'9. METAS'!W139)</f>
        <v/>
      </c>
      <c r="M133" s="137" t="str">
        <f>IF(ISBLANK('9. METAS'!X139),"",'9. METAS'!X139)</f>
        <v/>
      </c>
      <c r="N133" s="147"/>
      <c r="O133" s="139"/>
      <c r="P133" s="139"/>
      <c r="Q133" s="140"/>
      <c r="R133" s="134" t="str">
        <f t="shared" si="6"/>
        <v>100%</v>
      </c>
      <c r="S133" s="135" t="str">
        <f t="shared" si="6"/>
        <v>100%</v>
      </c>
      <c r="T133" s="135" t="str">
        <f t="shared" si="6"/>
        <v>100%</v>
      </c>
      <c r="U133" s="154" t="str">
        <f t="shared" si="5"/>
        <v>100%</v>
      </c>
      <c r="V133" s="138" t="str">
        <f t="shared" si="7"/>
        <v>No Programado</v>
      </c>
      <c r="W133" s="135" t="str">
        <f t="shared" si="8"/>
        <v>No Programado</v>
      </c>
      <c r="X133" s="135" t="str">
        <f t="shared" si="9"/>
        <v>No Programado</v>
      </c>
      <c r="Y133" s="159" t="str">
        <f t="shared" si="10"/>
        <v>No Programado</v>
      </c>
      <c r="Z133" s="173"/>
      <c r="AA133" s="174"/>
      <c r="AB133" s="174"/>
      <c r="AC133" s="175"/>
    </row>
    <row r="134" spans="3:29" ht="17.25">
      <c r="C134" s="211" t="str">
        <f>IF(ISBLANK('5. Pp (3 años)'!B166),"",'5. Pp (3 años)'!B166)</f>
        <v/>
      </c>
      <c r="D134" s="90" t="str">
        <f>IF(ISBLANK('5. Pp (3 años)'!C166),"",'5. Pp (3 años)'!C166)</f>
        <v>Actividad</v>
      </c>
      <c r="E134" s="207" t="str">
        <f>IF(ISBLANK('5. Pp (3 años)'!D166),"",'5. Pp (3 años)'!D166)</f>
        <v/>
      </c>
      <c r="F134" s="207" t="str">
        <f>IF(ISBLANK('5. Pp (3 años)'!E166),"",'5. Pp (3 años)'!E166)</f>
        <v/>
      </c>
      <c r="G134" s="214" t="str">
        <f>IF(ISBLANK('5. Pp (3 años)'!H166),"",'5. Pp (3 años)'!H166)</f>
        <v/>
      </c>
      <c r="H134" s="75" t="str">
        <f>IF(ISBLANK('5. Pp (3 años)'!J166),"",'5. Pp (3 años)'!J166)</f>
        <v/>
      </c>
      <c r="I134" s="145" t="str">
        <f>IF(ISBLANK('9. METAS'!L140),"",'9. METAS'!L140)</f>
        <v/>
      </c>
      <c r="J134" s="146" t="str">
        <f>IF(ISBLANK('9. METAS'!U140),"",'9. METAS'!U140)</f>
        <v/>
      </c>
      <c r="K134" s="136" t="str">
        <f>IF(ISBLANK('9. METAS'!V140),"",'9. METAS'!V140)</f>
        <v/>
      </c>
      <c r="L134" s="136" t="str">
        <f>IF(ISBLANK('9. METAS'!W140),"",'9. METAS'!W140)</f>
        <v/>
      </c>
      <c r="M134" s="137" t="str">
        <f>IF(ISBLANK('9. METAS'!X140),"",'9. METAS'!X140)</f>
        <v/>
      </c>
      <c r="N134" s="147"/>
      <c r="O134" s="139"/>
      <c r="P134" s="139"/>
      <c r="Q134" s="140"/>
      <c r="R134" s="134" t="str">
        <f t="shared" si="6"/>
        <v>100%</v>
      </c>
      <c r="S134" s="135" t="str">
        <f t="shared" si="6"/>
        <v>100%</v>
      </c>
      <c r="T134" s="135" t="str">
        <f t="shared" si="6"/>
        <v>100%</v>
      </c>
      <c r="U134" s="154" t="str">
        <f t="shared" si="5"/>
        <v>100%</v>
      </c>
      <c r="V134" s="138" t="str">
        <f t="shared" si="7"/>
        <v>No Programado</v>
      </c>
      <c r="W134" s="135" t="str">
        <f t="shared" si="8"/>
        <v>No Programado</v>
      </c>
      <c r="X134" s="135" t="str">
        <f t="shared" si="9"/>
        <v>No Programado</v>
      </c>
      <c r="Y134" s="159" t="str">
        <f t="shared" si="10"/>
        <v>No Programado</v>
      </c>
      <c r="Z134" s="173"/>
      <c r="AA134" s="174"/>
      <c r="AB134" s="174"/>
      <c r="AC134" s="175"/>
    </row>
    <row r="135" spans="3:29" ht="17.25">
      <c r="C135" s="210" t="str">
        <f>IF(ISBLANK('5. Pp (3 años)'!B167),"",'5. Pp (3 años)'!B167)</f>
        <v/>
      </c>
      <c r="D135" s="90" t="str">
        <f>IF(ISBLANK('5. Pp (3 años)'!C167),"",'5. Pp (3 años)'!C167)</f>
        <v>Actividad</v>
      </c>
      <c r="E135" s="207" t="str">
        <f>IF(ISBLANK('5. Pp (3 años)'!D167),"",'5. Pp (3 años)'!D167)</f>
        <v/>
      </c>
      <c r="F135" s="207" t="str">
        <f>IF(ISBLANK('5. Pp (3 años)'!E167),"",'5. Pp (3 años)'!E167)</f>
        <v/>
      </c>
      <c r="G135" s="406" t="str">
        <f>IF(ISBLANK('5. Pp (3 años)'!H167),"",'5. Pp (3 años)'!H167)</f>
        <v/>
      </c>
      <c r="H135" s="75" t="str">
        <f>IF(ISBLANK('5. Pp (3 años)'!J167),"",'5. Pp (3 años)'!J167)</f>
        <v/>
      </c>
      <c r="I135" s="145" t="str">
        <f>IF(ISBLANK('9. METAS'!L141),"",'9. METAS'!L141)</f>
        <v/>
      </c>
      <c r="J135" s="146" t="str">
        <f>IF(ISBLANK('9. METAS'!U141),"",'9. METAS'!U141)</f>
        <v/>
      </c>
      <c r="K135" s="136" t="str">
        <f>IF(ISBLANK('9. METAS'!V141),"",'9. METAS'!V141)</f>
        <v/>
      </c>
      <c r="L135" s="136" t="str">
        <f>IF(ISBLANK('9. METAS'!W141),"",'9. METAS'!W141)</f>
        <v/>
      </c>
      <c r="M135" s="137" t="str">
        <f>IF(ISBLANK('9. METAS'!X141),"",'9. METAS'!X141)</f>
        <v/>
      </c>
      <c r="N135" s="147"/>
      <c r="O135" s="139"/>
      <c r="P135" s="139"/>
      <c r="Q135" s="140"/>
      <c r="R135" s="134" t="str">
        <f t="shared" si="6"/>
        <v>100%</v>
      </c>
      <c r="S135" s="135" t="str">
        <f t="shared" si="6"/>
        <v>100%</v>
      </c>
      <c r="T135" s="135" t="str">
        <f t="shared" si="6"/>
        <v>100%</v>
      </c>
      <c r="U135" s="154" t="str">
        <f t="shared" si="5"/>
        <v>100%</v>
      </c>
      <c r="V135" s="138" t="str">
        <f t="shared" si="7"/>
        <v>No Programado</v>
      </c>
      <c r="W135" s="135" t="str">
        <f t="shared" si="8"/>
        <v>No Programado</v>
      </c>
      <c r="X135" s="135" t="str">
        <f t="shared" si="9"/>
        <v>No Programado</v>
      </c>
      <c r="Y135" s="159" t="str">
        <f t="shared" si="10"/>
        <v>No Programado</v>
      </c>
      <c r="Z135" s="173"/>
      <c r="AA135" s="174"/>
      <c r="AB135" s="174"/>
      <c r="AC135" s="175"/>
    </row>
    <row r="136" spans="3:29" ht="86.25">
      <c r="C136" s="350" t="str">
        <f>IF(ISBLANK('5. Pp (3 años)'!B168),"",'5. Pp (3 años)'!B168)</f>
        <v>Coordinación de Proyectos Productivos</v>
      </c>
      <c r="D136" s="351" t="str">
        <f>IF(ISBLANK('5. Pp (3 años)'!C168),"",'5. Pp (3 años)'!C168)</f>
        <v>Componente</v>
      </c>
      <c r="E136" s="341" t="str">
        <f>IF(ISBLANK('5. Pp (3 años)'!D168),"",'5. Pp (3 años)'!D168)</f>
        <v xml:space="preserve">4.1.1.1.21 Mecanismos de comercialización comunitaria y suministro de productos de la canasta básica implementados
</v>
      </c>
      <c r="F136" s="341" t="str">
        <f>IF(ISBLANK('5. Pp (3 años)'!E168),"",'5. Pp (3 años)'!E168)</f>
        <v>PMCSO: Porcentaje de mecanismos de comercialización y suministro operados.</v>
      </c>
      <c r="G136" s="337" t="str">
        <f>IF(ISBLANK('5. Pp (3 años)'!H168),"",'5. Pp (3 años)'!H168)</f>
        <v>Trimestral</v>
      </c>
      <c r="H136" s="342" t="str">
        <f>IF(ISBLANK('5. Pp (3 años)'!J168),"",'5. Pp (3 años)'!J168)</f>
        <v>UNIDAD DE MEDIDA DEL INDICADOR: Porcentaje
UNIDAD DE MEDIDA DE LAS VARIABLES: Mecanismo integral</v>
      </c>
      <c r="I136" s="145">
        <f>IF(ISBLANK('9. METAS'!L142),"",'9. METAS'!L142)</f>
        <v>100</v>
      </c>
      <c r="J136" s="146">
        <f>IF(ISBLANK('9. METAS'!U142),"",'9. METAS'!U142)</f>
        <v>25</v>
      </c>
      <c r="K136" s="136">
        <f>IF(ISBLANK('9. METAS'!V142),"",'9. METAS'!V142)</f>
        <v>25</v>
      </c>
      <c r="L136" s="136">
        <f>IF(ISBLANK('9. METAS'!W142),"",'9. METAS'!W142)</f>
        <v>25</v>
      </c>
      <c r="M136" s="137">
        <f>IF(ISBLANK('9. METAS'!X142),"",'9. METAS'!X142)</f>
        <v>25</v>
      </c>
      <c r="N136" s="408"/>
      <c r="O136" s="409"/>
      <c r="P136" s="409"/>
      <c r="Q136" s="410"/>
      <c r="R136" s="134">
        <f t="shared" si="6"/>
        <v>0</v>
      </c>
      <c r="S136" s="135">
        <f t="shared" si="6"/>
        <v>0</v>
      </c>
      <c r="T136" s="135">
        <f t="shared" si="6"/>
        <v>0</v>
      </c>
      <c r="U136" s="154">
        <f t="shared" si="5"/>
        <v>0</v>
      </c>
      <c r="V136" s="138">
        <f t="shared" si="7"/>
        <v>0</v>
      </c>
      <c r="W136" s="135">
        <f t="shared" si="8"/>
        <v>0</v>
      </c>
      <c r="X136" s="135">
        <f t="shared" si="9"/>
        <v>0</v>
      </c>
      <c r="Y136" s="159">
        <f t="shared" si="10"/>
        <v>0</v>
      </c>
      <c r="Z136" s="173"/>
      <c r="AA136" s="174"/>
      <c r="AB136" s="174"/>
      <c r="AC136" s="175"/>
    </row>
    <row r="137" spans="3:29" ht="86.25">
      <c r="C137" s="210" t="str">
        <f>IF(ISBLANK('5. Pp (3 años)'!B169),"",'5. Pp (3 años)'!B169)</f>
        <v>Coordinación de Proyectos Productivos</v>
      </c>
      <c r="D137" s="90" t="str">
        <f>IF(ISBLANK('5. Pp (3 años)'!C169),"",'5. Pp (3 años)'!C169)</f>
        <v>Actividad</v>
      </c>
      <c r="E137" s="207" t="str">
        <f>IF(ISBLANK('5. Pp (3 años)'!D169),"",'5. Pp (3 años)'!D169)</f>
        <v>4.1.1.1.21.1 Promoción de canales de comercialización y ferias de economía local para productos artesanales.</v>
      </c>
      <c r="F137" s="207" t="str">
        <f>IF(ISBLANK('5. Pp (3 años)'!E169),"",'5. Pp (3 años)'!E169)</f>
        <v>PEECAR: Porcentaje de eventos y espacios de comercialización artesanal realizados.</v>
      </c>
      <c r="G137" s="407" t="str">
        <f>IF(ISBLANK('5. Pp (3 años)'!H169),"",'5. Pp (3 años)'!H169)</f>
        <v>Trimestral</v>
      </c>
      <c r="H137" s="75" t="str">
        <f>IF(ISBLANK('5. Pp (3 años)'!J169),"",'5. Pp (3 años)'!J169)</f>
        <v>UNIDAD DE MEDIDA DEL INDICADOR: Porcentaje
UNIDAD DE MEDIDA DE LAS VARIABLES: Eventos</v>
      </c>
      <c r="I137" s="145">
        <f>IF(ISBLANK('9. METAS'!L143),"",'9. METAS'!L143)</f>
        <v>100</v>
      </c>
      <c r="J137" s="146">
        <f>IF(ISBLANK('9. METAS'!U143),"",'9. METAS'!U143)</f>
        <v>24</v>
      </c>
      <c r="K137" s="136">
        <f>IF(ISBLANK('9. METAS'!V143),"",'9. METAS'!V143)</f>
        <v>27</v>
      </c>
      <c r="L137" s="136">
        <f>IF(ISBLANK('9. METAS'!W143),"",'9. METAS'!W143)</f>
        <v>27</v>
      </c>
      <c r="M137" s="137">
        <f>IF(ISBLANK('9. METAS'!X143),"",'9. METAS'!X143)</f>
        <v>22</v>
      </c>
      <c r="N137" s="147"/>
      <c r="O137" s="139"/>
      <c r="P137" s="139"/>
      <c r="Q137" s="140"/>
      <c r="R137" s="134">
        <f t="shared" si="6"/>
        <v>0</v>
      </c>
      <c r="S137" s="135">
        <f t="shared" si="6"/>
        <v>0</v>
      </c>
      <c r="T137" s="135">
        <f t="shared" si="6"/>
        <v>0</v>
      </c>
      <c r="U137" s="154">
        <f t="shared" si="5"/>
        <v>0</v>
      </c>
      <c r="V137" s="138">
        <f t="shared" si="7"/>
        <v>0</v>
      </c>
      <c r="W137" s="135">
        <f t="shared" si="8"/>
        <v>0</v>
      </c>
      <c r="X137" s="135">
        <f t="shared" si="9"/>
        <v>0</v>
      </c>
      <c r="Y137" s="159">
        <f t="shared" si="10"/>
        <v>0</v>
      </c>
      <c r="Z137" s="173"/>
      <c r="AA137" s="174"/>
      <c r="AB137" s="174"/>
      <c r="AC137" s="175"/>
    </row>
    <row r="138" spans="3:29" ht="86.25">
      <c r="C138" s="211" t="str">
        <f>IF(ISBLANK('5. Pp (3 años)'!B170),"",'5. Pp (3 años)'!B170)</f>
        <v>Coordinación de Proyectos Productivos</v>
      </c>
      <c r="D138" s="90" t="str">
        <f>IF(ISBLANK('5. Pp (3 años)'!C170),"",'5. Pp (3 años)'!C170)</f>
        <v>Actividad</v>
      </c>
      <c r="E138" s="207" t="str">
        <f>IF(ISBLANK('5. Pp (3 años)'!D170),"",'5. Pp (3 años)'!D170)</f>
        <v>4.1.1.1.21.2  Operación de puntos de abasto móvil y suministro de productos básicos para grupos prioritarios.</v>
      </c>
      <c r="F138" s="207" t="str">
        <f>IF(ISBLANK('5. Pp (3 años)'!E170),"",'5. Pp (3 años)'!E170)</f>
        <v>PJAM: Porcentaje de jornadas de abasto móvil realizadas.</v>
      </c>
      <c r="G138" s="214" t="str">
        <f>IF(ISBLANK('5. Pp (3 años)'!H170),"",'5. Pp (3 años)'!H170)</f>
        <v>Trimestral</v>
      </c>
      <c r="H138" s="75" t="str">
        <f>IF(ISBLANK('5. Pp (3 años)'!J170),"",'5. Pp (3 años)'!J170)</f>
        <v>UNIDAD DE MEDIDA DEL INDICADOR: Porcentaje
UNIDAD DE MEDIDA DE LAS VARIABLES: Jornada de abasto</v>
      </c>
      <c r="I138" s="145">
        <f>IF(ISBLANK('9. METAS'!L144),"",'9. METAS'!L144)</f>
        <v>84</v>
      </c>
      <c r="J138" s="146">
        <f>IF(ISBLANK('9. METAS'!U144),"",'9. METAS'!U144)</f>
        <v>24</v>
      </c>
      <c r="K138" s="136">
        <f>IF(ISBLANK('9. METAS'!V144),"",'9. METAS'!V144)</f>
        <v>24</v>
      </c>
      <c r="L138" s="136">
        <f>IF(ISBLANK('9. METAS'!W144),"",'9. METAS'!W144)</f>
        <v>16</v>
      </c>
      <c r="M138" s="137">
        <f>IF(ISBLANK('9. METAS'!X144),"",'9. METAS'!X144)</f>
        <v>20</v>
      </c>
      <c r="N138" s="147"/>
      <c r="O138" s="139"/>
      <c r="P138" s="139"/>
      <c r="Q138" s="140"/>
      <c r="R138" s="134">
        <f t="shared" si="6"/>
        <v>0</v>
      </c>
      <c r="S138" s="135">
        <f t="shared" si="6"/>
        <v>0</v>
      </c>
      <c r="T138" s="135">
        <f t="shared" si="6"/>
        <v>0</v>
      </c>
      <c r="U138" s="154">
        <f t="shared" si="5"/>
        <v>0</v>
      </c>
      <c r="V138" s="138">
        <f t="shared" si="7"/>
        <v>0</v>
      </c>
      <c r="W138" s="135">
        <f t="shared" si="8"/>
        <v>0</v>
      </c>
      <c r="X138" s="135">
        <f t="shared" si="9"/>
        <v>0</v>
      </c>
      <c r="Y138" s="159">
        <f t="shared" si="10"/>
        <v>0</v>
      </c>
      <c r="Z138" s="173"/>
      <c r="AA138" s="174"/>
      <c r="AB138" s="174"/>
      <c r="AC138" s="175"/>
    </row>
    <row r="139" spans="3:29" ht="17.25">
      <c r="C139" s="210" t="str">
        <f>IF(ISBLANK('5. Pp (3 años)'!B171),"",'5. Pp (3 años)'!B171)</f>
        <v/>
      </c>
      <c r="D139" s="90" t="str">
        <f>IF(ISBLANK('5. Pp (3 años)'!C171),"",'5. Pp (3 años)'!C171)</f>
        <v>Actividad</v>
      </c>
      <c r="E139" s="207" t="str">
        <f>IF(ISBLANK('5. Pp (3 años)'!D171),"",'5. Pp (3 años)'!D171)</f>
        <v/>
      </c>
      <c r="F139" s="207" t="str">
        <f>IF(ISBLANK('5. Pp (3 años)'!E171),"",'5. Pp (3 años)'!E171)</f>
        <v/>
      </c>
      <c r="G139" s="214" t="str">
        <f>IF(ISBLANK('5. Pp (3 años)'!H171),"",'5. Pp (3 años)'!H171)</f>
        <v/>
      </c>
      <c r="H139" s="75" t="str">
        <f>IF(ISBLANK('5. Pp (3 años)'!J171),"",'5. Pp (3 años)'!J171)</f>
        <v/>
      </c>
      <c r="I139" s="145" t="str">
        <f>IF(ISBLANK('9. METAS'!L145),"",'9. METAS'!L145)</f>
        <v/>
      </c>
      <c r="J139" s="146" t="str">
        <f>IF(ISBLANK('9. METAS'!U145),"",'9. METAS'!U145)</f>
        <v/>
      </c>
      <c r="K139" s="136" t="str">
        <f>IF(ISBLANK('9. METAS'!V145),"",'9. METAS'!V145)</f>
        <v/>
      </c>
      <c r="L139" s="136" t="str">
        <f>IF(ISBLANK('9. METAS'!W145),"",'9. METAS'!W145)</f>
        <v/>
      </c>
      <c r="M139" s="137" t="str">
        <f>IF(ISBLANK('9. METAS'!X145),"",'9. METAS'!X145)</f>
        <v/>
      </c>
      <c r="N139" s="147"/>
      <c r="O139" s="139"/>
      <c r="P139" s="139"/>
      <c r="Q139" s="140"/>
      <c r="R139" s="134" t="str">
        <f t="shared" si="6"/>
        <v>100%</v>
      </c>
      <c r="S139" s="135" t="str">
        <f t="shared" si="6"/>
        <v>100%</v>
      </c>
      <c r="T139" s="135" t="str">
        <f t="shared" si="6"/>
        <v>100%</v>
      </c>
      <c r="U139" s="154" t="str">
        <f t="shared" si="5"/>
        <v>100%</v>
      </c>
      <c r="V139" s="138" t="str">
        <f t="shared" si="7"/>
        <v>No Programado</v>
      </c>
      <c r="W139" s="135" t="str">
        <f t="shared" si="8"/>
        <v>No Programado</v>
      </c>
      <c r="X139" s="135" t="str">
        <f t="shared" si="9"/>
        <v>No Programado</v>
      </c>
      <c r="Y139" s="159" t="str">
        <f t="shared" si="10"/>
        <v>No Programado</v>
      </c>
      <c r="Z139" s="173"/>
      <c r="AA139" s="174"/>
      <c r="AB139" s="174"/>
      <c r="AC139" s="175"/>
    </row>
    <row r="140" spans="3:29" ht="17.25">
      <c r="C140" s="211" t="str">
        <f>IF(ISBLANK('5. Pp (3 años)'!B172),"",'5. Pp (3 años)'!B172)</f>
        <v/>
      </c>
      <c r="D140" s="90" t="str">
        <f>IF(ISBLANK('5. Pp (3 años)'!C172),"",'5. Pp (3 años)'!C172)</f>
        <v>Actividad</v>
      </c>
      <c r="E140" s="207" t="str">
        <f>IF(ISBLANK('5. Pp (3 años)'!D172),"",'5. Pp (3 años)'!D172)</f>
        <v/>
      </c>
      <c r="F140" s="207" t="str">
        <f>IF(ISBLANK('5. Pp (3 años)'!E172),"",'5. Pp (3 años)'!E172)</f>
        <v/>
      </c>
      <c r="G140" s="214" t="str">
        <f>IF(ISBLANK('5. Pp (3 años)'!H172),"",'5. Pp (3 años)'!H172)</f>
        <v/>
      </c>
      <c r="H140" s="75" t="str">
        <f>IF(ISBLANK('5. Pp (3 años)'!J172),"",'5. Pp (3 años)'!J172)</f>
        <v/>
      </c>
      <c r="I140" s="145" t="str">
        <f>IF(ISBLANK('9. METAS'!L146),"",'9. METAS'!L146)</f>
        <v/>
      </c>
      <c r="J140" s="146" t="str">
        <f>IF(ISBLANK('9. METAS'!U146),"",'9. METAS'!U146)</f>
        <v/>
      </c>
      <c r="K140" s="136" t="str">
        <f>IF(ISBLANK('9. METAS'!V146),"",'9. METAS'!V146)</f>
        <v/>
      </c>
      <c r="L140" s="136" t="str">
        <f>IF(ISBLANK('9. METAS'!W146),"",'9. METAS'!W146)</f>
        <v/>
      </c>
      <c r="M140" s="137" t="str">
        <f>IF(ISBLANK('9. METAS'!X146),"",'9. METAS'!X146)</f>
        <v/>
      </c>
      <c r="N140" s="147"/>
      <c r="O140" s="139"/>
      <c r="P140" s="139"/>
      <c r="Q140" s="140"/>
      <c r="R140" s="134" t="str">
        <f t="shared" si="6"/>
        <v>100%</v>
      </c>
      <c r="S140" s="135" t="str">
        <f t="shared" si="6"/>
        <v>100%</v>
      </c>
      <c r="T140" s="135" t="str">
        <f t="shared" si="6"/>
        <v>100%</v>
      </c>
      <c r="U140" s="154" t="str">
        <f t="shared" si="5"/>
        <v>100%</v>
      </c>
      <c r="V140" s="138" t="str">
        <f t="shared" si="7"/>
        <v>No Programado</v>
      </c>
      <c r="W140" s="135" t="str">
        <f t="shared" si="8"/>
        <v>No Programado</v>
      </c>
      <c r="X140" s="135" t="str">
        <f t="shared" si="9"/>
        <v>No Programado</v>
      </c>
      <c r="Y140" s="159" t="str">
        <f t="shared" si="10"/>
        <v>No Programado</v>
      </c>
      <c r="Z140" s="173"/>
      <c r="AA140" s="174"/>
      <c r="AB140" s="174"/>
      <c r="AC140" s="175"/>
    </row>
    <row r="141" spans="3:29" ht="17.25">
      <c r="C141" s="210" t="str">
        <f>IF(ISBLANK('5. Pp (3 años)'!B173),"",'5. Pp (3 años)'!B173)</f>
        <v/>
      </c>
      <c r="D141" s="90" t="str">
        <f>IF(ISBLANK('5. Pp (3 años)'!C173),"",'5. Pp (3 años)'!C173)</f>
        <v>Actividad</v>
      </c>
      <c r="E141" s="207" t="str">
        <f>IF(ISBLANK('5. Pp (3 años)'!D173),"",'5. Pp (3 años)'!D173)</f>
        <v/>
      </c>
      <c r="F141" s="207" t="str">
        <f>IF(ISBLANK('5. Pp (3 años)'!E173),"",'5. Pp (3 años)'!E173)</f>
        <v/>
      </c>
      <c r="G141" s="406" t="str">
        <f>IF(ISBLANK('5. Pp (3 años)'!H173),"",'5. Pp (3 años)'!H173)</f>
        <v/>
      </c>
      <c r="H141" s="75" t="str">
        <f>IF(ISBLANK('5. Pp (3 años)'!J173),"",'5. Pp (3 años)'!J173)</f>
        <v/>
      </c>
      <c r="I141" s="145" t="str">
        <f>IF(ISBLANK('9. METAS'!L147),"",'9. METAS'!L147)</f>
        <v/>
      </c>
      <c r="J141" s="146" t="str">
        <f>IF(ISBLANK('9. METAS'!U147),"",'9. METAS'!U147)</f>
        <v/>
      </c>
      <c r="K141" s="136" t="str">
        <f>IF(ISBLANK('9. METAS'!V147),"",'9. METAS'!V147)</f>
        <v/>
      </c>
      <c r="L141" s="136" t="str">
        <f>IF(ISBLANK('9. METAS'!W147),"",'9. METAS'!W147)</f>
        <v/>
      </c>
      <c r="M141" s="137" t="str">
        <f>IF(ISBLANK('9. METAS'!X147),"",'9. METAS'!X147)</f>
        <v/>
      </c>
      <c r="N141" s="147"/>
      <c r="O141" s="139"/>
      <c r="P141" s="139"/>
      <c r="Q141" s="140"/>
      <c r="R141" s="134" t="str">
        <f t="shared" si="6"/>
        <v>100%</v>
      </c>
      <c r="S141" s="135" t="str">
        <f t="shared" si="6"/>
        <v>100%</v>
      </c>
      <c r="T141" s="135" t="str">
        <f t="shared" si="6"/>
        <v>100%</v>
      </c>
      <c r="U141" s="154" t="str">
        <f t="shared" si="5"/>
        <v>100%</v>
      </c>
      <c r="V141" s="138" t="str">
        <f t="shared" si="7"/>
        <v>No Programado</v>
      </c>
      <c r="W141" s="135" t="str">
        <f t="shared" si="8"/>
        <v>No Programado</v>
      </c>
      <c r="X141" s="135" t="str">
        <f t="shared" si="9"/>
        <v>No Programado</v>
      </c>
      <c r="Y141" s="159" t="str">
        <f t="shared" si="10"/>
        <v>No Programado</v>
      </c>
      <c r="Z141" s="173"/>
      <c r="AA141" s="174"/>
      <c r="AB141" s="174"/>
      <c r="AC141" s="175"/>
    </row>
    <row r="142" spans="3:29" ht="86.25">
      <c r="C142" s="350" t="str">
        <f>IF(ISBLANK('5. Pp (3 años)'!B174),"",'5. Pp (3 años)'!B174)</f>
        <v>Dirección de Fomento y Competitividad Empresaria</v>
      </c>
      <c r="D142" s="351" t="str">
        <f>IF(ISBLANK('5. Pp (3 años)'!C174),"",'5. Pp (3 años)'!C174)</f>
        <v>Componente</v>
      </c>
      <c r="E142" s="341" t="str">
        <f>IF(ISBLANK('5. Pp (3 años)'!D174),"",'5. Pp (3 años)'!D174)</f>
        <v>4.1.1.1.22 Acciones de fomento a la competitividad y desarrollo de capacidades para los emprendedores realizadas.</v>
      </c>
      <c r="F142" s="341" t="str">
        <f>IF(ISBLANK('5. Pp (3 años)'!E174),"",'5. Pp (3 años)'!E174)</f>
        <v>PAFER: Porcentaje de acciones de fomento al emprendimiento realizadas.</v>
      </c>
      <c r="G142" s="337" t="str">
        <f>IF(ISBLANK('5. Pp (3 años)'!H174),"",'5. Pp (3 años)'!H174)</f>
        <v>Trimestral</v>
      </c>
      <c r="H142" s="342" t="str">
        <f>IF(ISBLANK('5. Pp (3 años)'!J174),"",'5. Pp (3 años)'!J174)</f>
        <v>UNIDAD DE MEDIDA DEL INDICADOR: Porcentaje
UNIDAD DE MEDIDA DE LAS VARIABLES: Acción de fomento</v>
      </c>
      <c r="I142" s="145">
        <f>IF(ISBLANK('9. METAS'!L148),"",'9. METAS'!L148)</f>
        <v>100</v>
      </c>
      <c r="J142" s="146">
        <f>IF(ISBLANK('9. METAS'!U148),"",'9. METAS'!U148)</f>
        <v>25</v>
      </c>
      <c r="K142" s="136">
        <f>IF(ISBLANK('9. METAS'!V148),"",'9. METAS'!V148)</f>
        <v>25</v>
      </c>
      <c r="L142" s="136">
        <f>IF(ISBLANK('9. METAS'!W148),"",'9. METAS'!W148)</f>
        <v>25</v>
      </c>
      <c r="M142" s="137">
        <f>IF(ISBLANK('9. METAS'!X148),"",'9. METAS'!X148)</f>
        <v>25</v>
      </c>
      <c r="N142" s="408"/>
      <c r="O142" s="409"/>
      <c r="P142" s="409"/>
      <c r="Q142" s="410"/>
      <c r="R142" s="134">
        <f t="shared" si="6"/>
        <v>0</v>
      </c>
      <c r="S142" s="135">
        <f t="shared" si="6"/>
        <v>0</v>
      </c>
      <c r="T142" s="135">
        <f t="shared" si="6"/>
        <v>0</v>
      </c>
      <c r="U142" s="154">
        <f t="shared" si="6"/>
        <v>0</v>
      </c>
      <c r="V142" s="138">
        <f t="shared" si="7"/>
        <v>0</v>
      </c>
      <c r="W142" s="135">
        <f t="shared" si="8"/>
        <v>0</v>
      </c>
      <c r="X142" s="135">
        <f t="shared" si="9"/>
        <v>0</v>
      </c>
      <c r="Y142" s="159">
        <f t="shared" si="10"/>
        <v>0</v>
      </c>
      <c r="Z142" s="173"/>
      <c r="AA142" s="174"/>
      <c r="AB142" s="174"/>
      <c r="AC142" s="175"/>
    </row>
    <row r="143" spans="3:29" ht="86.25">
      <c r="C143" s="210" t="str">
        <f>IF(ISBLANK('5. Pp (3 años)'!B175),"",'5. Pp (3 años)'!B175)</f>
        <v>Dirección de Fomento y Competitividad Empresaria</v>
      </c>
      <c r="D143" s="90" t="str">
        <f>IF(ISBLANK('5. Pp (3 años)'!C175),"",'5. Pp (3 años)'!C175)</f>
        <v>Actividad</v>
      </c>
      <c r="E143" s="207" t="str">
        <f>IF(ISBLANK('5. Pp (3 años)'!D175),"",'5. Pp (3 años)'!D175)</f>
        <v>4.1.1.1.22.1 Gestión de servicios de asesoría técnica y jornadas de sensibilización para el sector emprendedor</v>
      </c>
      <c r="F143" s="207" t="str">
        <f>IF(ISBLANK('5. Pp (3 años)'!E175),"",'5. Pp (3 años)'!E175)</f>
        <v>PSASE: Porcentaje de servicios de asesoría y sensibilización al emprendedor realizados.</v>
      </c>
      <c r="G143" s="407" t="str">
        <f>IF(ISBLANK('5. Pp (3 años)'!H175),"",'5. Pp (3 años)'!H175)</f>
        <v>Trimestral</v>
      </c>
      <c r="H143" s="75" t="str">
        <f>IF(ISBLANK('5. Pp (3 años)'!J175),"",'5. Pp (3 años)'!J175)</f>
        <v>UNIDAD DE MEDIDA DEL INDICADOR: Porcentaje
UNIDAD DE MEDIDA DE LAS VARIABLES: Servicio</v>
      </c>
      <c r="I143" s="145">
        <f>IF(ISBLANK('9. METAS'!L149),"",'9. METAS'!L149)</f>
        <v>973</v>
      </c>
      <c r="J143" s="146">
        <f>IF(ISBLANK('9. METAS'!U149),"",'9. METAS'!U149)</f>
        <v>226</v>
      </c>
      <c r="K143" s="136">
        <f>IF(ISBLANK('9. METAS'!V149),"",'9. METAS'!V149)</f>
        <v>261</v>
      </c>
      <c r="L143" s="136">
        <f>IF(ISBLANK('9. METAS'!W149),"",'9. METAS'!W149)</f>
        <v>260</v>
      </c>
      <c r="M143" s="137">
        <f>IF(ISBLANK('9. METAS'!X149),"",'9. METAS'!X149)</f>
        <v>226</v>
      </c>
      <c r="N143" s="147"/>
      <c r="O143" s="139"/>
      <c r="P143" s="139"/>
      <c r="Q143" s="140"/>
      <c r="R143" s="134">
        <f t="shared" si="6"/>
        <v>0</v>
      </c>
      <c r="S143" s="135">
        <f t="shared" si="6"/>
        <v>0</v>
      </c>
      <c r="T143" s="135">
        <f t="shared" si="6"/>
        <v>0</v>
      </c>
      <c r="U143" s="154">
        <f t="shared" si="6"/>
        <v>0</v>
      </c>
      <c r="V143" s="138">
        <f t="shared" ref="V143:V206" si="11">IFERROR((N143/I143),"No Programado")</f>
        <v>0</v>
      </c>
      <c r="W143" s="135">
        <f t="shared" ref="W143:W206" si="12">IFERROR((N143+O143)/I143, "No Programado")</f>
        <v>0</v>
      </c>
      <c r="X143" s="135">
        <f t="shared" ref="X143:X206" si="13">IFERROR((O143+P143)/I143, "No Programado")</f>
        <v>0</v>
      </c>
      <c r="Y143" s="159">
        <f t="shared" ref="Y143:Y206" si="14">IFERROR((P143+Q143)/I143, "No Programado")</f>
        <v>0</v>
      </c>
      <c r="Z143" s="173"/>
      <c r="AA143" s="174"/>
      <c r="AB143" s="174"/>
      <c r="AC143" s="175"/>
    </row>
    <row r="144" spans="3:29" ht="17.25">
      <c r="C144" s="211" t="str">
        <f>IF(ISBLANK('5. Pp (3 años)'!B176),"",'5. Pp (3 años)'!B176)</f>
        <v/>
      </c>
      <c r="D144" s="90" t="str">
        <f>IF(ISBLANK('5. Pp (3 años)'!C176),"",'5. Pp (3 años)'!C176)</f>
        <v>Actividad</v>
      </c>
      <c r="E144" s="207" t="str">
        <f>IF(ISBLANK('5. Pp (3 años)'!D176),"",'5. Pp (3 años)'!D176)</f>
        <v/>
      </c>
      <c r="F144" s="207" t="str">
        <f>IF(ISBLANK('5. Pp (3 años)'!E176),"",'5. Pp (3 años)'!E176)</f>
        <v/>
      </c>
      <c r="G144" s="214" t="str">
        <f>IF(ISBLANK('5. Pp (3 años)'!H176),"",'5. Pp (3 años)'!H176)</f>
        <v/>
      </c>
      <c r="H144" s="75" t="str">
        <f>IF(ISBLANK('5. Pp (3 años)'!J176),"",'5. Pp (3 años)'!J176)</f>
        <v/>
      </c>
      <c r="I144" s="145" t="str">
        <f>IF(ISBLANK('9. METAS'!L150),"",'9. METAS'!L150)</f>
        <v/>
      </c>
      <c r="J144" s="146" t="str">
        <f>IF(ISBLANK('9. METAS'!U150),"",'9. METAS'!U150)</f>
        <v/>
      </c>
      <c r="K144" s="136" t="str">
        <f>IF(ISBLANK('9. METAS'!V150),"",'9. METAS'!V150)</f>
        <v/>
      </c>
      <c r="L144" s="136" t="str">
        <f>IF(ISBLANK('9. METAS'!W150),"",'9. METAS'!W150)</f>
        <v/>
      </c>
      <c r="M144" s="137" t="str">
        <f>IF(ISBLANK('9. METAS'!X150),"",'9. METAS'!X150)</f>
        <v/>
      </c>
      <c r="N144" s="147"/>
      <c r="O144" s="139"/>
      <c r="P144" s="139"/>
      <c r="Q144" s="140"/>
      <c r="R144" s="134" t="str">
        <f t="shared" si="6"/>
        <v>100%</v>
      </c>
      <c r="S144" s="135" t="str">
        <f t="shared" si="6"/>
        <v>100%</v>
      </c>
      <c r="T144" s="135" t="str">
        <f t="shared" si="6"/>
        <v>100%</v>
      </c>
      <c r="U144" s="154" t="str">
        <f t="shared" si="6"/>
        <v>100%</v>
      </c>
      <c r="V144" s="138" t="str">
        <f t="shared" si="11"/>
        <v>No Programado</v>
      </c>
      <c r="W144" s="135" t="str">
        <f t="shared" si="12"/>
        <v>No Programado</v>
      </c>
      <c r="X144" s="135" t="str">
        <f t="shared" si="13"/>
        <v>No Programado</v>
      </c>
      <c r="Y144" s="159" t="str">
        <f t="shared" si="14"/>
        <v>No Programado</v>
      </c>
      <c r="Z144" s="173"/>
      <c r="AA144" s="174"/>
      <c r="AB144" s="174"/>
      <c r="AC144" s="175"/>
    </row>
    <row r="145" spans="3:29" ht="17.25">
      <c r="C145" s="210" t="str">
        <f>IF(ISBLANK('5. Pp (3 años)'!B177),"",'5. Pp (3 años)'!B177)</f>
        <v/>
      </c>
      <c r="D145" s="90" t="str">
        <f>IF(ISBLANK('5. Pp (3 años)'!C177),"",'5. Pp (3 años)'!C177)</f>
        <v>Actividad</v>
      </c>
      <c r="E145" s="207" t="str">
        <f>IF(ISBLANK('5. Pp (3 años)'!D177),"",'5. Pp (3 años)'!D177)</f>
        <v/>
      </c>
      <c r="F145" s="207" t="str">
        <f>IF(ISBLANK('5. Pp (3 años)'!E177),"",'5. Pp (3 años)'!E177)</f>
        <v/>
      </c>
      <c r="G145" s="214" t="str">
        <f>IF(ISBLANK('5. Pp (3 años)'!H177),"",'5. Pp (3 años)'!H177)</f>
        <v/>
      </c>
      <c r="H145" s="75" t="str">
        <f>IF(ISBLANK('5. Pp (3 años)'!J177),"",'5. Pp (3 años)'!J177)</f>
        <v/>
      </c>
      <c r="I145" s="145" t="str">
        <f>IF(ISBLANK('9. METAS'!L151),"",'9. METAS'!L151)</f>
        <v/>
      </c>
      <c r="J145" s="146" t="str">
        <f>IF(ISBLANK('9. METAS'!U151),"",'9. METAS'!U151)</f>
        <v/>
      </c>
      <c r="K145" s="136" t="str">
        <f>IF(ISBLANK('9. METAS'!V151),"",'9. METAS'!V151)</f>
        <v/>
      </c>
      <c r="L145" s="136" t="str">
        <f>IF(ISBLANK('9. METAS'!W151),"",'9. METAS'!W151)</f>
        <v/>
      </c>
      <c r="M145" s="137" t="str">
        <f>IF(ISBLANK('9. METAS'!X151),"",'9. METAS'!X151)</f>
        <v/>
      </c>
      <c r="N145" s="147"/>
      <c r="O145" s="139"/>
      <c r="P145" s="139"/>
      <c r="Q145" s="140"/>
      <c r="R145" s="134" t="str">
        <f t="shared" si="6"/>
        <v>100%</v>
      </c>
      <c r="S145" s="135" t="str">
        <f t="shared" si="6"/>
        <v>100%</v>
      </c>
      <c r="T145" s="135" t="str">
        <f t="shared" si="6"/>
        <v>100%</v>
      </c>
      <c r="U145" s="154" t="str">
        <f t="shared" si="6"/>
        <v>100%</v>
      </c>
      <c r="V145" s="138" t="str">
        <f t="shared" si="11"/>
        <v>No Programado</v>
      </c>
      <c r="W145" s="135" t="str">
        <f t="shared" si="12"/>
        <v>No Programado</v>
      </c>
      <c r="X145" s="135" t="str">
        <f t="shared" si="13"/>
        <v>No Programado</v>
      </c>
      <c r="Y145" s="159" t="str">
        <f t="shared" si="14"/>
        <v>No Programado</v>
      </c>
      <c r="Z145" s="173"/>
      <c r="AA145" s="174"/>
      <c r="AB145" s="174"/>
      <c r="AC145" s="175"/>
    </row>
    <row r="146" spans="3:29" ht="17.25">
      <c r="C146" s="211" t="str">
        <f>IF(ISBLANK('5. Pp (3 años)'!B178),"",'5. Pp (3 años)'!B178)</f>
        <v/>
      </c>
      <c r="D146" s="90" t="str">
        <f>IF(ISBLANK('5. Pp (3 años)'!C178),"",'5. Pp (3 años)'!C178)</f>
        <v>Actividad</v>
      </c>
      <c r="E146" s="207" t="str">
        <f>IF(ISBLANK('5. Pp (3 años)'!D178),"",'5. Pp (3 años)'!D178)</f>
        <v/>
      </c>
      <c r="F146" s="207" t="str">
        <f>IF(ISBLANK('5. Pp (3 años)'!E178),"",'5. Pp (3 años)'!E178)</f>
        <v/>
      </c>
      <c r="G146" s="214" t="str">
        <f>IF(ISBLANK('5. Pp (3 años)'!H178),"",'5. Pp (3 años)'!H178)</f>
        <v/>
      </c>
      <c r="H146" s="75" t="str">
        <f>IF(ISBLANK('5. Pp (3 años)'!J178),"",'5. Pp (3 años)'!J178)</f>
        <v/>
      </c>
      <c r="I146" s="145" t="str">
        <f>IF(ISBLANK('9. METAS'!L152),"",'9. METAS'!L152)</f>
        <v/>
      </c>
      <c r="J146" s="146" t="str">
        <f>IF(ISBLANK('9. METAS'!U152),"",'9. METAS'!U152)</f>
        <v/>
      </c>
      <c r="K146" s="136" t="str">
        <f>IF(ISBLANK('9. METAS'!V152),"",'9. METAS'!V152)</f>
        <v/>
      </c>
      <c r="L146" s="136" t="str">
        <f>IF(ISBLANK('9. METAS'!W152),"",'9. METAS'!W152)</f>
        <v/>
      </c>
      <c r="M146" s="137" t="str">
        <f>IF(ISBLANK('9. METAS'!X152),"",'9. METAS'!X152)</f>
        <v/>
      </c>
      <c r="N146" s="147"/>
      <c r="O146" s="139"/>
      <c r="P146" s="139"/>
      <c r="Q146" s="140"/>
      <c r="R146" s="134" t="str">
        <f t="shared" si="6"/>
        <v>100%</v>
      </c>
      <c r="S146" s="135" t="str">
        <f t="shared" si="6"/>
        <v>100%</v>
      </c>
      <c r="T146" s="135" t="str">
        <f t="shared" si="6"/>
        <v>100%</v>
      </c>
      <c r="U146" s="154" t="str">
        <f t="shared" si="6"/>
        <v>100%</v>
      </c>
      <c r="V146" s="138" t="str">
        <f t="shared" si="11"/>
        <v>No Programado</v>
      </c>
      <c r="W146" s="135" t="str">
        <f t="shared" si="12"/>
        <v>No Programado</v>
      </c>
      <c r="X146" s="135" t="str">
        <f t="shared" si="13"/>
        <v>No Programado</v>
      </c>
      <c r="Y146" s="159" t="str">
        <f t="shared" si="14"/>
        <v>No Programado</v>
      </c>
      <c r="Z146" s="173"/>
      <c r="AA146" s="174"/>
      <c r="AB146" s="174"/>
      <c r="AC146" s="175"/>
    </row>
    <row r="147" spans="3:29" ht="17.25">
      <c r="C147" s="210" t="str">
        <f>IF(ISBLANK('5. Pp (3 años)'!B179),"",'5. Pp (3 años)'!B179)</f>
        <v/>
      </c>
      <c r="D147" s="90" t="str">
        <f>IF(ISBLANK('5. Pp (3 años)'!C179),"",'5. Pp (3 años)'!C179)</f>
        <v>Actividad</v>
      </c>
      <c r="E147" s="207" t="str">
        <f>IF(ISBLANK('5. Pp (3 años)'!D179),"",'5. Pp (3 años)'!D179)</f>
        <v/>
      </c>
      <c r="F147" s="207" t="str">
        <f>IF(ISBLANK('5. Pp (3 años)'!E179),"",'5. Pp (3 años)'!E179)</f>
        <v/>
      </c>
      <c r="G147" s="406" t="str">
        <f>IF(ISBLANK('5. Pp (3 años)'!H179),"",'5. Pp (3 años)'!H179)</f>
        <v/>
      </c>
      <c r="H147" s="75" t="str">
        <f>IF(ISBLANK('5. Pp (3 años)'!J179),"",'5. Pp (3 años)'!J179)</f>
        <v/>
      </c>
      <c r="I147" s="145" t="str">
        <f>IF(ISBLANK('9. METAS'!L153),"",'9. METAS'!L153)</f>
        <v/>
      </c>
      <c r="J147" s="146" t="str">
        <f>IF(ISBLANK('9. METAS'!U153),"",'9. METAS'!U153)</f>
        <v/>
      </c>
      <c r="K147" s="136" t="str">
        <f>IF(ISBLANK('9. METAS'!V153),"",'9. METAS'!V153)</f>
        <v/>
      </c>
      <c r="L147" s="136" t="str">
        <f>IF(ISBLANK('9. METAS'!W153),"",'9. METAS'!W153)</f>
        <v/>
      </c>
      <c r="M147" s="137" t="str">
        <f>IF(ISBLANK('9. METAS'!X153),"",'9. METAS'!X153)</f>
        <v/>
      </c>
      <c r="N147" s="147"/>
      <c r="O147" s="139"/>
      <c r="P147" s="139"/>
      <c r="Q147" s="140"/>
      <c r="R147" s="134" t="str">
        <f t="shared" si="6"/>
        <v>100%</v>
      </c>
      <c r="S147" s="135" t="str">
        <f t="shared" si="6"/>
        <v>100%</v>
      </c>
      <c r="T147" s="135" t="str">
        <f t="shared" si="6"/>
        <v>100%</v>
      </c>
      <c r="U147" s="154" t="str">
        <f t="shared" si="6"/>
        <v>100%</v>
      </c>
      <c r="V147" s="138" t="str">
        <f t="shared" si="11"/>
        <v>No Programado</v>
      </c>
      <c r="W147" s="135" t="str">
        <f t="shared" si="12"/>
        <v>No Programado</v>
      </c>
      <c r="X147" s="135" t="str">
        <f t="shared" si="13"/>
        <v>No Programado</v>
      </c>
      <c r="Y147" s="159" t="str">
        <f t="shared" si="14"/>
        <v>No Programado</v>
      </c>
      <c r="Z147" s="173"/>
      <c r="AA147" s="174"/>
      <c r="AB147" s="174"/>
      <c r="AC147" s="175"/>
    </row>
    <row r="148" spans="3:29" ht="86.25">
      <c r="C148" s="350" t="str">
        <f>IF(ISBLANK('5. Pp (3 años)'!B180),"",'5. Pp (3 años)'!B180)</f>
        <v>Coordinación del Centro Empresarial</v>
      </c>
      <c r="D148" s="351" t="str">
        <f>IF(ISBLANK('5. Pp (3 años)'!C180),"",'5. Pp (3 años)'!C180)</f>
        <v>Componente</v>
      </c>
      <c r="E148" s="341" t="str">
        <f>IF(ISBLANK('5. Pp (3 años)'!D180),"",'5. Pp (3 años)'!D180)</f>
        <v>4.1.1.1.23 Servicios de formación y asesoría técnica para el fortalecimiento empresarial otorgados.</v>
      </c>
      <c r="F148" s="341" t="str">
        <f>IF(ISBLANK('5. Pp (3 años)'!E180),"",'5. Pp (3 años)'!E180)</f>
        <v>PSFAT: Porcentaje de servicios de formación y asesoría técnica especializada realizados.</v>
      </c>
      <c r="G148" s="337" t="str">
        <f>IF(ISBLANK('5. Pp (3 años)'!H180),"",'5. Pp (3 años)'!H180)</f>
        <v>Trimestral</v>
      </c>
      <c r="H148" s="342" t="str">
        <f>IF(ISBLANK('5. Pp (3 años)'!J180),"",'5. Pp (3 años)'!J180)</f>
        <v>UNIDAD DE MEDIDA DEL INDICADOR: Porcentaje
UNIDAD DE MEDIDA DE LAS VARIABLES: Servicio integral</v>
      </c>
      <c r="I148" s="145">
        <f>IF(ISBLANK('9. METAS'!L154),"",'9. METAS'!L154)</f>
        <v>100</v>
      </c>
      <c r="J148" s="146">
        <f>IF(ISBLANK('9. METAS'!U154),"",'9. METAS'!U154)</f>
        <v>25</v>
      </c>
      <c r="K148" s="136">
        <f>IF(ISBLANK('9. METAS'!V154),"",'9. METAS'!V154)</f>
        <v>25</v>
      </c>
      <c r="L148" s="136">
        <f>IF(ISBLANK('9. METAS'!W154),"",'9. METAS'!W154)</f>
        <v>25</v>
      </c>
      <c r="M148" s="137">
        <f>IF(ISBLANK('9. METAS'!X154),"",'9. METAS'!X154)</f>
        <v>25</v>
      </c>
      <c r="N148" s="408"/>
      <c r="O148" s="409"/>
      <c r="P148" s="409"/>
      <c r="Q148" s="410"/>
      <c r="R148" s="134">
        <f t="shared" si="6"/>
        <v>0</v>
      </c>
      <c r="S148" s="135">
        <f t="shared" si="6"/>
        <v>0</v>
      </c>
      <c r="T148" s="135">
        <f t="shared" si="6"/>
        <v>0</v>
      </c>
      <c r="U148" s="154">
        <f t="shared" si="6"/>
        <v>0</v>
      </c>
      <c r="V148" s="138">
        <f t="shared" si="11"/>
        <v>0</v>
      </c>
      <c r="W148" s="135">
        <f t="shared" si="12"/>
        <v>0</v>
      </c>
      <c r="X148" s="135">
        <f t="shared" si="13"/>
        <v>0</v>
      </c>
      <c r="Y148" s="159">
        <f t="shared" si="14"/>
        <v>0</v>
      </c>
      <c r="Z148" s="173"/>
      <c r="AA148" s="174"/>
      <c r="AB148" s="174"/>
      <c r="AC148" s="175"/>
    </row>
    <row r="149" spans="3:29" ht="86.25">
      <c r="C149" s="210" t="str">
        <f>IF(ISBLANK('5. Pp (3 años)'!B181),"",'5. Pp (3 años)'!B181)</f>
        <v>Coordinación del Centro Empresarial</v>
      </c>
      <c r="D149" s="90" t="str">
        <f>IF(ISBLANK('5. Pp (3 años)'!C181),"",'5. Pp (3 años)'!C181)</f>
        <v>Actividad</v>
      </c>
      <c r="E149" s="207" t="str">
        <f>IF(ISBLANK('5. Pp (3 años)'!D181),"",'5. Pp (3 años)'!D181)</f>
        <v>4.1.1.1.23.1  Gestión de tutorías y programas de capacitación especializada para el impulso de negocios locales.</v>
      </c>
      <c r="F149" s="207" t="str">
        <f>IF(ISBLANK('5. Pp (3 años)'!E181),"",'5. Pp (3 años)'!E181)</f>
        <v>PATCE: Porcentaje de acciones de tutoría y capacitación ejecutadas.</v>
      </c>
      <c r="G149" s="407" t="str">
        <f>IF(ISBLANK('5. Pp (3 años)'!H181),"",'5. Pp (3 años)'!H181)</f>
        <v>Trimestral</v>
      </c>
      <c r="H149" s="75" t="str">
        <f>IF(ISBLANK('5. Pp (3 años)'!J181),"",'5. Pp (3 años)'!J181)</f>
        <v>UNIDAD DE MEDIDA DEL INDICADOR: Porcentaje
UNIDAD DE MEDIDA DE LAS VARIABLES: Tutorías</v>
      </c>
      <c r="I149" s="145">
        <f>IF(ISBLANK('9. METAS'!L155),"",'9. METAS'!L155)</f>
        <v>50</v>
      </c>
      <c r="J149" s="146">
        <f>IF(ISBLANK('9. METAS'!U155),"",'9. METAS'!U155)</f>
        <v>7</v>
      </c>
      <c r="K149" s="136">
        <f>IF(ISBLANK('9. METAS'!V155),"",'9. METAS'!V155)</f>
        <v>18</v>
      </c>
      <c r="L149" s="136">
        <f>IF(ISBLANK('9. METAS'!W155),"",'9. METAS'!W155)</f>
        <v>18</v>
      </c>
      <c r="M149" s="137">
        <f>IF(ISBLANK('9. METAS'!X155),"",'9. METAS'!X155)</f>
        <v>7</v>
      </c>
      <c r="N149" s="147"/>
      <c r="O149" s="139"/>
      <c r="P149" s="139"/>
      <c r="Q149" s="140"/>
      <c r="R149" s="134">
        <f t="shared" si="6"/>
        <v>0</v>
      </c>
      <c r="S149" s="135">
        <f t="shared" si="6"/>
        <v>0</v>
      </c>
      <c r="T149" s="135">
        <f t="shared" si="6"/>
        <v>0</v>
      </c>
      <c r="U149" s="154">
        <f t="shared" si="6"/>
        <v>0</v>
      </c>
      <c r="V149" s="138">
        <f t="shared" si="11"/>
        <v>0</v>
      </c>
      <c r="W149" s="135">
        <f t="shared" si="12"/>
        <v>0</v>
      </c>
      <c r="X149" s="135">
        <f t="shared" si="13"/>
        <v>0</v>
      </c>
      <c r="Y149" s="159">
        <f t="shared" si="14"/>
        <v>0</v>
      </c>
      <c r="Z149" s="173"/>
      <c r="AA149" s="174"/>
      <c r="AB149" s="174"/>
      <c r="AC149" s="175"/>
    </row>
    <row r="150" spans="3:29" ht="17.25">
      <c r="C150" s="211" t="str">
        <f>IF(ISBLANK('5. Pp (3 años)'!B182),"",'5. Pp (3 años)'!B182)</f>
        <v/>
      </c>
      <c r="D150" s="90" t="str">
        <f>IF(ISBLANK('5. Pp (3 años)'!C182),"",'5. Pp (3 años)'!C182)</f>
        <v>Actividad</v>
      </c>
      <c r="E150" s="207" t="str">
        <f>IF(ISBLANK('5. Pp (3 años)'!D182),"",'5. Pp (3 años)'!D182)</f>
        <v/>
      </c>
      <c r="F150" s="207" t="str">
        <f>IF(ISBLANK('5. Pp (3 años)'!E182),"",'5. Pp (3 años)'!E182)</f>
        <v/>
      </c>
      <c r="G150" s="214" t="str">
        <f>IF(ISBLANK('5. Pp (3 años)'!H182),"",'5. Pp (3 años)'!H182)</f>
        <v/>
      </c>
      <c r="H150" s="75" t="str">
        <f>IF(ISBLANK('5. Pp (3 años)'!J182),"",'5. Pp (3 años)'!J182)</f>
        <v/>
      </c>
      <c r="I150" s="145" t="str">
        <f>IF(ISBLANK('9. METAS'!L156),"",'9. METAS'!L156)</f>
        <v/>
      </c>
      <c r="J150" s="146" t="str">
        <f>IF(ISBLANK('9. METAS'!U156),"",'9. METAS'!U156)</f>
        <v/>
      </c>
      <c r="K150" s="136" t="str">
        <f>IF(ISBLANK('9. METAS'!V156),"",'9. METAS'!V156)</f>
        <v/>
      </c>
      <c r="L150" s="136" t="str">
        <f>IF(ISBLANK('9. METAS'!W156),"",'9. METAS'!W156)</f>
        <v/>
      </c>
      <c r="M150" s="137" t="str">
        <f>IF(ISBLANK('9. METAS'!X156),"",'9. METAS'!X156)</f>
        <v/>
      </c>
      <c r="N150" s="147"/>
      <c r="O150" s="139"/>
      <c r="P150" s="139"/>
      <c r="Q150" s="140"/>
      <c r="R150" s="134" t="str">
        <f t="shared" si="6"/>
        <v>100%</v>
      </c>
      <c r="S150" s="135" t="str">
        <f t="shared" si="6"/>
        <v>100%</v>
      </c>
      <c r="T150" s="135" t="str">
        <f t="shared" si="6"/>
        <v>100%</v>
      </c>
      <c r="U150" s="154" t="str">
        <f t="shared" si="6"/>
        <v>100%</v>
      </c>
      <c r="V150" s="138" t="str">
        <f t="shared" si="11"/>
        <v>No Programado</v>
      </c>
      <c r="W150" s="135" t="str">
        <f t="shared" si="12"/>
        <v>No Programado</v>
      </c>
      <c r="X150" s="135" t="str">
        <f t="shared" si="13"/>
        <v>No Programado</v>
      </c>
      <c r="Y150" s="159" t="str">
        <f t="shared" si="14"/>
        <v>No Programado</v>
      </c>
      <c r="Z150" s="173"/>
      <c r="AA150" s="174"/>
      <c r="AB150" s="174"/>
      <c r="AC150" s="175"/>
    </row>
    <row r="151" spans="3:29" ht="17.25">
      <c r="C151" s="210" t="str">
        <f>IF(ISBLANK('5. Pp (3 años)'!B183),"",'5. Pp (3 años)'!B183)</f>
        <v/>
      </c>
      <c r="D151" s="90" t="str">
        <f>IF(ISBLANK('5. Pp (3 años)'!C183),"",'5. Pp (3 años)'!C183)</f>
        <v>Actividad</v>
      </c>
      <c r="E151" s="207" t="str">
        <f>IF(ISBLANK('5. Pp (3 años)'!D183),"",'5. Pp (3 años)'!D183)</f>
        <v/>
      </c>
      <c r="F151" s="207" t="str">
        <f>IF(ISBLANK('5. Pp (3 años)'!E183),"",'5. Pp (3 años)'!E183)</f>
        <v/>
      </c>
      <c r="G151" s="214" t="str">
        <f>IF(ISBLANK('5. Pp (3 años)'!H183),"",'5. Pp (3 años)'!H183)</f>
        <v/>
      </c>
      <c r="H151" s="75" t="str">
        <f>IF(ISBLANK('5. Pp (3 años)'!J183),"",'5. Pp (3 años)'!J183)</f>
        <v/>
      </c>
      <c r="I151" s="145" t="str">
        <f>IF(ISBLANK('9. METAS'!L157),"",'9. METAS'!L157)</f>
        <v/>
      </c>
      <c r="J151" s="146" t="str">
        <f>IF(ISBLANK('9. METAS'!U157),"",'9. METAS'!U157)</f>
        <v/>
      </c>
      <c r="K151" s="136" t="str">
        <f>IF(ISBLANK('9. METAS'!V157),"",'9. METAS'!V157)</f>
        <v/>
      </c>
      <c r="L151" s="136" t="str">
        <f>IF(ISBLANK('9. METAS'!W157),"",'9. METAS'!W157)</f>
        <v/>
      </c>
      <c r="M151" s="137" t="str">
        <f>IF(ISBLANK('9. METAS'!X157),"",'9. METAS'!X157)</f>
        <v/>
      </c>
      <c r="N151" s="147"/>
      <c r="O151" s="139"/>
      <c r="P151" s="139"/>
      <c r="Q151" s="140"/>
      <c r="R151" s="134" t="str">
        <f t="shared" si="6"/>
        <v>100%</v>
      </c>
      <c r="S151" s="135" t="str">
        <f t="shared" si="6"/>
        <v>100%</v>
      </c>
      <c r="T151" s="135" t="str">
        <f t="shared" si="6"/>
        <v>100%</v>
      </c>
      <c r="U151" s="154" t="str">
        <f t="shared" si="6"/>
        <v>100%</v>
      </c>
      <c r="V151" s="138" t="str">
        <f t="shared" si="11"/>
        <v>No Programado</v>
      </c>
      <c r="W151" s="135" t="str">
        <f t="shared" si="12"/>
        <v>No Programado</v>
      </c>
      <c r="X151" s="135" t="str">
        <f t="shared" si="13"/>
        <v>No Programado</v>
      </c>
      <c r="Y151" s="159" t="str">
        <f t="shared" si="14"/>
        <v>No Programado</v>
      </c>
      <c r="Z151" s="173"/>
      <c r="AA151" s="174"/>
      <c r="AB151" s="174"/>
      <c r="AC151" s="175"/>
    </row>
    <row r="152" spans="3:29" ht="17.25">
      <c r="C152" s="211" t="str">
        <f>IF(ISBLANK('5. Pp (3 años)'!B184),"",'5. Pp (3 años)'!B184)</f>
        <v/>
      </c>
      <c r="D152" s="90" t="str">
        <f>IF(ISBLANK('5. Pp (3 años)'!C184),"",'5. Pp (3 años)'!C184)</f>
        <v>Actividad</v>
      </c>
      <c r="E152" s="207" t="str">
        <f>IF(ISBLANK('5. Pp (3 años)'!D184),"",'5. Pp (3 años)'!D184)</f>
        <v/>
      </c>
      <c r="F152" s="207" t="str">
        <f>IF(ISBLANK('5. Pp (3 años)'!E184),"",'5. Pp (3 años)'!E184)</f>
        <v/>
      </c>
      <c r="G152" s="214" t="str">
        <f>IF(ISBLANK('5. Pp (3 años)'!H184),"",'5. Pp (3 años)'!H184)</f>
        <v/>
      </c>
      <c r="H152" s="75" t="str">
        <f>IF(ISBLANK('5. Pp (3 años)'!J184),"",'5. Pp (3 años)'!J184)</f>
        <v/>
      </c>
      <c r="I152" s="145" t="str">
        <f>IF(ISBLANK('9. METAS'!L158),"",'9. METAS'!L158)</f>
        <v/>
      </c>
      <c r="J152" s="146" t="str">
        <f>IF(ISBLANK('9. METAS'!U158),"",'9. METAS'!U158)</f>
        <v/>
      </c>
      <c r="K152" s="136" t="str">
        <f>IF(ISBLANK('9. METAS'!V158),"",'9. METAS'!V158)</f>
        <v/>
      </c>
      <c r="L152" s="136" t="str">
        <f>IF(ISBLANK('9. METAS'!W158),"",'9. METAS'!W158)</f>
        <v/>
      </c>
      <c r="M152" s="137" t="str">
        <f>IF(ISBLANK('9. METAS'!X158),"",'9. METAS'!X158)</f>
        <v/>
      </c>
      <c r="N152" s="147"/>
      <c r="O152" s="139"/>
      <c r="P152" s="139"/>
      <c r="Q152" s="140"/>
      <c r="R152" s="134" t="str">
        <f t="shared" si="6"/>
        <v>100%</v>
      </c>
      <c r="S152" s="135" t="str">
        <f t="shared" si="6"/>
        <v>100%</v>
      </c>
      <c r="T152" s="135" t="str">
        <f t="shared" si="6"/>
        <v>100%</v>
      </c>
      <c r="U152" s="154" t="str">
        <f t="shared" si="6"/>
        <v>100%</v>
      </c>
      <c r="V152" s="138" t="str">
        <f t="shared" si="11"/>
        <v>No Programado</v>
      </c>
      <c r="W152" s="135" t="str">
        <f t="shared" si="12"/>
        <v>No Programado</v>
      </c>
      <c r="X152" s="135" t="str">
        <f t="shared" si="13"/>
        <v>No Programado</v>
      </c>
      <c r="Y152" s="159" t="str">
        <f t="shared" si="14"/>
        <v>No Programado</v>
      </c>
      <c r="Z152" s="173"/>
      <c r="AA152" s="174"/>
      <c r="AB152" s="174"/>
      <c r="AC152" s="175"/>
    </row>
    <row r="153" spans="3:29" ht="17.25">
      <c r="C153" s="210" t="str">
        <f>IF(ISBLANK('5. Pp (3 años)'!B185),"",'5. Pp (3 años)'!B185)</f>
        <v/>
      </c>
      <c r="D153" s="90" t="str">
        <f>IF(ISBLANK('5. Pp (3 años)'!C185),"",'5. Pp (3 años)'!C185)</f>
        <v>Actividad</v>
      </c>
      <c r="E153" s="207" t="str">
        <f>IF(ISBLANK('5. Pp (3 años)'!D185),"",'5. Pp (3 años)'!D185)</f>
        <v/>
      </c>
      <c r="F153" s="207" t="str">
        <f>IF(ISBLANK('5. Pp (3 años)'!E185),"",'5. Pp (3 años)'!E185)</f>
        <v/>
      </c>
      <c r="G153" s="406" t="str">
        <f>IF(ISBLANK('5. Pp (3 años)'!H185),"",'5. Pp (3 años)'!H185)</f>
        <v/>
      </c>
      <c r="H153" s="75" t="str">
        <f>IF(ISBLANK('5. Pp (3 años)'!J185),"",'5. Pp (3 años)'!J185)</f>
        <v/>
      </c>
      <c r="I153" s="145" t="str">
        <f>IF(ISBLANK('9. METAS'!L159),"",'9. METAS'!L159)</f>
        <v/>
      </c>
      <c r="J153" s="146" t="str">
        <f>IF(ISBLANK('9. METAS'!U159),"",'9. METAS'!U159)</f>
        <v/>
      </c>
      <c r="K153" s="136" t="str">
        <f>IF(ISBLANK('9. METAS'!V159),"",'9. METAS'!V159)</f>
        <v/>
      </c>
      <c r="L153" s="136" t="str">
        <f>IF(ISBLANK('9. METAS'!W159),"",'9. METAS'!W159)</f>
        <v/>
      </c>
      <c r="M153" s="137" t="str">
        <f>IF(ISBLANK('9. METAS'!X159),"",'9. METAS'!X159)</f>
        <v/>
      </c>
      <c r="N153" s="147"/>
      <c r="O153" s="139"/>
      <c r="P153" s="139"/>
      <c r="Q153" s="140"/>
      <c r="R153" s="134" t="str">
        <f t="shared" si="6"/>
        <v>100%</v>
      </c>
      <c r="S153" s="135" t="str">
        <f t="shared" si="6"/>
        <v>100%</v>
      </c>
      <c r="T153" s="135" t="str">
        <f t="shared" si="6"/>
        <v>100%</v>
      </c>
      <c r="U153" s="154" t="str">
        <f t="shared" si="6"/>
        <v>100%</v>
      </c>
      <c r="V153" s="138" t="str">
        <f t="shared" si="11"/>
        <v>No Programado</v>
      </c>
      <c r="W153" s="135" t="str">
        <f t="shared" si="12"/>
        <v>No Programado</v>
      </c>
      <c r="X153" s="135" t="str">
        <f t="shared" si="13"/>
        <v>No Programado</v>
      </c>
      <c r="Y153" s="159" t="str">
        <f t="shared" si="14"/>
        <v>No Programado</v>
      </c>
      <c r="Z153" s="173"/>
      <c r="AA153" s="174"/>
      <c r="AB153" s="174"/>
      <c r="AC153" s="175"/>
    </row>
    <row r="154" spans="3:29" ht="86.25">
      <c r="C154" s="350" t="str">
        <f>IF(ISBLANK('5. Pp (3 años)'!B186),"",'5. Pp (3 años)'!B186)</f>
        <v>Coordinación de Proyectos, Promoción y PyMES</v>
      </c>
      <c r="D154" s="351" t="str">
        <f>IF(ISBLANK('5. Pp (3 años)'!C186),"",'5. Pp (3 años)'!C186)</f>
        <v>Componente</v>
      </c>
      <c r="E154" s="341" t="str">
        <f>IF(ISBLANK('5. Pp (3 años)'!D186),"",'5. Pp (3 años)'!D186)</f>
        <v>4.1.1.1.24 Plataformas de vinculación y exposición para el sector emprendedor consolidadas.</v>
      </c>
      <c r="F154" s="341" t="str">
        <f>IF(ISBLANK('5. Pp (3 años)'!E186),"",'5. Pp (3 años)'!E186)</f>
        <v>PPCO: Porcentaje de plataformas consolidadas y operadas.</v>
      </c>
      <c r="G154" s="337" t="str">
        <f>IF(ISBLANK('5. Pp (3 años)'!H186),"",'5. Pp (3 años)'!H186)</f>
        <v>Trimestral</v>
      </c>
      <c r="H154" s="342" t="str">
        <f>IF(ISBLANK('5. Pp (3 años)'!J186),"",'5. Pp (3 años)'!J186)</f>
        <v>UNIDAD DE MEDIDA DEL INDICADOR: Porcentaje
UNIDAD DE MEDIDA DE LAS VARIABLES: Plataforma integral</v>
      </c>
      <c r="I154" s="145">
        <f>IF(ISBLANK('9. METAS'!L160),"",'9. METAS'!L160)</f>
        <v>100</v>
      </c>
      <c r="J154" s="146">
        <f>IF(ISBLANK('9. METAS'!U160),"",'9. METAS'!U160)</f>
        <v>25</v>
      </c>
      <c r="K154" s="136">
        <f>IF(ISBLANK('9. METAS'!V160),"",'9. METAS'!V160)</f>
        <v>25</v>
      </c>
      <c r="L154" s="136">
        <f>IF(ISBLANK('9. METAS'!W160),"",'9. METAS'!W160)</f>
        <v>25</v>
      </c>
      <c r="M154" s="137">
        <f>IF(ISBLANK('9. METAS'!X160),"",'9. METAS'!X160)</f>
        <v>25</v>
      </c>
      <c r="N154" s="408"/>
      <c r="O154" s="409"/>
      <c r="P154" s="409"/>
      <c r="Q154" s="410"/>
      <c r="R154" s="134">
        <f t="shared" si="6"/>
        <v>0</v>
      </c>
      <c r="S154" s="135">
        <f t="shared" si="6"/>
        <v>0</v>
      </c>
      <c r="T154" s="135">
        <f t="shared" si="6"/>
        <v>0</v>
      </c>
      <c r="U154" s="154">
        <f t="shared" si="6"/>
        <v>0</v>
      </c>
      <c r="V154" s="138">
        <f t="shared" si="11"/>
        <v>0</v>
      </c>
      <c r="W154" s="135">
        <f t="shared" si="12"/>
        <v>0</v>
      </c>
      <c r="X154" s="135">
        <f t="shared" si="13"/>
        <v>0</v>
      </c>
      <c r="Y154" s="159">
        <f t="shared" si="14"/>
        <v>0</v>
      </c>
      <c r="Z154" s="173"/>
      <c r="AA154" s="174"/>
      <c r="AB154" s="174"/>
      <c r="AC154" s="175"/>
    </row>
    <row r="155" spans="3:29" ht="103.5">
      <c r="C155" s="210" t="str">
        <f>IF(ISBLANK('5. Pp (3 años)'!B187),"",'5. Pp (3 años)'!B187)</f>
        <v>Coordinación de Proyectos, Promoción y PyMES</v>
      </c>
      <c r="D155" s="90" t="str">
        <f>IF(ISBLANK('5. Pp (3 años)'!C187),"",'5. Pp (3 años)'!C187)</f>
        <v>Actividad</v>
      </c>
      <c r="E155" s="207" t="str">
        <f>IF(ISBLANK('5. Pp (3 años)'!D187),"",'5. Pp (3 años)'!D187)</f>
        <v>4.1.1.1.24.1 Implementación de programas de fortalecimiento y vinculación estratégica para el ecosistema emprendedor.</v>
      </c>
      <c r="F155" s="207" t="str">
        <f>IF(ISBLANK('5. Pp (3 años)'!E187),"",'5. Pp (3 años)'!E187)</f>
        <v>PACVE: Porcentaje de acciones de capacitación y vinculación estratégica ejecutadas.</v>
      </c>
      <c r="G155" s="407" t="str">
        <f>IF(ISBLANK('5. Pp (3 años)'!H187),"",'5. Pp (3 años)'!H187)</f>
        <v>Trimestral</v>
      </c>
      <c r="H155" s="75" t="str">
        <f>IF(ISBLANK('5. Pp (3 años)'!J187),"",'5. Pp (3 años)'!J187)</f>
        <v>UNIDAD DE MEDIDA DEL INDICADOR: Porcentaje
UNIDAD DE MEDIDA DE LAS VARIABLES: Acción de fortalecimiento</v>
      </c>
      <c r="I155" s="145">
        <f>IF(ISBLANK('9. METAS'!L161),"",'9. METAS'!L161)</f>
        <v>4026</v>
      </c>
      <c r="J155" s="146">
        <f>IF(ISBLANK('9. METAS'!U161),"",'9. METAS'!U161)</f>
        <v>1005</v>
      </c>
      <c r="K155" s="136">
        <f>IF(ISBLANK('9. METAS'!V161),"",'9. METAS'!V161)</f>
        <v>1011</v>
      </c>
      <c r="L155" s="136">
        <f>IF(ISBLANK('9. METAS'!W161),"",'9. METAS'!W161)</f>
        <v>1005</v>
      </c>
      <c r="M155" s="137">
        <f>IF(ISBLANK('9. METAS'!X161),"",'9. METAS'!X161)</f>
        <v>1005</v>
      </c>
      <c r="N155" s="147"/>
      <c r="O155" s="139"/>
      <c r="P155" s="139"/>
      <c r="Q155" s="140"/>
      <c r="R155" s="134">
        <f t="shared" si="6"/>
        <v>0</v>
      </c>
      <c r="S155" s="135">
        <f t="shared" si="6"/>
        <v>0</v>
      </c>
      <c r="T155" s="135">
        <f t="shared" si="6"/>
        <v>0</v>
      </c>
      <c r="U155" s="154">
        <f t="shared" si="6"/>
        <v>0</v>
      </c>
      <c r="V155" s="138">
        <f t="shared" si="11"/>
        <v>0</v>
      </c>
      <c r="W155" s="135">
        <f t="shared" si="12"/>
        <v>0</v>
      </c>
      <c r="X155" s="135">
        <f t="shared" si="13"/>
        <v>0</v>
      </c>
      <c r="Y155" s="159">
        <f t="shared" si="14"/>
        <v>0</v>
      </c>
      <c r="Z155" s="173"/>
      <c r="AA155" s="174"/>
      <c r="AB155" s="174"/>
      <c r="AC155" s="175"/>
    </row>
    <row r="156" spans="3:29" ht="86.25">
      <c r="C156" s="211" t="str">
        <f>IF(ISBLANK('5. Pp (3 años)'!B188),"",'5. Pp (3 años)'!B188)</f>
        <v>Coordinación de Proyectos, Promoción y PyMES</v>
      </c>
      <c r="D156" s="90" t="str">
        <f>IF(ISBLANK('5. Pp (3 años)'!C188),"",'5. Pp (3 años)'!C188)</f>
        <v>Actividad</v>
      </c>
      <c r="E156" s="207" t="str">
        <f>IF(ISBLANK('5. Pp (3 años)'!D188),"",'5. Pp (3 años)'!D188)</f>
        <v>4.1.1.1.24.2 Gestión logística y operación de pabellones comerciales para la exhibición de productos locales.</v>
      </c>
      <c r="F156" s="207" t="str">
        <f>IF(ISBLANK('5. Pp (3 años)'!E188),"",'5. Pp (3 años)'!E188)</f>
        <v>PEEIO: Porcentaje de espacios de exhibición instalados y operados.</v>
      </c>
      <c r="G156" s="214" t="str">
        <f>IF(ISBLANK('5. Pp (3 años)'!H188),"",'5. Pp (3 años)'!H188)</f>
        <v>Trimestral</v>
      </c>
      <c r="H156" s="75" t="str">
        <f>IF(ISBLANK('5. Pp (3 años)'!J188),"",'5. Pp (3 años)'!J188)</f>
        <v>UNIDAD DE MEDIDA DEL INDICADOR: Porcentaje
UNIDAD DE MEDIDA DE LAS VARIABLES: Espacio de exhibición</v>
      </c>
      <c r="I156" s="145">
        <f>IF(ISBLANK('9. METAS'!L162),"",'9. METAS'!L162)</f>
        <v>76</v>
      </c>
      <c r="J156" s="146">
        <f>IF(ISBLANK('9. METAS'!U162),"",'9. METAS'!U162)</f>
        <v>21</v>
      </c>
      <c r="K156" s="136">
        <f>IF(ISBLANK('9. METAS'!V162),"",'9. METAS'!V162)</f>
        <v>19</v>
      </c>
      <c r="L156" s="136">
        <f>IF(ISBLANK('9. METAS'!W162),"",'9. METAS'!W162)</f>
        <v>20</v>
      </c>
      <c r="M156" s="137">
        <f>IF(ISBLANK('9. METAS'!X162),"",'9. METAS'!X162)</f>
        <v>16</v>
      </c>
      <c r="N156" s="147"/>
      <c r="O156" s="139"/>
      <c r="P156" s="139"/>
      <c r="Q156" s="140"/>
      <c r="R156" s="134">
        <f t="shared" si="6"/>
        <v>0</v>
      </c>
      <c r="S156" s="135">
        <f t="shared" si="6"/>
        <v>0</v>
      </c>
      <c r="T156" s="135">
        <f t="shared" si="6"/>
        <v>0</v>
      </c>
      <c r="U156" s="154">
        <f t="shared" si="6"/>
        <v>0</v>
      </c>
      <c r="V156" s="138">
        <f t="shared" si="11"/>
        <v>0</v>
      </c>
      <c r="W156" s="135">
        <f t="shared" si="12"/>
        <v>0</v>
      </c>
      <c r="X156" s="135">
        <f t="shared" si="13"/>
        <v>0</v>
      </c>
      <c r="Y156" s="159">
        <f t="shared" si="14"/>
        <v>0</v>
      </c>
      <c r="Z156" s="173"/>
      <c r="AA156" s="174"/>
      <c r="AB156" s="174"/>
      <c r="AC156" s="175"/>
    </row>
    <row r="157" spans="3:29" ht="17.25">
      <c r="C157" s="210" t="str">
        <f>IF(ISBLANK('5. Pp (3 años)'!B189),"",'5. Pp (3 años)'!B189)</f>
        <v/>
      </c>
      <c r="D157" s="90" t="str">
        <f>IF(ISBLANK('5. Pp (3 años)'!C189),"",'5. Pp (3 años)'!C189)</f>
        <v>Actividad</v>
      </c>
      <c r="E157" s="207" t="str">
        <f>IF(ISBLANK('5. Pp (3 años)'!D189),"",'5. Pp (3 años)'!D189)</f>
        <v/>
      </c>
      <c r="F157" s="207" t="str">
        <f>IF(ISBLANK('5. Pp (3 años)'!E189),"",'5. Pp (3 años)'!E189)</f>
        <v/>
      </c>
      <c r="G157" s="214" t="str">
        <f>IF(ISBLANK('5. Pp (3 años)'!H189),"",'5. Pp (3 años)'!H189)</f>
        <v/>
      </c>
      <c r="H157" s="75" t="str">
        <f>IF(ISBLANK('5. Pp (3 años)'!J189),"",'5. Pp (3 años)'!J189)</f>
        <v/>
      </c>
      <c r="I157" s="145" t="str">
        <f>IF(ISBLANK('9. METAS'!L163),"",'9. METAS'!L163)</f>
        <v/>
      </c>
      <c r="J157" s="146" t="str">
        <f>IF(ISBLANK('9. METAS'!U163),"",'9. METAS'!U163)</f>
        <v/>
      </c>
      <c r="K157" s="136" t="str">
        <f>IF(ISBLANK('9. METAS'!V163),"",'9. METAS'!V163)</f>
        <v/>
      </c>
      <c r="L157" s="136" t="str">
        <f>IF(ISBLANK('9. METAS'!W163),"",'9. METAS'!W163)</f>
        <v/>
      </c>
      <c r="M157" s="137" t="str">
        <f>IF(ISBLANK('9. METAS'!X163),"",'9. METAS'!X163)</f>
        <v/>
      </c>
      <c r="N157" s="147"/>
      <c r="O157" s="139"/>
      <c r="P157" s="139"/>
      <c r="Q157" s="140"/>
      <c r="R157" s="134" t="str">
        <f t="shared" si="6"/>
        <v>100%</v>
      </c>
      <c r="S157" s="135" t="str">
        <f t="shared" si="6"/>
        <v>100%</v>
      </c>
      <c r="T157" s="135" t="str">
        <f t="shared" si="6"/>
        <v>100%</v>
      </c>
      <c r="U157" s="154" t="str">
        <f t="shared" si="6"/>
        <v>100%</v>
      </c>
      <c r="V157" s="138" t="str">
        <f t="shared" si="11"/>
        <v>No Programado</v>
      </c>
      <c r="W157" s="135" t="str">
        <f t="shared" si="12"/>
        <v>No Programado</v>
      </c>
      <c r="X157" s="135" t="str">
        <f t="shared" si="13"/>
        <v>No Programado</v>
      </c>
      <c r="Y157" s="159" t="str">
        <f t="shared" si="14"/>
        <v>No Programado</v>
      </c>
      <c r="Z157" s="173"/>
      <c r="AA157" s="174"/>
      <c r="AB157" s="174"/>
      <c r="AC157" s="175"/>
    </row>
    <row r="158" spans="3:29" ht="17.25">
      <c r="C158" s="211" t="str">
        <f>IF(ISBLANK('5. Pp (3 años)'!B190),"",'5. Pp (3 años)'!B190)</f>
        <v/>
      </c>
      <c r="D158" s="90" t="str">
        <f>IF(ISBLANK('5. Pp (3 años)'!C190),"",'5. Pp (3 años)'!C190)</f>
        <v>Actividad</v>
      </c>
      <c r="E158" s="207" t="str">
        <f>IF(ISBLANK('5. Pp (3 años)'!D190),"",'5. Pp (3 años)'!D190)</f>
        <v/>
      </c>
      <c r="F158" s="207" t="str">
        <f>IF(ISBLANK('5. Pp (3 años)'!E190),"",'5. Pp (3 años)'!E190)</f>
        <v/>
      </c>
      <c r="G158" s="214" t="str">
        <f>IF(ISBLANK('5. Pp (3 años)'!H190),"",'5. Pp (3 años)'!H190)</f>
        <v/>
      </c>
      <c r="H158" s="75" t="str">
        <f>IF(ISBLANK('5. Pp (3 años)'!J190),"",'5. Pp (3 años)'!J190)</f>
        <v/>
      </c>
      <c r="I158" s="145" t="str">
        <f>IF(ISBLANK('9. METAS'!L164),"",'9. METAS'!L164)</f>
        <v/>
      </c>
      <c r="J158" s="146" t="str">
        <f>IF(ISBLANK('9. METAS'!U164),"",'9. METAS'!U164)</f>
        <v/>
      </c>
      <c r="K158" s="136" t="str">
        <f>IF(ISBLANK('9. METAS'!V164),"",'9. METAS'!V164)</f>
        <v/>
      </c>
      <c r="L158" s="136" t="str">
        <f>IF(ISBLANK('9. METAS'!W164),"",'9. METAS'!W164)</f>
        <v/>
      </c>
      <c r="M158" s="137" t="str">
        <f>IF(ISBLANK('9. METAS'!X164),"",'9. METAS'!X164)</f>
        <v/>
      </c>
      <c r="N158" s="147"/>
      <c r="O158" s="139"/>
      <c r="P158" s="139"/>
      <c r="Q158" s="140"/>
      <c r="R158" s="134" t="str">
        <f t="shared" si="6"/>
        <v>100%</v>
      </c>
      <c r="S158" s="135" t="str">
        <f t="shared" si="6"/>
        <v>100%</v>
      </c>
      <c r="T158" s="135" t="str">
        <f t="shared" ref="T158:U221" si="15">IFERROR((P158/L158),"100%")</f>
        <v>100%</v>
      </c>
      <c r="U158" s="154" t="str">
        <f t="shared" si="15"/>
        <v>100%</v>
      </c>
      <c r="V158" s="138" t="str">
        <f t="shared" si="11"/>
        <v>No Programado</v>
      </c>
      <c r="W158" s="135" t="str">
        <f t="shared" si="12"/>
        <v>No Programado</v>
      </c>
      <c r="X158" s="135" t="str">
        <f t="shared" si="13"/>
        <v>No Programado</v>
      </c>
      <c r="Y158" s="159" t="str">
        <f t="shared" si="14"/>
        <v>No Programado</v>
      </c>
      <c r="Z158" s="173"/>
      <c r="AA158" s="174"/>
      <c r="AB158" s="174"/>
      <c r="AC158" s="175"/>
    </row>
    <row r="159" spans="3:29" ht="17.25">
      <c r="C159" s="210" t="str">
        <f>IF(ISBLANK('5. Pp (3 años)'!B191),"",'5. Pp (3 años)'!B191)</f>
        <v/>
      </c>
      <c r="D159" s="90" t="str">
        <f>IF(ISBLANK('5. Pp (3 años)'!C191),"",'5. Pp (3 años)'!C191)</f>
        <v>Actividad</v>
      </c>
      <c r="E159" s="207" t="str">
        <f>IF(ISBLANK('5. Pp (3 años)'!D191),"",'5. Pp (3 años)'!D191)</f>
        <v/>
      </c>
      <c r="F159" s="207" t="str">
        <f>IF(ISBLANK('5. Pp (3 años)'!E191),"",'5. Pp (3 años)'!E191)</f>
        <v/>
      </c>
      <c r="G159" s="406" t="str">
        <f>IF(ISBLANK('5. Pp (3 años)'!H191),"",'5. Pp (3 años)'!H191)</f>
        <v/>
      </c>
      <c r="H159" s="75" t="str">
        <f>IF(ISBLANK('5. Pp (3 años)'!J191),"",'5. Pp (3 años)'!J191)</f>
        <v/>
      </c>
      <c r="I159" s="145" t="str">
        <f>IF(ISBLANK('9. METAS'!L165),"",'9. METAS'!L165)</f>
        <v/>
      </c>
      <c r="J159" s="146" t="str">
        <f>IF(ISBLANK('9. METAS'!U165),"",'9. METAS'!U165)</f>
        <v/>
      </c>
      <c r="K159" s="136" t="str">
        <f>IF(ISBLANK('9. METAS'!V165),"",'9. METAS'!V165)</f>
        <v/>
      </c>
      <c r="L159" s="136" t="str">
        <f>IF(ISBLANK('9. METAS'!W165),"",'9. METAS'!W165)</f>
        <v/>
      </c>
      <c r="M159" s="137" t="str">
        <f>IF(ISBLANK('9. METAS'!X165),"",'9. METAS'!X165)</f>
        <v/>
      </c>
      <c r="N159" s="147"/>
      <c r="O159" s="139"/>
      <c r="P159" s="139"/>
      <c r="Q159" s="140"/>
      <c r="R159" s="134" t="str">
        <f t="shared" ref="R159:U222" si="16">IFERROR((N159/J159),"100%")</f>
        <v>100%</v>
      </c>
      <c r="S159" s="135" t="str">
        <f t="shared" si="16"/>
        <v>100%</v>
      </c>
      <c r="T159" s="135" t="str">
        <f t="shared" si="15"/>
        <v>100%</v>
      </c>
      <c r="U159" s="154" t="str">
        <f t="shared" si="15"/>
        <v>100%</v>
      </c>
      <c r="V159" s="138" t="str">
        <f t="shared" si="11"/>
        <v>No Programado</v>
      </c>
      <c r="W159" s="135" t="str">
        <f t="shared" si="12"/>
        <v>No Programado</v>
      </c>
      <c r="X159" s="135" t="str">
        <f t="shared" si="13"/>
        <v>No Programado</v>
      </c>
      <c r="Y159" s="159" t="str">
        <f t="shared" si="14"/>
        <v>No Programado</v>
      </c>
      <c r="Z159" s="173"/>
      <c r="AA159" s="174"/>
      <c r="AB159" s="174"/>
      <c r="AC159" s="175"/>
    </row>
    <row r="160" spans="3:29" ht="103.5">
      <c r="C160" s="350" t="str">
        <f>IF(ISBLANK('5. Pp (3 años)'!B192),"",'5. Pp (3 años)'!B192)</f>
        <v>Dirección General de Educación</v>
      </c>
      <c r="D160" s="351" t="str">
        <f>IF(ISBLANK('5. Pp (3 años)'!C192),"",'5. Pp (3 años)'!C192)</f>
        <v>Componente</v>
      </c>
      <c r="E160" s="341" t="str">
        <f>IF(ISBLANK('5. Pp (3 años)'!D192),"",'5. Pp (3 años)'!D192)</f>
        <v>4.1.1.1.25 Servicios para la protección integral, garantía de derechos y prevención de vulneraciones en niñas, niños y adolescentes otorgados.</v>
      </c>
      <c r="F160" s="341" t="str">
        <f>IF(ISBLANK('5. Pp (3 años)'!E192),"",'5. Pp (3 años)'!E192)</f>
        <v>PSPIP: Porcentaje de servicios de protección integral y promoción de derechos realizados.</v>
      </c>
      <c r="G160" s="337" t="str">
        <f>IF(ISBLANK('5. Pp (3 años)'!H192),"",'5. Pp (3 años)'!H192)</f>
        <v>Trimestral</v>
      </c>
      <c r="H160" s="342" t="str">
        <f>IF(ISBLANK('5. Pp (3 años)'!J192),"",'5. Pp (3 años)'!J192)</f>
        <v>UNIDAD DE MEDIDA DEL INDICADOR: Porcentaje
UNIDAD DE MEDIDA DE LAS VARIABLES: Servicio integral de protección</v>
      </c>
      <c r="I160" s="145">
        <f>IF(ISBLANK('9. METAS'!L166),"",'9. METAS'!L166)</f>
        <v>100</v>
      </c>
      <c r="J160" s="146">
        <f>IF(ISBLANK('9. METAS'!U166),"",'9. METAS'!U166)</f>
        <v>25</v>
      </c>
      <c r="K160" s="136">
        <f>IF(ISBLANK('9. METAS'!V166),"",'9. METAS'!V166)</f>
        <v>25</v>
      </c>
      <c r="L160" s="136">
        <f>IF(ISBLANK('9. METAS'!W166),"",'9. METAS'!W166)</f>
        <v>25</v>
      </c>
      <c r="M160" s="137">
        <f>IF(ISBLANK('9. METAS'!X166),"",'9. METAS'!X166)</f>
        <v>25</v>
      </c>
      <c r="N160" s="408"/>
      <c r="O160" s="409"/>
      <c r="P160" s="409"/>
      <c r="Q160" s="410"/>
      <c r="R160" s="134">
        <f t="shared" si="16"/>
        <v>0</v>
      </c>
      <c r="S160" s="135">
        <f t="shared" si="16"/>
        <v>0</v>
      </c>
      <c r="T160" s="135">
        <f t="shared" si="15"/>
        <v>0</v>
      </c>
      <c r="U160" s="154">
        <f t="shared" si="15"/>
        <v>0</v>
      </c>
      <c r="V160" s="138">
        <f t="shared" si="11"/>
        <v>0</v>
      </c>
      <c r="W160" s="135">
        <f t="shared" si="12"/>
        <v>0</v>
      </c>
      <c r="X160" s="135">
        <f t="shared" si="13"/>
        <v>0</v>
      </c>
      <c r="Y160" s="159">
        <f t="shared" si="14"/>
        <v>0</v>
      </c>
      <c r="Z160" s="173"/>
      <c r="AA160" s="174"/>
      <c r="AB160" s="174"/>
      <c r="AC160" s="175"/>
    </row>
    <row r="161" spans="3:29" ht="86.25">
      <c r="C161" s="210" t="str">
        <f>IF(ISBLANK('5. Pp (3 años)'!B193),"",'5. Pp (3 años)'!B193)</f>
        <v>Dirección General de Educación</v>
      </c>
      <c r="D161" s="90" t="str">
        <f>IF(ISBLANK('5. Pp (3 años)'!C193),"",'5. Pp (3 años)'!C193)</f>
        <v>Actividad</v>
      </c>
      <c r="E161" s="207" t="str">
        <f>IF(ISBLANK('5. Pp (3 años)'!D193),"",'5. Pp (3 años)'!D193)</f>
        <v>4.1.1.1.25.1 Implementación de jornadas de capacitación y mecanismos de participación para la protección integral de la niñez y adolescencia.</v>
      </c>
      <c r="F161" s="207" t="str">
        <f>IF(ISBLANK('5. Pp (3 años)'!E193),"",'5. Pp (3 años)'!E193)</f>
        <v>PASPI: Porcentaje de acciones de sensibilización para la protección integral realizados.</v>
      </c>
      <c r="G161" s="407" t="str">
        <f>IF(ISBLANK('5. Pp (3 años)'!H193),"",'5. Pp (3 años)'!H193)</f>
        <v>Trimestral</v>
      </c>
      <c r="H161" s="75" t="str">
        <f>IF(ISBLANK('5. Pp (3 años)'!J193),"",'5. Pp (3 años)'!J193)</f>
        <v>UNIDAD DE MEDIDA DEL INDICADOR: Porcentaje
UNIDAD DE MEDIDA DE LAS VARIABLES: Acción</v>
      </c>
      <c r="I161" s="145">
        <f>IF(ISBLANK('9. METAS'!L167),"",'9. METAS'!L167)</f>
        <v>22</v>
      </c>
      <c r="J161" s="146">
        <f>IF(ISBLANK('9. METAS'!U167),"",'9. METAS'!U167)</f>
        <v>7</v>
      </c>
      <c r="K161" s="136">
        <f>IF(ISBLANK('9. METAS'!V167),"",'9. METAS'!V167)</f>
        <v>8</v>
      </c>
      <c r="L161" s="136">
        <f>IF(ISBLANK('9. METAS'!W167),"",'9. METAS'!W167)</f>
        <v>1</v>
      </c>
      <c r="M161" s="137">
        <f>IF(ISBLANK('9. METAS'!X167),"",'9. METAS'!X167)</f>
        <v>6</v>
      </c>
      <c r="N161" s="147"/>
      <c r="O161" s="139"/>
      <c r="P161" s="139"/>
      <c r="Q161" s="140"/>
      <c r="R161" s="134">
        <f t="shared" si="16"/>
        <v>0</v>
      </c>
      <c r="S161" s="135">
        <f t="shared" si="16"/>
        <v>0</v>
      </c>
      <c r="T161" s="135">
        <f t="shared" si="15"/>
        <v>0</v>
      </c>
      <c r="U161" s="154">
        <f t="shared" si="15"/>
        <v>0</v>
      </c>
      <c r="V161" s="138">
        <f t="shared" si="11"/>
        <v>0</v>
      </c>
      <c r="W161" s="135">
        <f t="shared" si="12"/>
        <v>0</v>
      </c>
      <c r="X161" s="135">
        <f t="shared" si="13"/>
        <v>0</v>
      </c>
      <c r="Y161" s="159">
        <f t="shared" si="14"/>
        <v>0</v>
      </c>
      <c r="Z161" s="173"/>
      <c r="AA161" s="174"/>
      <c r="AB161" s="174"/>
      <c r="AC161" s="175"/>
    </row>
    <row r="162" spans="3:29" ht="17.25">
      <c r="C162" s="211" t="str">
        <f>IF(ISBLANK('5. Pp (3 años)'!B194),"",'5. Pp (3 años)'!B194)</f>
        <v/>
      </c>
      <c r="D162" s="90" t="str">
        <f>IF(ISBLANK('5. Pp (3 años)'!C194),"",'5. Pp (3 años)'!C194)</f>
        <v>Actividad</v>
      </c>
      <c r="E162" s="207" t="str">
        <f>IF(ISBLANK('5. Pp (3 años)'!D194),"",'5. Pp (3 años)'!D194)</f>
        <v/>
      </c>
      <c r="F162" s="207" t="str">
        <f>IF(ISBLANK('5. Pp (3 años)'!E194),"",'5. Pp (3 años)'!E194)</f>
        <v/>
      </c>
      <c r="G162" s="214" t="str">
        <f>IF(ISBLANK('5. Pp (3 años)'!H194),"",'5. Pp (3 años)'!H194)</f>
        <v/>
      </c>
      <c r="H162" s="75" t="str">
        <f>IF(ISBLANK('5. Pp (3 años)'!J194),"",'5. Pp (3 años)'!J194)</f>
        <v/>
      </c>
      <c r="I162" s="145" t="str">
        <f>IF(ISBLANK('9. METAS'!L168),"",'9. METAS'!L168)</f>
        <v/>
      </c>
      <c r="J162" s="146" t="str">
        <f>IF(ISBLANK('9. METAS'!U168),"",'9. METAS'!U168)</f>
        <v/>
      </c>
      <c r="K162" s="136" t="str">
        <f>IF(ISBLANK('9. METAS'!V168),"",'9. METAS'!V168)</f>
        <v/>
      </c>
      <c r="L162" s="136" t="str">
        <f>IF(ISBLANK('9. METAS'!W168),"",'9. METAS'!W168)</f>
        <v/>
      </c>
      <c r="M162" s="137" t="str">
        <f>IF(ISBLANK('9. METAS'!X168),"",'9. METAS'!X168)</f>
        <v/>
      </c>
      <c r="N162" s="147"/>
      <c r="O162" s="139"/>
      <c r="P162" s="139"/>
      <c r="Q162" s="140"/>
      <c r="R162" s="134" t="str">
        <f t="shared" si="16"/>
        <v>100%</v>
      </c>
      <c r="S162" s="135" t="str">
        <f t="shared" si="16"/>
        <v>100%</v>
      </c>
      <c r="T162" s="135" t="str">
        <f t="shared" si="15"/>
        <v>100%</v>
      </c>
      <c r="U162" s="154" t="str">
        <f t="shared" si="15"/>
        <v>100%</v>
      </c>
      <c r="V162" s="138" t="str">
        <f t="shared" si="11"/>
        <v>No Programado</v>
      </c>
      <c r="W162" s="135" t="str">
        <f t="shared" si="12"/>
        <v>No Programado</v>
      </c>
      <c r="X162" s="135" t="str">
        <f t="shared" si="13"/>
        <v>No Programado</v>
      </c>
      <c r="Y162" s="159" t="str">
        <f t="shared" si="14"/>
        <v>No Programado</v>
      </c>
      <c r="Z162" s="173"/>
      <c r="AA162" s="174"/>
      <c r="AB162" s="174"/>
      <c r="AC162" s="175"/>
    </row>
    <row r="163" spans="3:29" ht="17.25">
      <c r="C163" s="210" t="str">
        <f>IF(ISBLANK('5. Pp (3 años)'!B195),"",'5. Pp (3 años)'!B195)</f>
        <v/>
      </c>
      <c r="D163" s="90" t="str">
        <f>IF(ISBLANK('5. Pp (3 años)'!C195),"",'5. Pp (3 años)'!C195)</f>
        <v>Actividad</v>
      </c>
      <c r="E163" s="207" t="str">
        <f>IF(ISBLANK('5. Pp (3 años)'!D195),"",'5. Pp (3 años)'!D195)</f>
        <v/>
      </c>
      <c r="F163" s="207" t="str">
        <f>IF(ISBLANK('5. Pp (3 años)'!E195),"",'5. Pp (3 años)'!E195)</f>
        <v/>
      </c>
      <c r="G163" s="214" t="str">
        <f>IF(ISBLANK('5. Pp (3 años)'!H195),"",'5. Pp (3 años)'!H195)</f>
        <v/>
      </c>
      <c r="H163" s="75" t="str">
        <f>IF(ISBLANK('5. Pp (3 años)'!J195),"",'5. Pp (3 años)'!J195)</f>
        <v/>
      </c>
      <c r="I163" s="145" t="str">
        <f>IF(ISBLANK('9. METAS'!L169),"",'9. METAS'!L169)</f>
        <v/>
      </c>
      <c r="J163" s="146" t="str">
        <f>IF(ISBLANK('9. METAS'!U169),"",'9. METAS'!U169)</f>
        <v/>
      </c>
      <c r="K163" s="136" t="str">
        <f>IF(ISBLANK('9. METAS'!V169),"",'9. METAS'!V169)</f>
        <v/>
      </c>
      <c r="L163" s="136" t="str">
        <f>IF(ISBLANK('9. METAS'!W169),"",'9. METAS'!W169)</f>
        <v/>
      </c>
      <c r="M163" s="137" t="str">
        <f>IF(ISBLANK('9. METAS'!X169),"",'9. METAS'!X169)</f>
        <v/>
      </c>
      <c r="N163" s="147"/>
      <c r="O163" s="139"/>
      <c r="P163" s="139"/>
      <c r="Q163" s="140"/>
      <c r="R163" s="134" t="str">
        <f t="shared" si="16"/>
        <v>100%</v>
      </c>
      <c r="S163" s="135" t="str">
        <f t="shared" si="16"/>
        <v>100%</v>
      </c>
      <c r="T163" s="135" t="str">
        <f t="shared" si="15"/>
        <v>100%</v>
      </c>
      <c r="U163" s="154" t="str">
        <f t="shared" si="15"/>
        <v>100%</v>
      </c>
      <c r="V163" s="138" t="str">
        <f t="shared" si="11"/>
        <v>No Programado</v>
      </c>
      <c r="W163" s="135" t="str">
        <f t="shared" si="12"/>
        <v>No Programado</v>
      </c>
      <c r="X163" s="135" t="str">
        <f t="shared" si="13"/>
        <v>No Programado</v>
      </c>
      <c r="Y163" s="159" t="str">
        <f t="shared" si="14"/>
        <v>No Programado</v>
      </c>
      <c r="Z163" s="173"/>
      <c r="AA163" s="174"/>
      <c r="AB163" s="174"/>
      <c r="AC163" s="175"/>
    </row>
    <row r="164" spans="3:29" ht="17.25">
      <c r="C164" s="211" t="str">
        <f>IF(ISBLANK('5. Pp (3 años)'!B196),"",'5. Pp (3 años)'!B196)</f>
        <v/>
      </c>
      <c r="D164" s="90" t="str">
        <f>IF(ISBLANK('5. Pp (3 años)'!C196),"",'5. Pp (3 años)'!C196)</f>
        <v>Actividad</v>
      </c>
      <c r="E164" s="207" t="str">
        <f>IF(ISBLANK('5. Pp (3 años)'!D196),"",'5. Pp (3 años)'!D196)</f>
        <v/>
      </c>
      <c r="F164" s="207" t="str">
        <f>IF(ISBLANK('5. Pp (3 años)'!E196),"",'5. Pp (3 años)'!E196)</f>
        <v/>
      </c>
      <c r="G164" s="214" t="str">
        <f>IF(ISBLANK('5. Pp (3 años)'!H196),"",'5. Pp (3 años)'!H196)</f>
        <v/>
      </c>
      <c r="H164" s="75" t="str">
        <f>IF(ISBLANK('5. Pp (3 años)'!J196),"",'5. Pp (3 años)'!J196)</f>
        <v/>
      </c>
      <c r="I164" s="145" t="str">
        <f>IF(ISBLANK('9. METAS'!L170),"",'9. METAS'!L170)</f>
        <v/>
      </c>
      <c r="J164" s="146" t="str">
        <f>IF(ISBLANK('9. METAS'!U170),"",'9. METAS'!U170)</f>
        <v/>
      </c>
      <c r="K164" s="136" t="str">
        <f>IF(ISBLANK('9. METAS'!V170),"",'9. METAS'!V170)</f>
        <v/>
      </c>
      <c r="L164" s="136" t="str">
        <f>IF(ISBLANK('9. METAS'!W170),"",'9. METAS'!W170)</f>
        <v/>
      </c>
      <c r="M164" s="137" t="str">
        <f>IF(ISBLANK('9. METAS'!X170),"",'9. METAS'!X170)</f>
        <v/>
      </c>
      <c r="N164" s="147"/>
      <c r="O164" s="139"/>
      <c r="P164" s="139"/>
      <c r="Q164" s="140"/>
      <c r="R164" s="134" t="str">
        <f t="shared" si="16"/>
        <v>100%</v>
      </c>
      <c r="S164" s="135" t="str">
        <f t="shared" si="16"/>
        <v>100%</v>
      </c>
      <c r="T164" s="135" t="str">
        <f t="shared" si="15"/>
        <v>100%</v>
      </c>
      <c r="U164" s="154" t="str">
        <f t="shared" si="15"/>
        <v>100%</v>
      </c>
      <c r="V164" s="138" t="str">
        <f t="shared" si="11"/>
        <v>No Programado</v>
      </c>
      <c r="W164" s="135" t="str">
        <f t="shared" si="12"/>
        <v>No Programado</v>
      </c>
      <c r="X164" s="135" t="str">
        <f t="shared" si="13"/>
        <v>No Programado</v>
      </c>
      <c r="Y164" s="159" t="str">
        <f t="shared" si="14"/>
        <v>No Programado</v>
      </c>
      <c r="Z164" s="173"/>
      <c r="AA164" s="174"/>
      <c r="AB164" s="174"/>
      <c r="AC164" s="175"/>
    </row>
    <row r="165" spans="3:29" ht="17.25">
      <c r="C165" s="210" t="str">
        <f>IF(ISBLANK('5. Pp (3 años)'!B197),"",'5. Pp (3 años)'!B197)</f>
        <v/>
      </c>
      <c r="D165" s="90" t="str">
        <f>IF(ISBLANK('5. Pp (3 años)'!C197),"",'5. Pp (3 años)'!C197)</f>
        <v>Actividad</v>
      </c>
      <c r="E165" s="207" t="str">
        <f>IF(ISBLANK('5. Pp (3 años)'!D197),"",'5. Pp (3 años)'!D197)</f>
        <v/>
      </c>
      <c r="F165" s="207" t="str">
        <f>IF(ISBLANK('5. Pp (3 años)'!E197),"",'5. Pp (3 años)'!E197)</f>
        <v/>
      </c>
      <c r="G165" s="406" t="str">
        <f>IF(ISBLANK('5. Pp (3 años)'!H197),"",'5. Pp (3 años)'!H197)</f>
        <v/>
      </c>
      <c r="H165" s="75" t="str">
        <f>IF(ISBLANK('5. Pp (3 años)'!J197),"",'5. Pp (3 años)'!J197)</f>
        <v/>
      </c>
      <c r="I165" s="145" t="str">
        <f>IF(ISBLANK('9. METAS'!L171),"",'9. METAS'!L171)</f>
        <v/>
      </c>
      <c r="J165" s="146" t="str">
        <f>IF(ISBLANK('9. METAS'!U171),"",'9. METAS'!U171)</f>
        <v/>
      </c>
      <c r="K165" s="136" t="str">
        <f>IF(ISBLANK('9. METAS'!V171),"",'9. METAS'!V171)</f>
        <v/>
      </c>
      <c r="L165" s="136" t="str">
        <f>IF(ISBLANK('9. METAS'!W171),"",'9. METAS'!W171)</f>
        <v/>
      </c>
      <c r="M165" s="137" t="str">
        <f>IF(ISBLANK('9. METAS'!X171),"",'9. METAS'!X171)</f>
        <v/>
      </c>
      <c r="N165" s="147"/>
      <c r="O165" s="139"/>
      <c r="P165" s="139"/>
      <c r="Q165" s="140"/>
      <c r="R165" s="134" t="str">
        <f t="shared" si="16"/>
        <v>100%</v>
      </c>
      <c r="S165" s="135" t="str">
        <f t="shared" si="16"/>
        <v>100%</v>
      </c>
      <c r="T165" s="135" t="str">
        <f t="shared" si="15"/>
        <v>100%</v>
      </c>
      <c r="U165" s="154" t="str">
        <f t="shared" si="15"/>
        <v>100%</v>
      </c>
      <c r="V165" s="138" t="str">
        <f t="shared" si="11"/>
        <v>No Programado</v>
      </c>
      <c r="W165" s="135" t="str">
        <f t="shared" si="12"/>
        <v>No Programado</v>
      </c>
      <c r="X165" s="135" t="str">
        <f t="shared" si="13"/>
        <v>No Programado</v>
      </c>
      <c r="Y165" s="159" t="str">
        <f t="shared" si="14"/>
        <v>No Programado</v>
      </c>
      <c r="Z165" s="173"/>
      <c r="AA165" s="174"/>
      <c r="AB165" s="174"/>
      <c r="AC165" s="175"/>
    </row>
    <row r="166" spans="3:29" ht="86.25">
      <c r="C166" s="350" t="str">
        <f>IF(ISBLANK('5. Pp (3 años)'!B198),"",'5. Pp (3 años)'!B198)</f>
        <v>Dirección de Servicios Educativos</v>
      </c>
      <c r="D166" s="351" t="str">
        <f>IF(ISBLANK('5. Pp (3 años)'!C198),"",'5. Pp (3 años)'!C198)</f>
        <v>Componente</v>
      </c>
      <c r="E166" s="341" t="str">
        <f>IF(ISBLANK('5. Pp (3 años)'!D198),"",'5. Pp (3 años)'!D198)</f>
        <v xml:space="preserve">4.1.1.1.26  Programas de intervención integral para entornos escolares dignos y seguros implementados.
</v>
      </c>
      <c r="F166" s="341" t="str">
        <f>IF(ISBLANK('5. Pp (3 años)'!E198),"",'5. Pp (3 años)'!E198)</f>
        <v>PPIIE: Porcentaje de programas de intervención integral escolar realizados.</v>
      </c>
      <c r="G166" s="337" t="str">
        <f>IF(ISBLANK('5. Pp (3 años)'!H198),"",'5. Pp (3 años)'!H198)</f>
        <v>Trimestral</v>
      </c>
      <c r="H166" s="342" t="str">
        <f>IF(ISBLANK('5. Pp (3 años)'!J198),"",'5. Pp (3 años)'!J198)</f>
        <v>UNIDAD DE MEDIDA DEL INDICADOR: Porcentaje
UNIDAD DE MEDIDA DE LAS VARIABLES: Programa integral</v>
      </c>
      <c r="I166" s="145">
        <f>IF(ISBLANK('9. METAS'!L172),"",'9. METAS'!L172)</f>
        <v>100</v>
      </c>
      <c r="J166" s="146">
        <f>IF(ISBLANK('9. METAS'!U172),"",'9. METAS'!U172)</f>
        <v>25</v>
      </c>
      <c r="K166" s="136">
        <f>IF(ISBLANK('9. METAS'!V172),"",'9. METAS'!V172)</f>
        <v>25</v>
      </c>
      <c r="L166" s="136">
        <f>IF(ISBLANK('9. METAS'!W172),"",'9. METAS'!W172)</f>
        <v>25</v>
      </c>
      <c r="M166" s="137">
        <f>IF(ISBLANK('9. METAS'!X172),"",'9. METAS'!X172)</f>
        <v>25</v>
      </c>
      <c r="N166" s="408"/>
      <c r="O166" s="409"/>
      <c r="P166" s="409"/>
      <c r="Q166" s="410"/>
      <c r="R166" s="134">
        <f t="shared" si="16"/>
        <v>0</v>
      </c>
      <c r="S166" s="135">
        <f t="shared" si="16"/>
        <v>0</v>
      </c>
      <c r="T166" s="135">
        <f t="shared" si="15"/>
        <v>0</v>
      </c>
      <c r="U166" s="154">
        <f t="shared" si="15"/>
        <v>0</v>
      </c>
      <c r="V166" s="138">
        <f t="shared" si="11"/>
        <v>0</v>
      </c>
      <c r="W166" s="135">
        <f t="shared" si="12"/>
        <v>0</v>
      </c>
      <c r="X166" s="135">
        <f t="shared" si="13"/>
        <v>0</v>
      </c>
      <c r="Y166" s="159">
        <f t="shared" si="14"/>
        <v>0</v>
      </c>
      <c r="Z166" s="173"/>
      <c r="AA166" s="174"/>
      <c r="AB166" s="174"/>
      <c r="AC166" s="175"/>
    </row>
    <row r="167" spans="3:29" ht="86.25">
      <c r="C167" s="210" t="str">
        <f>IF(ISBLANK('5. Pp (3 años)'!B199),"",'5. Pp (3 años)'!B199)</f>
        <v>Dirección de Servicios Educativos</v>
      </c>
      <c r="D167" s="90" t="str">
        <f>IF(ISBLANK('5. Pp (3 años)'!C199),"",'5. Pp (3 años)'!C199)</f>
        <v>Actividad</v>
      </c>
      <c r="E167" s="207" t="str">
        <f>IF(ISBLANK('5. Pp (3 años)'!D199),"",'5. Pp (3 años)'!D199)</f>
        <v>4.1.1.1.26.1 Gestión y canalización de requerimientos para el fortalecimiento de la infraestructura educativa.</v>
      </c>
      <c r="F167" s="207" t="str">
        <f>IF(ISBLANK('5. Pp (3 años)'!E199),"",'5. Pp (3 años)'!E199)</f>
        <v>PSDIG:  Porcentaje de solicitudes y diagnósticos de infraestructura gestionados.</v>
      </c>
      <c r="G167" s="407" t="str">
        <f>IF(ISBLANK('5. Pp (3 años)'!H199),"",'5. Pp (3 años)'!H199)</f>
        <v>Trimestral</v>
      </c>
      <c r="H167" s="75" t="str">
        <f>IF(ISBLANK('5. Pp (3 años)'!J199),"",'5. Pp (3 años)'!J199)</f>
        <v>UNIDAD DE MEDIDA DEL INDICADOR: Porcentaje
UNIDAD DE MEDIDA DE LAS VARIABLES: Gestión</v>
      </c>
      <c r="I167" s="145">
        <f>IF(ISBLANK('9. METAS'!L173),"",'9. METAS'!L173)</f>
        <v>12</v>
      </c>
      <c r="J167" s="146">
        <f>IF(ISBLANK('9. METAS'!U173),"",'9. METAS'!U173)</f>
        <v>3</v>
      </c>
      <c r="K167" s="136">
        <f>IF(ISBLANK('9. METAS'!V173),"",'9. METAS'!V173)</f>
        <v>3</v>
      </c>
      <c r="L167" s="136">
        <f>IF(ISBLANK('9. METAS'!W173),"",'9. METAS'!W173)</f>
        <v>3</v>
      </c>
      <c r="M167" s="137">
        <f>IF(ISBLANK('9. METAS'!X173),"",'9. METAS'!X173)</f>
        <v>3</v>
      </c>
      <c r="N167" s="147"/>
      <c r="O167" s="139"/>
      <c r="P167" s="139"/>
      <c r="Q167" s="140"/>
      <c r="R167" s="134">
        <f t="shared" si="16"/>
        <v>0</v>
      </c>
      <c r="S167" s="135">
        <f t="shared" si="16"/>
        <v>0</v>
      </c>
      <c r="T167" s="135">
        <f t="shared" si="15"/>
        <v>0</v>
      </c>
      <c r="U167" s="154">
        <f t="shared" si="15"/>
        <v>0</v>
      </c>
      <c r="V167" s="138">
        <f t="shared" si="11"/>
        <v>0</v>
      </c>
      <c r="W167" s="135">
        <f t="shared" si="12"/>
        <v>0</v>
      </c>
      <c r="X167" s="135">
        <f t="shared" si="13"/>
        <v>0</v>
      </c>
      <c r="Y167" s="159">
        <f t="shared" si="14"/>
        <v>0</v>
      </c>
      <c r="Z167" s="173"/>
      <c r="AA167" s="174"/>
      <c r="AB167" s="174"/>
      <c r="AC167" s="175"/>
    </row>
    <row r="168" spans="3:29" ht="86.25">
      <c r="C168" s="211" t="str">
        <f>IF(ISBLANK('5. Pp (3 años)'!B200),"",'5. Pp (3 años)'!B200)</f>
        <v>Dirección de Servicios Educativos</v>
      </c>
      <c r="D168" s="90" t="str">
        <f>IF(ISBLANK('5. Pp (3 años)'!C200),"",'5. Pp (3 años)'!C200)</f>
        <v>Actividad</v>
      </c>
      <c r="E168" s="207" t="str">
        <f>IF(ISBLANK('5. Pp (3 años)'!D200),"",'5. Pp (3 años)'!D200)</f>
        <v xml:space="preserve">4.1.1.1.26.2  Ejecución de servicios educativos transversales para la seguridad y el bienestar escolar.
</v>
      </c>
      <c r="F168" s="207" t="str">
        <f>IF(ISBLANK('5. Pp (3 años)'!E200),"",'5. Pp (3 años)'!E200)</f>
        <v>PSECI: Porcentaje de servicios educativos complementarios impartidos.</v>
      </c>
      <c r="G168" s="214" t="str">
        <f>IF(ISBLANK('5. Pp (3 años)'!H200),"",'5. Pp (3 años)'!H200)</f>
        <v>Trimestral</v>
      </c>
      <c r="H168" s="75" t="str">
        <f>IF(ISBLANK('5. Pp (3 años)'!J200),"",'5. Pp (3 años)'!J200)</f>
        <v>UNIDAD DE MEDIDA DEL INDICADOR: Porcentaje
UNIDAD DE MEDIDA DE LAS VARIABLES: Servicios educativos</v>
      </c>
      <c r="I168" s="145">
        <f>IF(ISBLANK('9. METAS'!L174),"",'9. METAS'!L174)</f>
        <v>28</v>
      </c>
      <c r="J168" s="146">
        <f>IF(ISBLANK('9. METAS'!U174),"",'9. METAS'!U174)</f>
        <v>8</v>
      </c>
      <c r="K168" s="136">
        <f>IF(ISBLANK('9. METAS'!V174),"",'9. METAS'!V174)</f>
        <v>7</v>
      </c>
      <c r="L168" s="136">
        <f>IF(ISBLANK('9. METAS'!W174),"",'9. METAS'!W174)</f>
        <v>7</v>
      </c>
      <c r="M168" s="137">
        <f>IF(ISBLANK('9. METAS'!X174),"",'9. METAS'!X174)</f>
        <v>6</v>
      </c>
      <c r="N168" s="147"/>
      <c r="O168" s="139"/>
      <c r="P168" s="139"/>
      <c r="Q168" s="140"/>
      <c r="R168" s="134">
        <f t="shared" si="16"/>
        <v>0</v>
      </c>
      <c r="S168" s="135">
        <f t="shared" si="16"/>
        <v>0</v>
      </c>
      <c r="T168" s="135">
        <f t="shared" si="15"/>
        <v>0</v>
      </c>
      <c r="U168" s="154">
        <f t="shared" si="15"/>
        <v>0</v>
      </c>
      <c r="V168" s="138">
        <f t="shared" si="11"/>
        <v>0</v>
      </c>
      <c r="W168" s="135">
        <f t="shared" si="12"/>
        <v>0</v>
      </c>
      <c r="X168" s="135">
        <f t="shared" si="13"/>
        <v>0</v>
      </c>
      <c r="Y168" s="159">
        <f t="shared" si="14"/>
        <v>0</v>
      </c>
      <c r="Z168" s="173"/>
      <c r="AA168" s="174"/>
      <c r="AB168" s="174"/>
      <c r="AC168" s="175"/>
    </row>
    <row r="169" spans="3:29" ht="17.25">
      <c r="C169" s="210" t="str">
        <f>IF(ISBLANK('5. Pp (3 años)'!B201),"",'5. Pp (3 años)'!B201)</f>
        <v/>
      </c>
      <c r="D169" s="90" t="str">
        <f>IF(ISBLANK('5. Pp (3 años)'!C201),"",'5. Pp (3 años)'!C201)</f>
        <v>Actividad</v>
      </c>
      <c r="E169" s="207" t="str">
        <f>IF(ISBLANK('5. Pp (3 años)'!D201),"",'5. Pp (3 años)'!D201)</f>
        <v/>
      </c>
      <c r="F169" s="207" t="str">
        <f>IF(ISBLANK('5. Pp (3 años)'!E201),"",'5. Pp (3 años)'!E201)</f>
        <v/>
      </c>
      <c r="G169" s="214" t="str">
        <f>IF(ISBLANK('5. Pp (3 años)'!H201),"",'5. Pp (3 años)'!H201)</f>
        <v/>
      </c>
      <c r="H169" s="75" t="str">
        <f>IF(ISBLANK('5. Pp (3 años)'!J201),"",'5. Pp (3 años)'!J201)</f>
        <v/>
      </c>
      <c r="I169" s="145" t="str">
        <f>IF(ISBLANK('9. METAS'!L175),"",'9. METAS'!L175)</f>
        <v/>
      </c>
      <c r="J169" s="146" t="str">
        <f>IF(ISBLANK('9. METAS'!U175),"",'9. METAS'!U175)</f>
        <v/>
      </c>
      <c r="K169" s="136" t="str">
        <f>IF(ISBLANK('9. METAS'!V175),"",'9. METAS'!V175)</f>
        <v/>
      </c>
      <c r="L169" s="136" t="str">
        <f>IF(ISBLANK('9. METAS'!W175),"",'9. METAS'!W175)</f>
        <v/>
      </c>
      <c r="M169" s="137" t="str">
        <f>IF(ISBLANK('9. METAS'!X175),"",'9. METAS'!X175)</f>
        <v/>
      </c>
      <c r="N169" s="147"/>
      <c r="O169" s="139"/>
      <c r="P169" s="139"/>
      <c r="Q169" s="140"/>
      <c r="R169" s="134" t="str">
        <f t="shared" si="16"/>
        <v>100%</v>
      </c>
      <c r="S169" s="135" t="str">
        <f t="shared" si="16"/>
        <v>100%</v>
      </c>
      <c r="T169" s="135" t="str">
        <f t="shared" si="15"/>
        <v>100%</v>
      </c>
      <c r="U169" s="154" t="str">
        <f t="shared" si="15"/>
        <v>100%</v>
      </c>
      <c r="V169" s="138" t="str">
        <f t="shared" si="11"/>
        <v>No Programado</v>
      </c>
      <c r="W169" s="135" t="str">
        <f t="shared" si="12"/>
        <v>No Programado</v>
      </c>
      <c r="X169" s="135" t="str">
        <f t="shared" si="13"/>
        <v>No Programado</v>
      </c>
      <c r="Y169" s="159" t="str">
        <f t="shared" si="14"/>
        <v>No Programado</v>
      </c>
      <c r="Z169" s="173"/>
      <c r="AA169" s="174"/>
      <c r="AB169" s="174"/>
      <c r="AC169" s="175"/>
    </row>
    <row r="170" spans="3:29" ht="17.25">
      <c r="C170" s="211" t="str">
        <f>IF(ISBLANK('5. Pp (3 años)'!B202),"",'5. Pp (3 años)'!B202)</f>
        <v/>
      </c>
      <c r="D170" s="90" t="str">
        <f>IF(ISBLANK('5. Pp (3 años)'!C202),"",'5. Pp (3 años)'!C202)</f>
        <v>Actividad</v>
      </c>
      <c r="E170" s="207" t="str">
        <f>IF(ISBLANK('5. Pp (3 años)'!D202),"",'5. Pp (3 años)'!D202)</f>
        <v/>
      </c>
      <c r="F170" s="207" t="str">
        <f>IF(ISBLANK('5. Pp (3 años)'!E202),"",'5. Pp (3 años)'!E202)</f>
        <v/>
      </c>
      <c r="G170" s="214" t="str">
        <f>IF(ISBLANK('5. Pp (3 años)'!H202),"",'5. Pp (3 años)'!H202)</f>
        <v/>
      </c>
      <c r="H170" s="75" t="str">
        <f>IF(ISBLANK('5. Pp (3 años)'!J202),"",'5. Pp (3 años)'!J202)</f>
        <v/>
      </c>
      <c r="I170" s="145" t="str">
        <f>IF(ISBLANK('9. METAS'!L176),"",'9. METAS'!L176)</f>
        <v/>
      </c>
      <c r="J170" s="146" t="str">
        <f>IF(ISBLANK('9. METAS'!U176),"",'9. METAS'!U176)</f>
        <v/>
      </c>
      <c r="K170" s="136" t="str">
        <f>IF(ISBLANK('9. METAS'!V176),"",'9. METAS'!V176)</f>
        <v/>
      </c>
      <c r="L170" s="136" t="str">
        <f>IF(ISBLANK('9. METAS'!W176),"",'9. METAS'!W176)</f>
        <v/>
      </c>
      <c r="M170" s="137" t="str">
        <f>IF(ISBLANK('9. METAS'!X176),"",'9. METAS'!X176)</f>
        <v/>
      </c>
      <c r="N170" s="147"/>
      <c r="O170" s="139"/>
      <c r="P170" s="139"/>
      <c r="Q170" s="140"/>
      <c r="R170" s="134" t="str">
        <f t="shared" si="16"/>
        <v>100%</v>
      </c>
      <c r="S170" s="135" t="str">
        <f t="shared" si="16"/>
        <v>100%</v>
      </c>
      <c r="T170" s="135" t="str">
        <f t="shared" si="15"/>
        <v>100%</v>
      </c>
      <c r="U170" s="154" t="str">
        <f t="shared" si="15"/>
        <v>100%</v>
      </c>
      <c r="V170" s="138" t="str">
        <f t="shared" si="11"/>
        <v>No Programado</v>
      </c>
      <c r="W170" s="135" t="str">
        <f t="shared" si="12"/>
        <v>No Programado</v>
      </c>
      <c r="X170" s="135" t="str">
        <f t="shared" si="13"/>
        <v>No Programado</v>
      </c>
      <c r="Y170" s="159" t="str">
        <f t="shared" si="14"/>
        <v>No Programado</v>
      </c>
      <c r="Z170" s="173"/>
      <c r="AA170" s="174"/>
      <c r="AB170" s="174"/>
      <c r="AC170" s="175"/>
    </row>
    <row r="171" spans="3:29" ht="17.25">
      <c r="C171" s="210" t="str">
        <f>IF(ISBLANK('5. Pp (3 años)'!B203),"",'5. Pp (3 años)'!B203)</f>
        <v/>
      </c>
      <c r="D171" s="90" t="str">
        <f>IF(ISBLANK('5. Pp (3 años)'!C203),"",'5. Pp (3 años)'!C203)</f>
        <v>Actividad</v>
      </c>
      <c r="E171" s="207" t="str">
        <f>IF(ISBLANK('5. Pp (3 años)'!D203),"",'5. Pp (3 años)'!D203)</f>
        <v/>
      </c>
      <c r="F171" s="207" t="str">
        <f>IF(ISBLANK('5. Pp (3 años)'!E203),"",'5. Pp (3 años)'!E203)</f>
        <v/>
      </c>
      <c r="G171" s="406" t="str">
        <f>IF(ISBLANK('5. Pp (3 años)'!H203),"",'5. Pp (3 años)'!H203)</f>
        <v/>
      </c>
      <c r="H171" s="75" t="str">
        <f>IF(ISBLANK('5. Pp (3 años)'!J203),"",'5. Pp (3 años)'!J203)</f>
        <v/>
      </c>
      <c r="I171" s="145" t="str">
        <f>IF(ISBLANK('9. METAS'!L177),"",'9. METAS'!L177)</f>
        <v/>
      </c>
      <c r="J171" s="146" t="str">
        <f>IF(ISBLANK('9. METAS'!U177),"",'9. METAS'!U177)</f>
        <v/>
      </c>
      <c r="K171" s="136" t="str">
        <f>IF(ISBLANK('9. METAS'!V177),"",'9. METAS'!V177)</f>
        <v/>
      </c>
      <c r="L171" s="136" t="str">
        <f>IF(ISBLANK('9. METAS'!W177),"",'9. METAS'!W177)</f>
        <v/>
      </c>
      <c r="M171" s="137" t="str">
        <f>IF(ISBLANK('9. METAS'!X177),"",'9. METAS'!X177)</f>
        <v/>
      </c>
      <c r="N171" s="147"/>
      <c r="O171" s="139"/>
      <c r="P171" s="139"/>
      <c r="Q171" s="140"/>
      <c r="R171" s="134" t="str">
        <f t="shared" si="16"/>
        <v>100%</v>
      </c>
      <c r="S171" s="135" t="str">
        <f t="shared" si="16"/>
        <v>100%</v>
      </c>
      <c r="T171" s="135" t="str">
        <f t="shared" si="15"/>
        <v>100%</v>
      </c>
      <c r="U171" s="154" t="str">
        <f t="shared" si="15"/>
        <v>100%</v>
      </c>
      <c r="V171" s="138" t="str">
        <f t="shared" si="11"/>
        <v>No Programado</v>
      </c>
      <c r="W171" s="135" t="str">
        <f t="shared" si="12"/>
        <v>No Programado</v>
      </c>
      <c r="X171" s="135" t="str">
        <f t="shared" si="13"/>
        <v>No Programado</v>
      </c>
      <c r="Y171" s="159" t="str">
        <f t="shared" si="14"/>
        <v>No Programado</v>
      </c>
      <c r="Z171" s="173"/>
      <c r="AA171" s="174"/>
      <c r="AB171" s="174"/>
      <c r="AC171" s="175"/>
    </row>
    <row r="172" spans="3:29" ht="86.25">
      <c r="C172" s="350" t="str">
        <f>IF(ISBLANK('5. Pp (3 años)'!B204),"",'5. Pp (3 años)'!B204)</f>
        <v>Coordinación de Bibliotecas Públicas</v>
      </c>
      <c r="D172" s="351" t="str">
        <f>IF(ISBLANK('5. Pp (3 años)'!C204),"",'5. Pp (3 años)'!C204)</f>
        <v>Componente</v>
      </c>
      <c r="E172" s="341" t="str">
        <f>IF(ISBLANK('5. Pp (3 años)'!D204),"",'5. Pp (3 años)'!D204)</f>
        <v>4.1.1.1.27 Servicios de fomento a la lectura y formación cultural en bibliotecas públicas municipales otorgados.</v>
      </c>
      <c r="F172" s="341" t="str">
        <f>IF(ISBLANK('5. Pp (3 años)'!E204),"",'5. Pp (3 años)'!E204)</f>
        <v>PSBCR: Porcentaje de servicios bibliotecarios y culturales realizados.</v>
      </c>
      <c r="G172" s="337" t="str">
        <f>IF(ISBLANK('5. Pp (3 años)'!H204),"",'5. Pp (3 años)'!H204)</f>
        <v>Trimestral</v>
      </c>
      <c r="H172" s="342" t="str">
        <f>IF(ISBLANK('5. Pp (3 años)'!J204),"",'5. Pp (3 años)'!J204)</f>
        <v>UNIDAD DE MEDIDA DEL INDICADOR: Porcentaje
UNIDAD DE MEDIDA DE LAS VARIABLES: Servicio integral</v>
      </c>
      <c r="I172" s="145">
        <f>IF(ISBLANK('9. METAS'!L178),"",'9. METAS'!L178)</f>
        <v>100</v>
      </c>
      <c r="J172" s="146">
        <f>IF(ISBLANK('9. METAS'!U178),"",'9. METAS'!U178)</f>
        <v>25</v>
      </c>
      <c r="K172" s="136">
        <f>IF(ISBLANK('9. METAS'!V178),"",'9. METAS'!V178)</f>
        <v>25</v>
      </c>
      <c r="L172" s="136">
        <f>IF(ISBLANK('9. METAS'!W178),"",'9. METAS'!W178)</f>
        <v>25</v>
      </c>
      <c r="M172" s="137">
        <f>IF(ISBLANK('9. METAS'!X178),"",'9. METAS'!X178)</f>
        <v>25</v>
      </c>
      <c r="N172" s="408"/>
      <c r="O172" s="409"/>
      <c r="P172" s="409"/>
      <c r="Q172" s="410"/>
      <c r="R172" s="134">
        <f t="shared" si="16"/>
        <v>0</v>
      </c>
      <c r="S172" s="135">
        <f t="shared" si="16"/>
        <v>0</v>
      </c>
      <c r="T172" s="135">
        <f t="shared" si="15"/>
        <v>0</v>
      </c>
      <c r="U172" s="154">
        <f t="shared" si="15"/>
        <v>0</v>
      </c>
      <c r="V172" s="138">
        <f t="shared" si="11"/>
        <v>0</v>
      </c>
      <c r="W172" s="135">
        <f t="shared" si="12"/>
        <v>0</v>
      </c>
      <c r="X172" s="135">
        <f t="shared" si="13"/>
        <v>0</v>
      </c>
      <c r="Y172" s="159">
        <f t="shared" si="14"/>
        <v>0</v>
      </c>
      <c r="Z172" s="173"/>
      <c r="AA172" s="174"/>
      <c r="AB172" s="174"/>
      <c r="AC172" s="175"/>
    </row>
    <row r="173" spans="3:29" ht="86.25">
      <c r="C173" s="210" t="str">
        <f>IF(ISBLANK('5. Pp (3 años)'!B205),"",'5. Pp (3 años)'!B205)</f>
        <v>Coordinación de Bibliotecas Públicas</v>
      </c>
      <c r="D173" s="90" t="str">
        <f>IF(ISBLANK('5. Pp (3 años)'!C205),"",'5. Pp (3 años)'!C205)</f>
        <v>Actividad</v>
      </c>
      <c r="E173" s="207" t="str">
        <f>IF(ISBLANK('5. Pp (3 años)'!D205),"",'5. Pp (3 años)'!D205)</f>
        <v>4.1.1.1.27.1 Administración de servicios bibliotecarios e impartición de actividades para la extensión cultural y social.</v>
      </c>
      <c r="F173" s="207" t="str">
        <f>IF(ISBLANK('5. Pp (3 años)'!E205),"",'5. Pp (3 años)'!E205)</f>
        <v>PAFLE: Porcentaje de actividades de fomento a la lectura y extensión cultural realizadas.</v>
      </c>
      <c r="G173" s="407" t="str">
        <f>IF(ISBLANK('5. Pp (3 años)'!H205),"",'5. Pp (3 años)'!H205)</f>
        <v>Trimestral</v>
      </c>
      <c r="H173" s="75" t="str">
        <f>IF(ISBLANK('5. Pp (3 años)'!J205),"",'5. Pp (3 años)'!J205)</f>
        <v>UNIDAD DE MEDIDA DEL INDICADOR: Porcentaje
UNIDAD DE MEDIDA DE LAS VARIABLES: Actividades</v>
      </c>
      <c r="I173" s="145">
        <f>IF(ISBLANK('9. METAS'!L179),"",'9. METAS'!L179)</f>
        <v>384</v>
      </c>
      <c r="J173" s="146">
        <f>IF(ISBLANK('9. METAS'!U179),"",'9. METAS'!U179)</f>
        <v>86</v>
      </c>
      <c r="K173" s="136">
        <f>IF(ISBLANK('9. METAS'!V179),"",'9. METAS'!V179)</f>
        <v>101</v>
      </c>
      <c r="L173" s="136">
        <f>IF(ISBLANK('9. METAS'!W179),"",'9. METAS'!W179)</f>
        <v>111</v>
      </c>
      <c r="M173" s="137">
        <f>IF(ISBLANK('9. METAS'!X179),"",'9. METAS'!X179)</f>
        <v>86</v>
      </c>
      <c r="N173" s="147"/>
      <c r="O173" s="139"/>
      <c r="P173" s="139"/>
      <c r="Q173" s="140"/>
      <c r="R173" s="134">
        <f t="shared" si="16"/>
        <v>0</v>
      </c>
      <c r="S173" s="135">
        <f t="shared" si="16"/>
        <v>0</v>
      </c>
      <c r="T173" s="135">
        <f t="shared" si="15"/>
        <v>0</v>
      </c>
      <c r="U173" s="154">
        <f t="shared" si="15"/>
        <v>0</v>
      </c>
      <c r="V173" s="138">
        <f t="shared" si="11"/>
        <v>0</v>
      </c>
      <c r="W173" s="135">
        <f t="shared" si="12"/>
        <v>0</v>
      </c>
      <c r="X173" s="135">
        <f t="shared" si="13"/>
        <v>0</v>
      </c>
      <c r="Y173" s="159">
        <f t="shared" si="14"/>
        <v>0</v>
      </c>
      <c r="Z173" s="173"/>
      <c r="AA173" s="174"/>
      <c r="AB173" s="174"/>
      <c r="AC173" s="175"/>
    </row>
    <row r="174" spans="3:29" ht="17.25">
      <c r="C174" s="211" t="str">
        <f>IF(ISBLANK('5. Pp (3 años)'!B206),"",'5. Pp (3 años)'!B206)</f>
        <v/>
      </c>
      <c r="D174" s="90" t="str">
        <f>IF(ISBLANK('5. Pp (3 años)'!C206),"",'5. Pp (3 años)'!C206)</f>
        <v>Actividad</v>
      </c>
      <c r="E174" s="207" t="str">
        <f>IF(ISBLANK('5. Pp (3 años)'!D206),"",'5. Pp (3 años)'!D206)</f>
        <v/>
      </c>
      <c r="F174" s="207" t="str">
        <f>IF(ISBLANK('5. Pp (3 años)'!E206),"",'5. Pp (3 años)'!E206)</f>
        <v/>
      </c>
      <c r="G174" s="214" t="str">
        <f>IF(ISBLANK('5. Pp (3 años)'!H206),"",'5. Pp (3 años)'!H206)</f>
        <v/>
      </c>
      <c r="H174" s="75" t="str">
        <f>IF(ISBLANK('5. Pp (3 años)'!J206),"",'5. Pp (3 años)'!J206)</f>
        <v/>
      </c>
      <c r="I174" s="145" t="str">
        <f>IF(ISBLANK('9. METAS'!L180),"",'9. METAS'!L180)</f>
        <v/>
      </c>
      <c r="J174" s="146" t="str">
        <f>IF(ISBLANK('9. METAS'!U180),"",'9. METAS'!U180)</f>
        <v/>
      </c>
      <c r="K174" s="136" t="str">
        <f>IF(ISBLANK('9. METAS'!V180),"",'9. METAS'!V180)</f>
        <v/>
      </c>
      <c r="L174" s="136" t="str">
        <f>IF(ISBLANK('9. METAS'!W180),"",'9. METAS'!W180)</f>
        <v/>
      </c>
      <c r="M174" s="137" t="str">
        <f>IF(ISBLANK('9. METAS'!X180),"",'9. METAS'!X180)</f>
        <v/>
      </c>
      <c r="N174" s="147"/>
      <c r="O174" s="139"/>
      <c r="P174" s="139"/>
      <c r="Q174" s="140"/>
      <c r="R174" s="134" t="str">
        <f t="shared" si="16"/>
        <v>100%</v>
      </c>
      <c r="S174" s="135" t="str">
        <f t="shared" si="16"/>
        <v>100%</v>
      </c>
      <c r="T174" s="135" t="str">
        <f t="shared" si="15"/>
        <v>100%</v>
      </c>
      <c r="U174" s="154" t="str">
        <f t="shared" si="15"/>
        <v>100%</v>
      </c>
      <c r="V174" s="138" t="str">
        <f t="shared" si="11"/>
        <v>No Programado</v>
      </c>
      <c r="W174" s="135" t="str">
        <f t="shared" si="12"/>
        <v>No Programado</v>
      </c>
      <c r="X174" s="135" t="str">
        <f t="shared" si="13"/>
        <v>No Programado</v>
      </c>
      <c r="Y174" s="159" t="str">
        <f t="shared" si="14"/>
        <v>No Programado</v>
      </c>
      <c r="Z174" s="173"/>
      <c r="AA174" s="174"/>
      <c r="AB174" s="174"/>
      <c r="AC174" s="175"/>
    </row>
    <row r="175" spans="3:29" ht="17.25">
      <c r="C175" s="210" t="str">
        <f>IF(ISBLANK('5. Pp (3 años)'!B207),"",'5. Pp (3 años)'!B207)</f>
        <v/>
      </c>
      <c r="D175" s="90" t="str">
        <f>IF(ISBLANK('5. Pp (3 años)'!C207),"",'5. Pp (3 años)'!C207)</f>
        <v>Actividad</v>
      </c>
      <c r="E175" s="207" t="str">
        <f>IF(ISBLANK('5. Pp (3 años)'!D207),"",'5. Pp (3 años)'!D207)</f>
        <v/>
      </c>
      <c r="F175" s="207" t="str">
        <f>IF(ISBLANK('5. Pp (3 años)'!E207),"",'5. Pp (3 años)'!E207)</f>
        <v/>
      </c>
      <c r="G175" s="214" t="str">
        <f>IF(ISBLANK('5. Pp (3 años)'!H207),"",'5. Pp (3 años)'!H207)</f>
        <v/>
      </c>
      <c r="H175" s="75" t="str">
        <f>IF(ISBLANK('5. Pp (3 años)'!J207),"",'5. Pp (3 años)'!J207)</f>
        <v/>
      </c>
      <c r="I175" s="145" t="str">
        <f>IF(ISBLANK('9. METAS'!L181),"",'9. METAS'!L181)</f>
        <v/>
      </c>
      <c r="J175" s="146" t="str">
        <f>IF(ISBLANK('9. METAS'!U181),"",'9. METAS'!U181)</f>
        <v/>
      </c>
      <c r="K175" s="136" t="str">
        <f>IF(ISBLANK('9. METAS'!V181),"",'9. METAS'!V181)</f>
        <v/>
      </c>
      <c r="L175" s="136" t="str">
        <f>IF(ISBLANK('9. METAS'!W181),"",'9. METAS'!W181)</f>
        <v/>
      </c>
      <c r="M175" s="137" t="str">
        <f>IF(ISBLANK('9. METAS'!X181),"",'9. METAS'!X181)</f>
        <v/>
      </c>
      <c r="N175" s="147"/>
      <c r="O175" s="139"/>
      <c r="P175" s="139"/>
      <c r="Q175" s="140"/>
      <c r="R175" s="134" t="str">
        <f t="shared" si="16"/>
        <v>100%</v>
      </c>
      <c r="S175" s="135" t="str">
        <f t="shared" si="16"/>
        <v>100%</v>
      </c>
      <c r="T175" s="135" t="str">
        <f t="shared" si="15"/>
        <v>100%</v>
      </c>
      <c r="U175" s="154" t="str">
        <f t="shared" si="15"/>
        <v>100%</v>
      </c>
      <c r="V175" s="138" t="str">
        <f t="shared" si="11"/>
        <v>No Programado</v>
      </c>
      <c r="W175" s="135" t="str">
        <f t="shared" si="12"/>
        <v>No Programado</v>
      </c>
      <c r="X175" s="135" t="str">
        <f t="shared" si="13"/>
        <v>No Programado</v>
      </c>
      <c r="Y175" s="159" t="str">
        <f t="shared" si="14"/>
        <v>No Programado</v>
      </c>
      <c r="Z175" s="173"/>
      <c r="AA175" s="174"/>
      <c r="AB175" s="174"/>
      <c r="AC175" s="175"/>
    </row>
    <row r="176" spans="3:29" ht="17.25">
      <c r="C176" s="211" t="str">
        <f>IF(ISBLANK('5. Pp (3 años)'!B208),"",'5. Pp (3 años)'!B208)</f>
        <v/>
      </c>
      <c r="D176" s="90" t="str">
        <f>IF(ISBLANK('5. Pp (3 años)'!C208),"",'5. Pp (3 años)'!C208)</f>
        <v>Actividad</v>
      </c>
      <c r="E176" s="207" t="str">
        <f>IF(ISBLANK('5. Pp (3 años)'!D208),"",'5. Pp (3 años)'!D208)</f>
        <v/>
      </c>
      <c r="F176" s="207" t="str">
        <f>IF(ISBLANK('5. Pp (3 años)'!E208),"",'5. Pp (3 años)'!E208)</f>
        <v/>
      </c>
      <c r="G176" s="214" t="str">
        <f>IF(ISBLANK('5. Pp (3 años)'!H208),"",'5. Pp (3 años)'!H208)</f>
        <v/>
      </c>
      <c r="H176" s="75" t="str">
        <f>IF(ISBLANK('5. Pp (3 años)'!J208),"",'5. Pp (3 años)'!J208)</f>
        <v/>
      </c>
      <c r="I176" s="145" t="str">
        <f>IF(ISBLANK('9. METAS'!L182),"",'9. METAS'!L182)</f>
        <v/>
      </c>
      <c r="J176" s="146" t="str">
        <f>IF(ISBLANK('9. METAS'!U182),"",'9. METAS'!U182)</f>
        <v/>
      </c>
      <c r="K176" s="136" t="str">
        <f>IF(ISBLANK('9. METAS'!V182),"",'9. METAS'!V182)</f>
        <v/>
      </c>
      <c r="L176" s="136" t="str">
        <f>IF(ISBLANK('9. METAS'!W182),"",'9. METAS'!W182)</f>
        <v/>
      </c>
      <c r="M176" s="137" t="str">
        <f>IF(ISBLANK('9. METAS'!X182),"",'9. METAS'!X182)</f>
        <v/>
      </c>
      <c r="N176" s="147"/>
      <c r="O176" s="139"/>
      <c r="P176" s="139"/>
      <c r="Q176" s="140"/>
      <c r="R176" s="134" t="str">
        <f t="shared" si="16"/>
        <v>100%</v>
      </c>
      <c r="S176" s="135" t="str">
        <f t="shared" si="16"/>
        <v>100%</v>
      </c>
      <c r="T176" s="135" t="str">
        <f t="shared" si="15"/>
        <v>100%</v>
      </c>
      <c r="U176" s="154" t="str">
        <f t="shared" si="15"/>
        <v>100%</v>
      </c>
      <c r="V176" s="138" t="str">
        <f t="shared" si="11"/>
        <v>No Programado</v>
      </c>
      <c r="W176" s="135" t="str">
        <f t="shared" si="12"/>
        <v>No Programado</v>
      </c>
      <c r="X176" s="135" t="str">
        <f t="shared" si="13"/>
        <v>No Programado</v>
      </c>
      <c r="Y176" s="159" t="str">
        <f t="shared" si="14"/>
        <v>No Programado</v>
      </c>
      <c r="Z176" s="173"/>
      <c r="AA176" s="174"/>
      <c r="AB176" s="174"/>
      <c r="AC176" s="175"/>
    </row>
    <row r="177" spans="3:29" ht="17.25">
      <c r="C177" s="210" t="str">
        <f>IF(ISBLANK('5. Pp (3 años)'!B209),"",'5. Pp (3 años)'!B209)</f>
        <v/>
      </c>
      <c r="D177" s="90" t="str">
        <f>IF(ISBLANK('5. Pp (3 años)'!C209),"",'5. Pp (3 años)'!C209)</f>
        <v>Actividad</v>
      </c>
      <c r="E177" s="207" t="str">
        <f>IF(ISBLANK('5. Pp (3 años)'!D209),"",'5. Pp (3 años)'!D209)</f>
        <v/>
      </c>
      <c r="F177" s="207" t="str">
        <f>IF(ISBLANK('5. Pp (3 años)'!E209),"",'5. Pp (3 años)'!E209)</f>
        <v/>
      </c>
      <c r="G177" s="406" t="str">
        <f>IF(ISBLANK('5. Pp (3 años)'!H209),"",'5. Pp (3 años)'!H209)</f>
        <v/>
      </c>
      <c r="H177" s="75" t="str">
        <f>IF(ISBLANK('5. Pp (3 años)'!J209),"",'5. Pp (3 años)'!J209)</f>
        <v/>
      </c>
      <c r="I177" s="145" t="str">
        <f>IF(ISBLANK('9. METAS'!L183),"",'9. METAS'!L183)</f>
        <v/>
      </c>
      <c r="J177" s="146" t="str">
        <f>IF(ISBLANK('9. METAS'!U183),"",'9. METAS'!U183)</f>
        <v/>
      </c>
      <c r="K177" s="136" t="str">
        <f>IF(ISBLANK('9. METAS'!V183),"",'9. METAS'!V183)</f>
        <v/>
      </c>
      <c r="L177" s="136" t="str">
        <f>IF(ISBLANK('9. METAS'!W183),"",'9. METAS'!W183)</f>
        <v/>
      </c>
      <c r="M177" s="137" t="str">
        <f>IF(ISBLANK('9. METAS'!X183),"",'9. METAS'!X183)</f>
        <v/>
      </c>
      <c r="N177" s="147"/>
      <c r="O177" s="139"/>
      <c r="P177" s="139"/>
      <c r="Q177" s="140"/>
      <c r="R177" s="134" t="str">
        <f t="shared" si="16"/>
        <v>100%</v>
      </c>
      <c r="S177" s="135" t="str">
        <f t="shared" si="16"/>
        <v>100%</v>
      </c>
      <c r="T177" s="135" t="str">
        <f t="shared" si="15"/>
        <v>100%</v>
      </c>
      <c r="U177" s="154" t="str">
        <f t="shared" si="15"/>
        <v>100%</v>
      </c>
      <c r="V177" s="138" t="str">
        <f t="shared" si="11"/>
        <v>No Programado</v>
      </c>
      <c r="W177" s="135" t="str">
        <f t="shared" si="12"/>
        <v>No Programado</v>
      </c>
      <c r="X177" s="135" t="str">
        <f t="shared" si="13"/>
        <v>No Programado</v>
      </c>
      <c r="Y177" s="159" t="str">
        <f t="shared" si="14"/>
        <v>No Programado</v>
      </c>
      <c r="Z177" s="173"/>
      <c r="AA177" s="174"/>
      <c r="AB177" s="174"/>
      <c r="AC177" s="175"/>
    </row>
    <row r="178" spans="3:29" ht="86.25">
      <c r="C178" s="350" t="str">
        <f>IF(ISBLANK('5. Pp (3 años)'!B210),"",'5. Pp (3 años)'!B210)</f>
        <v>Coordinación de Atención al Desarrollo Estudiantil</v>
      </c>
      <c r="D178" s="351" t="str">
        <f>IF(ISBLANK('5. Pp (3 años)'!C210),"",'5. Pp (3 años)'!C210)</f>
        <v>Componente</v>
      </c>
      <c r="E178" s="341" t="str">
        <f>IF(ISBLANK('5. Pp (3 años)'!D210),"",'5. Pp (3 años)'!D210)</f>
        <v>4.1.1.1.28 Acciones para la prevención del acoso escolar y el fomento de entornos familiares libres de violencia realizadas.</v>
      </c>
      <c r="F178" s="341" t="str">
        <f>IF(ISBLANK('5. Pp (3 años)'!E210),"",'5. Pp (3 años)'!E210)</f>
        <v>PPVFC: Porcentaje de acciones de prevención del acoso y violencia familiar cumplidas.</v>
      </c>
      <c r="G178" s="337" t="str">
        <f>IF(ISBLANK('5. Pp (3 años)'!H210),"",'5. Pp (3 años)'!H210)</f>
        <v>Trimestral</v>
      </c>
      <c r="H178" s="342" t="str">
        <f>IF(ISBLANK('5. Pp (3 años)'!J210),"",'5. Pp (3 años)'!J210)</f>
        <v>UNIDAD DE MEDIDA DEL INDICADOR: Porcentaje
UNIDAD DE MEDIDA DE LAS VARIABLES: Acciones</v>
      </c>
      <c r="I178" s="145">
        <f>IF(ISBLANK('9. METAS'!L184),"",'9. METAS'!L184)</f>
        <v>100</v>
      </c>
      <c r="J178" s="146">
        <f>IF(ISBLANK('9. METAS'!U184),"",'9. METAS'!U184)</f>
        <v>25</v>
      </c>
      <c r="K178" s="136">
        <f>IF(ISBLANK('9. METAS'!V184),"",'9. METAS'!V184)</f>
        <v>25</v>
      </c>
      <c r="L178" s="136">
        <f>IF(ISBLANK('9. METAS'!W184),"",'9. METAS'!W184)</f>
        <v>25</v>
      </c>
      <c r="M178" s="137">
        <f>IF(ISBLANK('9. METAS'!X184),"",'9. METAS'!X184)</f>
        <v>25</v>
      </c>
      <c r="N178" s="408"/>
      <c r="O178" s="409"/>
      <c r="P178" s="409"/>
      <c r="Q178" s="410"/>
      <c r="R178" s="134">
        <f t="shared" si="16"/>
        <v>0</v>
      </c>
      <c r="S178" s="135">
        <f t="shared" si="16"/>
        <v>0</v>
      </c>
      <c r="T178" s="135">
        <f t="shared" si="15"/>
        <v>0</v>
      </c>
      <c r="U178" s="154">
        <f t="shared" si="15"/>
        <v>0</v>
      </c>
      <c r="V178" s="138">
        <f t="shared" si="11"/>
        <v>0</v>
      </c>
      <c r="W178" s="135">
        <f t="shared" si="12"/>
        <v>0</v>
      </c>
      <c r="X178" s="135">
        <f t="shared" si="13"/>
        <v>0</v>
      </c>
      <c r="Y178" s="159">
        <f t="shared" si="14"/>
        <v>0</v>
      </c>
      <c r="Z178" s="173"/>
      <c r="AA178" s="174"/>
      <c r="AB178" s="174"/>
      <c r="AC178" s="175"/>
    </row>
    <row r="179" spans="3:29" ht="86.25">
      <c r="C179" s="210" t="str">
        <f>IF(ISBLANK('5. Pp (3 años)'!B211),"",'5. Pp (3 años)'!B211)</f>
        <v>Coordinación de Atención al Desarrollo Estudiantil</v>
      </c>
      <c r="D179" s="90" t="str">
        <f>IF(ISBLANK('5. Pp (3 años)'!C211),"",'5. Pp (3 años)'!C211)</f>
        <v>Actividad</v>
      </c>
      <c r="E179" s="207" t="str">
        <f>IF(ISBLANK('5. Pp (3 años)'!D211),"",'5. Pp (3 años)'!D211)</f>
        <v>4.1.1.1.28.1 Implementación de estrategias de intervención psicoeducativa para la convivencia escolar y la corresponsabilidad familiar.</v>
      </c>
      <c r="F179" s="207" t="str">
        <f>IF(ISBLANK('5. Pp (3 años)'!E211),"",'5. Pp (3 años)'!E211)</f>
        <v>PJIFE: Porcentaje de jornadas de intervención y formación familiar ejecutadas.</v>
      </c>
      <c r="G179" s="407" t="str">
        <f>IF(ISBLANK('5. Pp (3 años)'!H211),"",'5. Pp (3 años)'!H211)</f>
        <v>Trimestral</v>
      </c>
      <c r="H179" s="75" t="str">
        <f>IF(ISBLANK('5. Pp (3 años)'!J211),"",'5. Pp (3 años)'!J211)</f>
        <v>UNIDAD DE MEDIDA DEL INDICADOR: Porcentaje
UNIDAD DE MEDIDA DE LAS VARIABLES: Jornadas</v>
      </c>
      <c r="I179" s="145">
        <f>IF(ISBLANK('9. METAS'!L185),"",'9. METAS'!L185)</f>
        <v>45</v>
      </c>
      <c r="J179" s="146">
        <f>IF(ISBLANK('9. METAS'!U185),"",'9. METAS'!U185)</f>
        <v>14</v>
      </c>
      <c r="K179" s="136">
        <f>IF(ISBLANK('9. METAS'!V185),"",'9. METAS'!V185)</f>
        <v>11</v>
      </c>
      <c r="L179" s="136">
        <f>IF(ISBLANK('9. METAS'!W185),"",'9. METAS'!W185)</f>
        <v>10</v>
      </c>
      <c r="M179" s="137">
        <f>IF(ISBLANK('9. METAS'!X185),"",'9. METAS'!X185)</f>
        <v>10</v>
      </c>
      <c r="N179" s="147"/>
      <c r="O179" s="139"/>
      <c r="P179" s="139"/>
      <c r="Q179" s="140"/>
      <c r="R179" s="134">
        <f t="shared" si="16"/>
        <v>0</v>
      </c>
      <c r="S179" s="135">
        <f t="shared" si="16"/>
        <v>0</v>
      </c>
      <c r="T179" s="135">
        <f t="shared" si="15"/>
        <v>0</v>
      </c>
      <c r="U179" s="154">
        <f t="shared" si="15"/>
        <v>0</v>
      </c>
      <c r="V179" s="138">
        <f t="shared" si="11"/>
        <v>0</v>
      </c>
      <c r="W179" s="135">
        <f t="shared" si="12"/>
        <v>0</v>
      </c>
      <c r="X179" s="135">
        <f t="shared" si="13"/>
        <v>0</v>
      </c>
      <c r="Y179" s="159">
        <f t="shared" si="14"/>
        <v>0</v>
      </c>
      <c r="Z179" s="173"/>
      <c r="AA179" s="174"/>
      <c r="AB179" s="174"/>
      <c r="AC179" s="175"/>
    </row>
    <row r="180" spans="3:29" ht="17.25">
      <c r="C180" s="211" t="str">
        <f>IF(ISBLANK('5. Pp (3 años)'!B212),"",'5. Pp (3 años)'!B212)</f>
        <v/>
      </c>
      <c r="D180" s="90" t="str">
        <f>IF(ISBLANK('5. Pp (3 años)'!C212),"",'5. Pp (3 años)'!C212)</f>
        <v>Actividad</v>
      </c>
      <c r="E180" s="207" t="str">
        <f>IF(ISBLANK('5. Pp (3 años)'!D212),"",'5. Pp (3 años)'!D212)</f>
        <v/>
      </c>
      <c r="F180" s="207" t="str">
        <f>IF(ISBLANK('5. Pp (3 años)'!E212),"",'5. Pp (3 años)'!E212)</f>
        <v/>
      </c>
      <c r="G180" s="214" t="str">
        <f>IF(ISBLANK('5. Pp (3 años)'!H212),"",'5. Pp (3 años)'!H212)</f>
        <v/>
      </c>
      <c r="H180" s="75" t="str">
        <f>IF(ISBLANK('5. Pp (3 años)'!J212),"",'5. Pp (3 años)'!J212)</f>
        <v/>
      </c>
      <c r="I180" s="145" t="str">
        <f>IF(ISBLANK('9. METAS'!L186),"",'9. METAS'!L186)</f>
        <v/>
      </c>
      <c r="J180" s="146" t="str">
        <f>IF(ISBLANK('9. METAS'!U186),"",'9. METAS'!U186)</f>
        <v/>
      </c>
      <c r="K180" s="136" t="str">
        <f>IF(ISBLANK('9. METAS'!V186),"",'9. METAS'!V186)</f>
        <v/>
      </c>
      <c r="L180" s="136" t="str">
        <f>IF(ISBLANK('9. METAS'!W186),"",'9. METAS'!W186)</f>
        <v/>
      </c>
      <c r="M180" s="137" t="str">
        <f>IF(ISBLANK('9. METAS'!X186),"",'9. METAS'!X186)</f>
        <v/>
      </c>
      <c r="N180" s="147"/>
      <c r="O180" s="139"/>
      <c r="P180" s="139"/>
      <c r="Q180" s="140"/>
      <c r="R180" s="134" t="str">
        <f t="shared" si="16"/>
        <v>100%</v>
      </c>
      <c r="S180" s="135" t="str">
        <f t="shared" si="16"/>
        <v>100%</v>
      </c>
      <c r="T180" s="135" t="str">
        <f t="shared" si="15"/>
        <v>100%</v>
      </c>
      <c r="U180" s="154" t="str">
        <f t="shared" si="15"/>
        <v>100%</v>
      </c>
      <c r="V180" s="138" t="str">
        <f t="shared" si="11"/>
        <v>No Programado</v>
      </c>
      <c r="W180" s="135" t="str">
        <f t="shared" si="12"/>
        <v>No Programado</v>
      </c>
      <c r="X180" s="135" t="str">
        <f t="shared" si="13"/>
        <v>No Programado</v>
      </c>
      <c r="Y180" s="159" t="str">
        <f t="shared" si="14"/>
        <v>No Programado</v>
      </c>
      <c r="Z180" s="173"/>
      <c r="AA180" s="174"/>
      <c r="AB180" s="174"/>
      <c r="AC180" s="175"/>
    </row>
    <row r="181" spans="3:29" ht="17.25">
      <c r="C181" s="210" t="str">
        <f>IF(ISBLANK('5. Pp (3 años)'!B213),"",'5. Pp (3 años)'!B213)</f>
        <v/>
      </c>
      <c r="D181" s="90" t="str">
        <f>IF(ISBLANK('5. Pp (3 años)'!C213),"",'5. Pp (3 años)'!C213)</f>
        <v>Actividad</v>
      </c>
      <c r="E181" s="207" t="str">
        <f>IF(ISBLANK('5. Pp (3 años)'!D213),"",'5. Pp (3 años)'!D213)</f>
        <v/>
      </c>
      <c r="F181" s="207" t="str">
        <f>IF(ISBLANK('5. Pp (3 años)'!E213),"",'5. Pp (3 años)'!E213)</f>
        <v/>
      </c>
      <c r="G181" s="214" t="str">
        <f>IF(ISBLANK('5. Pp (3 años)'!H213),"",'5. Pp (3 años)'!H213)</f>
        <v/>
      </c>
      <c r="H181" s="75" t="str">
        <f>IF(ISBLANK('5. Pp (3 años)'!J213),"",'5. Pp (3 años)'!J213)</f>
        <v/>
      </c>
      <c r="I181" s="145" t="str">
        <f>IF(ISBLANK('9. METAS'!L187),"",'9. METAS'!L187)</f>
        <v/>
      </c>
      <c r="J181" s="146" t="str">
        <f>IF(ISBLANK('9. METAS'!U187),"",'9. METAS'!U187)</f>
        <v/>
      </c>
      <c r="K181" s="136" t="str">
        <f>IF(ISBLANK('9. METAS'!V187),"",'9. METAS'!V187)</f>
        <v/>
      </c>
      <c r="L181" s="136" t="str">
        <f>IF(ISBLANK('9. METAS'!W187),"",'9. METAS'!W187)</f>
        <v/>
      </c>
      <c r="M181" s="137" t="str">
        <f>IF(ISBLANK('9. METAS'!X187),"",'9. METAS'!X187)</f>
        <v/>
      </c>
      <c r="N181" s="147"/>
      <c r="O181" s="139"/>
      <c r="P181" s="139"/>
      <c r="Q181" s="140"/>
      <c r="R181" s="134" t="str">
        <f t="shared" si="16"/>
        <v>100%</v>
      </c>
      <c r="S181" s="135" t="str">
        <f t="shared" si="16"/>
        <v>100%</v>
      </c>
      <c r="T181" s="135" t="str">
        <f t="shared" si="15"/>
        <v>100%</v>
      </c>
      <c r="U181" s="154" t="str">
        <f t="shared" si="15"/>
        <v>100%</v>
      </c>
      <c r="V181" s="138" t="str">
        <f t="shared" si="11"/>
        <v>No Programado</v>
      </c>
      <c r="W181" s="135" t="str">
        <f t="shared" si="12"/>
        <v>No Programado</v>
      </c>
      <c r="X181" s="135" t="str">
        <f t="shared" si="13"/>
        <v>No Programado</v>
      </c>
      <c r="Y181" s="159" t="str">
        <f t="shared" si="14"/>
        <v>No Programado</v>
      </c>
      <c r="Z181" s="173"/>
      <c r="AA181" s="174"/>
      <c r="AB181" s="174"/>
      <c r="AC181" s="175"/>
    </row>
    <row r="182" spans="3:29" ht="17.25">
      <c r="C182" s="211" t="str">
        <f>IF(ISBLANK('5. Pp (3 años)'!B214),"",'5. Pp (3 años)'!B214)</f>
        <v/>
      </c>
      <c r="D182" s="90" t="str">
        <f>IF(ISBLANK('5. Pp (3 años)'!C214),"",'5. Pp (3 años)'!C214)</f>
        <v>Actividad</v>
      </c>
      <c r="E182" s="207" t="str">
        <f>IF(ISBLANK('5. Pp (3 años)'!D214),"",'5. Pp (3 años)'!D214)</f>
        <v/>
      </c>
      <c r="F182" s="207" t="str">
        <f>IF(ISBLANK('5. Pp (3 años)'!E214),"",'5. Pp (3 años)'!E214)</f>
        <v/>
      </c>
      <c r="G182" s="214" t="str">
        <f>IF(ISBLANK('5. Pp (3 años)'!H214),"",'5. Pp (3 años)'!H214)</f>
        <v/>
      </c>
      <c r="H182" s="75" t="str">
        <f>IF(ISBLANK('5. Pp (3 años)'!J214),"",'5. Pp (3 años)'!J214)</f>
        <v/>
      </c>
      <c r="I182" s="145" t="str">
        <f>IF(ISBLANK('9. METAS'!L188),"",'9. METAS'!L188)</f>
        <v/>
      </c>
      <c r="J182" s="146" t="str">
        <f>IF(ISBLANK('9. METAS'!U188),"",'9. METAS'!U188)</f>
        <v/>
      </c>
      <c r="K182" s="136" t="str">
        <f>IF(ISBLANK('9. METAS'!V188),"",'9. METAS'!V188)</f>
        <v/>
      </c>
      <c r="L182" s="136" t="str">
        <f>IF(ISBLANK('9. METAS'!W188),"",'9. METAS'!W188)</f>
        <v/>
      </c>
      <c r="M182" s="137" t="str">
        <f>IF(ISBLANK('9. METAS'!X188),"",'9. METAS'!X188)</f>
        <v/>
      </c>
      <c r="N182" s="147"/>
      <c r="O182" s="139"/>
      <c r="P182" s="139"/>
      <c r="Q182" s="140"/>
      <c r="R182" s="134" t="str">
        <f t="shared" si="16"/>
        <v>100%</v>
      </c>
      <c r="S182" s="135" t="str">
        <f t="shared" si="16"/>
        <v>100%</v>
      </c>
      <c r="T182" s="135" t="str">
        <f t="shared" si="15"/>
        <v>100%</v>
      </c>
      <c r="U182" s="154" t="str">
        <f t="shared" si="15"/>
        <v>100%</v>
      </c>
      <c r="V182" s="138" t="str">
        <f t="shared" si="11"/>
        <v>No Programado</v>
      </c>
      <c r="W182" s="135" t="str">
        <f t="shared" si="12"/>
        <v>No Programado</v>
      </c>
      <c r="X182" s="135" t="str">
        <f t="shared" si="13"/>
        <v>No Programado</v>
      </c>
      <c r="Y182" s="159" t="str">
        <f t="shared" si="14"/>
        <v>No Programado</v>
      </c>
      <c r="Z182" s="173"/>
      <c r="AA182" s="174"/>
      <c r="AB182" s="174"/>
      <c r="AC182" s="175"/>
    </row>
    <row r="183" spans="3:29" ht="17.25">
      <c r="C183" s="210" t="str">
        <f>IF(ISBLANK('5. Pp (3 años)'!B215),"",'5. Pp (3 años)'!B215)</f>
        <v/>
      </c>
      <c r="D183" s="90" t="str">
        <f>IF(ISBLANK('5. Pp (3 años)'!C215),"",'5. Pp (3 años)'!C215)</f>
        <v>Actividad</v>
      </c>
      <c r="E183" s="207" t="str">
        <f>IF(ISBLANK('5. Pp (3 años)'!D215),"",'5. Pp (3 años)'!D215)</f>
        <v/>
      </c>
      <c r="F183" s="207" t="str">
        <f>IF(ISBLANK('5. Pp (3 años)'!E215),"",'5. Pp (3 años)'!E215)</f>
        <v/>
      </c>
      <c r="G183" s="406" t="str">
        <f>IF(ISBLANK('5. Pp (3 años)'!H215),"",'5. Pp (3 años)'!H215)</f>
        <v/>
      </c>
      <c r="H183" s="75" t="str">
        <f>IF(ISBLANK('5. Pp (3 años)'!J215),"",'5. Pp (3 años)'!J215)</f>
        <v/>
      </c>
      <c r="I183" s="145" t="str">
        <f>IF(ISBLANK('9. METAS'!L189),"",'9. METAS'!L189)</f>
        <v/>
      </c>
      <c r="J183" s="146" t="str">
        <f>IF(ISBLANK('9. METAS'!U189),"",'9. METAS'!U189)</f>
        <v/>
      </c>
      <c r="K183" s="136" t="str">
        <f>IF(ISBLANK('9. METAS'!V189),"",'9. METAS'!V189)</f>
        <v/>
      </c>
      <c r="L183" s="136" t="str">
        <f>IF(ISBLANK('9. METAS'!W189),"",'9. METAS'!W189)</f>
        <v/>
      </c>
      <c r="M183" s="137" t="str">
        <f>IF(ISBLANK('9. METAS'!X189),"",'9. METAS'!X189)</f>
        <v/>
      </c>
      <c r="N183" s="147"/>
      <c r="O183" s="139"/>
      <c r="P183" s="139"/>
      <c r="Q183" s="140"/>
      <c r="R183" s="134" t="str">
        <f t="shared" si="16"/>
        <v>100%</v>
      </c>
      <c r="S183" s="135" t="str">
        <f t="shared" si="16"/>
        <v>100%</v>
      </c>
      <c r="T183" s="135" t="str">
        <f t="shared" si="15"/>
        <v>100%</v>
      </c>
      <c r="U183" s="154" t="str">
        <f t="shared" si="15"/>
        <v>100%</v>
      </c>
      <c r="V183" s="138" t="str">
        <f t="shared" si="11"/>
        <v>No Programado</v>
      </c>
      <c r="W183" s="135" t="str">
        <f t="shared" si="12"/>
        <v>No Programado</v>
      </c>
      <c r="X183" s="135" t="str">
        <f t="shared" si="13"/>
        <v>No Programado</v>
      </c>
      <c r="Y183" s="159" t="str">
        <f t="shared" si="14"/>
        <v>No Programado</v>
      </c>
      <c r="Z183" s="173"/>
      <c r="AA183" s="174"/>
      <c r="AB183" s="174"/>
      <c r="AC183" s="175"/>
    </row>
    <row r="184" spans="3:29" ht="86.25">
      <c r="C184" s="350" t="str">
        <f>IF(ISBLANK('5. Pp (3 años)'!B216),"",'5. Pp (3 años)'!B216)</f>
        <v>Dirección de Programas de Apoyo a la Educación</v>
      </c>
      <c r="D184" s="351" t="str">
        <f>IF(ISBLANK('5. Pp (3 años)'!C216),"",'5. Pp (3 años)'!C216)</f>
        <v>Componente</v>
      </c>
      <c r="E184" s="341" t="str">
        <f>IF(ISBLANK('5. Pp (3 años)'!D216),"",'5. Pp (3 años)'!D216)</f>
        <v>4.1.1.1.29 Servicios de formación ciudadana, apoyos escolares y mecanismos de vinculación para el fortalecimiento educativo otorgados.</v>
      </c>
      <c r="F184" s="341" t="str">
        <f>IF(ISBLANK('5. Pp (3 años)'!E216),"",'5. Pp (3 años)'!E216)</f>
        <v>PSFAE: Porcentaje de servicios de formación y apoyos educativos realizados.</v>
      </c>
      <c r="G184" s="337" t="str">
        <f>IF(ISBLANK('5. Pp (3 años)'!H216),"",'5. Pp (3 años)'!H216)</f>
        <v>Trimestral</v>
      </c>
      <c r="H184" s="342" t="str">
        <f>IF(ISBLANK('5. Pp (3 años)'!J216),"",'5. Pp (3 años)'!J216)</f>
        <v>UNIDAD DE MEDIDA DEL INDICADOR: Porcentaje
UNIDAD DE MEDIDA DE LAS VARIABLES: Servicio integral</v>
      </c>
      <c r="I184" s="145">
        <f>IF(ISBLANK('9. METAS'!L190),"",'9. METAS'!L190)</f>
        <v>100</v>
      </c>
      <c r="J184" s="146">
        <f>IF(ISBLANK('9. METAS'!U190),"",'9. METAS'!U190)</f>
        <v>25</v>
      </c>
      <c r="K184" s="136">
        <f>IF(ISBLANK('9. METAS'!V190),"",'9. METAS'!V190)</f>
        <v>25</v>
      </c>
      <c r="L184" s="136">
        <f>IF(ISBLANK('9. METAS'!W190),"",'9. METAS'!W190)</f>
        <v>25</v>
      </c>
      <c r="M184" s="137">
        <f>IF(ISBLANK('9. METAS'!X190),"",'9. METAS'!X190)</f>
        <v>25</v>
      </c>
      <c r="N184" s="408"/>
      <c r="O184" s="409"/>
      <c r="P184" s="409"/>
      <c r="Q184" s="410"/>
      <c r="R184" s="134">
        <f t="shared" si="16"/>
        <v>0</v>
      </c>
      <c r="S184" s="135">
        <f t="shared" si="16"/>
        <v>0</v>
      </c>
      <c r="T184" s="135">
        <f t="shared" si="15"/>
        <v>0</v>
      </c>
      <c r="U184" s="154">
        <f t="shared" si="15"/>
        <v>0</v>
      </c>
      <c r="V184" s="138">
        <f t="shared" si="11"/>
        <v>0</v>
      </c>
      <c r="W184" s="135">
        <f t="shared" si="12"/>
        <v>0</v>
      </c>
      <c r="X184" s="135">
        <f t="shared" si="13"/>
        <v>0</v>
      </c>
      <c r="Y184" s="159">
        <f t="shared" si="14"/>
        <v>0</v>
      </c>
      <c r="Z184" s="173"/>
      <c r="AA184" s="174"/>
      <c r="AB184" s="174"/>
      <c r="AC184" s="175"/>
    </row>
    <row r="185" spans="3:29" ht="86.25">
      <c r="C185" s="210" t="str">
        <f>IF(ISBLANK('5. Pp (3 años)'!B217),"",'5. Pp (3 años)'!B217)</f>
        <v>Dirección de Programas de Apoyo a la Educación</v>
      </c>
      <c r="D185" s="90" t="str">
        <f>IF(ISBLANK('5. Pp (3 años)'!C217),"",'5. Pp (3 años)'!C217)</f>
        <v>Actividad</v>
      </c>
      <c r="E185" s="207" t="str">
        <f>IF(ISBLANK('5. Pp (3 años)'!D217),"",'5. Pp (3 años)'!D217)</f>
        <v>4.1.1.1.29.1  Organización del mecanismo de participación ciudadana interactiva "Cabildo Infantil".</v>
      </c>
      <c r="F185" s="207" t="str">
        <f>IF(ISBLANK('5. Pp (3 años)'!E217),"",'5. Pp (3 años)'!E217)</f>
        <v>PCIR: Porcentaje del "Cabildo Infantil" realizado</v>
      </c>
      <c r="G185" s="407" t="str">
        <f>IF(ISBLANK('5. Pp (3 años)'!H217),"",'5. Pp (3 años)'!H217)</f>
        <v>Trimestral</v>
      </c>
      <c r="H185" s="75" t="str">
        <f>IF(ISBLANK('5. Pp (3 años)'!J217),"",'5. Pp (3 años)'!J217)</f>
        <v>UNIDAD DE MEDIDA DEL INDICADOR: Porcentaje
UNIDAD DE MEDIDA DE LAS VARIABLES: Cabildo Infantil</v>
      </c>
      <c r="I185" s="145">
        <f>IF(ISBLANK('9. METAS'!L191),"",'9. METAS'!L191)</f>
        <v>1</v>
      </c>
      <c r="J185" s="146">
        <f>IF(ISBLANK('9. METAS'!U191),"",'9. METAS'!U191)</f>
        <v>0</v>
      </c>
      <c r="K185" s="136">
        <f>IF(ISBLANK('9. METAS'!V191),"",'9. METAS'!V191)</f>
        <v>1</v>
      </c>
      <c r="L185" s="136">
        <f>IF(ISBLANK('9. METAS'!W191),"",'9. METAS'!W191)</f>
        <v>0</v>
      </c>
      <c r="M185" s="137">
        <f>IF(ISBLANK('9. METAS'!X191),"",'9. METAS'!X191)</f>
        <v>0</v>
      </c>
      <c r="N185" s="147"/>
      <c r="O185" s="139"/>
      <c r="P185" s="139"/>
      <c r="Q185" s="140"/>
      <c r="R185" s="134" t="str">
        <f t="shared" si="16"/>
        <v>100%</v>
      </c>
      <c r="S185" s="135">
        <f t="shared" si="16"/>
        <v>0</v>
      </c>
      <c r="T185" s="135" t="str">
        <f t="shared" si="15"/>
        <v>100%</v>
      </c>
      <c r="U185" s="154" t="str">
        <f t="shared" si="15"/>
        <v>100%</v>
      </c>
      <c r="V185" s="138">
        <f t="shared" si="11"/>
        <v>0</v>
      </c>
      <c r="W185" s="135">
        <f t="shared" si="12"/>
        <v>0</v>
      </c>
      <c r="X185" s="135">
        <f t="shared" si="13"/>
        <v>0</v>
      </c>
      <c r="Y185" s="159">
        <f t="shared" si="14"/>
        <v>0</v>
      </c>
      <c r="Z185" s="173"/>
      <c r="AA185" s="174"/>
      <c r="AB185" s="174"/>
      <c r="AC185" s="175"/>
    </row>
    <row r="186" spans="3:29" ht="86.25">
      <c r="C186" s="211" t="str">
        <f>IF(ISBLANK('5. Pp (3 años)'!B218),"",'5. Pp (3 años)'!B218)</f>
        <v>Dirección de Programas de Apoyo a la Educación</v>
      </c>
      <c r="D186" s="90" t="str">
        <f>IF(ISBLANK('5. Pp (3 años)'!C218),"",'5. Pp (3 años)'!C218)</f>
        <v>Actividad</v>
      </c>
      <c r="E186" s="207" t="str">
        <f>IF(ISBLANK('5. Pp (3 años)'!D218),"",'5. Pp (3 años)'!D218)</f>
        <v>4.1.1.1.29.2 Gestión de apoyos educativos y ejecución de mecanismos de recaudación para el fortalecimiento escolar.</v>
      </c>
      <c r="F186" s="207" t="str">
        <f>IF(ISBLANK('5. Pp (3 años)'!E218),"",'5. Pp (3 años)'!E218)</f>
        <v>PAERE: Porcentaje de acciones de apoyo y eventos de recaudación educativa realizados.</v>
      </c>
      <c r="G186" s="214" t="str">
        <f>IF(ISBLANK('5. Pp (3 años)'!H218),"",'5. Pp (3 años)'!H218)</f>
        <v>Trimestral</v>
      </c>
      <c r="H186" s="75" t="str">
        <f>IF(ISBLANK('5. Pp (3 años)'!J218),"",'5. Pp (3 años)'!J218)</f>
        <v>UNIDAD DE MEDIDA DEL INDICADOR: Porcentaje
UNIDAD DE MEDIDA DE LAS VARIABLES: Apoyo otorgado</v>
      </c>
      <c r="I186" s="145">
        <f>IF(ISBLANK('9. METAS'!L192),"",'9. METAS'!L192)</f>
        <v>2</v>
      </c>
      <c r="J186" s="146">
        <f>IF(ISBLANK('9. METAS'!U192),"",'9. METAS'!U192)</f>
        <v>0</v>
      </c>
      <c r="K186" s="136">
        <f>IF(ISBLANK('9. METAS'!V192),"",'9. METAS'!V192)</f>
        <v>0</v>
      </c>
      <c r="L186" s="136">
        <f>IF(ISBLANK('9. METAS'!W192),"",'9. METAS'!W192)</f>
        <v>0</v>
      </c>
      <c r="M186" s="137">
        <f>IF(ISBLANK('9. METAS'!X192),"",'9. METAS'!X192)</f>
        <v>2</v>
      </c>
      <c r="N186" s="147"/>
      <c r="O186" s="139"/>
      <c r="P186" s="139"/>
      <c r="Q186" s="140"/>
      <c r="R186" s="134" t="str">
        <f t="shared" si="16"/>
        <v>100%</v>
      </c>
      <c r="S186" s="135" t="str">
        <f t="shared" si="16"/>
        <v>100%</v>
      </c>
      <c r="T186" s="135" t="str">
        <f t="shared" si="15"/>
        <v>100%</v>
      </c>
      <c r="U186" s="154">
        <f t="shared" si="15"/>
        <v>0</v>
      </c>
      <c r="V186" s="138">
        <f t="shared" si="11"/>
        <v>0</v>
      </c>
      <c r="W186" s="135">
        <f t="shared" si="12"/>
        <v>0</v>
      </c>
      <c r="X186" s="135">
        <f t="shared" si="13"/>
        <v>0</v>
      </c>
      <c r="Y186" s="159">
        <f t="shared" si="14"/>
        <v>0</v>
      </c>
      <c r="Z186" s="173"/>
      <c r="AA186" s="174"/>
      <c r="AB186" s="174"/>
      <c r="AC186" s="175"/>
    </row>
    <row r="187" spans="3:29" ht="86.25">
      <c r="C187" s="210" t="str">
        <f>IF(ISBLANK('5. Pp (3 años)'!B219),"",'5. Pp (3 años)'!B219)</f>
        <v>Dirección de Programas de Apoyo a la Educación</v>
      </c>
      <c r="D187" s="90" t="str">
        <f>IF(ISBLANK('5. Pp (3 años)'!C219),"",'5. Pp (3 años)'!C219)</f>
        <v>Actividad</v>
      </c>
      <c r="E187" s="207" t="str">
        <f>IF(ISBLANK('5. Pp (3 años)'!D219),"",'5. Pp (3 años)'!D219)</f>
        <v>4.1.1.1.29.3  Implementación de servicios de estancia post-escolar y atención integral para el fortalecimiento del Sistema Municipal de Cuidados.</v>
      </c>
      <c r="F187" s="207" t="str">
        <f>IF(ISBLANK('5. Pp (3 años)'!E219),"",'5. Pp (3 años)'!E219)</f>
        <v>PAIEP: Porcentaje de atenciones integrales brindadas en espacios de estancia post-escolar.</v>
      </c>
      <c r="G187" s="214" t="str">
        <f>IF(ISBLANK('5. Pp (3 años)'!H219),"",'5. Pp (3 años)'!H219)</f>
        <v>Trimestral</v>
      </c>
      <c r="H187" s="75" t="str">
        <f>IF(ISBLANK('5. Pp (3 años)'!J219),"",'5. Pp (3 años)'!J219)</f>
        <v>UNIDAD DE MEDIDA DEL INDICADOR: Porcentaje
UNIDAD DE MEDIDA DE LAS VARIABLES: Servicio</v>
      </c>
      <c r="I187" s="145">
        <f>IF(ISBLANK('9. METAS'!L193),"",'9. METAS'!L193)</f>
        <v>2</v>
      </c>
      <c r="J187" s="146">
        <f>IF(ISBLANK('9. METAS'!U193),"",'9. METAS'!U193)</f>
        <v>1</v>
      </c>
      <c r="K187" s="136">
        <f>IF(ISBLANK('9. METAS'!V193),"",'9. METAS'!V193)</f>
        <v>1</v>
      </c>
      <c r="L187" s="136">
        <f>IF(ISBLANK('9. METAS'!W193),"",'9. METAS'!W193)</f>
        <v>0</v>
      </c>
      <c r="M187" s="137">
        <f>IF(ISBLANK('9. METAS'!X193),"",'9. METAS'!X193)</f>
        <v>0</v>
      </c>
      <c r="N187" s="147"/>
      <c r="O187" s="139"/>
      <c r="P187" s="139"/>
      <c r="Q187" s="140"/>
      <c r="R187" s="134">
        <f t="shared" si="16"/>
        <v>0</v>
      </c>
      <c r="S187" s="135">
        <f t="shared" si="16"/>
        <v>0</v>
      </c>
      <c r="T187" s="135" t="str">
        <f t="shared" si="15"/>
        <v>100%</v>
      </c>
      <c r="U187" s="154" t="str">
        <f t="shared" si="15"/>
        <v>100%</v>
      </c>
      <c r="V187" s="138">
        <f t="shared" si="11"/>
        <v>0</v>
      </c>
      <c r="W187" s="135">
        <f t="shared" si="12"/>
        <v>0</v>
      </c>
      <c r="X187" s="135">
        <f t="shared" si="13"/>
        <v>0</v>
      </c>
      <c r="Y187" s="159">
        <f t="shared" si="14"/>
        <v>0</v>
      </c>
      <c r="Z187" s="173"/>
      <c r="AA187" s="174"/>
      <c r="AB187" s="174"/>
      <c r="AC187" s="175"/>
    </row>
    <row r="188" spans="3:29" ht="17.25">
      <c r="C188" s="211" t="str">
        <f>IF(ISBLANK('5. Pp (3 años)'!B220),"",'5. Pp (3 años)'!B220)</f>
        <v/>
      </c>
      <c r="D188" s="90" t="str">
        <f>IF(ISBLANK('5. Pp (3 años)'!C220),"",'5. Pp (3 años)'!C220)</f>
        <v>Actividad</v>
      </c>
      <c r="E188" s="207" t="str">
        <f>IF(ISBLANK('5. Pp (3 años)'!D220),"",'5. Pp (3 años)'!D220)</f>
        <v/>
      </c>
      <c r="F188" s="207" t="str">
        <f>IF(ISBLANK('5. Pp (3 años)'!E220),"",'5. Pp (3 años)'!E220)</f>
        <v/>
      </c>
      <c r="G188" s="214" t="str">
        <f>IF(ISBLANK('5. Pp (3 años)'!H220),"",'5. Pp (3 años)'!H220)</f>
        <v/>
      </c>
      <c r="H188" s="75" t="str">
        <f>IF(ISBLANK('5. Pp (3 años)'!J220),"",'5. Pp (3 años)'!J220)</f>
        <v/>
      </c>
      <c r="I188" s="145" t="str">
        <f>IF(ISBLANK('9. METAS'!L194),"",'9. METAS'!L194)</f>
        <v/>
      </c>
      <c r="J188" s="146" t="str">
        <f>IF(ISBLANK('9. METAS'!U194),"",'9. METAS'!U194)</f>
        <v/>
      </c>
      <c r="K188" s="136" t="str">
        <f>IF(ISBLANK('9. METAS'!V194),"",'9. METAS'!V194)</f>
        <v/>
      </c>
      <c r="L188" s="136" t="str">
        <f>IF(ISBLANK('9. METAS'!W194),"",'9. METAS'!W194)</f>
        <v/>
      </c>
      <c r="M188" s="137" t="str">
        <f>IF(ISBLANK('9. METAS'!X194),"",'9. METAS'!X194)</f>
        <v/>
      </c>
      <c r="N188" s="147"/>
      <c r="O188" s="139"/>
      <c r="P188" s="139"/>
      <c r="Q188" s="140"/>
      <c r="R188" s="134" t="str">
        <f t="shared" si="16"/>
        <v>100%</v>
      </c>
      <c r="S188" s="135" t="str">
        <f t="shared" si="16"/>
        <v>100%</v>
      </c>
      <c r="T188" s="135" t="str">
        <f t="shared" si="15"/>
        <v>100%</v>
      </c>
      <c r="U188" s="154" t="str">
        <f t="shared" si="15"/>
        <v>100%</v>
      </c>
      <c r="V188" s="138" t="str">
        <f t="shared" si="11"/>
        <v>No Programado</v>
      </c>
      <c r="W188" s="135" t="str">
        <f t="shared" si="12"/>
        <v>No Programado</v>
      </c>
      <c r="X188" s="135" t="str">
        <f t="shared" si="13"/>
        <v>No Programado</v>
      </c>
      <c r="Y188" s="159" t="str">
        <f t="shared" si="14"/>
        <v>No Programado</v>
      </c>
      <c r="Z188" s="173"/>
      <c r="AA188" s="174"/>
      <c r="AB188" s="174"/>
      <c r="AC188" s="175"/>
    </row>
    <row r="189" spans="3:29" ht="17.25">
      <c r="C189" s="210" t="str">
        <f>IF(ISBLANK('5. Pp (3 años)'!B221),"",'5. Pp (3 años)'!B221)</f>
        <v/>
      </c>
      <c r="D189" s="90" t="str">
        <f>IF(ISBLANK('5. Pp (3 años)'!C221),"",'5. Pp (3 años)'!C221)</f>
        <v>Actividad</v>
      </c>
      <c r="E189" s="207" t="str">
        <f>IF(ISBLANK('5. Pp (3 años)'!D221),"",'5. Pp (3 años)'!D221)</f>
        <v/>
      </c>
      <c r="F189" s="207" t="str">
        <f>IF(ISBLANK('5. Pp (3 años)'!E221),"",'5. Pp (3 años)'!E221)</f>
        <v/>
      </c>
      <c r="G189" s="406" t="str">
        <f>IF(ISBLANK('5. Pp (3 años)'!H221),"",'5. Pp (3 años)'!H221)</f>
        <v/>
      </c>
      <c r="H189" s="75" t="str">
        <f>IF(ISBLANK('5. Pp (3 años)'!J221),"",'5. Pp (3 años)'!J221)</f>
        <v/>
      </c>
      <c r="I189" s="145" t="str">
        <f>IF(ISBLANK('9. METAS'!L195),"",'9. METAS'!L195)</f>
        <v/>
      </c>
      <c r="J189" s="146" t="str">
        <f>IF(ISBLANK('9. METAS'!U195),"",'9. METAS'!U195)</f>
        <v/>
      </c>
      <c r="K189" s="136" t="str">
        <f>IF(ISBLANK('9. METAS'!V195),"",'9. METAS'!V195)</f>
        <v/>
      </c>
      <c r="L189" s="136" t="str">
        <f>IF(ISBLANK('9. METAS'!W195),"",'9. METAS'!W195)</f>
        <v/>
      </c>
      <c r="M189" s="137" t="str">
        <f>IF(ISBLANK('9. METAS'!X195),"",'9. METAS'!X195)</f>
        <v/>
      </c>
      <c r="N189" s="147"/>
      <c r="O189" s="139"/>
      <c r="P189" s="139"/>
      <c r="Q189" s="140"/>
      <c r="R189" s="134" t="str">
        <f t="shared" si="16"/>
        <v>100%</v>
      </c>
      <c r="S189" s="135" t="str">
        <f t="shared" si="16"/>
        <v>100%</v>
      </c>
      <c r="T189" s="135" t="str">
        <f t="shared" si="15"/>
        <v>100%</v>
      </c>
      <c r="U189" s="154" t="str">
        <f t="shared" si="15"/>
        <v>100%</v>
      </c>
      <c r="V189" s="138" t="str">
        <f t="shared" si="11"/>
        <v>No Programado</v>
      </c>
      <c r="W189" s="135" t="str">
        <f t="shared" si="12"/>
        <v>No Programado</v>
      </c>
      <c r="X189" s="135" t="str">
        <f t="shared" si="13"/>
        <v>No Programado</v>
      </c>
      <c r="Y189" s="159" t="str">
        <f t="shared" si="14"/>
        <v>No Programado</v>
      </c>
      <c r="Z189" s="173"/>
      <c r="AA189" s="174"/>
      <c r="AB189" s="174"/>
      <c r="AC189" s="175"/>
    </row>
    <row r="190" spans="3:29" ht="103.5">
      <c r="C190" s="350" t="str">
        <f>IF(ISBLANK('5. Pp (3 años)'!B222),"",'5. Pp (3 años)'!B222)</f>
        <v>Coordinación de Becas</v>
      </c>
      <c r="D190" s="351" t="str">
        <f>IF(ISBLANK('5. Pp (3 años)'!C222),"",'5. Pp (3 años)'!C222)</f>
        <v>Componente</v>
      </c>
      <c r="E190" s="341" t="str">
        <f>IF(ISBLANK('5. Pp (3 años)'!D222),"",'5. Pp (3 años)'!D222)</f>
        <v>4.1.1.1.30 Estímulos económicos y servicios de inclusión para estudiantes en situación prioritaria otorgados.</v>
      </c>
      <c r="F190" s="341" t="str">
        <f>IF(ISBLANK('5. Pp (3 años)'!E222),"",'5. Pp (3 años)'!E222)</f>
        <v>PESIE: Porcentaje de estímulos y servicios de inclusión entregados.</v>
      </c>
      <c r="G190" s="337" t="str">
        <f>IF(ISBLANK('5. Pp (3 años)'!H222),"",'5. Pp (3 años)'!H222)</f>
        <v>Trimestral</v>
      </c>
      <c r="H190" s="342" t="str">
        <f>IF(ISBLANK('5. Pp (3 años)'!J222),"",'5. Pp (3 años)'!J222)</f>
        <v>UNIDAD DE MEDIDA DEL INDICADOR: Porcentaje
UNIDAD DE MEDIDA DE LAS VARIABLES: Servicio integral de apoyo</v>
      </c>
      <c r="I190" s="145">
        <f>IF(ISBLANK('9. METAS'!L196),"",'9. METAS'!L196)</f>
        <v>100</v>
      </c>
      <c r="J190" s="146">
        <f>IF(ISBLANK('9. METAS'!U196),"",'9. METAS'!U196)</f>
        <v>25</v>
      </c>
      <c r="K190" s="136">
        <f>IF(ISBLANK('9. METAS'!V196),"",'9. METAS'!V196)</f>
        <v>25</v>
      </c>
      <c r="L190" s="136">
        <f>IF(ISBLANK('9. METAS'!W196),"",'9. METAS'!W196)</f>
        <v>25</v>
      </c>
      <c r="M190" s="137">
        <f>IF(ISBLANK('9. METAS'!X196),"",'9. METAS'!X196)</f>
        <v>25</v>
      </c>
      <c r="N190" s="408"/>
      <c r="O190" s="409"/>
      <c r="P190" s="409"/>
      <c r="Q190" s="410"/>
      <c r="R190" s="134">
        <f t="shared" si="16"/>
        <v>0</v>
      </c>
      <c r="S190" s="135">
        <f t="shared" si="16"/>
        <v>0</v>
      </c>
      <c r="T190" s="135">
        <f t="shared" si="15"/>
        <v>0</v>
      </c>
      <c r="U190" s="154">
        <f t="shared" si="15"/>
        <v>0</v>
      </c>
      <c r="V190" s="138">
        <f t="shared" si="11"/>
        <v>0</v>
      </c>
      <c r="W190" s="135">
        <f t="shared" si="12"/>
        <v>0</v>
      </c>
      <c r="X190" s="135">
        <f t="shared" si="13"/>
        <v>0</v>
      </c>
      <c r="Y190" s="159">
        <f t="shared" si="14"/>
        <v>0</v>
      </c>
      <c r="Z190" s="173"/>
      <c r="AA190" s="174"/>
      <c r="AB190" s="174"/>
      <c r="AC190" s="175"/>
    </row>
    <row r="191" spans="3:29" ht="86.25">
      <c r="C191" s="210" t="str">
        <f>IF(ISBLANK('5. Pp (3 años)'!B223),"",'5. Pp (3 años)'!B223)</f>
        <v>Coordinación de Becas</v>
      </c>
      <c r="D191" s="90" t="str">
        <f>IF(ISBLANK('5. Pp (3 años)'!C223),"",'5. Pp (3 años)'!C223)</f>
        <v>Actividad</v>
      </c>
      <c r="E191" s="207" t="str">
        <f>IF(ISBLANK('5. Pp (3 años)'!D223),"",'5. Pp (3 años)'!D223)</f>
        <v>4.1.1.1.30.1  Operación del programa de estímulos económicos para la permanencia educativa.</v>
      </c>
      <c r="F191" s="207" t="str">
        <f>IF(ISBLANK('5. Pp (3 años)'!E223),"",'5. Pp (3 años)'!E223)</f>
        <v>PBE: Porcentaje de Becas Entregadas</v>
      </c>
      <c r="G191" s="407" t="str">
        <f>IF(ISBLANK('5. Pp (3 años)'!H223),"",'5. Pp (3 años)'!H223)</f>
        <v>Trimestral</v>
      </c>
      <c r="H191" s="75" t="str">
        <f>IF(ISBLANK('5. Pp (3 años)'!J223),"",'5. Pp (3 años)'!J223)</f>
        <v>UNIDAD DE MEDIDA DEL INDICADOR: Porcentaje
UNIDAD DE MEDIDA DE LAS VARIABLES: Becas</v>
      </c>
      <c r="I191" s="145">
        <f>IF(ISBLANK('9. METAS'!L197),"",'9. METAS'!L197)</f>
        <v>6980</v>
      </c>
      <c r="J191" s="146">
        <f>IF(ISBLANK('9. METAS'!U197),"",'9. METAS'!U197)</f>
        <v>0</v>
      </c>
      <c r="K191" s="136">
        <f>IF(ISBLANK('9. METAS'!V197),"",'9. METAS'!V197)</f>
        <v>3490</v>
      </c>
      <c r="L191" s="136">
        <f>IF(ISBLANK('9. METAS'!W197),"",'9. METAS'!W197)</f>
        <v>0</v>
      </c>
      <c r="M191" s="137">
        <f>IF(ISBLANK('9. METAS'!X197),"",'9. METAS'!X197)</f>
        <v>3490</v>
      </c>
      <c r="N191" s="147"/>
      <c r="O191" s="139"/>
      <c r="P191" s="139"/>
      <c r="Q191" s="140"/>
      <c r="R191" s="134" t="str">
        <f t="shared" si="16"/>
        <v>100%</v>
      </c>
      <c r="S191" s="135">
        <f t="shared" si="16"/>
        <v>0</v>
      </c>
      <c r="T191" s="135" t="str">
        <f t="shared" si="15"/>
        <v>100%</v>
      </c>
      <c r="U191" s="154">
        <f t="shared" si="15"/>
        <v>0</v>
      </c>
      <c r="V191" s="138">
        <f t="shared" si="11"/>
        <v>0</v>
      </c>
      <c r="W191" s="135">
        <f t="shared" si="12"/>
        <v>0</v>
      </c>
      <c r="X191" s="135">
        <f t="shared" si="13"/>
        <v>0</v>
      </c>
      <c r="Y191" s="159">
        <f t="shared" si="14"/>
        <v>0</v>
      </c>
      <c r="Z191" s="173"/>
      <c r="AA191" s="174"/>
      <c r="AB191" s="174"/>
      <c r="AC191" s="175"/>
    </row>
    <row r="192" spans="3:29" ht="86.25">
      <c r="C192" s="211" t="str">
        <f>IF(ISBLANK('5. Pp (3 años)'!B224),"",'5. Pp (3 años)'!B224)</f>
        <v>Coordinación de Becas</v>
      </c>
      <c r="D192" s="90" t="str">
        <f>IF(ISBLANK('5. Pp (3 años)'!C224),"",'5. Pp (3 años)'!C224)</f>
        <v>Actividad</v>
      </c>
      <c r="E192" s="207" t="str">
        <f>IF(ISBLANK('5. Pp (3 años)'!D224),"",'5. Pp (3 años)'!D224)</f>
        <v>4.1.1.1.30.2 Ejecución de acciones de acompañamiento integral y fomento a la inclusión para la comunidad becaria.</v>
      </c>
      <c r="F192" s="207" t="str">
        <f>IF(ISBLANK('5. Pp (3 años)'!E224),"",'5. Pp (3 años)'!E224)</f>
        <v>PAAIR: Porcentaje de acciones de acompañamiento e inclusión realizadas.</v>
      </c>
      <c r="G192" s="214" t="str">
        <f>IF(ISBLANK('5. Pp (3 años)'!H224),"",'5. Pp (3 años)'!H224)</f>
        <v>Trimestral</v>
      </c>
      <c r="H192" s="75" t="str">
        <f>IF(ISBLANK('5. Pp (3 años)'!J224),"",'5. Pp (3 años)'!J224)</f>
        <v>UNIDAD DE MEDIDA DEL INDICADOR: Porcentaje
UNIDAD DE MEDIDA DE LAS VARIABLES:  Acción de inclusión</v>
      </c>
      <c r="I192" s="145">
        <f>IF(ISBLANK('9. METAS'!L198),"",'9. METAS'!L198)</f>
        <v>20</v>
      </c>
      <c r="J192" s="146">
        <f>IF(ISBLANK('9. METAS'!U198),"",'9. METAS'!U198)</f>
        <v>10</v>
      </c>
      <c r="K192" s="136">
        <f>IF(ISBLANK('9. METAS'!V198),"",'9. METAS'!V198)</f>
        <v>6</v>
      </c>
      <c r="L192" s="136">
        <f>IF(ISBLANK('9. METAS'!W198),"",'9. METAS'!W198)</f>
        <v>4</v>
      </c>
      <c r="M192" s="137">
        <f>IF(ISBLANK('9. METAS'!X198),"",'9. METAS'!X198)</f>
        <v>0</v>
      </c>
      <c r="N192" s="147"/>
      <c r="O192" s="139"/>
      <c r="P192" s="139"/>
      <c r="Q192" s="140"/>
      <c r="R192" s="134">
        <f t="shared" si="16"/>
        <v>0</v>
      </c>
      <c r="S192" s="135">
        <f t="shared" si="16"/>
        <v>0</v>
      </c>
      <c r="T192" s="135">
        <f t="shared" si="15"/>
        <v>0</v>
      </c>
      <c r="U192" s="154" t="str">
        <f t="shared" si="15"/>
        <v>100%</v>
      </c>
      <c r="V192" s="138">
        <f t="shared" si="11"/>
        <v>0</v>
      </c>
      <c r="W192" s="135">
        <f t="shared" si="12"/>
        <v>0</v>
      </c>
      <c r="X192" s="135">
        <f t="shared" si="13"/>
        <v>0</v>
      </c>
      <c r="Y192" s="159">
        <f t="shared" si="14"/>
        <v>0</v>
      </c>
      <c r="Z192" s="173"/>
      <c r="AA192" s="174"/>
      <c r="AB192" s="174"/>
      <c r="AC192" s="175"/>
    </row>
    <row r="193" spans="3:29" ht="17.25">
      <c r="C193" s="210" t="str">
        <f>IF(ISBLANK('5. Pp (3 años)'!B225),"",'5. Pp (3 años)'!B225)</f>
        <v/>
      </c>
      <c r="D193" s="90" t="str">
        <f>IF(ISBLANK('5. Pp (3 años)'!C225),"",'5. Pp (3 años)'!C225)</f>
        <v>Actividad</v>
      </c>
      <c r="E193" s="207" t="str">
        <f>IF(ISBLANK('5. Pp (3 años)'!D225),"",'5. Pp (3 años)'!D225)</f>
        <v/>
      </c>
      <c r="F193" s="207" t="str">
        <f>IF(ISBLANK('5. Pp (3 años)'!E225),"",'5. Pp (3 años)'!E225)</f>
        <v/>
      </c>
      <c r="G193" s="214" t="str">
        <f>IF(ISBLANK('5. Pp (3 años)'!H225),"",'5. Pp (3 años)'!H225)</f>
        <v/>
      </c>
      <c r="H193" s="75" t="str">
        <f>IF(ISBLANK('5. Pp (3 años)'!J225),"",'5. Pp (3 años)'!J225)</f>
        <v/>
      </c>
      <c r="I193" s="145" t="str">
        <f>IF(ISBLANK('9. METAS'!L199),"",'9. METAS'!L199)</f>
        <v/>
      </c>
      <c r="J193" s="146" t="str">
        <f>IF(ISBLANK('9. METAS'!U199),"",'9. METAS'!U199)</f>
        <v/>
      </c>
      <c r="K193" s="136" t="str">
        <f>IF(ISBLANK('9. METAS'!V199),"",'9. METAS'!V199)</f>
        <v/>
      </c>
      <c r="L193" s="136" t="str">
        <f>IF(ISBLANK('9. METAS'!W199),"",'9. METAS'!W199)</f>
        <v/>
      </c>
      <c r="M193" s="137" t="str">
        <f>IF(ISBLANK('9. METAS'!X199),"",'9. METAS'!X199)</f>
        <v/>
      </c>
      <c r="N193" s="147"/>
      <c r="O193" s="139"/>
      <c r="P193" s="139"/>
      <c r="Q193" s="140"/>
      <c r="R193" s="134" t="str">
        <f t="shared" si="16"/>
        <v>100%</v>
      </c>
      <c r="S193" s="135" t="str">
        <f t="shared" si="16"/>
        <v>100%</v>
      </c>
      <c r="T193" s="135" t="str">
        <f t="shared" si="15"/>
        <v>100%</v>
      </c>
      <c r="U193" s="154" t="str">
        <f t="shared" si="15"/>
        <v>100%</v>
      </c>
      <c r="V193" s="138" t="str">
        <f t="shared" si="11"/>
        <v>No Programado</v>
      </c>
      <c r="W193" s="135" t="str">
        <f t="shared" si="12"/>
        <v>No Programado</v>
      </c>
      <c r="X193" s="135" t="str">
        <f t="shared" si="13"/>
        <v>No Programado</v>
      </c>
      <c r="Y193" s="159" t="str">
        <f t="shared" si="14"/>
        <v>No Programado</v>
      </c>
      <c r="Z193" s="173"/>
      <c r="AA193" s="174"/>
      <c r="AB193" s="174"/>
      <c r="AC193" s="175"/>
    </row>
    <row r="194" spans="3:29" ht="17.25">
      <c r="C194" s="211" t="str">
        <f>IF(ISBLANK('5. Pp (3 años)'!B226),"",'5. Pp (3 años)'!B226)</f>
        <v/>
      </c>
      <c r="D194" s="90" t="str">
        <f>IF(ISBLANK('5. Pp (3 años)'!C226),"",'5. Pp (3 años)'!C226)</f>
        <v>Actividad</v>
      </c>
      <c r="E194" s="207" t="str">
        <f>IF(ISBLANK('5. Pp (3 años)'!D226),"",'5. Pp (3 años)'!D226)</f>
        <v/>
      </c>
      <c r="F194" s="207" t="str">
        <f>IF(ISBLANK('5. Pp (3 años)'!E226),"",'5. Pp (3 años)'!E226)</f>
        <v/>
      </c>
      <c r="G194" s="214" t="str">
        <f>IF(ISBLANK('5. Pp (3 años)'!H226),"",'5. Pp (3 años)'!H226)</f>
        <v/>
      </c>
      <c r="H194" s="75" t="str">
        <f>IF(ISBLANK('5. Pp (3 años)'!J226),"",'5. Pp (3 años)'!J226)</f>
        <v/>
      </c>
      <c r="I194" s="145" t="str">
        <f>IF(ISBLANK('9. METAS'!L200),"",'9. METAS'!L200)</f>
        <v/>
      </c>
      <c r="J194" s="146" t="str">
        <f>IF(ISBLANK('9. METAS'!U200),"",'9. METAS'!U200)</f>
        <v/>
      </c>
      <c r="K194" s="136" t="str">
        <f>IF(ISBLANK('9. METAS'!V200),"",'9. METAS'!V200)</f>
        <v/>
      </c>
      <c r="L194" s="136" t="str">
        <f>IF(ISBLANK('9. METAS'!W200),"",'9. METAS'!W200)</f>
        <v/>
      </c>
      <c r="M194" s="137" t="str">
        <f>IF(ISBLANK('9. METAS'!X200),"",'9. METAS'!X200)</f>
        <v/>
      </c>
      <c r="N194" s="147"/>
      <c r="O194" s="139"/>
      <c r="P194" s="139"/>
      <c r="Q194" s="140"/>
      <c r="R194" s="134" t="str">
        <f t="shared" si="16"/>
        <v>100%</v>
      </c>
      <c r="S194" s="135" t="str">
        <f t="shared" si="16"/>
        <v>100%</v>
      </c>
      <c r="T194" s="135" t="str">
        <f t="shared" si="15"/>
        <v>100%</v>
      </c>
      <c r="U194" s="154" t="str">
        <f t="shared" si="15"/>
        <v>100%</v>
      </c>
      <c r="V194" s="138" t="str">
        <f t="shared" si="11"/>
        <v>No Programado</v>
      </c>
      <c r="W194" s="135" t="str">
        <f t="shared" si="12"/>
        <v>No Programado</v>
      </c>
      <c r="X194" s="135" t="str">
        <f t="shared" si="13"/>
        <v>No Programado</v>
      </c>
      <c r="Y194" s="159" t="str">
        <f t="shared" si="14"/>
        <v>No Programado</v>
      </c>
      <c r="Z194" s="173"/>
      <c r="AA194" s="174"/>
      <c r="AB194" s="174"/>
      <c r="AC194" s="175"/>
    </row>
    <row r="195" spans="3:29" ht="17.25">
      <c r="C195" s="210" t="str">
        <f>IF(ISBLANK('5. Pp (3 años)'!B227),"",'5. Pp (3 años)'!B227)</f>
        <v/>
      </c>
      <c r="D195" s="90" t="str">
        <f>IF(ISBLANK('5. Pp (3 años)'!C227),"",'5. Pp (3 años)'!C227)</f>
        <v>Actividad</v>
      </c>
      <c r="E195" s="207" t="str">
        <f>IF(ISBLANK('5. Pp (3 años)'!D227),"",'5. Pp (3 años)'!D227)</f>
        <v/>
      </c>
      <c r="F195" s="207" t="str">
        <f>IF(ISBLANK('5. Pp (3 años)'!E227),"",'5. Pp (3 años)'!E227)</f>
        <v/>
      </c>
      <c r="G195" s="406" t="str">
        <f>IF(ISBLANK('5. Pp (3 años)'!H227),"",'5. Pp (3 años)'!H227)</f>
        <v/>
      </c>
      <c r="H195" s="75" t="str">
        <f>IF(ISBLANK('5. Pp (3 años)'!J227),"",'5. Pp (3 años)'!J227)</f>
        <v/>
      </c>
      <c r="I195" s="145" t="str">
        <f>IF(ISBLANK('9. METAS'!L201),"",'9. METAS'!L201)</f>
        <v/>
      </c>
      <c r="J195" s="146" t="str">
        <f>IF(ISBLANK('9. METAS'!U201),"",'9. METAS'!U201)</f>
        <v/>
      </c>
      <c r="K195" s="136" t="str">
        <f>IF(ISBLANK('9. METAS'!V201),"",'9. METAS'!V201)</f>
        <v/>
      </c>
      <c r="L195" s="136" t="str">
        <f>IF(ISBLANK('9. METAS'!W201),"",'9. METAS'!W201)</f>
        <v/>
      </c>
      <c r="M195" s="137" t="str">
        <f>IF(ISBLANK('9. METAS'!X201),"",'9. METAS'!X201)</f>
        <v/>
      </c>
      <c r="N195" s="147"/>
      <c r="O195" s="139"/>
      <c r="P195" s="139"/>
      <c r="Q195" s="140"/>
      <c r="R195" s="134" t="str">
        <f t="shared" si="16"/>
        <v>100%</v>
      </c>
      <c r="S195" s="135" t="str">
        <f t="shared" si="16"/>
        <v>100%</v>
      </c>
      <c r="T195" s="135" t="str">
        <f t="shared" si="15"/>
        <v>100%</v>
      </c>
      <c r="U195" s="154" t="str">
        <f t="shared" si="15"/>
        <v>100%</v>
      </c>
      <c r="V195" s="138" t="str">
        <f t="shared" si="11"/>
        <v>No Programado</v>
      </c>
      <c r="W195" s="135" t="str">
        <f t="shared" si="12"/>
        <v>No Programado</v>
      </c>
      <c r="X195" s="135" t="str">
        <f t="shared" si="13"/>
        <v>No Programado</v>
      </c>
      <c r="Y195" s="159" t="str">
        <f t="shared" si="14"/>
        <v>No Programado</v>
      </c>
      <c r="Z195" s="173"/>
      <c r="AA195" s="174"/>
      <c r="AB195" s="174"/>
      <c r="AC195" s="175"/>
    </row>
    <row r="196" spans="3:29" ht="103.5">
      <c r="C196" s="350" t="str">
        <f>IF(ISBLANK('5. Pp (3 años)'!B228),"",'5. Pp (3 años)'!B228)</f>
        <v>Coordinación de Programas Educativos</v>
      </c>
      <c r="D196" s="351" t="str">
        <f>IF(ISBLANK('5. Pp (3 años)'!C228),"",'5. Pp (3 años)'!C228)</f>
        <v>Componente</v>
      </c>
      <c r="E196" s="341" t="str">
        <f>IF(ISBLANK('5. Pp (3 años)'!D228),"",'5. Pp (3 años)'!D228)</f>
        <v>4.1.1.1.31 Servicios de formación educativa inclusiva y capacitación para el desarrollo productivo otorgados.</v>
      </c>
      <c r="F196" s="341" t="str">
        <f>IF(ISBLANK('5. Pp (3 años)'!E228),"",'5. Pp (3 años)'!E228)</f>
        <v>PCDHP: Porcentaje de capacidades de desarrollo humano y productivo fortalecidas</v>
      </c>
      <c r="G196" s="337" t="str">
        <f>IF(ISBLANK('5. Pp (3 años)'!H228),"",'5. Pp (3 años)'!H228)</f>
        <v>Trimestral</v>
      </c>
      <c r="H196" s="342" t="str">
        <f>IF(ISBLANK('5. Pp (3 años)'!J228),"",'5. Pp (3 años)'!J228)</f>
        <v>UNIDAD DE MEDIDA DEL INDICADOR: Porcentaje
UNIDAD DE MEDIDA DE LAS VARIABLES: Esquema de formación integral</v>
      </c>
      <c r="I196" s="145">
        <f>IF(ISBLANK('9. METAS'!L202),"",'9. METAS'!L202)</f>
        <v>100</v>
      </c>
      <c r="J196" s="146">
        <f>IF(ISBLANK('9. METAS'!U202),"",'9. METAS'!U202)</f>
        <v>25</v>
      </c>
      <c r="K196" s="136">
        <f>IF(ISBLANK('9. METAS'!V202),"",'9. METAS'!V202)</f>
        <v>25</v>
      </c>
      <c r="L196" s="136">
        <f>IF(ISBLANK('9. METAS'!W202),"",'9. METAS'!W202)</f>
        <v>25</v>
      </c>
      <c r="M196" s="137">
        <f>IF(ISBLANK('9. METAS'!X202),"",'9. METAS'!X202)</f>
        <v>25</v>
      </c>
      <c r="N196" s="408"/>
      <c r="O196" s="409"/>
      <c r="P196" s="409"/>
      <c r="Q196" s="410"/>
      <c r="R196" s="134">
        <f t="shared" si="16"/>
        <v>0</v>
      </c>
      <c r="S196" s="135">
        <f t="shared" si="16"/>
        <v>0</v>
      </c>
      <c r="T196" s="135">
        <f t="shared" si="15"/>
        <v>0</v>
      </c>
      <c r="U196" s="154">
        <f t="shared" si="15"/>
        <v>0</v>
      </c>
      <c r="V196" s="138">
        <f t="shared" si="11"/>
        <v>0</v>
      </c>
      <c r="W196" s="135">
        <f t="shared" si="12"/>
        <v>0</v>
      </c>
      <c r="X196" s="135">
        <f t="shared" si="13"/>
        <v>0</v>
      </c>
      <c r="Y196" s="159">
        <f t="shared" si="14"/>
        <v>0</v>
      </c>
      <c r="Z196" s="173"/>
      <c r="AA196" s="174"/>
      <c r="AB196" s="174"/>
      <c r="AC196" s="175"/>
    </row>
    <row r="197" spans="3:29" ht="86.25">
      <c r="C197" s="210" t="str">
        <f>IF(ISBLANK('5. Pp (3 años)'!B229),"",'5. Pp (3 años)'!B229)</f>
        <v>Coordinación de Programas Educativos</v>
      </c>
      <c r="D197" s="90" t="str">
        <f>IF(ISBLANK('5. Pp (3 años)'!C229),"",'5. Pp (3 años)'!C229)</f>
        <v>Actividad</v>
      </c>
      <c r="E197" s="207" t="str">
        <f>IF(ISBLANK('5. Pp (3 años)'!D229),"",'5. Pp (3 años)'!D229)</f>
        <v xml:space="preserve">4.1.1.1.31.1 Implementación de programas de instrucción académica, participación social y competencias para la productividad.
</v>
      </c>
      <c r="F197" s="207" t="str">
        <f>IF(ISBLANK('5. Pp (3 años)'!E229),"",'5. Pp (3 años)'!E229)</f>
        <v>PAACP: Porcentaje de acciones de alfabetización, capacitación y participación educativa realizadas.</v>
      </c>
      <c r="G197" s="407" t="str">
        <f>IF(ISBLANK('5. Pp (3 años)'!H229),"",'5. Pp (3 años)'!H229)</f>
        <v>Trimestral</v>
      </c>
      <c r="H197" s="75" t="str">
        <f>IF(ISBLANK('5. Pp (3 años)'!J229),"",'5. Pp (3 años)'!J229)</f>
        <v>UNIDAD DE MEDIDA DEL INDICADOR: Porcentaje
UNIDAD DE MEDIDA DE LAS VARIABLES: Acción educativa</v>
      </c>
      <c r="I197" s="145">
        <f>IF(ISBLANK('9. METAS'!L203),"",'9. METAS'!L203)</f>
        <v>37</v>
      </c>
      <c r="J197" s="146">
        <f>IF(ISBLANK('9. METAS'!U203),"",'9. METAS'!U203)</f>
        <v>8</v>
      </c>
      <c r="K197" s="136">
        <f>IF(ISBLANK('9. METAS'!V203),"",'9. METAS'!V203)</f>
        <v>11</v>
      </c>
      <c r="L197" s="136">
        <f>IF(ISBLANK('9. METAS'!W203),"",'9. METAS'!W203)</f>
        <v>8</v>
      </c>
      <c r="M197" s="137">
        <f>IF(ISBLANK('9. METAS'!X203),"",'9. METAS'!X203)</f>
        <v>10</v>
      </c>
      <c r="N197" s="147"/>
      <c r="O197" s="139"/>
      <c r="P197" s="139"/>
      <c r="Q197" s="140"/>
      <c r="R197" s="134">
        <f t="shared" si="16"/>
        <v>0</v>
      </c>
      <c r="S197" s="135">
        <f t="shared" si="16"/>
        <v>0</v>
      </c>
      <c r="T197" s="135">
        <f t="shared" si="15"/>
        <v>0</v>
      </c>
      <c r="U197" s="154">
        <f t="shared" si="15"/>
        <v>0</v>
      </c>
      <c r="V197" s="138">
        <f t="shared" si="11"/>
        <v>0</v>
      </c>
      <c r="W197" s="135">
        <f t="shared" si="12"/>
        <v>0</v>
      </c>
      <c r="X197" s="135">
        <f t="shared" si="13"/>
        <v>0</v>
      </c>
      <c r="Y197" s="159">
        <f t="shared" si="14"/>
        <v>0</v>
      </c>
      <c r="Z197" s="173"/>
      <c r="AA197" s="174"/>
      <c r="AB197" s="174"/>
      <c r="AC197" s="175"/>
    </row>
    <row r="198" spans="3:29" ht="17.25">
      <c r="C198" s="211" t="str">
        <f>IF(ISBLANK('5. Pp (3 años)'!B230),"",'5. Pp (3 años)'!B230)</f>
        <v/>
      </c>
      <c r="D198" s="90" t="str">
        <f>IF(ISBLANK('5. Pp (3 años)'!C230),"",'5. Pp (3 años)'!C230)</f>
        <v>Actividad</v>
      </c>
      <c r="E198" s="207" t="str">
        <f>IF(ISBLANK('5. Pp (3 años)'!D230),"",'5. Pp (3 años)'!D230)</f>
        <v/>
      </c>
      <c r="F198" s="207" t="str">
        <f>IF(ISBLANK('5. Pp (3 años)'!E230),"",'5. Pp (3 años)'!E230)</f>
        <v/>
      </c>
      <c r="G198" s="214" t="str">
        <f>IF(ISBLANK('5. Pp (3 años)'!H230),"",'5. Pp (3 años)'!H230)</f>
        <v/>
      </c>
      <c r="H198" s="75" t="str">
        <f>IF(ISBLANK('5. Pp (3 años)'!J230),"",'5. Pp (3 años)'!J230)</f>
        <v/>
      </c>
      <c r="I198" s="145" t="str">
        <f>IF(ISBLANK('9. METAS'!L204),"",'9. METAS'!L204)</f>
        <v/>
      </c>
      <c r="J198" s="146" t="str">
        <f>IF(ISBLANK('9. METAS'!U204),"",'9. METAS'!U204)</f>
        <v/>
      </c>
      <c r="K198" s="136" t="str">
        <f>IF(ISBLANK('9. METAS'!V204),"",'9. METAS'!V204)</f>
        <v/>
      </c>
      <c r="L198" s="136" t="str">
        <f>IF(ISBLANK('9. METAS'!W204),"",'9. METAS'!W204)</f>
        <v/>
      </c>
      <c r="M198" s="137" t="str">
        <f>IF(ISBLANK('9. METAS'!X204),"",'9. METAS'!X204)</f>
        <v/>
      </c>
      <c r="N198" s="147"/>
      <c r="O198" s="139"/>
      <c r="P198" s="139"/>
      <c r="Q198" s="140"/>
      <c r="R198" s="134" t="str">
        <f t="shared" si="16"/>
        <v>100%</v>
      </c>
      <c r="S198" s="135" t="str">
        <f t="shared" si="16"/>
        <v>100%</v>
      </c>
      <c r="T198" s="135" t="str">
        <f t="shared" si="15"/>
        <v>100%</v>
      </c>
      <c r="U198" s="154" t="str">
        <f t="shared" si="15"/>
        <v>100%</v>
      </c>
      <c r="V198" s="138" t="str">
        <f t="shared" si="11"/>
        <v>No Programado</v>
      </c>
      <c r="W198" s="135" t="str">
        <f t="shared" si="12"/>
        <v>No Programado</v>
      </c>
      <c r="X198" s="135" t="str">
        <f t="shared" si="13"/>
        <v>No Programado</v>
      </c>
      <c r="Y198" s="159" t="str">
        <f t="shared" si="14"/>
        <v>No Programado</v>
      </c>
      <c r="Z198" s="173"/>
      <c r="AA198" s="174"/>
      <c r="AB198" s="174"/>
      <c r="AC198" s="175"/>
    </row>
    <row r="199" spans="3:29" ht="17.25">
      <c r="C199" s="210" t="str">
        <f>IF(ISBLANK('5. Pp (3 años)'!B231),"",'5. Pp (3 años)'!B231)</f>
        <v/>
      </c>
      <c r="D199" s="90" t="str">
        <f>IF(ISBLANK('5. Pp (3 años)'!C231),"",'5. Pp (3 años)'!C231)</f>
        <v>Actividad</v>
      </c>
      <c r="E199" s="207" t="str">
        <f>IF(ISBLANK('5. Pp (3 años)'!D231),"",'5. Pp (3 años)'!D231)</f>
        <v/>
      </c>
      <c r="F199" s="207" t="str">
        <f>IF(ISBLANK('5. Pp (3 años)'!E231),"",'5. Pp (3 años)'!E231)</f>
        <v/>
      </c>
      <c r="G199" s="214" t="str">
        <f>IF(ISBLANK('5. Pp (3 años)'!H231),"",'5. Pp (3 años)'!H231)</f>
        <v/>
      </c>
      <c r="H199" s="75" t="str">
        <f>IF(ISBLANK('5. Pp (3 años)'!J231),"",'5. Pp (3 años)'!J231)</f>
        <v/>
      </c>
      <c r="I199" s="145" t="str">
        <f>IF(ISBLANK('9. METAS'!L205),"",'9. METAS'!L205)</f>
        <v/>
      </c>
      <c r="J199" s="146" t="str">
        <f>IF(ISBLANK('9. METAS'!U205),"",'9. METAS'!U205)</f>
        <v/>
      </c>
      <c r="K199" s="136" t="str">
        <f>IF(ISBLANK('9. METAS'!V205),"",'9. METAS'!V205)</f>
        <v/>
      </c>
      <c r="L199" s="136" t="str">
        <f>IF(ISBLANK('9. METAS'!W205),"",'9. METAS'!W205)</f>
        <v/>
      </c>
      <c r="M199" s="137" t="str">
        <f>IF(ISBLANK('9. METAS'!X205),"",'9. METAS'!X205)</f>
        <v/>
      </c>
      <c r="N199" s="147"/>
      <c r="O199" s="139"/>
      <c r="P199" s="139"/>
      <c r="Q199" s="140"/>
      <c r="R199" s="134" t="str">
        <f t="shared" si="16"/>
        <v>100%</v>
      </c>
      <c r="S199" s="135" t="str">
        <f t="shared" si="16"/>
        <v>100%</v>
      </c>
      <c r="T199" s="135" t="str">
        <f t="shared" si="15"/>
        <v>100%</v>
      </c>
      <c r="U199" s="154" t="str">
        <f t="shared" si="15"/>
        <v>100%</v>
      </c>
      <c r="V199" s="138" t="str">
        <f t="shared" si="11"/>
        <v>No Programado</v>
      </c>
      <c r="W199" s="135" t="str">
        <f t="shared" si="12"/>
        <v>No Programado</v>
      </c>
      <c r="X199" s="135" t="str">
        <f t="shared" si="13"/>
        <v>No Programado</v>
      </c>
      <c r="Y199" s="159" t="str">
        <f t="shared" si="14"/>
        <v>No Programado</v>
      </c>
      <c r="Z199" s="173"/>
      <c r="AA199" s="174"/>
      <c r="AB199" s="174"/>
      <c r="AC199" s="175"/>
    </row>
    <row r="200" spans="3:29" ht="17.25">
      <c r="C200" s="211" t="str">
        <f>IF(ISBLANK('5. Pp (3 años)'!B232),"",'5. Pp (3 años)'!B232)</f>
        <v/>
      </c>
      <c r="D200" s="90" t="str">
        <f>IF(ISBLANK('5. Pp (3 años)'!C232),"",'5. Pp (3 años)'!C232)</f>
        <v>Actividad</v>
      </c>
      <c r="E200" s="207" t="str">
        <f>IF(ISBLANK('5. Pp (3 años)'!D232),"",'5. Pp (3 años)'!D232)</f>
        <v/>
      </c>
      <c r="F200" s="207" t="str">
        <f>IF(ISBLANK('5. Pp (3 años)'!E232),"",'5. Pp (3 años)'!E232)</f>
        <v/>
      </c>
      <c r="G200" s="214" t="str">
        <f>IF(ISBLANK('5. Pp (3 años)'!H232),"",'5. Pp (3 años)'!H232)</f>
        <v/>
      </c>
      <c r="H200" s="75" t="str">
        <f>IF(ISBLANK('5. Pp (3 años)'!J232),"",'5. Pp (3 años)'!J232)</f>
        <v/>
      </c>
      <c r="I200" s="145" t="str">
        <f>IF(ISBLANK('9. METAS'!L206),"",'9. METAS'!L206)</f>
        <v/>
      </c>
      <c r="J200" s="146" t="str">
        <f>IF(ISBLANK('9. METAS'!U206),"",'9. METAS'!U206)</f>
        <v/>
      </c>
      <c r="K200" s="136" t="str">
        <f>IF(ISBLANK('9. METAS'!V206),"",'9. METAS'!V206)</f>
        <v/>
      </c>
      <c r="L200" s="136" t="str">
        <f>IF(ISBLANK('9. METAS'!W206),"",'9. METAS'!W206)</f>
        <v/>
      </c>
      <c r="M200" s="137" t="str">
        <f>IF(ISBLANK('9. METAS'!X206),"",'9. METAS'!X206)</f>
        <v/>
      </c>
      <c r="N200" s="147"/>
      <c r="O200" s="139"/>
      <c r="P200" s="139"/>
      <c r="Q200" s="140"/>
      <c r="R200" s="134" t="str">
        <f t="shared" si="16"/>
        <v>100%</v>
      </c>
      <c r="S200" s="135" t="str">
        <f t="shared" si="16"/>
        <v>100%</v>
      </c>
      <c r="T200" s="135" t="str">
        <f t="shared" si="15"/>
        <v>100%</v>
      </c>
      <c r="U200" s="154" t="str">
        <f t="shared" si="15"/>
        <v>100%</v>
      </c>
      <c r="V200" s="138" t="str">
        <f t="shared" si="11"/>
        <v>No Programado</v>
      </c>
      <c r="W200" s="135" t="str">
        <f t="shared" si="12"/>
        <v>No Programado</v>
      </c>
      <c r="X200" s="135" t="str">
        <f t="shared" si="13"/>
        <v>No Programado</v>
      </c>
      <c r="Y200" s="159" t="str">
        <f t="shared" si="14"/>
        <v>No Programado</v>
      </c>
      <c r="Z200" s="173"/>
      <c r="AA200" s="174"/>
      <c r="AB200" s="174"/>
      <c r="AC200" s="175"/>
    </row>
    <row r="201" spans="3:29" ht="17.25">
      <c r="C201" s="210" t="str">
        <f>IF(ISBLANK('5. Pp (3 años)'!B233),"",'5. Pp (3 años)'!B233)</f>
        <v/>
      </c>
      <c r="D201" s="90" t="str">
        <f>IF(ISBLANK('5. Pp (3 años)'!C233),"",'5. Pp (3 años)'!C233)</f>
        <v>Actividad</v>
      </c>
      <c r="E201" s="207" t="str">
        <f>IF(ISBLANK('5. Pp (3 años)'!D233),"",'5. Pp (3 años)'!D233)</f>
        <v/>
      </c>
      <c r="F201" s="207" t="str">
        <f>IF(ISBLANK('5. Pp (3 años)'!E233),"",'5. Pp (3 años)'!E233)</f>
        <v/>
      </c>
      <c r="G201" s="406" t="str">
        <f>IF(ISBLANK('5. Pp (3 años)'!H233),"",'5. Pp (3 años)'!H233)</f>
        <v/>
      </c>
      <c r="H201" s="75" t="str">
        <f>IF(ISBLANK('5. Pp (3 años)'!J233),"",'5. Pp (3 años)'!J233)</f>
        <v/>
      </c>
      <c r="I201" s="145" t="str">
        <f>IF(ISBLANK('9. METAS'!L207),"",'9. METAS'!L207)</f>
        <v/>
      </c>
      <c r="J201" s="146" t="str">
        <f>IF(ISBLANK('9. METAS'!U207),"",'9. METAS'!U207)</f>
        <v/>
      </c>
      <c r="K201" s="136" t="str">
        <f>IF(ISBLANK('9. METAS'!V207),"",'9. METAS'!V207)</f>
        <v/>
      </c>
      <c r="L201" s="136" t="str">
        <f>IF(ISBLANK('9. METAS'!W207),"",'9. METAS'!W207)</f>
        <v/>
      </c>
      <c r="M201" s="137" t="str">
        <f>IF(ISBLANK('9. METAS'!X207),"",'9. METAS'!X207)</f>
        <v/>
      </c>
      <c r="N201" s="147"/>
      <c r="O201" s="139"/>
      <c r="P201" s="139"/>
      <c r="Q201" s="140"/>
      <c r="R201" s="134" t="str">
        <f t="shared" si="16"/>
        <v>100%</v>
      </c>
      <c r="S201" s="135" t="str">
        <f t="shared" si="16"/>
        <v>100%</v>
      </c>
      <c r="T201" s="135" t="str">
        <f t="shared" si="15"/>
        <v>100%</v>
      </c>
      <c r="U201" s="154" t="str">
        <f t="shared" si="15"/>
        <v>100%</v>
      </c>
      <c r="V201" s="138" t="str">
        <f t="shared" si="11"/>
        <v>No Programado</v>
      </c>
      <c r="W201" s="135" t="str">
        <f t="shared" si="12"/>
        <v>No Programado</v>
      </c>
      <c r="X201" s="135" t="str">
        <f t="shared" si="13"/>
        <v>No Programado</v>
      </c>
      <c r="Y201" s="159" t="str">
        <f t="shared" si="14"/>
        <v>No Programado</v>
      </c>
      <c r="Z201" s="173"/>
      <c r="AA201" s="174"/>
      <c r="AB201" s="174"/>
      <c r="AC201" s="175"/>
    </row>
    <row r="202" spans="3:29" ht="86.25">
      <c r="C202" s="350" t="str">
        <f>IF(ISBLANK('5. Pp (3 años)'!B234),"",'5. Pp (3 años)'!B234)</f>
        <v>Dirección General de Salud</v>
      </c>
      <c r="D202" s="351" t="str">
        <f>IF(ISBLANK('5. Pp (3 años)'!C234),"",'5. Pp (3 años)'!C234)</f>
        <v>Componente</v>
      </c>
      <c r="E202" s="341" t="str">
        <f>IF(ISBLANK('5. Pp (3 años)'!D234),"",'5. Pp (3 años)'!D234)</f>
        <v>4.1.1.1.32 Servicios de salud itinerante y programas de formación preventiva otorgados.</v>
      </c>
      <c r="F202" s="341" t="str">
        <f>IF(ISBLANK('5. Pp (3 años)'!E234),"",'5. Pp (3 años)'!E234)</f>
        <v>PEAPC: Porcentaje de esquemas de atención primaria y capacidades de cuidado consolidados.</v>
      </c>
      <c r="G202" s="337" t="str">
        <f>IF(ISBLANK('5. Pp (3 años)'!H234),"",'5. Pp (3 años)'!H234)</f>
        <v>Trimestral</v>
      </c>
      <c r="H202" s="342" t="str">
        <f>IF(ISBLANK('5. Pp (3 años)'!J234),"",'5. Pp (3 años)'!J234)</f>
        <v>UNIDAD DE MEDIDA DEL INDICADOR: Porcentaje
UNIDAD DE MEDIDA DE LAS VARIABLES: Esquema integral</v>
      </c>
      <c r="I202" s="145">
        <f>IF(ISBLANK('9. METAS'!L208),"",'9. METAS'!L208)</f>
        <v>100</v>
      </c>
      <c r="J202" s="146">
        <f>IF(ISBLANK('9. METAS'!U208),"",'9. METAS'!U208)</f>
        <v>25</v>
      </c>
      <c r="K202" s="136">
        <f>IF(ISBLANK('9. METAS'!V208),"",'9. METAS'!V208)</f>
        <v>25</v>
      </c>
      <c r="L202" s="136">
        <f>IF(ISBLANK('9. METAS'!W208),"",'9. METAS'!W208)</f>
        <v>25</v>
      </c>
      <c r="M202" s="137">
        <f>IF(ISBLANK('9. METAS'!X208),"",'9. METAS'!X208)</f>
        <v>25</v>
      </c>
      <c r="N202" s="408"/>
      <c r="O202" s="409"/>
      <c r="P202" s="409"/>
      <c r="Q202" s="410"/>
      <c r="R202" s="134">
        <f t="shared" si="16"/>
        <v>0</v>
      </c>
      <c r="S202" s="135">
        <f t="shared" si="16"/>
        <v>0</v>
      </c>
      <c r="T202" s="135">
        <f t="shared" si="15"/>
        <v>0</v>
      </c>
      <c r="U202" s="154">
        <f t="shared" si="15"/>
        <v>0</v>
      </c>
      <c r="V202" s="138">
        <f t="shared" si="11"/>
        <v>0</v>
      </c>
      <c r="W202" s="135">
        <f t="shared" si="12"/>
        <v>0</v>
      </c>
      <c r="X202" s="135">
        <f t="shared" si="13"/>
        <v>0</v>
      </c>
      <c r="Y202" s="159">
        <f t="shared" si="14"/>
        <v>0</v>
      </c>
      <c r="Z202" s="173"/>
      <c r="AA202" s="174"/>
      <c r="AB202" s="174"/>
      <c r="AC202" s="175"/>
    </row>
    <row r="203" spans="3:29" ht="86.25">
      <c r="C203" s="210" t="str">
        <f>IF(ISBLANK('5. Pp (3 años)'!B235),"",'5. Pp (3 años)'!B235)</f>
        <v>Dirección General de Salud</v>
      </c>
      <c r="D203" s="90" t="str">
        <f>IF(ISBLANK('5. Pp (3 años)'!C235),"",'5. Pp (3 años)'!C235)</f>
        <v>Actividad</v>
      </c>
      <c r="E203" s="207" t="str">
        <f>IF(ISBLANK('5. Pp (3 años)'!D235),"",'5. Pp (3 años)'!D235)</f>
        <v>4.1.1.1.32.1 Despliegue operativo de brigadas integrales para la prevención, diagnóstico y promoción de la salud comunitaria.</v>
      </c>
      <c r="F203" s="207" t="str">
        <f>IF(ISBLANK('5. Pp (3 años)'!E235),"",'5. Pp (3 años)'!E235)</f>
        <v>PBJSR: Porcentaje de brigadas y jornadas de salud realizadas.</v>
      </c>
      <c r="G203" s="407" t="str">
        <f>IF(ISBLANK('5. Pp (3 años)'!H235),"",'5. Pp (3 años)'!H235)</f>
        <v>Trimestral</v>
      </c>
      <c r="H203" s="75" t="str">
        <f>IF(ISBLANK('5. Pp (3 años)'!J235),"",'5. Pp (3 años)'!J235)</f>
        <v>UNIDAD DE MEDIDA DEL INDICADOR: Porcentaje
UNIDAD DE MEDIDA DE LAS VARIABLES: Brigadas</v>
      </c>
      <c r="I203" s="145">
        <f>IF(ISBLANK('9. METAS'!L209),"",'9. METAS'!L209)</f>
        <v>225</v>
      </c>
      <c r="J203" s="146">
        <f>IF(ISBLANK('9. METAS'!U209),"",'9. METAS'!U209)</f>
        <v>60</v>
      </c>
      <c r="K203" s="136">
        <f>IF(ISBLANK('9. METAS'!V209),"",'9. METAS'!V209)</f>
        <v>60</v>
      </c>
      <c r="L203" s="136">
        <f>IF(ISBLANK('9. METAS'!W209),"",'9. METAS'!W209)</f>
        <v>50</v>
      </c>
      <c r="M203" s="137">
        <f>IF(ISBLANK('9. METAS'!X209),"",'9. METAS'!X209)</f>
        <v>55</v>
      </c>
      <c r="N203" s="147"/>
      <c r="O203" s="139"/>
      <c r="P203" s="139"/>
      <c r="Q203" s="140"/>
      <c r="R203" s="134">
        <f t="shared" si="16"/>
        <v>0</v>
      </c>
      <c r="S203" s="135">
        <f t="shared" si="16"/>
        <v>0</v>
      </c>
      <c r="T203" s="135">
        <f t="shared" si="15"/>
        <v>0</v>
      </c>
      <c r="U203" s="154">
        <f t="shared" si="15"/>
        <v>0</v>
      </c>
      <c r="V203" s="138">
        <f t="shared" si="11"/>
        <v>0</v>
      </c>
      <c r="W203" s="135">
        <f t="shared" si="12"/>
        <v>0</v>
      </c>
      <c r="X203" s="135">
        <f t="shared" si="13"/>
        <v>0</v>
      </c>
      <c r="Y203" s="159">
        <f t="shared" si="14"/>
        <v>0</v>
      </c>
      <c r="Z203" s="173"/>
      <c r="AA203" s="174"/>
      <c r="AB203" s="174"/>
      <c r="AC203" s="175"/>
    </row>
    <row r="204" spans="3:29" ht="86.25">
      <c r="C204" s="211" t="str">
        <f>IF(ISBLANK('5. Pp (3 años)'!B236),"",'5. Pp (3 años)'!B236)</f>
        <v>Dirección General de Salud</v>
      </c>
      <c r="D204" s="90" t="str">
        <f>IF(ISBLANK('5. Pp (3 años)'!C236),"",'5. Pp (3 años)'!C236)</f>
        <v>Actividad</v>
      </c>
      <c r="E204" s="207" t="str">
        <f>IF(ISBLANK('5. Pp (3 años)'!D236),"",'5. Pp (3 años)'!D236)</f>
        <v>4.1.1.1.32.2 Impartición de talleres formativos y jornadas de atención preventiva para el fortalecimiento de las capacidades de cuidado.</v>
      </c>
      <c r="F204" s="207" t="str">
        <f>IF(ISBLANK('5. Pp (3 años)'!E236),"",'5. Pp (3 años)'!E236)</f>
        <v>PSFCE: Porcentaje de sesiones formativas y campañas de salud ejecutadas</v>
      </c>
      <c r="G204" s="214" t="str">
        <f>IF(ISBLANK('5. Pp (3 años)'!H236),"",'5. Pp (3 años)'!H236)</f>
        <v>Trimestral</v>
      </c>
      <c r="H204" s="75" t="str">
        <f>IF(ISBLANK('5. Pp (3 años)'!J236),"",'5. Pp (3 años)'!J236)</f>
        <v>UNIDAD DE MEDIDA DEL INDICADOR: Porcentaje
UNIDAD DE MEDIDA DE LAS VARIABLES: Campaña</v>
      </c>
      <c r="I204" s="145">
        <f>IF(ISBLANK('9. METAS'!L210),"",'9. METAS'!L210)</f>
        <v>20</v>
      </c>
      <c r="J204" s="146">
        <f>IF(ISBLANK('9. METAS'!U210),"",'9. METAS'!U210)</f>
        <v>5</v>
      </c>
      <c r="K204" s="136">
        <f>IF(ISBLANK('9. METAS'!V210),"",'9. METAS'!V210)</f>
        <v>5</v>
      </c>
      <c r="L204" s="136">
        <f>IF(ISBLANK('9. METAS'!W210),"",'9. METAS'!W210)</f>
        <v>5</v>
      </c>
      <c r="M204" s="137">
        <f>IF(ISBLANK('9. METAS'!X210),"",'9. METAS'!X210)</f>
        <v>5</v>
      </c>
      <c r="N204" s="147"/>
      <c r="O204" s="139"/>
      <c r="P204" s="139"/>
      <c r="Q204" s="140"/>
      <c r="R204" s="134">
        <f t="shared" si="16"/>
        <v>0</v>
      </c>
      <c r="S204" s="135">
        <f t="shared" si="16"/>
        <v>0</v>
      </c>
      <c r="T204" s="135">
        <f t="shared" si="15"/>
        <v>0</v>
      </c>
      <c r="U204" s="154">
        <f t="shared" si="15"/>
        <v>0</v>
      </c>
      <c r="V204" s="138">
        <f t="shared" si="11"/>
        <v>0</v>
      </c>
      <c r="W204" s="135">
        <f t="shared" si="12"/>
        <v>0</v>
      </c>
      <c r="X204" s="135">
        <f t="shared" si="13"/>
        <v>0</v>
      </c>
      <c r="Y204" s="159">
        <f t="shared" si="14"/>
        <v>0</v>
      </c>
      <c r="Z204" s="173"/>
      <c r="AA204" s="174"/>
      <c r="AB204" s="174"/>
      <c r="AC204" s="175"/>
    </row>
    <row r="205" spans="3:29" ht="17.25">
      <c r="C205" s="210" t="str">
        <f>IF(ISBLANK('5. Pp (3 años)'!B237),"",'5. Pp (3 años)'!B237)</f>
        <v/>
      </c>
      <c r="D205" s="90" t="str">
        <f>IF(ISBLANK('5. Pp (3 años)'!C237),"",'5. Pp (3 años)'!C237)</f>
        <v>Actividad</v>
      </c>
      <c r="E205" s="207" t="str">
        <f>IF(ISBLANK('5. Pp (3 años)'!D237),"",'5. Pp (3 años)'!D237)</f>
        <v/>
      </c>
      <c r="F205" s="207" t="str">
        <f>IF(ISBLANK('5. Pp (3 años)'!E237),"",'5. Pp (3 años)'!E237)</f>
        <v/>
      </c>
      <c r="G205" s="214" t="str">
        <f>IF(ISBLANK('5. Pp (3 años)'!H237),"",'5. Pp (3 años)'!H237)</f>
        <v/>
      </c>
      <c r="H205" s="75" t="str">
        <f>IF(ISBLANK('5. Pp (3 años)'!J237),"",'5. Pp (3 años)'!J237)</f>
        <v/>
      </c>
      <c r="I205" s="145" t="str">
        <f>IF(ISBLANK('9. METAS'!L211),"",'9. METAS'!L211)</f>
        <v/>
      </c>
      <c r="J205" s="146" t="str">
        <f>IF(ISBLANK('9. METAS'!U211),"",'9. METAS'!U211)</f>
        <v/>
      </c>
      <c r="K205" s="136" t="str">
        <f>IF(ISBLANK('9. METAS'!V211),"",'9. METAS'!V211)</f>
        <v/>
      </c>
      <c r="L205" s="136" t="str">
        <f>IF(ISBLANK('9. METAS'!W211),"",'9. METAS'!W211)</f>
        <v/>
      </c>
      <c r="M205" s="137" t="str">
        <f>IF(ISBLANK('9. METAS'!X211),"",'9. METAS'!X211)</f>
        <v/>
      </c>
      <c r="N205" s="147"/>
      <c r="O205" s="139"/>
      <c r="P205" s="139"/>
      <c r="Q205" s="140"/>
      <c r="R205" s="134" t="str">
        <f t="shared" si="16"/>
        <v>100%</v>
      </c>
      <c r="S205" s="135" t="str">
        <f t="shared" si="16"/>
        <v>100%</v>
      </c>
      <c r="T205" s="135" t="str">
        <f t="shared" si="15"/>
        <v>100%</v>
      </c>
      <c r="U205" s="154" t="str">
        <f t="shared" si="15"/>
        <v>100%</v>
      </c>
      <c r="V205" s="138" t="str">
        <f t="shared" si="11"/>
        <v>No Programado</v>
      </c>
      <c r="W205" s="135" t="str">
        <f t="shared" si="12"/>
        <v>No Programado</v>
      </c>
      <c r="X205" s="135" t="str">
        <f t="shared" si="13"/>
        <v>No Programado</v>
      </c>
      <c r="Y205" s="159" t="str">
        <f t="shared" si="14"/>
        <v>No Programado</v>
      </c>
      <c r="Z205" s="173"/>
      <c r="AA205" s="174"/>
      <c r="AB205" s="174"/>
      <c r="AC205" s="175"/>
    </row>
    <row r="206" spans="3:29" ht="17.25">
      <c r="C206" s="211" t="str">
        <f>IF(ISBLANK('5. Pp (3 años)'!B238),"",'5. Pp (3 años)'!B238)</f>
        <v/>
      </c>
      <c r="D206" s="90" t="str">
        <f>IF(ISBLANK('5. Pp (3 años)'!C238),"",'5. Pp (3 años)'!C238)</f>
        <v>Actividad</v>
      </c>
      <c r="E206" s="207" t="str">
        <f>IF(ISBLANK('5. Pp (3 años)'!D238),"",'5. Pp (3 años)'!D238)</f>
        <v/>
      </c>
      <c r="F206" s="207" t="str">
        <f>IF(ISBLANK('5. Pp (3 años)'!E238),"",'5. Pp (3 años)'!E238)</f>
        <v/>
      </c>
      <c r="G206" s="214" t="str">
        <f>IF(ISBLANK('5. Pp (3 años)'!H238),"",'5. Pp (3 años)'!H238)</f>
        <v/>
      </c>
      <c r="H206" s="75" t="str">
        <f>IF(ISBLANK('5. Pp (3 años)'!J238),"",'5. Pp (3 años)'!J238)</f>
        <v/>
      </c>
      <c r="I206" s="145" t="str">
        <f>IF(ISBLANK('9. METAS'!L212),"",'9. METAS'!L212)</f>
        <v/>
      </c>
      <c r="J206" s="146" t="str">
        <f>IF(ISBLANK('9. METAS'!U212),"",'9. METAS'!U212)</f>
        <v/>
      </c>
      <c r="K206" s="136" t="str">
        <f>IF(ISBLANK('9. METAS'!V212),"",'9. METAS'!V212)</f>
        <v/>
      </c>
      <c r="L206" s="136" t="str">
        <f>IF(ISBLANK('9. METAS'!W212),"",'9. METAS'!W212)</f>
        <v/>
      </c>
      <c r="M206" s="137" t="str">
        <f>IF(ISBLANK('9. METAS'!X212),"",'9. METAS'!X212)</f>
        <v/>
      </c>
      <c r="N206" s="147"/>
      <c r="O206" s="139"/>
      <c r="P206" s="139"/>
      <c r="Q206" s="140"/>
      <c r="R206" s="134" t="str">
        <f t="shared" si="16"/>
        <v>100%</v>
      </c>
      <c r="S206" s="135" t="str">
        <f t="shared" si="16"/>
        <v>100%</v>
      </c>
      <c r="T206" s="135" t="str">
        <f t="shared" si="15"/>
        <v>100%</v>
      </c>
      <c r="U206" s="154" t="str">
        <f t="shared" si="15"/>
        <v>100%</v>
      </c>
      <c r="V206" s="138" t="str">
        <f t="shared" si="11"/>
        <v>No Programado</v>
      </c>
      <c r="W206" s="135" t="str">
        <f t="shared" si="12"/>
        <v>No Programado</v>
      </c>
      <c r="X206" s="135" t="str">
        <f t="shared" si="13"/>
        <v>No Programado</v>
      </c>
      <c r="Y206" s="159" t="str">
        <f t="shared" si="14"/>
        <v>No Programado</v>
      </c>
      <c r="Z206" s="173"/>
      <c r="AA206" s="174"/>
      <c r="AB206" s="174"/>
      <c r="AC206" s="175"/>
    </row>
    <row r="207" spans="3:29" ht="17.25">
      <c r="C207" s="210" t="str">
        <f>IF(ISBLANK('5. Pp (3 años)'!B239),"",'5. Pp (3 años)'!B239)</f>
        <v/>
      </c>
      <c r="D207" s="90" t="str">
        <f>IF(ISBLANK('5. Pp (3 años)'!C239),"",'5. Pp (3 años)'!C239)</f>
        <v>Actividad</v>
      </c>
      <c r="E207" s="207" t="str">
        <f>IF(ISBLANK('5. Pp (3 años)'!D239),"",'5. Pp (3 años)'!D239)</f>
        <v/>
      </c>
      <c r="F207" s="207" t="str">
        <f>IF(ISBLANK('5. Pp (3 años)'!E239),"",'5. Pp (3 años)'!E239)</f>
        <v/>
      </c>
      <c r="G207" s="406" t="str">
        <f>IF(ISBLANK('5. Pp (3 años)'!H239),"",'5. Pp (3 años)'!H239)</f>
        <v/>
      </c>
      <c r="H207" s="75" t="str">
        <f>IF(ISBLANK('5. Pp (3 años)'!J239),"",'5. Pp (3 años)'!J239)</f>
        <v/>
      </c>
      <c r="I207" s="145" t="str">
        <f>IF(ISBLANK('9. METAS'!L213),"",'9. METAS'!L213)</f>
        <v/>
      </c>
      <c r="J207" s="146" t="str">
        <f>IF(ISBLANK('9. METAS'!U213),"",'9. METAS'!U213)</f>
        <v/>
      </c>
      <c r="K207" s="136" t="str">
        <f>IF(ISBLANK('9. METAS'!V213),"",'9. METAS'!V213)</f>
        <v/>
      </c>
      <c r="L207" s="136" t="str">
        <f>IF(ISBLANK('9. METAS'!W213),"",'9. METAS'!W213)</f>
        <v/>
      </c>
      <c r="M207" s="137" t="str">
        <f>IF(ISBLANK('9. METAS'!X213),"",'9. METAS'!X213)</f>
        <v/>
      </c>
      <c r="N207" s="147"/>
      <c r="O207" s="139"/>
      <c r="P207" s="139"/>
      <c r="Q207" s="140"/>
      <c r="R207" s="134" t="str">
        <f t="shared" si="16"/>
        <v>100%</v>
      </c>
      <c r="S207" s="135" t="str">
        <f t="shared" si="16"/>
        <v>100%</v>
      </c>
      <c r="T207" s="135" t="str">
        <f t="shared" si="15"/>
        <v>100%</v>
      </c>
      <c r="U207" s="154" t="str">
        <f t="shared" si="15"/>
        <v>100%</v>
      </c>
      <c r="V207" s="138" t="str">
        <f t="shared" ref="V207:V244" si="17">IFERROR((N207/I207),"No Programado")</f>
        <v>No Programado</v>
      </c>
      <c r="W207" s="135" t="str">
        <f t="shared" ref="W207:W244" si="18">IFERROR((N207+O207)/I207, "No Programado")</f>
        <v>No Programado</v>
      </c>
      <c r="X207" s="135" t="str">
        <f t="shared" ref="X207:X244" si="19">IFERROR((O207+P207)/I207, "No Programado")</f>
        <v>No Programado</v>
      </c>
      <c r="Y207" s="159" t="str">
        <f t="shared" ref="Y207:Y244" si="20">IFERROR((P207+Q207)/I207, "No Programado")</f>
        <v>No Programado</v>
      </c>
      <c r="Z207" s="173"/>
      <c r="AA207" s="174"/>
      <c r="AB207" s="174"/>
      <c r="AC207" s="175"/>
    </row>
    <row r="208" spans="3:29" ht="86.25">
      <c r="C208" s="350" t="str">
        <f>IF(ISBLANK('5. Pp (3 años)'!B240),"",'5. Pp (3 años)'!B240)</f>
        <v>Coordinación de Salud Física</v>
      </c>
      <c r="D208" s="351" t="str">
        <f>IF(ISBLANK('5. Pp (3 años)'!C240),"",'5. Pp (3 años)'!C240)</f>
        <v>Componente</v>
      </c>
      <c r="E208" s="341" t="str">
        <f>IF(ISBLANK('5. Pp (3 años)'!D240),"",'5. Pp (3 años)'!D240)</f>
        <v>4.1.1.1.33  Servicios de atención médica primaria, especialidades básicas y traslados programados otorgados.</v>
      </c>
      <c r="F208" s="341" t="str">
        <f>IF(ISBLANK('5. Pp (3 años)'!E240),"",'5. Pp (3 años)'!E240)</f>
        <v>PEAPF: Porcentaje de esquema de atención primaria y asistencia médica fortalecido.</v>
      </c>
      <c r="G208" s="337" t="str">
        <f>IF(ISBLANK('5. Pp (3 años)'!H240),"",'5. Pp (3 años)'!H240)</f>
        <v>Trimestral</v>
      </c>
      <c r="H208" s="342" t="str">
        <f>IF(ISBLANK('5. Pp (3 años)'!J240),"",'5. Pp (3 años)'!J240)</f>
        <v>UNIDAD DE MEDIDA DEL INDICADOR: Porcentaje
UNIDAD DE MEDIDA DE LAS VARIABLES: Esquema de atención.</v>
      </c>
      <c r="I208" s="145">
        <f>IF(ISBLANK('9. METAS'!L214),"",'9. METAS'!L214)</f>
        <v>100</v>
      </c>
      <c r="J208" s="146">
        <f>IF(ISBLANK('9. METAS'!U214),"",'9. METAS'!U214)</f>
        <v>25</v>
      </c>
      <c r="K208" s="136">
        <f>IF(ISBLANK('9. METAS'!V214),"",'9. METAS'!V214)</f>
        <v>25</v>
      </c>
      <c r="L208" s="136">
        <f>IF(ISBLANK('9. METAS'!W214),"",'9. METAS'!W214)</f>
        <v>25</v>
      </c>
      <c r="M208" s="137">
        <f>IF(ISBLANK('9. METAS'!X214),"",'9. METAS'!X214)</f>
        <v>25</v>
      </c>
      <c r="N208" s="408"/>
      <c r="O208" s="409"/>
      <c r="P208" s="409"/>
      <c r="Q208" s="410"/>
      <c r="R208" s="134">
        <f t="shared" si="16"/>
        <v>0</v>
      </c>
      <c r="S208" s="135">
        <f t="shared" si="16"/>
        <v>0</v>
      </c>
      <c r="T208" s="135">
        <f t="shared" si="15"/>
        <v>0</v>
      </c>
      <c r="U208" s="154">
        <f t="shared" si="15"/>
        <v>0</v>
      </c>
      <c r="V208" s="138">
        <f t="shared" si="17"/>
        <v>0</v>
      </c>
      <c r="W208" s="135">
        <f t="shared" si="18"/>
        <v>0</v>
      </c>
      <c r="X208" s="135">
        <f t="shared" si="19"/>
        <v>0</v>
      </c>
      <c r="Y208" s="159">
        <f t="shared" si="20"/>
        <v>0</v>
      </c>
      <c r="Z208" s="173"/>
      <c r="AA208" s="174"/>
      <c r="AB208" s="174"/>
      <c r="AC208" s="175"/>
    </row>
    <row r="209" spans="3:29" ht="86.25">
      <c r="C209" s="210" t="str">
        <f>IF(ISBLANK('5. Pp (3 años)'!B241),"",'5. Pp (3 años)'!B241)</f>
        <v>Coordinación de Salud Física</v>
      </c>
      <c r="D209" s="90" t="str">
        <f>IF(ISBLANK('5. Pp (3 años)'!C241),"",'5. Pp (3 años)'!C241)</f>
        <v>Actividad</v>
      </c>
      <c r="E209" s="207" t="str">
        <f>IF(ISBLANK('5. Pp (3 años)'!D241),"",'5. Pp (3 años)'!D241)</f>
        <v>4.1.1.1.33.1 Prestación de consultas médicas generales y servicios de especialidades básicas.</v>
      </c>
      <c r="F209" s="207" t="str">
        <f>IF(ISBLANK('5. Pp (3 años)'!E241),"",'5. Pp (3 años)'!E241)</f>
        <v>PCSEB: Porcentaje de consultas y servicios especializados brindados.</v>
      </c>
      <c r="G209" s="407" t="str">
        <f>IF(ISBLANK('5. Pp (3 años)'!H241),"",'5. Pp (3 años)'!H241)</f>
        <v>Trimestral</v>
      </c>
      <c r="H209" s="75" t="str">
        <f>IF(ISBLANK('5. Pp (3 años)'!J241),"",'5. Pp (3 años)'!J241)</f>
        <v>UNIDAD DE MEDIDA DEL INDICADOR: Porcentaje
UNIDAD DE MEDIDA DE LAS VARIABLES: Consultas</v>
      </c>
      <c r="I209" s="145">
        <f>IF(ISBLANK('9. METAS'!L215),"",'9. METAS'!L215)</f>
        <v>13400</v>
      </c>
      <c r="J209" s="146">
        <f>IF(ISBLANK('9. METAS'!U215),"",'9. METAS'!U215)</f>
        <v>3330</v>
      </c>
      <c r="K209" s="136">
        <f>IF(ISBLANK('9. METAS'!V215),"",'9. METAS'!V215)</f>
        <v>3380</v>
      </c>
      <c r="L209" s="136">
        <f>IF(ISBLANK('9. METAS'!W215),"",'9. METAS'!W215)</f>
        <v>3380</v>
      </c>
      <c r="M209" s="137">
        <f>IF(ISBLANK('9. METAS'!X215),"",'9. METAS'!X215)</f>
        <v>3310</v>
      </c>
      <c r="N209" s="147"/>
      <c r="O209" s="139"/>
      <c r="P209" s="139"/>
      <c r="Q209" s="140"/>
      <c r="R209" s="134">
        <f t="shared" si="16"/>
        <v>0</v>
      </c>
      <c r="S209" s="135">
        <f t="shared" si="16"/>
        <v>0</v>
      </c>
      <c r="T209" s="135">
        <f t="shared" si="15"/>
        <v>0</v>
      </c>
      <c r="U209" s="154">
        <f t="shared" si="15"/>
        <v>0</v>
      </c>
      <c r="V209" s="138">
        <f t="shared" si="17"/>
        <v>0</v>
      </c>
      <c r="W209" s="135">
        <f t="shared" si="18"/>
        <v>0</v>
      </c>
      <c r="X209" s="135">
        <f t="shared" si="19"/>
        <v>0</v>
      </c>
      <c r="Y209" s="159">
        <f t="shared" si="20"/>
        <v>0</v>
      </c>
      <c r="Z209" s="173"/>
      <c r="AA209" s="174"/>
      <c r="AB209" s="174"/>
      <c r="AC209" s="175"/>
    </row>
    <row r="210" spans="3:29" ht="86.25">
      <c r="C210" s="211" t="str">
        <f>IF(ISBLANK('5. Pp (3 años)'!B242),"",'5. Pp (3 años)'!B242)</f>
        <v>Coordinación de Salud Física</v>
      </c>
      <c r="D210" s="90" t="str">
        <f>IF(ISBLANK('5. Pp (3 años)'!C242),"",'5. Pp (3 años)'!C242)</f>
        <v>Actividad</v>
      </c>
      <c r="E210" s="207" t="str">
        <f>IF(ISBLANK('5. Pp (3 años)'!D242),"",'5. Pp (3 años)'!D242)</f>
        <v>4.1.1.1.33.2 Organización de jornadas de orientación y capacitación en temas de relevancia epidemiológica.</v>
      </c>
      <c r="F210" s="207" t="str">
        <f>IF(ISBLANK('5. Pp (3 años)'!E242),"",'5. Pp (3 años)'!E242)</f>
        <v>PPPI: Porcentaje de pláticas promocionales impartidas.</v>
      </c>
      <c r="G210" s="214" t="str">
        <f>IF(ISBLANK('5. Pp (3 años)'!H242),"",'5. Pp (3 años)'!H242)</f>
        <v>Trimestral</v>
      </c>
      <c r="H210" s="75" t="str">
        <f>IF(ISBLANK('5. Pp (3 años)'!J242),"",'5. Pp (3 años)'!J242)</f>
        <v>UNIDAD DE MEDIDA DEL INDICADOR: Porcentaje
UNIDAD DE MEDIDA DE LAS VARIABLES  Pláticas</v>
      </c>
      <c r="I210" s="145">
        <f>IF(ISBLANK('9. METAS'!L216),"",'9. METAS'!L216)</f>
        <v>261</v>
      </c>
      <c r="J210" s="146">
        <f>IF(ISBLANK('9. METAS'!U216),"",'9. METAS'!U216)</f>
        <v>78</v>
      </c>
      <c r="K210" s="136">
        <f>IF(ISBLANK('9. METAS'!V216),"",'9. METAS'!V216)</f>
        <v>78</v>
      </c>
      <c r="L210" s="136">
        <f>IF(ISBLANK('9. METAS'!W216),"",'9. METAS'!W216)</f>
        <v>45</v>
      </c>
      <c r="M210" s="137">
        <f>IF(ISBLANK('9. METAS'!X216),"",'9. METAS'!X216)</f>
        <v>60</v>
      </c>
      <c r="N210" s="147"/>
      <c r="O210" s="139"/>
      <c r="P210" s="139"/>
      <c r="Q210" s="140"/>
      <c r="R210" s="134">
        <f t="shared" si="16"/>
        <v>0</v>
      </c>
      <c r="S210" s="135">
        <f t="shared" si="16"/>
        <v>0</v>
      </c>
      <c r="T210" s="135">
        <f t="shared" si="15"/>
        <v>0</v>
      </c>
      <c r="U210" s="154">
        <f t="shared" si="15"/>
        <v>0</v>
      </c>
      <c r="V210" s="138">
        <f t="shared" si="17"/>
        <v>0</v>
      </c>
      <c r="W210" s="135">
        <f t="shared" si="18"/>
        <v>0</v>
      </c>
      <c r="X210" s="135">
        <f t="shared" si="19"/>
        <v>0</v>
      </c>
      <c r="Y210" s="159">
        <f t="shared" si="20"/>
        <v>0</v>
      </c>
      <c r="Z210" s="173"/>
      <c r="AA210" s="174"/>
      <c r="AB210" s="174"/>
      <c r="AC210" s="175"/>
    </row>
    <row r="211" spans="3:29" ht="86.25">
      <c r="C211" s="210" t="str">
        <f>IF(ISBLANK('5. Pp (3 años)'!B243),"",'5. Pp (3 años)'!B243)</f>
        <v>Coordinación de Salud Física</v>
      </c>
      <c r="D211" s="90" t="str">
        <f>IF(ISBLANK('5. Pp (3 años)'!C243),"",'5. Pp (3 años)'!C243)</f>
        <v>Actividad</v>
      </c>
      <c r="E211" s="207" t="str">
        <f>IF(ISBLANK('5. Pp (3 años)'!D243),"",'5. Pp (3 años)'!D243)</f>
        <v>4.1.1.1.33.3 Gestión y ejecución de servicios asistenciales para el traslado de personas con movilidad reducida.</v>
      </c>
      <c r="F211" s="207" t="str">
        <f>IF(ISBLANK('5. Pp (3 años)'!E243),"",'5. Pp (3 años)'!E243)</f>
        <v>PSTR: Porcentaje de servicios de traslado realizados.</v>
      </c>
      <c r="G211" s="214" t="str">
        <f>IF(ISBLANK('5. Pp (3 años)'!H243),"",'5. Pp (3 años)'!H243)</f>
        <v>Trimestral</v>
      </c>
      <c r="H211" s="75" t="str">
        <f>IF(ISBLANK('5. Pp (3 años)'!J243),"",'5. Pp (3 años)'!J243)</f>
        <v>UNIDAD DE MEDIDA DEL INDICADOR: Porcentaje
UNIDAD DE MEDIDA DE LAS VARIABLES:  Servicios de  Traslados</v>
      </c>
      <c r="I211" s="145">
        <f>IF(ISBLANK('9. METAS'!L217),"",'9. METAS'!L217)</f>
        <v>60</v>
      </c>
      <c r="J211" s="146">
        <f>IF(ISBLANK('9. METAS'!U217),"",'9. METAS'!U217)</f>
        <v>15</v>
      </c>
      <c r="K211" s="136">
        <f>IF(ISBLANK('9. METAS'!V217),"",'9. METAS'!V217)</f>
        <v>15</v>
      </c>
      <c r="L211" s="136">
        <f>IF(ISBLANK('9. METAS'!W217),"",'9. METAS'!W217)</f>
        <v>15</v>
      </c>
      <c r="M211" s="137">
        <f>IF(ISBLANK('9. METAS'!X217),"",'9. METAS'!X217)</f>
        <v>15</v>
      </c>
      <c r="N211" s="147"/>
      <c r="O211" s="139"/>
      <c r="P211" s="139"/>
      <c r="Q211" s="140"/>
      <c r="R211" s="134">
        <f t="shared" si="16"/>
        <v>0</v>
      </c>
      <c r="S211" s="135">
        <f t="shared" si="16"/>
        <v>0</v>
      </c>
      <c r="T211" s="135">
        <f t="shared" si="15"/>
        <v>0</v>
      </c>
      <c r="U211" s="154">
        <f t="shared" si="15"/>
        <v>0</v>
      </c>
      <c r="V211" s="138">
        <f t="shared" si="17"/>
        <v>0</v>
      </c>
      <c r="W211" s="135">
        <f t="shared" si="18"/>
        <v>0</v>
      </c>
      <c r="X211" s="135">
        <f t="shared" si="19"/>
        <v>0</v>
      </c>
      <c r="Y211" s="159">
        <f t="shared" si="20"/>
        <v>0</v>
      </c>
      <c r="Z211" s="173"/>
      <c r="AA211" s="174"/>
      <c r="AB211" s="174"/>
      <c r="AC211" s="175"/>
    </row>
    <row r="212" spans="3:29" ht="17.25">
      <c r="C212" s="211" t="str">
        <f>IF(ISBLANK('5. Pp (3 años)'!B244),"",'5. Pp (3 años)'!B244)</f>
        <v/>
      </c>
      <c r="D212" s="90" t="str">
        <f>IF(ISBLANK('5. Pp (3 años)'!C244),"",'5. Pp (3 años)'!C244)</f>
        <v>Actividad</v>
      </c>
      <c r="E212" s="207" t="str">
        <f>IF(ISBLANK('5. Pp (3 años)'!D244),"",'5. Pp (3 años)'!D244)</f>
        <v/>
      </c>
      <c r="F212" s="207" t="str">
        <f>IF(ISBLANK('5. Pp (3 años)'!E244),"",'5. Pp (3 años)'!E244)</f>
        <v/>
      </c>
      <c r="G212" s="214" t="str">
        <f>IF(ISBLANK('5. Pp (3 años)'!H244),"",'5. Pp (3 años)'!H244)</f>
        <v/>
      </c>
      <c r="H212" s="75" t="str">
        <f>IF(ISBLANK('5. Pp (3 años)'!J244),"",'5. Pp (3 años)'!J244)</f>
        <v/>
      </c>
      <c r="I212" s="145" t="str">
        <f>IF(ISBLANK('9. METAS'!L218),"",'9. METAS'!L218)</f>
        <v/>
      </c>
      <c r="J212" s="146" t="str">
        <f>IF(ISBLANK('9. METAS'!U218),"",'9. METAS'!U218)</f>
        <v/>
      </c>
      <c r="K212" s="136" t="str">
        <f>IF(ISBLANK('9. METAS'!V218),"",'9. METAS'!V218)</f>
        <v/>
      </c>
      <c r="L212" s="136" t="str">
        <f>IF(ISBLANK('9. METAS'!W218),"",'9. METAS'!W218)</f>
        <v/>
      </c>
      <c r="M212" s="137" t="str">
        <f>IF(ISBLANK('9. METAS'!X218),"",'9. METAS'!X218)</f>
        <v/>
      </c>
      <c r="N212" s="147"/>
      <c r="O212" s="139"/>
      <c r="P212" s="139"/>
      <c r="Q212" s="140"/>
      <c r="R212" s="134" t="str">
        <f t="shared" si="16"/>
        <v>100%</v>
      </c>
      <c r="S212" s="135" t="str">
        <f t="shared" si="16"/>
        <v>100%</v>
      </c>
      <c r="T212" s="135" t="str">
        <f t="shared" si="15"/>
        <v>100%</v>
      </c>
      <c r="U212" s="154" t="str">
        <f t="shared" si="15"/>
        <v>100%</v>
      </c>
      <c r="V212" s="138" t="str">
        <f t="shared" si="17"/>
        <v>No Programado</v>
      </c>
      <c r="W212" s="135" t="str">
        <f t="shared" si="18"/>
        <v>No Programado</v>
      </c>
      <c r="X212" s="135" t="str">
        <f t="shared" si="19"/>
        <v>No Programado</v>
      </c>
      <c r="Y212" s="159" t="str">
        <f t="shared" si="20"/>
        <v>No Programado</v>
      </c>
      <c r="Z212" s="173"/>
      <c r="AA212" s="174"/>
      <c r="AB212" s="174"/>
      <c r="AC212" s="175"/>
    </row>
    <row r="213" spans="3:29" ht="17.25">
      <c r="C213" s="210" t="str">
        <f>IF(ISBLANK('5. Pp (3 años)'!B245),"",'5. Pp (3 años)'!B245)</f>
        <v/>
      </c>
      <c r="D213" s="90" t="str">
        <f>IF(ISBLANK('5. Pp (3 años)'!C245),"",'5. Pp (3 años)'!C245)</f>
        <v>Actividad</v>
      </c>
      <c r="E213" s="207" t="str">
        <f>IF(ISBLANK('5. Pp (3 años)'!D245),"",'5. Pp (3 años)'!D245)</f>
        <v/>
      </c>
      <c r="F213" s="207" t="str">
        <f>IF(ISBLANK('5. Pp (3 años)'!E245),"",'5. Pp (3 años)'!E245)</f>
        <v/>
      </c>
      <c r="G213" s="214" t="str">
        <f>IF(ISBLANK('5. Pp (3 años)'!H245),"",'5. Pp (3 años)'!H245)</f>
        <v/>
      </c>
      <c r="H213" s="75" t="str">
        <f>IF(ISBLANK('5. Pp (3 años)'!J245),"",'5. Pp (3 años)'!J245)</f>
        <v/>
      </c>
      <c r="I213" s="145" t="str">
        <f>IF(ISBLANK('9. METAS'!L219),"",'9. METAS'!L219)</f>
        <v/>
      </c>
      <c r="J213" s="146" t="str">
        <f>IF(ISBLANK('9. METAS'!U219),"",'9. METAS'!U219)</f>
        <v/>
      </c>
      <c r="K213" s="136" t="str">
        <f>IF(ISBLANK('9. METAS'!V219),"",'9. METAS'!V219)</f>
        <v/>
      </c>
      <c r="L213" s="136" t="str">
        <f>IF(ISBLANK('9. METAS'!W219),"",'9. METAS'!W219)</f>
        <v/>
      </c>
      <c r="M213" s="137" t="str">
        <f>IF(ISBLANK('9. METAS'!X219),"",'9. METAS'!X219)</f>
        <v/>
      </c>
      <c r="N213" s="147"/>
      <c r="O213" s="139"/>
      <c r="P213" s="139"/>
      <c r="Q213" s="140"/>
      <c r="R213" s="134" t="str">
        <f t="shared" si="16"/>
        <v>100%</v>
      </c>
      <c r="S213" s="135" t="str">
        <f t="shared" si="16"/>
        <v>100%</v>
      </c>
      <c r="T213" s="135" t="str">
        <f t="shared" si="15"/>
        <v>100%</v>
      </c>
      <c r="U213" s="154" t="str">
        <f t="shared" si="15"/>
        <v>100%</v>
      </c>
      <c r="V213" s="138" t="str">
        <f t="shared" si="17"/>
        <v>No Programado</v>
      </c>
      <c r="W213" s="135" t="str">
        <f t="shared" si="18"/>
        <v>No Programado</v>
      </c>
      <c r="X213" s="135" t="str">
        <f t="shared" si="19"/>
        <v>No Programado</v>
      </c>
      <c r="Y213" s="159" t="str">
        <f t="shared" si="20"/>
        <v>No Programado</v>
      </c>
      <c r="Z213" s="173"/>
      <c r="AA213" s="174"/>
      <c r="AB213" s="174"/>
      <c r="AC213" s="175"/>
    </row>
    <row r="214" spans="3:29" ht="17.25">
      <c r="C214" s="211" t="str">
        <f>IF(ISBLANK('5. Pp (3 años)'!B246),"",'5. Pp (3 años)'!B246)</f>
        <v/>
      </c>
      <c r="D214" s="90" t="str">
        <f>IF(ISBLANK('5. Pp (3 años)'!C246),"",'5. Pp (3 años)'!C246)</f>
        <v>Actividad</v>
      </c>
      <c r="E214" s="207" t="str">
        <f>IF(ISBLANK('5. Pp (3 años)'!D246),"",'5. Pp (3 años)'!D246)</f>
        <v/>
      </c>
      <c r="F214" s="207" t="str">
        <f>IF(ISBLANK('5. Pp (3 años)'!E246),"",'5. Pp (3 años)'!E246)</f>
        <v/>
      </c>
      <c r="G214" s="214" t="str">
        <f>IF(ISBLANK('5. Pp (3 años)'!H246),"",'5. Pp (3 años)'!H246)</f>
        <v/>
      </c>
      <c r="H214" s="75" t="str">
        <f>IF(ISBLANK('5. Pp (3 años)'!J246),"",'5. Pp (3 años)'!J246)</f>
        <v/>
      </c>
      <c r="I214" s="145" t="str">
        <f>IF(ISBLANK('9. METAS'!L220),"",'9. METAS'!L220)</f>
        <v/>
      </c>
      <c r="J214" s="146" t="str">
        <f>IF(ISBLANK('9. METAS'!U220),"",'9. METAS'!U220)</f>
        <v/>
      </c>
      <c r="K214" s="136" t="str">
        <f>IF(ISBLANK('9. METAS'!V220),"",'9. METAS'!V220)</f>
        <v/>
      </c>
      <c r="L214" s="136" t="str">
        <f>IF(ISBLANK('9. METAS'!W220),"",'9. METAS'!W220)</f>
        <v/>
      </c>
      <c r="M214" s="137" t="str">
        <f>IF(ISBLANK('9. METAS'!X220),"",'9. METAS'!X220)</f>
        <v/>
      </c>
      <c r="N214" s="147"/>
      <c r="O214" s="139"/>
      <c r="P214" s="139"/>
      <c r="Q214" s="140"/>
      <c r="R214" s="134" t="str">
        <f t="shared" si="16"/>
        <v>100%</v>
      </c>
      <c r="S214" s="135" t="str">
        <f t="shared" si="16"/>
        <v>100%</v>
      </c>
      <c r="T214" s="135" t="str">
        <f t="shared" si="15"/>
        <v>100%</v>
      </c>
      <c r="U214" s="154" t="str">
        <f t="shared" si="15"/>
        <v>100%</v>
      </c>
      <c r="V214" s="138" t="str">
        <f t="shared" si="17"/>
        <v>No Programado</v>
      </c>
      <c r="W214" s="135" t="str">
        <f t="shared" si="18"/>
        <v>No Programado</v>
      </c>
      <c r="X214" s="135" t="str">
        <f t="shared" si="19"/>
        <v>No Programado</v>
      </c>
      <c r="Y214" s="159" t="str">
        <f t="shared" si="20"/>
        <v>No Programado</v>
      </c>
      <c r="Z214" s="173"/>
      <c r="AA214" s="174"/>
      <c r="AB214" s="174"/>
      <c r="AC214" s="175"/>
    </row>
    <row r="215" spans="3:29" ht="17.25">
      <c r="C215" s="210" t="str">
        <f>IF(ISBLANK('5. Pp (3 años)'!B247),"",'5. Pp (3 años)'!B247)</f>
        <v/>
      </c>
      <c r="D215" s="90" t="str">
        <f>IF(ISBLANK('5. Pp (3 años)'!C247),"",'5. Pp (3 años)'!C247)</f>
        <v>Actividad</v>
      </c>
      <c r="E215" s="207" t="str">
        <f>IF(ISBLANK('5. Pp (3 años)'!D247),"",'5. Pp (3 años)'!D247)</f>
        <v/>
      </c>
      <c r="F215" s="207" t="str">
        <f>IF(ISBLANK('5. Pp (3 años)'!E247),"",'5. Pp (3 años)'!E247)</f>
        <v/>
      </c>
      <c r="G215" s="406" t="str">
        <f>IF(ISBLANK('5. Pp (3 años)'!H247),"",'5. Pp (3 años)'!H247)</f>
        <v/>
      </c>
      <c r="H215" s="75" t="str">
        <f>IF(ISBLANK('5. Pp (3 años)'!J247),"",'5. Pp (3 años)'!J247)</f>
        <v/>
      </c>
      <c r="I215" s="145" t="str">
        <f>IF(ISBLANK('9. METAS'!L221),"",'9. METAS'!L221)</f>
        <v/>
      </c>
      <c r="J215" s="146" t="str">
        <f>IF(ISBLANK('9. METAS'!U221),"",'9. METAS'!U221)</f>
        <v/>
      </c>
      <c r="K215" s="136" t="str">
        <f>IF(ISBLANK('9. METAS'!V221),"",'9. METAS'!V221)</f>
        <v/>
      </c>
      <c r="L215" s="136" t="str">
        <f>IF(ISBLANK('9. METAS'!W221),"",'9. METAS'!W221)</f>
        <v/>
      </c>
      <c r="M215" s="137" t="str">
        <f>IF(ISBLANK('9. METAS'!X221),"",'9. METAS'!X221)</f>
        <v/>
      </c>
      <c r="N215" s="147"/>
      <c r="O215" s="139"/>
      <c r="P215" s="139"/>
      <c r="Q215" s="140"/>
      <c r="R215" s="134" t="str">
        <f t="shared" si="16"/>
        <v>100%</v>
      </c>
      <c r="S215" s="135" t="str">
        <f t="shared" si="16"/>
        <v>100%</v>
      </c>
      <c r="T215" s="135" t="str">
        <f t="shared" si="15"/>
        <v>100%</v>
      </c>
      <c r="U215" s="154" t="str">
        <f t="shared" si="15"/>
        <v>100%</v>
      </c>
      <c r="V215" s="138" t="str">
        <f t="shared" si="17"/>
        <v>No Programado</v>
      </c>
      <c r="W215" s="135" t="str">
        <f t="shared" si="18"/>
        <v>No Programado</v>
      </c>
      <c r="X215" s="135" t="str">
        <f t="shared" si="19"/>
        <v>No Programado</v>
      </c>
      <c r="Y215" s="159" t="str">
        <f t="shared" si="20"/>
        <v>No Programado</v>
      </c>
      <c r="Z215" s="173"/>
      <c r="AA215" s="174"/>
      <c r="AB215" s="174"/>
      <c r="AC215" s="175"/>
    </row>
    <row r="216" spans="3:29" ht="86.25">
      <c r="C216" s="350" t="str">
        <f>IF(ISBLANK('5. Pp (3 años)'!B248),"",'5. Pp (3 años)'!B248)</f>
        <v>Coordinación de Salud Ambienta</v>
      </c>
      <c r="D216" s="351" t="str">
        <f>IF(ISBLANK('5. Pp (3 años)'!C248),"",'5. Pp (3 años)'!C248)</f>
        <v>Componente</v>
      </c>
      <c r="E216" s="341" t="str">
        <f>IF(ISBLANK('5. Pp (3 años)'!D248),"",'5. Pp (3 años)'!D248)</f>
        <v>4.1.1.1.34 Servicios de control de riesgos sanitarios ambientales y eliminación de vectores otorgados.</v>
      </c>
      <c r="F216" s="341" t="str">
        <f>IF(ISBLANK('5. Pp (3 años)'!E248),"",'5. Pp (3 años)'!E248)</f>
        <v>PSMR: Porcentaje de servicios de mitigación de riesgos sanitarios realizados".</v>
      </c>
      <c r="G216" s="337" t="str">
        <f>IF(ISBLANK('5. Pp (3 años)'!H248),"",'5. Pp (3 años)'!H248)</f>
        <v>Trimestral</v>
      </c>
      <c r="H216" s="342" t="str">
        <f>IF(ISBLANK('5. Pp (3 años)'!J248),"",'5. Pp (3 años)'!J248)</f>
        <v>UNIDAD DE MEDIDA DEL INDICADOR: Porcentaje
UNIDAD DE MEDIDA DE LAS VARIABLES: Acciones</v>
      </c>
      <c r="I216" s="145">
        <f>IF(ISBLANK('9. METAS'!L222),"",'9. METAS'!L222)</f>
        <v>100</v>
      </c>
      <c r="J216" s="146">
        <f>IF(ISBLANK('9. METAS'!U222),"",'9. METAS'!U222)</f>
        <v>25</v>
      </c>
      <c r="K216" s="136">
        <f>IF(ISBLANK('9. METAS'!V222),"",'9. METAS'!V222)</f>
        <v>25</v>
      </c>
      <c r="L216" s="136">
        <f>IF(ISBLANK('9. METAS'!W222),"",'9. METAS'!W222)</f>
        <v>25</v>
      </c>
      <c r="M216" s="137">
        <f>IF(ISBLANK('9. METAS'!X222),"",'9. METAS'!X222)</f>
        <v>25</v>
      </c>
      <c r="N216" s="408"/>
      <c r="O216" s="409"/>
      <c r="P216" s="409"/>
      <c r="Q216" s="410"/>
      <c r="R216" s="134">
        <f t="shared" si="16"/>
        <v>0</v>
      </c>
      <c r="S216" s="135">
        <f t="shared" si="16"/>
        <v>0</v>
      </c>
      <c r="T216" s="135">
        <f t="shared" si="15"/>
        <v>0</v>
      </c>
      <c r="U216" s="154">
        <f t="shared" si="15"/>
        <v>0</v>
      </c>
      <c r="V216" s="138">
        <f t="shared" si="17"/>
        <v>0</v>
      </c>
      <c r="W216" s="135">
        <f t="shared" si="18"/>
        <v>0</v>
      </c>
      <c r="X216" s="135">
        <f t="shared" si="19"/>
        <v>0</v>
      </c>
      <c r="Y216" s="159">
        <f t="shared" si="20"/>
        <v>0</v>
      </c>
      <c r="Z216" s="173"/>
      <c r="AA216" s="174"/>
      <c r="AB216" s="174"/>
      <c r="AC216" s="175"/>
    </row>
    <row r="217" spans="3:29" ht="86.25">
      <c r="C217" s="210" t="str">
        <f>IF(ISBLANK('5. Pp (3 años)'!B249),"",'5. Pp (3 años)'!B249)</f>
        <v>Coordinación de Salud Ambienta</v>
      </c>
      <c r="D217" s="90" t="str">
        <f>IF(ISBLANK('5. Pp (3 años)'!C249),"",'5. Pp (3 años)'!C249)</f>
        <v>Actividad</v>
      </c>
      <c r="E217" s="207" t="str">
        <f>IF(ISBLANK('5. Pp (3 años)'!D249),"",'5. Pp (3 años)'!D249)</f>
        <v>4.1.1.1.34.1 Coordinación de estrategias para la mitigación de riesgos por vectores y fomento de entornos saludables.</v>
      </c>
      <c r="F217" s="207" t="str">
        <f>IF(ISBLANK('5. Pp (3 años)'!E249),"",'5. Pp (3 años)'!E249)</f>
        <v>PAMFE: Porcentaje de acciones de mitigación y fomento a la salud ejecutadas.</v>
      </c>
      <c r="G217" s="407" t="str">
        <f>IF(ISBLANK('5. Pp (3 años)'!H249),"",'5. Pp (3 años)'!H249)</f>
        <v>Trimestral</v>
      </c>
      <c r="H217" s="75" t="str">
        <f>IF(ISBLANK('5. Pp (3 años)'!J249),"",'5. Pp (3 años)'!J249)</f>
        <v>UNIDAD DE MEDIDA DEL INDICADOR: Porcentaje
UNIDAD DE MEDIDA DE LAS VARIABLES: Acciones</v>
      </c>
      <c r="I217" s="145">
        <f>IF(ISBLANK('9. METAS'!L223),"",'9. METAS'!L223)</f>
        <v>36</v>
      </c>
      <c r="J217" s="146">
        <f>IF(ISBLANK('9. METAS'!U223),"",'9. METAS'!U223)</f>
        <v>9</v>
      </c>
      <c r="K217" s="136">
        <f>IF(ISBLANK('9. METAS'!V223),"",'9. METAS'!V223)</f>
        <v>9</v>
      </c>
      <c r="L217" s="136">
        <f>IF(ISBLANK('9. METAS'!W223),"",'9. METAS'!W223)</f>
        <v>9</v>
      </c>
      <c r="M217" s="137">
        <f>IF(ISBLANK('9. METAS'!X223),"",'9. METAS'!X223)</f>
        <v>9</v>
      </c>
      <c r="N217" s="147"/>
      <c r="O217" s="139"/>
      <c r="P217" s="139"/>
      <c r="Q217" s="140"/>
      <c r="R217" s="134">
        <f t="shared" si="16"/>
        <v>0</v>
      </c>
      <c r="S217" s="135">
        <f t="shared" si="16"/>
        <v>0</v>
      </c>
      <c r="T217" s="135">
        <f t="shared" si="15"/>
        <v>0</v>
      </c>
      <c r="U217" s="154">
        <f t="shared" si="15"/>
        <v>0</v>
      </c>
      <c r="V217" s="138">
        <f t="shared" si="17"/>
        <v>0</v>
      </c>
      <c r="W217" s="135">
        <f t="shared" si="18"/>
        <v>0</v>
      </c>
      <c r="X217" s="135">
        <f t="shared" si="19"/>
        <v>0</v>
      </c>
      <c r="Y217" s="159">
        <f t="shared" si="20"/>
        <v>0</v>
      </c>
      <c r="Z217" s="173"/>
      <c r="AA217" s="174"/>
      <c r="AB217" s="174"/>
      <c r="AC217" s="175"/>
    </row>
    <row r="218" spans="3:29" ht="86.25">
      <c r="C218" s="211" t="str">
        <f>IF(ISBLANK('5. Pp (3 años)'!B250),"",'5. Pp (3 años)'!B250)</f>
        <v>Coordinación de Salud Ambienta</v>
      </c>
      <c r="D218" s="90" t="str">
        <f>IF(ISBLANK('5. Pp (3 años)'!C250),"",'5. Pp (3 años)'!C250)</f>
        <v>Actividad</v>
      </c>
      <c r="E218" s="207" t="str">
        <f>IF(ISBLANK('5. Pp (3 años)'!D250),"",'5. Pp (3 años)'!D250)</f>
        <v>4.1.1.1.34.2 Ejecución de jornadas de saneamiento ambiental y eliminación de microtiraderos.</v>
      </c>
      <c r="F218" s="207" t="str">
        <f>IF(ISBLANK('5. Pp (3 años)'!E250),"",'5. Pp (3 años)'!E250)</f>
        <v>PJSRD: Porcentaje de jornadas de saneamiento y recolección de desechos sólidos realizadas</v>
      </c>
      <c r="G218" s="214" t="str">
        <f>IF(ISBLANK('5. Pp (3 años)'!H250),"",'5. Pp (3 años)'!H250)</f>
        <v>Trimestral</v>
      </c>
      <c r="H218" s="75" t="str">
        <f>IF(ISBLANK('5. Pp (3 años)'!J250),"",'5. Pp (3 años)'!J250)</f>
        <v>UNIDAD DE MEDIDA DEL INDICADOR: Porcentaje
UNIDAD DE MEDIDA DE LAS VARIABLES: Recolección</v>
      </c>
      <c r="I218" s="145">
        <f>IF(ISBLANK('9. METAS'!L224),"",'9. METAS'!L224)</f>
        <v>33740</v>
      </c>
      <c r="J218" s="146">
        <f>IF(ISBLANK('9. METAS'!U224),"",'9. METAS'!U224)</f>
        <v>8435</v>
      </c>
      <c r="K218" s="136">
        <f>IF(ISBLANK('9. METAS'!V224),"",'9. METAS'!V224)</f>
        <v>8435</v>
      </c>
      <c r="L218" s="136">
        <f>IF(ISBLANK('9. METAS'!W224),"",'9. METAS'!W224)</f>
        <v>8435</v>
      </c>
      <c r="M218" s="137">
        <f>IF(ISBLANK('9. METAS'!X224),"",'9. METAS'!X224)</f>
        <v>8435</v>
      </c>
      <c r="N218" s="147"/>
      <c r="O218" s="139"/>
      <c r="P218" s="139"/>
      <c r="Q218" s="140"/>
      <c r="R218" s="134">
        <f t="shared" si="16"/>
        <v>0</v>
      </c>
      <c r="S218" s="135">
        <f t="shared" si="16"/>
        <v>0</v>
      </c>
      <c r="T218" s="135">
        <f t="shared" si="15"/>
        <v>0</v>
      </c>
      <c r="U218" s="154">
        <f t="shared" si="15"/>
        <v>0</v>
      </c>
      <c r="V218" s="138">
        <f t="shared" si="17"/>
        <v>0</v>
      </c>
      <c r="W218" s="135">
        <f t="shared" si="18"/>
        <v>0</v>
      </c>
      <c r="X218" s="135">
        <f t="shared" si="19"/>
        <v>0</v>
      </c>
      <c r="Y218" s="159">
        <f t="shared" si="20"/>
        <v>0</v>
      </c>
      <c r="Z218" s="173"/>
      <c r="AA218" s="174"/>
      <c r="AB218" s="174"/>
      <c r="AC218" s="175"/>
    </row>
    <row r="219" spans="3:29" ht="17.25">
      <c r="C219" s="210" t="str">
        <f>IF(ISBLANK('5. Pp (3 años)'!B251),"",'5. Pp (3 años)'!B251)</f>
        <v/>
      </c>
      <c r="D219" s="90" t="str">
        <f>IF(ISBLANK('5. Pp (3 años)'!C251),"",'5. Pp (3 años)'!C251)</f>
        <v>Actividad</v>
      </c>
      <c r="E219" s="207" t="str">
        <f>IF(ISBLANK('5. Pp (3 años)'!D251),"",'5. Pp (3 años)'!D251)</f>
        <v/>
      </c>
      <c r="F219" s="207" t="str">
        <f>IF(ISBLANK('5. Pp (3 años)'!E251),"",'5. Pp (3 años)'!E251)</f>
        <v/>
      </c>
      <c r="G219" s="214" t="str">
        <f>IF(ISBLANK('5. Pp (3 años)'!H251),"",'5. Pp (3 años)'!H251)</f>
        <v/>
      </c>
      <c r="H219" s="75" t="str">
        <f>IF(ISBLANK('5. Pp (3 años)'!J251),"",'5. Pp (3 años)'!J251)</f>
        <v/>
      </c>
      <c r="I219" s="145" t="str">
        <f>IF(ISBLANK('9. METAS'!L225),"",'9. METAS'!L225)</f>
        <v/>
      </c>
      <c r="J219" s="146" t="str">
        <f>IF(ISBLANK('9. METAS'!U225),"",'9. METAS'!U225)</f>
        <v/>
      </c>
      <c r="K219" s="136" t="str">
        <f>IF(ISBLANK('9. METAS'!V225),"",'9. METAS'!V225)</f>
        <v/>
      </c>
      <c r="L219" s="136" t="str">
        <f>IF(ISBLANK('9. METAS'!W225),"",'9. METAS'!W225)</f>
        <v/>
      </c>
      <c r="M219" s="137" t="str">
        <f>IF(ISBLANK('9. METAS'!X225),"",'9. METAS'!X225)</f>
        <v/>
      </c>
      <c r="N219" s="147"/>
      <c r="O219" s="139"/>
      <c r="P219" s="139"/>
      <c r="Q219" s="140"/>
      <c r="R219" s="134" t="str">
        <f t="shared" si="16"/>
        <v>100%</v>
      </c>
      <c r="S219" s="135" t="str">
        <f t="shared" si="16"/>
        <v>100%</v>
      </c>
      <c r="T219" s="135" t="str">
        <f t="shared" si="15"/>
        <v>100%</v>
      </c>
      <c r="U219" s="154" t="str">
        <f t="shared" si="15"/>
        <v>100%</v>
      </c>
      <c r="V219" s="138" t="str">
        <f t="shared" si="17"/>
        <v>No Programado</v>
      </c>
      <c r="W219" s="135" t="str">
        <f t="shared" si="18"/>
        <v>No Programado</v>
      </c>
      <c r="X219" s="135" t="str">
        <f t="shared" si="19"/>
        <v>No Programado</v>
      </c>
      <c r="Y219" s="159" t="str">
        <f t="shared" si="20"/>
        <v>No Programado</v>
      </c>
      <c r="Z219" s="173"/>
      <c r="AA219" s="174"/>
      <c r="AB219" s="174"/>
      <c r="AC219" s="175"/>
    </row>
    <row r="220" spans="3:29" ht="17.25">
      <c r="C220" s="211" t="str">
        <f>IF(ISBLANK('5. Pp (3 años)'!B252),"",'5. Pp (3 años)'!B252)</f>
        <v/>
      </c>
      <c r="D220" s="90" t="str">
        <f>IF(ISBLANK('5. Pp (3 años)'!C252),"",'5. Pp (3 años)'!C252)</f>
        <v>Actividad</v>
      </c>
      <c r="E220" s="207" t="str">
        <f>IF(ISBLANK('5. Pp (3 años)'!D252),"",'5. Pp (3 años)'!D252)</f>
        <v/>
      </c>
      <c r="F220" s="207" t="str">
        <f>IF(ISBLANK('5. Pp (3 años)'!E252),"",'5. Pp (3 años)'!E252)</f>
        <v/>
      </c>
      <c r="G220" s="214" t="str">
        <f>IF(ISBLANK('5. Pp (3 años)'!H252),"",'5. Pp (3 años)'!H252)</f>
        <v/>
      </c>
      <c r="H220" s="75" t="str">
        <f>IF(ISBLANK('5. Pp (3 años)'!J252),"",'5. Pp (3 años)'!J252)</f>
        <v/>
      </c>
      <c r="I220" s="145" t="str">
        <f>IF(ISBLANK('9. METAS'!L226),"",'9. METAS'!L226)</f>
        <v/>
      </c>
      <c r="J220" s="146" t="str">
        <f>IF(ISBLANK('9. METAS'!U226),"",'9. METAS'!U226)</f>
        <v/>
      </c>
      <c r="K220" s="136" t="str">
        <f>IF(ISBLANK('9. METAS'!V226),"",'9. METAS'!V226)</f>
        <v/>
      </c>
      <c r="L220" s="136" t="str">
        <f>IF(ISBLANK('9. METAS'!W226),"",'9. METAS'!W226)</f>
        <v/>
      </c>
      <c r="M220" s="137" t="str">
        <f>IF(ISBLANK('9. METAS'!X226),"",'9. METAS'!X226)</f>
        <v/>
      </c>
      <c r="N220" s="147"/>
      <c r="O220" s="139"/>
      <c r="P220" s="139"/>
      <c r="Q220" s="140"/>
      <c r="R220" s="134" t="str">
        <f t="shared" si="16"/>
        <v>100%</v>
      </c>
      <c r="S220" s="135" t="str">
        <f t="shared" si="16"/>
        <v>100%</v>
      </c>
      <c r="T220" s="135" t="str">
        <f t="shared" si="15"/>
        <v>100%</v>
      </c>
      <c r="U220" s="154" t="str">
        <f t="shared" si="15"/>
        <v>100%</v>
      </c>
      <c r="V220" s="138" t="str">
        <f t="shared" si="17"/>
        <v>No Programado</v>
      </c>
      <c r="W220" s="135" t="str">
        <f t="shared" si="18"/>
        <v>No Programado</v>
      </c>
      <c r="X220" s="135" t="str">
        <f t="shared" si="19"/>
        <v>No Programado</v>
      </c>
      <c r="Y220" s="159" t="str">
        <f t="shared" si="20"/>
        <v>No Programado</v>
      </c>
      <c r="Z220" s="173"/>
      <c r="AA220" s="174"/>
      <c r="AB220" s="174"/>
      <c r="AC220" s="175"/>
    </row>
    <row r="221" spans="3:29" ht="17.25">
      <c r="C221" s="210" t="str">
        <f>IF(ISBLANK('5. Pp (3 años)'!B253),"",'5. Pp (3 años)'!B253)</f>
        <v/>
      </c>
      <c r="D221" s="90" t="str">
        <f>IF(ISBLANK('5. Pp (3 años)'!C253),"",'5. Pp (3 años)'!C253)</f>
        <v>Actividad</v>
      </c>
      <c r="E221" s="207" t="str">
        <f>IF(ISBLANK('5. Pp (3 años)'!D253),"",'5. Pp (3 años)'!D253)</f>
        <v/>
      </c>
      <c r="F221" s="207" t="str">
        <f>IF(ISBLANK('5. Pp (3 años)'!E253),"",'5. Pp (3 años)'!E253)</f>
        <v/>
      </c>
      <c r="G221" s="406" t="str">
        <f>IF(ISBLANK('5. Pp (3 años)'!H253),"",'5. Pp (3 años)'!H253)</f>
        <v/>
      </c>
      <c r="H221" s="75" t="str">
        <f>IF(ISBLANK('5. Pp (3 años)'!J253),"",'5. Pp (3 años)'!J253)</f>
        <v/>
      </c>
      <c r="I221" s="145" t="str">
        <f>IF(ISBLANK('9. METAS'!L227),"",'9. METAS'!L227)</f>
        <v/>
      </c>
      <c r="J221" s="146" t="str">
        <f>IF(ISBLANK('9. METAS'!U227),"",'9. METAS'!U227)</f>
        <v/>
      </c>
      <c r="K221" s="136" t="str">
        <f>IF(ISBLANK('9. METAS'!V227),"",'9. METAS'!V227)</f>
        <v/>
      </c>
      <c r="L221" s="136" t="str">
        <f>IF(ISBLANK('9. METAS'!W227),"",'9. METAS'!W227)</f>
        <v/>
      </c>
      <c r="M221" s="137" t="str">
        <f>IF(ISBLANK('9. METAS'!X227),"",'9. METAS'!X227)</f>
        <v/>
      </c>
      <c r="N221" s="147"/>
      <c r="O221" s="139"/>
      <c r="P221" s="139"/>
      <c r="Q221" s="140"/>
      <c r="R221" s="134" t="str">
        <f t="shared" si="16"/>
        <v>100%</v>
      </c>
      <c r="S221" s="135" t="str">
        <f t="shared" si="16"/>
        <v>100%</v>
      </c>
      <c r="T221" s="135" t="str">
        <f t="shared" si="15"/>
        <v>100%</v>
      </c>
      <c r="U221" s="154" t="str">
        <f t="shared" si="15"/>
        <v>100%</v>
      </c>
      <c r="V221" s="138" t="str">
        <f t="shared" si="17"/>
        <v>No Programado</v>
      </c>
      <c r="W221" s="135" t="str">
        <f t="shared" si="18"/>
        <v>No Programado</v>
      </c>
      <c r="X221" s="135" t="str">
        <f t="shared" si="19"/>
        <v>No Programado</v>
      </c>
      <c r="Y221" s="159" t="str">
        <f t="shared" si="20"/>
        <v>No Programado</v>
      </c>
      <c r="Z221" s="173"/>
      <c r="AA221" s="174"/>
      <c r="AB221" s="174"/>
      <c r="AC221" s="175"/>
    </row>
    <row r="222" spans="3:29" ht="86.25">
      <c r="C222" s="350" t="str">
        <f>IF(ISBLANK('5. Pp (3 años)'!B254),"",'5. Pp (3 años)'!B254)</f>
        <v>Coordinación de Salud Mental</v>
      </c>
      <c r="D222" s="351" t="str">
        <f>IF(ISBLANK('5. Pp (3 años)'!C254),"",'5. Pp (3 años)'!C254)</f>
        <v>Componente</v>
      </c>
      <c r="E222" s="341" t="str">
        <f>IF(ISBLANK('5. Pp (3 años)'!D254),"",'5. Pp (3 años)'!D254)</f>
        <v>4.1.1.1.35 Estrategias de intervención en salud mental y acompañamiento emocional comunitario implementadas.</v>
      </c>
      <c r="F222" s="341" t="str">
        <f>IF(ISBLANK('5. Pp (3 años)'!E254),"",'5. Pp (3 años)'!E254)</f>
        <v>PEAPF: Porcentaje de esquema de atención psicosocial y acompañamiento emocional fortalecido.</v>
      </c>
      <c r="G222" s="337" t="str">
        <f>IF(ISBLANK('5. Pp (3 años)'!H254),"",'5. Pp (3 años)'!H254)</f>
        <v>Trimestral</v>
      </c>
      <c r="H222" s="342" t="str">
        <f>IF(ISBLANK('5. Pp (3 años)'!J254),"",'5. Pp (3 años)'!J254)</f>
        <v>UNIDAD DE MEDIDA DEL INDICADOR: Porcentaje
UNIDAD DE MEDIDA DE LAS VARIABLES: Esquema integral</v>
      </c>
      <c r="I222" s="145">
        <f>IF(ISBLANK('9. METAS'!L228),"",'9. METAS'!L228)</f>
        <v>100</v>
      </c>
      <c r="J222" s="146">
        <f>IF(ISBLANK('9. METAS'!U228),"",'9. METAS'!U228)</f>
        <v>25</v>
      </c>
      <c r="K222" s="136">
        <f>IF(ISBLANK('9. METAS'!V228),"",'9. METAS'!V228)</f>
        <v>25</v>
      </c>
      <c r="L222" s="136">
        <f>IF(ISBLANK('9. METAS'!W228),"",'9. METAS'!W228)</f>
        <v>25</v>
      </c>
      <c r="M222" s="137">
        <f>IF(ISBLANK('9. METAS'!X228),"",'9. METAS'!X228)</f>
        <v>25</v>
      </c>
      <c r="N222" s="408"/>
      <c r="O222" s="409"/>
      <c r="P222" s="409"/>
      <c r="Q222" s="410"/>
      <c r="R222" s="134">
        <f t="shared" si="16"/>
        <v>0</v>
      </c>
      <c r="S222" s="135">
        <f t="shared" si="16"/>
        <v>0</v>
      </c>
      <c r="T222" s="135">
        <f t="shared" si="16"/>
        <v>0</v>
      </c>
      <c r="U222" s="154">
        <f t="shared" si="16"/>
        <v>0</v>
      </c>
      <c r="V222" s="138">
        <f t="shared" si="17"/>
        <v>0</v>
      </c>
      <c r="W222" s="135">
        <f t="shared" si="18"/>
        <v>0</v>
      </c>
      <c r="X222" s="135">
        <f t="shared" si="19"/>
        <v>0</v>
      </c>
      <c r="Y222" s="159">
        <f t="shared" si="20"/>
        <v>0</v>
      </c>
      <c r="Z222" s="173"/>
      <c r="AA222" s="174"/>
      <c r="AB222" s="174"/>
      <c r="AC222" s="175"/>
    </row>
    <row r="223" spans="3:29" ht="86.25">
      <c r="C223" s="210" t="str">
        <f>IF(ISBLANK('5. Pp (3 años)'!B255),"",'5. Pp (3 años)'!B255)</f>
        <v>Coordinación de Salud Mental</v>
      </c>
      <c r="D223" s="90" t="str">
        <f>IF(ISBLANK('5. Pp (3 años)'!C255),"",'5. Pp (3 años)'!C255)</f>
        <v>Actividad</v>
      </c>
      <c r="E223" s="207" t="str">
        <f>IF(ISBLANK('5. Pp (3 años)'!D255),"",'5. Pp (3 años)'!D255)</f>
        <v>4.1.1.1.35.1 Prestación de servicios de consulta psicológica para la prevención y el manejo psicoafectivo.</v>
      </c>
      <c r="F223" s="207" t="str">
        <f>IF(ISBLANK('5. Pp (3 años)'!E255),"",'5. Pp (3 años)'!E255)</f>
        <v>PAPR: Porcentaje de atenciones psicológicas realizadas</v>
      </c>
      <c r="G223" s="407" t="str">
        <f>IF(ISBLANK('5. Pp (3 años)'!H255),"",'5. Pp (3 años)'!H255)</f>
        <v>Trimestral</v>
      </c>
      <c r="H223" s="75" t="str">
        <f>IF(ISBLANK('5. Pp (3 años)'!J255),"",'5. Pp (3 años)'!J255)</f>
        <v xml:space="preserve">UNIDAD DE MEDIDA DEL INDICADOR: Porcentaje
UNIDAD DE MEDIDA DE LAS VARIABLES: Atenciones </v>
      </c>
      <c r="I223" s="145">
        <f>IF(ISBLANK('9. METAS'!L229),"",'9. METAS'!L229)</f>
        <v>2400</v>
      </c>
      <c r="J223" s="146">
        <f>IF(ISBLANK('9. METAS'!U229),"",'9. METAS'!U229)</f>
        <v>600</v>
      </c>
      <c r="K223" s="136">
        <f>IF(ISBLANK('9. METAS'!V229),"",'9. METAS'!V229)</f>
        <v>600</v>
      </c>
      <c r="L223" s="136">
        <f>IF(ISBLANK('9. METAS'!W229),"",'9. METAS'!W229)</f>
        <v>600</v>
      </c>
      <c r="M223" s="137">
        <f>IF(ISBLANK('9. METAS'!X229),"",'9. METAS'!X229)</f>
        <v>600</v>
      </c>
      <c r="N223" s="147"/>
      <c r="O223" s="139"/>
      <c r="P223" s="139"/>
      <c r="Q223" s="140"/>
      <c r="R223" s="134">
        <f t="shared" ref="R223:U244" si="21">IFERROR((N223/J223),"100%")</f>
        <v>0</v>
      </c>
      <c r="S223" s="135">
        <f t="shared" si="21"/>
        <v>0</v>
      </c>
      <c r="T223" s="135">
        <f t="shared" si="21"/>
        <v>0</v>
      </c>
      <c r="U223" s="154">
        <f t="shared" si="21"/>
        <v>0</v>
      </c>
      <c r="V223" s="138">
        <f t="shared" si="17"/>
        <v>0</v>
      </c>
      <c r="W223" s="135">
        <f t="shared" si="18"/>
        <v>0</v>
      </c>
      <c r="X223" s="135">
        <f t="shared" si="19"/>
        <v>0</v>
      </c>
      <c r="Y223" s="159">
        <f t="shared" si="20"/>
        <v>0</v>
      </c>
      <c r="Z223" s="173"/>
      <c r="AA223" s="174"/>
      <c r="AB223" s="174"/>
      <c r="AC223" s="175"/>
    </row>
    <row r="224" spans="3:29" ht="86.25">
      <c r="C224" s="211" t="str">
        <f>IF(ISBLANK('5. Pp (3 años)'!B256),"",'5. Pp (3 años)'!B256)</f>
        <v>Coordinación de Salud Mental</v>
      </c>
      <c r="D224" s="90" t="str">
        <f>IF(ISBLANK('5. Pp (3 años)'!C256),"",'5. Pp (3 años)'!C256)</f>
        <v>Actividad</v>
      </c>
      <c r="E224" s="207" t="str">
        <f>IF(ISBLANK('5. Pp (3 años)'!D256),"",'5. Pp (3 años)'!D256)</f>
        <v>4.1.1.1.35.2 Ejecución de consultas de trabajo social y referencia asistencial para grupos prioritarios.</v>
      </c>
      <c r="F224" s="207" t="str">
        <f>IF(ISBLANK('5. Pp (3 años)'!E256),"",'5. Pp (3 años)'!E256)</f>
        <v>PCTSR: Porcentaje de consultas de trabajo social y referencias asistenciales realizadas.</v>
      </c>
      <c r="G224" s="214" t="str">
        <f>IF(ISBLANK('5. Pp (3 años)'!H256),"",'5. Pp (3 años)'!H256)</f>
        <v>Trimestral</v>
      </c>
      <c r="H224" s="75" t="str">
        <f>IF(ISBLANK('5. Pp (3 años)'!J256),"",'5. Pp (3 años)'!J256)</f>
        <v xml:space="preserve">UNIDAD DE MEDIDA DEL INDICADOR: Porcentaje
UNIDAD DE MEDIDA DE LAS VARIABLES: Atenciones </v>
      </c>
      <c r="I224" s="145">
        <f>IF(ISBLANK('9. METAS'!L230),"",'9. METAS'!L230)</f>
        <v>1400</v>
      </c>
      <c r="J224" s="146">
        <f>IF(ISBLANK('9. METAS'!U230),"",'9. METAS'!U230)</f>
        <v>350</v>
      </c>
      <c r="K224" s="136">
        <f>IF(ISBLANK('9. METAS'!V230),"",'9. METAS'!V230)</f>
        <v>350</v>
      </c>
      <c r="L224" s="136">
        <f>IF(ISBLANK('9. METAS'!W230),"",'9. METAS'!W230)</f>
        <v>350</v>
      </c>
      <c r="M224" s="137">
        <f>IF(ISBLANK('9. METAS'!X230),"",'9. METAS'!X230)</f>
        <v>350</v>
      </c>
      <c r="N224" s="147"/>
      <c r="O224" s="139"/>
      <c r="P224" s="139"/>
      <c r="Q224" s="140"/>
      <c r="R224" s="134">
        <f t="shared" si="21"/>
        <v>0</v>
      </c>
      <c r="S224" s="135">
        <f t="shared" si="21"/>
        <v>0</v>
      </c>
      <c r="T224" s="135">
        <f t="shared" si="21"/>
        <v>0</v>
      </c>
      <c r="U224" s="154">
        <f t="shared" si="21"/>
        <v>0</v>
      </c>
      <c r="V224" s="138">
        <f t="shared" si="17"/>
        <v>0</v>
      </c>
      <c r="W224" s="135">
        <f t="shared" si="18"/>
        <v>0</v>
      </c>
      <c r="X224" s="135">
        <f t="shared" si="19"/>
        <v>0</v>
      </c>
      <c r="Y224" s="159">
        <f t="shared" si="20"/>
        <v>0</v>
      </c>
      <c r="Z224" s="173"/>
      <c r="AA224" s="174"/>
      <c r="AB224" s="174"/>
      <c r="AC224" s="175"/>
    </row>
    <row r="225" spans="3:29" ht="86.25">
      <c r="C225" s="210" t="str">
        <f>IF(ISBLANK('5. Pp (3 años)'!B257),"",'5. Pp (3 años)'!B257)</f>
        <v>Coordinación de Salud Mental</v>
      </c>
      <c r="D225" s="90" t="str">
        <f>IF(ISBLANK('5. Pp (3 años)'!C257),"",'5. Pp (3 años)'!C257)</f>
        <v>Actividad</v>
      </c>
      <c r="E225" s="207" t="str">
        <f>IF(ISBLANK('5. Pp (3 años)'!D257),"",'5. Pp (3 años)'!D257)</f>
        <v>4.1.1.1.35.3 Organización de jornadas de sensibilización en salud mental y apoyo para personas cuidadoras.</v>
      </c>
      <c r="F225" s="207" t="str">
        <f>IF(ISBLANK('5. Pp (3 años)'!E257),"",'5. Pp (3 años)'!E257)</f>
        <v>PJSAE: Porcentaje de jornadas de sensibilización y apoyo emocional realizadas.</v>
      </c>
      <c r="G225" s="214" t="str">
        <f>IF(ISBLANK('5. Pp (3 años)'!H257),"",'5. Pp (3 años)'!H257)</f>
        <v>Trimestral</v>
      </c>
      <c r="H225" s="75" t="str">
        <f>IF(ISBLANK('5. Pp (3 años)'!J257),"",'5. Pp (3 años)'!J257)</f>
        <v>UNIDAD DE MEDIDA DEL INDICADOR: Porcentaje
UNIDAD DE MEDIDA DE LAS VARIABLES: Jornadas</v>
      </c>
      <c r="I225" s="145">
        <f>IF(ISBLANK('9. METAS'!L231),"",'9. METAS'!L231)</f>
        <v>120</v>
      </c>
      <c r="J225" s="146">
        <f>IF(ISBLANK('9. METAS'!U231),"",'9. METAS'!U231)</f>
        <v>30</v>
      </c>
      <c r="K225" s="136">
        <f>IF(ISBLANK('9. METAS'!V231),"",'9. METAS'!V231)</f>
        <v>30</v>
      </c>
      <c r="L225" s="136">
        <f>IF(ISBLANK('9. METAS'!W231),"",'9. METAS'!W231)</f>
        <v>30</v>
      </c>
      <c r="M225" s="137">
        <f>IF(ISBLANK('9. METAS'!X231),"",'9. METAS'!X231)</f>
        <v>30</v>
      </c>
      <c r="N225" s="147"/>
      <c r="O225" s="139"/>
      <c r="P225" s="139"/>
      <c r="Q225" s="140"/>
      <c r="R225" s="134">
        <f t="shared" si="21"/>
        <v>0</v>
      </c>
      <c r="S225" s="135">
        <f t="shared" si="21"/>
        <v>0</v>
      </c>
      <c r="T225" s="135">
        <f t="shared" si="21"/>
        <v>0</v>
      </c>
      <c r="U225" s="154">
        <f t="shared" si="21"/>
        <v>0</v>
      </c>
      <c r="V225" s="138">
        <f t="shared" si="17"/>
        <v>0</v>
      </c>
      <c r="W225" s="135">
        <f t="shared" si="18"/>
        <v>0</v>
      </c>
      <c r="X225" s="135">
        <f t="shared" si="19"/>
        <v>0</v>
      </c>
      <c r="Y225" s="159">
        <f t="shared" si="20"/>
        <v>0</v>
      </c>
      <c r="Z225" s="173"/>
      <c r="AA225" s="174"/>
      <c r="AB225" s="174"/>
      <c r="AC225" s="175"/>
    </row>
    <row r="226" spans="3:29" ht="86.25">
      <c r="C226" s="211" t="str">
        <f>IF(ISBLANK('5. Pp (3 años)'!B258),"",'5. Pp (3 años)'!B258)</f>
        <v>Coordinación de Salud Mental</v>
      </c>
      <c r="D226" s="90" t="str">
        <f>IF(ISBLANK('5. Pp (3 años)'!C258),"",'5. Pp (3 años)'!C258)</f>
        <v>Actividad</v>
      </c>
      <c r="E226" s="207" t="str">
        <f>IF(ISBLANK('5. Pp (3 años)'!D258),"",'5. Pp (3 años)'!D258)</f>
        <v>4.1.1.1.35.4  Aplicación de diagnósticos psicométricos y seguimiento del neurodesarrollo en la niñez y adolescencia.</v>
      </c>
      <c r="F226" s="207" t="str">
        <f>IF(ISBLANK('5. Pp (3 años)'!E258),"",'5. Pp (3 años)'!E258)</f>
        <v>PESNR: Porcentaje de evaluaciones y seguimientos del neurodesarrollo realizados.</v>
      </c>
      <c r="G226" s="214" t="str">
        <f>IF(ISBLANK('5. Pp (3 años)'!H258),"",'5. Pp (3 años)'!H258)</f>
        <v>Trimestral</v>
      </c>
      <c r="H226" s="75" t="str">
        <f>IF(ISBLANK('5. Pp (3 años)'!J258),"",'5. Pp (3 años)'!J258)</f>
        <v>UNIDAD DE MEDIDA DEL INDICADOR: Porcentaje
UNIDAD DE MEDIDA DE LAS VARIABLES: Evaluación diagnóstica</v>
      </c>
      <c r="I226" s="145">
        <f>IF(ISBLANK('9. METAS'!L232),"",'9. METAS'!L232)</f>
        <v>8</v>
      </c>
      <c r="J226" s="146">
        <f>IF(ISBLANK('9. METAS'!U232),"",'9. METAS'!U232)</f>
        <v>2</v>
      </c>
      <c r="K226" s="136">
        <f>IF(ISBLANK('9. METAS'!V232),"",'9. METAS'!V232)</f>
        <v>2</v>
      </c>
      <c r="L226" s="136">
        <f>IF(ISBLANK('9. METAS'!W232),"",'9. METAS'!W232)</f>
        <v>2</v>
      </c>
      <c r="M226" s="137">
        <f>IF(ISBLANK('9. METAS'!X232),"",'9. METAS'!X232)</f>
        <v>2</v>
      </c>
      <c r="N226" s="147"/>
      <c r="O226" s="139"/>
      <c r="P226" s="139"/>
      <c r="Q226" s="140"/>
      <c r="R226" s="134">
        <f t="shared" si="21"/>
        <v>0</v>
      </c>
      <c r="S226" s="135">
        <f t="shared" si="21"/>
        <v>0</v>
      </c>
      <c r="T226" s="135">
        <f t="shared" si="21"/>
        <v>0</v>
      </c>
      <c r="U226" s="154">
        <f t="shared" si="21"/>
        <v>0</v>
      </c>
      <c r="V226" s="138">
        <f t="shared" si="17"/>
        <v>0</v>
      </c>
      <c r="W226" s="135">
        <f t="shared" si="18"/>
        <v>0</v>
      </c>
      <c r="X226" s="135">
        <f t="shared" si="19"/>
        <v>0</v>
      </c>
      <c r="Y226" s="159">
        <f t="shared" si="20"/>
        <v>0</v>
      </c>
      <c r="Z226" s="173"/>
      <c r="AA226" s="174"/>
      <c r="AB226" s="174"/>
      <c r="AC226" s="175"/>
    </row>
    <row r="227" spans="3:29" ht="17.25">
      <c r="C227" s="210" t="str">
        <f>IF(ISBLANK('5. Pp (3 años)'!B259),"",'5. Pp (3 años)'!B259)</f>
        <v/>
      </c>
      <c r="D227" s="90" t="str">
        <f>IF(ISBLANK('5. Pp (3 años)'!C259),"",'5. Pp (3 años)'!C259)</f>
        <v>Actividad</v>
      </c>
      <c r="E227" s="207" t="str">
        <f>IF(ISBLANK('5. Pp (3 años)'!D259),"",'5. Pp (3 años)'!D259)</f>
        <v/>
      </c>
      <c r="F227" s="207" t="str">
        <f>IF(ISBLANK('5. Pp (3 años)'!E259),"",'5. Pp (3 años)'!E259)</f>
        <v/>
      </c>
      <c r="G227" s="406" t="str">
        <f>IF(ISBLANK('5. Pp (3 años)'!H259),"",'5. Pp (3 años)'!H259)</f>
        <v/>
      </c>
      <c r="H227" s="75" t="str">
        <f>IF(ISBLANK('5. Pp (3 años)'!J259),"",'5. Pp (3 años)'!J259)</f>
        <v/>
      </c>
      <c r="I227" s="145" t="str">
        <f>IF(ISBLANK('9. METAS'!L233),"",'9. METAS'!L233)</f>
        <v/>
      </c>
      <c r="J227" s="146" t="str">
        <f>IF(ISBLANK('9. METAS'!U233),"",'9. METAS'!U233)</f>
        <v/>
      </c>
      <c r="K227" s="136" t="str">
        <f>IF(ISBLANK('9. METAS'!V233),"",'9. METAS'!V233)</f>
        <v/>
      </c>
      <c r="L227" s="136" t="str">
        <f>IF(ISBLANK('9. METAS'!W233),"",'9. METAS'!W233)</f>
        <v/>
      </c>
      <c r="M227" s="137" t="str">
        <f>IF(ISBLANK('9. METAS'!X233),"",'9. METAS'!X233)</f>
        <v/>
      </c>
      <c r="N227" s="147"/>
      <c r="O227" s="139"/>
      <c r="P227" s="139"/>
      <c r="Q227" s="140"/>
      <c r="R227" s="134" t="str">
        <f t="shared" si="21"/>
        <v>100%</v>
      </c>
      <c r="S227" s="135" t="str">
        <f t="shared" si="21"/>
        <v>100%</v>
      </c>
      <c r="T227" s="135" t="str">
        <f t="shared" si="21"/>
        <v>100%</v>
      </c>
      <c r="U227" s="154" t="str">
        <f t="shared" si="21"/>
        <v>100%</v>
      </c>
      <c r="V227" s="138" t="str">
        <f t="shared" si="17"/>
        <v>No Programado</v>
      </c>
      <c r="W227" s="135" t="str">
        <f t="shared" si="18"/>
        <v>No Programado</v>
      </c>
      <c r="X227" s="135" t="str">
        <f t="shared" si="19"/>
        <v>No Programado</v>
      </c>
      <c r="Y227" s="159" t="str">
        <f t="shared" si="20"/>
        <v>No Programado</v>
      </c>
      <c r="Z227" s="173"/>
      <c r="AA227" s="174"/>
      <c r="AB227" s="174"/>
      <c r="AC227" s="175"/>
    </row>
    <row r="228" spans="3:29" ht="17.25">
      <c r="C228" s="350" t="str">
        <f>IF(ISBLANK('5. Pp (3 años)'!B260),"",'5. Pp (3 años)'!B260)</f>
        <v/>
      </c>
      <c r="D228" s="351" t="str">
        <f>IF(ISBLANK('5. Pp (3 años)'!C260),"",'5. Pp (3 años)'!C260)</f>
        <v>Componente</v>
      </c>
      <c r="E228" s="341" t="str">
        <f>IF(ISBLANK('5. Pp (3 años)'!D260),"",'5. Pp (3 años)'!D260)</f>
        <v/>
      </c>
      <c r="F228" s="341" t="str">
        <f>IF(ISBLANK('5. Pp (3 años)'!E260),"",'5. Pp (3 años)'!E260)</f>
        <v/>
      </c>
      <c r="G228" s="337" t="str">
        <f>IF(ISBLANK('5. Pp (3 años)'!H260),"",'5. Pp (3 años)'!H260)</f>
        <v/>
      </c>
      <c r="H228" s="342" t="str">
        <f>IF(ISBLANK('5. Pp (3 años)'!J260),"",'5. Pp (3 años)'!J260)</f>
        <v/>
      </c>
      <c r="I228" s="145" t="str">
        <f>IF(ISBLANK('9. METAS'!L234),"",'9. METAS'!L234)</f>
        <v/>
      </c>
      <c r="J228" s="146" t="str">
        <f>IF(ISBLANK('9. METAS'!U234),"",'9. METAS'!U234)</f>
        <v/>
      </c>
      <c r="K228" s="136" t="str">
        <f>IF(ISBLANK('9. METAS'!V234),"",'9. METAS'!V234)</f>
        <v/>
      </c>
      <c r="L228" s="136" t="str">
        <f>IF(ISBLANK('9. METAS'!W234),"",'9. METAS'!W234)</f>
        <v/>
      </c>
      <c r="M228" s="137" t="str">
        <f>IF(ISBLANK('9. METAS'!X234),"",'9. METAS'!X234)</f>
        <v/>
      </c>
      <c r="N228" s="408"/>
      <c r="O228" s="409"/>
      <c r="P228" s="409"/>
      <c r="Q228" s="410"/>
      <c r="R228" s="134" t="str">
        <f t="shared" si="21"/>
        <v>100%</v>
      </c>
      <c r="S228" s="135" t="str">
        <f t="shared" si="21"/>
        <v>100%</v>
      </c>
      <c r="T228" s="135" t="str">
        <f t="shared" si="21"/>
        <v>100%</v>
      </c>
      <c r="U228" s="154" t="str">
        <f t="shared" si="21"/>
        <v>100%</v>
      </c>
      <c r="V228" s="138" t="str">
        <f t="shared" si="17"/>
        <v>No Programado</v>
      </c>
      <c r="W228" s="135" t="str">
        <f t="shared" si="18"/>
        <v>No Programado</v>
      </c>
      <c r="X228" s="135" t="str">
        <f t="shared" si="19"/>
        <v>No Programado</v>
      </c>
      <c r="Y228" s="159" t="str">
        <f t="shared" si="20"/>
        <v>No Programado</v>
      </c>
      <c r="Z228" s="173"/>
      <c r="AA228" s="174"/>
      <c r="AB228" s="174"/>
      <c r="AC228" s="175"/>
    </row>
    <row r="229" spans="3:29" ht="17.25">
      <c r="C229" s="210" t="str">
        <f>IF(ISBLANK('5. Pp (3 años)'!B261),"",'5. Pp (3 años)'!B261)</f>
        <v/>
      </c>
      <c r="D229" s="90" t="str">
        <f>IF(ISBLANK('5. Pp (3 años)'!C261),"",'5. Pp (3 años)'!C261)</f>
        <v>Actividad</v>
      </c>
      <c r="E229" s="207" t="str">
        <f>IF(ISBLANK('5. Pp (3 años)'!D261),"",'5. Pp (3 años)'!D261)</f>
        <v/>
      </c>
      <c r="F229" s="207" t="str">
        <f>IF(ISBLANK('5. Pp (3 años)'!E261),"",'5. Pp (3 años)'!E261)</f>
        <v/>
      </c>
      <c r="G229" s="407" t="str">
        <f>IF(ISBLANK('5. Pp (3 años)'!H261),"",'5. Pp (3 años)'!H261)</f>
        <v/>
      </c>
      <c r="H229" s="75" t="str">
        <f>IF(ISBLANK('5. Pp (3 años)'!J261),"",'5. Pp (3 años)'!J261)</f>
        <v/>
      </c>
      <c r="I229" s="145" t="str">
        <f>IF(ISBLANK('9. METAS'!L235),"",'9. METAS'!L235)</f>
        <v/>
      </c>
      <c r="J229" s="146" t="str">
        <f>IF(ISBLANK('9. METAS'!U235),"",'9. METAS'!U235)</f>
        <v/>
      </c>
      <c r="K229" s="136" t="str">
        <f>IF(ISBLANK('9. METAS'!V235),"",'9. METAS'!V235)</f>
        <v/>
      </c>
      <c r="L229" s="136" t="str">
        <f>IF(ISBLANK('9. METAS'!W235),"",'9. METAS'!W235)</f>
        <v/>
      </c>
      <c r="M229" s="137" t="str">
        <f>IF(ISBLANK('9. METAS'!X235),"",'9. METAS'!X235)</f>
        <v/>
      </c>
      <c r="N229" s="147"/>
      <c r="O229" s="139"/>
      <c r="P229" s="139"/>
      <c r="Q229" s="140"/>
      <c r="R229" s="134" t="str">
        <f t="shared" si="21"/>
        <v>100%</v>
      </c>
      <c r="S229" s="135" t="str">
        <f t="shared" si="21"/>
        <v>100%</v>
      </c>
      <c r="T229" s="135" t="str">
        <f t="shared" si="21"/>
        <v>100%</v>
      </c>
      <c r="U229" s="154" t="str">
        <f t="shared" si="21"/>
        <v>100%</v>
      </c>
      <c r="V229" s="138" t="str">
        <f t="shared" si="17"/>
        <v>No Programado</v>
      </c>
      <c r="W229" s="135" t="str">
        <f t="shared" si="18"/>
        <v>No Programado</v>
      </c>
      <c r="X229" s="135" t="str">
        <f t="shared" si="19"/>
        <v>No Programado</v>
      </c>
      <c r="Y229" s="159" t="str">
        <f t="shared" si="20"/>
        <v>No Programado</v>
      </c>
      <c r="Z229" s="173"/>
      <c r="AA229" s="174"/>
      <c r="AB229" s="174"/>
      <c r="AC229" s="175"/>
    </row>
    <row r="230" spans="3:29" ht="17.25">
      <c r="C230" s="211" t="str">
        <f>IF(ISBLANK('5. Pp (3 años)'!B262),"",'5. Pp (3 años)'!B262)</f>
        <v/>
      </c>
      <c r="D230" s="90" t="str">
        <f>IF(ISBLANK('5. Pp (3 años)'!C262),"",'5. Pp (3 años)'!C262)</f>
        <v>Actividad</v>
      </c>
      <c r="E230" s="207" t="str">
        <f>IF(ISBLANK('5. Pp (3 años)'!D262),"",'5. Pp (3 años)'!D262)</f>
        <v/>
      </c>
      <c r="F230" s="207" t="str">
        <f>IF(ISBLANK('5. Pp (3 años)'!E262),"",'5. Pp (3 años)'!E262)</f>
        <v/>
      </c>
      <c r="G230" s="214" t="str">
        <f>IF(ISBLANK('5. Pp (3 años)'!H262),"",'5. Pp (3 años)'!H262)</f>
        <v/>
      </c>
      <c r="H230" s="75" t="str">
        <f>IF(ISBLANK('5. Pp (3 años)'!J262),"",'5. Pp (3 años)'!J262)</f>
        <v/>
      </c>
      <c r="I230" s="145" t="str">
        <f>IF(ISBLANK('9. METAS'!L236),"",'9. METAS'!L236)</f>
        <v/>
      </c>
      <c r="J230" s="146" t="str">
        <f>IF(ISBLANK('9. METAS'!U236),"",'9. METAS'!U236)</f>
        <v/>
      </c>
      <c r="K230" s="136" t="str">
        <f>IF(ISBLANK('9. METAS'!V236),"",'9. METAS'!V236)</f>
        <v/>
      </c>
      <c r="L230" s="136" t="str">
        <f>IF(ISBLANK('9. METAS'!W236),"",'9. METAS'!W236)</f>
        <v/>
      </c>
      <c r="M230" s="137" t="str">
        <f>IF(ISBLANK('9. METAS'!X236),"",'9. METAS'!X236)</f>
        <v/>
      </c>
      <c r="N230" s="147"/>
      <c r="O230" s="139"/>
      <c r="P230" s="139"/>
      <c r="Q230" s="140"/>
      <c r="R230" s="134" t="str">
        <f t="shared" si="21"/>
        <v>100%</v>
      </c>
      <c r="S230" s="135" t="str">
        <f t="shared" si="21"/>
        <v>100%</v>
      </c>
      <c r="T230" s="135" t="str">
        <f t="shared" si="21"/>
        <v>100%</v>
      </c>
      <c r="U230" s="154" t="str">
        <f t="shared" si="21"/>
        <v>100%</v>
      </c>
      <c r="V230" s="138" t="str">
        <f t="shared" si="17"/>
        <v>No Programado</v>
      </c>
      <c r="W230" s="135" t="str">
        <f t="shared" si="18"/>
        <v>No Programado</v>
      </c>
      <c r="X230" s="135" t="str">
        <f t="shared" si="19"/>
        <v>No Programado</v>
      </c>
      <c r="Y230" s="159" t="str">
        <f t="shared" si="20"/>
        <v>No Programado</v>
      </c>
      <c r="Z230" s="173"/>
      <c r="AA230" s="174"/>
      <c r="AB230" s="174"/>
      <c r="AC230" s="175"/>
    </row>
    <row r="231" spans="3:29" ht="17.25">
      <c r="C231" s="210" t="str">
        <f>IF(ISBLANK('5. Pp (3 años)'!B263),"",'5. Pp (3 años)'!B263)</f>
        <v/>
      </c>
      <c r="D231" s="90" t="str">
        <f>IF(ISBLANK('5. Pp (3 años)'!C263),"",'5. Pp (3 años)'!C263)</f>
        <v>Actividad</v>
      </c>
      <c r="E231" s="207" t="str">
        <f>IF(ISBLANK('5. Pp (3 años)'!D263),"",'5. Pp (3 años)'!D263)</f>
        <v/>
      </c>
      <c r="F231" s="207" t="str">
        <f>IF(ISBLANK('5. Pp (3 años)'!E263),"",'5. Pp (3 años)'!E263)</f>
        <v/>
      </c>
      <c r="G231" s="214" t="str">
        <f>IF(ISBLANK('5. Pp (3 años)'!H263),"",'5. Pp (3 años)'!H263)</f>
        <v/>
      </c>
      <c r="H231" s="75" t="str">
        <f>IF(ISBLANK('5. Pp (3 años)'!J263),"",'5. Pp (3 años)'!J263)</f>
        <v/>
      </c>
      <c r="I231" s="145" t="str">
        <f>IF(ISBLANK('9. METAS'!L237),"",'9. METAS'!L237)</f>
        <v/>
      </c>
      <c r="J231" s="146" t="str">
        <f>IF(ISBLANK('9. METAS'!U237),"",'9. METAS'!U237)</f>
        <v/>
      </c>
      <c r="K231" s="136" t="str">
        <f>IF(ISBLANK('9. METAS'!V237),"",'9. METAS'!V237)</f>
        <v/>
      </c>
      <c r="L231" s="136" t="str">
        <f>IF(ISBLANK('9. METAS'!W237),"",'9. METAS'!W237)</f>
        <v/>
      </c>
      <c r="M231" s="137" t="str">
        <f>IF(ISBLANK('9. METAS'!X237),"",'9. METAS'!X237)</f>
        <v/>
      </c>
      <c r="N231" s="147"/>
      <c r="O231" s="139"/>
      <c r="P231" s="139"/>
      <c r="Q231" s="140"/>
      <c r="R231" s="134" t="str">
        <f t="shared" si="21"/>
        <v>100%</v>
      </c>
      <c r="S231" s="135" t="str">
        <f t="shared" si="21"/>
        <v>100%</v>
      </c>
      <c r="T231" s="135" t="str">
        <f t="shared" si="21"/>
        <v>100%</v>
      </c>
      <c r="U231" s="154" t="str">
        <f t="shared" si="21"/>
        <v>100%</v>
      </c>
      <c r="V231" s="138" t="str">
        <f t="shared" si="17"/>
        <v>No Programado</v>
      </c>
      <c r="W231" s="135" t="str">
        <f t="shared" si="18"/>
        <v>No Programado</v>
      </c>
      <c r="X231" s="135" t="str">
        <f t="shared" si="19"/>
        <v>No Programado</v>
      </c>
      <c r="Y231" s="159" t="str">
        <f t="shared" si="20"/>
        <v>No Programado</v>
      </c>
      <c r="Z231" s="173"/>
      <c r="AA231" s="174"/>
      <c r="AB231" s="174"/>
      <c r="AC231" s="175"/>
    </row>
    <row r="232" spans="3:29" ht="17.25">
      <c r="C232" s="211" t="str">
        <f>IF(ISBLANK('5. Pp (3 años)'!B264),"",'5. Pp (3 años)'!B264)</f>
        <v/>
      </c>
      <c r="D232" s="90" t="str">
        <f>IF(ISBLANK('5. Pp (3 años)'!C264),"",'5. Pp (3 años)'!C264)</f>
        <v>Actividad</v>
      </c>
      <c r="E232" s="207" t="str">
        <f>IF(ISBLANK('5. Pp (3 años)'!D264),"",'5. Pp (3 años)'!D264)</f>
        <v/>
      </c>
      <c r="F232" s="207" t="str">
        <f>IF(ISBLANK('5. Pp (3 años)'!E264),"",'5. Pp (3 años)'!E264)</f>
        <v/>
      </c>
      <c r="G232" s="214" t="str">
        <f>IF(ISBLANK('5. Pp (3 años)'!H264),"",'5. Pp (3 años)'!H264)</f>
        <v/>
      </c>
      <c r="H232" s="75" t="str">
        <f>IF(ISBLANK('5. Pp (3 años)'!J264),"",'5. Pp (3 años)'!J264)</f>
        <v/>
      </c>
      <c r="I232" s="145" t="str">
        <f>IF(ISBLANK('9. METAS'!L238),"",'9. METAS'!L238)</f>
        <v/>
      </c>
      <c r="J232" s="146" t="str">
        <f>IF(ISBLANK('9. METAS'!U238),"",'9. METAS'!U238)</f>
        <v/>
      </c>
      <c r="K232" s="136" t="str">
        <f>IF(ISBLANK('9. METAS'!V238),"",'9. METAS'!V238)</f>
        <v/>
      </c>
      <c r="L232" s="136" t="str">
        <f>IF(ISBLANK('9. METAS'!W238),"",'9. METAS'!W238)</f>
        <v/>
      </c>
      <c r="M232" s="137" t="str">
        <f>IF(ISBLANK('9. METAS'!X238),"",'9. METAS'!X238)</f>
        <v/>
      </c>
      <c r="N232" s="147"/>
      <c r="O232" s="139"/>
      <c r="P232" s="139"/>
      <c r="Q232" s="140"/>
      <c r="R232" s="134" t="str">
        <f t="shared" si="21"/>
        <v>100%</v>
      </c>
      <c r="S232" s="135" t="str">
        <f t="shared" si="21"/>
        <v>100%</v>
      </c>
      <c r="T232" s="135" t="str">
        <f t="shared" si="21"/>
        <v>100%</v>
      </c>
      <c r="U232" s="154" t="str">
        <f t="shared" si="21"/>
        <v>100%</v>
      </c>
      <c r="V232" s="138" t="str">
        <f t="shared" si="17"/>
        <v>No Programado</v>
      </c>
      <c r="W232" s="135" t="str">
        <f t="shared" si="18"/>
        <v>No Programado</v>
      </c>
      <c r="X232" s="135" t="str">
        <f t="shared" si="19"/>
        <v>No Programado</v>
      </c>
      <c r="Y232" s="159" t="str">
        <f t="shared" si="20"/>
        <v>No Programado</v>
      </c>
      <c r="Z232" s="173"/>
      <c r="AA232" s="174"/>
      <c r="AB232" s="174"/>
      <c r="AC232" s="175"/>
    </row>
    <row r="233" spans="3:29" ht="17.25">
      <c r="C233" s="210" t="str">
        <f>IF(ISBLANK('5. Pp (3 años)'!B265),"",'5. Pp (3 años)'!B265)</f>
        <v/>
      </c>
      <c r="D233" s="90" t="str">
        <f>IF(ISBLANK('5. Pp (3 años)'!C265),"",'5. Pp (3 años)'!C265)</f>
        <v>Actividad</v>
      </c>
      <c r="E233" s="207" t="str">
        <f>IF(ISBLANK('5. Pp (3 años)'!D265),"",'5. Pp (3 años)'!D265)</f>
        <v/>
      </c>
      <c r="F233" s="207" t="str">
        <f>IF(ISBLANK('5. Pp (3 años)'!E265),"",'5. Pp (3 años)'!E265)</f>
        <v/>
      </c>
      <c r="G233" s="406" t="str">
        <f>IF(ISBLANK('5. Pp (3 años)'!H265),"",'5. Pp (3 años)'!H265)</f>
        <v/>
      </c>
      <c r="H233" s="75" t="str">
        <f>IF(ISBLANK('5. Pp (3 años)'!J265),"",'5. Pp (3 años)'!J265)</f>
        <v/>
      </c>
      <c r="I233" s="145" t="str">
        <f>IF(ISBLANK('9. METAS'!L239),"",'9. METAS'!L239)</f>
        <v/>
      </c>
      <c r="J233" s="146" t="str">
        <f>IF(ISBLANK('9. METAS'!U239),"",'9. METAS'!U239)</f>
        <v/>
      </c>
      <c r="K233" s="136" t="str">
        <f>IF(ISBLANK('9. METAS'!V239),"",'9. METAS'!V239)</f>
        <v/>
      </c>
      <c r="L233" s="136" t="str">
        <f>IF(ISBLANK('9. METAS'!W239),"",'9. METAS'!W239)</f>
        <v/>
      </c>
      <c r="M233" s="137" t="str">
        <f>IF(ISBLANK('9. METAS'!X239),"",'9. METAS'!X239)</f>
        <v/>
      </c>
      <c r="N233" s="147"/>
      <c r="O233" s="139"/>
      <c r="P233" s="139"/>
      <c r="Q233" s="140"/>
      <c r="R233" s="134" t="str">
        <f t="shared" si="21"/>
        <v>100%</v>
      </c>
      <c r="S233" s="135" t="str">
        <f t="shared" si="21"/>
        <v>100%</v>
      </c>
      <c r="T233" s="135" t="str">
        <f t="shared" si="21"/>
        <v>100%</v>
      </c>
      <c r="U233" s="154" t="str">
        <f t="shared" si="21"/>
        <v>100%</v>
      </c>
      <c r="V233" s="138" t="str">
        <f t="shared" si="17"/>
        <v>No Programado</v>
      </c>
      <c r="W233" s="135" t="str">
        <f t="shared" si="18"/>
        <v>No Programado</v>
      </c>
      <c r="X233" s="135" t="str">
        <f t="shared" si="19"/>
        <v>No Programado</v>
      </c>
      <c r="Y233" s="159" t="str">
        <f t="shared" si="20"/>
        <v>No Programado</v>
      </c>
      <c r="Z233" s="173"/>
      <c r="AA233" s="174"/>
      <c r="AB233" s="174"/>
      <c r="AC233" s="175"/>
    </row>
    <row r="234" spans="3:29" ht="17.25">
      <c r="C234" s="350" t="str">
        <f>IF(ISBLANK('5. Pp (3 años)'!B266),"",'5. Pp (3 años)'!B266)</f>
        <v/>
      </c>
      <c r="D234" s="351" t="str">
        <f>IF(ISBLANK('5. Pp (3 años)'!C266),"",'5. Pp (3 años)'!C266)</f>
        <v>Componente</v>
      </c>
      <c r="E234" s="341" t="str">
        <f>IF(ISBLANK('5. Pp (3 años)'!D266),"",'5. Pp (3 años)'!D266)</f>
        <v/>
      </c>
      <c r="F234" s="341" t="str">
        <f>IF(ISBLANK('5. Pp (3 años)'!E266),"",'5. Pp (3 años)'!E266)</f>
        <v/>
      </c>
      <c r="G234" s="337" t="str">
        <f>IF(ISBLANK('5. Pp (3 años)'!H266),"",'5. Pp (3 años)'!H266)</f>
        <v/>
      </c>
      <c r="H234" s="342" t="str">
        <f>IF(ISBLANK('5. Pp (3 años)'!J266),"",'5. Pp (3 años)'!J266)</f>
        <v/>
      </c>
      <c r="I234" s="145" t="str">
        <f>IF(ISBLANK('9. METAS'!L240),"",'9. METAS'!L240)</f>
        <v/>
      </c>
      <c r="J234" s="146" t="str">
        <f>IF(ISBLANK('9. METAS'!U240),"",'9. METAS'!U240)</f>
        <v/>
      </c>
      <c r="K234" s="136" t="str">
        <f>IF(ISBLANK('9. METAS'!V240),"",'9. METAS'!V240)</f>
        <v/>
      </c>
      <c r="L234" s="136" t="str">
        <f>IF(ISBLANK('9. METAS'!W240),"",'9. METAS'!W240)</f>
        <v/>
      </c>
      <c r="M234" s="137" t="str">
        <f>IF(ISBLANK('9. METAS'!X240),"",'9. METAS'!X240)</f>
        <v/>
      </c>
      <c r="N234" s="408"/>
      <c r="O234" s="409"/>
      <c r="P234" s="409"/>
      <c r="Q234" s="410"/>
      <c r="R234" s="134" t="str">
        <f t="shared" si="21"/>
        <v>100%</v>
      </c>
      <c r="S234" s="135" t="str">
        <f t="shared" si="21"/>
        <v>100%</v>
      </c>
      <c r="T234" s="135" t="str">
        <f t="shared" si="21"/>
        <v>100%</v>
      </c>
      <c r="U234" s="154" t="str">
        <f t="shared" si="21"/>
        <v>100%</v>
      </c>
      <c r="V234" s="138" t="str">
        <f t="shared" si="17"/>
        <v>No Programado</v>
      </c>
      <c r="W234" s="135" t="str">
        <f t="shared" si="18"/>
        <v>No Programado</v>
      </c>
      <c r="X234" s="135" t="str">
        <f t="shared" si="19"/>
        <v>No Programado</v>
      </c>
      <c r="Y234" s="159" t="str">
        <f t="shared" si="20"/>
        <v>No Programado</v>
      </c>
      <c r="Z234" s="173"/>
      <c r="AA234" s="174"/>
      <c r="AB234" s="174"/>
      <c r="AC234" s="175"/>
    </row>
    <row r="235" spans="3:29" ht="17.25">
      <c r="C235" s="210" t="str">
        <f>IF(ISBLANK('5. Pp (3 años)'!B267),"",'5. Pp (3 años)'!B267)</f>
        <v/>
      </c>
      <c r="D235" s="90" t="str">
        <f>IF(ISBLANK('5. Pp (3 años)'!C267),"",'5. Pp (3 años)'!C267)</f>
        <v>Actividad</v>
      </c>
      <c r="E235" s="207" t="str">
        <f>IF(ISBLANK('5. Pp (3 años)'!D267),"",'5. Pp (3 años)'!D267)</f>
        <v/>
      </c>
      <c r="F235" s="207" t="str">
        <f>IF(ISBLANK('5. Pp (3 años)'!E267),"",'5. Pp (3 años)'!E267)</f>
        <v/>
      </c>
      <c r="G235" s="407" t="str">
        <f>IF(ISBLANK('5. Pp (3 años)'!H267),"",'5. Pp (3 años)'!H267)</f>
        <v/>
      </c>
      <c r="H235" s="75" t="str">
        <f>IF(ISBLANK('5. Pp (3 años)'!J267),"",'5. Pp (3 años)'!J267)</f>
        <v/>
      </c>
      <c r="I235" s="145" t="str">
        <f>IF(ISBLANK('9. METAS'!L241),"",'9. METAS'!L241)</f>
        <v/>
      </c>
      <c r="J235" s="146" t="str">
        <f>IF(ISBLANK('9. METAS'!U241),"",'9. METAS'!U241)</f>
        <v/>
      </c>
      <c r="K235" s="136" t="str">
        <f>IF(ISBLANK('9. METAS'!V241),"",'9. METAS'!V241)</f>
        <v/>
      </c>
      <c r="L235" s="136" t="str">
        <f>IF(ISBLANK('9. METAS'!W241),"",'9. METAS'!W241)</f>
        <v/>
      </c>
      <c r="M235" s="137" t="str">
        <f>IF(ISBLANK('9. METAS'!X241),"",'9. METAS'!X241)</f>
        <v/>
      </c>
      <c r="N235" s="147"/>
      <c r="O235" s="139"/>
      <c r="P235" s="139"/>
      <c r="Q235" s="140"/>
      <c r="R235" s="134" t="str">
        <f t="shared" si="21"/>
        <v>100%</v>
      </c>
      <c r="S235" s="135" t="str">
        <f t="shared" si="21"/>
        <v>100%</v>
      </c>
      <c r="T235" s="135" t="str">
        <f t="shared" si="21"/>
        <v>100%</v>
      </c>
      <c r="U235" s="154" t="str">
        <f t="shared" si="21"/>
        <v>100%</v>
      </c>
      <c r="V235" s="138" t="str">
        <f t="shared" si="17"/>
        <v>No Programado</v>
      </c>
      <c r="W235" s="135" t="str">
        <f t="shared" si="18"/>
        <v>No Programado</v>
      </c>
      <c r="X235" s="135" t="str">
        <f t="shared" si="19"/>
        <v>No Programado</v>
      </c>
      <c r="Y235" s="159" t="str">
        <f t="shared" si="20"/>
        <v>No Programado</v>
      </c>
      <c r="Z235" s="173"/>
      <c r="AA235" s="174"/>
      <c r="AB235" s="174"/>
      <c r="AC235" s="175"/>
    </row>
    <row r="236" spans="3:29" ht="17.25">
      <c r="C236" s="211" t="str">
        <f>IF(ISBLANK('5. Pp (3 años)'!B268),"",'5. Pp (3 años)'!B268)</f>
        <v/>
      </c>
      <c r="D236" s="90" t="str">
        <f>IF(ISBLANK('5. Pp (3 años)'!C268),"",'5. Pp (3 años)'!C268)</f>
        <v>Actividad</v>
      </c>
      <c r="E236" s="207" t="str">
        <f>IF(ISBLANK('5. Pp (3 años)'!D268),"",'5. Pp (3 años)'!D268)</f>
        <v/>
      </c>
      <c r="F236" s="207" t="str">
        <f>IF(ISBLANK('5. Pp (3 años)'!E268),"",'5. Pp (3 años)'!E268)</f>
        <v/>
      </c>
      <c r="G236" s="214" t="str">
        <f>IF(ISBLANK('5. Pp (3 años)'!H268),"",'5. Pp (3 años)'!H268)</f>
        <v/>
      </c>
      <c r="H236" s="75" t="str">
        <f>IF(ISBLANK('5. Pp (3 años)'!J268),"",'5. Pp (3 años)'!J268)</f>
        <v/>
      </c>
      <c r="I236" s="145" t="str">
        <f>IF(ISBLANK('9. METAS'!L242),"",'9. METAS'!L242)</f>
        <v/>
      </c>
      <c r="J236" s="146" t="str">
        <f>IF(ISBLANK('9. METAS'!U242),"",'9. METAS'!U242)</f>
        <v/>
      </c>
      <c r="K236" s="136" t="str">
        <f>IF(ISBLANK('9. METAS'!V242),"",'9. METAS'!V242)</f>
        <v/>
      </c>
      <c r="L236" s="136" t="str">
        <f>IF(ISBLANK('9. METAS'!W242),"",'9. METAS'!W242)</f>
        <v/>
      </c>
      <c r="M236" s="137" t="str">
        <f>IF(ISBLANK('9. METAS'!X242),"",'9. METAS'!X242)</f>
        <v/>
      </c>
      <c r="N236" s="147"/>
      <c r="O236" s="139"/>
      <c r="P236" s="139"/>
      <c r="Q236" s="140"/>
      <c r="R236" s="134" t="str">
        <f t="shared" si="21"/>
        <v>100%</v>
      </c>
      <c r="S236" s="135" t="str">
        <f t="shared" si="21"/>
        <v>100%</v>
      </c>
      <c r="T236" s="135" t="str">
        <f t="shared" si="21"/>
        <v>100%</v>
      </c>
      <c r="U236" s="154" t="str">
        <f t="shared" si="21"/>
        <v>100%</v>
      </c>
      <c r="V236" s="138" t="str">
        <f t="shared" si="17"/>
        <v>No Programado</v>
      </c>
      <c r="W236" s="135" t="str">
        <f t="shared" si="18"/>
        <v>No Programado</v>
      </c>
      <c r="X236" s="135" t="str">
        <f t="shared" si="19"/>
        <v>No Programado</v>
      </c>
      <c r="Y236" s="159" t="str">
        <f t="shared" si="20"/>
        <v>No Programado</v>
      </c>
      <c r="Z236" s="173"/>
      <c r="AA236" s="174"/>
      <c r="AB236" s="174"/>
      <c r="AC236" s="175"/>
    </row>
    <row r="237" spans="3:29" ht="17.25">
      <c r="C237" s="210" t="str">
        <f>IF(ISBLANK('5. Pp (3 años)'!B269),"",'5. Pp (3 años)'!B269)</f>
        <v/>
      </c>
      <c r="D237" s="90" t="str">
        <f>IF(ISBLANK('5. Pp (3 años)'!C269),"",'5. Pp (3 años)'!C269)</f>
        <v>Actividad</v>
      </c>
      <c r="E237" s="207" t="str">
        <f>IF(ISBLANK('5. Pp (3 años)'!D269),"",'5. Pp (3 años)'!D269)</f>
        <v/>
      </c>
      <c r="F237" s="207" t="str">
        <f>IF(ISBLANK('5. Pp (3 años)'!E269),"",'5. Pp (3 años)'!E269)</f>
        <v/>
      </c>
      <c r="G237" s="214" t="str">
        <f>IF(ISBLANK('5. Pp (3 años)'!H269),"",'5. Pp (3 años)'!H269)</f>
        <v/>
      </c>
      <c r="H237" s="75" t="str">
        <f>IF(ISBLANK('5. Pp (3 años)'!J269),"",'5. Pp (3 años)'!J269)</f>
        <v/>
      </c>
      <c r="I237" s="145" t="str">
        <f>IF(ISBLANK('9. METAS'!L243),"",'9. METAS'!L243)</f>
        <v/>
      </c>
      <c r="J237" s="146" t="str">
        <f>IF(ISBLANK('9. METAS'!U243),"",'9. METAS'!U243)</f>
        <v/>
      </c>
      <c r="K237" s="136" t="str">
        <f>IF(ISBLANK('9. METAS'!V243),"",'9. METAS'!V243)</f>
        <v/>
      </c>
      <c r="L237" s="136" t="str">
        <f>IF(ISBLANK('9. METAS'!W243),"",'9. METAS'!W243)</f>
        <v/>
      </c>
      <c r="M237" s="137" t="str">
        <f>IF(ISBLANK('9. METAS'!X243),"",'9. METAS'!X243)</f>
        <v/>
      </c>
      <c r="N237" s="147"/>
      <c r="O237" s="139"/>
      <c r="P237" s="139"/>
      <c r="Q237" s="140"/>
      <c r="R237" s="134" t="str">
        <f t="shared" si="21"/>
        <v>100%</v>
      </c>
      <c r="S237" s="135" t="str">
        <f t="shared" si="21"/>
        <v>100%</v>
      </c>
      <c r="T237" s="135" t="str">
        <f t="shared" si="21"/>
        <v>100%</v>
      </c>
      <c r="U237" s="154" t="str">
        <f t="shared" si="21"/>
        <v>100%</v>
      </c>
      <c r="V237" s="138" t="str">
        <f t="shared" si="17"/>
        <v>No Programado</v>
      </c>
      <c r="W237" s="135" t="str">
        <f t="shared" si="18"/>
        <v>No Programado</v>
      </c>
      <c r="X237" s="135" t="str">
        <f t="shared" si="19"/>
        <v>No Programado</v>
      </c>
      <c r="Y237" s="159" t="str">
        <f t="shared" si="20"/>
        <v>No Programado</v>
      </c>
      <c r="Z237" s="173"/>
      <c r="AA237" s="174"/>
      <c r="AB237" s="174"/>
      <c r="AC237" s="175"/>
    </row>
    <row r="238" spans="3:29" ht="17.25">
      <c r="C238" s="211" t="str">
        <f>IF(ISBLANK('5. Pp (3 años)'!B270),"",'5. Pp (3 años)'!B270)</f>
        <v/>
      </c>
      <c r="D238" s="90" t="str">
        <f>IF(ISBLANK('5. Pp (3 años)'!C270),"",'5. Pp (3 años)'!C270)</f>
        <v>Actividad</v>
      </c>
      <c r="E238" s="207" t="str">
        <f>IF(ISBLANK('5. Pp (3 años)'!D270),"",'5. Pp (3 años)'!D270)</f>
        <v/>
      </c>
      <c r="F238" s="207" t="str">
        <f>IF(ISBLANK('5. Pp (3 años)'!E270),"",'5. Pp (3 años)'!E270)</f>
        <v/>
      </c>
      <c r="G238" s="214" t="str">
        <f>IF(ISBLANK('5. Pp (3 años)'!H270),"",'5. Pp (3 años)'!H270)</f>
        <v/>
      </c>
      <c r="H238" s="75" t="str">
        <f>IF(ISBLANK('5. Pp (3 años)'!J270),"",'5. Pp (3 años)'!J270)</f>
        <v/>
      </c>
      <c r="I238" s="145" t="str">
        <f>IF(ISBLANK('9. METAS'!L244),"",'9. METAS'!L244)</f>
        <v/>
      </c>
      <c r="J238" s="146" t="str">
        <f>IF(ISBLANK('9. METAS'!U244),"",'9. METAS'!U244)</f>
        <v/>
      </c>
      <c r="K238" s="136" t="str">
        <f>IF(ISBLANK('9. METAS'!V244),"",'9. METAS'!V244)</f>
        <v/>
      </c>
      <c r="L238" s="136" t="str">
        <f>IF(ISBLANK('9. METAS'!W244),"",'9. METAS'!W244)</f>
        <v/>
      </c>
      <c r="M238" s="137" t="str">
        <f>IF(ISBLANK('9. METAS'!X244),"",'9. METAS'!X244)</f>
        <v/>
      </c>
      <c r="N238" s="147"/>
      <c r="O238" s="139"/>
      <c r="P238" s="139"/>
      <c r="Q238" s="140"/>
      <c r="R238" s="134" t="str">
        <f t="shared" si="21"/>
        <v>100%</v>
      </c>
      <c r="S238" s="135" t="str">
        <f t="shared" si="21"/>
        <v>100%</v>
      </c>
      <c r="T238" s="135" t="str">
        <f t="shared" si="21"/>
        <v>100%</v>
      </c>
      <c r="U238" s="154" t="str">
        <f t="shared" si="21"/>
        <v>100%</v>
      </c>
      <c r="V238" s="138" t="str">
        <f t="shared" si="17"/>
        <v>No Programado</v>
      </c>
      <c r="W238" s="135" t="str">
        <f t="shared" si="18"/>
        <v>No Programado</v>
      </c>
      <c r="X238" s="135" t="str">
        <f t="shared" si="19"/>
        <v>No Programado</v>
      </c>
      <c r="Y238" s="159" t="str">
        <f t="shared" si="20"/>
        <v>No Programado</v>
      </c>
      <c r="Z238" s="173"/>
      <c r="AA238" s="174"/>
      <c r="AB238" s="174"/>
      <c r="AC238" s="175"/>
    </row>
    <row r="239" spans="3:29" ht="17.25">
      <c r="C239" s="210" t="str">
        <f>IF(ISBLANK('5. Pp (3 años)'!B271),"",'5. Pp (3 años)'!B271)</f>
        <v/>
      </c>
      <c r="D239" s="90" t="str">
        <f>IF(ISBLANK('5. Pp (3 años)'!C271),"",'5. Pp (3 años)'!C271)</f>
        <v>Actividad</v>
      </c>
      <c r="E239" s="207" t="str">
        <f>IF(ISBLANK('5. Pp (3 años)'!D271),"",'5. Pp (3 años)'!D271)</f>
        <v/>
      </c>
      <c r="F239" s="207" t="str">
        <f>IF(ISBLANK('5. Pp (3 años)'!E271),"",'5. Pp (3 años)'!E271)</f>
        <v/>
      </c>
      <c r="G239" s="214" t="str">
        <f>IF(ISBLANK('5. Pp (3 años)'!H271),"",'5. Pp (3 años)'!H271)</f>
        <v/>
      </c>
      <c r="H239" s="75" t="str">
        <f>IF(ISBLANK('5. Pp (3 años)'!J271),"",'5. Pp (3 años)'!J271)</f>
        <v/>
      </c>
      <c r="I239" s="145" t="str">
        <f>IF(ISBLANK('9. METAS'!L245),"",'9. METAS'!L245)</f>
        <v/>
      </c>
      <c r="J239" s="146" t="str">
        <f>IF(ISBLANK('9. METAS'!U245),"",'9. METAS'!U245)</f>
        <v/>
      </c>
      <c r="K239" s="136" t="str">
        <f>IF(ISBLANK('9. METAS'!V245),"",'9. METAS'!V245)</f>
        <v/>
      </c>
      <c r="L239" s="136" t="str">
        <f>IF(ISBLANK('9. METAS'!W245),"",'9. METAS'!W245)</f>
        <v/>
      </c>
      <c r="M239" s="137" t="str">
        <f>IF(ISBLANK('9. METAS'!X245),"",'9. METAS'!X245)</f>
        <v/>
      </c>
      <c r="N239" s="147"/>
      <c r="O239" s="139"/>
      <c r="P239" s="139"/>
      <c r="Q239" s="140"/>
      <c r="R239" s="134" t="str">
        <f t="shared" si="21"/>
        <v>100%</v>
      </c>
      <c r="S239" s="135" t="str">
        <f t="shared" si="21"/>
        <v>100%</v>
      </c>
      <c r="T239" s="135" t="str">
        <f t="shared" si="21"/>
        <v>100%</v>
      </c>
      <c r="U239" s="154" t="str">
        <f t="shared" si="21"/>
        <v>100%</v>
      </c>
      <c r="V239" s="138" t="str">
        <f t="shared" si="17"/>
        <v>No Programado</v>
      </c>
      <c r="W239" s="135" t="str">
        <f t="shared" si="18"/>
        <v>No Programado</v>
      </c>
      <c r="X239" s="135" t="str">
        <f t="shared" si="19"/>
        <v>No Programado</v>
      </c>
      <c r="Y239" s="159" t="str">
        <f t="shared" si="20"/>
        <v>No Programado</v>
      </c>
      <c r="Z239" s="173"/>
      <c r="AA239" s="174"/>
      <c r="AB239" s="174"/>
      <c r="AC239" s="175"/>
    </row>
    <row r="240" spans="3:29" ht="17.25">
      <c r="C240" s="211" t="str">
        <f>IF(ISBLANK('5. Pp (3 años)'!B272),"",'5. Pp (3 años)'!B272)</f>
        <v/>
      </c>
      <c r="D240" s="90" t="str">
        <f>IF(ISBLANK('5. Pp (3 años)'!C272),"",'5. Pp (3 años)'!C272)</f>
        <v>Actividad</v>
      </c>
      <c r="E240" s="207" t="str">
        <f>IF(ISBLANK('5. Pp (3 años)'!D272),"",'5. Pp (3 años)'!D272)</f>
        <v/>
      </c>
      <c r="F240" s="207" t="str">
        <f>IF(ISBLANK('5. Pp (3 años)'!E272),"",'5. Pp (3 años)'!E272)</f>
        <v/>
      </c>
      <c r="G240" s="214" t="str">
        <f>IF(ISBLANK('5. Pp (3 años)'!H272),"",'5. Pp (3 años)'!H272)</f>
        <v/>
      </c>
      <c r="H240" s="75" t="str">
        <f>IF(ISBLANK('5. Pp (3 años)'!J272),"",'5. Pp (3 años)'!J272)</f>
        <v/>
      </c>
      <c r="I240" s="145" t="str">
        <f>IF(ISBLANK('9. METAS'!L246),"",'9. METAS'!L246)</f>
        <v/>
      </c>
      <c r="J240" s="146" t="str">
        <f>IF(ISBLANK('9. METAS'!U246),"",'9. METAS'!U246)</f>
        <v/>
      </c>
      <c r="K240" s="136" t="str">
        <f>IF(ISBLANK('9. METAS'!V246),"",'9. METAS'!V246)</f>
        <v/>
      </c>
      <c r="L240" s="136" t="str">
        <f>IF(ISBLANK('9. METAS'!W246),"",'9. METAS'!W246)</f>
        <v/>
      </c>
      <c r="M240" s="137" t="str">
        <f>IF(ISBLANK('9. METAS'!X246),"",'9. METAS'!X246)</f>
        <v/>
      </c>
      <c r="N240" s="147"/>
      <c r="O240" s="139"/>
      <c r="P240" s="139"/>
      <c r="Q240" s="140"/>
      <c r="R240" s="134" t="str">
        <f t="shared" si="21"/>
        <v>100%</v>
      </c>
      <c r="S240" s="135" t="str">
        <f t="shared" si="21"/>
        <v>100%</v>
      </c>
      <c r="T240" s="135" t="str">
        <f t="shared" si="21"/>
        <v>100%</v>
      </c>
      <c r="U240" s="154" t="str">
        <f t="shared" si="21"/>
        <v>100%</v>
      </c>
      <c r="V240" s="138" t="str">
        <f t="shared" si="17"/>
        <v>No Programado</v>
      </c>
      <c r="W240" s="135" t="str">
        <f t="shared" si="18"/>
        <v>No Programado</v>
      </c>
      <c r="X240" s="135" t="str">
        <f t="shared" si="19"/>
        <v>No Programado</v>
      </c>
      <c r="Y240" s="159" t="str">
        <f t="shared" si="20"/>
        <v>No Programado</v>
      </c>
      <c r="Z240" s="173"/>
      <c r="AA240" s="174"/>
      <c r="AB240" s="174"/>
      <c r="AC240" s="175"/>
    </row>
    <row r="241" spans="3:29" ht="17.25">
      <c r="C241" s="210" t="str">
        <f>IF(ISBLANK('5. Pp (3 años)'!B273),"",'5. Pp (3 años)'!B273)</f>
        <v/>
      </c>
      <c r="D241" s="90" t="str">
        <f>IF(ISBLANK('5. Pp (3 años)'!C273),"",'5. Pp (3 años)'!C273)</f>
        <v>Actividad</v>
      </c>
      <c r="E241" s="207" t="str">
        <f>IF(ISBLANK('5. Pp (3 años)'!D273),"",'5. Pp (3 años)'!D273)</f>
        <v/>
      </c>
      <c r="F241" s="207" t="str">
        <f>IF(ISBLANK('5. Pp (3 años)'!E273),"",'5. Pp (3 años)'!E273)</f>
        <v/>
      </c>
      <c r="G241" s="214" t="str">
        <f>IF(ISBLANK('5. Pp (3 años)'!H273),"",'5. Pp (3 años)'!H273)</f>
        <v/>
      </c>
      <c r="H241" s="75" t="str">
        <f>IF(ISBLANK('5. Pp (3 años)'!J273),"",'5. Pp (3 años)'!J273)</f>
        <v/>
      </c>
      <c r="I241" s="145" t="str">
        <f>IF(ISBLANK('9. METAS'!L247),"",'9. METAS'!L247)</f>
        <v/>
      </c>
      <c r="J241" s="146" t="str">
        <f>IF(ISBLANK('9. METAS'!U247),"",'9. METAS'!U247)</f>
        <v/>
      </c>
      <c r="K241" s="136" t="str">
        <f>IF(ISBLANK('9. METAS'!V247),"",'9. METAS'!V247)</f>
        <v/>
      </c>
      <c r="L241" s="136" t="str">
        <f>IF(ISBLANK('9. METAS'!W247),"",'9. METAS'!W247)</f>
        <v/>
      </c>
      <c r="M241" s="137" t="str">
        <f>IF(ISBLANK('9. METAS'!X247),"",'9. METAS'!X247)</f>
        <v/>
      </c>
      <c r="N241" s="147"/>
      <c r="O241" s="139"/>
      <c r="P241" s="139"/>
      <c r="Q241" s="140"/>
      <c r="R241" s="134" t="str">
        <f t="shared" si="21"/>
        <v>100%</v>
      </c>
      <c r="S241" s="135" t="str">
        <f t="shared" si="21"/>
        <v>100%</v>
      </c>
      <c r="T241" s="135" t="str">
        <f t="shared" si="21"/>
        <v>100%</v>
      </c>
      <c r="U241" s="154" t="str">
        <f t="shared" si="21"/>
        <v>100%</v>
      </c>
      <c r="V241" s="138" t="str">
        <f t="shared" si="17"/>
        <v>No Programado</v>
      </c>
      <c r="W241" s="135" t="str">
        <f t="shared" si="18"/>
        <v>No Programado</v>
      </c>
      <c r="X241" s="135" t="str">
        <f t="shared" si="19"/>
        <v>No Programado</v>
      </c>
      <c r="Y241" s="159" t="str">
        <f t="shared" si="20"/>
        <v>No Programado</v>
      </c>
      <c r="Z241" s="173"/>
      <c r="AA241" s="174"/>
      <c r="AB241" s="174"/>
      <c r="AC241" s="175"/>
    </row>
    <row r="242" spans="3:29" ht="17.25">
      <c r="C242" s="211" t="str">
        <f>IF(ISBLANK('5. Pp (3 años)'!B274),"",'5. Pp (3 años)'!B274)</f>
        <v/>
      </c>
      <c r="D242" s="90" t="str">
        <f>IF(ISBLANK('5. Pp (3 años)'!C274),"",'5. Pp (3 años)'!C274)</f>
        <v>Actividad</v>
      </c>
      <c r="E242" s="207" t="str">
        <f>IF(ISBLANK('5. Pp (3 años)'!D274),"",'5. Pp (3 años)'!D274)</f>
        <v/>
      </c>
      <c r="F242" s="207" t="str">
        <f>IF(ISBLANK('5. Pp (3 años)'!E274),"",'5. Pp (3 años)'!E274)</f>
        <v/>
      </c>
      <c r="G242" s="214" t="str">
        <f>IF(ISBLANK('5. Pp (3 años)'!H274),"",'5. Pp (3 años)'!H274)</f>
        <v/>
      </c>
      <c r="H242" s="75" t="str">
        <f>IF(ISBLANK('5. Pp (3 años)'!J274),"",'5. Pp (3 años)'!J274)</f>
        <v/>
      </c>
      <c r="I242" s="145" t="str">
        <f>IF(ISBLANK('9. METAS'!L248),"",'9. METAS'!L248)</f>
        <v/>
      </c>
      <c r="J242" s="146" t="str">
        <f>IF(ISBLANK('9. METAS'!U248),"",'9. METAS'!U248)</f>
        <v/>
      </c>
      <c r="K242" s="136" t="str">
        <f>IF(ISBLANK('9. METAS'!V248),"",'9. METAS'!V248)</f>
        <v/>
      </c>
      <c r="L242" s="136" t="str">
        <f>IF(ISBLANK('9. METAS'!W248),"",'9. METAS'!W248)</f>
        <v/>
      </c>
      <c r="M242" s="137" t="str">
        <f>IF(ISBLANK('9. METAS'!X248),"",'9. METAS'!X248)</f>
        <v/>
      </c>
      <c r="N242" s="147"/>
      <c r="O242" s="139"/>
      <c r="P242" s="139"/>
      <c r="Q242" s="140"/>
      <c r="R242" s="134" t="str">
        <f t="shared" si="21"/>
        <v>100%</v>
      </c>
      <c r="S242" s="135" t="str">
        <f t="shared" si="21"/>
        <v>100%</v>
      </c>
      <c r="T242" s="135" t="str">
        <f t="shared" si="21"/>
        <v>100%</v>
      </c>
      <c r="U242" s="154" t="str">
        <f t="shared" si="21"/>
        <v>100%</v>
      </c>
      <c r="V242" s="138" t="str">
        <f t="shared" si="17"/>
        <v>No Programado</v>
      </c>
      <c r="W242" s="135" t="str">
        <f t="shared" si="18"/>
        <v>No Programado</v>
      </c>
      <c r="X242" s="135" t="str">
        <f t="shared" si="19"/>
        <v>No Programado</v>
      </c>
      <c r="Y242" s="159" t="str">
        <f t="shared" si="20"/>
        <v>No Programado</v>
      </c>
      <c r="Z242" s="173"/>
      <c r="AA242" s="174"/>
      <c r="AB242" s="174"/>
      <c r="AC242" s="175"/>
    </row>
    <row r="243" spans="3:29" ht="17.25">
      <c r="C243" s="210" t="str">
        <f>IF(ISBLANK('5. Pp (3 años)'!B275),"",'5. Pp (3 años)'!B275)</f>
        <v/>
      </c>
      <c r="D243" s="90" t="str">
        <f>IF(ISBLANK('5. Pp (3 años)'!C275),"",'5. Pp (3 años)'!C275)</f>
        <v>Actividad</v>
      </c>
      <c r="E243" s="207" t="str">
        <f>IF(ISBLANK('5. Pp (3 años)'!D275),"",'5. Pp (3 años)'!D275)</f>
        <v/>
      </c>
      <c r="F243" s="207" t="str">
        <f>IF(ISBLANK('5. Pp (3 años)'!E275),"",'5. Pp (3 años)'!E275)</f>
        <v/>
      </c>
      <c r="G243" s="214" t="str">
        <f>IF(ISBLANK('5. Pp (3 años)'!H275),"",'5. Pp (3 años)'!H275)</f>
        <v/>
      </c>
      <c r="H243" s="75" t="str">
        <f>IF(ISBLANK('5. Pp (3 años)'!J275),"",'5. Pp (3 años)'!J275)</f>
        <v/>
      </c>
      <c r="I243" s="145" t="str">
        <f>IF(ISBLANK('9. METAS'!L249),"",'9. METAS'!L249)</f>
        <v/>
      </c>
      <c r="J243" s="146" t="str">
        <f>IF(ISBLANK('9. METAS'!U249),"",'9. METAS'!U249)</f>
        <v/>
      </c>
      <c r="K243" s="136" t="str">
        <f>IF(ISBLANK('9. METAS'!V249),"",'9. METAS'!V249)</f>
        <v/>
      </c>
      <c r="L243" s="136" t="str">
        <f>IF(ISBLANK('9. METAS'!W249),"",'9. METAS'!W249)</f>
        <v/>
      </c>
      <c r="M243" s="137" t="str">
        <f>IF(ISBLANK('9. METAS'!X249),"",'9. METAS'!X249)</f>
        <v/>
      </c>
      <c r="N243" s="147"/>
      <c r="O243" s="139"/>
      <c r="P243" s="139"/>
      <c r="Q243" s="140"/>
      <c r="R243" s="134" t="str">
        <f t="shared" si="21"/>
        <v>100%</v>
      </c>
      <c r="S243" s="135" t="str">
        <f t="shared" si="21"/>
        <v>100%</v>
      </c>
      <c r="T243" s="135" t="str">
        <f t="shared" si="21"/>
        <v>100%</v>
      </c>
      <c r="U243" s="154" t="str">
        <f t="shared" si="21"/>
        <v>100%</v>
      </c>
      <c r="V243" s="138" t="str">
        <f t="shared" si="17"/>
        <v>No Programado</v>
      </c>
      <c r="W243" s="135" t="str">
        <f t="shared" si="18"/>
        <v>No Programado</v>
      </c>
      <c r="X243" s="135" t="str">
        <f t="shared" si="19"/>
        <v>No Programado</v>
      </c>
      <c r="Y243" s="159" t="str">
        <f t="shared" si="20"/>
        <v>No Programado</v>
      </c>
      <c r="Z243" s="173"/>
      <c r="AA243" s="174"/>
      <c r="AB243" s="174"/>
      <c r="AC243" s="175"/>
    </row>
    <row r="244" spans="3:29" ht="18" thickBot="1">
      <c r="C244" s="231" t="str">
        <f>IF(ISBLANK('5. Pp (3 años)'!B276),"",'5. Pp (3 años)'!B276)</f>
        <v/>
      </c>
      <c r="D244" s="232" t="str">
        <f>IF(ISBLANK('5. Pp (3 años)'!C276),"",'5. Pp (3 años)'!C276)</f>
        <v>Actividad</v>
      </c>
      <c r="E244" s="209" t="str">
        <f>IF(ISBLANK('5. Pp (3 años)'!D276),"",'5. Pp (3 años)'!D276)</f>
        <v/>
      </c>
      <c r="F244" s="209" t="str">
        <f>IF(ISBLANK('5. Pp (3 años)'!E276),"",'5. Pp (3 años)'!E276)</f>
        <v/>
      </c>
      <c r="G244" s="233" t="str">
        <f>IF(ISBLANK('5. Pp (3 años)'!H276),"",'5. Pp (3 años)'!H276)</f>
        <v/>
      </c>
      <c r="H244" s="78" t="str">
        <f>IF(ISBLANK('5. Pp (3 años)'!J276),"",'5. Pp (3 años)'!J276)</f>
        <v/>
      </c>
      <c r="I244" s="234" t="str">
        <f>IF(ISBLANK('9. METAS'!L250),"",'9. METAS'!L250)</f>
        <v/>
      </c>
      <c r="J244" s="148" t="str">
        <f>IF(ISBLANK('9. METAS'!U250),"",'9. METAS'!U250)</f>
        <v/>
      </c>
      <c r="K244" s="149" t="str">
        <f>IF(ISBLANK('9. METAS'!V250),"",'9. METAS'!V250)</f>
        <v/>
      </c>
      <c r="L244" s="149" t="str">
        <f>IF(ISBLANK('9. METAS'!W250),"",'9. METAS'!W250)</f>
        <v/>
      </c>
      <c r="M244" s="150" t="str">
        <f>IF(ISBLANK('9. METAS'!X250),"",'9. METAS'!X250)</f>
        <v/>
      </c>
      <c r="N244" s="151">
        <v>58</v>
      </c>
      <c r="O244" s="141">
        <v>59</v>
      </c>
      <c r="P244" s="141">
        <v>60</v>
      </c>
      <c r="Q244" s="142">
        <v>61</v>
      </c>
      <c r="R244" s="155" t="str">
        <f t="shared" si="21"/>
        <v>100%</v>
      </c>
      <c r="S244" s="156" t="str">
        <f t="shared" si="21"/>
        <v>100%</v>
      </c>
      <c r="T244" s="156" t="str">
        <f t="shared" si="21"/>
        <v>100%</v>
      </c>
      <c r="U244" s="157" t="str">
        <f t="shared" si="21"/>
        <v>100%</v>
      </c>
      <c r="V244" s="158" t="str">
        <f t="shared" si="17"/>
        <v>No Programado</v>
      </c>
      <c r="W244" s="156" t="str">
        <f t="shared" si="18"/>
        <v>No Programado</v>
      </c>
      <c r="X244" s="156" t="str">
        <f t="shared" si="19"/>
        <v>No Programado</v>
      </c>
      <c r="Y244" s="160" t="str">
        <f t="shared" si="20"/>
        <v>No Programado</v>
      </c>
      <c r="Z244" s="176"/>
      <c r="AA244" s="177"/>
      <c r="AB244" s="177"/>
      <c r="AC244" s="178"/>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15" priority="1">
      <formula>LEN(TRIM(J14))=0</formula>
    </cfRule>
  </conditionalFormatting>
  <conditionalFormatting sqref="N14:Q244">
    <cfRule type="containsBlanks" dxfId="14" priority="2">
      <formula>LEN(TRIM(N14))=0</formula>
    </cfRule>
  </conditionalFormatting>
  <conditionalFormatting sqref="R14:U244">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pageSetUpPr fitToPage="1"/>
  </sheetPr>
  <dimension ref="C4:P475"/>
  <sheetViews>
    <sheetView tabSelected="1" topLeftCell="D1" zoomScale="70" zoomScaleNormal="70" zoomScaleSheetLayoutView="90" workbookViewId="0">
      <selection activeCell="F15" sqref="F15:F16"/>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0" width="16.375" style="1" customWidth="1"/>
    <col min="11" max="11" width="12.625" style="1" hidden="1" customWidth="1"/>
    <col min="12" max="13" width="12.625" style="37" hidden="1" customWidth="1"/>
    <col min="14" max="15" width="12.5" style="37" customWidth="1"/>
    <col min="16" max="16" width="52.37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146</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62" t="s">
        <v>93</v>
      </c>
      <c r="G9" s="1063"/>
      <c r="H9" s="1063"/>
      <c r="I9" s="1063"/>
      <c r="J9" s="1063"/>
      <c r="K9" s="1063"/>
      <c r="L9" s="1063"/>
      <c r="M9" s="1063"/>
      <c r="N9" s="1063"/>
      <c r="O9" s="1063"/>
      <c r="P9" s="1064"/>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46" t="s">
        <v>371</v>
      </c>
    </row>
    <row r="11" spans="3:16" ht="42" customHeight="1" thickBot="1">
      <c r="C11" s="1055"/>
      <c r="D11" s="1049"/>
      <c r="E11" s="1049"/>
      <c r="F11" s="1049"/>
      <c r="G11" s="1049"/>
      <c r="H11" s="1049" t="s">
        <v>135</v>
      </c>
      <c r="I11" s="1049" t="s">
        <v>136</v>
      </c>
      <c r="J11" s="1049" t="s">
        <v>144</v>
      </c>
      <c r="K11" s="1049"/>
      <c r="L11" s="1049"/>
      <c r="M11" s="1049"/>
      <c r="N11" s="1049" t="s">
        <v>141</v>
      </c>
      <c r="O11" s="1049"/>
      <c r="P11" s="1047"/>
    </row>
    <row r="12" spans="3:16" ht="42" customHeight="1" thickBot="1">
      <c r="C12" s="1055"/>
      <c r="D12" s="1049"/>
      <c r="E12" s="1049"/>
      <c r="F12" s="1049"/>
      <c r="G12" s="1049"/>
      <c r="H12" s="1049"/>
      <c r="I12" s="1049"/>
      <c r="J12" s="235" t="s">
        <v>140</v>
      </c>
      <c r="K12" s="235" t="s">
        <v>137</v>
      </c>
      <c r="L12" s="235" t="s">
        <v>138</v>
      </c>
      <c r="M12" s="235" t="s">
        <v>139</v>
      </c>
      <c r="N12" s="235" t="s">
        <v>143</v>
      </c>
      <c r="O12" s="235" t="s">
        <v>104</v>
      </c>
      <c r="P12" s="1048"/>
    </row>
    <row r="13" spans="3:16" ht="75" customHeight="1">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42">
        <f ca="1">IF(ISBLANK(OFFSET('9. METAS'!$K$20,INT((ROW()-13)/2),0)),"",OFFSET('9. METAS'!$K$20,INT((ROW()-13)/2),0))</f>
        <v>28.59</v>
      </c>
      <c r="I13" s="1043" t="s">
        <v>147</v>
      </c>
      <c r="J13" s="731">
        <f ca="1">IF(MOD(ROW()-13,2)=0,IF(ISBLANK(OFFSET('11. SEGUIMIENTO 2026'!$N$14,INT((ROW()-13)/2),0)),"",OFFSET('11. SEGUIMIENTO 2026'!$N$14,INT((ROW()-13)/2),0)),IF(ISBLANK(OFFSET('9. METAS'!$Q$20,INT((ROW()-14)/2),0)),"",OFFSET('9. METAS'!$Q$20,INT((ROW()-14)/2),0)))</f>
        <v>7.15</v>
      </c>
      <c r="K13" s="242" t="str">
        <f ca="1">IF(MOD(ROW()-13,2)=0,IF(ISBLANK(OFFSET('11. SEGUIMIENTO 2026'!$O$14,INT((ROW()-13)/2),0)),"",OFFSET('11. SEGUIMIENTO 2026'!$O$14,INT((ROW()-13)/2),0)),IF(ISBLANK(OFFSET('9. METAS'!$R$20,INT((ROW()-14)/2),0)),"",OFFSET('9. METAS'!$R$20,INT((ROW()-14)/2),0)))</f>
        <v/>
      </c>
      <c r="L13" s="242" t="str">
        <f ca="1">IF(MOD(ROW()-13,2)=0,IF(ISBLANK(OFFSET('11. SEGUIMIENTO 2026'!$P$14,INT((ROW()-13)/2),0)),"",OFFSET('11. SEGUIMIENTO 2026'!$P$14,INT((ROW()-13)/2),0)),IF(ISBLANK(OFFSET('9. METAS'!$S$20,INT((ROW()-14)/2),0)),"",OFFSET('9. METAS'!$S$20,INT((ROW()-14)/2),0)))</f>
        <v/>
      </c>
      <c r="M13" s="243" t="str">
        <f ca="1">IF(MOD(ROW()-13,2)=0,IF(ISBLANK(OFFSET('11. SEGUIMIENTO 2026'!$Q$14,INT((ROW()-13)/2),0)),"",OFFSET('11. SEGUIMIENTO 2026'!$Q$14,INT((ROW()-13)/2),0)),IF(ISBLANK(OFFSET('9. METAS'!$T$20,INT((ROW()-14)/2),0)),"",OFFSET('9. METAS'!$T$20,INT((ROW()-14)/2),0)))</f>
        <v/>
      </c>
      <c r="N13" s="1006">
        <f ca="1">IFERROR(J13/J14,"ND")</f>
        <v>1</v>
      </c>
      <c r="O13" s="1008">
        <f ca="1">IFERROR(((J13)/H13),"ND")</f>
        <v>0.25008744316194476</v>
      </c>
      <c r="P13" s="1045" t="s">
        <v>1509</v>
      </c>
    </row>
    <row r="14" spans="3:16" ht="75" customHeight="1">
      <c r="C14" s="1025"/>
      <c r="D14" s="1018"/>
      <c r="E14" s="1018"/>
      <c r="F14" s="1021"/>
      <c r="G14" s="1023"/>
      <c r="H14" s="1002"/>
      <c r="I14" s="1044"/>
      <c r="J14" s="732">
        <f ca="1">IF(MOD(ROW()-13,2)=0,IF(ISBLANK(OFFSET('11. SEGUIMIENTO 2026'!$N$14,INT((ROW()-13)/2),0)),"",OFFSET('11. SEGUIMIENTO 2026'!$N$14,INT((ROW()-13)/2),0)),IF(ISBLANK(OFFSET('9. METAS'!$Q$20,INT((ROW()-14)/2),0)),"",OFFSET('9. METAS'!$Q$20,INT((ROW()-14)/2),0)))</f>
        <v>7.15</v>
      </c>
      <c r="K14" s="245">
        <f ca="1">IF(MOD(ROW()-13,2)=0,IF(ISBLANK(OFFSET('11. SEGUIMIENTO 2026'!$O$14,INT((ROW()-13)/2),0)),"",OFFSET('11. SEGUIMIENTO 2026'!$O$14,INT((ROW()-13)/2),0)),IF(ISBLANK(OFFSET('9. METAS'!$R$20,INT((ROW()-14)/2),0)),"",OFFSET('9. METAS'!$R$20,INT((ROW()-14)/2),0)))</f>
        <v>7.15</v>
      </c>
      <c r="L14" s="245">
        <f ca="1">IF(MOD(ROW()-13,2)=0,IF(ISBLANK(OFFSET('11. SEGUIMIENTO 2026'!$P$14,INT((ROW()-13)/2),0)),"",OFFSET('11. SEGUIMIENTO 2026'!$P$14,INT((ROW()-13)/2),0)),IF(ISBLANK(OFFSET('9. METAS'!$S$20,INT((ROW()-14)/2),0)),"",OFFSET('9. METAS'!$S$20,INT((ROW()-14)/2),0)))</f>
        <v>7.15</v>
      </c>
      <c r="M14" s="246">
        <f ca="1">IF(MOD(ROW()-13,2)=0,IF(ISBLANK(OFFSET('11. SEGUIMIENTO 2026'!$Q$14,INT((ROW()-13)/2),0)),"",OFFSET('11. SEGUIMIENTO 2026'!$Q$14,INT((ROW()-13)/2),0)),IF(ISBLANK(OFFSET('9. METAS'!$T$20,INT((ROW()-14)/2),0)),"",OFFSET('9. METAS'!$T$20,INT((ROW()-14)/2),0)))</f>
        <v>7.14</v>
      </c>
      <c r="N14" s="1013"/>
      <c r="O14" s="1014"/>
      <c r="P14" s="1030"/>
    </row>
    <row r="15" spans="3:16" ht="91.9" customHeight="1">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02">
        <f ca="1">IF(ISBLANK(OFFSET('9. METAS'!$K$20,INT((ROW()-13)/2),0)),"",OFFSET('9. METAS'!$K$20,INT((ROW()-13)/2),0))</f>
        <v>100</v>
      </c>
      <c r="I15" s="1004" t="s">
        <v>147</v>
      </c>
      <c r="J15" s="244">
        <f ca="1">IF(MOD(ROW()-13,2)=0,IF(ISBLANK(OFFSET('11. SEGUIMIENTO 2026'!$N$14,INT((ROW()-13)/2),0)),"",OFFSET('11. SEGUIMIENTO 2026'!$N$14,INT((ROW()-13)/2),0)),IF(ISBLANK(OFFSET('9. METAS'!$Q$20,INT((ROW()-14)/2),0)),"",OFFSET('9. METAS'!$Q$20,INT((ROW()-14)/2),0)))</f>
        <v>20.190285714285714</v>
      </c>
      <c r="K15" s="245" t="str">
        <f ca="1">IF(MOD(ROW()-13,2)=0,IF(ISBLANK(OFFSET('11. SEGUIMIENTO 2026'!$O$14,INT((ROW()-13)/2),0)),"",OFFSET('11. SEGUIMIENTO 2026'!$O$14,INT((ROW()-13)/2),0)),IF(ISBLANK(OFFSET('9. METAS'!$R$20,INT((ROW()-14)/2),0)),"",OFFSET('9. METAS'!$R$20,INT((ROW()-14)/2),0)))</f>
        <v/>
      </c>
      <c r="L15" s="245" t="str">
        <f ca="1">IF(MOD(ROW()-13,2)=0,IF(ISBLANK(OFFSET('11. SEGUIMIENTO 2026'!$P$14,INT((ROW()-13)/2),0)),"",OFFSET('11. SEGUIMIENTO 2026'!$P$14,INT((ROW()-13)/2),0)),IF(ISBLANK(OFFSET('9. METAS'!$S$20,INT((ROW()-14)/2),0)),"",OFFSET('9. METAS'!$S$20,INT((ROW()-14)/2),0)))</f>
        <v/>
      </c>
      <c r="M15" s="246" t="str">
        <f ca="1">IF(MOD(ROW()-13,2)=0,IF(ISBLANK(OFFSET('11. SEGUIMIENTO 2026'!$Q$14,INT((ROW()-13)/2),0)),"",OFFSET('11. SEGUIMIENTO 2026'!$Q$14,INT((ROW()-13)/2),0)),IF(ISBLANK(OFFSET('9. METAS'!$T$20,INT((ROW()-14)/2),0)),"",OFFSET('9. METAS'!$T$20,INT((ROW()-14)/2),0)))</f>
        <v/>
      </c>
      <c r="N15" s="1006">
        <f ca="1">IFERROR(J15/J16,"ND")</f>
        <v>0.80761142857142854</v>
      </c>
      <c r="O15" s="1008">
        <f ca="1">IFERROR(((J15)/H15),"ND")</f>
        <v>0.20190285714285713</v>
      </c>
      <c r="P15" s="1040" t="s">
        <v>1628</v>
      </c>
    </row>
    <row r="16" spans="3:16" ht="91.9" customHeight="1">
      <c r="C16" s="1025"/>
      <c r="D16" s="1018"/>
      <c r="E16" s="1018"/>
      <c r="F16" s="1021"/>
      <c r="G16" s="1023"/>
      <c r="H16" s="1002"/>
      <c r="I16" s="1012"/>
      <c r="J16" s="244">
        <f ca="1">IF(MOD(ROW()-13,2)=0,IF(ISBLANK(OFFSET('11. SEGUIMIENTO 2026'!$N$14,INT((ROW()-13)/2),0)),"",OFFSET('11. SEGUIMIENTO 2026'!$N$14,INT((ROW()-13)/2),0)),IF(ISBLANK(OFFSET('9. METAS'!$Q$20,INT((ROW()-14)/2),0)),"",OFFSET('9. METAS'!$Q$20,INT((ROW()-14)/2),0)))</f>
        <v>25</v>
      </c>
      <c r="K16" s="245">
        <f ca="1">IF(MOD(ROW()-13,2)=0,IF(ISBLANK(OFFSET('11. SEGUIMIENTO 2026'!$O$14,INT((ROW()-13)/2),0)),"",OFFSET('11. SEGUIMIENTO 2026'!$O$14,INT((ROW()-13)/2),0)),IF(ISBLANK(OFFSET('9. METAS'!$R$20,INT((ROW()-14)/2),0)),"",OFFSET('9. METAS'!$R$20,INT((ROW()-14)/2),0)))</f>
        <v>25</v>
      </c>
      <c r="L16" s="245">
        <f ca="1">IF(MOD(ROW()-13,2)=0,IF(ISBLANK(OFFSET('11. SEGUIMIENTO 2026'!$P$14,INT((ROW()-13)/2),0)),"",OFFSET('11. SEGUIMIENTO 2026'!$P$14,INT((ROW()-13)/2),0)),IF(ISBLANK(OFFSET('9. METAS'!$S$20,INT((ROW()-14)/2),0)),"",OFFSET('9. METAS'!$S$20,INT((ROW()-14)/2),0)))</f>
        <v>25</v>
      </c>
      <c r="M16" s="246">
        <f ca="1">IF(MOD(ROW()-13,2)=0,IF(ISBLANK(OFFSET('11. SEGUIMIENTO 2026'!$Q$14,INT((ROW()-13)/2),0)),"",OFFSET('11. SEGUIMIENTO 2026'!$Q$14,INT((ROW()-13)/2),0)),IF(ISBLANK(OFFSET('9. METAS'!$T$20,INT((ROW()-14)/2),0)),"",OFFSET('9. METAS'!$T$20,INT((ROW()-14)/2),0)))</f>
        <v>25</v>
      </c>
      <c r="N16" s="1013"/>
      <c r="O16" s="1014"/>
      <c r="P16" s="1041"/>
    </row>
    <row r="17" spans="3:16" ht="84" customHeight="1">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02">
        <f ca="1">IF(ISBLANK(OFFSET('9. METAS'!$K$20,INT((ROW()-13)/2),0)),"",OFFSET('9. METAS'!$K$20,INT((ROW()-13)/2),0))</f>
        <v>100</v>
      </c>
      <c r="I17" s="1004" t="s">
        <v>147</v>
      </c>
      <c r="J17" s="244">
        <v>25</v>
      </c>
      <c r="K17" s="245" t="str">
        <f ca="1">IF(MOD(ROW()-13,2)=0,IF(ISBLANK(OFFSET('11. SEGUIMIENTO 2026'!$O$14,INT((ROW()-13)/2),0)),"",OFFSET('11. SEGUIMIENTO 2026'!$O$14,INT((ROW()-13)/2),0)),IF(ISBLANK(OFFSET('9. METAS'!$R$20,INT((ROW()-14)/2),0)),"",OFFSET('9. METAS'!$R$20,INT((ROW()-14)/2),0)))</f>
        <v/>
      </c>
      <c r="L17" s="245" t="str">
        <f ca="1">IF(MOD(ROW()-13,2)=0,IF(ISBLANK(OFFSET('11. SEGUIMIENTO 2026'!$P$14,INT((ROW()-13)/2),0)),"",OFFSET('11. SEGUIMIENTO 2026'!$P$14,INT((ROW()-13)/2),0)),IF(ISBLANK(OFFSET('9. METAS'!$S$20,INT((ROW()-14)/2),0)),"",OFFSET('9. METAS'!$S$20,INT((ROW()-14)/2),0)))</f>
        <v/>
      </c>
      <c r="M17" s="246" t="str">
        <f ca="1">IF(MOD(ROW()-13,2)=0,IF(ISBLANK(OFFSET('11. SEGUIMIENTO 2026'!$Q$14,INT((ROW()-13)/2),0)),"",OFFSET('11. SEGUIMIENTO 2026'!$Q$14,INT((ROW()-13)/2),0)),IF(ISBLANK(OFFSET('9. METAS'!$T$20,INT((ROW()-14)/2),0)),"",OFFSET('9. METAS'!$T$20,INT((ROW()-14)/2),0)))</f>
        <v/>
      </c>
      <c r="N17" s="1006">
        <f t="shared" ref="N17" ca="1" si="0">IFERROR(J17/J18,"ND")</f>
        <v>1</v>
      </c>
      <c r="O17" s="1008">
        <f t="shared" ref="O17" ca="1" si="1">IFERROR(((J17)/H17),"ND")</f>
        <v>0.25</v>
      </c>
      <c r="P17" s="1040" t="s">
        <v>1510</v>
      </c>
    </row>
    <row r="18" spans="3:16" ht="84" customHeight="1">
      <c r="C18" s="1025"/>
      <c r="D18" s="1018"/>
      <c r="E18" s="1018"/>
      <c r="F18" s="1021"/>
      <c r="G18" s="1023"/>
      <c r="H18" s="1002"/>
      <c r="I18" s="1012"/>
      <c r="J18" s="244">
        <f ca="1">IF(MOD(ROW()-13,2)=0,IF(ISBLANK(OFFSET('11. SEGUIMIENTO 2026'!$N$14,INT((ROW()-13)/2),0)),"",OFFSET('11. SEGUIMIENTO 2026'!$N$14,INT((ROW()-13)/2),0)),IF(ISBLANK(OFFSET('9. METAS'!$Q$20,INT((ROW()-14)/2),0)),"",OFFSET('9. METAS'!$Q$20,INT((ROW()-14)/2),0)))</f>
        <v>25</v>
      </c>
      <c r="K18" s="245">
        <f ca="1">IF(MOD(ROW()-13,2)=0,IF(ISBLANK(OFFSET('11. SEGUIMIENTO 2026'!$O$14,INT((ROW()-13)/2),0)),"",OFFSET('11. SEGUIMIENTO 2026'!$O$14,INT((ROW()-13)/2),0)),IF(ISBLANK(OFFSET('9. METAS'!$R$20,INT((ROW()-14)/2),0)),"",OFFSET('9. METAS'!$R$20,INT((ROW()-14)/2),0)))</f>
        <v>25</v>
      </c>
      <c r="L18" s="245">
        <f ca="1">IF(MOD(ROW()-13,2)=0,IF(ISBLANK(OFFSET('11. SEGUIMIENTO 2026'!$P$14,INT((ROW()-13)/2),0)),"",OFFSET('11. SEGUIMIENTO 2026'!$P$14,INT((ROW()-13)/2),0)),IF(ISBLANK(OFFSET('9. METAS'!$S$20,INT((ROW()-14)/2),0)),"",OFFSET('9. METAS'!$S$20,INT((ROW()-14)/2),0)))</f>
        <v>25</v>
      </c>
      <c r="M18" s="246">
        <f ca="1">IF(MOD(ROW()-13,2)=0,IF(ISBLANK(OFFSET('11. SEGUIMIENTO 2026'!$Q$14,INT((ROW()-13)/2),0)),"",OFFSET('11. SEGUIMIENTO 2026'!$Q$14,INT((ROW()-13)/2),0)),IF(ISBLANK(OFFSET('9. METAS'!$T$20,INT((ROW()-14)/2),0)),"",OFFSET('9. METAS'!$T$20,INT((ROW()-14)/2),0)))</f>
        <v>25</v>
      </c>
      <c r="N18" s="1013"/>
      <c r="O18" s="1014"/>
      <c r="P18" s="1041"/>
    </row>
    <row r="19" spans="3:16" ht="82.15" customHeight="1">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02">
        <f ca="1">IF(ISBLANK(OFFSET('9. METAS'!$K$20,INT((ROW()-13)/2),0)),"",OFFSET('9. METAS'!$K$20,INT((ROW()-13)/2),0))</f>
        <v>24</v>
      </c>
      <c r="I19" s="1004" t="s">
        <v>1394</v>
      </c>
      <c r="J19" s="244">
        <v>6</v>
      </c>
      <c r="K19" s="245" t="str">
        <f ca="1">IF(MOD(ROW()-13,2)=0,IF(ISBLANK(OFFSET('11. SEGUIMIENTO 2026'!$O$14,INT((ROW()-13)/2),0)),"",OFFSET('11. SEGUIMIENTO 2026'!$O$14,INT((ROW()-13)/2),0)),IF(ISBLANK(OFFSET('9. METAS'!$R$20,INT((ROW()-14)/2),0)),"",OFFSET('9. METAS'!$R$20,INT((ROW()-14)/2),0)))</f>
        <v/>
      </c>
      <c r="L19" s="245" t="str">
        <f ca="1">IF(MOD(ROW()-13,2)=0,IF(ISBLANK(OFFSET('11. SEGUIMIENTO 2026'!$P$14,INT((ROW()-13)/2),0)),"",OFFSET('11. SEGUIMIENTO 2026'!$P$14,INT((ROW()-13)/2),0)),IF(ISBLANK(OFFSET('9. METAS'!$S$20,INT((ROW()-14)/2),0)),"",OFFSET('9. METAS'!$S$20,INT((ROW()-14)/2),0)))</f>
        <v/>
      </c>
      <c r="M19" s="246" t="str">
        <f ca="1">IF(MOD(ROW()-13,2)=0,IF(ISBLANK(OFFSET('11. SEGUIMIENTO 2026'!$Q$14,INT((ROW()-13)/2),0)),"",OFFSET('11. SEGUIMIENTO 2026'!$Q$14,INT((ROW()-13)/2),0)),IF(ISBLANK(OFFSET('9. METAS'!$T$20,INT((ROW()-14)/2),0)),"",OFFSET('9. METAS'!$T$20,INT((ROW()-14)/2),0)))</f>
        <v/>
      </c>
      <c r="N19" s="1006">
        <f t="shared" ref="N19" ca="1" si="2">IFERROR(J19/J20,"ND")</f>
        <v>1</v>
      </c>
      <c r="O19" s="1008">
        <f t="shared" ref="O19" ca="1" si="3">IFERROR(((J19)/H19),"ND")</f>
        <v>0.25</v>
      </c>
      <c r="P19" s="1040" t="s">
        <v>1511</v>
      </c>
    </row>
    <row r="20" spans="3:16" ht="82.15" customHeight="1">
      <c r="C20" s="1025"/>
      <c r="D20" s="1018"/>
      <c r="E20" s="1018"/>
      <c r="F20" s="1021"/>
      <c r="G20" s="1023"/>
      <c r="H20" s="1002"/>
      <c r="I20" s="1012"/>
      <c r="J20" s="244">
        <f ca="1">IF(MOD(ROW()-13,2)=0,IF(ISBLANK(OFFSET('11. SEGUIMIENTO 2026'!$N$14,INT((ROW()-13)/2),0)),"",OFFSET('11. SEGUIMIENTO 2026'!$N$14,INT((ROW()-13)/2),0)),IF(ISBLANK(OFFSET('9. METAS'!$Q$20,INT((ROW()-14)/2),0)),"",OFFSET('9. METAS'!$Q$20,INT((ROW()-14)/2),0)))</f>
        <v>6</v>
      </c>
      <c r="K20" s="245">
        <f ca="1">IF(MOD(ROW()-13,2)=0,IF(ISBLANK(OFFSET('11. SEGUIMIENTO 2026'!$O$14,INT((ROW()-13)/2),0)),"",OFFSET('11. SEGUIMIENTO 2026'!$O$14,INT((ROW()-13)/2),0)),IF(ISBLANK(OFFSET('9. METAS'!$R$20,INT((ROW()-14)/2),0)),"",OFFSET('9. METAS'!$R$20,INT((ROW()-14)/2),0)))</f>
        <v>6</v>
      </c>
      <c r="L20" s="245">
        <f ca="1">IF(MOD(ROW()-13,2)=0,IF(ISBLANK(OFFSET('11. SEGUIMIENTO 2026'!$P$14,INT((ROW()-13)/2),0)),"",OFFSET('11. SEGUIMIENTO 2026'!$P$14,INT((ROW()-13)/2),0)),IF(ISBLANK(OFFSET('9. METAS'!$S$20,INT((ROW()-14)/2),0)),"",OFFSET('9. METAS'!$S$20,INT((ROW()-14)/2),0)))</f>
        <v>6</v>
      </c>
      <c r="M20" s="246">
        <f ca="1">IF(MOD(ROW()-13,2)=0,IF(ISBLANK(OFFSET('11. SEGUIMIENTO 2026'!$Q$14,INT((ROW()-13)/2),0)),"",OFFSET('11. SEGUIMIENTO 2026'!$Q$14,INT((ROW()-13)/2),0)),IF(ISBLANK(OFFSET('9. METAS'!$T$20,INT((ROW()-14)/2),0)),"",OFFSET('9. METAS'!$T$20,INT((ROW()-14)/2),0)))</f>
        <v>6</v>
      </c>
      <c r="N20" s="1013"/>
      <c r="O20" s="1014"/>
      <c r="P20" s="1041"/>
    </row>
    <row r="21" spans="3:16" ht="16.149999999999999" hidden="1" customHeight="1">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02" t="str">
        <f ca="1">IF(ISBLANK(OFFSET('9. METAS'!$K$20,INT((ROW()-13)/2),0)),"",OFFSET('9. METAS'!$K$20,INT((ROW()-13)/2),0))</f>
        <v/>
      </c>
      <c r="I21" s="1004"/>
      <c r="J21" s="244" t="str">
        <f ca="1">IF(MOD(ROW()-13,2)=0,IF(ISBLANK(OFFSET('11. SEGUIMIENTO 2026'!$N$14,INT((ROW()-13)/2),0)),"",OFFSET('11. SEGUIMIENTO 2026'!$N$14,INT((ROW()-13)/2),0)),IF(ISBLANK(OFFSET('9. METAS'!$Q$20,INT((ROW()-14)/2),0)),"",OFFSET('9. METAS'!$Q$20,INT((ROW()-14)/2),0)))</f>
        <v/>
      </c>
      <c r="K21" s="245" t="str">
        <f ca="1">IF(MOD(ROW()-13,2)=0,IF(ISBLANK(OFFSET('11. SEGUIMIENTO 2026'!$O$14,INT((ROW()-13)/2),0)),"",OFFSET('11. SEGUIMIENTO 2026'!$O$14,INT((ROW()-13)/2),0)),IF(ISBLANK(OFFSET('9. METAS'!$R$20,INT((ROW()-14)/2),0)),"",OFFSET('9. METAS'!$R$20,INT((ROW()-14)/2),0)))</f>
        <v/>
      </c>
      <c r="L21" s="245" t="str">
        <f ca="1">IF(MOD(ROW()-13,2)=0,IF(ISBLANK(OFFSET('11. SEGUIMIENTO 2026'!$P$14,INT((ROW()-13)/2),0)),"",OFFSET('11. SEGUIMIENTO 2026'!$P$14,INT((ROW()-13)/2),0)),IF(ISBLANK(OFFSET('9. METAS'!$S$20,INT((ROW()-14)/2),0)),"",OFFSET('9. METAS'!$S$20,INT((ROW()-14)/2),0)))</f>
        <v/>
      </c>
      <c r="M21" s="246" t="str">
        <f ca="1">IF(MOD(ROW()-13,2)=0,IF(ISBLANK(OFFSET('11. SEGUIMIENTO 2026'!$Q$14,INT((ROW()-13)/2),0)),"",OFFSET('11. SEGUIMIENTO 2026'!$Q$14,INT((ROW()-13)/2),0)),IF(ISBLANK(OFFSET('9. METAS'!$T$20,INT((ROW()-14)/2),0)),"",OFFSET('9. METAS'!$T$20,INT((ROW()-14)/2),0)))</f>
        <v/>
      </c>
      <c r="N21" s="1006" t="str">
        <f t="shared" ref="N21" ca="1" si="4">IFERROR(J21/J22,"ND")</f>
        <v>ND</v>
      </c>
      <c r="O21" s="1008" t="str">
        <f t="shared" ref="O21" ca="1" si="5">IFERROR(((J21)/H21),"ND")</f>
        <v>ND</v>
      </c>
      <c r="P21" s="1010"/>
    </row>
    <row r="22" spans="3:16" ht="16.149999999999999" hidden="1" customHeight="1">
      <c r="C22" s="1025"/>
      <c r="D22" s="1018"/>
      <c r="E22" s="1018"/>
      <c r="F22" s="1021"/>
      <c r="G22" s="1023"/>
      <c r="H22" s="1002"/>
      <c r="I22" s="1012"/>
      <c r="J22" s="244" t="str">
        <f ca="1">IF(MOD(ROW()-13,2)=0,IF(ISBLANK(OFFSET('11. SEGUIMIENTO 2026'!$N$14,INT((ROW()-13)/2),0)),"",OFFSET('11. SEGUIMIENTO 2026'!$N$14,INT((ROW()-13)/2),0)),IF(ISBLANK(OFFSET('9. METAS'!$Q$20,INT((ROW()-14)/2),0)),"",OFFSET('9. METAS'!$Q$20,INT((ROW()-14)/2),0)))</f>
        <v/>
      </c>
      <c r="K22" s="245" t="str">
        <f ca="1">IF(MOD(ROW()-13,2)=0,IF(ISBLANK(OFFSET('11. SEGUIMIENTO 2026'!$O$14,INT((ROW()-13)/2),0)),"",OFFSET('11. SEGUIMIENTO 2026'!$O$14,INT((ROW()-13)/2),0)),IF(ISBLANK(OFFSET('9. METAS'!$R$20,INT((ROW()-14)/2),0)),"",OFFSET('9. METAS'!$R$20,INT((ROW()-14)/2),0)))</f>
        <v/>
      </c>
      <c r="L22" s="245" t="str">
        <f ca="1">IF(MOD(ROW()-13,2)=0,IF(ISBLANK(OFFSET('11. SEGUIMIENTO 2026'!$P$14,INT((ROW()-13)/2),0)),"",OFFSET('11. SEGUIMIENTO 2026'!$P$14,INT((ROW()-13)/2),0)),IF(ISBLANK(OFFSET('9. METAS'!$S$20,INT((ROW()-14)/2),0)),"",OFFSET('9. METAS'!$S$20,INT((ROW()-14)/2),0)))</f>
        <v/>
      </c>
      <c r="M22" s="246" t="str">
        <f ca="1">IF(MOD(ROW()-13,2)=0,IF(ISBLANK(OFFSET('11. SEGUIMIENTO 2026'!$Q$14,INT((ROW()-13)/2),0)),"",OFFSET('11. SEGUIMIENTO 2026'!$Q$14,INT((ROW()-13)/2),0)),IF(ISBLANK(OFFSET('9. METAS'!$T$20,INT((ROW()-14)/2),0)),"",OFFSET('9. METAS'!$T$20,INT((ROW()-14)/2),0)))</f>
        <v/>
      </c>
      <c r="N22" s="1013"/>
      <c r="O22" s="1014"/>
      <c r="P22" s="1015"/>
    </row>
    <row r="23" spans="3:16" ht="16.149999999999999" hidden="1" customHeight="1">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02" t="str">
        <f ca="1">IF(ISBLANK(OFFSET('9. METAS'!$K$20,INT((ROW()-13)/2),0)),"",OFFSET('9. METAS'!$K$20,INT((ROW()-13)/2),0))</f>
        <v/>
      </c>
      <c r="I23" s="1004"/>
      <c r="J23" s="244" t="str">
        <f ca="1">IF(MOD(ROW()-13,2)=0,IF(ISBLANK(OFFSET('11. SEGUIMIENTO 2026'!$N$14,INT((ROW()-13)/2),0)),"",OFFSET('11. SEGUIMIENTO 2026'!$N$14,INT((ROW()-13)/2),0)),IF(ISBLANK(OFFSET('9. METAS'!$Q$20,INT((ROW()-14)/2),0)),"",OFFSET('9. METAS'!$Q$20,INT((ROW()-14)/2),0)))</f>
        <v/>
      </c>
      <c r="K23" s="245" t="str">
        <f ca="1">IF(MOD(ROW()-13,2)=0,IF(ISBLANK(OFFSET('11. SEGUIMIENTO 2026'!$O$14,INT((ROW()-13)/2),0)),"",OFFSET('11. SEGUIMIENTO 2026'!$O$14,INT((ROW()-13)/2),0)),IF(ISBLANK(OFFSET('9. METAS'!$R$20,INT((ROW()-14)/2),0)),"",OFFSET('9. METAS'!$R$20,INT((ROW()-14)/2),0)))</f>
        <v/>
      </c>
      <c r="L23" s="245" t="str">
        <f ca="1">IF(MOD(ROW()-13,2)=0,IF(ISBLANK(OFFSET('11. SEGUIMIENTO 2026'!$P$14,INT((ROW()-13)/2),0)),"",OFFSET('11. SEGUIMIENTO 2026'!$P$14,INT((ROW()-13)/2),0)),IF(ISBLANK(OFFSET('9. METAS'!$S$20,INT((ROW()-14)/2),0)),"",OFFSET('9. METAS'!$S$20,INT((ROW()-14)/2),0)))</f>
        <v/>
      </c>
      <c r="M23" s="246" t="str">
        <f ca="1">IF(MOD(ROW()-13,2)=0,IF(ISBLANK(OFFSET('11. SEGUIMIENTO 2026'!$Q$14,INT((ROW()-13)/2),0)),"",OFFSET('11. SEGUIMIENTO 2026'!$Q$14,INT((ROW()-13)/2),0)),IF(ISBLANK(OFFSET('9. METAS'!$T$20,INT((ROW()-14)/2),0)),"",OFFSET('9. METAS'!$T$20,INT((ROW()-14)/2),0)))</f>
        <v/>
      </c>
      <c r="N23" s="1006" t="str">
        <f t="shared" ref="N23" ca="1" si="6">IFERROR(J23/J24,"ND")</f>
        <v>ND</v>
      </c>
      <c r="O23" s="1008" t="str">
        <f t="shared" ref="O23" ca="1" si="7">IFERROR(((J23)/H23),"ND")</f>
        <v>ND</v>
      </c>
      <c r="P23" s="1010"/>
    </row>
    <row r="24" spans="3:16" ht="16.149999999999999" hidden="1" customHeight="1">
      <c r="C24" s="1025"/>
      <c r="D24" s="1018"/>
      <c r="E24" s="1018"/>
      <c r="F24" s="1021"/>
      <c r="G24" s="1023"/>
      <c r="H24" s="1002"/>
      <c r="I24" s="1012"/>
      <c r="J24" s="244" t="str">
        <f ca="1">IF(MOD(ROW()-13,2)=0,IF(ISBLANK(OFFSET('11. SEGUIMIENTO 2026'!$N$14,INT((ROW()-13)/2),0)),"",OFFSET('11. SEGUIMIENTO 2026'!$N$14,INT((ROW()-13)/2),0)),IF(ISBLANK(OFFSET('9. METAS'!$Q$20,INT((ROW()-14)/2),0)),"",OFFSET('9. METAS'!$Q$20,INT((ROW()-14)/2),0)))</f>
        <v/>
      </c>
      <c r="K24" s="245" t="str">
        <f ca="1">IF(MOD(ROW()-13,2)=0,IF(ISBLANK(OFFSET('11. SEGUIMIENTO 2026'!$O$14,INT((ROW()-13)/2),0)),"",OFFSET('11. SEGUIMIENTO 2026'!$O$14,INT((ROW()-13)/2),0)),IF(ISBLANK(OFFSET('9. METAS'!$R$20,INT((ROW()-14)/2),0)),"",OFFSET('9. METAS'!$R$20,INT((ROW()-14)/2),0)))</f>
        <v/>
      </c>
      <c r="L24" s="245" t="str">
        <f ca="1">IF(MOD(ROW()-13,2)=0,IF(ISBLANK(OFFSET('11. SEGUIMIENTO 2026'!$P$14,INT((ROW()-13)/2),0)),"",OFFSET('11. SEGUIMIENTO 2026'!$P$14,INT((ROW()-13)/2),0)),IF(ISBLANK(OFFSET('9. METAS'!$S$20,INT((ROW()-14)/2),0)),"",OFFSET('9. METAS'!$S$20,INT((ROW()-14)/2),0)))</f>
        <v/>
      </c>
      <c r="M24" s="246" t="str">
        <f ca="1">IF(MOD(ROW()-13,2)=0,IF(ISBLANK(OFFSET('11. SEGUIMIENTO 2026'!$Q$14,INT((ROW()-13)/2),0)),"",OFFSET('11. SEGUIMIENTO 2026'!$Q$14,INT((ROW()-13)/2),0)),IF(ISBLANK(OFFSET('9. METAS'!$T$20,INT((ROW()-14)/2),0)),"",OFFSET('9. METAS'!$T$20,INT((ROW()-14)/2),0)))</f>
        <v/>
      </c>
      <c r="N24" s="1013"/>
      <c r="O24" s="1014"/>
      <c r="P24" s="1015"/>
    </row>
    <row r="25" spans="3:16" ht="16.149999999999999" hidden="1" customHeight="1">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02" t="str">
        <f ca="1">IF(ISBLANK(OFFSET('9. METAS'!$K$20,INT((ROW()-13)/2),0)),"",OFFSET('9. METAS'!$K$20,INT((ROW()-13)/2),0))</f>
        <v/>
      </c>
      <c r="I25" s="1004"/>
      <c r="J25" s="244" t="str">
        <f ca="1">IF(MOD(ROW()-13,2)=0,IF(ISBLANK(OFFSET('11. SEGUIMIENTO 2026'!$N$14,INT((ROW()-13)/2),0)),"",OFFSET('11. SEGUIMIENTO 2026'!$N$14,INT((ROW()-13)/2),0)),IF(ISBLANK(OFFSET('9. METAS'!$Q$20,INT((ROW()-14)/2),0)),"",OFFSET('9. METAS'!$Q$20,INT((ROW()-14)/2),0)))</f>
        <v/>
      </c>
      <c r="K25" s="245" t="str">
        <f ca="1">IF(MOD(ROW()-13,2)=0,IF(ISBLANK(OFFSET('11. SEGUIMIENTO 2026'!$O$14,INT((ROW()-13)/2),0)),"",OFFSET('11. SEGUIMIENTO 2026'!$O$14,INT((ROW()-13)/2),0)),IF(ISBLANK(OFFSET('9. METAS'!$R$20,INT((ROW()-14)/2),0)),"",OFFSET('9. METAS'!$R$20,INT((ROW()-14)/2),0)))</f>
        <v/>
      </c>
      <c r="L25" s="245" t="str">
        <f ca="1">IF(MOD(ROW()-13,2)=0,IF(ISBLANK(OFFSET('11. SEGUIMIENTO 2026'!$P$14,INT((ROW()-13)/2),0)),"",OFFSET('11. SEGUIMIENTO 2026'!$P$14,INT((ROW()-13)/2),0)),IF(ISBLANK(OFFSET('9. METAS'!$S$20,INT((ROW()-14)/2),0)),"",OFFSET('9. METAS'!$S$20,INT((ROW()-14)/2),0)))</f>
        <v/>
      </c>
      <c r="M25" s="246" t="str">
        <f ca="1">IF(MOD(ROW()-13,2)=0,IF(ISBLANK(OFFSET('11. SEGUIMIENTO 2026'!$Q$14,INT((ROW()-13)/2),0)),"",OFFSET('11. SEGUIMIENTO 2026'!$Q$14,INT((ROW()-13)/2),0)),IF(ISBLANK(OFFSET('9. METAS'!$T$20,INT((ROW()-14)/2),0)),"",OFFSET('9. METAS'!$T$20,INT((ROW()-14)/2),0)))</f>
        <v/>
      </c>
      <c r="N25" s="1006" t="str">
        <f t="shared" ref="N25" ca="1" si="8">IFERROR(J25/J26,"ND")</f>
        <v>ND</v>
      </c>
      <c r="O25" s="1008" t="str">
        <f t="shared" ref="O25" ca="1" si="9">IFERROR(((J25)/H25),"ND")</f>
        <v>ND</v>
      </c>
      <c r="P25" s="1010"/>
    </row>
    <row r="26" spans="3:16" ht="16.149999999999999" hidden="1" customHeight="1">
      <c r="C26" s="1025"/>
      <c r="D26" s="1018"/>
      <c r="E26" s="1018"/>
      <c r="F26" s="1021"/>
      <c r="G26" s="1023"/>
      <c r="H26" s="1002"/>
      <c r="I26" s="1012"/>
      <c r="J26" s="244" t="str">
        <f ca="1">IF(MOD(ROW()-13,2)=0,IF(ISBLANK(OFFSET('11. SEGUIMIENTO 2026'!$N$14,INT((ROW()-13)/2),0)),"",OFFSET('11. SEGUIMIENTO 2026'!$N$14,INT((ROW()-13)/2),0)),IF(ISBLANK(OFFSET('9. METAS'!$Q$20,INT((ROW()-14)/2),0)),"",OFFSET('9. METAS'!$Q$20,INT((ROW()-14)/2),0)))</f>
        <v/>
      </c>
      <c r="K26" s="245" t="str">
        <f ca="1">IF(MOD(ROW()-13,2)=0,IF(ISBLANK(OFFSET('11. SEGUIMIENTO 2026'!$O$14,INT((ROW()-13)/2),0)),"",OFFSET('11. SEGUIMIENTO 2026'!$O$14,INT((ROW()-13)/2),0)),IF(ISBLANK(OFFSET('9. METAS'!$R$20,INT((ROW()-14)/2),0)),"",OFFSET('9. METAS'!$R$20,INT((ROW()-14)/2),0)))</f>
        <v/>
      </c>
      <c r="L26" s="245" t="str">
        <f ca="1">IF(MOD(ROW()-13,2)=0,IF(ISBLANK(OFFSET('11. SEGUIMIENTO 2026'!$P$14,INT((ROW()-13)/2),0)),"",OFFSET('11. SEGUIMIENTO 2026'!$P$14,INT((ROW()-13)/2),0)),IF(ISBLANK(OFFSET('9. METAS'!$S$20,INT((ROW()-14)/2),0)),"",OFFSET('9. METAS'!$S$20,INT((ROW()-14)/2),0)))</f>
        <v/>
      </c>
      <c r="M26" s="246" t="str">
        <f ca="1">IF(MOD(ROW()-13,2)=0,IF(ISBLANK(OFFSET('11. SEGUIMIENTO 2026'!$Q$14,INT((ROW()-13)/2),0)),"",OFFSET('11. SEGUIMIENTO 2026'!$Q$14,INT((ROW()-13)/2),0)),IF(ISBLANK(OFFSET('9. METAS'!$T$20,INT((ROW()-14)/2),0)),"",OFFSET('9. METAS'!$T$20,INT((ROW()-14)/2),0)))</f>
        <v/>
      </c>
      <c r="N26" s="1013"/>
      <c r="O26" s="1014"/>
      <c r="P26" s="1015"/>
    </row>
    <row r="27" spans="3:16" ht="16.149999999999999" hidden="1" customHeight="1">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02" t="str">
        <f ca="1">IF(ISBLANK(OFFSET('9. METAS'!$K$20,INT((ROW()-13)/2),0)),"",OFFSET('9. METAS'!$K$20,INT((ROW()-13)/2),0))</f>
        <v/>
      </c>
      <c r="I27" s="1004"/>
      <c r="J27" s="244" t="str">
        <f ca="1">IF(MOD(ROW()-13,2)=0,IF(ISBLANK(OFFSET('11. SEGUIMIENTO 2026'!$N$14,INT((ROW()-13)/2),0)),"",OFFSET('11. SEGUIMIENTO 2026'!$N$14,INT((ROW()-13)/2),0)),IF(ISBLANK(OFFSET('9. METAS'!$Q$20,INT((ROW()-14)/2),0)),"",OFFSET('9. METAS'!$Q$20,INT((ROW()-14)/2),0)))</f>
        <v/>
      </c>
      <c r="K27" s="245" t="str">
        <f ca="1">IF(MOD(ROW()-13,2)=0,IF(ISBLANK(OFFSET('11. SEGUIMIENTO 2026'!$O$14,INT((ROW()-13)/2),0)),"",OFFSET('11. SEGUIMIENTO 2026'!$O$14,INT((ROW()-13)/2),0)),IF(ISBLANK(OFFSET('9. METAS'!$R$20,INT((ROW()-14)/2),0)),"",OFFSET('9. METAS'!$R$20,INT((ROW()-14)/2),0)))</f>
        <v/>
      </c>
      <c r="L27" s="245" t="str">
        <f ca="1">IF(MOD(ROW()-13,2)=0,IF(ISBLANK(OFFSET('11. SEGUIMIENTO 2026'!$P$14,INT((ROW()-13)/2),0)),"",OFFSET('11. SEGUIMIENTO 2026'!$P$14,INT((ROW()-13)/2),0)),IF(ISBLANK(OFFSET('9. METAS'!$S$20,INT((ROW()-14)/2),0)),"",OFFSET('9. METAS'!$S$20,INT((ROW()-14)/2),0)))</f>
        <v/>
      </c>
      <c r="M27" s="246" t="str">
        <f ca="1">IF(MOD(ROW()-13,2)=0,IF(ISBLANK(OFFSET('11. SEGUIMIENTO 2026'!$Q$14,INT((ROW()-13)/2),0)),"",OFFSET('11. SEGUIMIENTO 2026'!$Q$14,INT((ROW()-13)/2),0)),IF(ISBLANK(OFFSET('9. METAS'!$T$20,INT((ROW()-14)/2),0)),"",OFFSET('9. METAS'!$T$20,INT((ROW()-14)/2),0)))</f>
        <v/>
      </c>
      <c r="N27" s="1006" t="str">
        <f t="shared" ref="N27" ca="1" si="10">IFERROR(J27/J28,"ND")</f>
        <v>ND</v>
      </c>
      <c r="O27" s="1008" t="str">
        <f t="shared" ref="O27" ca="1" si="11">IFERROR(((J27)/H27),"ND")</f>
        <v>ND</v>
      </c>
      <c r="P27" s="1010"/>
    </row>
    <row r="28" spans="3:16" ht="16.149999999999999" hidden="1" customHeight="1">
      <c r="C28" s="1025"/>
      <c r="D28" s="1018"/>
      <c r="E28" s="1018"/>
      <c r="F28" s="1021"/>
      <c r="G28" s="1023"/>
      <c r="H28" s="1002"/>
      <c r="I28" s="1012"/>
      <c r="J28" s="244" t="str">
        <f ca="1">IF(MOD(ROW()-13,2)=0,IF(ISBLANK(OFFSET('11. SEGUIMIENTO 2026'!$N$14,INT((ROW()-13)/2),0)),"",OFFSET('11. SEGUIMIENTO 2026'!$N$14,INT((ROW()-13)/2),0)),IF(ISBLANK(OFFSET('9. METAS'!$Q$20,INT((ROW()-14)/2),0)),"",OFFSET('9. METAS'!$Q$20,INT((ROW()-14)/2),0)))</f>
        <v/>
      </c>
      <c r="K28" s="245" t="str">
        <f ca="1">IF(MOD(ROW()-13,2)=0,IF(ISBLANK(OFFSET('11. SEGUIMIENTO 2026'!$O$14,INT((ROW()-13)/2),0)),"",OFFSET('11. SEGUIMIENTO 2026'!$O$14,INT((ROW()-13)/2),0)),IF(ISBLANK(OFFSET('9. METAS'!$R$20,INT((ROW()-14)/2),0)),"",OFFSET('9. METAS'!$R$20,INT((ROW()-14)/2),0)))</f>
        <v/>
      </c>
      <c r="L28" s="245" t="str">
        <f ca="1">IF(MOD(ROW()-13,2)=0,IF(ISBLANK(OFFSET('11. SEGUIMIENTO 2026'!$P$14,INT((ROW()-13)/2),0)),"",OFFSET('11. SEGUIMIENTO 2026'!$P$14,INT((ROW()-13)/2),0)),IF(ISBLANK(OFFSET('9. METAS'!$S$20,INT((ROW()-14)/2),0)),"",OFFSET('9. METAS'!$S$20,INT((ROW()-14)/2),0)))</f>
        <v/>
      </c>
      <c r="M28" s="246" t="str">
        <f ca="1">IF(MOD(ROW()-13,2)=0,IF(ISBLANK(OFFSET('11. SEGUIMIENTO 2026'!$Q$14,INT((ROW()-13)/2),0)),"",OFFSET('11. SEGUIMIENTO 2026'!$Q$14,INT((ROW()-13)/2),0)),IF(ISBLANK(OFFSET('9. METAS'!$T$20,INT((ROW()-14)/2),0)),"",OFFSET('9. METAS'!$T$20,INT((ROW()-14)/2),0)))</f>
        <v/>
      </c>
      <c r="N28" s="1013"/>
      <c r="O28" s="1014"/>
      <c r="P28" s="1015"/>
    </row>
    <row r="29" spans="3:16" ht="88.9" customHeight="1">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02">
        <f ca="1">IF(ISBLANK(OFFSET('9. METAS'!$K$20,INT((ROW()-13)/2),0)),"",OFFSET('9. METAS'!$K$20,INT((ROW()-13)/2),0))</f>
        <v>100</v>
      </c>
      <c r="I29" s="1004" t="s">
        <v>147</v>
      </c>
      <c r="J29" s="244">
        <f>+'11. SEGUIMIENTO 2026'!N22</f>
        <v>20</v>
      </c>
      <c r="K29" s="245" t="str">
        <f ca="1">IF(MOD(ROW()-13,2)=0,IF(ISBLANK(OFFSET('11. SEGUIMIENTO 2026'!$O$14,INT((ROW()-13)/2),0)),"",OFFSET('11. SEGUIMIENTO 2026'!$O$14,INT((ROW()-13)/2),0)),IF(ISBLANK(OFFSET('9. METAS'!$R$20,INT((ROW()-14)/2),0)),"",OFFSET('9. METAS'!$R$20,INT((ROW()-14)/2),0)))</f>
        <v/>
      </c>
      <c r="L29" s="245" t="str">
        <f ca="1">IF(MOD(ROW()-13,2)=0,IF(ISBLANK(OFFSET('11. SEGUIMIENTO 2026'!$P$14,INT((ROW()-13)/2),0)),"",OFFSET('11. SEGUIMIENTO 2026'!$P$14,INT((ROW()-13)/2),0)),IF(ISBLANK(OFFSET('9. METAS'!$S$20,INT((ROW()-14)/2),0)),"",OFFSET('9. METAS'!$S$20,INT((ROW()-14)/2),0)))</f>
        <v/>
      </c>
      <c r="M29" s="246" t="str">
        <f ca="1">IF(MOD(ROW()-13,2)=0,IF(ISBLANK(OFFSET('11. SEGUIMIENTO 2026'!$Q$14,INT((ROW()-13)/2),0)),"",OFFSET('11. SEGUIMIENTO 2026'!$Q$14,INT((ROW()-13)/2),0)),IF(ISBLANK(OFFSET('9. METAS'!$T$20,INT((ROW()-14)/2),0)),"",OFFSET('9. METAS'!$T$20,INT((ROW()-14)/2),0)))</f>
        <v/>
      </c>
      <c r="N29" s="1006">
        <f t="shared" ref="N29" ca="1" si="12">IFERROR(J29/J30,"ND")</f>
        <v>0.8</v>
      </c>
      <c r="O29" s="1008">
        <f t="shared" ref="O29" ca="1" si="13">IFERROR(((J29)/H29),"ND")</f>
        <v>0.2</v>
      </c>
      <c r="P29" s="1040" t="s">
        <v>1512</v>
      </c>
    </row>
    <row r="30" spans="3:16" ht="88.9" customHeight="1">
      <c r="C30" s="1025"/>
      <c r="D30" s="1018"/>
      <c r="E30" s="1018"/>
      <c r="F30" s="1021"/>
      <c r="G30" s="1023"/>
      <c r="H30" s="1002"/>
      <c r="I30" s="1012"/>
      <c r="J30" s="244">
        <f ca="1">IF(MOD(ROW()-13,2)=0,IF(ISBLANK(OFFSET('11. SEGUIMIENTO 2026'!$N$14,INT((ROW()-13)/2),0)),"",OFFSET('11. SEGUIMIENTO 2026'!$N$14,INT((ROW()-13)/2),0)),IF(ISBLANK(OFFSET('9. METAS'!$Q$20,INT((ROW()-14)/2),0)),"",OFFSET('9. METAS'!$Q$20,INT((ROW()-14)/2),0)))</f>
        <v>25</v>
      </c>
      <c r="K30" s="245">
        <f ca="1">IF(MOD(ROW()-13,2)=0,IF(ISBLANK(OFFSET('11. SEGUIMIENTO 2026'!$O$14,INT((ROW()-13)/2),0)),"",OFFSET('11. SEGUIMIENTO 2026'!$O$14,INT((ROW()-13)/2),0)),IF(ISBLANK(OFFSET('9. METAS'!$R$20,INT((ROW()-14)/2),0)),"",OFFSET('9. METAS'!$R$20,INT((ROW()-14)/2),0)))</f>
        <v>25</v>
      </c>
      <c r="L30" s="245">
        <f ca="1">IF(MOD(ROW()-13,2)=0,IF(ISBLANK(OFFSET('11. SEGUIMIENTO 2026'!$P$14,INT((ROW()-13)/2),0)),"",OFFSET('11. SEGUIMIENTO 2026'!$P$14,INT((ROW()-13)/2),0)),IF(ISBLANK(OFFSET('9. METAS'!$S$20,INT((ROW()-14)/2),0)),"",OFFSET('9. METAS'!$S$20,INT((ROW()-14)/2),0)))</f>
        <v>25</v>
      </c>
      <c r="M30" s="246">
        <f ca="1">IF(MOD(ROW()-13,2)=0,IF(ISBLANK(OFFSET('11. SEGUIMIENTO 2026'!$Q$14,INT((ROW()-13)/2),0)),"",OFFSET('11. SEGUIMIENTO 2026'!$Q$14,INT((ROW()-13)/2),0)),IF(ISBLANK(OFFSET('9. METAS'!$T$20,INT((ROW()-14)/2),0)),"",OFFSET('9. METAS'!$T$20,INT((ROW()-14)/2),0)))</f>
        <v>25</v>
      </c>
      <c r="N30" s="1013"/>
      <c r="O30" s="1014"/>
      <c r="P30" s="1041"/>
    </row>
    <row r="31" spans="3:16" ht="84" customHeight="1">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02">
        <f ca="1">IF(ISBLANK(OFFSET('9. METAS'!$K$20,INT((ROW()-13)/2),0)),"",OFFSET('9. METAS'!$K$20,INT((ROW()-13)/2),0))</f>
        <v>15</v>
      </c>
      <c r="I31" s="1004" t="s">
        <v>1394</v>
      </c>
      <c r="J31" s="244">
        <f>+'11. SEGUIMIENTO 2026'!N23</f>
        <v>1</v>
      </c>
      <c r="K31" s="245" t="str">
        <f ca="1">IF(MOD(ROW()-13,2)=0,IF(ISBLANK(OFFSET('11. SEGUIMIENTO 2026'!$O$14,INT((ROW()-13)/2),0)),"",OFFSET('11. SEGUIMIENTO 2026'!$O$14,INT((ROW()-13)/2),0)),IF(ISBLANK(OFFSET('9. METAS'!$R$20,INT((ROW()-14)/2),0)),"",OFFSET('9. METAS'!$R$20,INT((ROW()-14)/2),0)))</f>
        <v/>
      </c>
      <c r="L31" s="245" t="str">
        <f ca="1">IF(MOD(ROW()-13,2)=0,IF(ISBLANK(OFFSET('11. SEGUIMIENTO 2026'!$P$14,INT((ROW()-13)/2),0)),"",OFFSET('11. SEGUIMIENTO 2026'!$P$14,INT((ROW()-13)/2),0)),IF(ISBLANK(OFFSET('9. METAS'!$S$20,INT((ROW()-14)/2),0)),"",OFFSET('9. METAS'!$S$20,INT((ROW()-14)/2),0)))</f>
        <v/>
      </c>
      <c r="M31" s="246" t="str">
        <f ca="1">IF(MOD(ROW()-13,2)=0,IF(ISBLANK(OFFSET('11. SEGUIMIENTO 2026'!$Q$14,INT((ROW()-13)/2),0)),"",OFFSET('11. SEGUIMIENTO 2026'!$Q$14,INT((ROW()-13)/2),0)),IF(ISBLANK(OFFSET('9. METAS'!$T$20,INT((ROW()-14)/2),0)),"",OFFSET('9. METAS'!$T$20,INT((ROW()-14)/2),0)))</f>
        <v/>
      </c>
      <c r="N31" s="1006">
        <f t="shared" ref="N31" ca="1" si="14">IFERROR(J31/J32,"ND")</f>
        <v>1</v>
      </c>
      <c r="O31" s="1008">
        <f t="shared" ref="O31" ca="1" si="15">IFERROR(((J31)/H31),"ND")</f>
        <v>6.6666666666666666E-2</v>
      </c>
      <c r="P31" s="1040" t="s">
        <v>1513</v>
      </c>
    </row>
    <row r="32" spans="3:16" ht="84" customHeight="1">
      <c r="C32" s="1025"/>
      <c r="D32" s="1018"/>
      <c r="E32" s="1018"/>
      <c r="F32" s="1021"/>
      <c r="G32" s="1023"/>
      <c r="H32" s="1002"/>
      <c r="I32" s="1012"/>
      <c r="J32" s="244">
        <f ca="1">IF(MOD(ROW()-13,2)=0,IF(ISBLANK(OFFSET('11. SEGUIMIENTO 2026'!$N$14,INT((ROW()-13)/2),0)),"",OFFSET('11. SEGUIMIENTO 2026'!$N$14,INT((ROW()-13)/2),0)),IF(ISBLANK(OFFSET('9. METAS'!$Q$20,INT((ROW()-14)/2),0)),"",OFFSET('9. METAS'!$Q$20,INT((ROW()-14)/2),0)))</f>
        <v>1</v>
      </c>
      <c r="K32" s="245">
        <f ca="1">IF(MOD(ROW()-13,2)=0,IF(ISBLANK(OFFSET('11. SEGUIMIENTO 2026'!$O$14,INT((ROW()-13)/2),0)),"",OFFSET('11. SEGUIMIENTO 2026'!$O$14,INT((ROW()-13)/2),0)),IF(ISBLANK(OFFSET('9. METAS'!$R$20,INT((ROW()-14)/2),0)),"",OFFSET('9. METAS'!$R$20,INT((ROW()-14)/2),0)))</f>
        <v>0</v>
      </c>
      <c r="L32" s="245">
        <f ca="1">IF(MOD(ROW()-13,2)=0,IF(ISBLANK(OFFSET('11. SEGUIMIENTO 2026'!$P$14,INT((ROW()-13)/2),0)),"",OFFSET('11. SEGUIMIENTO 2026'!$P$14,INT((ROW()-13)/2),0)),IF(ISBLANK(OFFSET('9. METAS'!$S$20,INT((ROW()-14)/2),0)),"",OFFSET('9. METAS'!$S$20,INT((ROW()-14)/2),0)))</f>
        <v>6</v>
      </c>
      <c r="M32" s="246">
        <f ca="1">IF(MOD(ROW()-13,2)=0,IF(ISBLANK(OFFSET('11. SEGUIMIENTO 2026'!$Q$14,INT((ROW()-13)/2),0)),"",OFFSET('11. SEGUIMIENTO 2026'!$Q$14,INT((ROW()-13)/2),0)),IF(ISBLANK(OFFSET('9. METAS'!$T$20,INT((ROW()-14)/2),0)),"",OFFSET('9. METAS'!$T$20,INT((ROW()-14)/2),0)))</f>
        <v>8</v>
      </c>
      <c r="N32" s="1013"/>
      <c r="O32" s="1014"/>
      <c r="P32" s="1041"/>
    </row>
    <row r="33" spans="3:16" ht="90" customHeight="1">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02">
        <f ca="1">IF(ISBLANK(OFFSET('9. METAS'!$K$20,INT((ROW()-13)/2),0)),"",OFFSET('9. METAS'!$K$20,INT((ROW()-13)/2),0))</f>
        <v>40</v>
      </c>
      <c r="I33" s="1004" t="s">
        <v>1394</v>
      </c>
      <c r="J33" s="244">
        <f>+'11. SEGUIMIENTO 2026'!N24</f>
        <v>8</v>
      </c>
      <c r="K33" s="245" t="str">
        <f ca="1">IF(MOD(ROW()-13,2)=0,IF(ISBLANK(OFFSET('11. SEGUIMIENTO 2026'!$O$14,INT((ROW()-13)/2),0)),"",OFFSET('11. SEGUIMIENTO 2026'!$O$14,INT((ROW()-13)/2),0)),IF(ISBLANK(OFFSET('9. METAS'!$R$20,INT((ROW()-14)/2),0)),"",OFFSET('9. METAS'!$R$20,INT((ROW()-14)/2),0)))</f>
        <v/>
      </c>
      <c r="L33" s="245" t="str">
        <f ca="1">IF(MOD(ROW()-13,2)=0,IF(ISBLANK(OFFSET('11. SEGUIMIENTO 2026'!$P$14,INT((ROW()-13)/2),0)),"",OFFSET('11. SEGUIMIENTO 2026'!$P$14,INT((ROW()-13)/2),0)),IF(ISBLANK(OFFSET('9. METAS'!$S$20,INT((ROW()-14)/2),0)),"",OFFSET('9. METAS'!$S$20,INT((ROW()-14)/2),0)))</f>
        <v/>
      </c>
      <c r="M33" s="246" t="str">
        <f ca="1">IF(MOD(ROW()-13,2)=0,IF(ISBLANK(OFFSET('11. SEGUIMIENTO 2026'!$Q$14,INT((ROW()-13)/2),0)),"",OFFSET('11. SEGUIMIENTO 2026'!$Q$14,INT((ROW()-13)/2),0)),IF(ISBLANK(OFFSET('9. METAS'!$T$20,INT((ROW()-14)/2),0)),"",OFFSET('9. METAS'!$T$20,INT((ROW()-14)/2),0)))</f>
        <v/>
      </c>
      <c r="N33" s="1006">
        <f t="shared" ref="N33" ca="1" si="16">IFERROR(J33/J34,"ND")</f>
        <v>0.61538461538461542</v>
      </c>
      <c r="O33" s="1008">
        <f t="shared" ref="O33" ca="1" si="17">IFERROR(((J33)/H33),"ND")</f>
        <v>0.2</v>
      </c>
      <c r="P33" s="1040" t="s">
        <v>1514</v>
      </c>
    </row>
    <row r="34" spans="3:16" ht="90" customHeight="1">
      <c r="C34" s="1025"/>
      <c r="D34" s="1018"/>
      <c r="E34" s="1018"/>
      <c r="F34" s="1021"/>
      <c r="G34" s="1023"/>
      <c r="H34" s="1002"/>
      <c r="I34" s="1012"/>
      <c r="J34" s="244">
        <f ca="1">IF(MOD(ROW()-13,2)=0,IF(ISBLANK(OFFSET('11. SEGUIMIENTO 2026'!$N$14,INT((ROW()-13)/2),0)),"",OFFSET('11. SEGUIMIENTO 2026'!$N$14,INT((ROW()-13)/2),0)),IF(ISBLANK(OFFSET('9. METAS'!$Q$20,INT((ROW()-14)/2),0)),"",OFFSET('9. METAS'!$Q$20,INT((ROW()-14)/2),0)))</f>
        <v>13</v>
      </c>
      <c r="K34" s="245">
        <f ca="1">IF(MOD(ROW()-13,2)=0,IF(ISBLANK(OFFSET('11. SEGUIMIENTO 2026'!$O$14,INT((ROW()-13)/2),0)),"",OFFSET('11. SEGUIMIENTO 2026'!$O$14,INT((ROW()-13)/2),0)),IF(ISBLANK(OFFSET('9. METAS'!$R$20,INT((ROW()-14)/2),0)),"",OFFSET('9. METAS'!$R$20,INT((ROW()-14)/2),0)))</f>
        <v>12</v>
      </c>
      <c r="L34" s="245">
        <f ca="1">IF(MOD(ROW()-13,2)=0,IF(ISBLANK(OFFSET('11. SEGUIMIENTO 2026'!$P$14,INT((ROW()-13)/2),0)),"",OFFSET('11. SEGUIMIENTO 2026'!$P$14,INT((ROW()-13)/2),0)),IF(ISBLANK(OFFSET('9. METAS'!$S$20,INT((ROW()-14)/2),0)),"",OFFSET('9. METAS'!$S$20,INT((ROW()-14)/2),0)))</f>
        <v>3</v>
      </c>
      <c r="M34" s="246">
        <f ca="1">IF(MOD(ROW()-13,2)=0,IF(ISBLANK(OFFSET('11. SEGUIMIENTO 2026'!$Q$14,INT((ROW()-13)/2),0)),"",OFFSET('11. SEGUIMIENTO 2026'!$Q$14,INT((ROW()-13)/2),0)),IF(ISBLANK(OFFSET('9. METAS'!$T$20,INT((ROW()-14)/2),0)),"",OFFSET('9. METAS'!$T$20,INT((ROW()-14)/2),0)))</f>
        <v>12</v>
      </c>
      <c r="N34" s="1013"/>
      <c r="O34" s="1014"/>
      <c r="P34" s="1041"/>
    </row>
    <row r="35" spans="3:16" hidden="1">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02" t="str">
        <f ca="1">IF(ISBLANK(OFFSET('9. METAS'!$K$20,INT((ROW()-13)/2),0)),"",OFFSET('9. METAS'!$K$20,INT((ROW()-13)/2),0))</f>
        <v/>
      </c>
      <c r="I35" s="1004"/>
      <c r="J35" s="244" t="str">
        <f ca="1">IF(MOD(ROW()-13,2)=0,IF(ISBLANK(OFFSET('11. SEGUIMIENTO 2026'!$N$14,INT((ROW()-13)/2),0)),"",OFFSET('11. SEGUIMIENTO 2026'!$N$14,INT((ROW()-13)/2),0)),IF(ISBLANK(OFFSET('9. METAS'!$Q$20,INT((ROW()-14)/2),0)),"",OFFSET('9. METAS'!$Q$20,INT((ROW()-14)/2),0)))</f>
        <v/>
      </c>
      <c r="K35" s="245" t="str">
        <f ca="1">IF(MOD(ROW()-13,2)=0,IF(ISBLANK(OFFSET('11. SEGUIMIENTO 2026'!$O$14,INT((ROW()-13)/2),0)),"",OFFSET('11. SEGUIMIENTO 2026'!$O$14,INT((ROW()-13)/2),0)),IF(ISBLANK(OFFSET('9. METAS'!$R$20,INT((ROW()-14)/2),0)),"",OFFSET('9. METAS'!$R$20,INT((ROW()-14)/2),0)))</f>
        <v/>
      </c>
      <c r="L35" s="245" t="str">
        <f ca="1">IF(MOD(ROW()-13,2)=0,IF(ISBLANK(OFFSET('11. SEGUIMIENTO 2026'!$P$14,INT((ROW()-13)/2),0)),"",OFFSET('11. SEGUIMIENTO 2026'!$P$14,INT((ROW()-13)/2),0)),IF(ISBLANK(OFFSET('9. METAS'!$S$20,INT((ROW()-14)/2),0)),"",OFFSET('9. METAS'!$S$20,INT((ROW()-14)/2),0)))</f>
        <v/>
      </c>
      <c r="M35" s="246" t="str">
        <f ca="1">IF(MOD(ROW()-13,2)=0,IF(ISBLANK(OFFSET('11. SEGUIMIENTO 2026'!$Q$14,INT((ROW()-13)/2),0)),"",OFFSET('11. SEGUIMIENTO 2026'!$Q$14,INT((ROW()-13)/2),0)),IF(ISBLANK(OFFSET('9. METAS'!$T$20,INT((ROW()-14)/2),0)),"",OFFSET('9. METAS'!$T$20,INT((ROW()-14)/2),0)))</f>
        <v/>
      </c>
      <c r="N35" s="1006" t="str">
        <f t="shared" ref="N35" ca="1" si="18">IFERROR(J35/J36,"ND")</f>
        <v>ND</v>
      </c>
      <c r="O35" s="1008" t="str">
        <f t="shared" ref="O35" ca="1" si="19">IFERROR(((J35)/H35),"ND")</f>
        <v>ND</v>
      </c>
      <c r="P35" s="1010"/>
    </row>
    <row r="36" spans="3:16" hidden="1">
      <c r="C36" s="1025"/>
      <c r="D36" s="1018"/>
      <c r="E36" s="1018"/>
      <c r="F36" s="1021"/>
      <c r="G36" s="1023"/>
      <c r="H36" s="1002"/>
      <c r="I36" s="1012"/>
      <c r="J36" s="244" t="str">
        <f ca="1">IF(MOD(ROW()-13,2)=0,IF(ISBLANK(OFFSET('11. SEGUIMIENTO 2026'!$N$14,INT((ROW()-13)/2),0)),"",OFFSET('11. SEGUIMIENTO 2026'!$N$14,INT((ROW()-13)/2),0)),IF(ISBLANK(OFFSET('9. METAS'!$Q$20,INT((ROW()-14)/2),0)),"",OFFSET('9. METAS'!$Q$20,INT((ROW()-14)/2),0)))</f>
        <v/>
      </c>
      <c r="K36" s="245" t="str">
        <f ca="1">IF(MOD(ROW()-13,2)=0,IF(ISBLANK(OFFSET('11. SEGUIMIENTO 2026'!$O$14,INT((ROW()-13)/2),0)),"",OFFSET('11. SEGUIMIENTO 2026'!$O$14,INT((ROW()-13)/2),0)),IF(ISBLANK(OFFSET('9. METAS'!$R$20,INT((ROW()-14)/2),0)),"",OFFSET('9. METAS'!$R$20,INT((ROW()-14)/2),0)))</f>
        <v/>
      </c>
      <c r="L36" s="245" t="str">
        <f ca="1">IF(MOD(ROW()-13,2)=0,IF(ISBLANK(OFFSET('11. SEGUIMIENTO 2026'!$P$14,INT((ROW()-13)/2),0)),"",OFFSET('11. SEGUIMIENTO 2026'!$P$14,INT((ROW()-13)/2),0)),IF(ISBLANK(OFFSET('9. METAS'!$S$20,INT((ROW()-14)/2),0)),"",OFFSET('9. METAS'!$S$20,INT((ROW()-14)/2),0)))</f>
        <v/>
      </c>
      <c r="M36" s="246" t="str">
        <f ca="1">IF(MOD(ROW()-13,2)=0,IF(ISBLANK(OFFSET('11. SEGUIMIENTO 2026'!$Q$14,INT((ROW()-13)/2),0)),"",OFFSET('11. SEGUIMIENTO 2026'!$Q$14,INT((ROW()-13)/2),0)),IF(ISBLANK(OFFSET('9. METAS'!$T$20,INT((ROW()-14)/2),0)),"",OFFSET('9. METAS'!$T$20,INT((ROW()-14)/2),0)))</f>
        <v/>
      </c>
      <c r="N36" s="1013"/>
      <c r="O36" s="1014"/>
      <c r="P36" s="1015"/>
    </row>
    <row r="37" spans="3:16" hidden="1">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02" t="str">
        <f ca="1">IF(ISBLANK(OFFSET('9. METAS'!$K$20,INT((ROW()-13)/2),0)),"",OFFSET('9. METAS'!$K$20,INT((ROW()-13)/2),0))</f>
        <v/>
      </c>
      <c r="I37" s="1004"/>
      <c r="J37" s="244" t="str">
        <f ca="1">IF(MOD(ROW()-13,2)=0,IF(ISBLANK(OFFSET('11. SEGUIMIENTO 2026'!$N$14,INT((ROW()-13)/2),0)),"",OFFSET('11. SEGUIMIENTO 2026'!$N$14,INT((ROW()-13)/2),0)),IF(ISBLANK(OFFSET('9. METAS'!$Q$20,INT((ROW()-14)/2),0)),"",OFFSET('9. METAS'!$Q$20,INT((ROW()-14)/2),0)))</f>
        <v/>
      </c>
      <c r="K37" s="245" t="str">
        <f ca="1">IF(MOD(ROW()-13,2)=0,IF(ISBLANK(OFFSET('11. SEGUIMIENTO 2026'!$O$14,INT((ROW()-13)/2),0)),"",OFFSET('11. SEGUIMIENTO 2026'!$O$14,INT((ROW()-13)/2),0)),IF(ISBLANK(OFFSET('9. METAS'!$R$20,INT((ROW()-14)/2),0)),"",OFFSET('9. METAS'!$R$20,INT((ROW()-14)/2),0)))</f>
        <v/>
      </c>
      <c r="L37" s="245" t="str">
        <f ca="1">IF(MOD(ROW()-13,2)=0,IF(ISBLANK(OFFSET('11. SEGUIMIENTO 2026'!$P$14,INT((ROW()-13)/2),0)),"",OFFSET('11. SEGUIMIENTO 2026'!$P$14,INT((ROW()-13)/2),0)),IF(ISBLANK(OFFSET('9. METAS'!$S$20,INT((ROW()-14)/2),0)),"",OFFSET('9. METAS'!$S$20,INT((ROW()-14)/2),0)))</f>
        <v/>
      </c>
      <c r="M37" s="246" t="str">
        <f ca="1">IF(MOD(ROW()-13,2)=0,IF(ISBLANK(OFFSET('11. SEGUIMIENTO 2026'!$Q$14,INT((ROW()-13)/2),0)),"",OFFSET('11. SEGUIMIENTO 2026'!$Q$14,INT((ROW()-13)/2),0)),IF(ISBLANK(OFFSET('9. METAS'!$T$20,INT((ROW()-14)/2),0)),"",OFFSET('9. METAS'!$T$20,INT((ROW()-14)/2),0)))</f>
        <v/>
      </c>
      <c r="N37" s="1006" t="str">
        <f t="shared" ref="N37" ca="1" si="20">IFERROR(J37/J38,"ND")</f>
        <v>ND</v>
      </c>
      <c r="O37" s="1008" t="str">
        <f t="shared" ref="O37" ca="1" si="21">IFERROR(((J37)/H37),"ND")</f>
        <v>ND</v>
      </c>
      <c r="P37" s="1010"/>
    </row>
    <row r="38" spans="3:16" hidden="1">
      <c r="C38" s="1025"/>
      <c r="D38" s="1018"/>
      <c r="E38" s="1018"/>
      <c r="F38" s="1021"/>
      <c r="G38" s="1023"/>
      <c r="H38" s="1002"/>
      <c r="I38" s="1012"/>
      <c r="J38" s="244" t="str">
        <f ca="1">IF(MOD(ROW()-13,2)=0,IF(ISBLANK(OFFSET('11. SEGUIMIENTO 2026'!$N$14,INT((ROW()-13)/2),0)),"",OFFSET('11. SEGUIMIENTO 2026'!$N$14,INT((ROW()-13)/2),0)),IF(ISBLANK(OFFSET('9. METAS'!$Q$20,INT((ROW()-14)/2),0)),"",OFFSET('9. METAS'!$Q$20,INT((ROW()-14)/2),0)))</f>
        <v/>
      </c>
      <c r="K38" s="245" t="str">
        <f ca="1">IF(MOD(ROW()-13,2)=0,IF(ISBLANK(OFFSET('11. SEGUIMIENTO 2026'!$O$14,INT((ROW()-13)/2),0)),"",OFFSET('11. SEGUIMIENTO 2026'!$O$14,INT((ROW()-13)/2),0)),IF(ISBLANK(OFFSET('9. METAS'!$R$20,INT((ROW()-14)/2),0)),"",OFFSET('9. METAS'!$R$20,INT((ROW()-14)/2),0)))</f>
        <v/>
      </c>
      <c r="L38" s="245" t="str">
        <f ca="1">IF(MOD(ROW()-13,2)=0,IF(ISBLANK(OFFSET('11. SEGUIMIENTO 2026'!$P$14,INT((ROW()-13)/2),0)),"",OFFSET('11. SEGUIMIENTO 2026'!$P$14,INT((ROW()-13)/2),0)),IF(ISBLANK(OFFSET('9. METAS'!$S$20,INT((ROW()-14)/2),0)),"",OFFSET('9. METAS'!$S$20,INT((ROW()-14)/2),0)))</f>
        <v/>
      </c>
      <c r="M38" s="246" t="str">
        <f ca="1">IF(MOD(ROW()-13,2)=0,IF(ISBLANK(OFFSET('11. SEGUIMIENTO 2026'!$Q$14,INT((ROW()-13)/2),0)),"",OFFSET('11. SEGUIMIENTO 2026'!$Q$14,INT((ROW()-13)/2),0)),IF(ISBLANK(OFFSET('9. METAS'!$T$20,INT((ROW()-14)/2),0)),"",OFFSET('9. METAS'!$T$20,INT((ROW()-14)/2),0)))</f>
        <v/>
      </c>
      <c r="N38" s="1013"/>
      <c r="O38" s="1014"/>
      <c r="P38" s="1015"/>
    </row>
    <row r="39" spans="3:16" hidden="1">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02" t="str">
        <f ca="1">IF(ISBLANK(OFFSET('9. METAS'!$K$20,INT((ROW()-13)/2),0)),"",OFFSET('9. METAS'!$K$20,INT((ROW()-13)/2),0))</f>
        <v/>
      </c>
      <c r="I39" s="1004"/>
      <c r="J39" s="244" t="str">
        <f ca="1">IF(MOD(ROW()-13,2)=0,IF(ISBLANK(OFFSET('11. SEGUIMIENTO 2026'!$N$14,INT((ROW()-13)/2),0)),"",OFFSET('11. SEGUIMIENTO 2026'!$N$14,INT((ROW()-13)/2),0)),IF(ISBLANK(OFFSET('9. METAS'!$Q$20,INT((ROW()-14)/2),0)),"",OFFSET('9. METAS'!$Q$20,INT((ROW()-14)/2),0)))</f>
        <v/>
      </c>
      <c r="K39" s="245" t="str">
        <f ca="1">IF(MOD(ROW()-13,2)=0,IF(ISBLANK(OFFSET('11. SEGUIMIENTO 2026'!$O$14,INT((ROW()-13)/2),0)),"",OFFSET('11. SEGUIMIENTO 2026'!$O$14,INT((ROW()-13)/2),0)),IF(ISBLANK(OFFSET('9. METAS'!$R$20,INT((ROW()-14)/2),0)),"",OFFSET('9. METAS'!$R$20,INT((ROW()-14)/2),0)))</f>
        <v/>
      </c>
      <c r="L39" s="245" t="str">
        <f ca="1">IF(MOD(ROW()-13,2)=0,IF(ISBLANK(OFFSET('11. SEGUIMIENTO 2026'!$P$14,INT((ROW()-13)/2),0)),"",OFFSET('11. SEGUIMIENTO 2026'!$P$14,INT((ROW()-13)/2),0)),IF(ISBLANK(OFFSET('9. METAS'!$S$20,INT((ROW()-14)/2),0)),"",OFFSET('9. METAS'!$S$20,INT((ROW()-14)/2),0)))</f>
        <v/>
      </c>
      <c r="M39" s="246" t="str">
        <f ca="1">IF(MOD(ROW()-13,2)=0,IF(ISBLANK(OFFSET('11. SEGUIMIENTO 2026'!$Q$14,INT((ROW()-13)/2),0)),"",OFFSET('11. SEGUIMIENTO 2026'!$Q$14,INT((ROW()-13)/2),0)),IF(ISBLANK(OFFSET('9. METAS'!$T$20,INT((ROW()-14)/2),0)),"",OFFSET('9. METAS'!$T$20,INT((ROW()-14)/2),0)))</f>
        <v/>
      </c>
      <c r="N39" s="1006" t="str">
        <f t="shared" ref="N39" ca="1" si="22">IFERROR(J39/J40,"ND")</f>
        <v>ND</v>
      </c>
      <c r="O39" s="1008" t="str">
        <f t="shared" ref="O39" ca="1" si="23">IFERROR(((J39)/H39),"ND")</f>
        <v>ND</v>
      </c>
      <c r="P39" s="1010"/>
    </row>
    <row r="40" spans="3:16" hidden="1">
      <c r="C40" s="1025"/>
      <c r="D40" s="1018"/>
      <c r="E40" s="1018"/>
      <c r="F40" s="1021"/>
      <c r="G40" s="1023"/>
      <c r="H40" s="1002"/>
      <c r="I40" s="1012"/>
      <c r="J40" s="244" t="str">
        <f ca="1">IF(MOD(ROW()-13,2)=0,IF(ISBLANK(OFFSET('11. SEGUIMIENTO 2026'!$N$14,INT((ROW()-13)/2),0)),"",OFFSET('11. SEGUIMIENTO 2026'!$N$14,INT((ROW()-13)/2),0)),IF(ISBLANK(OFFSET('9. METAS'!$Q$20,INT((ROW()-14)/2),0)),"",OFFSET('9. METAS'!$Q$20,INT((ROW()-14)/2),0)))</f>
        <v/>
      </c>
      <c r="K40" s="245" t="str">
        <f ca="1">IF(MOD(ROW()-13,2)=0,IF(ISBLANK(OFFSET('11. SEGUIMIENTO 2026'!$O$14,INT((ROW()-13)/2),0)),"",OFFSET('11. SEGUIMIENTO 2026'!$O$14,INT((ROW()-13)/2),0)),IF(ISBLANK(OFFSET('9. METAS'!$R$20,INT((ROW()-14)/2),0)),"",OFFSET('9. METAS'!$R$20,INT((ROW()-14)/2),0)))</f>
        <v/>
      </c>
      <c r="L40" s="245" t="str">
        <f ca="1">IF(MOD(ROW()-13,2)=0,IF(ISBLANK(OFFSET('11. SEGUIMIENTO 2026'!$P$14,INT((ROW()-13)/2),0)),"",OFFSET('11. SEGUIMIENTO 2026'!$P$14,INT((ROW()-13)/2),0)),IF(ISBLANK(OFFSET('9. METAS'!$S$20,INT((ROW()-14)/2),0)),"",OFFSET('9. METAS'!$S$20,INT((ROW()-14)/2),0)))</f>
        <v/>
      </c>
      <c r="M40" s="246" t="str">
        <f ca="1">IF(MOD(ROW()-13,2)=0,IF(ISBLANK(OFFSET('11. SEGUIMIENTO 2026'!$Q$14,INT((ROW()-13)/2),0)),"",OFFSET('11. SEGUIMIENTO 2026'!$Q$14,INT((ROW()-13)/2),0)),IF(ISBLANK(OFFSET('9. METAS'!$T$20,INT((ROW()-14)/2),0)),"",OFFSET('9. METAS'!$T$20,INT((ROW()-14)/2),0)))</f>
        <v/>
      </c>
      <c r="N40" s="1013"/>
      <c r="O40" s="1014"/>
      <c r="P40" s="1015"/>
    </row>
    <row r="41" spans="3:16" ht="96" customHeight="1">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02">
        <f ca="1">IF(ISBLANK(OFFSET('9. METAS'!$K$20,INT((ROW()-13)/2),0)),"",OFFSET('9. METAS'!$K$20,INT((ROW()-13)/2),0))</f>
        <v>100</v>
      </c>
      <c r="I41" s="1004" t="s">
        <v>147</v>
      </c>
      <c r="J41" s="244">
        <f>+'11. SEGUIMIENTO 2026'!N28</f>
        <v>25</v>
      </c>
      <c r="K41" s="245" t="str">
        <f ca="1">IF(MOD(ROW()-13,2)=0,IF(ISBLANK(OFFSET('11. SEGUIMIENTO 2026'!$O$14,INT((ROW()-13)/2),0)),"",OFFSET('11. SEGUIMIENTO 2026'!$O$14,INT((ROW()-13)/2),0)),IF(ISBLANK(OFFSET('9. METAS'!$R$20,INT((ROW()-14)/2),0)),"",OFFSET('9. METAS'!$R$20,INT((ROW()-14)/2),0)))</f>
        <v/>
      </c>
      <c r="L41" s="245" t="str">
        <f ca="1">IF(MOD(ROW()-13,2)=0,IF(ISBLANK(OFFSET('11. SEGUIMIENTO 2026'!$P$14,INT((ROW()-13)/2),0)),"",OFFSET('11. SEGUIMIENTO 2026'!$P$14,INT((ROW()-13)/2),0)),IF(ISBLANK(OFFSET('9. METAS'!$S$20,INT((ROW()-14)/2),0)),"",OFFSET('9. METAS'!$S$20,INT((ROW()-14)/2),0)))</f>
        <v/>
      </c>
      <c r="M41" s="246" t="str">
        <f ca="1">IF(MOD(ROW()-13,2)=0,IF(ISBLANK(OFFSET('11. SEGUIMIENTO 2026'!$Q$14,INT((ROW()-13)/2),0)),"",OFFSET('11. SEGUIMIENTO 2026'!$Q$14,INT((ROW()-13)/2),0)),IF(ISBLANK(OFFSET('9. METAS'!$T$20,INT((ROW()-14)/2),0)),"",OFFSET('9. METAS'!$T$20,INT((ROW()-14)/2),0)))</f>
        <v/>
      </c>
      <c r="N41" s="1006">
        <f t="shared" ref="N41" ca="1" si="24">IFERROR(J41/J42,"ND")</f>
        <v>1</v>
      </c>
      <c r="O41" s="1008">
        <f t="shared" ref="O41" ca="1" si="25">IFERROR(((J41)/H41),"ND")</f>
        <v>0.25</v>
      </c>
      <c r="P41" s="1040" t="s">
        <v>1707</v>
      </c>
    </row>
    <row r="42" spans="3:16" ht="96" customHeight="1">
      <c r="C42" s="1025"/>
      <c r="D42" s="1018"/>
      <c r="E42" s="1018"/>
      <c r="F42" s="1021"/>
      <c r="G42" s="1023"/>
      <c r="H42" s="1002"/>
      <c r="I42" s="1012"/>
      <c r="J42" s="244">
        <f ca="1">IF(MOD(ROW()-13,2)=0,IF(ISBLANK(OFFSET('11. SEGUIMIENTO 2026'!$N$14,INT((ROW()-13)/2),0)),"",OFFSET('11. SEGUIMIENTO 2026'!$N$14,INT((ROW()-13)/2),0)),IF(ISBLANK(OFFSET('9. METAS'!$Q$20,INT((ROW()-14)/2),0)),"",OFFSET('9. METAS'!$Q$20,INT((ROW()-14)/2),0)))</f>
        <v>25</v>
      </c>
      <c r="K42" s="245">
        <f ca="1">IF(MOD(ROW()-13,2)=0,IF(ISBLANK(OFFSET('11. SEGUIMIENTO 2026'!$O$14,INT((ROW()-13)/2),0)),"",OFFSET('11. SEGUIMIENTO 2026'!$O$14,INT((ROW()-13)/2),0)),IF(ISBLANK(OFFSET('9. METAS'!$R$20,INT((ROW()-14)/2),0)),"",OFFSET('9. METAS'!$R$20,INT((ROW()-14)/2),0)))</f>
        <v>25</v>
      </c>
      <c r="L42" s="245">
        <f ca="1">IF(MOD(ROW()-13,2)=0,IF(ISBLANK(OFFSET('11. SEGUIMIENTO 2026'!$P$14,INT((ROW()-13)/2),0)),"",OFFSET('11. SEGUIMIENTO 2026'!$P$14,INT((ROW()-13)/2),0)),IF(ISBLANK(OFFSET('9. METAS'!$S$20,INT((ROW()-14)/2),0)),"",OFFSET('9. METAS'!$S$20,INT((ROW()-14)/2),0)))</f>
        <v>25</v>
      </c>
      <c r="M42" s="246">
        <f ca="1">IF(MOD(ROW()-13,2)=0,IF(ISBLANK(OFFSET('11. SEGUIMIENTO 2026'!$Q$14,INT((ROW()-13)/2),0)),"",OFFSET('11. SEGUIMIENTO 2026'!$Q$14,INT((ROW()-13)/2),0)),IF(ISBLANK(OFFSET('9. METAS'!$T$20,INT((ROW()-14)/2),0)),"",OFFSET('9. METAS'!$T$20,INT((ROW()-14)/2),0)))</f>
        <v>25</v>
      </c>
      <c r="N42" s="1013"/>
      <c r="O42" s="1014"/>
      <c r="P42" s="1041"/>
    </row>
    <row r="43" spans="3:16" ht="91.9" customHeight="1">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02">
        <f ca="1">IF(ISBLANK(OFFSET('9. METAS'!$K$20,INT((ROW()-13)/2),0)),"",OFFSET('9. METAS'!$K$20,INT((ROW()-13)/2),0))</f>
        <v>15</v>
      </c>
      <c r="I43" s="1004" t="s">
        <v>1394</v>
      </c>
      <c r="J43" s="244">
        <f>+'11. SEGUIMIENTO 2026'!N29</f>
        <v>7</v>
      </c>
      <c r="K43" s="245" t="str">
        <f ca="1">IF(MOD(ROW()-13,2)=0,IF(ISBLANK(OFFSET('11. SEGUIMIENTO 2026'!$O$14,INT((ROW()-13)/2),0)),"",OFFSET('11. SEGUIMIENTO 2026'!$O$14,INT((ROW()-13)/2),0)),IF(ISBLANK(OFFSET('9. METAS'!$R$20,INT((ROW()-14)/2),0)),"",OFFSET('9. METAS'!$R$20,INT((ROW()-14)/2),0)))</f>
        <v/>
      </c>
      <c r="L43" s="245" t="str">
        <f ca="1">IF(MOD(ROW()-13,2)=0,IF(ISBLANK(OFFSET('11. SEGUIMIENTO 2026'!$P$14,INT((ROW()-13)/2),0)),"",OFFSET('11. SEGUIMIENTO 2026'!$P$14,INT((ROW()-13)/2),0)),IF(ISBLANK(OFFSET('9. METAS'!$S$20,INT((ROW()-14)/2),0)),"",OFFSET('9. METAS'!$S$20,INT((ROW()-14)/2),0)))</f>
        <v/>
      </c>
      <c r="M43" s="246" t="str">
        <f ca="1">IF(MOD(ROW()-13,2)=0,IF(ISBLANK(OFFSET('11. SEGUIMIENTO 2026'!$Q$14,INT((ROW()-13)/2),0)),"",OFFSET('11. SEGUIMIENTO 2026'!$Q$14,INT((ROW()-13)/2),0)),IF(ISBLANK(OFFSET('9. METAS'!$T$20,INT((ROW()-14)/2),0)),"",OFFSET('9. METAS'!$T$20,INT((ROW()-14)/2),0)))</f>
        <v/>
      </c>
      <c r="N43" s="1006">
        <f t="shared" ref="N43" ca="1" si="26">IFERROR(J43/J44,"ND")</f>
        <v>1</v>
      </c>
      <c r="O43" s="1008">
        <f t="shared" ref="O43" ca="1" si="27">IFERROR(((J43)/H43),"ND")</f>
        <v>0.46666666666666667</v>
      </c>
      <c r="P43" s="1040" t="s">
        <v>1515</v>
      </c>
    </row>
    <row r="44" spans="3:16" ht="91.9" customHeight="1">
      <c r="C44" s="1025"/>
      <c r="D44" s="1018"/>
      <c r="E44" s="1018"/>
      <c r="F44" s="1021"/>
      <c r="G44" s="1023"/>
      <c r="H44" s="1002"/>
      <c r="I44" s="1012"/>
      <c r="J44" s="244">
        <f ca="1">IF(MOD(ROW()-13,2)=0,IF(ISBLANK(OFFSET('11. SEGUIMIENTO 2026'!$N$14,INT((ROW()-13)/2),0)),"",OFFSET('11. SEGUIMIENTO 2026'!$N$14,INT((ROW()-13)/2),0)),IF(ISBLANK(OFFSET('9. METAS'!$Q$20,INT((ROW()-14)/2),0)),"",OFFSET('9. METAS'!$Q$20,INT((ROW()-14)/2),0)))</f>
        <v>7</v>
      </c>
      <c r="K44" s="245">
        <f ca="1">IF(MOD(ROW()-13,2)=0,IF(ISBLANK(OFFSET('11. SEGUIMIENTO 2026'!$O$14,INT((ROW()-13)/2),0)),"",OFFSET('11. SEGUIMIENTO 2026'!$O$14,INT((ROW()-13)/2),0)),IF(ISBLANK(OFFSET('9. METAS'!$R$20,INT((ROW()-14)/2),0)),"",OFFSET('9. METAS'!$R$20,INT((ROW()-14)/2),0)))</f>
        <v>0</v>
      </c>
      <c r="L44" s="245">
        <f ca="1">IF(MOD(ROW()-13,2)=0,IF(ISBLANK(OFFSET('11. SEGUIMIENTO 2026'!$P$14,INT((ROW()-13)/2),0)),"",OFFSET('11. SEGUIMIENTO 2026'!$P$14,INT((ROW()-13)/2),0)),IF(ISBLANK(OFFSET('9. METAS'!$S$20,INT((ROW()-14)/2),0)),"",OFFSET('9. METAS'!$S$20,INT((ROW()-14)/2),0)))</f>
        <v>7</v>
      </c>
      <c r="M44" s="246">
        <f ca="1">IF(MOD(ROW()-13,2)=0,IF(ISBLANK(OFFSET('11. SEGUIMIENTO 2026'!$Q$14,INT((ROW()-13)/2),0)),"",OFFSET('11. SEGUIMIENTO 2026'!$Q$14,INT((ROW()-13)/2),0)),IF(ISBLANK(OFFSET('9. METAS'!$T$20,INT((ROW()-14)/2),0)),"",OFFSET('9. METAS'!$T$20,INT((ROW()-14)/2),0)))</f>
        <v>1</v>
      </c>
      <c r="N44" s="1013"/>
      <c r="O44" s="1014"/>
      <c r="P44" s="1041"/>
    </row>
    <row r="45" spans="3:16" ht="97.15" customHeight="1">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02">
        <f ca="1">IF(ISBLANK(OFFSET('9. METAS'!$K$20,INT((ROW()-13)/2),0)),"",OFFSET('9. METAS'!$K$20,INT((ROW()-13)/2),0))</f>
        <v>468</v>
      </c>
      <c r="I45" s="1004" t="s">
        <v>1394</v>
      </c>
      <c r="J45" s="244">
        <f ca="1">IF(MOD(ROW()-13,2)=0,IF(ISBLANK(OFFSET('11. SEGUIMIENTO 2026'!$N$14,INT((ROW()-13)/2),0)),"",OFFSET('11. SEGUIMIENTO 2026'!$N$14,INT((ROW()-13)/2),0)),IF(ISBLANK(OFFSET('9. METAS'!$Q$20,INT((ROW()-14)/2),0)),"",OFFSET('9. METAS'!$Q$20,INT((ROW()-14)/2),0)))</f>
        <v>174</v>
      </c>
      <c r="K45" s="245" t="str">
        <f ca="1">IF(MOD(ROW()-13,2)=0,IF(ISBLANK(OFFSET('11. SEGUIMIENTO 2026'!$O$14,INT((ROW()-13)/2),0)),"",OFFSET('11. SEGUIMIENTO 2026'!$O$14,INT((ROW()-13)/2),0)),IF(ISBLANK(OFFSET('9. METAS'!$R$20,INT((ROW()-14)/2),0)),"",OFFSET('9. METAS'!$R$20,INT((ROW()-14)/2),0)))</f>
        <v/>
      </c>
      <c r="L45" s="245" t="str">
        <f ca="1">IF(MOD(ROW()-13,2)=0,IF(ISBLANK(OFFSET('11. SEGUIMIENTO 2026'!$P$14,INT((ROW()-13)/2),0)),"",OFFSET('11. SEGUIMIENTO 2026'!$P$14,INT((ROW()-13)/2),0)),IF(ISBLANK(OFFSET('9. METAS'!$S$20,INT((ROW()-14)/2),0)),"",OFFSET('9. METAS'!$S$20,INT((ROW()-14)/2),0)))</f>
        <v/>
      </c>
      <c r="M45" s="246" t="str">
        <f ca="1">IF(MOD(ROW()-13,2)=0,IF(ISBLANK(OFFSET('11. SEGUIMIENTO 2026'!$Q$14,INT((ROW()-13)/2),0)),"",OFFSET('11. SEGUIMIENTO 2026'!$Q$14,INT((ROW()-13)/2),0)),IF(ISBLANK(OFFSET('9. METAS'!$T$20,INT((ROW()-14)/2),0)),"",OFFSET('9. METAS'!$T$20,INT((ROW()-14)/2),0)))</f>
        <v/>
      </c>
      <c r="N45" s="1006">
        <f t="shared" ref="N45" ca="1" si="28">IFERROR(J45/J46,"ND")</f>
        <v>2.1481481481481484</v>
      </c>
      <c r="O45" s="1008">
        <f t="shared" ref="O45" ca="1" si="29">IFERROR(((J45)/H45),"ND")</f>
        <v>0.37179487179487181</v>
      </c>
      <c r="P45" s="1040" t="s">
        <v>1704</v>
      </c>
    </row>
    <row r="46" spans="3:16" ht="97.15" customHeight="1">
      <c r="C46" s="1025"/>
      <c r="D46" s="1018"/>
      <c r="E46" s="1018"/>
      <c r="F46" s="1021"/>
      <c r="G46" s="1023"/>
      <c r="H46" s="1002"/>
      <c r="I46" s="1012"/>
      <c r="J46" s="244">
        <f ca="1">IF(MOD(ROW()-13,2)=0,IF(ISBLANK(OFFSET('11. SEGUIMIENTO 2026'!$N$14,INT((ROW()-13)/2),0)),"",OFFSET('11. SEGUIMIENTO 2026'!$N$14,INT((ROW()-13)/2),0)),IF(ISBLANK(OFFSET('9. METAS'!$Q$20,INT((ROW()-14)/2),0)),"",OFFSET('9. METAS'!$Q$20,INT((ROW()-14)/2),0)))</f>
        <v>81</v>
      </c>
      <c r="K46" s="245">
        <f ca="1">IF(MOD(ROW()-13,2)=0,IF(ISBLANK(OFFSET('11. SEGUIMIENTO 2026'!$O$14,INT((ROW()-13)/2),0)),"",OFFSET('11. SEGUIMIENTO 2026'!$O$14,INT((ROW()-13)/2),0)),IF(ISBLANK(OFFSET('9. METAS'!$R$20,INT((ROW()-14)/2),0)),"",OFFSET('9. METAS'!$R$20,INT((ROW()-14)/2),0)))</f>
        <v>130</v>
      </c>
      <c r="L46" s="245">
        <f ca="1">IF(MOD(ROW()-13,2)=0,IF(ISBLANK(OFFSET('11. SEGUIMIENTO 2026'!$P$14,INT((ROW()-13)/2),0)),"",OFFSET('11. SEGUIMIENTO 2026'!$P$14,INT((ROW()-13)/2),0)),IF(ISBLANK(OFFSET('9. METAS'!$S$20,INT((ROW()-14)/2),0)),"",OFFSET('9. METAS'!$S$20,INT((ROW()-14)/2),0)))</f>
        <v>129</v>
      </c>
      <c r="M46" s="246">
        <f ca="1">IF(MOD(ROW()-13,2)=0,IF(ISBLANK(OFFSET('11. SEGUIMIENTO 2026'!$Q$14,INT((ROW()-13)/2),0)),"",OFFSET('11. SEGUIMIENTO 2026'!$Q$14,INT((ROW()-13)/2),0)),IF(ISBLANK(OFFSET('9. METAS'!$T$20,INT((ROW()-14)/2),0)),"",OFFSET('9. METAS'!$T$20,INT((ROW()-14)/2),0)))</f>
        <v>128</v>
      </c>
      <c r="N46" s="1013"/>
      <c r="O46" s="1014"/>
      <c r="P46" s="1041"/>
    </row>
    <row r="47" spans="3:16" hidden="1">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02" t="str">
        <f ca="1">IF(ISBLANK(OFFSET('9. METAS'!$K$20,INT((ROW()-13)/2),0)),"",OFFSET('9. METAS'!$K$20,INT((ROW()-13)/2),0))</f>
        <v/>
      </c>
      <c r="I47" s="1004"/>
      <c r="J47" s="244" t="str">
        <f ca="1">IF(MOD(ROW()-13,2)=0,IF(ISBLANK(OFFSET('11. SEGUIMIENTO 2026'!$N$14,INT((ROW()-13)/2),0)),"",OFFSET('11. SEGUIMIENTO 2026'!$N$14,INT((ROW()-13)/2),0)),IF(ISBLANK(OFFSET('9. METAS'!$Q$20,INT((ROW()-14)/2),0)),"",OFFSET('9. METAS'!$Q$20,INT((ROW()-14)/2),0)))</f>
        <v/>
      </c>
      <c r="K47" s="245" t="str">
        <f ca="1">IF(MOD(ROW()-13,2)=0,IF(ISBLANK(OFFSET('11. SEGUIMIENTO 2026'!$O$14,INT((ROW()-13)/2),0)),"",OFFSET('11. SEGUIMIENTO 2026'!$O$14,INT((ROW()-13)/2),0)),IF(ISBLANK(OFFSET('9. METAS'!$R$20,INT((ROW()-14)/2),0)),"",OFFSET('9. METAS'!$R$20,INT((ROW()-14)/2),0)))</f>
        <v/>
      </c>
      <c r="L47" s="245" t="str">
        <f ca="1">IF(MOD(ROW()-13,2)=0,IF(ISBLANK(OFFSET('11. SEGUIMIENTO 2026'!$P$14,INT((ROW()-13)/2),0)),"",OFFSET('11. SEGUIMIENTO 2026'!$P$14,INT((ROW()-13)/2),0)),IF(ISBLANK(OFFSET('9. METAS'!$S$20,INT((ROW()-14)/2),0)),"",OFFSET('9. METAS'!$S$20,INT((ROW()-14)/2),0)))</f>
        <v/>
      </c>
      <c r="M47" s="246" t="str">
        <f ca="1">IF(MOD(ROW()-13,2)=0,IF(ISBLANK(OFFSET('11. SEGUIMIENTO 2026'!$Q$14,INT((ROW()-13)/2),0)),"",OFFSET('11. SEGUIMIENTO 2026'!$Q$14,INT((ROW()-13)/2),0)),IF(ISBLANK(OFFSET('9. METAS'!$T$20,INT((ROW()-14)/2),0)),"",OFFSET('9. METAS'!$T$20,INT((ROW()-14)/2),0)))</f>
        <v/>
      </c>
      <c r="N47" s="1006" t="str">
        <f t="shared" ref="N47" ca="1" si="30">IFERROR(J47/J48,"ND")</f>
        <v>ND</v>
      </c>
      <c r="O47" s="1008" t="str">
        <f t="shared" ref="O47" ca="1" si="31">IFERROR(((J47)/H47),"ND")</f>
        <v>ND</v>
      </c>
      <c r="P47" s="1010"/>
    </row>
    <row r="48" spans="3:16" hidden="1">
      <c r="C48" s="1025"/>
      <c r="D48" s="1018"/>
      <c r="E48" s="1018"/>
      <c r="F48" s="1021"/>
      <c r="G48" s="1023"/>
      <c r="H48" s="1002"/>
      <c r="I48" s="1012"/>
      <c r="J48" s="244" t="str">
        <f ca="1">IF(MOD(ROW()-13,2)=0,IF(ISBLANK(OFFSET('11. SEGUIMIENTO 2026'!$N$14,INT((ROW()-13)/2),0)),"",OFFSET('11. SEGUIMIENTO 2026'!$N$14,INT((ROW()-13)/2),0)),IF(ISBLANK(OFFSET('9. METAS'!$Q$20,INT((ROW()-14)/2),0)),"",OFFSET('9. METAS'!$Q$20,INT((ROW()-14)/2),0)))</f>
        <v/>
      </c>
      <c r="K48" s="245" t="str">
        <f ca="1">IF(MOD(ROW()-13,2)=0,IF(ISBLANK(OFFSET('11. SEGUIMIENTO 2026'!$O$14,INT((ROW()-13)/2),0)),"",OFFSET('11. SEGUIMIENTO 2026'!$O$14,INT((ROW()-13)/2),0)),IF(ISBLANK(OFFSET('9. METAS'!$R$20,INT((ROW()-14)/2),0)),"",OFFSET('9. METAS'!$R$20,INT((ROW()-14)/2),0)))</f>
        <v/>
      </c>
      <c r="L48" s="245" t="str">
        <f ca="1">IF(MOD(ROW()-13,2)=0,IF(ISBLANK(OFFSET('11. SEGUIMIENTO 2026'!$P$14,INT((ROW()-13)/2),0)),"",OFFSET('11. SEGUIMIENTO 2026'!$P$14,INT((ROW()-13)/2),0)),IF(ISBLANK(OFFSET('9. METAS'!$S$20,INT((ROW()-14)/2),0)),"",OFFSET('9. METAS'!$S$20,INT((ROW()-14)/2),0)))</f>
        <v/>
      </c>
      <c r="M48" s="246" t="str">
        <f ca="1">IF(MOD(ROW()-13,2)=0,IF(ISBLANK(OFFSET('11. SEGUIMIENTO 2026'!$Q$14,INT((ROW()-13)/2),0)),"",OFFSET('11. SEGUIMIENTO 2026'!$Q$14,INT((ROW()-13)/2),0)),IF(ISBLANK(OFFSET('9. METAS'!$T$20,INT((ROW()-14)/2),0)),"",OFFSET('9. METAS'!$T$20,INT((ROW()-14)/2),0)))</f>
        <v/>
      </c>
      <c r="N48" s="1013"/>
      <c r="O48" s="1014"/>
      <c r="P48" s="1015"/>
    </row>
    <row r="49" spans="3:16" hidden="1">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02" t="str">
        <f ca="1">IF(ISBLANK(OFFSET('9. METAS'!$K$20,INT((ROW()-13)/2),0)),"",OFFSET('9. METAS'!$K$20,INT((ROW()-13)/2),0))</f>
        <v/>
      </c>
      <c r="I49" s="1004"/>
      <c r="J49" s="244" t="str">
        <f ca="1">IF(MOD(ROW()-13,2)=0,IF(ISBLANK(OFFSET('11. SEGUIMIENTO 2026'!$N$14,INT((ROW()-13)/2),0)),"",OFFSET('11. SEGUIMIENTO 2026'!$N$14,INT((ROW()-13)/2),0)),IF(ISBLANK(OFFSET('9. METAS'!$Q$20,INT((ROW()-14)/2),0)),"",OFFSET('9. METAS'!$Q$20,INT((ROW()-14)/2),0)))</f>
        <v/>
      </c>
      <c r="K49" s="245" t="str">
        <f ca="1">IF(MOD(ROW()-13,2)=0,IF(ISBLANK(OFFSET('11. SEGUIMIENTO 2026'!$O$14,INT((ROW()-13)/2),0)),"",OFFSET('11. SEGUIMIENTO 2026'!$O$14,INT((ROW()-13)/2),0)),IF(ISBLANK(OFFSET('9. METAS'!$R$20,INT((ROW()-14)/2),0)),"",OFFSET('9. METAS'!$R$20,INT((ROW()-14)/2),0)))</f>
        <v/>
      </c>
      <c r="L49" s="245" t="str">
        <f ca="1">IF(MOD(ROW()-13,2)=0,IF(ISBLANK(OFFSET('11. SEGUIMIENTO 2026'!$P$14,INT((ROW()-13)/2),0)),"",OFFSET('11. SEGUIMIENTO 2026'!$P$14,INT((ROW()-13)/2),0)),IF(ISBLANK(OFFSET('9. METAS'!$S$20,INT((ROW()-14)/2),0)),"",OFFSET('9. METAS'!$S$20,INT((ROW()-14)/2),0)))</f>
        <v/>
      </c>
      <c r="M49" s="246" t="str">
        <f ca="1">IF(MOD(ROW()-13,2)=0,IF(ISBLANK(OFFSET('11. SEGUIMIENTO 2026'!$Q$14,INT((ROW()-13)/2),0)),"",OFFSET('11. SEGUIMIENTO 2026'!$Q$14,INT((ROW()-13)/2),0)),IF(ISBLANK(OFFSET('9. METAS'!$T$20,INT((ROW()-14)/2),0)),"",OFFSET('9. METAS'!$T$20,INT((ROW()-14)/2),0)))</f>
        <v/>
      </c>
      <c r="N49" s="1006" t="str">
        <f t="shared" ref="N49" ca="1" si="32">IFERROR(J49/J50,"ND")</f>
        <v>ND</v>
      </c>
      <c r="O49" s="1008" t="str">
        <f t="shared" ref="O49" ca="1" si="33">IFERROR(((J49)/H49),"ND")</f>
        <v>ND</v>
      </c>
      <c r="P49" s="1010"/>
    </row>
    <row r="50" spans="3:16" hidden="1">
      <c r="C50" s="1025"/>
      <c r="D50" s="1018"/>
      <c r="E50" s="1018"/>
      <c r="F50" s="1021"/>
      <c r="G50" s="1023"/>
      <c r="H50" s="1002"/>
      <c r="I50" s="1012"/>
      <c r="J50" s="244" t="str">
        <f ca="1">IF(MOD(ROW()-13,2)=0,IF(ISBLANK(OFFSET('11. SEGUIMIENTO 2026'!$N$14,INT((ROW()-13)/2),0)),"",OFFSET('11. SEGUIMIENTO 2026'!$N$14,INT((ROW()-13)/2),0)),IF(ISBLANK(OFFSET('9. METAS'!$Q$20,INT((ROW()-14)/2),0)),"",OFFSET('9. METAS'!$Q$20,INT((ROW()-14)/2),0)))</f>
        <v/>
      </c>
      <c r="K50" s="245" t="str">
        <f ca="1">IF(MOD(ROW()-13,2)=0,IF(ISBLANK(OFFSET('11. SEGUIMIENTO 2026'!$O$14,INT((ROW()-13)/2),0)),"",OFFSET('11. SEGUIMIENTO 2026'!$O$14,INT((ROW()-13)/2),0)),IF(ISBLANK(OFFSET('9. METAS'!$R$20,INT((ROW()-14)/2),0)),"",OFFSET('9. METAS'!$R$20,INT((ROW()-14)/2),0)))</f>
        <v/>
      </c>
      <c r="L50" s="245" t="str">
        <f ca="1">IF(MOD(ROW()-13,2)=0,IF(ISBLANK(OFFSET('11. SEGUIMIENTO 2026'!$P$14,INT((ROW()-13)/2),0)),"",OFFSET('11. SEGUIMIENTO 2026'!$P$14,INT((ROW()-13)/2),0)),IF(ISBLANK(OFFSET('9. METAS'!$S$20,INT((ROW()-14)/2),0)),"",OFFSET('9. METAS'!$S$20,INT((ROW()-14)/2),0)))</f>
        <v/>
      </c>
      <c r="M50" s="246" t="str">
        <f ca="1">IF(MOD(ROW()-13,2)=0,IF(ISBLANK(OFFSET('11. SEGUIMIENTO 2026'!$Q$14,INT((ROW()-13)/2),0)),"",OFFSET('11. SEGUIMIENTO 2026'!$Q$14,INT((ROW()-13)/2),0)),IF(ISBLANK(OFFSET('9. METAS'!$T$20,INT((ROW()-14)/2),0)),"",OFFSET('9. METAS'!$T$20,INT((ROW()-14)/2),0)))</f>
        <v/>
      </c>
      <c r="N50" s="1013"/>
      <c r="O50" s="1014"/>
      <c r="P50" s="1015"/>
    </row>
    <row r="51" spans="3:16" hidden="1">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02" t="str">
        <f ca="1">IF(ISBLANK(OFFSET('9. METAS'!$K$20,INT((ROW()-13)/2),0)),"",OFFSET('9. METAS'!$K$20,INT((ROW()-13)/2),0))</f>
        <v/>
      </c>
      <c r="I51" s="1004"/>
      <c r="J51" s="244" t="str">
        <f ca="1">IF(MOD(ROW()-13,2)=0,IF(ISBLANK(OFFSET('11. SEGUIMIENTO 2026'!$N$14,INT((ROW()-13)/2),0)),"",OFFSET('11. SEGUIMIENTO 2026'!$N$14,INT((ROW()-13)/2),0)),IF(ISBLANK(OFFSET('9. METAS'!$Q$20,INT((ROW()-14)/2),0)),"",OFFSET('9. METAS'!$Q$20,INT((ROW()-14)/2),0)))</f>
        <v/>
      </c>
      <c r="K51" s="245" t="str">
        <f ca="1">IF(MOD(ROW()-13,2)=0,IF(ISBLANK(OFFSET('11. SEGUIMIENTO 2026'!$O$14,INT((ROW()-13)/2),0)),"",OFFSET('11. SEGUIMIENTO 2026'!$O$14,INT((ROW()-13)/2),0)),IF(ISBLANK(OFFSET('9. METAS'!$R$20,INT((ROW()-14)/2),0)),"",OFFSET('9. METAS'!$R$20,INT((ROW()-14)/2),0)))</f>
        <v/>
      </c>
      <c r="L51" s="245" t="str">
        <f ca="1">IF(MOD(ROW()-13,2)=0,IF(ISBLANK(OFFSET('11. SEGUIMIENTO 2026'!$P$14,INT((ROW()-13)/2),0)),"",OFFSET('11. SEGUIMIENTO 2026'!$P$14,INT((ROW()-13)/2),0)),IF(ISBLANK(OFFSET('9. METAS'!$S$20,INT((ROW()-14)/2),0)),"",OFFSET('9. METAS'!$S$20,INT((ROW()-14)/2),0)))</f>
        <v/>
      </c>
      <c r="M51" s="246" t="str">
        <f ca="1">IF(MOD(ROW()-13,2)=0,IF(ISBLANK(OFFSET('11. SEGUIMIENTO 2026'!$Q$14,INT((ROW()-13)/2),0)),"",OFFSET('11. SEGUIMIENTO 2026'!$Q$14,INT((ROW()-13)/2),0)),IF(ISBLANK(OFFSET('9. METAS'!$T$20,INT((ROW()-14)/2),0)),"",OFFSET('9. METAS'!$T$20,INT((ROW()-14)/2),0)))</f>
        <v/>
      </c>
      <c r="N51" s="1006" t="str">
        <f t="shared" ref="N51" ca="1" si="34">IFERROR(J51/J52,"ND")</f>
        <v>ND</v>
      </c>
      <c r="O51" s="1008" t="str">
        <f t="shared" ref="O51" ca="1" si="35">IFERROR(((J51)/H51),"ND")</f>
        <v>ND</v>
      </c>
      <c r="P51" s="1010"/>
    </row>
    <row r="52" spans="3:16" hidden="1">
      <c r="C52" s="1025"/>
      <c r="D52" s="1018"/>
      <c r="E52" s="1018"/>
      <c r="F52" s="1021"/>
      <c r="G52" s="1023"/>
      <c r="H52" s="1002"/>
      <c r="I52" s="1012"/>
      <c r="J52" s="244" t="str">
        <f ca="1">IF(MOD(ROW()-13,2)=0,IF(ISBLANK(OFFSET('11. SEGUIMIENTO 2026'!$N$14,INT((ROW()-13)/2),0)),"",OFFSET('11. SEGUIMIENTO 2026'!$N$14,INT((ROW()-13)/2),0)),IF(ISBLANK(OFFSET('9. METAS'!$Q$20,INT((ROW()-14)/2),0)),"",OFFSET('9. METAS'!$Q$20,INT((ROW()-14)/2),0)))</f>
        <v/>
      </c>
      <c r="K52" s="245" t="str">
        <f ca="1">IF(MOD(ROW()-13,2)=0,IF(ISBLANK(OFFSET('11. SEGUIMIENTO 2026'!$O$14,INT((ROW()-13)/2),0)),"",OFFSET('11. SEGUIMIENTO 2026'!$O$14,INT((ROW()-13)/2),0)),IF(ISBLANK(OFFSET('9. METAS'!$R$20,INT((ROW()-14)/2),0)),"",OFFSET('9. METAS'!$R$20,INT((ROW()-14)/2),0)))</f>
        <v/>
      </c>
      <c r="L52" s="245" t="str">
        <f ca="1">IF(MOD(ROW()-13,2)=0,IF(ISBLANK(OFFSET('11. SEGUIMIENTO 2026'!$P$14,INT((ROW()-13)/2),0)),"",OFFSET('11. SEGUIMIENTO 2026'!$P$14,INT((ROW()-13)/2),0)),IF(ISBLANK(OFFSET('9. METAS'!$S$20,INT((ROW()-14)/2),0)),"",OFFSET('9. METAS'!$S$20,INT((ROW()-14)/2),0)))</f>
        <v/>
      </c>
      <c r="M52" s="246" t="str">
        <f ca="1">IF(MOD(ROW()-13,2)=0,IF(ISBLANK(OFFSET('11. SEGUIMIENTO 2026'!$Q$14,INT((ROW()-13)/2),0)),"",OFFSET('11. SEGUIMIENTO 2026'!$Q$14,INT((ROW()-13)/2),0)),IF(ISBLANK(OFFSET('9. METAS'!$T$20,INT((ROW()-14)/2),0)),"",OFFSET('9. METAS'!$T$20,INT((ROW()-14)/2),0)))</f>
        <v/>
      </c>
      <c r="N52" s="1013"/>
      <c r="O52" s="1014"/>
      <c r="P52" s="1015"/>
    </row>
    <row r="53" spans="3:16" ht="91.15" customHeight="1">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02">
        <f ca="1">IF(ISBLANK(OFFSET('9. METAS'!$K$20,INT((ROW()-13)/2),0)),"",OFFSET('9. METAS'!$K$20,INT((ROW()-13)/2),0))</f>
        <v>100</v>
      </c>
      <c r="I53" s="1004" t="s">
        <v>1394</v>
      </c>
      <c r="J53" s="244">
        <f ca="1">IF(MOD(ROW()-13,2)=0,IF(ISBLANK(OFFSET('11. SEGUIMIENTO 2026'!$N$14,INT((ROW()-13)/2),0)),"",OFFSET('11. SEGUIMIENTO 2026'!$N$14,INT((ROW()-13)/2),0)),IF(ISBLANK(OFFSET('9. METAS'!$Q$20,INT((ROW()-14)/2),0)),"",OFFSET('9. METAS'!$Q$20,INT((ROW()-14)/2),0)))</f>
        <v>7</v>
      </c>
      <c r="K53" s="245" t="str">
        <f ca="1">IF(MOD(ROW()-13,2)=0,IF(ISBLANK(OFFSET('11. SEGUIMIENTO 2026'!$O$14,INT((ROW()-13)/2),0)),"",OFFSET('11. SEGUIMIENTO 2026'!$O$14,INT((ROW()-13)/2),0)),IF(ISBLANK(OFFSET('9. METAS'!$R$20,INT((ROW()-14)/2),0)),"",OFFSET('9. METAS'!$R$20,INT((ROW()-14)/2),0)))</f>
        <v/>
      </c>
      <c r="L53" s="245" t="str">
        <f ca="1">IF(MOD(ROW()-13,2)=0,IF(ISBLANK(OFFSET('11. SEGUIMIENTO 2026'!$P$14,INT((ROW()-13)/2),0)),"",OFFSET('11. SEGUIMIENTO 2026'!$P$14,INT((ROW()-13)/2),0)),IF(ISBLANK(OFFSET('9. METAS'!$S$20,INT((ROW()-14)/2),0)),"",OFFSET('9. METAS'!$S$20,INT((ROW()-14)/2),0)))</f>
        <v/>
      </c>
      <c r="M53" s="246" t="str">
        <f ca="1">IF(MOD(ROW()-13,2)=0,IF(ISBLANK(OFFSET('11. SEGUIMIENTO 2026'!$Q$14,INT((ROW()-13)/2),0)),"",OFFSET('11. SEGUIMIENTO 2026'!$Q$14,INT((ROW()-13)/2),0)),IF(ISBLANK(OFFSET('9. METAS'!$T$20,INT((ROW()-14)/2),0)),"",OFFSET('9. METAS'!$T$20,INT((ROW()-14)/2),0)))</f>
        <v/>
      </c>
      <c r="N53" s="1006">
        <f t="shared" ref="N53" ca="1" si="36">IFERROR(J53/J54,"ND")</f>
        <v>0.28000000000000003</v>
      </c>
      <c r="O53" s="1008">
        <f t="shared" ref="O53" ca="1" si="37">IFERROR(((J53)/H53),"ND")</f>
        <v>7.0000000000000007E-2</v>
      </c>
      <c r="P53" s="1040" t="s">
        <v>1516</v>
      </c>
    </row>
    <row r="54" spans="3:16" ht="91.15" customHeight="1">
      <c r="C54" s="1025"/>
      <c r="D54" s="1018"/>
      <c r="E54" s="1018"/>
      <c r="F54" s="1021"/>
      <c r="G54" s="1023"/>
      <c r="H54" s="1002"/>
      <c r="I54" s="1012"/>
      <c r="J54" s="244">
        <f ca="1">IF(MOD(ROW()-13,2)=0,IF(ISBLANK(OFFSET('11. SEGUIMIENTO 2026'!$N$14,INT((ROW()-13)/2),0)),"",OFFSET('11. SEGUIMIENTO 2026'!$N$14,INT((ROW()-13)/2),0)),IF(ISBLANK(OFFSET('9. METAS'!$Q$20,INT((ROW()-14)/2),0)),"",OFFSET('9. METAS'!$Q$20,INT((ROW()-14)/2),0)))</f>
        <v>25</v>
      </c>
      <c r="K54" s="245">
        <f ca="1">IF(MOD(ROW()-13,2)=0,IF(ISBLANK(OFFSET('11. SEGUIMIENTO 2026'!$O$14,INT((ROW()-13)/2),0)),"",OFFSET('11. SEGUIMIENTO 2026'!$O$14,INT((ROW()-13)/2),0)),IF(ISBLANK(OFFSET('9. METAS'!$R$20,INT((ROW()-14)/2),0)),"",OFFSET('9. METAS'!$R$20,INT((ROW()-14)/2),0)))</f>
        <v>25</v>
      </c>
      <c r="L54" s="245">
        <f ca="1">IF(MOD(ROW()-13,2)=0,IF(ISBLANK(OFFSET('11. SEGUIMIENTO 2026'!$P$14,INT((ROW()-13)/2),0)),"",OFFSET('11. SEGUIMIENTO 2026'!$P$14,INT((ROW()-13)/2),0)),IF(ISBLANK(OFFSET('9. METAS'!$S$20,INT((ROW()-14)/2),0)),"",OFFSET('9. METAS'!$S$20,INT((ROW()-14)/2),0)))</f>
        <v>25</v>
      </c>
      <c r="M54" s="246">
        <f ca="1">IF(MOD(ROW()-13,2)=0,IF(ISBLANK(OFFSET('11. SEGUIMIENTO 2026'!$Q$14,INT((ROW()-13)/2),0)),"",OFFSET('11. SEGUIMIENTO 2026'!$Q$14,INT((ROW()-13)/2),0)),IF(ISBLANK(OFFSET('9. METAS'!$T$20,INT((ROW()-14)/2),0)),"",OFFSET('9. METAS'!$T$20,INT((ROW()-14)/2),0)))</f>
        <v>25</v>
      </c>
      <c r="N54" s="1013"/>
      <c r="O54" s="1014"/>
      <c r="P54" s="1041"/>
    </row>
    <row r="55" spans="3:16" ht="96" customHeight="1">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02">
        <f ca="1">IF(ISBLANK(OFFSET('9. METAS'!$K$20,INT((ROW()-13)/2),0)),"",OFFSET('9. METAS'!$K$20,INT((ROW()-13)/2),0))</f>
        <v>232</v>
      </c>
      <c r="I55" s="1004" t="s">
        <v>1394</v>
      </c>
      <c r="J55" s="244">
        <f ca="1">IF(MOD(ROW()-13,2)=0,IF(ISBLANK(OFFSET('11. SEGUIMIENTO 2026'!$N$14,INT((ROW()-13)/2),0)),"",OFFSET('11. SEGUIMIENTO 2026'!$N$14,INT((ROW()-13)/2),0)),IF(ISBLANK(OFFSET('9. METAS'!$Q$20,INT((ROW()-14)/2),0)),"",OFFSET('9. METAS'!$Q$20,INT((ROW()-14)/2),0)))</f>
        <v>12</v>
      </c>
      <c r="K55" s="245" t="str">
        <f ca="1">IF(MOD(ROW()-13,2)=0,IF(ISBLANK(OFFSET('11. SEGUIMIENTO 2026'!$O$14,INT((ROW()-13)/2),0)),"",OFFSET('11. SEGUIMIENTO 2026'!$O$14,INT((ROW()-13)/2),0)),IF(ISBLANK(OFFSET('9. METAS'!$R$20,INT((ROW()-14)/2),0)),"",OFFSET('9. METAS'!$R$20,INT((ROW()-14)/2),0)))</f>
        <v/>
      </c>
      <c r="L55" s="245" t="str">
        <f ca="1">IF(MOD(ROW()-13,2)=0,IF(ISBLANK(OFFSET('11. SEGUIMIENTO 2026'!$P$14,INT((ROW()-13)/2),0)),"",OFFSET('11. SEGUIMIENTO 2026'!$P$14,INT((ROW()-13)/2),0)),IF(ISBLANK(OFFSET('9. METAS'!$S$20,INT((ROW()-14)/2),0)),"",OFFSET('9. METAS'!$S$20,INT((ROW()-14)/2),0)))</f>
        <v/>
      </c>
      <c r="M55" s="246" t="str">
        <f ca="1">IF(MOD(ROW()-13,2)=0,IF(ISBLANK(OFFSET('11. SEGUIMIENTO 2026'!$Q$14,INT((ROW()-13)/2),0)),"",OFFSET('11. SEGUIMIENTO 2026'!$Q$14,INT((ROW()-13)/2),0)),IF(ISBLANK(OFFSET('9. METAS'!$T$20,INT((ROW()-14)/2),0)),"",OFFSET('9. METAS'!$T$20,INT((ROW()-14)/2),0)))</f>
        <v/>
      </c>
      <c r="N55" s="1006">
        <f t="shared" ref="N55" ca="1" si="38">IFERROR(J55/J56,"ND")</f>
        <v>0.27272727272727271</v>
      </c>
      <c r="O55" s="1008">
        <f t="shared" ref="O55" ca="1" si="39">IFERROR(((J55)/H55),"ND")</f>
        <v>5.1724137931034482E-2</v>
      </c>
      <c r="P55" s="1040" t="s">
        <v>1517</v>
      </c>
    </row>
    <row r="56" spans="3:16" ht="96" customHeight="1">
      <c r="C56" s="1025"/>
      <c r="D56" s="1018"/>
      <c r="E56" s="1018"/>
      <c r="F56" s="1021"/>
      <c r="G56" s="1023"/>
      <c r="H56" s="1002"/>
      <c r="I56" s="1012"/>
      <c r="J56" s="244">
        <f ca="1">IF(MOD(ROW()-13,2)=0,IF(ISBLANK(OFFSET('11. SEGUIMIENTO 2026'!$N$14,INT((ROW()-13)/2),0)),"",OFFSET('11. SEGUIMIENTO 2026'!$N$14,INT((ROW()-13)/2),0)),IF(ISBLANK(OFFSET('9. METAS'!$Q$20,INT((ROW()-14)/2),0)),"",OFFSET('9. METAS'!$Q$20,INT((ROW()-14)/2),0)))</f>
        <v>44</v>
      </c>
      <c r="K56" s="245">
        <f ca="1">IF(MOD(ROW()-13,2)=0,IF(ISBLANK(OFFSET('11. SEGUIMIENTO 2026'!$O$14,INT((ROW()-13)/2),0)),"",OFFSET('11. SEGUIMIENTO 2026'!$O$14,INT((ROW()-13)/2),0)),IF(ISBLANK(OFFSET('9. METAS'!$R$20,INT((ROW()-14)/2),0)),"",OFFSET('9. METAS'!$R$20,INT((ROW()-14)/2),0)))</f>
        <v>63</v>
      </c>
      <c r="L56" s="245">
        <f ca="1">IF(MOD(ROW()-13,2)=0,IF(ISBLANK(OFFSET('11. SEGUIMIENTO 2026'!$P$14,INT((ROW()-13)/2),0)),"",OFFSET('11. SEGUIMIENTO 2026'!$P$14,INT((ROW()-13)/2),0)),IF(ISBLANK(OFFSET('9. METAS'!$S$20,INT((ROW()-14)/2),0)),"",OFFSET('9. METAS'!$S$20,INT((ROW()-14)/2),0)))</f>
        <v>57</v>
      </c>
      <c r="M56" s="246">
        <f ca="1">IF(MOD(ROW()-13,2)=0,IF(ISBLANK(OFFSET('11. SEGUIMIENTO 2026'!$Q$14,INT((ROW()-13)/2),0)),"",OFFSET('11. SEGUIMIENTO 2026'!$Q$14,INT((ROW()-13)/2),0)),IF(ISBLANK(OFFSET('9. METAS'!$T$20,INT((ROW()-14)/2),0)),"",OFFSET('9. METAS'!$T$20,INT((ROW()-14)/2),0)))</f>
        <v>68</v>
      </c>
      <c r="N56" s="1013"/>
      <c r="O56" s="1014"/>
      <c r="P56" s="1041"/>
    </row>
    <row r="57" spans="3:16" hidden="1">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02" t="str">
        <f ca="1">IF(ISBLANK(OFFSET('9. METAS'!$K$20,INT((ROW()-13)/2),0)),"",OFFSET('9. METAS'!$K$20,INT((ROW()-13)/2),0))</f>
        <v/>
      </c>
      <c r="I57" s="1004"/>
      <c r="J57" s="244" t="str">
        <f ca="1">IF(MOD(ROW()-13,2)=0,IF(ISBLANK(OFFSET('11. SEGUIMIENTO 2026'!$N$14,INT((ROW()-13)/2),0)),"",OFFSET('11. SEGUIMIENTO 2026'!$N$14,INT((ROW()-13)/2),0)),IF(ISBLANK(OFFSET('9. METAS'!$Q$20,INT((ROW()-14)/2),0)),"",OFFSET('9. METAS'!$Q$20,INT((ROW()-14)/2),0)))</f>
        <v/>
      </c>
      <c r="K57" s="245" t="str">
        <f ca="1">IF(MOD(ROW()-13,2)=0,IF(ISBLANK(OFFSET('11. SEGUIMIENTO 2026'!$O$14,INT((ROW()-13)/2),0)),"",OFFSET('11. SEGUIMIENTO 2026'!$O$14,INT((ROW()-13)/2),0)),IF(ISBLANK(OFFSET('9. METAS'!$R$20,INT((ROW()-14)/2),0)),"",OFFSET('9. METAS'!$R$20,INT((ROW()-14)/2),0)))</f>
        <v/>
      </c>
      <c r="L57" s="245" t="str">
        <f ca="1">IF(MOD(ROW()-13,2)=0,IF(ISBLANK(OFFSET('11. SEGUIMIENTO 2026'!$P$14,INT((ROW()-13)/2),0)),"",OFFSET('11. SEGUIMIENTO 2026'!$P$14,INT((ROW()-13)/2),0)),IF(ISBLANK(OFFSET('9. METAS'!$S$20,INT((ROW()-14)/2),0)),"",OFFSET('9. METAS'!$S$20,INT((ROW()-14)/2),0)))</f>
        <v/>
      </c>
      <c r="M57" s="246" t="str">
        <f ca="1">IF(MOD(ROW()-13,2)=0,IF(ISBLANK(OFFSET('11. SEGUIMIENTO 2026'!$Q$14,INT((ROW()-13)/2),0)),"",OFFSET('11. SEGUIMIENTO 2026'!$Q$14,INT((ROW()-13)/2),0)),IF(ISBLANK(OFFSET('9. METAS'!$T$20,INT((ROW()-14)/2),0)),"",OFFSET('9. METAS'!$T$20,INT((ROW()-14)/2),0)))</f>
        <v/>
      </c>
      <c r="N57" s="1006" t="str">
        <f t="shared" ref="N57" ca="1" si="40">IFERROR(J57/J58,"ND")</f>
        <v>ND</v>
      </c>
      <c r="O57" s="1008" t="str">
        <f t="shared" ref="O57" ca="1" si="41">IFERROR(((J57)/H57),"ND")</f>
        <v>ND</v>
      </c>
      <c r="P57" s="1010"/>
    </row>
    <row r="58" spans="3:16" hidden="1">
      <c r="C58" s="1025"/>
      <c r="D58" s="1018"/>
      <c r="E58" s="1018"/>
      <c r="F58" s="1021"/>
      <c r="G58" s="1023"/>
      <c r="H58" s="1002"/>
      <c r="I58" s="1012"/>
      <c r="J58" s="244" t="str">
        <f ca="1">IF(MOD(ROW()-13,2)=0,IF(ISBLANK(OFFSET('11. SEGUIMIENTO 2026'!$N$14,INT((ROW()-13)/2),0)),"",OFFSET('11. SEGUIMIENTO 2026'!$N$14,INT((ROW()-13)/2),0)),IF(ISBLANK(OFFSET('9. METAS'!$Q$20,INT((ROW()-14)/2),0)),"",OFFSET('9. METAS'!$Q$20,INT((ROW()-14)/2),0)))</f>
        <v/>
      </c>
      <c r="K58" s="245" t="str">
        <f ca="1">IF(MOD(ROW()-13,2)=0,IF(ISBLANK(OFFSET('11. SEGUIMIENTO 2026'!$O$14,INT((ROW()-13)/2),0)),"",OFFSET('11. SEGUIMIENTO 2026'!$O$14,INT((ROW()-13)/2),0)),IF(ISBLANK(OFFSET('9. METAS'!$R$20,INT((ROW()-14)/2),0)),"",OFFSET('9. METAS'!$R$20,INT((ROW()-14)/2),0)))</f>
        <v/>
      </c>
      <c r="L58" s="245" t="str">
        <f ca="1">IF(MOD(ROW()-13,2)=0,IF(ISBLANK(OFFSET('11. SEGUIMIENTO 2026'!$P$14,INT((ROW()-13)/2),0)),"",OFFSET('11. SEGUIMIENTO 2026'!$P$14,INT((ROW()-13)/2),0)),IF(ISBLANK(OFFSET('9. METAS'!$S$20,INT((ROW()-14)/2),0)),"",OFFSET('9. METAS'!$S$20,INT((ROW()-14)/2),0)))</f>
        <v/>
      </c>
      <c r="M58" s="246" t="str">
        <f ca="1">IF(MOD(ROW()-13,2)=0,IF(ISBLANK(OFFSET('11. SEGUIMIENTO 2026'!$Q$14,INT((ROW()-13)/2),0)),"",OFFSET('11. SEGUIMIENTO 2026'!$Q$14,INT((ROW()-13)/2),0)),IF(ISBLANK(OFFSET('9. METAS'!$T$20,INT((ROW()-14)/2),0)),"",OFFSET('9. METAS'!$T$20,INT((ROW()-14)/2),0)))</f>
        <v/>
      </c>
      <c r="N58" s="1013"/>
      <c r="O58" s="1014"/>
      <c r="P58" s="1015"/>
    </row>
    <row r="59" spans="3:16" hidden="1">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02" t="str">
        <f ca="1">IF(ISBLANK(OFFSET('9. METAS'!$K$20,INT((ROW()-13)/2),0)),"",OFFSET('9. METAS'!$K$20,INT((ROW()-13)/2),0))</f>
        <v/>
      </c>
      <c r="I59" s="1004"/>
      <c r="J59" s="244" t="str">
        <f ca="1">IF(MOD(ROW()-13,2)=0,IF(ISBLANK(OFFSET('11. SEGUIMIENTO 2026'!$N$14,INT((ROW()-13)/2),0)),"",OFFSET('11. SEGUIMIENTO 2026'!$N$14,INT((ROW()-13)/2),0)),IF(ISBLANK(OFFSET('9. METAS'!$Q$20,INT((ROW()-14)/2),0)),"",OFFSET('9. METAS'!$Q$20,INT((ROW()-14)/2),0)))</f>
        <v/>
      </c>
      <c r="K59" s="245" t="str">
        <f ca="1">IF(MOD(ROW()-13,2)=0,IF(ISBLANK(OFFSET('11. SEGUIMIENTO 2026'!$O$14,INT((ROW()-13)/2),0)),"",OFFSET('11. SEGUIMIENTO 2026'!$O$14,INT((ROW()-13)/2),0)),IF(ISBLANK(OFFSET('9. METAS'!$R$20,INT((ROW()-14)/2),0)),"",OFFSET('9. METAS'!$R$20,INT((ROW()-14)/2),0)))</f>
        <v/>
      </c>
      <c r="L59" s="245" t="str">
        <f ca="1">IF(MOD(ROW()-13,2)=0,IF(ISBLANK(OFFSET('11. SEGUIMIENTO 2026'!$P$14,INT((ROW()-13)/2),0)),"",OFFSET('11. SEGUIMIENTO 2026'!$P$14,INT((ROW()-13)/2),0)),IF(ISBLANK(OFFSET('9. METAS'!$S$20,INT((ROW()-14)/2),0)),"",OFFSET('9. METAS'!$S$20,INT((ROW()-14)/2),0)))</f>
        <v/>
      </c>
      <c r="M59" s="246" t="str">
        <f ca="1">IF(MOD(ROW()-13,2)=0,IF(ISBLANK(OFFSET('11. SEGUIMIENTO 2026'!$Q$14,INT((ROW()-13)/2),0)),"",OFFSET('11. SEGUIMIENTO 2026'!$Q$14,INT((ROW()-13)/2),0)),IF(ISBLANK(OFFSET('9. METAS'!$T$20,INT((ROW()-14)/2),0)),"",OFFSET('9. METAS'!$T$20,INT((ROW()-14)/2),0)))</f>
        <v/>
      </c>
      <c r="N59" s="1006" t="str">
        <f t="shared" ref="N59" ca="1" si="42">IFERROR(J59/J60,"ND")</f>
        <v>ND</v>
      </c>
      <c r="O59" s="1008" t="str">
        <f t="shared" ref="O59" ca="1" si="43">IFERROR(((J59)/H59),"ND")</f>
        <v>ND</v>
      </c>
      <c r="P59" s="1010"/>
    </row>
    <row r="60" spans="3:16" hidden="1">
      <c r="C60" s="1025"/>
      <c r="D60" s="1018"/>
      <c r="E60" s="1018"/>
      <c r="F60" s="1021"/>
      <c r="G60" s="1023"/>
      <c r="H60" s="1002"/>
      <c r="I60" s="1012"/>
      <c r="J60" s="244" t="str">
        <f ca="1">IF(MOD(ROW()-13,2)=0,IF(ISBLANK(OFFSET('11. SEGUIMIENTO 2026'!$N$14,INT((ROW()-13)/2),0)),"",OFFSET('11. SEGUIMIENTO 2026'!$N$14,INT((ROW()-13)/2),0)),IF(ISBLANK(OFFSET('9. METAS'!$Q$20,INT((ROW()-14)/2),0)),"",OFFSET('9. METAS'!$Q$20,INT((ROW()-14)/2),0)))</f>
        <v/>
      </c>
      <c r="K60" s="245" t="str">
        <f ca="1">IF(MOD(ROW()-13,2)=0,IF(ISBLANK(OFFSET('11. SEGUIMIENTO 2026'!$O$14,INT((ROW()-13)/2),0)),"",OFFSET('11. SEGUIMIENTO 2026'!$O$14,INT((ROW()-13)/2),0)),IF(ISBLANK(OFFSET('9. METAS'!$R$20,INT((ROW()-14)/2),0)),"",OFFSET('9. METAS'!$R$20,INT((ROW()-14)/2),0)))</f>
        <v/>
      </c>
      <c r="L60" s="245" t="str">
        <f ca="1">IF(MOD(ROW()-13,2)=0,IF(ISBLANK(OFFSET('11. SEGUIMIENTO 2026'!$P$14,INT((ROW()-13)/2),0)),"",OFFSET('11. SEGUIMIENTO 2026'!$P$14,INT((ROW()-13)/2),0)),IF(ISBLANK(OFFSET('9. METAS'!$S$20,INT((ROW()-14)/2),0)),"",OFFSET('9. METAS'!$S$20,INT((ROW()-14)/2),0)))</f>
        <v/>
      </c>
      <c r="M60" s="246" t="str">
        <f ca="1">IF(MOD(ROW()-13,2)=0,IF(ISBLANK(OFFSET('11. SEGUIMIENTO 2026'!$Q$14,INT((ROW()-13)/2),0)),"",OFFSET('11. SEGUIMIENTO 2026'!$Q$14,INT((ROW()-13)/2),0)),IF(ISBLANK(OFFSET('9. METAS'!$T$20,INT((ROW()-14)/2),0)),"",OFFSET('9. METAS'!$T$20,INT((ROW()-14)/2),0)))</f>
        <v/>
      </c>
      <c r="N60" s="1013"/>
      <c r="O60" s="1014"/>
      <c r="P60" s="1015"/>
    </row>
    <row r="61" spans="3:16" hidden="1">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02" t="str">
        <f ca="1">IF(ISBLANK(OFFSET('9. METAS'!$K$20,INT((ROW()-13)/2),0)),"",OFFSET('9. METAS'!$K$20,INT((ROW()-13)/2),0))</f>
        <v/>
      </c>
      <c r="I61" s="1004"/>
      <c r="J61" s="244" t="str">
        <f ca="1">IF(MOD(ROW()-13,2)=0,IF(ISBLANK(OFFSET('11. SEGUIMIENTO 2026'!$N$14,INT((ROW()-13)/2),0)),"",OFFSET('11. SEGUIMIENTO 2026'!$N$14,INT((ROW()-13)/2),0)),IF(ISBLANK(OFFSET('9. METAS'!$Q$20,INT((ROW()-14)/2),0)),"",OFFSET('9. METAS'!$Q$20,INT((ROW()-14)/2),0)))</f>
        <v/>
      </c>
      <c r="K61" s="245" t="str">
        <f ca="1">IF(MOD(ROW()-13,2)=0,IF(ISBLANK(OFFSET('11. SEGUIMIENTO 2026'!$O$14,INT((ROW()-13)/2),0)),"",OFFSET('11. SEGUIMIENTO 2026'!$O$14,INT((ROW()-13)/2),0)),IF(ISBLANK(OFFSET('9. METAS'!$R$20,INT((ROW()-14)/2),0)),"",OFFSET('9. METAS'!$R$20,INT((ROW()-14)/2),0)))</f>
        <v/>
      </c>
      <c r="L61" s="245" t="str">
        <f ca="1">IF(MOD(ROW()-13,2)=0,IF(ISBLANK(OFFSET('11. SEGUIMIENTO 2026'!$P$14,INT((ROW()-13)/2),0)),"",OFFSET('11. SEGUIMIENTO 2026'!$P$14,INT((ROW()-13)/2),0)),IF(ISBLANK(OFFSET('9. METAS'!$S$20,INT((ROW()-14)/2),0)),"",OFFSET('9. METAS'!$S$20,INT((ROW()-14)/2),0)))</f>
        <v/>
      </c>
      <c r="M61" s="246" t="str">
        <f ca="1">IF(MOD(ROW()-13,2)=0,IF(ISBLANK(OFFSET('11. SEGUIMIENTO 2026'!$Q$14,INT((ROW()-13)/2),0)),"",OFFSET('11. SEGUIMIENTO 2026'!$Q$14,INT((ROW()-13)/2),0)),IF(ISBLANK(OFFSET('9. METAS'!$T$20,INT((ROW()-14)/2),0)),"",OFFSET('9. METAS'!$T$20,INT((ROW()-14)/2),0)))</f>
        <v/>
      </c>
      <c r="N61" s="1006" t="str">
        <f t="shared" ref="N61" ca="1" si="44">IFERROR(J61/J62,"ND")</f>
        <v>ND</v>
      </c>
      <c r="O61" s="1008" t="str">
        <f t="shared" ref="O61" ca="1" si="45">IFERROR(((J61)/H61),"ND")</f>
        <v>ND</v>
      </c>
      <c r="P61" s="1010"/>
    </row>
    <row r="62" spans="3:16" hidden="1">
      <c r="C62" s="1025"/>
      <c r="D62" s="1018"/>
      <c r="E62" s="1018"/>
      <c r="F62" s="1021"/>
      <c r="G62" s="1023"/>
      <c r="H62" s="1002"/>
      <c r="I62" s="1012"/>
      <c r="J62" s="244" t="str">
        <f ca="1">IF(MOD(ROW()-13,2)=0,IF(ISBLANK(OFFSET('11. SEGUIMIENTO 2026'!$N$14,INT((ROW()-13)/2),0)),"",OFFSET('11. SEGUIMIENTO 2026'!$N$14,INT((ROW()-13)/2),0)),IF(ISBLANK(OFFSET('9. METAS'!$Q$20,INT((ROW()-14)/2),0)),"",OFFSET('9. METAS'!$Q$20,INT((ROW()-14)/2),0)))</f>
        <v/>
      </c>
      <c r="K62" s="245" t="str">
        <f ca="1">IF(MOD(ROW()-13,2)=0,IF(ISBLANK(OFFSET('11. SEGUIMIENTO 2026'!$O$14,INT((ROW()-13)/2),0)),"",OFFSET('11. SEGUIMIENTO 2026'!$O$14,INT((ROW()-13)/2),0)),IF(ISBLANK(OFFSET('9. METAS'!$R$20,INT((ROW()-14)/2),0)),"",OFFSET('9. METAS'!$R$20,INT((ROW()-14)/2),0)))</f>
        <v/>
      </c>
      <c r="L62" s="245" t="str">
        <f ca="1">IF(MOD(ROW()-13,2)=0,IF(ISBLANK(OFFSET('11. SEGUIMIENTO 2026'!$P$14,INT((ROW()-13)/2),0)),"",OFFSET('11. SEGUIMIENTO 2026'!$P$14,INT((ROW()-13)/2),0)),IF(ISBLANK(OFFSET('9. METAS'!$S$20,INT((ROW()-14)/2),0)),"",OFFSET('9. METAS'!$S$20,INT((ROW()-14)/2),0)))</f>
        <v/>
      </c>
      <c r="M62" s="246" t="str">
        <f ca="1">IF(MOD(ROW()-13,2)=0,IF(ISBLANK(OFFSET('11. SEGUIMIENTO 2026'!$Q$14,INT((ROW()-13)/2),0)),"",OFFSET('11. SEGUIMIENTO 2026'!$Q$14,INT((ROW()-13)/2),0)),IF(ISBLANK(OFFSET('9. METAS'!$T$20,INT((ROW()-14)/2),0)),"",OFFSET('9. METAS'!$T$20,INT((ROW()-14)/2),0)))</f>
        <v/>
      </c>
      <c r="N62" s="1013"/>
      <c r="O62" s="1014"/>
      <c r="P62" s="1015"/>
    </row>
    <row r="63" spans="3:16" hidden="1">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02" t="str">
        <f ca="1">IF(ISBLANK(OFFSET('9. METAS'!$K$20,INT((ROW()-13)/2),0)),"",OFFSET('9. METAS'!$K$20,INT((ROW()-13)/2),0))</f>
        <v/>
      </c>
      <c r="I63" s="1004"/>
      <c r="J63" s="244" t="str">
        <f ca="1">IF(MOD(ROW()-13,2)=0,IF(ISBLANK(OFFSET('11. SEGUIMIENTO 2026'!$N$14,INT((ROW()-13)/2),0)),"",OFFSET('11. SEGUIMIENTO 2026'!$N$14,INT((ROW()-13)/2),0)),IF(ISBLANK(OFFSET('9. METAS'!$Q$20,INT((ROW()-14)/2),0)),"",OFFSET('9. METAS'!$Q$20,INT((ROW()-14)/2),0)))</f>
        <v/>
      </c>
      <c r="K63" s="245" t="str">
        <f ca="1">IF(MOD(ROW()-13,2)=0,IF(ISBLANK(OFFSET('11. SEGUIMIENTO 2026'!$O$14,INT((ROW()-13)/2),0)),"",OFFSET('11. SEGUIMIENTO 2026'!$O$14,INT((ROW()-13)/2),0)),IF(ISBLANK(OFFSET('9. METAS'!$R$20,INT((ROW()-14)/2),0)),"",OFFSET('9. METAS'!$R$20,INT((ROW()-14)/2),0)))</f>
        <v/>
      </c>
      <c r="L63" s="245" t="str">
        <f ca="1">IF(MOD(ROW()-13,2)=0,IF(ISBLANK(OFFSET('11. SEGUIMIENTO 2026'!$P$14,INT((ROW()-13)/2),0)),"",OFFSET('11. SEGUIMIENTO 2026'!$P$14,INT((ROW()-13)/2),0)),IF(ISBLANK(OFFSET('9. METAS'!$S$20,INT((ROW()-14)/2),0)),"",OFFSET('9. METAS'!$S$20,INT((ROW()-14)/2),0)))</f>
        <v/>
      </c>
      <c r="M63" s="246" t="str">
        <f ca="1">IF(MOD(ROW()-13,2)=0,IF(ISBLANK(OFFSET('11. SEGUIMIENTO 2026'!$Q$14,INT((ROW()-13)/2),0)),"",OFFSET('11. SEGUIMIENTO 2026'!$Q$14,INT((ROW()-13)/2),0)),IF(ISBLANK(OFFSET('9. METAS'!$T$20,INT((ROW()-14)/2),0)),"",OFFSET('9. METAS'!$T$20,INT((ROW()-14)/2),0)))</f>
        <v/>
      </c>
      <c r="N63" s="1006" t="str">
        <f t="shared" ref="N63" ca="1" si="46">IFERROR(J63/J64,"ND")</f>
        <v>ND</v>
      </c>
      <c r="O63" s="1008" t="str">
        <f t="shared" ref="O63" ca="1" si="47">IFERROR(((J63)/H63),"ND")</f>
        <v>ND</v>
      </c>
      <c r="P63" s="1010"/>
    </row>
    <row r="64" spans="3:16" hidden="1">
      <c r="C64" s="1025"/>
      <c r="D64" s="1018"/>
      <c r="E64" s="1018"/>
      <c r="F64" s="1021"/>
      <c r="G64" s="1023"/>
      <c r="H64" s="1002"/>
      <c r="I64" s="1012"/>
      <c r="J64" s="244" t="str">
        <f ca="1">IF(MOD(ROW()-13,2)=0,IF(ISBLANK(OFFSET('11. SEGUIMIENTO 2026'!$N$14,INT((ROW()-13)/2),0)),"",OFFSET('11. SEGUIMIENTO 2026'!$N$14,INT((ROW()-13)/2),0)),IF(ISBLANK(OFFSET('9. METAS'!$Q$20,INT((ROW()-14)/2),0)),"",OFFSET('9. METAS'!$Q$20,INT((ROW()-14)/2),0)))</f>
        <v/>
      </c>
      <c r="K64" s="245" t="str">
        <f ca="1">IF(MOD(ROW()-13,2)=0,IF(ISBLANK(OFFSET('11. SEGUIMIENTO 2026'!$O$14,INT((ROW()-13)/2),0)),"",OFFSET('11. SEGUIMIENTO 2026'!$O$14,INT((ROW()-13)/2),0)),IF(ISBLANK(OFFSET('9. METAS'!$R$20,INT((ROW()-14)/2),0)),"",OFFSET('9. METAS'!$R$20,INT((ROW()-14)/2),0)))</f>
        <v/>
      </c>
      <c r="L64" s="245" t="str">
        <f ca="1">IF(MOD(ROW()-13,2)=0,IF(ISBLANK(OFFSET('11. SEGUIMIENTO 2026'!$P$14,INT((ROW()-13)/2),0)),"",OFFSET('11. SEGUIMIENTO 2026'!$P$14,INT((ROW()-13)/2),0)),IF(ISBLANK(OFFSET('9. METAS'!$S$20,INT((ROW()-14)/2),0)),"",OFFSET('9. METAS'!$S$20,INT((ROW()-14)/2),0)))</f>
        <v/>
      </c>
      <c r="M64" s="246" t="str">
        <f ca="1">IF(MOD(ROW()-13,2)=0,IF(ISBLANK(OFFSET('11. SEGUIMIENTO 2026'!$Q$14,INT((ROW()-13)/2),0)),"",OFFSET('11. SEGUIMIENTO 2026'!$Q$14,INT((ROW()-13)/2),0)),IF(ISBLANK(OFFSET('9. METAS'!$T$20,INT((ROW()-14)/2),0)),"",OFFSET('9. METAS'!$T$20,INT((ROW()-14)/2),0)))</f>
        <v/>
      </c>
      <c r="N64" s="1013"/>
      <c r="O64" s="1014"/>
      <c r="P64" s="1015"/>
    </row>
    <row r="65" spans="3:16" ht="97.9" customHeight="1">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02">
        <f ca="1">IF(ISBLANK(OFFSET('9. METAS'!$K$20,INT((ROW()-13)/2),0)),"",OFFSET('9. METAS'!$K$20,INT((ROW()-13)/2),0))</f>
        <v>100</v>
      </c>
      <c r="I65" s="1004" t="s">
        <v>147</v>
      </c>
      <c r="J65" s="244">
        <f ca="1">IF(MOD(ROW()-13,2)=0,IF(ISBLANK(OFFSET('11. SEGUIMIENTO 2026'!$N$14,INT((ROW()-13)/2),0)),"",OFFSET('11. SEGUIMIENTO 2026'!$N$14,INT((ROW()-13)/2),0)),IF(ISBLANK(OFFSET('9. METAS'!$Q$20,INT((ROW()-14)/2),0)),"",OFFSET('9. METAS'!$Q$20,INT((ROW()-14)/2),0)))</f>
        <v>13</v>
      </c>
      <c r="K65" s="245" t="str">
        <f ca="1">IF(MOD(ROW()-13,2)=0,IF(ISBLANK(OFFSET('11. SEGUIMIENTO 2026'!$O$14,INT((ROW()-13)/2),0)),"",OFFSET('11. SEGUIMIENTO 2026'!$O$14,INT((ROW()-13)/2),0)),IF(ISBLANK(OFFSET('9. METAS'!$R$20,INT((ROW()-14)/2),0)),"",OFFSET('9. METAS'!$R$20,INT((ROW()-14)/2),0)))</f>
        <v/>
      </c>
      <c r="L65" s="245" t="str">
        <f ca="1">IF(MOD(ROW()-13,2)=0,IF(ISBLANK(OFFSET('11. SEGUIMIENTO 2026'!$P$14,INT((ROW()-13)/2),0)),"",OFFSET('11. SEGUIMIENTO 2026'!$P$14,INT((ROW()-13)/2),0)),IF(ISBLANK(OFFSET('9. METAS'!$S$20,INT((ROW()-14)/2),0)),"",OFFSET('9. METAS'!$S$20,INT((ROW()-14)/2),0)))</f>
        <v/>
      </c>
      <c r="M65" s="246" t="str">
        <f ca="1">IF(MOD(ROW()-13,2)=0,IF(ISBLANK(OFFSET('11. SEGUIMIENTO 2026'!$Q$14,INT((ROW()-13)/2),0)),"",OFFSET('11. SEGUIMIENTO 2026'!$Q$14,INT((ROW()-13)/2),0)),IF(ISBLANK(OFFSET('9. METAS'!$T$20,INT((ROW()-14)/2),0)),"",OFFSET('9. METAS'!$T$20,INT((ROW()-14)/2),0)))</f>
        <v/>
      </c>
      <c r="N65" s="1006">
        <f t="shared" ref="N65" ca="1" si="48">IFERROR(J65/J66,"ND")</f>
        <v>0.52</v>
      </c>
      <c r="O65" s="1008">
        <f t="shared" ref="O65" ca="1" si="49">IFERROR(((J65)/H65),"ND")</f>
        <v>0.13</v>
      </c>
      <c r="P65" s="1040" t="s">
        <v>1518</v>
      </c>
    </row>
    <row r="66" spans="3:16" ht="97.9" customHeight="1">
      <c r="C66" s="1025"/>
      <c r="D66" s="1018"/>
      <c r="E66" s="1018"/>
      <c r="F66" s="1021"/>
      <c r="G66" s="1023"/>
      <c r="H66" s="1002"/>
      <c r="I66" s="1012"/>
      <c r="J66" s="244">
        <f ca="1">IF(MOD(ROW()-13,2)=0,IF(ISBLANK(OFFSET('11. SEGUIMIENTO 2026'!$N$14,INT((ROW()-13)/2),0)),"",OFFSET('11. SEGUIMIENTO 2026'!$N$14,INT((ROW()-13)/2),0)),IF(ISBLANK(OFFSET('9. METAS'!$Q$20,INT((ROW()-14)/2),0)),"",OFFSET('9. METAS'!$Q$20,INT((ROW()-14)/2),0)))</f>
        <v>25</v>
      </c>
      <c r="K66" s="245">
        <f ca="1">IF(MOD(ROW()-13,2)=0,IF(ISBLANK(OFFSET('11. SEGUIMIENTO 2026'!$O$14,INT((ROW()-13)/2),0)),"",OFFSET('11. SEGUIMIENTO 2026'!$O$14,INT((ROW()-13)/2),0)),IF(ISBLANK(OFFSET('9. METAS'!$R$20,INT((ROW()-14)/2),0)),"",OFFSET('9. METAS'!$R$20,INT((ROW()-14)/2),0)))</f>
        <v>25</v>
      </c>
      <c r="L66" s="245">
        <f ca="1">IF(MOD(ROW()-13,2)=0,IF(ISBLANK(OFFSET('11. SEGUIMIENTO 2026'!$P$14,INT((ROW()-13)/2),0)),"",OFFSET('11. SEGUIMIENTO 2026'!$P$14,INT((ROW()-13)/2),0)),IF(ISBLANK(OFFSET('9. METAS'!$S$20,INT((ROW()-14)/2),0)),"",OFFSET('9. METAS'!$S$20,INT((ROW()-14)/2),0)))</f>
        <v>25</v>
      </c>
      <c r="M66" s="246">
        <f ca="1">IF(MOD(ROW()-13,2)=0,IF(ISBLANK(OFFSET('11. SEGUIMIENTO 2026'!$Q$14,INT((ROW()-13)/2),0)),"",OFFSET('11. SEGUIMIENTO 2026'!$Q$14,INT((ROW()-13)/2),0)),IF(ISBLANK(OFFSET('9. METAS'!$T$20,INT((ROW()-14)/2),0)),"",OFFSET('9. METAS'!$T$20,INT((ROW()-14)/2),0)))</f>
        <v>25</v>
      </c>
      <c r="N66" s="1013"/>
      <c r="O66" s="1014"/>
      <c r="P66" s="1041"/>
    </row>
    <row r="67" spans="3:16" ht="94.9" customHeight="1">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02">
        <f ca="1">IF(ISBLANK(OFFSET('9. METAS'!$K$20,INT((ROW()-13)/2),0)),"",OFFSET('9. METAS'!$K$20,INT((ROW()-13)/2),0))</f>
        <v>330</v>
      </c>
      <c r="I67" s="1004" t="s">
        <v>1394</v>
      </c>
      <c r="J67" s="244">
        <f ca="1">IF(MOD(ROW()-13,2)=0,IF(ISBLANK(OFFSET('11. SEGUIMIENTO 2026'!$N$14,INT((ROW()-13)/2),0)),"",OFFSET('11. SEGUIMIENTO 2026'!$N$14,INT((ROW()-13)/2),0)),IF(ISBLANK(OFFSET('9. METAS'!$Q$20,INT((ROW()-14)/2),0)),"",OFFSET('9. METAS'!$Q$20,INT((ROW()-14)/2),0)))</f>
        <v>154</v>
      </c>
      <c r="K67" s="245" t="str">
        <f ca="1">IF(MOD(ROW()-13,2)=0,IF(ISBLANK(OFFSET('11. SEGUIMIENTO 2026'!$O$14,INT((ROW()-13)/2),0)),"",OFFSET('11. SEGUIMIENTO 2026'!$O$14,INT((ROW()-13)/2),0)),IF(ISBLANK(OFFSET('9. METAS'!$R$20,INT((ROW()-14)/2),0)),"",OFFSET('9. METAS'!$R$20,INT((ROW()-14)/2),0)))</f>
        <v/>
      </c>
      <c r="L67" s="245" t="str">
        <f ca="1">IF(MOD(ROW()-13,2)=0,IF(ISBLANK(OFFSET('11. SEGUIMIENTO 2026'!$P$14,INT((ROW()-13)/2),0)),"",OFFSET('11. SEGUIMIENTO 2026'!$P$14,INT((ROW()-13)/2),0)),IF(ISBLANK(OFFSET('9. METAS'!$S$20,INT((ROW()-14)/2),0)),"",OFFSET('9. METAS'!$S$20,INT((ROW()-14)/2),0)))</f>
        <v/>
      </c>
      <c r="M67" s="246" t="str">
        <f ca="1">IF(MOD(ROW()-13,2)=0,IF(ISBLANK(OFFSET('11. SEGUIMIENTO 2026'!$Q$14,INT((ROW()-13)/2),0)),"",OFFSET('11. SEGUIMIENTO 2026'!$Q$14,INT((ROW()-13)/2),0)),IF(ISBLANK(OFFSET('9. METAS'!$T$20,INT((ROW()-14)/2),0)),"",OFFSET('9. METAS'!$T$20,INT((ROW()-14)/2),0)))</f>
        <v/>
      </c>
      <c r="N67" s="1008">
        <f t="shared" ref="N67" ca="1" si="50">IFERROR(J67/J68,"ND")</f>
        <v>1.711111111111111</v>
      </c>
      <c r="O67" s="1008">
        <f t="shared" ref="O67" ca="1" si="51">IFERROR(((J67)/H67),"ND")</f>
        <v>0.46666666666666667</v>
      </c>
      <c r="P67" s="1040" t="s">
        <v>1519</v>
      </c>
    </row>
    <row r="68" spans="3:16" ht="94.9" customHeight="1">
      <c r="C68" s="1025"/>
      <c r="D68" s="1018"/>
      <c r="E68" s="1018"/>
      <c r="F68" s="1021"/>
      <c r="G68" s="1023"/>
      <c r="H68" s="1002"/>
      <c r="I68" s="1012"/>
      <c r="J68" s="244">
        <f ca="1">IF(MOD(ROW()-13,2)=0,IF(ISBLANK(OFFSET('11. SEGUIMIENTO 2026'!$N$14,INT((ROW()-13)/2),0)),"",OFFSET('11. SEGUIMIENTO 2026'!$N$14,INT((ROW()-13)/2),0)),IF(ISBLANK(OFFSET('9. METAS'!$Q$20,INT((ROW()-14)/2),0)),"",OFFSET('9. METAS'!$Q$20,INT((ROW()-14)/2),0)))</f>
        <v>90</v>
      </c>
      <c r="K68" s="245">
        <f ca="1">IF(MOD(ROW()-13,2)=0,IF(ISBLANK(OFFSET('11. SEGUIMIENTO 2026'!$O$14,INT((ROW()-13)/2),0)),"",OFFSET('11. SEGUIMIENTO 2026'!$O$14,INT((ROW()-13)/2),0)),IF(ISBLANK(OFFSET('9. METAS'!$R$20,INT((ROW()-14)/2),0)),"",OFFSET('9. METAS'!$R$20,INT((ROW()-14)/2),0)))</f>
        <v>90</v>
      </c>
      <c r="L68" s="245">
        <f ca="1">IF(MOD(ROW()-13,2)=0,IF(ISBLANK(OFFSET('11. SEGUIMIENTO 2026'!$P$14,INT((ROW()-13)/2),0)),"",OFFSET('11. SEGUIMIENTO 2026'!$P$14,INT((ROW()-13)/2),0)),IF(ISBLANK(OFFSET('9. METAS'!$S$20,INT((ROW()-14)/2),0)),"",OFFSET('9. METAS'!$S$20,INT((ROW()-14)/2),0)))</f>
        <v>90</v>
      </c>
      <c r="M68" s="246">
        <f ca="1">IF(MOD(ROW()-13,2)=0,IF(ISBLANK(OFFSET('11. SEGUIMIENTO 2026'!$Q$14,INT((ROW()-13)/2),0)),"",OFFSET('11. SEGUIMIENTO 2026'!$Q$14,INT((ROW()-13)/2),0)),IF(ISBLANK(OFFSET('9. METAS'!$T$20,INT((ROW()-14)/2),0)),"",OFFSET('9. METAS'!$T$20,INT((ROW()-14)/2),0)))</f>
        <v>60</v>
      </c>
      <c r="N68" s="1014"/>
      <c r="O68" s="1014"/>
      <c r="P68" s="1041"/>
    </row>
    <row r="69" spans="3:16" ht="90" customHeight="1">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02">
        <f ca="1">IF(ISBLANK(OFFSET('9. METAS'!$K$20,INT((ROW()-13)/2),0)),"",OFFSET('9. METAS'!$K$20,INT((ROW()-13)/2),0))</f>
        <v>20</v>
      </c>
      <c r="I69" s="1004" t="s">
        <v>1394</v>
      </c>
      <c r="J69" s="244">
        <f ca="1">IF(MOD(ROW()-13,2)=0,IF(ISBLANK(OFFSET('11. SEGUIMIENTO 2026'!$N$14,INT((ROW()-13)/2),0)),"",OFFSET('11. SEGUIMIENTO 2026'!$N$14,INT((ROW()-13)/2),0)),IF(ISBLANK(OFFSET('9. METAS'!$Q$20,INT((ROW()-14)/2),0)),"",OFFSET('9. METAS'!$Q$20,INT((ROW()-14)/2),0)))</f>
        <v>0</v>
      </c>
      <c r="K69" s="245" t="str">
        <f ca="1">IF(MOD(ROW()-13,2)=0,IF(ISBLANK(OFFSET('11. SEGUIMIENTO 2026'!$O$14,INT((ROW()-13)/2),0)),"",OFFSET('11. SEGUIMIENTO 2026'!$O$14,INT((ROW()-13)/2),0)),IF(ISBLANK(OFFSET('9. METAS'!$R$20,INT((ROW()-14)/2),0)),"",OFFSET('9. METAS'!$R$20,INT((ROW()-14)/2),0)))</f>
        <v/>
      </c>
      <c r="L69" s="245" t="str">
        <f ca="1">IF(MOD(ROW()-13,2)=0,IF(ISBLANK(OFFSET('11. SEGUIMIENTO 2026'!$P$14,INT((ROW()-13)/2),0)),"",OFFSET('11. SEGUIMIENTO 2026'!$P$14,INT((ROW()-13)/2),0)),IF(ISBLANK(OFFSET('9. METAS'!$S$20,INT((ROW()-14)/2),0)),"",OFFSET('9. METAS'!$S$20,INT((ROW()-14)/2),0)))</f>
        <v/>
      </c>
      <c r="M69" s="246" t="str">
        <f ca="1">IF(MOD(ROW()-13,2)=0,IF(ISBLANK(OFFSET('11. SEGUIMIENTO 2026'!$Q$14,INT((ROW()-13)/2),0)),"",OFFSET('11. SEGUIMIENTO 2026'!$Q$14,INT((ROW()-13)/2),0)),IF(ISBLANK(OFFSET('9. METAS'!$T$20,INT((ROW()-14)/2),0)),"",OFFSET('9. METAS'!$T$20,INT((ROW()-14)/2),0)))</f>
        <v/>
      </c>
      <c r="N69" s="1006">
        <f t="shared" ref="N69" ca="1" si="52">IFERROR(J69/J70,"ND")</f>
        <v>0</v>
      </c>
      <c r="O69" s="1008">
        <f t="shared" ref="O69" ca="1" si="53">IFERROR(((J69)/H69),"ND")</f>
        <v>0</v>
      </c>
      <c r="P69" s="1040" t="s">
        <v>1520</v>
      </c>
    </row>
    <row r="70" spans="3:16" ht="90" customHeight="1">
      <c r="C70" s="1025"/>
      <c r="D70" s="1018"/>
      <c r="E70" s="1018"/>
      <c r="F70" s="1021"/>
      <c r="G70" s="1023"/>
      <c r="H70" s="1002"/>
      <c r="I70" s="1012"/>
      <c r="J70" s="244">
        <f ca="1">IF(MOD(ROW()-13,2)=0,IF(ISBLANK(OFFSET('11. SEGUIMIENTO 2026'!$N$14,INT((ROW()-13)/2),0)),"",OFFSET('11. SEGUIMIENTO 2026'!$N$14,INT((ROW()-13)/2),0)),IF(ISBLANK(OFFSET('9. METAS'!$Q$20,INT((ROW()-14)/2),0)),"",OFFSET('9. METAS'!$Q$20,INT((ROW()-14)/2),0)))</f>
        <v>5</v>
      </c>
      <c r="K70" s="245">
        <f ca="1">IF(MOD(ROW()-13,2)=0,IF(ISBLANK(OFFSET('11. SEGUIMIENTO 2026'!$O$14,INT((ROW()-13)/2),0)),"",OFFSET('11. SEGUIMIENTO 2026'!$O$14,INT((ROW()-13)/2),0)),IF(ISBLANK(OFFSET('9. METAS'!$R$20,INT((ROW()-14)/2),0)),"",OFFSET('9. METAS'!$R$20,INT((ROW()-14)/2),0)))</f>
        <v>5</v>
      </c>
      <c r="L70" s="245">
        <f ca="1">IF(MOD(ROW()-13,2)=0,IF(ISBLANK(OFFSET('11. SEGUIMIENTO 2026'!$P$14,INT((ROW()-13)/2),0)),"",OFFSET('11. SEGUIMIENTO 2026'!$P$14,INT((ROW()-13)/2),0)),IF(ISBLANK(OFFSET('9. METAS'!$S$20,INT((ROW()-14)/2),0)),"",OFFSET('9. METAS'!$S$20,INT((ROW()-14)/2),0)))</f>
        <v>5</v>
      </c>
      <c r="M70" s="246">
        <f ca="1">IF(MOD(ROW()-13,2)=0,IF(ISBLANK(OFFSET('11. SEGUIMIENTO 2026'!$Q$14,INT((ROW()-13)/2),0)),"",OFFSET('11. SEGUIMIENTO 2026'!$Q$14,INT((ROW()-13)/2),0)),IF(ISBLANK(OFFSET('9. METAS'!$T$20,INT((ROW()-14)/2),0)),"",OFFSET('9. METAS'!$T$20,INT((ROW()-14)/2),0)))</f>
        <v>5</v>
      </c>
      <c r="N70" s="1013"/>
      <c r="O70" s="1014"/>
      <c r="P70" s="1041"/>
    </row>
    <row r="71" spans="3:16" hidden="1">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02" t="str">
        <f ca="1">IF(ISBLANK(OFFSET('9. METAS'!$K$20,INT((ROW()-13)/2),0)),"",OFFSET('9. METAS'!$K$20,INT((ROW()-13)/2),0))</f>
        <v/>
      </c>
      <c r="I71" s="1004"/>
      <c r="J71" s="244" t="str">
        <f ca="1">IF(MOD(ROW()-13,2)=0,IF(ISBLANK(OFFSET('11. SEGUIMIENTO 2026'!$N$14,INT((ROW()-13)/2),0)),"",OFFSET('11. SEGUIMIENTO 2026'!$N$14,INT((ROW()-13)/2),0)),IF(ISBLANK(OFFSET('9. METAS'!$Q$20,INT((ROW()-14)/2),0)),"",OFFSET('9. METAS'!$Q$20,INT((ROW()-14)/2),0)))</f>
        <v/>
      </c>
      <c r="K71" s="245" t="str">
        <f ca="1">IF(MOD(ROW()-13,2)=0,IF(ISBLANK(OFFSET('11. SEGUIMIENTO 2026'!$O$14,INT((ROW()-13)/2),0)),"",OFFSET('11. SEGUIMIENTO 2026'!$O$14,INT((ROW()-13)/2),0)),IF(ISBLANK(OFFSET('9. METAS'!$R$20,INT((ROW()-14)/2),0)),"",OFFSET('9. METAS'!$R$20,INT((ROW()-14)/2),0)))</f>
        <v/>
      </c>
      <c r="L71" s="245" t="str">
        <f ca="1">IF(MOD(ROW()-13,2)=0,IF(ISBLANK(OFFSET('11. SEGUIMIENTO 2026'!$P$14,INT((ROW()-13)/2),0)),"",OFFSET('11. SEGUIMIENTO 2026'!$P$14,INT((ROW()-13)/2),0)),IF(ISBLANK(OFFSET('9. METAS'!$S$20,INT((ROW()-14)/2),0)),"",OFFSET('9. METAS'!$S$20,INT((ROW()-14)/2),0)))</f>
        <v/>
      </c>
      <c r="M71" s="246" t="str">
        <f ca="1">IF(MOD(ROW()-13,2)=0,IF(ISBLANK(OFFSET('11. SEGUIMIENTO 2026'!$Q$14,INT((ROW()-13)/2),0)),"",OFFSET('11. SEGUIMIENTO 2026'!$Q$14,INT((ROW()-13)/2),0)),IF(ISBLANK(OFFSET('9. METAS'!$T$20,INT((ROW()-14)/2),0)),"",OFFSET('9. METAS'!$T$20,INT((ROW()-14)/2),0)))</f>
        <v/>
      </c>
      <c r="N71" s="1006" t="str">
        <f t="shared" ref="N71" ca="1" si="54">IFERROR(J71/J72,"ND")</f>
        <v>ND</v>
      </c>
      <c r="O71" s="1008" t="str">
        <f t="shared" ref="O71" ca="1" si="55">IFERROR(((J71)/H71),"ND")</f>
        <v>ND</v>
      </c>
      <c r="P71" s="1010"/>
    </row>
    <row r="72" spans="3:16" hidden="1">
      <c r="C72" s="1025"/>
      <c r="D72" s="1018"/>
      <c r="E72" s="1018"/>
      <c r="F72" s="1021"/>
      <c r="G72" s="1023"/>
      <c r="H72" s="1002"/>
      <c r="I72" s="1012"/>
      <c r="J72" s="244" t="str">
        <f ca="1">IF(MOD(ROW()-13,2)=0,IF(ISBLANK(OFFSET('11. SEGUIMIENTO 2026'!$N$14,INT((ROW()-13)/2),0)),"",OFFSET('11. SEGUIMIENTO 2026'!$N$14,INT((ROW()-13)/2),0)),IF(ISBLANK(OFFSET('9. METAS'!$Q$20,INT((ROW()-14)/2),0)),"",OFFSET('9. METAS'!$Q$20,INT((ROW()-14)/2),0)))</f>
        <v/>
      </c>
      <c r="K72" s="245" t="str">
        <f ca="1">IF(MOD(ROW()-13,2)=0,IF(ISBLANK(OFFSET('11. SEGUIMIENTO 2026'!$O$14,INT((ROW()-13)/2),0)),"",OFFSET('11. SEGUIMIENTO 2026'!$O$14,INT((ROW()-13)/2),0)),IF(ISBLANK(OFFSET('9. METAS'!$R$20,INT((ROW()-14)/2),0)),"",OFFSET('9. METAS'!$R$20,INT((ROW()-14)/2),0)))</f>
        <v/>
      </c>
      <c r="L72" s="245" t="str">
        <f ca="1">IF(MOD(ROW()-13,2)=0,IF(ISBLANK(OFFSET('11. SEGUIMIENTO 2026'!$P$14,INT((ROW()-13)/2),0)),"",OFFSET('11. SEGUIMIENTO 2026'!$P$14,INT((ROW()-13)/2),0)),IF(ISBLANK(OFFSET('9. METAS'!$S$20,INT((ROW()-14)/2),0)),"",OFFSET('9. METAS'!$S$20,INT((ROW()-14)/2),0)))</f>
        <v/>
      </c>
      <c r="M72" s="246" t="str">
        <f ca="1">IF(MOD(ROW()-13,2)=0,IF(ISBLANK(OFFSET('11. SEGUIMIENTO 2026'!$Q$14,INT((ROW()-13)/2),0)),"",OFFSET('11. SEGUIMIENTO 2026'!$Q$14,INT((ROW()-13)/2),0)),IF(ISBLANK(OFFSET('9. METAS'!$T$20,INT((ROW()-14)/2),0)),"",OFFSET('9. METAS'!$T$20,INT((ROW()-14)/2),0)))</f>
        <v/>
      </c>
      <c r="N72" s="1013"/>
      <c r="O72" s="1014"/>
      <c r="P72" s="1015"/>
    </row>
    <row r="73" spans="3:16" hidden="1">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02" t="str">
        <f ca="1">IF(ISBLANK(OFFSET('9. METAS'!$K$20,INT((ROW()-13)/2),0)),"",OFFSET('9. METAS'!$K$20,INT((ROW()-13)/2),0))</f>
        <v/>
      </c>
      <c r="I73" s="1004"/>
      <c r="J73" s="244" t="str">
        <f ca="1">IF(MOD(ROW()-13,2)=0,IF(ISBLANK(OFFSET('11. SEGUIMIENTO 2026'!$N$14,INT((ROW()-13)/2),0)),"",OFFSET('11. SEGUIMIENTO 2026'!$N$14,INT((ROW()-13)/2),0)),IF(ISBLANK(OFFSET('9. METAS'!$Q$20,INT((ROW()-14)/2),0)),"",OFFSET('9. METAS'!$Q$20,INT((ROW()-14)/2),0)))</f>
        <v/>
      </c>
      <c r="K73" s="245" t="str">
        <f ca="1">IF(MOD(ROW()-13,2)=0,IF(ISBLANK(OFFSET('11. SEGUIMIENTO 2026'!$O$14,INT((ROW()-13)/2),0)),"",OFFSET('11. SEGUIMIENTO 2026'!$O$14,INT((ROW()-13)/2),0)),IF(ISBLANK(OFFSET('9. METAS'!$R$20,INT((ROW()-14)/2),0)),"",OFFSET('9. METAS'!$R$20,INT((ROW()-14)/2),0)))</f>
        <v/>
      </c>
      <c r="L73" s="245" t="str">
        <f ca="1">IF(MOD(ROW()-13,2)=0,IF(ISBLANK(OFFSET('11. SEGUIMIENTO 2026'!$P$14,INT((ROW()-13)/2),0)),"",OFFSET('11. SEGUIMIENTO 2026'!$P$14,INT((ROW()-13)/2),0)),IF(ISBLANK(OFFSET('9. METAS'!$S$20,INT((ROW()-14)/2),0)),"",OFFSET('9. METAS'!$S$20,INT((ROW()-14)/2),0)))</f>
        <v/>
      </c>
      <c r="M73" s="246" t="str">
        <f ca="1">IF(MOD(ROW()-13,2)=0,IF(ISBLANK(OFFSET('11. SEGUIMIENTO 2026'!$Q$14,INT((ROW()-13)/2),0)),"",OFFSET('11. SEGUIMIENTO 2026'!$Q$14,INT((ROW()-13)/2),0)),IF(ISBLANK(OFFSET('9. METAS'!$T$20,INT((ROW()-14)/2),0)),"",OFFSET('9. METAS'!$T$20,INT((ROW()-14)/2),0)))</f>
        <v/>
      </c>
      <c r="N73" s="1006" t="str">
        <f t="shared" ref="N73" ca="1" si="56">IFERROR(J73/J74,"ND")</f>
        <v>ND</v>
      </c>
      <c r="O73" s="1008" t="str">
        <f t="shared" ref="O73" ca="1" si="57">IFERROR(((J73)/H73),"ND")</f>
        <v>ND</v>
      </c>
      <c r="P73" s="1010"/>
    </row>
    <row r="74" spans="3:16" hidden="1">
      <c r="C74" s="1025"/>
      <c r="D74" s="1018"/>
      <c r="E74" s="1018"/>
      <c r="F74" s="1021"/>
      <c r="G74" s="1023"/>
      <c r="H74" s="1002"/>
      <c r="I74" s="1012"/>
      <c r="J74" s="244" t="str">
        <f ca="1">IF(MOD(ROW()-13,2)=0,IF(ISBLANK(OFFSET('11. SEGUIMIENTO 2026'!$N$14,INT((ROW()-13)/2),0)),"",OFFSET('11. SEGUIMIENTO 2026'!$N$14,INT((ROW()-13)/2),0)),IF(ISBLANK(OFFSET('9. METAS'!$Q$20,INT((ROW()-14)/2),0)),"",OFFSET('9. METAS'!$Q$20,INT((ROW()-14)/2),0)))</f>
        <v/>
      </c>
      <c r="K74" s="245" t="str">
        <f ca="1">IF(MOD(ROW()-13,2)=0,IF(ISBLANK(OFFSET('11. SEGUIMIENTO 2026'!$O$14,INT((ROW()-13)/2),0)),"",OFFSET('11. SEGUIMIENTO 2026'!$O$14,INT((ROW()-13)/2),0)),IF(ISBLANK(OFFSET('9. METAS'!$R$20,INT((ROW()-14)/2),0)),"",OFFSET('9. METAS'!$R$20,INT((ROW()-14)/2),0)))</f>
        <v/>
      </c>
      <c r="L74" s="245" t="str">
        <f ca="1">IF(MOD(ROW()-13,2)=0,IF(ISBLANK(OFFSET('11. SEGUIMIENTO 2026'!$P$14,INT((ROW()-13)/2),0)),"",OFFSET('11. SEGUIMIENTO 2026'!$P$14,INT((ROW()-13)/2),0)),IF(ISBLANK(OFFSET('9. METAS'!$S$20,INT((ROW()-14)/2),0)),"",OFFSET('9. METAS'!$S$20,INT((ROW()-14)/2),0)))</f>
        <v/>
      </c>
      <c r="M74" s="246" t="str">
        <f ca="1">IF(MOD(ROW()-13,2)=0,IF(ISBLANK(OFFSET('11. SEGUIMIENTO 2026'!$Q$14,INT((ROW()-13)/2),0)),"",OFFSET('11. SEGUIMIENTO 2026'!$Q$14,INT((ROW()-13)/2),0)),IF(ISBLANK(OFFSET('9. METAS'!$T$20,INT((ROW()-14)/2),0)),"",OFFSET('9. METAS'!$T$20,INT((ROW()-14)/2),0)))</f>
        <v/>
      </c>
      <c r="N74" s="1013"/>
      <c r="O74" s="1014"/>
      <c r="P74" s="1015"/>
    </row>
    <row r="75" spans="3:16" hidden="1">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02" t="str">
        <f ca="1">IF(ISBLANK(OFFSET('9. METAS'!$K$20,INT((ROW()-13)/2),0)),"",OFFSET('9. METAS'!$K$20,INT((ROW()-13)/2),0))</f>
        <v/>
      </c>
      <c r="I75" s="1004"/>
      <c r="J75" s="244" t="str">
        <f ca="1">IF(MOD(ROW()-13,2)=0,IF(ISBLANK(OFFSET('11. SEGUIMIENTO 2026'!$N$14,INT((ROW()-13)/2),0)),"",OFFSET('11. SEGUIMIENTO 2026'!$N$14,INT((ROW()-13)/2),0)),IF(ISBLANK(OFFSET('9. METAS'!$Q$20,INT((ROW()-14)/2),0)),"",OFFSET('9. METAS'!$Q$20,INT((ROW()-14)/2),0)))</f>
        <v/>
      </c>
      <c r="K75" s="245" t="str">
        <f ca="1">IF(MOD(ROW()-13,2)=0,IF(ISBLANK(OFFSET('11. SEGUIMIENTO 2026'!$O$14,INT((ROW()-13)/2),0)),"",OFFSET('11. SEGUIMIENTO 2026'!$O$14,INT((ROW()-13)/2),0)),IF(ISBLANK(OFFSET('9. METAS'!$R$20,INT((ROW()-14)/2),0)),"",OFFSET('9. METAS'!$R$20,INT((ROW()-14)/2),0)))</f>
        <v/>
      </c>
      <c r="L75" s="245" t="str">
        <f ca="1">IF(MOD(ROW()-13,2)=0,IF(ISBLANK(OFFSET('11. SEGUIMIENTO 2026'!$P$14,INT((ROW()-13)/2),0)),"",OFFSET('11. SEGUIMIENTO 2026'!$P$14,INT((ROW()-13)/2),0)),IF(ISBLANK(OFFSET('9. METAS'!$S$20,INT((ROW()-14)/2),0)),"",OFFSET('9. METAS'!$S$20,INT((ROW()-14)/2),0)))</f>
        <v/>
      </c>
      <c r="M75" s="246" t="str">
        <f ca="1">IF(MOD(ROW()-13,2)=0,IF(ISBLANK(OFFSET('11. SEGUIMIENTO 2026'!$Q$14,INT((ROW()-13)/2),0)),"",OFFSET('11. SEGUIMIENTO 2026'!$Q$14,INT((ROW()-13)/2),0)),IF(ISBLANK(OFFSET('9. METAS'!$T$20,INT((ROW()-14)/2),0)),"",OFFSET('9. METAS'!$T$20,INT((ROW()-14)/2),0)))</f>
        <v/>
      </c>
      <c r="N75" s="1006" t="str">
        <f t="shared" ref="N75" ca="1" si="58">IFERROR(J75/J76,"ND")</f>
        <v>ND</v>
      </c>
      <c r="O75" s="1008" t="str">
        <f t="shared" ref="O75" ca="1" si="59">IFERROR(((J75)/H75),"ND")</f>
        <v>ND</v>
      </c>
      <c r="P75" s="1010"/>
    </row>
    <row r="76" spans="3:16" hidden="1">
      <c r="C76" s="1025"/>
      <c r="D76" s="1018"/>
      <c r="E76" s="1018"/>
      <c r="F76" s="1021"/>
      <c r="G76" s="1023"/>
      <c r="H76" s="1002"/>
      <c r="I76" s="1012"/>
      <c r="J76" s="244" t="str">
        <f ca="1">IF(MOD(ROW()-13,2)=0,IF(ISBLANK(OFFSET('11. SEGUIMIENTO 2026'!$N$14,INT((ROW()-13)/2),0)),"",OFFSET('11. SEGUIMIENTO 2026'!$N$14,INT((ROW()-13)/2),0)),IF(ISBLANK(OFFSET('9. METAS'!$Q$20,INT((ROW()-14)/2),0)),"",OFFSET('9. METAS'!$Q$20,INT((ROW()-14)/2),0)))</f>
        <v/>
      </c>
      <c r="K76" s="245" t="str">
        <f ca="1">IF(MOD(ROW()-13,2)=0,IF(ISBLANK(OFFSET('11. SEGUIMIENTO 2026'!$O$14,INT((ROW()-13)/2),0)),"",OFFSET('11. SEGUIMIENTO 2026'!$O$14,INT((ROW()-13)/2),0)),IF(ISBLANK(OFFSET('9. METAS'!$R$20,INT((ROW()-14)/2),0)),"",OFFSET('9. METAS'!$R$20,INT((ROW()-14)/2),0)))</f>
        <v/>
      </c>
      <c r="L76" s="245" t="str">
        <f ca="1">IF(MOD(ROW()-13,2)=0,IF(ISBLANK(OFFSET('11. SEGUIMIENTO 2026'!$P$14,INT((ROW()-13)/2),0)),"",OFFSET('11. SEGUIMIENTO 2026'!$P$14,INT((ROW()-13)/2),0)),IF(ISBLANK(OFFSET('9. METAS'!$S$20,INT((ROW()-14)/2),0)),"",OFFSET('9. METAS'!$S$20,INT((ROW()-14)/2),0)))</f>
        <v/>
      </c>
      <c r="M76" s="246" t="str">
        <f ca="1">IF(MOD(ROW()-13,2)=0,IF(ISBLANK(OFFSET('11. SEGUIMIENTO 2026'!$Q$14,INT((ROW()-13)/2),0)),"",OFFSET('11. SEGUIMIENTO 2026'!$Q$14,INT((ROW()-13)/2),0)),IF(ISBLANK(OFFSET('9. METAS'!$T$20,INT((ROW()-14)/2),0)),"",OFFSET('9. METAS'!$T$20,INT((ROW()-14)/2),0)))</f>
        <v/>
      </c>
      <c r="N76" s="1013"/>
      <c r="O76" s="1014"/>
      <c r="P76" s="1015"/>
    </row>
    <row r="77" spans="3:16" ht="97.9" customHeight="1">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02">
        <f ca="1">IF(ISBLANK(OFFSET('9. METAS'!$K$20,INT((ROW()-13)/2),0)),"",OFFSET('9. METAS'!$K$20,INT((ROW()-13)/2),0))</f>
        <v>100</v>
      </c>
      <c r="I77" s="1004" t="s">
        <v>147</v>
      </c>
      <c r="J77" s="244">
        <f ca="1">IF(MOD(ROW()-13,2)=0,IF(ISBLANK(OFFSET('11. SEGUIMIENTO 2026'!$N$14,INT((ROW()-13)/2),0)),"",OFFSET('11. SEGUIMIENTO 2026'!$N$14,INT((ROW()-13)/2),0)),IF(ISBLANK(OFFSET('9. METAS'!$Q$20,INT((ROW()-14)/2),0)),"",OFFSET('9. METAS'!$Q$20,INT((ROW()-14)/2),0)))</f>
        <v>25</v>
      </c>
      <c r="K77" s="245" t="str">
        <f ca="1">IF(MOD(ROW()-13,2)=0,IF(ISBLANK(OFFSET('11. SEGUIMIENTO 2026'!$O$14,INT((ROW()-13)/2),0)),"",OFFSET('11. SEGUIMIENTO 2026'!$O$14,INT((ROW()-13)/2),0)),IF(ISBLANK(OFFSET('9. METAS'!$R$20,INT((ROW()-14)/2),0)),"",OFFSET('9. METAS'!$R$20,INT((ROW()-14)/2),0)))</f>
        <v/>
      </c>
      <c r="L77" s="245" t="str">
        <f ca="1">IF(MOD(ROW()-13,2)=0,IF(ISBLANK(OFFSET('11. SEGUIMIENTO 2026'!$P$14,INT((ROW()-13)/2),0)),"",OFFSET('11. SEGUIMIENTO 2026'!$P$14,INT((ROW()-13)/2),0)),IF(ISBLANK(OFFSET('9. METAS'!$S$20,INT((ROW()-14)/2),0)),"",OFFSET('9. METAS'!$S$20,INT((ROW()-14)/2),0)))</f>
        <v/>
      </c>
      <c r="M77" s="246" t="str">
        <f ca="1">IF(MOD(ROW()-13,2)=0,IF(ISBLANK(OFFSET('11. SEGUIMIENTO 2026'!$Q$14,INT((ROW()-13)/2),0)),"",OFFSET('11. SEGUIMIENTO 2026'!$Q$14,INT((ROW()-13)/2),0)),IF(ISBLANK(OFFSET('9. METAS'!$T$20,INT((ROW()-14)/2),0)),"",OFFSET('9. METAS'!$T$20,INT((ROW()-14)/2),0)))</f>
        <v/>
      </c>
      <c r="N77" s="1006">
        <f t="shared" ref="N77" ca="1" si="60">IFERROR(J77/J78,"ND")</f>
        <v>1</v>
      </c>
      <c r="O77" s="1008">
        <f t="shared" ref="O77" ca="1" si="61">IFERROR(((J77)/H77),"ND")</f>
        <v>0.25</v>
      </c>
      <c r="P77" s="722" t="s">
        <v>1521</v>
      </c>
    </row>
    <row r="78" spans="3:16" ht="97.9" customHeight="1">
      <c r="C78" s="1025"/>
      <c r="D78" s="1018"/>
      <c r="E78" s="1018"/>
      <c r="F78" s="1021"/>
      <c r="G78" s="1023"/>
      <c r="H78" s="1002"/>
      <c r="I78" s="1012"/>
      <c r="J78" s="244">
        <f ca="1">IF(MOD(ROW()-13,2)=0,IF(ISBLANK(OFFSET('11. SEGUIMIENTO 2026'!$N$14,INT((ROW()-13)/2),0)),"",OFFSET('11. SEGUIMIENTO 2026'!$N$14,INT((ROW()-13)/2),0)),IF(ISBLANK(OFFSET('9. METAS'!$Q$20,INT((ROW()-14)/2),0)),"",OFFSET('9. METAS'!$Q$20,INT((ROW()-14)/2),0)))</f>
        <v>25</v>
      </c>
      <c r="K78" s="245">
        <f ca="1">IF(MOD(ROW()-13,2)=0,IF(ISBLANK(OFFSET('11. SEGUIMIENTO 2026'!$O$14,INT((ROW()-13)/2),0)),"",OFFSET('11. SEGUIMIENTO 2026'!$O$14,INT((ROW()-13)/2),0)),IF(ISBLANK(OFFSET('9. METAS'!$R$20,INT((ROW()-14)/2),0)),"",OFFSET('9. METAS'!$R$20,INT((ROW()-14)/2),0)))</f>
        <v>25</v>
      </c>
      <c r="L78" s="245">
        <f ca="1">IF(MOD(ROW()-13,2)=0,IF(ISBLANK(OFFSET('11. SEGUIMIENTO 2026'!$P$14,INT((ROW()-13)/2),0)),"",OFFSET('11. SEGUIMIENTO 2026'!$P$14,INT((ROW()-13)/2),0)),IF(ISBLANK(OFFSET('9. METAS'!$S$20,INT((ROW()-14)/2),0)),"",OFFSET('9. METAS'!$S$20,INT((ROW()-14)/2),0)))</f>
        <v>25</v>
      </c>
      <c r="M78" s="246">
        <f ca="1">IF(MOD(ROW()-13,2)=0,IF(ISBLANK(OFFSET('11. SEGUIMIENTO 2026'!$Q$14,INT((ROW()-13)/2),0)),"",OFFSET('11. SEGUIMIENTO 2026'!$Q$14,INT((ROW()-13)/2),0)),IF(ISBLANK(OFFSET('9. METAS'!$T$20,INT((ROW()-14)/2),0)),"",OFFSET('9. METAS'!$T$20,INT((ROW()-14)/2),0)))</f>
        <v>25</v>
      </c>
      <c r="N78" s="1013"/>
      <c r="O78" s="1014"/>
      <c r="P78" s="723" t="s">
        <v>1522</v>
      </c>
    </row>
    <row r="79" spans="3:16" ht="97.15" customHeight="1">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02">
        <f ca="1">IF(ISBLANK(OFFSET('9. METAS'!$K$20,INT((ROW()-13)/2),0)),"",OFFSET('9. METAS'!$K$20,INT((ROW()-13)/2),0))</f>
        <v>224</v>
      </c>
      <c r="I79" s="1004" t="s">
        <v>1394</v>
      </c>
      <c r="J79" s="244">
        <f ca="1">IF(MOD(ROW()-13,2)=0,IF(ISBLANK(OFFSET('11. SEGUIMIENTO 2026'!$N$14,INT((ROW()-13)/2),0)),"",OFFSET('11. SEGUIMIENTO 2026'!$N$14,INT((ROW()-13)/2),0)),IF(ISBLANK(OFFSET('9. METAS'!$Q$20,INT((ROW()-14)/2),0)),"",OFFSET('9. METAS'!$Q$20,INT((ROW()-14)/2),0)))</f>
        <v>71</v>
      </c>
      <c r="K79" s="245" t="str">
        <f ca="1">IF(MOD(ROW()-13,2)=0,IF(ISBLANK(OFFSET('11. SEGUIMIENTO 2026'!$O$14,INT((ROW()-13)/2),0)),"",OFFSET('11. SEGUIMIENTO 2026'!$O$14,INT((ROW()-13)/2),0)),IF(ISBLANK(OFFSET('9. METAS'!$R$20,INT((ROW()-14)/2),0)),"",OFFSET('9. METAS'!$R$20,INT((ROW()-14)/2),0)))</f>
        <v/>
      </c>
      <c r="L79" s="245" t="str">
        <f ca="1">IF(MOD(ROW()-13,2)=0,IF(ISBLANK(OFFSET('11. SEGUIMIENTO 2026'!$P$14,INT((ROW()-13)/2),0)),"",OFFSET('11. SEGUIMIENTO 2026'!$P$14,INT((ROW()-13)/2),0)),IF(ISBLANK(OFFSET('9. METAS'!$S$20,INT((ROW()-14)/2),0)),"",OFFSET('9. METAS'!$S$20,INT((ROW()-14)/2),0)))</f>
        <v/>
      </c>
      <c r="M79" s="246" t="str">
        <f ca="1">IF(MOD(ROW()-13,2)=0,IF(ISBLANK(OFFSET('11. SEGUIMIENTO 2026'!$Q$14,INT((ROW()-13)/2),0)),"",OFFSET('11. SEGUIMIENTO 2026'!$Q$14,INT((ROW()-13)/2),0)),IF(ISBLANK(OFFSET('9. METAS'!$T$20,INT((ROW()-14)/2),0)),"",OFFSET('9. METAS'!$T$20,INT((ROW()-14)/2),0)))</f>
        <v/>
      </c>
      <c r="N79" s="1006">
        <f t="shared" ref="N79" ca="1" si="62">IFERROR(J79/J80,"ND")</f>
        <v>1.2678571428571428</v>
      </c>
      <c r="O79" s="1008">
        <f t="shared" ref="O79" ca="1" si="63">IFERROR(((J79)/H79),"ND")</f>
        <v>0.3169642857142857</v>
      </c>
      <c r="P79" s="1040" t="s">
        <v>1523</v>
      </c>
    </row>
    <row r="80" spans="3:16" ht="97.15" customHeight="1">
      <c r="C80" s="1025"/>
      <c r="D80" s="1018"/>
      <c r="E80" s="1018"/>
      <c r="F80" s="1021"/>
      <c r="G80" s="1023"/>
      <c r="H80" s="1002"/>
      <c r="I80" s="1012"/>
      <c r="J80" s="244">
        <f ca="1">IF(MOD(ROW()-13,2)=0,IF(ISBLANK(OFFSET('11. SEGUIMIENTO 2026'!$N$14,INT((ROW()-13)/2),0)),"",OFFSET('11. SEGUIMIENTO 2026'!$N$14,INT((ROW()-13)/2),0)),IF(ISBLANK(OFFSET('9. METAS'!$Q$20,INT((ROW()-14)/2),0)),"",OFFSET('9. METAS'!$Q$20,INT((ROW()-14)/2),0)))</f>
        <v>56</v>
      </c>
      <c r="K80" s="245">
        <f ca="1">IF(MOD(ROW()-13,2)=0,IF(ISBLANK(OFFSET('11. SEGUIMIENTO 2026'!$O$14,INT((ROW()-13)/2),0)),"",OFFSET('11. SEGUIMIENTO 2026'!$O$14,INT((ROW()-13)/2),0)),IF(ISBLANK(OFFSET('9. METAS'!$R$20,INT((ROW()-14)/2),0)),"",OFFSET('9. METAS'!$R$20,INT((ROW()-14)/2),0)))</f>
        <v>56</v>
      </c>
      <c r="L80" s="245">
        <f ca="1">IF(MOD(ROW()-13,2)=0,IF(ISBLANK(OFFSET('11. SEGUIMIENTO 2026'!$P$14,INT((ROW()-13)/2),0)),"",OFFSET('11. SEGUIMIENTO 2026'!$P$14,INT((ROW()-13)/2),0)),IF(ISBLANK(OFFSET('9. METAS'!$S$20,INT((ROW()-14)/2),0)),"",OFFSET('9. METAS'!$S$20,INT((ROW()-14)/2),0)))</f>
        <v>56</v>
      </c>
      <c r="M80" s="246">
        <f ca="1">IF(MOD(ROW()-13,2)=0,IF(ISBLANK(OFFSET('11. SEGUIMIENTO 2026'!$Q$14,INT((ROW()-13)/2),0)),"",OFFSET('11. SEGUIMIENTO 2026'!$Q$14,INT((ROW()-13)/2),0)),IF(ISBLANK(OFFSET('9. METAS'!$T$20,INT((ROW()-14)/2),0)),"",OFFSET('9. METAS'!$T$20,INT((ROW()-14)/2),0)))</f>
        <v>56</v>
      </c>
      <c r="N80" s="1013"/>
      <c r="O80" s="1014"/>
      <c r="P80" s="1041"/>
    </row>
    <row r="81" spans="3:16" ht="100.15" customHeight="1">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02">
        <f ca="1">IF(ISBLANK(OFFSET('9. METAS'!$K$20,INT((ROW()-13)/2),0)),"",OFFSET('9. METAS'!$K$20,INT((ROW()-13)/2),0))</f>
        <v>2</v>
      </c>
      <c r="I81" s="1004" t="s">
        <v>1394</v>
      </c>
      <c r="J81" s="244">
        <f ca="1">IF(MOD(ROW()-13,2)=0,IF(ISBLANK(OFFSET('11. SEGUIMIENTO 2026'!$N$14,INT((ROW()-13)/2),0)),"",OFFSET('11. SEGUIMIENTO 2026'!$N$14,INT((ROW()-13)/2),0)),IF(ISBLANK(OFFSET('9. METAS'!$Q$20,INT((ROW()-14)/2),0)),"",OFFSET('9. METAS'!$Q$20,INT((ROW()-14)/2),0)))</f>
        <v>0</v>
      </c>
      <c r="K81" s="245" t="str">
        <f ca="1">IF(MOD(ROW()-13,2)=0,IF(ISBLANK(OFFSET('11. SEGUIMIENTO 2026'!$O$14,INT((ROW()-13)/2),0)),"",OFFSET('11. SEGUIMIENTO 2026'!$O$14,INT((ROW()-13)/2),0)),IF(ISBLANK(OFFSET('9. METAS'!$R$20,INT((ROW()-14)/2),0)),"",OFFSET('9. METAS'!$R$20,INT((ROW()-14)/2),0)))</f>
        <v/>
      </c>
      <c r="L81" s="245" t="str">
        <f ca="1">IF(MOD(ROW()-13,2)=0,IF(ISBLANK(OFFSET('11. SEGUIMIENTO 2026'!$P$14,INT((ROW()-13)/2),0)),"",OFFSET('11. SEGUIMIENTO 2026'!$P$14,INT((ROW()-13)/2),0)),IF(ISBLANK(OFFSET('9. METAS'!$S$20,INT((ROW()-14)/2),0)),"",OFFSET('9. METAS'!$S$20,INT((ROW()-14)/2),0)))</f>
        <v/>
      </c>
      <c r="M81" s="246" t="str">
        <f ca="1">IF(MOD(ROW()-13,2)=0,IF(ISBLANK(OFFSET('11. SEGUIMIENTO 2026'!$Q$14,INT((ROW()-13)/2),0)),"",OFFSET('11. SEGUIMIENTO 2026'!$Q$14,INT((ROW()-13)/2),0)),IF(ISBLANK(OFFSET('9. METAS'!$T$20,INT((ROW()-14)/2),0)),"",OFFSET('9. METAS'!$T$20,INT((ROW()-14)/2),0)))</f>
        <v/>
      </c>
      <c r="N81" s="1006">
        <v>0</v>
      </c>
      <c r="O81" s="1008">
        <f t="shared" ref="O81" ca="1" si="64">IFERROR(((J81)/H81),"ND")</f>
        <v>0</v>
      </c>
      <c r="P81" s="722" t="s">
        <v>1524</v>
      </c>
    </row>
    <row r="82" spans="3:16" ht="100.15" customHeight="1">
      <c r="C82" s="1025"/>
      <c r="D82" s="1018"/>
      <c r="E82" s="1018"/>
      <c r="F82" s="1021"/>
      <c r="G82" s="1023"/>
      <c r="H82" s="1002"/>
      <c r="I82" s="1012"/>
      <c r="J82" s="244">
        <f ca="1">IF(MOD(ROW()-13,2)=0,IF(ISBLANK(OFFSET('11. SEGUIMIENTO 2026'!$N$14,INT((ROW()-13)/2),0)),"",OFFSET('11. SEGUIMIENTO 2026'!$N$14,INT((ROW()-13)/2),0)),IF(ISBLANK(OFFSET('9. METAS'!$Q$20,INT((ROW()-14)/2),0)),"",OFFSET('9. METAS'!$Q$20,INT((ROW()-14)/2),0)))</f>
        <v>0</v>
      </c>
      <c r="K82" s="245">
        <f ca="1">IF(MOD(ROW()-13,2)=0,IF(ISBLANK(OFFSET('11. SEGUIMIENTO 2026'!$O$14,INT((ROW()-13)/2),0)),"",OFFSET('11. SEGUIMIENTO 2026'!$O$14,INT((ROW()-13)/2),0)),IF(ISBLANK(OFFSET('9. METAS'!$R$20,INT((ROW()-14)/2),0)),"",OFFSET('9. METAS'!$R$20,INT((ROW()-14)/2),0)))</f>
        <v>1</v>
      </c>
      <c r="L82" s="245">
        <f ca="1">IF(MOD(ROW()-13,2)=0,IF(ISBLANK(OFFSET('11. SEGUIMIENTO 2026'!$P$14,INT((ROW()-13)/2),0)),"",OFFSET('11. SEGUIMIENTO 2026'!$P$14,INT((ROW()-13)/2),0)),IF(ISBLANK(OFFSET('9. METAS'!$S$20,INT((ROW()-14)/2),0)),"",OFFSET('9. METAS'!$S$20,INT((ROW()-14)/2),0)))</f>
        <v>0</v>
      </c>
      <c r="M82" s="246">
        <f ca="1">IF(MOD(ROW()-13,2)=0,IF(ISBLANK(OFFSET('11. SEGUIMIENTO 2026'!$Q$14,INT((ROW()-13)/2),0)),"",OFFSET('11. SEGUIMIENTO 2026'!$Q$14,INT((ROW()-13)/2),0)),IF(ISBLANK(OFFSET('9. METAS'!$T$20,INT((ROW()-14)/2),0)),"",OFFSET('9. METAS'!$T$20,INT((ROW()-14)/2),0)))</f>
        <v>1</v>
      </c>
      <c r="N82" s="1013"/>
      <c r="O82" s="1014"/>
      <c r="P82" s="723" t="s">
        <v>1525</v>
      </c>
    </row>
    <row r="83" spans="3:16" ht="97.15" customHeight="1">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02">
        <f ca="1">IF(ISBLANK(OFFSET('9. METAS'!$K$20,INT((ROW()-13)/2),0)),"",OFFSET('9. METAS'!$K$20,INT((ROW()-13)/2),0))</f>
        <v>4</v>
      </c>
      <c r="I83" s="1004" t="s">
        <v>1394</v>
      </c>
      <c r="J83" s="244">
        <f ca="1">IF(MOD(ROW()-13,2)=0,IF(ISBLANK(OFFSET('11. SEGUIMIENTO 2026'!$N$14,INT((ROW()-13)/2),0)),"",OFFSET('11. SEGUIMIENTO 2026'!$N$14,INT((ROW()-13)/2),0)),IF(ISBLANK(OFFSET('9. METAS'!$Q$20,INT((ROW()-14)/2),0)),"",OFFSET('9. METAS'!$Q$20,INT((ROW()-14)/2),0)))</f>
        <v>1</v>
      </c>
      <c r="K83" s="245" t="str">
        <f ca="1">IF(MOD(ROW()-13,2)=0,IF(ISBLANK(OFFSET('11. SEGUIMIENTO 2026'!$O$14,INT((ROW()-13)/2),0)),"",OFFSET('11. SEGUIMIENTO 2026'!$O$14,INT((ROW()-13)/2),0)),IF(ISBLANK(OFFSET('9. METAS'!$R$20,INT((ROW()-14)/2),0)),"",OFFSET('9. METAS'!$R$20,INT((ROW()-14)/2),0)))</f>
        <v/>
      </c>
      <c r="L83" s="245" t="str">
        <f ca="1">IF(MOD(ROW()-13,2)=0,IF(ISBLANK(OFFSET('11. SEGUIMIENTO 2026'!$P$14,INT((ROW()-13)/2),0)),"",OFFSET('11. SEGUIMIENTO 2026'!$P$14,INT((ROW()-13)/2),0)),IF(ISBLANK(OFFSET('9. METAS'!$S$20,INT((ROW()-14)/2),0)),"",OFFSET('9. METAS'!$S$20,INT((ROW()-14)/2),0)))</f>
        <v/>
      </c>
      <c r="M83" s="246" t="str">
        <f ca="1">IF(MOD(ROW()-13,2)=0,IF(ISBLANK(OFFSET('11. SEGUIMIENTO 2026'!$Q$14,INT((ROW()-13)/2),0)),"",OFFSET('11. SEGUIMIENTO 2026'!$Q$14,INT((ROW()-13)/2),0)),IF(ISBLANK(OFFSET('9. METAS'!$T$20,INT((ROW()-14)/2),0)),"",OFFSET('9. METAS'!$T$20,INT((ROW()-14)/2),0)))</f>
        <v/>
      </c>
      <c r="N83" s="1006">
        <f t="shared" ref="N83" ca="1" si="65">IFERROR(J83/J84,"ND")</f>
        <v>1</v>
      </c>
      <c r="O83" s="1008">
        <f t="shared" ref="O83" ca="1" si="66">IFERROR(((J83)/H83),"ND")</f>
        <v>0.25</v>
      </c>
      <c r="P83" s="722" t="s">
        <v>1526</v>
      </c>
    </row>
    <row r="84" spans="3:16" ht="97.15" customHeight="1">
      <c r="C84" s="1025"/>
      <c r="D84" s="1018"/>
      <c r="E84" s="1018"/>
      <c r="F84" s="1021"/>
      <c r="G84" s="1023"/>
      <c r="H84" s="1002"/>
      <c r="I84" s="1012"/>
      <c r="J84" s="244">
        <f ca="1">IF(MOD(ROW()-13,2)=0,IF(ISBLANK(OFFSET('11. SEGUIMIENTO 2026'!$N$14,INT((ROW()-13)/2),0)),"",OFFSET('11. SEGUIMIENTO 2026'!$N$14,INT((ROW()-13)/2),0)),IF(ISBLANK(OFFSET('9. METAS'!$Q$20,INT((ROW()-14)/2),0)),"",OFFSET('9. METAS'!$Q$20,INT((ROW()-14)/2),0)))</f>
        <v>1</v>
      </c>
      <c r="K84" s="245">
        <f ca="1">IF(MOD(ROW()-13,2)=0,IF(ISBLANK(OFFSET('11. SEGUIMIENTO 2026'!$O$14,INT((ROW()-13)/2),0)),"",OFFSET('11. SEGUIMIENTO 2026'!$O$14,INT((ROW()-13)/2),0)),IF(ISBLANK(OFFSET('9. METAS'!$R$20,INT((ROW()-14)/2),0)),"",OFFSET('9. METAS'!$R$20,INT((ROW()-14)/2),0)))</f>
        <v>1</v>
      </c>
      <c r="L84" s="245">
        <f ca="1">IF(MOD(ROW()-13,2)=0,IF(ISBLANK(OFFSET('11. SEGUIMIENTO 2026'!$P$14,INT((ROW()-13)/2),0)),"",OFFSET('11. SEGUIMIENTO 2026'!$P$14,INT((ROW()-13)/2),0)),IF(ISBLANK(OFFSET('9. METAS'!$S$20,INT((ROW()-14)/2),0)),"",OFFSET('9. METAS'!$S$20,INT((ROW()-14)/2),0)))</f>
        <v>1</v>
      </c>
      <c r="M84" s="246">
        <f ca="1">IF(MOD(ROW()-13,2)=0,IF(ISBLANK(OFFSET('11. SEGUIMIENTO 2026'!$Q$14,INT((ROW()-13)/2),0)),"",OFFSET('11. SEGUIMIENTO 2026'!$Q$14,INT((ROW()-13)/2),0)),IF(ISBLANK(OFFSET('9. METAS'!$T$20,INT((ROW()-14)/2),0)),"",OFFSET('9. METAS'!$T$20,INT((ROW()-14)/2),0)))</f>
        <v>1</v>
      </c>
      <c r="N84" s="1013"/>
      <c r="O84" s="1014"/>
      <c r="P84" s="723" t="s">
        <v>1527</v>
      </c>
    </row>
    <row r="85" spans="3:16" hidden="1">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02" t="str">
        <f ca="1">IF(ISBLANK(OFFSET('9. METAS'!$K$20,INT((ROW()-13)/2),0)),"",OFFSET('9. METAS'!$K$20,INT((ROW()-13)/2),0))</f>
        <v/>
      </c>
      <c r="I85" s="1004"/>
      <c r="J85" s="244" t="str">
        <f ca="1">IF(MOD(ROW()-13,2)=0,IF(ISBLANK(OFFSET('11. SEGUIMIENTO 2026'!$N$14,INT((ROW()-13)/2),0)),"",OFFSET('11. SEGUIMIENTO 2026'!$N$14,INT((ROW()-13)/2),0)),IF(ISBLANK(OFFSET('9. METAS'!$Q$20,INT((ROW()-14)/2),0)),"",OFFSET('9. METAS'!$Q$20,INT((ROW()-14)/2),0)))</f>
        <v/>
      </c>
      <c r="K85" s="245" t="str">
        <f ca="1">IF(MOD(ROW()-13,2)=0,IF(ISBLANK(OFFSET('11. SEGUIMIENTO 2026'!$O$14,INT((ROW()-13)/2),0)),"",OFFSET('11. SEGUIMIENTO 2026'!$O$14,INT((ROW()-13)/2),0)),IF(ISBLANK(OFFSET('9. METAS'!$R$20,INT((ROW()-14)/2),0)),"",OFFSET('9. METAS'!$R$20,INT((ROW()-14)/2),0)))</f>
        <v/>
      </c>
      <c r="L85" s="245" t="str">
        <f ca="1">IF(MOD(ROW()-13,2)=0,IF(ISBLANK(OFFSET('11. SEGUIMIENTO 2026'!$P$14,INT((ROW()-13)/2),0)),"",OFFSET('11. SEGUIMIENTO 2026'!$P$14,INT((ROW()-13)/2),0)),IF(ISBLANK(OFFSET('9. METAS'!$S$20,INT((ROW()-14)/2),0)),"",OFFSET('9. METAS'!$S$20,INT((ROW()-14)/2),0)))</f>
        <v/>
      </c>
      <c r="M85" s="246" t="str">
        <f ca="1">IF(MOD(ROW()-13,2)=0,IF(ISBLANK(OFFSET('11. SEGUIMIENTO 2026'!$Q$14,INT((ROW()-13)/2),0)),"",OFFSET('11. SEGUIMIENTO 2026'!$Q$14,INT((ROW()-13)/2),0)),IF(ISBLANK(OFFSET('9. METAS'!$T$20,INT((ROW()-14)/2),0)),"",OFFSET('9. METAS'!$T$20,INT((ROW()-14)/2),0)))</f>
        <v/>
      </c>
      <c r="N85" s="1006" t="str">
        <f t="shared" ref="N85" ca="1" si="67">IFERROR(J85/J86,"ND")</f>
        <v>ND</v>
      </c>
      <c r="O85" s="1008" t="str">
        <f t="shared" ref="O85" ca="1" si="68">IFERROR(((J85)/H85),"ND")</f>
        <v>ND</v>
      </c>
      <c r="P85" s="1010"/>
    </row>
    <row r="86" spans="3:16" hidden="1">
      <c r="C86" s="1025"/>
      <c r="D86" s="1018"/>
      <c r="E86" s="1018"/>
      <c r="F86" s="1021"/>
      <c r="G86" s="1023"/>
      <c r="H86" s="1002"/>
      <c r="I86" s="1012"/>
      <c r="J86" s="244" t="str">
        <f ca="1">IF(MOD(ROW()-13,2)=0,IF(ISBLANK(OFFSET('11. SEGUIMIENTO 2026'!$N$14,INT((ROW()-13)/2),0)),"",OFFSET('11. SEGUIMIENTO 2026'!$N$14,INT((ROW()-13)/2),0)),IF(ISBLANK(OFFSET('9. METAS'!$Q$20,INT((ROW()-14)/2),0)),"",OFFSET('9. METAS'!$Q$20,INT((ROW()-14)/2),0)))</f>
        <v/>
      </c>
      <c r="K86" s="245" t="str">
        <f ca="1">IF(MOD(ROW()-13,2)=0,IF(ISBLANK(OFFSET('11. SEGUIMIENTO 2026'!$O$14,INT((ROW()-13)/2),0)),"",OFFSET('11. SEGUIMIENTO 2026'!$O$14,INT((ROW()-13)/2),0)),IF(ISBLANK(OFFSET('9. METAS'!$R$20,INT((ROW()-14)/2),0)),"",OFFSET('9. METAS'!$R$20,INT((ROW()-14)/2),0)))</f>
        <v/>
      </c>
      <c r="L86" s="245" t="str">
        <f ca="1">IF(MOD(ROW()-13,2)=0,IF(ISBLANK(OFFSET('11. SEGUIMIENTO 2026'!$P$14,INT((ROW()-13)/2),0)),"",OFFSET('11. SEGUIMIENTO 2026'!$P$14,INT((ROW()-13)/2),0)),IF(ISBLANK(OFFSET('9. METAS'!$S$20,INT((ROW()-14)/2),0)),"",OFFSET('9. METAS'!$S$20,INT((ROW()-14)/2),0)))</f>
        <v/>
      </c>
      <c r="M86" s="246" t="str">
        <f ca="1">IF(MOD(ROW()-13,2)=0,IF(ISBLANK(OFFSET('11. SEGUIMIENTO 2026'!$Q$14,INT((ROW()-13)/2),0)),"",OFFSET('11. SEGUIMIENTO 2026'!$Q$14,INT((ROW()-13)/2),0)),IF(ISBLANK(OFFSET('9. METAS'!$T$20,INT((ROW()-14)/2),0)),"",OFFSET('9. METAS'!$T$20,INT((ROW()-14)/2),0)))</f>
        <v/>
      </c>
      <c r="N86" s="1013"/>
      <c r="O86" s="1014"/>
      <c r="P86" s="1015"/>
    </row>
    <row r="87" spans="3:16" hidden="1">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02" t="str">
        <f ca="1">IF(ISBLANK(OFFSET('9. METAS'!$K$20,INT((ROW()-13)/2),0)),"",OFFSET('9. METAS'!$K$20,INT((ROW()-13)/2),0))</f>
        <v/>
      </c>
      <c r="I87" s="1004"/>
      <c r="J87" s="244" t="str">
        <f ca="1">IF(MOD(ROW()-13,2)=0,IF(ISBLANK(OFFSET('11. SEGUIMIENTO 2026'!$N$14,INT((ROW()-13)/2),0)),"",OFFSET('11. SEGUIMIENTO 2026'!$N$14,INT((ROW()-13)/2),0)),IF(ISBLANK(OFFSET('9. METAS'!$Q$20,INT((ROW()-14)/2),0)),"",OFFSET('9. METAS'!$Q$20,INT((ROW()-14)/2),0)))</f>
        <v/>
      </c>
      <c r="K87" s="245" t="str">
        <f ca="1">IF(MOD(ROW()-13,2)=0,IF(ISBLANK(OFFSET('11. SEGUIMIENTO 2026'!$O$14,INT((ROW()-13)/2),0)),"",OFFSET('11. SEGUIMIENTO 2026'!$O$14,INT((ROW()-13)/2),0)),IF(ISBLANK(OFFSET('9. METAS'!$R$20,INT((ROW()-14)/2),0)),"",OFFSET('9. METAS'!$R$20,INT((ROW()-14)/2),0)))</f>
        <v/>
      </c>
      <c r="L87" s="245" t="str">
        <f ca="1">IF(MOD(ROW()-13,2)=0,IF(ISBLANK(OFFSET('11. SEGUIMIENTO 2026'!$P$14,INT((ROW()-13)/2),0)),"",OFFSET('11. SEGUIMIENTO 2026'!$P$14,INT((ROW()-13)/2),0)),IF(ISBLANK(OFFSET('9. METAS'!$S$20,INT((ROW()-14)/2),0)),"",OFFSET('9. METAS'!$S$20,INT((ROW()-14)/2),0)))</f>
        <v/>
      </c>
      <c r="M87" s="246" t="str">
        <f ca="1">IF(MOD(ROW()-13,2)=0,IF(ISBLANK(OFFSET('11. SEGUIMIENTO 2026'!$Q$14,INT((ROW()-13)/2),0)),"",OFFSET('11. SEGUIMIENTO 2026'!$Q$14,INT((ROW()-13)/2),0)),IF(ISBLANK(OFFSET('9. METAS'!$T$20,INT((ROW()-14)/2),0)),"",OFFSET('9. METAS'!$T$20,INT((ROW()-14)/2),0)))</f>
        <v/>
      </c>
      <c r="N87" s="1006" t="str">
        <f t="shared" ref="N87" ca="1" si="69">IFERROR(J87/J88,"ND")</f>
        <v>ND</v>
      </c>
      <c r="O87" s="1008" t="str">
        <f t="shared" ref="O87" ca="1" si="70">IFERROR(((J87)/H87),"ND")</f>
        <v>ND</v>
      </c>
      <c r="P87" s="1010"/>
    </row>
    <row r="88" spans="3:16" hidden="1">
      <c r="C88" s="1025"/>
      <c r="D88" s="1018"/>
      <c r="E88" s="1018"/>
      <c r="F88" s="1021"/>
      <c r="G88" s="1023"/>
      <c r="H88" s="1002"/>
      <c r="I88" s="1012"/>
      <c r="J88" s="244" t="str">
        <f ca="1">IF(MOD(ROW()-13,2)=0,IF(ISBLANK(OFFSET('11. SEGUIMIENTO 2026'!$N$14,INT((ROW()-13)/2),0)),"",OFFSET('11. SEGUIMIENTO 2026'!$N$14,INT((ROW()-13)/2),0)),IF(ISBLANK(OFFSET('9. METAS'!$Q$20,INT((ROW()-14)/2),0)),"",OFFSET('9. METAS'!$Q$20,INT((ROW()-14)/2),0)))</f>
        <v/>
      </c>
      <c r="K88" s="245" t="str">
        <f ca="1">IF(MOD(ROW()-13,2)=0,IF(ISBLANK(OFFSET('11. SEGUIMIENTO 2026'!$O$14,INT((ROW()-13)/2),0)),"",OFFSET('11. SEGUIMIENTO 2026'!$O$14,INT((ROW()-13)/2),0)),IF(ISBLANK(OFFSET('9. METAS'!$R$20,INT((ROW()-14)/2),0)),"",OFFSET('9. METAS'!$R$20,INT((ROW()-14)/2),0)))</f>
        <v/>
      </c>
      <c r="L88" s="245" t="str">
        <f ca="1">IF(MOD(ROW()-13,2)=0,IF(ISBLANK(OFFSET('11. SEGUIMIENTO 2026'!$P$14,INT((ROW()-13)/2),0)),"",OFFSET('11. SEGUIMIENTO 2026'!$P$14,INT((ROW()-13)/2),0)),IF(ISBLANK(OFFSET('9. METAS'!$S$20,INT((ROW()-14)/2),0)),"",OFFSET('9. METAS'!$S$20,INT((ROW()-14)/2),0)))</f>
        <v/>
      </c>
      <c r="M88" s="246" t="str">
        <f ca="1">IF(MOD(ROW()-13,2)=0,IF(ISBLANK(OFFSET('11. SEGUIMIENTO 2026'!$Q$14,INT((ROW()-13)/2),0)),"",OFFSET('11. SEGUIMIENTO 2026'!$Q$14,INT((ROW()-13)/2),0)),IF(ISBLANK(OFFSET('9. METAS'!$T$20,INT((ROW()-14)/2),0)),"",OFFSET('9. METAS'!$T$20,INT((ROW()-14)/2),0)))</f>
        <v/>
      </c>
      <c r="N88" s="1013"/>
      <c r="O88" s="1014"/>
      <c r="P88" s="1015"/>
    </row>
    <row r="89" spans="3:16" ht="87" customHeight="1">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02">
        <f ca="1">IF(ISBLANK(OFFSET('9. METAS'!$K$20,INT((ROW()-13)/2),0)),"",OFFSET('9. METAS'!$K$20,INT((ROW()-13)/2),0))</f>
        <v>100</v>
      </c>
      <c r="I89" s="1004" t="s">
        <v>147</v>
      </c>
      <c r="J89" s="244">
        <f ca="1">IF(MOD(ROW()-13,2)=0,IF(ISBLANK(OFFSET('11. SEGUIMIENTO 2026'!$N$14,INT((ROW()-13)/2),0)),"",OFFSET('11. SEGUIMIENTO 2026'!$N$14,INT((ROW()-13)/2),0)),IF(ISBLANK(OFFSET('9. METAS'!$Q$20,INT((ROW()-14)/2),0)),"",OFFSET('9. METAS'!$Q$20,INT((ROW()-14)/2),0)))</f>
        <v>19</v>
      </c>
      <c r="K89" s="245" t="str">
        <f ca="1">IF(MOD(ROW()-13,2)=0,IF(ISBLANK(OFFSET('11. SEGUIMIENTO 2026'!$O$14,INT((ROW()-13)/2),0)),"",OFFSET('11. SEGUIMIENTO 2026'!$O$14,INT((ROW()-13)/2),0)),IF(ISBLANK(OFFSET('9. METAS'!$R$20,INT((ROW()-14)/2),0)),"",OFFSET('9. METAS'!$R$20,INT((ROW()-14)/2),0)))</f>
        <v/>
      </c>
      <c r="L89" s="245" t="str">
        <f ca="1">IF(MOD(ROW()-13,2)=0,IF(ISBLANK(OFFSET('11. SEGUIMIENTO 2026'!$P$14,INT((ROW()-13)/2),0)),"",OFFSET('11. SEGUIMIENTO 2026'!$P$14,INT((ROW()-13)/2),0)),IF(ISBLANK(OFFSET('9. METAS'!$S$20,INT((ROW()-14)/2),0)),"",OFFSET('9. METAS'!$S$20,INT((ROW()-14)/2),0)))</f>
        <v/>
      </c>
      <c r="M89" s="246" t="str">
        <f ca="1">IF(MOD(ROW()-13,2)=0,IF(ISBLANK(OFFSET('11. SEGUIMIENTO 2026'!$Q$14,INT((ROW()-13)/2),0)),"",OFFSET('11. SEGUIMIENTO 2026'!$Q$14,INT((ROW()-13)/2),0)),IF(ISBLANK(OFFSET('9. METAS'!$T$20,INT((ROW()-14)/2),0)),"",OFFSET('9. METAS'!$T$20,INT((ROW()-14)/2),0)))</f>
        <v/>
      </c>
      <c r="N89" s="1006">
        <f t="shared" ref="N89" ca="1" si="71">IFERROR(J89/J90,"ND")</f>
        <v>0.76</v>
      </c>
      <c r="O89" s="1008">
        <f t="shared" ref="O89" ca="1" si="72">IFERROR(((J89)/H89),"ND")</f>
        <v>0.19</v>
      </c>
      <c r="P89" s="1040" t="s">
        <v>1528</v>
      </c>
    </row>
    <row r="90" spans="3:16" ht="87" customHeight="1">
      <c r="C90" s="1025"/>
      <c r="D90" s="1018"/>
      <c r="E90" s="1018"/>
      <c r="F90" s="1021"/>
      <c r="G90" s="1023"/>
      <c r="H90" s="1002"/>
      <c r="I90" s="1012"/>
      <c r="J90" s="244">
        <f ca="1">IF(MOD(ROW()-13,2)=0,IF(ISBLANK(OFFSET('11. SEGUIMIENTO 2026'!$N$14,INT((ROW()-13)/2),0)),"",OFFSET('11. SEGUIMIENTO 2026'!$N$14,INT((ROW()-13)/2),0)),IF(ISBLANK(OFFSET('9. METAS'!$Q$20,INT((ROW()-14)/2),0)),"",OFFSET('9. METAS'!$Q$20,INT((ROW()-14)/2),0)))</f>
        <v>25</v>
      </c>
      <c r="K90" s="245">
        <f ca="1">IF(MOD(ROW()-13,2)=0,IF(ISBLANK(OFFSET('11. SEGUIMIENTO 2026'!$O$14,INT((ROW()-13)/2),0)),"",OFFSET('11. SEGUIMIENTO 2026'!$O$14,INT((ROW()-13)/2),0)),IF(ISBLANK(OFFSET('9. METAS'!$R$20,INT((ROW()-14)/2),0)),"",OFFSET('9. METAS'!$R$20,INT((ROW()-14)/2),0)))</f>
        <v>25</v>
      </c>
      <c r="L90" s="245">
        <f ca="1">IF(MOD(ROW()-13,2)=0,IF(ISBLANK(OFFSET('11. SEGUIMIENTO 2026'!$P$14,INT((ROW()-13)/2),0)),"",OFFSET('11. SEGUIMIENTO 2026'!$P$14,INT((ROW()-13)/2),0)),IF(ISBLANK(OFFSET('9. METAS'!$S$20,INT((ROW()-14)/2),0)),"",OFFSET('9. METAS'!$S$20,INT((ROW()-14)/2),0)))</f>
        <v>25</v>
      </c>
      <c r="M90" s="246">
        <f ca="1">IF(MOD(ROW()-13,2)=0,IF(ISBLANK(OFFSET('11. SEGUIMIENTO 2026'!$Q$14,INT((ROW()-13)/2),0)),"",OFFSET('11. SEGUIMIENTO 2026'!$Q$14,INT((ROW()-13)/2),0)),IF(ISBLANK(OFFSET('9. METAS'!$T$20,INT((ROW()-14)/2),0)),"",OFFSET('9. METAS'!$T$20,INT((ROW()-14)/2),0)))</f>
        <v>25</v>
      </c>
      <c r="N90" s="1013"/>
      <c r="O90" s="1014"/>
      <c r="P90" s="1041"/>
    </row>
    <row r="91" spans="3:16" ht="82.15" customHeight="1">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02">
        <f ca="1">IF(ISBLANK(OFFSET('9. METAS'!$K$20,INT((ROW()-13)/2),0)),"",OFFSET('9. METAS'!$K$20,INT((ROW()-13)/2),0))</f>
        <v>24</v>
      </c>
      <c r="I91" s="1004" t="s">
        <v>1394</v>
      </c>
      <c r="J91" s="244">
        <f ca="1">IF(MOD(ROW()-13,2)=0,IF(ISBLANK(OFFSET('11. SEGUIMIENTO 2026'!$N$14,INT((ROW()-13)/2),0)),"",OFFSET('11. SEGUIMIENTO 2026'!$N$14,INT((ROW()-13)/2),0)),IF(ISBLANK(OFFSET('9. METAS'!$Q$20,INT((ROW()-14)/2),0)),"",OFFSET('9. METAS'!$Q$20,INT((ROW()-14)/2),0)))</f>
        <v>7</v>
      </c>
      <c r="K91" s="245" t="str">
        <f ca="1">IF(MOD(ROW()-13,2)=0,IF(ISBLANK(OFFSET('11. SEGUIMIENTO 2026'!$O$14,INT((ROW()-13)/2),0)),"",OFFSET('11. SEGUIMIENTO 2026'!$O$14,INT((ROW()-13)/2),0)),IF(ISBLANK(OFFSET('9. METAS'!$R$20,INT((ROW()-14)/2),0)),"",OFFSET('9. METAS'!$R$20,INT((ROW()-14)/2),0)))</f>
        <v/>
      </c>
      <c r="L91" s="245" t="str">
        <f ca="1">IF(MOD(ROW()-13,2)=0,IF(ISBLANK(OFFSET('11. SEGUIMIENTO 2026'!$P$14,INT((ROW()-13)/2),0)),"",OFFSET('11. SEGUIMIENTO 2026'!$P$14,INT((ROW()-13)/2),0)),IF(ISBLANK(OFFSET('9. METAS'!$S$20,INT((ROW()-14)/2),0)),"",OFFSET('9. METAS'!$S$20,INT((ROW()-14)/2),0)))</f>
        <v/>
      </c>
      <c r="M91" s="246" t="str">
        <f ca="1">IF(MOD(ROW()-13,2)=0,IF(ISBLANK(OFFSET('11. SEGUIMIENTO 2026'!$Q$14,INT((ROW()-13)/2),0)),"",OFFSET('11. SEGUIMIENTO 2026'!$Q$14,INT((ROW()-13)/2),0)),IF(ISBLANK(OFFSET('9. METAS'!$T$20,INT((ROW()-14)/2),0)),"",OFFSET('9. METAS'!$T$20,INT((ROW()-14)/2),0)))</f>
        <v/>
      </c>
      <c r="N91" s="1006">
        <f t="shared" ref="N91" ca="1" si="73">IFERROR(J91/J92,"ND")</f>
        <v>1.1666666666666667</v>
      </c>
      <c r="O91" s="1008">
        <f t="shared" ref="O91" ca="1" si="74">IFERROR(((J91)/H91),"ND")</f>
        <v>0.29166666666666669</v>
      </c>
      <c r="P91" s="1040" t="s">
        <v>1529</v>
      </c>
    </row>
    <row r="92" spans="3:16" ht="82.15" customHeight="1">
      <c r="C92" s="1025"/>
      <c r="D92" s="1018"/>
      <c r="E92" s="1018"/>
      <c r="F92" s="1021"/>
      <c r="G92" s="1023"/>
      <c r="H92" s="1002"/>
      <c r="I92" s="1012"/>
      <c r="J92" s="244">
        <f ca="1">IF(MOD(ROW()-13,2)=0,IF(ISBLANK(OFFSET('11. SEGUIMIENTO 2026'!$N$14,INT((ROW()-13)/2),0)),"",OFFSET('11. SEGUIMIENTO 2026'!$N$14,INT((ROW()-13)/2),0)),IF(ISBLANK(OFFSET('9. METAS'!$Q$20,INT((ROW()-14)/2),0)),"",OFFSET('9. METAS'!$Q$20,INT((ROW()-14)/2),0)))</f>
        <v>6</v>
      </c>
      <c r="K92" s="245">
        <f ca="1">IF(MOD(ROW()-13,2)=0,IF(ISBLANK(OFFSET('11. SEGUIMIENTO 2026'!$O$14,INT((ROW()-13)/2),0)),"",OFFSET('11. SEGUIMIENTO 2026'!$O$14,INT((ROW()-13)/2),0)),IF(ISBLANK(OFFSET('9. METAS'!$R$20,INT((ROW()-14)/2),0)),"",OFFSET('9. METAS'!$R$20,INT((ROW()-14)/2),0)))</f>
        <v>6</v>
      </c>
      <c r="L92" s="245">
        <f ca="1">IF(MOD(ROW()-13,2)=0,IF(ISBLANK(OFFSET('11. SEGUIMIENTO 2026'!$P$14,INT((ROW()-13)/2),0)),"",OFFSET('11. SEGUIMIENTO 2026'!$P$14,INT((ROW()-13)/2),0)),IF(ISBLANK(OFFSET('9. METAS'!$S$20,INT((ROW()-14)/2),0)),"",OFFSET('9. METAS'!$S$20,INT((ROW()-14)/2),0)))</f>
        <v>6</v>
      </c>
      <c r="M92" s="246">
        <f ca="1">IF(MOD(ROW()-13,2)=0,IF(ISBLANK(OFFSET('11. SEGUIMIENTO 2026'!$Q$14,INT((ROW()-13)/2),0)),"",OFFSET('11. SEGUIMIENTO 2026'!$Q$14,INT((ROW()-13)/2),0)),IF(ISBLANK(OFFSET('9. METAS'!$T$20,INT((ROW()-14)/2),0)),"",OFFSET('9. METAS'!$T$20,INT((ROW()-14)/2),0)))</f>
        <v>6</v>
      </c>
      <c r="N92" s="1013"/>
      <c r="O92" s="1014"/>
      <c r="P92" s="1041"/>
    </row>
    <row r="93" spans="3:16" ht="95.45" customHeight="1">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02">
        <f ca="1">IF(ISBLANK(OFFSET('9. METAS'!$K$20,INT((ROW()-13)/2),0)),"",OFFSET('9. METAS'!$K$20,INT((ROW()-13)/2),0))</f>
        <v>174</v>
      </c>
      <c r="I93" s="1004" t="s">
        <v>1394</v>
      </c>
      <c r="J93" s="244">
        <f ca="1">IF(MOD(ROW()-13,2)=0,IF(ISBLANK(OFFSET('11. SEGUIMIENTO 2026'!$N$14,INT((ROW()-13)/2),0)),"",OFFSET('11. SEGUIMIENTO 2026'!$N$14,INT((ROW()-13)/2),0)),IF(ISBLANK(OFFSET('9. METAS'!$Q$20,INT((ROW()-14)/2),0)),"",OFFSET('9. METAS'!$Q$20,INT((ROW()-14)/2),0)))</f>
        <v>25</v>
      </c>
      <c r="K93" s="245" t="str">
        <f ca="1">IF(MOD(ROW()-13,2)=0,IF(ISBLANK(OFFSET('11. SEGUIMIENTO 2026'!$O$14,INT((ROW()-13)/2),0)),"",OFFSET('11. SEGUIMIENTO 2026'!$O$14,INT((ROW()-13)/2),0)),IF(ISBLANK(OFFSET('9. METAS'!$R$20,INT((ROW()-14)/2),0)),"",OFFSET('9. METAS'!$R$20,INT((ROW()-14)/2),0)))</f>
        <v/>
      </c>
      <c r="L93" s="245" t="str">
        <f ca="1">IF(MOD(ROW()-13,2)=0,IF(ISBLANK(OFFSET('11. SEGUIMIENTO 2026'!$P$14,INT((ROW()-13)/2),0)),"",OFFSET('11. SEGUIMIENTO 2026'!$P$14,INT((ROW()-13)/2),0)),IF(ISBLANK(OFFSET('9. METAS'!$S$20,INT((ROW()-14)/2),0)),"",OFFSET('9. METAS'!$S$20,INT((ROW()-14)/2),0)))</f>
        <v/>
      </c>
      <c r="M93" s="246" t="str">
        <f ca="1">IF(MOD(ROW()-13,2)=0,IF(ISBLANK(OFFSET('11. SEGUIMIENTO 2026'!$Q$14,INT((ROW()-13)/2),0)),"",OFFSET('11. SEGUIMIENTO 2026'!$Q$14,INT((ROW()-13)/2),0)),IF(ISBLANK(OFFSET('9. METAS'!$T$20,INT((ROW()-14)/2),0)),"",OFFSET('9. METAS'!$T$20,INT((ROW()-14)/2),0)))</f>
        <v/>
      </c>
      <c r="N93" s="1006">
        <f t="shared" ref="N93" ca="1" si="75">IFERROR(J93/J94,"ND")</f>
        <v>0.58139534883720934</v>
      </c>
      <c r="O93" s="1008">
        <f t="shared" ref="O93" ca="1" si="76">IFERROR(((J93)/H93),"ND")</f>
        <v>0.14367816091954022</v>
      </c>
      <c r="P93" s="1040" t="s">
        <v>1530</v>
      </c>
    </row>
    <row r="94" spans="3:16" ht="117.6" customHeight="1">
      <c r="C94" s="1025"/>
      <c r="D94" s="1018"/>
      <c r="E94" s="1018"/>
      <c r="F94" s="1021"/>
      <c r="G94" s="1023"/>
      <c r="H94" s="1002"/>
      <c r="I94" s="1012"/>
      <c r="J94" s="244">
        <f ca="1">IF(MOD(ROW()-13,2)=0,IF(ISBLANK(OFFSET('11. SEGUIMIENTO 2026'!$N$14,INT((ROW()-13)/2),0)),"",OFFSET('11. SEGUIMIENTO 2026'!$N$14,INT((ROW()-13)/2),0)),IF(ISBLANK(OFFSET('9. METAS'!$Q$20,INT((ROW()-14)/2),0)),"",OFFSET('9. METAS'!$Q$20,INT((ROW()-14)/2),0)))</f>
        <v>43</v>
      </c>
      <c r="K94" s="245">
        <f ca="1">IF(MOD(ROW()-13,2)=0,IF(ISBLANK(OFFSET('11. SEGUIMIENTO 2026'!$O$14,INT((ROW()-13)/2),0)),"",OFFSET('11. SEGUIMIENTO 2026'!$O$14,INT((ROW()-13)/2),0)),IF(ISBLANK(OFFSET('9. METAS'!$R$20,INT((ROW()-14)/2),0)),"",OFFSET('9. METAS'!$R$20,INT((ROW()-14)/2),0)))</f>
        <v>44</v>
      </c>
      <c r="L94" s="245">
        <f ca="1">IF(MOD(ROW()-13,2)=0,IF(ISBLANK(OFFSET('11. SEGUIMIENTO 2026'!$P$14,INT((ROW()-13)/2),0)),"",OFFSET('11. SEGUIMIENTO 2026'!$P$14,INT((ROW()-13)/2),0)),IF(ISBLANK(OFFSET('9. METAS'!$S$20,INT((ROW()-14)/2),0)),"",OFFSET('9. METAS'!$S$20,INT((ROW()-14)/2),0)))</f>
        <v>44</v>
      </c>
      <c r="M94" s="246">
        <f ca="1">IF(MOD(ROW()-13,2)=0,IF(ISBLANK(OFFSET('11. SEGUIMIENTO 2026'!$Q$14,INT((ROW()-13)/2),0)),"",OFFSET('11. SEGUIMIENTO 2026'!$Q$14,INT((ROW()-13)/2),0)),IF(ISBLANK(OFFSET('9. METAS'!$T$20,INT((ROW()-14)/2),0)),"",OFFSET('9. METAS'!$T$20,INT((ROW()-14)/2),0)))</f>
        <v>43</v>
      </c>
      <c r="N94" s="1013"/>
      <c r="O94" s="1014"/>
      <c r="P94" s="1041"/>
    </row>
    <row r="95" spans="3:16" ht="91.15" customHeight="1">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02">
        <f ca="1">IF(ISBLANK(OFFSET('9. METAS'!$K$20,INT((ROW()-13)/2),0)),"",OFFSET('9. METAS'!$K$20,INT((ROW()-13)/2),0))</f>
        <v>12</v>
      </c>
      <c r="I95" s="1004" t="s">
        <v>1394</v>
      </c>
      <c r="J95" s="244">
        <f ca="1">IF(MOD(ROW()-13,2)=0,IF(ISBLANK(OFFSET('11. SEGUIMIENTO 2026'!$N$14,INT((ROW()-13)/2),0)),"",OFFSET('11. SEGUIMIENTO 2026'!$N$14,INT((ROW()-13)/2),0)),IF(ISBLANK(OFFSET('9. METAS'!$Q$20,INT((ROW()-14)/2),0)),"",OFFSET('9. METAS'!$Q$20,INT((ROW()-14)/2),0)))</f>
        <v>2</v>
      </c>
      <c r="K95" s="245" t="str">
        <f ca="1">IF(MOD(ROW()-13,2)=0,IF(ISBLANK(OFFSET('11. SEGUIMIENTO 2026'!$O$14,INT((ROW()-13)/2),0)),"",OFFSET('11. SEGUIMIENTO 2026'!$O$14,INT((ROW()-13)/2),0)),IF(ISBLANK(OFFSET('9. METAS'!$R$20,INT((ROW()-14)/2),0)),"",OFFSET('9. METAS'!$R$20,INT((ROW()-14)/2),0)))</f>
        <v/>
      </c>
      <c r="L95" s="245" t="str">
        <f ca="1">IF(MOD(ROW()-13,2)=0,IF(ISBLANK(OFFSET('11. SEGUIMIENTO 2026'!$P$14,INT((ROW()-13)/2),0)),"",OFFSET('11. SEGUIMIENTO 2026'!$P$14,INT((ROW()-13)/2),0)),IF(ISBLANK(OFFSET('9. METAS'!$S$20,INT((ROW()-14)/2),0)),"",OFFSET('9. METAS'!$S$20,INT((ROW()-14)/2),0)))</f>
        <v/>
      </c>
      <c r="M95" s="246" t="str">
        <f ca="1">IF(MOD(ROW()-13,2)=0,IF(ISBLANK(OFFSET('11. SEGUIMIENTO 2026'!$Q$14,INT((ROW()-13)/2),0)),"",OFFSET('11. SEGUIMIENTO 2026'!$Q$14,INT((ROW()-13)/2),0)),IF(ISBLANK(OFFSET('9. METAS'!$T$20,INT((ROW()-14)/2),0)),"",OFFSET('9. METAS'!$T$20,INT((ROW()-14)/2),0)))</f>
        <v/>
      </c>
      <c r="N95" s="1006">
        <f t="shared" ref="N95" ca="1" si="77">IFERROR(J95/J96,"ND")</f>
        <v>0.66666666666666663</v>
      </c>
      <c r="O95" s="1008">
        <f t="shared" ref="O95" ca="1" si="78">IFERROR(((J95)/H95),"ND")</f>
        <v>0.16666666666666666</v>
      </c>
      <c r="P95" s="1040" t="s">
        <v>1531</v>
      </c>
    </row>
    <row r="96" spans="3:16" ht="91.15" customHeight="1">
      <c r="C96" s="1025"/>
      <c r="D96" s="1018"/>
      <c r="E96" s="1018"/>
      <c r="F96" s="1021"/>
      <c r="G96" s="1023"/>
      <c r="H96" s="1002"/>
      <c r="I96" s="1012"/>
      <c r="J96" s="244">
        <f ca="1">IF(MOD(ROW()-13,2)=0,IF(ISBLANK(OFFSET('11. SEGUIMIENTO 2026'!$N$14,INT((ROW()-13)/2),0)),"",OFFSET('11. SEGUIMIENTO 2026'!$N$14,INT((ROW()-13)/2),0)),IF(ISBLANK(OFFSET('9. METAS'!$Q$20,INT((ROW()-14)/2),0)),"",OFFSET('9. METAS'!$Q$20,INT((ROW()-14)/2),0)))</f>
        <v>3</v>
      </c>
      <c r="K96" s="245">
        <f ca="1">IF(MOD(ROW()-13,2)=0,IF(ISBLANK(OFFSET('11. SEGUIMIENTO 2026'!$O$14,INT((ROW()-13)/2),0)),"",OFFSET('11. SEGUIMIENTO 2026'!$O$14,INT((ROW()-13)/2),0)),IF(ISBLANK(OFFSET('9. METAS'!$R$20,INT((ROW()-14)/2),0)),"",OFFSET('9. METAS'!$R$20,INT((ROW()-14)/2),0)))</f>
        <v>3</v>
      </c>
      <c r="L96" s="245">
        <f ca="1">IF(MOD(ROW()-13,2)=0,IF(ISBLANK(OFFSET('11. SEGUIMIENTO 2026'!$P$14,INT((ROW()-13)/2),0)),"",OFFSET('11. SEGUIMIENTO 2026'!$P$14,INT((ROW()-13)/2),0)),IF(ISBLANK(OFFSET('9. METAS'!$S$20,INT((ROW()-14)/2),0)),"",OFFSET('9. METAS'!$S$20,INT((ROW()-14)/2),0)))</f>
        <v>3</v>
      </c>
      <c r="M96" s="246">
        <f ca="1">IF(MOD(ROW()-13,2)=0,IF(ISBLANK(OFFSET('11. SEGUIMIENTO 2026'!$Q$14,INT((ROW()-13)/2),0)),"",OFFSET('11. SEGUIMIENTO 2026'!$Q$14,INT((ROW()-13)/2),0)),IF(ISBLANK(OFFSET('9. METAS'!$T$20,INT((ROW()-14)/2),0)),"",OFFSET('9. METAS'!$T$20,INT((ROW()-14)/2),0)))</f>
        <v>3</v>
      </c>
      <c r="N96" s="1013"/>
      <c r="O96" s="1014"/>
      <c r="P96" s="1041"/>
    </row>
    <row r="97" spans="3:16" hidden="1">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02" t="str">
        <f ca="1">IF(ISBLANK(OFFSET('9. METAS'!$K$20,INT((ROW()-13)/2),0)),"",OFFSET('9. METAS'!$K$20,INT((ROW()-13)/2),0))</f>
        <v/>
      </c>
      <c r="I97" s="1004"/>
      <c r="J97" s="244" t="str">
        <f ca="1">IF(MOD(ROW()-13,2)=0,IF(ISBLANK(OFFSET('11. SEGUIMIENTO 2026'!$N$14,INT((ROW()-13)/2),0)),"",OFFSET('11. SEGUIMIENTO 2026'!$N$14,INT((ROW()-13)/2),0)),IF(ISBLANK(OFFSET('9. METAS'!$Q$20,INT((ROW()-14)/2),0)),"",OFFSET('9. METAS'!$Q$20,INT((ROW()-14)/2),0)))</f>
        <v/>
      </c>
      <c r="K97" s="245" t="str">
        <f ca="1">IF(MOD(ROW()-13,2)=0,IF(ISBLANK(OFFSET('11. SEGUIMIENTO 2026'!$O$14,INT((ROW()-13)/2),0)),"",OFFSET('11. SEGUIMIENTO 2026'!$O$14,INT((ROW()-13)/2),0)),IF(ISBLANK(OFFSET('9. METAS'!$R$20,INT((ROW()-14)/2),0)),"",OFFSET('9. METAS'!$R$20,INT((ROW()-14)/2),0)))</f>
        <v/>
      </c>
      <c r="L97" s="245" t="str">
        <f ca="1">IF(MOD(ROW()-13,2)=0,IF(ISBLANK(OFFSET('11. SEGUIMIENTO 2026'!$P$14,INT((ROW()-13)/2),0)),"",OFFSET('11. SEGUIMIENTO 2026'!$P$14,INT((ROW()-13)/2),0)),IF(ISBLANK(OFFSET('9. METAS'!$S$20,INT((ROW()-14)/2),0)),"",OFFSET('9. METAS'!$S$20,INT((ROW()-14)/2),0)))</f>
        <v/>
      </c>
      <c r="M97" s="246" t="str">
        <f ca="1">IF(MOD(ROW()-13,2)=0,IF(ISBLANK(OFFSET('11. SEGUIMIENTO 2026'!$Q$14,INT((ROW()-13)/2),0)),"",OFFSET('11. SEGUIMIENTO 2026'!$Q$14,INT((ROW()-13)/2),0)),IF(ISBLANK(OFFSET('9. METAS'!$T$20,INT((ROW()-14)/2),0)),"",OFFSET('9. METAS'!$T$20,INT((ROW()-14)/2),0)))</f>
        <v/>
      </c>
      <c r="N97" s="1006" t="str">
        <f t="shared" ref="N97" ca="1" si="79">IFERROR(J97/J98,"ND")</f>
        <v>ND</v>
      </c>
      <c r="O97" s="1008" t="str">
        <f t="shared" ref="O97" ca="1" si="80">IFERROR(((J97)/H97),"ND")</f>
        <v>ND</v>
      </c>
      <c r="P97" s="1010"/>
    </row>
    <row r="98" spans="3:16" hidden="1">
      <c r="C98" s="1025"/>
      <c r="D98" s="1018"/>
      <c r="E98" s="1018"/>
      <c r="F98" s="1021"/>
      <c r="G98" s="1023"/>
      <c r="H98" s="1002"/>
      <c r="I98" s="1012"/>
      <c r="J98" s="244" t="str">
        <f ca="1">IF(MOD(ROW()-13,2)=0,IF(ISBLANK(OFFSET('11. SEGUIMIENTO 2026'!$N$14,INT((ROW()-13)/2),0)),"",OFFSET('11. SEGUIMIENTO 2026'!$N$14,INT((ROW()-13)/2),0)),IF(ISBLANK(OFFSET('9. METAS'!$Q$20,INT((ROW()-14)/2),0)),"",OFFSET('9. METAS'!$Q$20,INT((ROW()-14)/2),0)))</f>
        <v/>
      </c>
      <c r="K98" s="245" t="str">
        <f ca="1">IF(MOD(ROW()-13,2)=0,IF(ISBLANK(OFFSET('11. SEGUIMIENTO 2026'!$O$14,INT((ROW()-13)/2),0)),"",OFFSET('11. SEGUIMIENTO 2026'!$O$14,INT((ROW()-13)/2),0)),IF(ISBLANK(OFFSET('9. METAS'!$R$20,INT((ROW()-14)/2),0)),"",OFFSET('9. METAS'!$R$20,INT((ROW()-14)/2),0)))</f>
        <v/>
      </c>
      <c r="L98" s="245" t="str">
        <f ca="1">IF(MOD(ROW()-13,2)=0,IF(ISBLANK(OFFSET('11. SEGUIMIENTO 2026'!$P$14,INT((ROW()-13)/2),0)),"",OFFSET('11. SEGUIMIENTO 2026'!$P$14,INT((ROW()-13)/2),0)),IF(ISBLANK(OFFSET('9. METAS'!$S$20,INT((ROW()-14)/2),0)),"",OFFSET('9. METAS'!$S$20,INT((ROW()-14)/2),0)))</f>
        <v/>
      </c>
      <c r="M98" s="246" t="str">
        <f ca="1">IF(MOD(ROW()-13,2)=0,IF(ISBLANK(OFFSET('11. SEGUIMIENTO 2026'!$Q$14,INT((ROW()-13)/2),0)),"",OFFSET('11. SEGUIMIENTO 2026'!$Q$14,INT((ROW()-13)/2),0)),IF(ISBLANK(OFFSET('9. METAS'!$T$20,INT((ROW()-14)/2),0)),"",OFFSET('9. METAS'!$T$20,INT((ROW()-14)/2),0)))</f>
        <v/>
      </c>
      <c r="N98" s="1013"/>
      <c r="O98" s="1014"/>
      <c r="P98" s="1015"/>
    </row>
    <row r="99" spans="3:16" hidden="1">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02" t="str">
        <f ca="1">IF(ISBLANK(OFFSET('9. METAS'!$K$20,INT((ROW()-13)/2),0)),"",OFFSET('9. METAS'!$K$20,INT((ROW()-13)/2),0))</f>
        <v/>
      </c>
      <c r="I99" s="1004"/>
      <c r="J99" s="244" t="str">
        <f ca="1">IF(MOD(ROW()-13,2)=0,IF(ISBLANK(OFFSET('11. SEGUIMIENTO 2026'!$N$14,INT((ROW()-13)/2),0)),"",OFFSET('11. SEGUIMIENTO 2026'!$N$14,INT((ROW()-13)/2),0)),IF(ISBLANK(OFFSET('9. METAS'!$Q$20,INT((ROW()-14)/2),0)),"",OFFSET('9. METAS'!$Q$20,INT((ROW()-14)/2),0)))</f>
        <v/>
      </c>
      <c r="K99" s="245" t="str">
        <f ca="1">IF(MOD(ROW()-13,2)=0,IF(ISBLANK(OFFSET('11. SEGUIMIENTO 2026'!$O$14,INT((ROW()-13)/2),0)),"",OFFSET('11. SEGUIMIENTO 2026'!$O$14,INT((ROW()-13)/2),0)),IF(ISBLANK(OFFSET('9. METAS'!$R$20,INT((ROW()-14)/2),0)),"",OFFSET('9. METAS'!$R$20,INT((ROW()-14)/2),0)))</f>
        <v/>
      </c>
      <c r="L99" s="245" t="str">
        <f ca="1">IF(MOD(ROW()-13,2)=0,IF(ISBLANK(OFFSET('11. SEGUIMIENTO 2026'!$P$14,INT((ROW()-13)/2),0)),"",OFFSET('11. SEGUIMIENTO 2026'!$P$14,INT((ROW()-13)/2),0)),IF(ISBLANK(OFFSET('9. METAS'!$S$20,INT((ROW()-14)/2),0)),"",OFFSET('9. METAS'!$S$20,INT((ROW()-14)/2),0)))</f>
        <v/>
      </c>
      <c r="M99" s="246" t="str">
        <f ca="1">IF(MOD(ROW()-13,2)=0,IF(ISBLANK(OFFSET('11. SEGUIMIENTO 2026'!$Q$14,INT((ROW()-13)/2),0)),"",OFFSET('11. SEGUIMIENTO 2026'!$Q$14,INT((ROW()-13)/2),0)),IF(ISBLANK(OFFSET('9. METAS'!$T$20,INT((ROW()-14)/2),0)),"",OFFSET('9. METAS'!$T$20,INT((ROW()-14)/2),0)))</f>
        <v/>
      </c>
      <c r="N99" s="1006" t="str">
        <f t="shared" ref="N99" ca="1" si="81">IFERROR(J99/J100,"ND")</f>
        <v>ND</v>
      </c>
      <c r="O99" s="1008" t="str">
        <f t="shared" ref="O99" ca="1" si="82">IFERROR(((J99)/H99),"ND")</f>
        <v>ND</v>
      </c>
      <c r="P99" s="1010"/>
    </row>
    <row r="100" spans="3:16" hidden="1">
      <c r="C100" s="1025"/>
      <c r="D100" s="1018"/>
      <c r="E100" s="1018"/>
      <c r="F100" s="1021"/>
      <c r="G100" s="1023"/>
      <c r="H100" s="1002"/>
      <c r="I100" s="1012"/>
      <c r="J100" s="244" t="str">
        <f ca="1">IF(MOD(ROW()-13,2)=0,IF(ISBLANK(OFFSET('11. SEGUIMIENTO 2026'!$N$14,INT((ROW()-13)/2),0)),"",OFFSET('11. SEGUIMIENTO 2026'!$N$14,INT((ROW()-13)/2),0)),IF(ISBLANK(OFFSET('9. METAS'!$Q$20,INT((ROW()-14)/2),0)),"",OFFSET('9. METAS'!$Q$20,INT((ROW()-14)/2),0)))</f>
        <v/>
      </c>
      <c r="K100" s="245" t="str">
        <f ca="1">IF(MOD(ROW()-13,2)=0,IF(ISBLANK(OFFSET('11. SEGUIMIENTO 2026'!$O$14,INT((ROW()-13)/2),0)),"",OFFSET('11. SEGUIMIENTO 2026'!$O$14,INT((ROW()-13)/2),0)),IF(ISBLANK(OFFSET('9. METAS'!$R$20,INT((ROW()-14)/2),0)),"",OFFSET('9. METAS'!$R$20,INT((ROW()-14)/2),0)))</f>
        <v/>
      </c>
      <c r="L100" s="245" t="str">
        <f ca="1">IF(MOD(ROW()-13,2)=0,IF(ISBLANK(OFFSET('11. SEGUIMIENTO 2026'!$P$14,INT((ROW()-13)/2),0)),"",OFFSET('11. SEGUIMIENTO 2026'!$P$14,INT((ROW()-13)/2),0)),IF(ISBLANK(OFFSET('9. METAS'!$S$20,INT((ROW()-14)/2),0)),"",OFFSET('9. METAS'!$S$20,INT((ROW()-14)/2),0)))</f>
        <v/>
      </c>
      <c r="M100" s="246" t="str">
        <f ca="1">IF(MOD(ROW()-13,2)=0,IF(ISBLANK(OFFSET('11. SEGUIMIENTO 2026'!$Q$14,INT((ROW()-13)/2),0)),"",OFFSET('11. SEGUIMIENTO 2026'!$Q$14,INT((ROW()-13)/2),0)),IF(ISBLANK(OFFSET('9. METAS'!$T$20,INT((ROW()-14)/2),0)),"",OFFSET('9. METAS'!$T$20,INT((ROW()-14)/2),0)))</f>
        <v/>
      </c>
      <c r="N100" s="1013"/>
      <c r="O100" s="1014"/>
      <c r="P100" s="1015"/>
    </row>
    <row r="101" spans="3:16" ht="82.15" customHeight="1">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02">
        <f ca="1">IF(ISBLANK(OFFSET('9. METAS'!$K$20,INT((ROW()-13)/2),0)),"",OFFSET('9. METAS'!$K$20,INT((ROW()-13)/2),0))</f>
        <v>100</v>
      </c>
      <c r="I101" s="1004" t="s">
        <v>147</v>
      </c>
      <c r="J101" s="244">
        <f ca="1">IF(MOD(ROW()-13,2)=0,IF(ISBLANK(OFFSET('11. SEGUIMIENTO 2026'!$N$14,INT((ROW()-13)/2),0)),"",OFFSET('11. SEGUIMIENTO 2026'!$N$14,INT((ROW()-13)/2),0)),IF(ISBLANK(OFFSET('9. METAS'!$Q$20,INT((ROW()-14)/2),0)),"",OFFSET('9. METAS'!$Q$20,INT((ROW()-14)/2),0)))</f>
        <v>17</v>
      </c>
      <c r="K101" s="245" t="str">
        <f ca="1">IF(MOD(ROW()-13,2)=0,IF(ISBLANK(OFFSET('11. SEGUIMIENTO 2026'!$O$14,INT((ROW()-13)/2),0)),"",OFFSET('11. SEGUIMIENTO 2026'!$O$14,INT((ROW()-13)/2),0)),IF(ISBLANK(OFFSET('9. METAS'!$R$20,INT((ROW()-14)/2),0)),"",OFFSET('9. METAS'!$R$20,INT((ROW()-14)/2),0)))</f>
        <v/>
      </c>
      <c r="L101" s="245" t="str">
        <f ca="1">IF(MOD(ROW()-13,2)=0,IF(ISBLANK(OFFSET('11. SEGUIMIENTO 2026'!$P$14,INT((ROW()-13)/2),0)),"",OFFSET('11. SEGUIMIENTO 2026'!$P$14,INT((ROW()-13)/2),0)),IF(ISBLANK(OFFSET('9. METAS'!$S$20,INT((ROW()-14)/2),0)),"",OFFSET('9. METAS'!$S$20,INT((ROW()-14)/2),0)))</f>
        <v/>
      </c>
      <c r="M101" s="246" t="str">
        <f ca="1">IF(MOD(ROW()-13,2)=0,IF(ISBLANK(OFFSET('11. SEGUIMIENTO 2026'!$Q$14,INT((ROW()-13)/2),0)),"",OFFSET('11. SEGUIMIENTO 2026'!$Q$14,INT((ROW()-13)/2),0)),IF(ISBLANK(OFFSET('9. METAS'!$T$20,INT((ROW()-14)/2),0)),"",OFFSET('9. METAS'!$T$20,INT((ROW()-14)/2),0)))</f>
        <v/>
      </c>
      <c r="N101" s="1006">
        <f t="shared" ref="N101" ca="1" si="83">IFERROR(J101/J102,"ND")</f>
        <v>0.68</v>
      </c>
      <c r="O101" s="1008">
        <f t="shared" ref="O101" ca="1" si="84">IFERROR(((J101)/H101),"ND")</f>
        <v>0.17</v>
      </c>
      <c r="P101" s="1040" t="s">
        <v>1532</v>
      </c>
    </row>
    <row r="102" spans="3:16" ht="82.15" customHeight="1">
      <c r="C102" s="1025"/>
      <c r="D102" s="1018"/>
      <c r="E102" s="1018"/>
      <c r="F102" s="1021"/>
      <c r="G102" s="1023"/>
      <c r="H102" s="1002"/>
      <c r="I102" s="1012"/>
      <c r="J102" s="244">
        <f ca="1">IF(MOD(ROW()-13,2)=0,IF(ISBLANK(OFFSET('11. SEGUIMIENTO 2026'!$N$14,INT((ROW()-13)/2),0)),"",OFFSET('11. SEGUIMIENTO 2026'!$N$14,INT((ROW()-13)/2),0)),IF(ISBLANK(OFFSET('9. METAS'!$Q$20,INT((ROW()-14)/2),0)),"",OFFSET('9. METAS'!$Q$20,INT((ROW()-14)/2),0)))</f>
        <v>25</v>
      </c>
      <c r="K102" s="245">
        <f ca="1">IF(MOD(ROW()-13,2)=0,IF(ISBLANK(OFFSET('11. SEGUIMIENTO 2026'!$O$14,INT((ROW()-13)/2),0)),"",OFFSET('11. SEGUIMIENTO 2026'!$O$14,INT((ROW()-13)/2),0)),IF(ISBLANK(OFFSET('9. METAS'!$R$20,INT((ROW()-14)/2),0)),"",OFFSET('9. METAS'!$R$20,INT((ROW()-14)/2),0)))</f>
        <v>25</v>
      </c>
      <c r="L102" s="245">
        <f ca="1">IF(MOD(ROW()-13,2)=0,IF(ISBLANK(OFFSET('11. SEGUIMIENTO 2026'!$P$14,INT((ROW()-13)/2),0)),"",OFFSET('11. SEGUIMIENTO 2026'!$P$14,INT((ROW()-13)/2),0)),IF(ISBLANK(OFFSET('9. METAS'!$S$20,INT((ROW()-14)/2),0)),"",OFFSET('9. METAS'!$S$20,INT((ROW()-14)/2),0)))</f>
        <v>25</v>
      </c>
      <c r="M102" s="246">
        <f ca="1">IF(MOD(ROW()-13,2)=0,IF(ISBLANK(OFFSET('11. SEGUIMIENTO 2026'!$Q$14,INT((ROW()-13)/2),0)),"",OFFSET('11. SEGUIMIENTO 2026'!$Q$14,INT((ROW()-13)/2),0)),IF(ISBLANK(OFFSET('9. METAS'!$T$20,INT((ROW()-14)/2),0)),"",OFFSET('9. METAS'!$T$20,INT((ROW()-14)/2),0)))</f>
        <v>25</v>
      </c>
      <c r="N102" s="1013"/>
      <c r="O102" s="1014"/>
      <c r="P102" s="1041"/>
    </row>
    <row r="103" spans="3:16" ht="70.900000000000006" customHeight="1">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02">
        <f ca="1">IF(ISBLANK(OFFSET('9. METAS'!$K$20,INT((ROW()-13)/2),0)),"",OFFSET('9. METAS'!$K$20,INT((ROW()-13)/2),0))</f>
        <v>5</v>
      </c>
      <c r="I103" s="1004" t="s">
        <v>1394</v>
      </c>
      <c r="J103" s="244">
        <f ca="1">IF(MOD(ROW()-13,2)=0,IF(ISBLANK(OFFSET('11. SEGUIMIENTO 2026'!$N$14,INT((ROW()-13)/2),0)),"",OFFSET('11. SEGUIMIENTO 2026'!$N$14,INT((ROW()-13)/2),0)),IF(ISBLANK(OFFSET('9. METAS'!$Q$20,INT((ROW()-14)/2),0)),"",OFFSET('9. METAS'!$Q$20,INT((ROW()-14)/2),0)))</f>
        <v>1</v>
      </c>
      <c r="K103" s="245" t="str">
        <f ca="1">IF(MOD(ROW()-13,2)=0,IF(ISBLANK(OFFSET('11. SEGUIMIENTO 2026'!$O$14,INT((ROW()-13)/2),0)),"",OFFSET('11. SEGUIMIENTO 2026'!$O$14,INT((ROW()-13)/2),0)),IF(ISBLANK(OFFSET('9. METAS'!$R$20,INT((ROW()-14)/2),0)),"",OFFSET('9. METAS'!$R$20,INT((ROW()-14)/2),0)))</f>
        <v/>
      </c>
      <c r="L103" s="245" t="str">
        <f ca="1">IF(MOD(ROW()-13,2)=0,IF(ISBLANK(OFFSET('11. SEGUIMIENTO 2026'!$P$14,INT((ROW()-13)/2),0)),"",OFFSET('11. SEGUIMIENTO 2026'!$P$14,INT((ROW()-13)/2),0)),IF(ISBLANK(OFFSET('9. METAS'!$S$20,INT((ROW()-14)/2),0)),"",OFFSET('9. METAS'!$S$20,INT((ROW()-14)/2),0)))</f>
        <v/>
      </c>
      <c r="M103" s="246" t="str">
        <f ca="1">IF(MOD(ROW()-13,2)=0,IF(ISBLANK(OFFSET('11. SEGUIMIENTO 2026'!$Q$14,INT((ROW()-13)/2),0)),"",OFFSET('11. SEGUIMIENTO 2026'!$Q$14,INT((ROW()-13)/2),0)),IF(ISBLANK(OFFSET('9. METAS'!$T$20,INT((ROW()-14)/2),0)),"",OFFSET('9. METAS'!$T$20,INT((ROW()-14)/2),0)))</f>
        <v/>
      </c>
      <c r="N103" s="1006">
        <f t="shared" ref="N103" ca="1" si="85">IFERROR(J103/J104,"ND")</f>
        <v>1</v>
      </c>
      <c r="O103" s="1008">
        <f t="shared" ref="O103" ca="1" si="86">IFERROR(((J103)/H103),"ND")</f>
        <v>0.2</v>
      </c>
      <c r="P103" s="722" t="s">
        <v>1534</v>
      </c>
    </row>
    <row r="104" spans="3:16" ht="70.900000000000006" customHeight="1">
      <c r="C104" s="1025"/>
      <c r="D104" s="1018"/>
      <c r="E104" s="1018"/>
      <c r="F104" s="1021"/>
      <c r="G104" s="1023"/>
      <c r="H104" s="1002"/>
      <c r="I104" s="1012"/>
      <c r="J104" s="244">
        <f ca="1">IF(MOD(ROW()-13,2)=0,IF(ISBLANK(OFFSET('11. SEGUIMIENTO 2026'!$N$14,INT((ROW()-13)/2),0)),"",OFFSET('11. SEGUIMIENTO 2026'!$N$14,INT((ROW()-13)/2),0)),IF(ISBLANK(OFFSET('9. METAS'!$Q$20,INT((ROW()-14)/2),0)),"",OFFSET('9. METAS'!$Q$20,INT((ROW()-14)/2),0)))</f>
        <v>1</v>
      </c>
      <c r="K104" s="245">
        <f ca="1">IF(MOD(ROW()-13,2)=0,IF(ISBLANK(OFFSET('11. SEGUIMIENTO 2026'!$O$14,INT((ROW()-13)/2),0)),"",OFFSET('11. SEGUIMIENTO 2026'!$O$14,INT((ROW()-13)/2),0)),IF(ISBLANK(OFFSET('9. METAS'!$R$20,INT((ROW()-14)/2),0)),"",OFFSET('9. METAS'!$R$20,INT((ROW()-14)/2),0)))</f>
        <v>2</v>
      </c>
      <c r="L104" s="245">
        <f ca="1">IF(MOD(ROW()-13,2)=0,IF(ISBLANK(OFFSET('11. SEGUIMIENTO 2026'!$P$14,INT((ROW()-13)/2),0)),"",OFFSET('11. SEGUIMIENTO 2026'!$P$14,INT((ROW()-13)/2),0)),IF(ISBLANK(OFFSET('9. METAS'!$S$20,INT((ROW()-14)/2),0)),"",OFFSET('9. METAS'!$S$20,INT((ROW()-14)/2),0)))</f>
        <v>1</v>
      </c>
      <c r="M104" s="246">
        <f ca="1">IF(MOD(ROW()-13,2)=0,IF(ISBLANK(OFFSET('11. SEGUIMIENTO 2026'!$Q$14,INT((ROW()-13)/2),0)),"",OFFSET('11. SEGUIMIENTO 2026'!$Q$14,INT((ROW()-13)/2),0)),IF(ISBLANK(OFFSET('9. METAS'!$T$20,INT((ROW()-14)/2),0)),"",OFFSET('9. METAS'!$T$20,INT((ROW()-14)/2),0)))</f>
        <v>1</v>
      </c>
      <c r="N104" s="1013"/>
      <c r="O104" s="1014"/>
      <c r="P104" s="723" t="s">
        <v>1533</v>
      </c>
    </row>
    <row r="105" spans="3:16" ht="79.900000000000006" customHeight="1">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02">
        <f ca="1">IF(ISBLANK(OFFSET('9. METAS'!$K$20,INT((ROW()-13)/2),0)),"",OFFSET('9. METAS'!$K$20,INT((ROW()-13)/2),0))</f>
        <v>95</v>
      </c>
      <c r="I105" s="1004" t="s">
        <v>1394</v>
      </c>
      <c r="J105" s="244">
        <f ca="1">IF(MOD(ROW()-13,2)=0,IF(ISBLANK(OFFSET('11. SEGUIMIENTO 2026'!$N$14,INT((ROW()-13)/2),0)),"",OFFSET('11. SEGUIMIENTO 2026'!$N$14,INT((ROW()-13)/2),0)),IF(ISBLANK(OFFSET('9. METAS'!$Q$20,INT((ROW()-14)/2),0)),"",OFFSET('9. METAS'!$Q$20,INT((ROW()-14)/2),0)))</f>
        <v>0</v>
      </c>
      <c r="K105" s="245" t="str">
        <f ca="1">IF(MOD(ROW()-13,2)=0,IF(ISBLANK(OFFSET('11. SEGUIMIENTO 2026'!$O$14,INT((ROW()-13)/2),0)),"",OFFSET('11. SEGUIMIENTO 2026'!$O$14,INT((ROW()-13)/2),0)),IF(ISBLANK(OFFSET('9. METAS'!$R$20,INT((ROW()-14)/2),0)),"",OFFSET('9. METAS'!$R$20,INT((ROW()-14)/2),0)))</f>
        <v/>
      </c>
      <c r="L105" s="245" t="str">
        <f ca="1">IF(MOD(ROW()-13,2)=0,IF(ISBLANK(OFFSET('11. SEGUIMIENTO 2026'!$P$14,INT((ROW()-13)/2),0)),"",OFFSET('11. SEGUIMIENTO 2026'!$P$14,INT((ROW()-13)/2),0)),IF(ISBLANK(OFFSET('9. METAS'!$S$20,INT((ROW()-14)/2),0)),"",OFFSET('9. METAS'!$S$20,INT((ROW()-14)/2),0)))</f>
        <v/>
      </c>
      <c r="M105" s="246" t="str">
        <f ca="1">IF(MOD(ROW()-13,2)=0,IF(ISBLANK(OFFSET('11. SEGUIMIENTO 2026'!$Q$14,INT((ROW()-13)/2),0)),"",OFFSET('11. SEGUIMIENTO 2026'!$Q$14,INT((ROW()-13)/2),0)),IF(ISBLANK(OFFSET('9. METAS'!$T$20,INT((ROW()-14)/2),0)),"",OFFSET('9. METAS'!$T$20,INT((ROW()-14)/2),0)))</f>
        <v/>
      </c>
      <c r="N105" s="1006">
        <v>0</v>
      </c>
      <c r="O105" s="1008">
        <f t="shared" ref="O105" ca="1" si="87">IFERROR(((J105)/H105),"ND")</f>
        <v>0</v>
      </c>
      <c r="P105" s="722" t="s">
        <v>1524</v>
      </c>
    </row>
    <row r="106" spans="3:16" ht="79.900000000000006" customHeight="1">
      <c r="C106" s="1025"/>
      <c r="D106" s="1018"/>
      <c r="E106" s="1018"/>
      <c r="F106" s="1021"/>
      <c r="G106" s="1023"/>
      <c r="H106" s="1002"/>
      <c r="I106" s="1012"/>
      <c r="J106" s="244">
        <f ca="1">IF(MOD(ROW()-13,2)=0,IF(ISBLANK(OFFSET('11. SEGUIMIENTO 2026'!$N$14,INT((ROW()-13)/2),0)),"",OFFSET('11. SEGUIMIENTO 2026'!$N$14,INT((ROW()-13)/2),0)),IF(ISBLANK(OFFSET('9. METAS'!$Q$20,INT((ROW()-14)/2),0)),"",OFFSET('9. METAS'!$Q$20,INT((ROW()-14)/2),0)))</f>
        <v>0</v>
      </c>
      <c r="K106" s="245">
        <f ca="1">IF(MOD(ROW()-13,2)=0,IF(ISBLANK(OFFSET('11. SEGUIMIENTO 2026'!$O$14,INT((ROW()-13)/2),0)),"",OFFSET('11. SEGUIMIENTO 2026'!$O$14,INT((ROW()-13)/2),0)),IF(ISBLANK(OFFSET('9. METAS'!$R$20,INT((ROW()-14)/2),0)),"",OFFSET('9. METAS'!$R$20,INT((ROW()-14)/2),0)))</f>
        <v>0</v>
      </c>
      <c r="L106" s="245">
        <f ca="1">IF(MOD(ROW()-13,2)=0,IF(ISBLANK(OFFSET('11. SEGUIMIENTO 2026'!$P$14,INT((ROW()-13)/2),0)),"",OFFSET('11. SEGUIMIENTO 2026'!$P$14,INT((ROW()-13)/2),0)),IF(ISBLANK(OFFSET('9. METAS'!$S$20,INT((ROW()-14)/2),0)),"",OFFSET('9. METAS'!$S$20,INT((ROW()-14)/2),0)))</f>
        <v>0</v>
      </c>
      <c r="M106" s="246">
        <f ca="1">IF(MOD(ROW()-13,2)=0,IF(ISBLANK(OFFSET('11. SEGUIMIENTO 2026'!$Q$14,INT((ROW()-13)/2),0)),"",OFFSET('11. SEGUIMIENTO 2026'!$Q$14,INT((ROW()-13)/2),0)),IF(ISBLANK(OFFSET('9. METAS'!$T$20,INT((ROW()-14)/2),0)),"",OFFSET('9. METAS'!$T$20,INT((ROW()-14)/2),0)))</f>
        <v>95</v>
      </c>
      <c r="N106" s="1013"/>
      <c r="O106" s="1014"/>
      <c r="P106" s="723" t="s">
        <v>1535</v>
      </c>
    </row>
    <row r="107" spans="3:16" ht="72" customHeight="1">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02">
        <f ca="1">IF(ISBLANK(OFFSET('9. METAS'!$K$20,INT((ROW()-13)/2),0)),"",OFFSET('9. METAS'!$K$20,INT((ROW()-13)/2),0))</f>
        <v>33</v>
      </c>
      <c r="I107" s="1004" t="s">
        <v>1394</v>
      </c>
      <c r="J107" s="244">
        <f ca="1">IF(MOD(ROW()-13,2)=0,IF(ISBLANK(OFFSET('11. SEGUIMIENTO 2026'!$N$14,INT((ROW()-13)/2),0)),"",OFFSET('11. SEGUIMIENTO 2026'!$N$14,INT((ROW()-13)/2),0)),IF(ISBLANK(OFFSET('9. METAS'!$Q$20,INT((ROW()-14)/2),0)),"",OFFSET('9. METAS'!$Q$20,INT((ROW()-14)/2),0)))</f>
        <v>0</v>
      </c>
      <c r="K107" s="245" t="str">
        <f ca="1">IF(MOD(ROW()-13,2)=0,IF(ISBLANK(OFFSET('11. SEGUIMIENTO 2026'!$O$14,INT((ROW()-13)/2),0)),"",OFFSET('11. SEGUIMIENTO 2026'!$O$14,INT((ROW()-13)/2),0)),IF(ISBLANK(OFFSET('9. METAS'!$R$20,INT((ROW()-14)/2),0)),"",OFFSET('9. METAS'!$R$20,INT((ROW()-14)/2),0)))</f>
        <v/>
      </c>
      <c r="L107" s="245" t="str">
        <f ca="1">IF(MOD(ROW()-13,2)=0,IF(ISBLANK(OFFSET('11. SEGUIMIENTO 2026'!$P$14,INT((ROW()-13)/2),0)),"",OFFSET('11. SEGUIMIENTO 2026'!$P$14,INT((ROW()-13)/2),0)),IF(ISBLANK(OFFSET('9. METAS'!$S$20,INT((ROW()-14)/2),0)),"",OFFSET('9. METAS'!$S$20,INT((ROW()-14)/2),0)))</f>
        <v/>
      </c>
      <c r="M107" s="246" t="str">
        <f ca="1">IF(MOD(ROW()-13,2)=0,IF(ISBLANK(OFFSET('11. SEGUIMIENTO 2026'!$Q$14,INT((ROW()-13)/2),0)),"",OFFSET('11. SEGUIMIENTO 2026'!$Q$14,INT((ROW()-13)/2),0)),IF(ISBLANK(OFFSET('9. METAS'!$T$20,INT((ROW()-14)/2),0)),"",OFFSET('9. METAS'!$T$20,INT((ROW()-14)/2),0)))</f>
        <v/>
      </c>
      <c r="N107" s="1006">
        <f t="shared" ref="N107" ca="1" si="88">IFERROR(J107/J108,"ND")</f>
        <v>0</v>
      </c>
      <c r="O107" s="1008">
        <f t="shared" ref="O107" ca="1" si="89">IFERROR(((J107)/H107),"ND")</f>
        <v>0</v>
      </c>
      <c r="P107" s="1040" t="s">
        <v>1536</v>
      </c>
    </row>
    <row r="108" spans="3:16" ht="72" customHeight="1" thickBot="1">
      <c r="C108" s="1025"/>
      <c r="D108" s="1018"/>
      <c r="E108" s="1018"/>
      <c r="F108" s="1021"/>
      <c r="G108" s="1023"/>
      <c r="H108" s="1002"/>
      <c r="I108" s="1005"/>
      <c r="J108" s="244">
        <f ca="1">IF(MOD(ROW()-13,2)=0,IF(ISBLANK(OFFSET('11. SEGUIMIENTO 2026'!$N$14,INT((ROW()-13)/2),0)),"",OFFSET('11. SEGUIMIENTO 2026'!$N$14,INT((ROW()-13)/2),0)),IF(ISBLANK(OFFSET('9. METAS'!$Q$20,INT((ROW()-14)/2),0)),"",OFFSET('9. METAS'!$Q$20,INT((ROW()-14)/2),0)))</f>
        <v>8</v>
      </c>
      <c r="K108" s="245">
        <f ca="1">IF(MOD(ROW()-13,2)=0,IF(ISBLANK(OFFSET('11. SEGUIMIENTO 2026'!$O$14,INT((ROW()-13)/2),0)),"",OFFSET('11. SEGUIMIENTO 2026'!$O$14,INT((ROW()-13)/2),0)),IF(ISBLANK(OFFSET('9. METAS'!$R$20,INT((ROW()-14)/2),0)),"",OFFSET('9. METAS'!$R$20,INT((ROW()-14)/2),0)))</f>
        <v>13</v>
      </c>
      <c r="L108" s="245">
        <f ca="1">IF(MOD(ROW()-13,2)=0,IF(ISBLANK(OFFSET('11. SEGUIMIENTO 2026'!$P$14,INT((ROW()-13)/2),0)),"",OFFSET('11. SEGUIMIENTO 2026'!$P$14,INT((ROW()-13)/2),0)),IF(ISBLANK(OFFSET('9. METAS'!$S$20,INT((ROW()-14)/2),0)),"",OFFSET('9. METAS'!$S$20,INT((ROW()-14)/2),0)))</f>
        <v>9</v>
      </c>
      <c r="M108" s="246">
        <f ca="1">IF(MOD(ROW()-13,2)=0,IF(ISBLANK(OFFSET('11. SEGUIMIENTO 2026'!$Q$14,INT((ROW()-13)/2),0)),"",OFFSET('11. SEGUIMIENTO 2026'!$Q$14,INT((ROW()-13)/2),0)),IF(ISBLANK(OFFSET('9. METAS'!$T$20,INT((ROW()-14)/2),0)),"",OFFSET('9. METAS'!$T$20,INT((ROW()-14)/2),0)))</f>
        <v>3</v>
      </c>
      <c r="N108" s="1013"/>
      <c r="O108" s="1014"/>
      <c r="P108" s="1041"/>
    </row>
    <row r="109" spans="3:16" hidden="1">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02" t="str">
        <f ca="1">IF(ISBLANK(OFFSET('9. METAS'!$K$20,INT((ROW()-13)/2),0)),"",OFFSET('9. METAS'!$K$20,INT((ROW()-13)/2),0))</f>
        <v/>
      </c>
      <c r="I109" s="1004"/>
      <c r="J109" s="244" t="str">
        <f ca="1">IF(MOD(ROW()-13,2)=0,IF(ISBLANK(OFFSET('11. SEGUIMIENTO 2026'!$N$14,INT((ROW()-13)/2),0)),"",OFFSET('11. SEGUIMIENTO 2026'!$N$14,INT((ROW()-13)/2),0)),IF(ISBLANK(OFFSET('9. METAS'!$Q$20,INT((ROW()-14)/2),0)),"",OFFSET('9. METAS'!$Q$20,INT((ROW()-14)/2),0)))</f>
        <v/>
      </c>
      <c r="K109" s="245" t="str">
        <f ca="1">IF(MOD(ROW()-13,2)=0,IF(ISBLANK(OFFSET('11. SEGUIMIENTO 2026'!$O$14,INT((ROW()-13)/2),0)),"",OFFSET('11. SEGUIMIENTO 2026'!$O$14,INT((ROW()-13)/2),0)),IF(ISBLANK(OFFSET('9. METAS'!$R$20,INT((ROW()-14)/2),0)),"",OFFSET('9. METAS'!$R$20,INT((ROW()-14)/2),0)))</f>
        <v/>
      </c>
      <c r="L109" s="245" t="str">
        <f ca="1">IF(MOD(ROW()-13,2)=0,IF(ISBLANK(OFFSET('11. SEGUIMIENTO 2026'!$P$14,INT((ROW()-13)/2),0)),"",OFFSET('11. SEGUIMIENTO 2026'!$P$14,INT((ROW()-13)/2),0)),IF(ISBLANK(OFFSET('9. METAS'!$S$20,INT((ROW()-14)/2),0)),"",OFFSET('9. METAS'!$S$20,INT((ROW()-14)/2),0)))</f>
        <v/>
      </c>
      <c r="M109" s="246" t="str">
        <f ca="1">IF(MOD(ROW()-13,2)=0,IF(ISBLANK(OFFSET('11. SEGUIMIENTO 2026'!$Q$14,INT((ROW()-13)/2),0)),"",OFFSET('11. SEGUIMIENTO 2026'!$Q$14,INT((ROW()-13)/2),0)),IF(ISBLANK(OFFSET('9. METAS'!$T$20,INT((ROW()-14)/2),0)),"",OFFSET('9. METAS'!$T$20,INT((ROW()-14)/2),0)))</f>
        <v/>
      </c>
      <c r="N109" s="1006" t="str">
        <f t="shared" ref="N109" ca="1" si="90">IFERROR(J109/J110,"ND")</f>
        <v>ND</v>
      </c>
      <c r="O109" s="1008" t="str">
        <f t="shared" ref="O109" ca="1" si="91">IFERROR(((J109)/H109),"ND")</f>
        <v>ND</v>
      </c>
      <c r="P109" s="1010"/>
    </row>
    <row r="110" spans="3:16" hidden="1">
      <c r="C110" s="1025"/>
      <c r="D110" s="1018"/>
      <c r="E110" s="1018"/>
      <c r="F110" s="1021"/>
      <c r="G110" s="1023"/>
      <c r="H110" s="1002"/>
      <c r="I110" s="1012"/>
      <c r="J110" s="244" t="str">
        <f ca="1">IF(MOD(ROW()-13,2)=0,IF(ISBLANK(OFFSET('11. SEGUIMIENTO 2026'!$N$14,INT((ROW()-13)/2),0)),"",OFFSET('11. SEGUIMIENTO 2026'!$N$14,INT((ROW()-13)/2),0)),IF(ISBLANK(OFFSET('9. METAS'!$Q$20,INT((ROW()-14)/2),0)),"",OFFSET('9. METAS'!$Q$20,INT((ROW()-14)/2),0)))</f>
        <v/>
      </c>
      <c r="K110" s="245" t="str">
        <f ca="1">IF(MOD(ROW()-13,2)=0,IF(ISBLANK(OFFSET('11. SEGUIMIENTO 2026'!$O$14,INT((ROW()-13)/2),0)),"",OFFSET('11. SEGUIMIENTO 2026'!$O$14,INT((ROW()-13)/2),0)),IF(ISBLANK(OFFSET('9. METAS'!$R$20,INT((ROW()-14)/2),0)),"",OFFSET('9. METAS'!$R$20,INT((ROW()-14)/2),0)))</f>
        <v/>
      </c>
      <c r="L110" s="245" t="str">
        <f ca="1">IF(MOD(ROW()-13,2)=0,IF(ISBLANK(OFFSET('11. SEGUIMIENTO 2026'!$P$14,INT((ROW()-13)/2),0)),"",OFFSET('11. SEGUIMIENTO 2026'!$P$14,INT((ROW()-13)/2),0)),IF(ISBLANK(OFFSET('9. METAS'!$S$20,INT((ROW()-14)/2),0)),"",OFFSET('9. METAS'!$S$20,INT((ROW()-14)/2),0)))</f>
        <v/>
      </c>
      <c r="M110" s="246" t="str">
        <f ca="1">IF(MOD(ROW()-13,2)=0,IF(ISBLANK(OFFSET('11. SEGUIMIENTO 2026'!$Q$14,INT((ROW()-13)/2),0)),"",OFFSET('11. SEGUIMIENTO 2026'!$Q$14,INT((ROW()-13)/2),0)),IF(ISBLANK(OFFSET('9. METAS'!$T$20,INT((ROW()-14)/2),0)),"",OFFSET('9. METAS'!$T$20,INT((ROW()-14)/2),0)))</f>
        <v/>
      </c>
      <c r="N110" s="1013"/>
      <c r="O110" s="1014"/>
      <c r="P110" s="1015"/>
    </row>
    <row r="111" spans="3:16" hidden="1">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02" t="str">
        <f ca="1">IF(ISBLANK(OFFSET('9. METAS'!$K$20,INT((ROW()-13)/2),0)),"",OFFSET('9. METAS'!$K$20,INT((ROW()-13)/2),0))</f>
        <v/>
      </c>
      <c r="I111" s="1004"/>
      <c r="J111" s="244" t="str">
        <f ca="1">IF(MOD(ROW()-13,2)=0,IF(ISBLANK(OFFSET('11. SEGUIMIENTO 2026'!$N$14,INT((ROW()-13)/2),0)),"",OFFSET('11. SEGUIMIENTO 2026'!$N$14,INT((ROW()-13)/2),0)),IF(ISBLANK(OFFSET('9. METAS'!$Q$20,INT((ROW()-14)/2),0)),"",OFFSET('9. METAS'!$Q$20,INT((ROW()-14)/2),0)))</f>
        <v/>
      </c>
      <c r="K111" s="245" t="str">
        <f ca="1">IF(MOD(ROW()-13,2)=0,IF(ISBLANK(OFFSET('11. SEGUIMIENTO 2026'!$O$14,INT((ROW()-13)/2),0)),"",OFFSET('11. SEGUIMIENTO 2026'!$O$14,INT((ROW()-13)/2),0)),IF(ISBLANK(OFFSET('9. METAS'!$R$20,INT((ROW()-14)/2),0)),"",OFFSET('9. METAS'!$R$20,INT((ROW()-14)/2),0)))</f>
        <v/>
      </c>
      <c r="L111" s="245" t="str">
        <f ca="1">IF(MOD(ROW()-13,2)=0,IF(ISBLANK(OFFSET('11. SEGUIMIENTO 2026'!$P$14,INT((ROW()-13)/2),0)),"",OFFSET('11. SEGUIMIENTO 2026'!$P$14,INT((ROW()-13)/2),0)),IF(ISBLANK(OFFSET('9. METAS'!$S$20,INT((ROW()-14)/2),0)),"",OFFSET('9. METAS'!$S$20,INT((ROW()-14)/2),0)))</f>
        <v/>
      </c>
      <c r="M111" s="246" t="str">
        <f ca="1">IF(MOD(ROW()-13,2)=0,IF(ISBLANK(OFFSET('11. SEGUIMIENTO 2026'!$Q$14,INT((ROW()-13)/2),0)),"",OFFSET('11. SEGUIMIENTO 2026'!$Q$14,INT((ROW()-13)/2),0)),IF(ISBLANK(OFFSET('9. METAS'!$T$20,INT((ROW()-14)/2),0)),"",OFFSET('9. METAS'!$T$20,INT((ROW()-14)/2),0)))</f>
        <v/>
      </c>
      <c r="N111" s="1006" t="str">
        <f t="shared" ref="N111" ca="1" si="92">IFERROR(J111/J112,"ND")</f>
        <v>ND</v>
      </c>
      <c r="O111" s="1008" t="str">
        <f t="shared" ref="O111" ca="1" si="93">IFERROR(((J111)/H111),"ND")</f>
        <v>ND</v>
      </c>
      <c r="P111" s="1010"/>
    </row>
    <row r="112" spans="3:16" hidden="1">
      <c r="C112" s="1025"/>
      <c r="D112" s="1018"/>
      <c r="E112" s="1018"/>
      <c r="F112" s="1021"/>
      <c r="G112" s="1023"/>
      <c r="H112" s="1002"/>
      <c r="I112" s="1012"/>
      <c r="J112" s="244" t="str">
        <f ca="1">IF(MOD(ROW()-13,2)=0,IF(ISBLANK(OFFSET('11. SEGUIMIENTO 2026'!$N$14,INT((ROW()-13)/2),0)),"",OFFSET('11. SEGUIMIENTO 2026'!$N$14,INT((ROW()-13)/2),0)),IF(ISBLANK(OFFSET('9. METAS'!$Q$20,INT((ROW()-14)/2),0)),"",OFFSET('9. METAS'!$Q$20,INT((ROW()-14)/2),0)))</f>
        <v/>
      </c>
      <c r="K112" s="245" t="str">
        <f ca="1">IF(MOD(ROW()-13,2)=0,IF(ISBLANK(OFFSET('11. SEGUIMIENTO 2026'!$O$14,INT((ROW()-13)/2),0)),"",OFFSET('11. SEGUIMIENTO 2026'!$O$14,INT((ROW()-13)/2),0)),IF(ISBLANK(OFFSET('9. METAS'!$R$20,INT((ROW()-14)/2),0)),"",OFFSET('9. METAS'!$R$20,INT((ROW()-14)/2),0)))</f>
        <v/>
      </c>
      <c r="L112" s="245" t="str">
        <f ca="1">IF(MOD(ROW()-13,2)=0,IF(ISBLANK(OFFSET('11. SEGUIMIENTO 2026'!$P$14,INT((ROW()-13)/2),0)),"",OFFSET('11. SEGUIMIENTO 2026'!$P$14,INT((ROW()-13)/2),0)),IF(ISBLANK(OFFSET('9. METAS'!$S$20,INT((ROW()-14)/2),0)),"",OFFSET('9. METAS'!$S$20,INT((ROW()-14)/2),0)))</f>
        <v/>
      </c>
      <c r="M112" s="246" t="str">
        <f ca="1">IF(MOD(ROW()-13,2)=0,IF(ISBLANK(OFFSET('11. SEGUIMIENTO 2026'!$Q$14,INT((ROW()-13)/2),0)),"",OFFSET('11. SEGUIMIENTO 2026'!$Q$14,INT((ROW()-13)/2),0)),IF(ISBLANK(OFFSET('9. METAS'!$T$20,INT((ROW()-14)/2),0)),"",OFFSET('9. METAS'!$T$20,INT((ROW()-14)/2),0)))</f>
        <v/>
      </c>
      <c r="N112" s="1013"/>
      <c r="O112" s="1014"/>
      <c r="P112" s="1015"/>
    </row>
    <row r="113" spans="3:16" ht="75" customHeight="1">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02">
        <f ca="1">IF(ISBLANK(OFFSET('9. METAS'!$K$20,INT((ROW()-13)/2),0)),"",OFFSET('9. METAS'!$K$20,INT((ROW()-13)/2),0))</f>
        <v>100</v>
      </c>
      <c r="I113" s="1004" t="s">
        <v>147</v>
      </c>
      <c r="J113" s="244">
        <f ca="1">IF(MOD(ROW()-13,2)=0,IF(ISBLANK(OFFSET('11. SEGUIMIENTO 2026'!$N$14,INT((ROW()-13)/2),0)),"",OFFSET('11. SEGUIMIENTO 2026'!$N$14,INT((ROW()-13)/2),0)),IF(ISBLANK(OFFSET('9. METAS'!$Q$20,INT((ROW()-14)/2),0)),"",OFFSET('9. METAS'!$Q$20,INT((ROW()-14)/2),0)))</f>
        <v>25</v>
      </c>
      <c r="K113" s="245" t="str">
        <f ca="1">IF(MOD(ROW()-13,2)=0,IF(ISBLANK(OFFSET('11. SEGUIMIENTO 2026'!$O$14,INT((ROW()-13)/2),0)),"",OFFSET('11. SEGUIMIENTO 2026'!$O$14,INT((ROW()-13)/2),0)),IF(ISBLANK(OFFSET('9. METAS'!$R$20,INT((ROW()-14)/2),0)),"",OFFSET('9. METAS'!$R$20,INT((ROW()-14)/2),0)))</f>
        <v/>
      </c>
      <c r="L113" s="245" t="str">
        <f ca="1">IF(MOD(ROW()-13,2)=0,IF(ISBLANK(OFFSET('11. SEGUIMIENTO 2026'!$P$14,INT((ROW()-13)/2),0)),"",OFFSET('11. SEGUIMIENTO 2026'!$P$14,INT((ROW()-13)/2),0)),IF(ISBLANK(OFFSET('9. METAS'!$S$20,INT((ROW()-14)/2),0)),"",OFFSET('9. METAS'!$S$20,INT((ROW()-14)/2),0)))</f>
        <v/>
      </c>
      <c r="M113" s="246" t="str">
        <f ca="1">IF(MOD(ROW()-13,2)=0,IF(ISBLANK(OFFSET('11. SEGUIMIENTO 2026'!$Q$14,INT((ROW()-13)/2),0)),"",OFFSET('11. SEGUIMIENTO 2026'!$Q$14,INT((ROW()-13)/2),0)),IF(ISBLANK(OFFSET('9. METAS'!$T$20,INT((ROW()-14)/2),0)),"",OFFSET('9. METAS'!$T$20,INT((ROW()-14)/2),0)))</f>
        <v/>
      </c>
      <c r="N113" s="1006">
        <f t="shared" ref="N113" ca="1" si="94">IFERROR(J113/J114,"ND")</f>
        <v>1</v>
      </c>
      <c r="O113" s="1008">
        <f t="shared" ref="O113" ca="1" si="95">IFERROR(((J113)/H113),"ND")</f>
        <v>0.25</v>
      </c>
      <c r="P113" s="722" t="s">
        <v>1537</v>
      </c>
    </row>
    <row r="114" spans="3:16" ht="75" customHeight="1">
      <c r="C114" s="1025"/>
      <c r="D114" s="1018"/>
      <c r="E114" s="1018"/>
      <c r="F114" s="1021"/>
      <c r="G114" s="1023"/>
      <c r="H114" s="1002"/>
      <c r="I114" s="1012"/>
      <c r="J114" s="244">
        <f ca="1">IF(MOD(ROW()-13,2)=0,IF(ISBLANK(OFFSET('11. SEGUIMIENTO 2026'!$N$14,INT((ROW()-13)/2),0)),"",OFFSET('11. SEGUIMIENTO 2026'!$N$14,INT((ROW()-13)/2),0)),IF(ISBLANK(OFFSET('9. METAS'!$Q$20,INT((ROW()-14)/2),0)),"",OFFSET('9. METAS'!$Q$20,INT((ROW()-14)/2),0)))</f>
        <v>25</v>
      </c>
      <c r="K114" s="245">
        <f ca="1">IF(MOD(ROW()-13,2)=0,IF(ISBLANK(OFFSET('11. SEGUIMIENTO 2026'!$O$14,INT((ROW()-13)/2),0)),"",OFFSET('11. SEGUIMIENTO 2026'!$O$14,INT((ROW()-13)/2),0)),IF(ISBLANK(OFFSET('9. METAS'!$R$20,INT((ROW()-14)/2),0)),"",OFFSET('9. METAS'!$R$20,INT((ROW()-14)/2),0)))</f>
        <v>25</v>
      </c>
      <c r="L114" s="245">
        <f ca="1">IF(MOD(ROW()-13,2)=0,IF(ISBLANK(OFFSET('11. SEGUIMIENTO 2026'!$P$14,INT((ROW()-13)/2),0)),"",OFFSET('11. SEGUIMIENTO 2026'!$P$14,INT((ROW()-13)/2),0)),IF(ISBLANK(OFFSET('9. METAS'!$S$20,INT((ROW()-14)/2),0)),"",OFFSET('9. METAS'!$S$20,INT((ROW()-14)/2),0)))</f>
        <v>25</v>
      </c>
      <c r="M114" s="246">
        <f ca="1">IF(MOD(ROW()-13,2)=0,IF(ISBLANK(OFFSET('11. SEGUIMIENTO 2026'!$Q$14,INT((ROW()-13)/2),0)),"",OFFSET('11. SEGUIMIENTO 2026'!$Q$14,INT((ROW()-13)/2),0)),IF(ISBLANK(OFFSET('9. METAS'!$T$20,INT((ROW()-14)/2),0)),"",OFFSET('9. METAS'!$T$20,INT((ROW()-14)/2),0)))</f>
        <v>25</v>
      </c>
      <c r="N114" s="1013"/>
      <c r="O114" s="1014"/>
      <c r="P114" s="723" t="s">
        <v>1538</v>
      </c>
    </row>
    <row r="115" spans="3:16" ht="73.150000000000006" customHeight="1">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02">
        <f ca="1">IF(ISBLANK(OFFSET('9. METAS'!$K$20,INT((ROW()-13)/2),0)),"",OFFSET('9. METAS'!$K$20,INT((ROW()-13)/2),0))</f>
        <v>2</v>
      </c>
      <c r="I115" s="1004" t="s">
        <v>1394</v>
      </c>
      <c r="J115" s="244">
        <f ca="1">IF(MOD(ROW()-13,2)=0,IF(ISBLANK(OFFSET('11. SEGUIMIENTO 2026'!$N$14,INT((ROW()-13)/2),0)),"",OFFSET('11. SEGUIMIENTO 2026'!$N$14,INT((ROW()-13)/2),0)),IF(ISBLANK(OFFSET('9. METAS'!$Q$20,INT((ROW()-14)/2),0)),"",OFFSET('9. METAS'!$Q$20,INT((ROW()-14)/2),0)))</f>
        <v>1</v>
      </c>
      <c r="K115" s="245" t="str">
        <f ca="1">IF(MOD(ROW()-13,2)=0,IF(ISBLANK(OFFSET('11. SEGUIMIENTO 2026'!$O$14,INT((ROW()-13)/2),0)),"",OFFSET('11. SEGUIMIENTO 2026'!$O$14,INT((ROW()-13)/2),0)),IF(ISBLANK(OFFSET('9. METAS'!$R$20,INT((ROW()-14)/2),0)),"",OFFSET('9. METAS'!$R$20,INT((ROW()-14)/2),0)))</f>
        <v/>
      </c>
      <c r="L115" s="245" t="str">
        <f ca="1">IF(MOD(ROW()-13,2)=0,IF(ISBLANK(OFFSET('11. SEGUIMIENTO 2026'!$P$14,INT((ROW()-13)/2),0)),"",OFFSET('11. SEGUIMIENTO 2026'!$P$14,INT((ROW()-13)/2),0)),IF(ISBLANK(OFFSET('9. METAS'!$S$20,INT((ROW()-14)/2),0)),"",OFFSET('9. METAS'!$S$20,INT((ROW()-14)/2),0)))</f>
        <v/>
      </c>
      <c r="M115" s="246" t="str">
        <f ca="1">IF(MOD(ROW()-13,2)=0,IF(ISBLANK(OFFSET('11. SEGUIMIENTO 2026'!$Q$14,INT((ROW()-13)/2),0)),"",OFFSET('11. SEGUIMIENTO 2026'!$Q$14,INT((ROW()-13)/2),0)),IF(ISBLANK(OFFSET('9. METAS'!$T$20,INT((ROW()-14)/2),0)),"",OFFSET('9. METAS'!$T$20,INT((ROW()-14)/2),0)))</f>
        <v/>
      </c>
      <c r="N115" s="1006">
        <f t="shared" ref="N115" ca="1" si="96">IFERROR(J115/J116,"ND")</f>
        <v>1</v>
      </c>
      <c r="O115" s="1008">
        <f t="shared" ref="O115" ca="1" si="97">IFERROR(((J115)/H115),"ND")</f>
        <v>0.5</v>
      </c>
      <c r="P115" s="722" t="s">
        <v>1526</v>
      </c>
    </row>
    <row r="116" spans="3:16" ht="73.150000000000006" customHeight="1">
      <c r="C116" s="1025"/>
      <c r="D116" s="1018"/>
      <c r="E116" s="1018"/>
      <c r="F116" s="1021"/>
      <c r="G116" s="1023"/>
      <c r="H116" s="1002"/>
      <c r="I116" s="1012"/>
      <c r="J116" s="244">
        <f ca="1">IF(MOD(ROW()-13,2)=0,IF(ISBLANK(OFFSET('11. SEGUIMIENTO 2026'!$N$14,INT((ROW()-13)/2),0)),"",OFFSET('11. SEGUIMIENTO 2026'!$N$14,INT((ROW()-13)/2),0)),IF(ISBLANK(OFFSET('9. METAS'!$Q$20,INT((ROW()-14)/2),0)),"",OFFSET('9. METAS'!$Q$20,INT((ROW()-14)/2),0)))</f>
        <v>1</v>
      </c>
      <c r="K116" s="245">
        <f ca="1">IF(MOD(ROW()-13,2)=0,IF(ISBLANK(OFFSET('11. SEGUIMIENTO 2026'!$O$14,INT((ROW()-13)/2),0)),"",OFFSET('11. SEGUIMIENTO 2026'!$O$14,INT((ROW()-13)/2),0)),IF(ISBLANK(OFFSET('9. METAS'!$R$20,INT((ROW()-14)/2),0)),"",OFFSET('9. METAS'!$R$20,INT((ROW()-14)/2),0)))</f>
        <v>0</v>
      </c>
      <c r="L116" s="245">
        <f ca="1">IF(MOD(ROW()-13,2)=0,IF(ISBLANK(OFFSET('11. SEGUIMIENTO 2026'!$P$14,INT((ROW()-13)/2),0)),"",OFFSET('11. SEGUIMIENTO 2026'!$P$14,INT((ROW()-13)/2),0)),IF(ISBLANK(OFFSET('9. METAS'!$S$20,INT((ROW()-14)/2),0)),"",OFFSET('9. METAS'!$S$20,INT((ROW()-14)/2),0)))</f>
        <v>1</v>
      </c>
      <c r="M116" s="246">
        <f ca="1">IF(MOD(ROW()-13,2)=0,IF(ISBLANK(OFFSET('11. SEGUIMIENTO 2026'!$Q$14,INT((ROW()-13)/2),0)),"",OFFSET('11. SEGUIMIENTO 2026'!$Q$14,INT((ROW()-13)/2),0)),IF(ISBLANK(OFFSET('9. METAS'!$T$20,INT((ROW()-14)/2),0)),"",OFFSET('9. METAS'!$T$20,INT((ROW()-14)/2),0)))</f>
        <v>0</v>
      </c>
      <c r="N116" s="1013"/>
      <c r="O116" s="1014"/>
      <c r="P116" s="723" t="s">
        <v>1539</v>
      </c>
    </row>
    <row r="117" spans="3:16" hidden="1">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02" t="str">
        <f ca="1">IF(ISBLANK(OFFSET('9. METAS'!$K$20,INT((ROW()-13)/2),0)),"",OFFSET('9. METAS'!$K$20,INT((ROW()-13)/2),0))</f>
        <v/>
      </c>
      <c r="I117" s="1004"/>
      <c r="J117" s="244" t="str">
        <f ca="1">IF(MOD(ROW()-13,2)=0,IF(ISBLANK(OFFSET('11. SEGUIMIENTO 2026'!$N$14,INT((ROW()-13)/2),0)),"",OFFSET('11. SEGUIMIENTO 2026'!$N$14,INT((ROW()-13)/2),0)),IF(ISBLANK(OFFSET('9. METAS'!$Q$20,INT((ROW()-14)/2),0)),"",OFFSET('9. METAS'!$Q$20,INT((ROW()-14)/2),0)))</f>
        <v/>
      </c>
      <c r="K117" s="245" t="str">
        <f ca="1">IF(MOD(ROW()-13,2)=0,IF(ISBLANK(OFFSET('11. SEGUIMIENTO 2026'!$O$14,INT((ROW()-13)/2),0)),"",OFFSET('11. SEGUIMIENTO 2026'!$O$14,INT((ROW()-13)/2),0)),IF(ISBLANK(OFFSET('9. METAS'!$R$20,INT((ROW()-14)/2),0)),"",OFFSET('9. METAS'!$R$20,INT((ROW()-14)/2),0)))</f>
        <v/>
      </c>
      <c r="L117" s="245" t="str">
        <f ca="1">IF(MOD(ROW()-13,2)=0,IF(ISBLANK(OFFSET('11. SEGUIMIENTO 2026'!$P$14,INT((ROW()-13)/2),0)),"",OFFSET('11. SEGUIMIENTO 2026'!$P$14,INT((ROW()-13)/2),0)),IF(ISBLANK(OFFSET('9. METAS'!$S$20,INT((ROW()-14)/2),0)),"",OFFSET('9. METAS'!$S$20,INT((ROW()-14)/2),0)))</f>
        <v/>
      </c>
      <c r="M117" s="246" t="str">
        <f ca="1">IF(MOD(ROW()-13,2)=0,IF(ISBLANK(OFFSET('11. SEGUIMIENTO 2026'!$Q$14,INT((ROW()-13)/2),0)),"",OFFSET('11. SEGUIMIENTO 2026'!$Q$14,INT((ROW()-13)/2),0)),IF(ISBLANK(OFFSET('9. METAS'!$T$20,INT((ROW()-14)/2),0)),"",OFFSET('9. METAS'!$T$20,INT((ROW()-14)/2),0)))</f>
        <v/>
      </c>
      <c r="N117" s="1006" t="str">
        <f t="shared" ref="N117" ca="1" si="98">IFERROR(J117/J118,"ND")</f>
        <v>ND</v>
      </c>
      <c r="O117" s="1008" t="str">
        <f t="shared" ref="O117" ca="1" si="99">IFERROR(((J117)/H117),"ND")</f>
        <v>ND</v>
      </c>
      <c r="P117" s="1010"/>
    </row>
    <row r="118" spans="3:16" hidden="1">
      <c r="C118" s="1025"/>
      <c r="D118" s="1018"/>
      <c r="E118" s="1018"/>
      <c r="F118" s="1021"/>
      <c r="G118" s="1023"/>
      <c r="H118" s="1002"/>
      <c r="I118" s="1012"/>
      <c r="J118" s="244" t="str">
        <f ca="1">IF(MOD(ROW()-13,2)=0,IF(ISBLANK(OFFSET('11. SEGUIMIENTO 2026'!$N$14,INT((ROW()-13)/2),0)),"",OFFSET('11. SEGUIMIENTO 2026'!$N$14,INT((ROW()-13)/2),0)),IF(ISBLANK(OFFSET('9. METAS'!$Q$20,INT((ROW()-14)/2),0)),"",OFFSET('9. METAS'!$Q$20,INT((ROW()-14)/2),0)))</f>
        <v/>
      </c>
      <c r="K118" s="245" t="str">
        <f ca="1">IF(MOD(ROW()-13,2)=0,IF(ISBLANK(OFFSET('11. SEGUIMIENTO 2026'!$O$14,INT((ROW()-13)/2),0)),"",OFFSET('11. SEGUIMIENTO 2026'!$O$14,INT((ROW()-13)/2),0)),IF(ISBLANK(OFFSET('9. METAS'!$R$20,INT((ROW()-14)/2),0)),"",OFFSET('9. METAS'!$R$20,INT((ROW()-14)/2),0)))</f>
        <v/>
      </c>
      <c r="L118" s="245" t="str">
        <f ca="1">IF(MOD(ROW()-13,2)=0,IF(ISBLANK(OFFSET('11. SEGUIMIENTO 2026'!$P$14,INT((ROW()-13)/2),0)),"",OFFSET('11. SEGUIMIENTO 2026'!$P$14,INT((ROW()-13)/2),0)),IF(ISBLANK(OFFSET('9. METAS'!$S$20,INT((ROW()-14)/2),0)),"",OFFSET('9. METAS'!$S$20,INT((ROW()-14)/2),0)))</f>
        <v/>
      </c>
      <c r="M118" s="246" t="str">
        <f ca="1">IF(MOD(ROW()-13,2)=0,IF(ISBLANK(OFFSET('11. SEGUIMIENTO 2026'!$Q$14,INT((ROW()-13)/2),0)),"",OFFSET('11. SEGUIMIENTO 2026'!$Q$14,INT((ROW()-13)/2),0)),IF(ISBLANK(OFFSET('9. METAS'!$T$20,INT((ROW()-14)/2),0)),"",OFFSET('9. METAS'!$T$20,INT((ROW()-14)/2),0)))</f>
        <v/>
      </c>
      <c r="N118" s="1013"/>
      <c r="O118" s="1014"/>
      <c r="P118" s="1015"/>
    </row>
    <row r="119" spans="3:16" hidden="1">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02" t="str">
        <f ca="1">IF(ISBLANK(OFFSET('9. METAS'!$K$20,INT((ROW()-13)/2),0)),"",OFFSET('9. METAS'!$K$20,INT((ROW()-13)/2),0))</f>
        <v/>
      </c>
      <c r="I119" s="1004"/>
      <c r="J119" s="244" t="str">
        <f ca="1">IF(MOD(ROW()-13,2)=0,IF(ISBLANK(OFFSET('11. SEGUIMIENTO 2026'!$N$14,INT((ROW()-13)/2),0)),"",OFFSET('11. SEGUIMIENTO 2026'!$N$14,INT((ROW()-13)/2),0)),IF(ISBLANK(OFFSET('9. METAS'!$Q$20,INT((ROW()-14)/2),0)),"",OFFSET('9. METAS'!$Q$20,INT((ROW()-14)/2),0)))</f>
        <v/>
      </c>
      <c r="K119" s="245" t="str">
        <f ca="1">IF(MOD(ROW()-13,2)=0,IF(ISBLANK(OFFSET('11. SEGUIMIENTO 2026'!$O$14,INT((ROW()-13)/2),0)),"",OFFSET('11. SEGUIMIENTO 2026'!$O$14,INT((ROW()-13)/2),0)),IF(ISBLANK(OFFSET('9. METAS'!$R$20,INT((ROW()-14)/2),0)),"",OFFSET('9. METAS'!$R$20,INT((ROW()-14)/2),0)))</f>
        <v/>
      </c>
      <c r="L119" s="245" t="str">
        <f ca="1">IF(MOD(ROW()-13,2)=0,IF(ISBLANK(OFFSET('11. SEGUIMIENTO 2026'!$P$14,INT((ROW()-13)/2),0)),"",OFFSET('11. SEGUIMIENTO 2026'!$P$14,INT((ROW()-13)/2),0)),IF(ISBLANK(OFFSET('9. METAS'!$S$20,INT((ROW()-14)/2),0)),"",OFFSET('9. METAS'!$S$20,INT((ROW()-14)/2),0)))</f>
        <v/>
      </c>
      <c r="M119" s="246" t="str">
        <f ca="1">IF(MOD(ROW()-13,2)=0,IF(ISBLANK(OFFSET('11. SEGUIMIENTO 2026'!$Q$14,INT((ROW()-13)/2),0)),"",OFFSET('11. SEGUIMIENTO 2026'!$Q$14,INT((ROW()-13)/2),0)),IF(ISBLANK(OFFSET('9. METAS'!$T$20,INT((ROW()-14)/2),0)),"",OFFSET('9. METAS'!$T$20,INT((ROW()-14)/2),0)))</f>
        <v/>
      </c>
      <c r="N119" s="1006" t="str">
        <f t="shared" ref="N119" ca="1" si="100">IFERROR(J119/J120,"ND")</f>
        <v>ND</v>
      </c>
      <c r="O119" s="1008" t="str">
        <f t="shared" ref="O119" ca="1" si="101">IFERROR(((J119)/H119),"ND")</f>
        <v>ND</v>
      </c>
      <c r="P119" s="1010"/>
    </row>
    <row r="120" spans="3:16" hidden="1">
      <c r="C120" s="1025"/>
      <c r="D120" s="1018"/>
      <c r="E120" s="1018"/>
      <c r="F120" s="1021"/>
      <c r="G120" s="1023"/>
      <c r="H120" s="1002"/>
      <c r="I120" s="1012"/>
      <c r="J120" s="244" t="str">
        <f ca="1">IF(MOD(ROW()-13,2)=0,IF(ISBLANK(OFFSET('11. SEGUIMIENTO 2026'!$N$14,INT((ROW()-13)/2),0)),"",OFFSET('11. SEGUIMIENTO 2026'!$N$14,INT((ROW()-13)/2),0)),IF(ISBLANK(OFFSET('9. METAS'!$Q$20,INT((ROW()-14)/2),0)),"",OFFSET('9. METAS'!$Q$20,INT((ROW()-14)/2),0)))</f>
        <v/>
      </c>
      <c r="K120" s="245" t="str">
        <f ca="1">IF(MOD(ROW()-13,2)=0,IF(ISBLANK(OFFSET('11. SEGUIMIENTO 2026'!$O$14,INT((ROW()-13)/2),0)),"",OFFSET('11. SEGUIMIENTO 2026'!$O$14,INT((ROW()-13)/2),0)),IF(ISBLANK(OFFSET('9. METAS'!$R$20,INT((ROW()-14)/2),0)),"",OFFSET('9. METAS'!$R$20,INT((ROW()-14)/2),0)))</f>
        <v/>
      </c>
      <c r="L120" s="245" t="str">
        <f ca="1">IF(MOD(ROW()-13,2)=0,IF(ISBLANK(OFFSET('11. SEGUIMIENTO 2026'!$P$14,INT((ROW()-13)/2),0)),"",OFFSET('11. SEGUIMIENTO 2026'!$P$14,INT((ROW()-13)/2),0)),IF(ISBLANK(OFFSET('9. METAS'!$S$20,INT((ROW()-14)/2),0)),"",OFFSET('9. METAS'!$S$20,INT((ROW()-14)/2),0)))</f>
        <v/>
      </c>
      <c r="M120" s="246" t="str">
        <f ca="1">IF(MOD(ROW()-13,2)=0,IF(ISBLANK(OFFSET('11. SEGUIMIENTO 2026'!$Q$14,INT((ROW()-13)/2),0)),"",OFFSET('11. SEGUIMIENTO 2026'!$Q$14,INT((ROW()-13)/2),0)),IF(ISBLANK(OFFSET('9. METAS'!$T$20,INT((ROW()-14)/2),0)),"",OFFSET('9. METAS'!$T$20,INT((ROW()-14)/2),0)))</f>
        <v/>
      </c>
      <c r="N120" s="1013"/>
      <c r="O120" s="1014"/>
      <c r="P120" s="1015"/>
    </row>
    <row r="121" spans="3:16" hidden="1">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02" t="str">
        <f ca="1">IF(ISBLANK(OFFSET('9. METAS'!$K$20,INT((ROW()-13)/2),0)),"",OFFSET('9. METAS'!$K$20,INT((ROW()-13)/2),0))</f>
        <v/>
      </c>
      <c r="I121" s="1004"/>
      <c r="J121" s="244" t="str">
        <f ca="1">IF(MOD(ROW()-13,2)=0,IF(ISBLANK(OFFSET('11. SEGUIMIENTO 2026'!$N$14,INT((ROW()-13)/2),0)),"",OFFSET('11. SEGUIMIENTO 2026'!$N$14,INT((ROW()-13)/2),0)),IF(ISBLANK(OFFSET('9. METAS'!$Q$20,INT((ROW()-14)/2),0)),"",OFFSET('9. METAS'!$Q$20,INT((ROW()-14)/2),0)))</f>
        <v/>
      </c>
      <c r="K121" s="245" t="str">
        <f ca="1">IF(MOD(ROW()-13,2)=0,IF(ISBLANK(OFFSET('11. SEGUIMIENTO 2026'!$O$14,INT((ROW()-13)/2),0)),"",OFFSET('11. SEGUIMIENTO 2026'!$O$14,INT((ROW()-13)/2),0)),IF(ISBLANK(OFFSET('9. METAS'!$R$20,INT((ROW()-14)/2),0)),"",OFFSET('9. METAS'!$R$20,INT((ROW()-14)/2),0)))</f>
        <v/>
      </c>
      <c r="L121" s="245" t="str">
        <f ca="1">IF(MOD(ROW()-13,2)=0,IF(ISBLANK(OFFSET('11. SEGUIMIENTO 2026'!$P$14,INT((ROW()-13)/2),0)),"",OFFSET('11. SEGUIMIENTO 2026'!$P$14,INT((ROW()-13)/2),0)),IF(ISBLANK(OFFSET('9. METAS'!$S$20,INT((ROW()-14)/2),0)),"",OFFSET('9. METAS'!$S$20,INT((ROW()-14)/2),0)))</f>
        <v/>
      </c>
      <c r="M121" s="246" t="str">
        <f ca="1">IF(MOD(ROW()-13,2)=0,IF(ISBLANK(OFFSET('11. SEGUIMIENTO 2026'!$Q$14,INT((ROW()-13)/2),0)),"",OFFSET('11. SEGUIMIENTO 2026'!$Q$14,INT((ROW()-13)/2),0)),IF(ISBLANK(OFFSET('9. METAS'!$T$20,INT((ROW()-14)/2),0)),"",OFFSET('9. METAS'!$T$20,INT((ROW()-14)/2),0)))</f>
        <v/>
      </c>
      <c r="N121" s="1006" t="str">
        <f t="shared" ref="N121" ca="1" si="102">IFERROR(J121/J122,"ND")</f>
        <v>ND</v>
      </c>
      <c r="O121" s="1008" t="str">
        <f t="shared" ref="O121" ca="1" si="103">IFERROR(((J121)/H121),"ND")</f>
        <v>ND</v>
      </c>
      <c r="P121" s="1010"/>
    </row>
    <row r="122" spans="3:16" hidden="1">
      <c r="C122" s="1025"/>
      <c r="D122" s="1018"/>
      <c r="E122" s="1018"/>
      <c r="F122" s="1021"/>
      <c r="G122" s="1023"/>
      <c r="H122" s="1002"/>
      <c r="I122" s="1012"/>
      <c r="J122" s="244" t="str">
        <f ca="1">IF(MOD(ROW()-13,2)=0,IF(ISBLANK(OFFSET('11. SEGUIMIENTO 2026'!$N$14,INT((ROW()-13)/2),0)),"",OFFSET('11. SEGUIMIENTO 2026'!$N$14,INT((ROW()-13)/2),0)),IF(ISBLANK(OFFSET('9. METAS'!$Q$20,INT((ROW()-14)/2),0)),"",OFFSET('9. METAS'!$Q$20,INT((ROW()-14)/2),0)))</f>
        <v/>
      </c>
      <c r="K122" s="245" t="str">
        <f ca="1">IF(MOD(ROW()-13,2)=0,IF(ISBLANK(OFFSET('11. SEGUIMIENTO 2026'!$O$14,INT((ROW()-13)/2),0)),"",OFFSET('11. SEGUIMIENTO 2026'!$O$14,INT((ROW()-13)/2),0)),IF(ISBLANK(OFFSET('9. METAS'!$R$20,INT((ROW()-14)/2),0)),"",OFFSET('9. METAS'!$R$20,INT((ROW()-14)/2),0)))</f>
        <v/>
      </c>
      <c r="L122" s="245" t="str">
        <f ca="1">IF(MOD(ROW()-13,2)=0,IF(ISBLANK(OFFSET('11. SEGUIMIENTO 2026'!$P$14,INT((ROW()-13)/2),0)),"",OFFSET('11. SEGUIMIENTO 2026'!$P$14,INT((ROW()-13)/2),0)),IF(ISBLANK(OFFSET('9. METAS'!$S$20,INT((ROW()-14)/2),0)),"",OFFSET('9. METAS'!$S$20,INT((ROW()-14)/2),0)))</f>
        <v/>
      </c>
      <c r="M122" s="246" t="str">
        <f ca="1">IF(MOD(ROW()-13,2)=0,IF(ISBLANK(OFFSET('11. SEGUIMIENTO 2026'!$Q$14,INT((ROW()-13)/2),0)),"",OFFSET('11. SEGUIMIENTO 2026'!$Q$14,INT((ROW()-13)/2),0)),IF(ISBLANK(OFFSET('9. METAS'!$T$20,INT((ROW()-14)/2),0)),"",OFFSET('9. METAS'!$T$20,INT((ROW()-14)/2),0)))</f>
        <v/>
      </c>
      <c r="N122" s="1013"/>
      <c r="O122" s="1014"/>
      <c r="P122" s="1015"/>
    </row>
    <row r="123" spans="3:16" hidden="1">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02" t="str">
        <f ca="1">IF(ISBLANK(OFFSET('9. METAS'!$K$20,INT((ROW()-13)/2),0)),"",OFFSET('9. METAS'!$K$20,INT((ROW()-13)/2),0))</f>
        <v/>
      </c>
      <c r="I123" s="1004"/>
      <c r="J123" s="244" t="str">
        <f ca="1">IF(MOD(ROW()-13,2)=0,IF(ISBLANK(OFFSET('11. SEGUIMIENTO 2026'!$N$14,INT((ROW()-13)/2),0)),"",OFFSET('11. SEGUIMIENTO 2026'!$N$14,INT((ROW()-13)/2),0)),IF(ISBLANK(OFFSET('9. METAS'!$Q$20,INT((ROW()-14)/2),0)),"",OFFSET('9. METAS'!$Q$20,INT((ROW()-14)/2),0)))</f>
        <v/>
      </c>
      <c r="K123" s="245" t="str">
        <f ca="1">IF(MOD(ROW()-13,2)=0,IF(ISBLANK(OFFSET('11. SEGUIMIENTO 2026'!$O$14,INT((ROW()-13)/2),0)),"",OFFSET('11. SEGUIMIENTO 2026'!$O$14,INT((ROW()-13)/2),0)),IF(ISBLANK(OFFSET('9. METAS'!$R$20,INT((ROW()-14)/2),0)),"",OFFSET('9. METAS'!$R$20,INT((ROW()-14)/2),0)))</f>
        <v/>
      </c>
      <c r="L123" s="245" t="str">
        <f ca="1">IF(MOD(ROW()-13,2)=0,IF(ISBLANK(OFFSET('11. SEGUIMIENTO 2026'!$P$14,INT((ROW()-13)/2),0)),"",OFFSET('11. SEGUIMIENTO 2026'!$P$14,INT((ROW()-13)/2),0)),IF(ISBLANK(OFFSET('9. METAS'!$S$20,INT((ROW()-14)/2),0)),"",OFFSET('9. METAS'!$S$20,INT((ROW()-14)/2),0)))</f>
        <v/>
      </c>
      <c r="M123" s="246" t="str">
        <f ca="1">IF(MOD(ROW()-13,2)=0,IF(ISBLANK(OFFSET('11. SEGUIMIENTO 2026'!$Q$14,INT((ROW()-13)/2),0)),"",OFFSET('11. SEGUIMIENTO 2026'!$Q$14,INT((ROW()-13)/2),0)),IF(ISBLANK(OFFSET('9. METAS'!$T$20,INT((ROW()-14)/2),0)),"",OFFSET('9. METAS'!$T$20,INT((ROW()-14)/2),0)))</f>
        <v/>
      </c>
      <c r="N123" s="1006" t="str">
        <f t="shared" ref="N123" ca="1" si="104">IFERROR(J123/J124,"ND")</f>
        <v>ND</v>
      </c>
      <c r="O123" s="1008" t="str">
        <f t="shared" ref="O123" ca="1" si="105">IFERROR(((J123)/H123),"ND")</f>
        <v>ND</v>
      </c>
      <c r="P123" s="1010"/>
    </row>
    <row r="124" spans="3:16" hidden="1">
      <c r="C124" s="1025"/>
      <c r="D124" s="1018"/>
      <c r="E124" s="1018"/>
      <c r="F124" s="1021"/>
      <c r="G124" s="1023"/>
      <c r="H124" s="1002"/>
      <c r="I124" s="1012"/>
      <c r="J124" s="244" t="str">
        <f ca="1">IF(MOD(ROW()-13,2)=0,IF(ISBLANK(OFFSET('11. SEGUIMIENTO 2026'!$N$14,INT((ROW()-13)/2),0)),"",OFFSET('11. SEGUIMIENTO 2026'!$N$14,INT((ROW()-13)/2),0)),IF(ISBLANK(OFFSET('9. METAS'!$Q$20,INT((ROW()-14)/2),0)),"",OFFSET('9. METAS'!$Q$20,INT((ROW()-14)/2),0)))</f>
        <v/>
      </c>
      <c r="K124" s="245" t="str">
        <f ca="1">IF(MOD(ROW()-13,2)=0,IF(ISBLANK(OFFSET('11. SEGUIMIENTO 2026'!$O$14,INT((ROW()-13)/2),0)),"",OFFSET('11. SEGUIMIENTO 2026'!$O$14,INT((ROW()-13)/2),0)),IF(ISBLANK(OFFSET('9. METAS'!$R$20,INT((ROW()-14)/2),0)),"",OFFSET('9. METAS'!$R$20,INT((ROW()-14)/2),0)))</f>
        <v/>
      </c>
      <c r="L124" s="245" t="str">
        <f ca="1">IF(MOD(ROW()-13,2)=0,IF(ISBLANK(OFFSET('11. SEGUIMIENTO 2026'!$P$14,INT((ROW()-13)/2),0)),"",OFFSET('11. SEGUIMIENTO 2026'!$P$14,INT((ROW()-13)/2),0)),IF(ISBLANK(OFFSET('9. METAS'!$S$20,INT((ROW()-14)/2),0)),"",OFFSET('9. METAS'!$S$20,INT((ROW()-14)/2),0)))</f>
        <v/>
      </c>
      <c r="M124" s="246" t="str">
        <f ca="1">IF(MOD(ROW()-13,2)=0,IF(ISBLANK(OFFSET('11. SEGUIMIENTO 2026'!$Q$14,INT((ROW()-13)/2),0)),"",OFFSET('11. SEGUIMIENTO 2026'!$Q$14,INT((ROW()-13)/2),0)),IF(ISBLANK(OFFSET('9. METAS'!$T$20,INT((ROW()-14)/2),0)),"",OFFSET('9. METAS'!$T$20,INT((ROW()-14)/2),0)))</f>
        <v/>
      </c>
      <c r="N124" s="1013"/>
      <c r="O124" s="1014"/>
      <c r="P124" s="1015"/>
    </row>
    <row r="125" spans="3:16" ht="73.900000000000006" customHeight="1">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02">
        <f ca="1">IF(ISBLANK(OFFSET('9. METAS'!$K$20,INT((ROW()-13)/2),0)),"",OFFSET('9. METAS'!$K$20,INT((ROW()-13)/2),0))</f>
        <v>100</v>
      </c>
      <c r="I125" s="1004" t="s">
        <v>147</v>
      </c>
      <c r="J125" s="244">
        <f ca="1">IF(MOD(ROW()-13,2)=0,IF(ISBLANK(OFFSET('11. SEGUIMIENTO 2026'!$N$14,INT((ROW()-13)/2),0)),"",OFFSET('11. SEGUIMIENTO 2026'!$N$14,INT((ROW()-13)/2),0)),IF(ISBLANK(OFFSET('9. METAS'!$Q$20,INT((ROW()-14)/2),0)),"",OFFSET('9. METAS'!$Q$20,INT((ROW()-14)/2),0)))</f>
        <v>15</v>
      </c>
      <c r="K125" s="245" t="str">
        <f ca="1">IF(MOD(ROW()-13,2)=0,IF(ISBLANK(OFFSET('11. SEGUIMIENTO 2026'!$O$14,INT((ROW()-13)/2),0)),"",OFFSET('11. SEGUIMIENTO 2026'!$O$14,INT((ROW()-13)/2),0)),IF(ISBLANK(OFFSET('9. METAS'!$R$20,INT((ROW()-14)/2),0)),"",OFFSET('9. METAS'!$R$20,INT((ROW()-14)/2),0)))</f>
        <v/>
      </c>
      <c r="L125" s="245" t="str">
        <f ca="1">IF(MOD(ROW()-13,2)=0,IF(ISBLANK(OFFSET('11. SEGUIMIENTO 2026'!$P$14,INT((ROW()-13)/2),0)),"",OFFSET('11. SEGUIMIENTO 2026'!$P$14,INT((ROW()-13)/2),0)),IF(ISBLANK(OFFSET('9. METAS'!$S$20,INT((ROW()-14)/2),0)),"",OFFSET('9. METAS'!$S$20,INT((ROW()-14)/2),0)))</f>
        <v/>
      </c>
      <c r="M125" s="246" t="str">
        <f ca="1">IF(MOD(ROW()-13,2)=0,IF(ISBLANK(OFFSET('11. SEGUIMIENTO 2026'!$Q$14,INT((ROW()-13)/2),0)),"",OFFSET('11. SEGUIMIENTO 2026'!$Q$14,INT((ROW()-13)/2),0)),IF(ISBLANK(OFFSET('9. METAS'!$T$20,INT((ROW()-14)/2),0)),"",OFFSET('9. METAS'!$T$20,INT((ROW()-14)/2),0)))</f>
        <v/>
      </c>
      <c r="N125" s="1006">
        <f t="shared" ref="N125" ca="1" si="106">IFERROR(J125/J126,"ND")</f>
        <v>0.6</v>
      </c>
      <c r="O125" s="1008">
        <f t="shared" ref="O125" ca="1" si="107">IFERROR(((J125)/H125),"ND")</f>
        <v>0.15</v>
      </c>
      <c r="P125" s="1040" t="s">
        <v>1540</v>
      </c>
    </row>
    <row r="126" spans="3:16" ht="73.900000000000006" customHeight="1">
      <c r="C126" s="1025"/>
      <c r="D126" s="1018"/>
      <c r="E126" s="1018"/>
      <c r="F126" s="1021"/>
      <c r="G126" s="1023"/>
      <c r="H126" s="1002"/>
      <c r="I126" s="1012"/>
      <c r="J126" s="244">
        <f ca="1">IF(MOD(ROW()-13,2)=0,IF(ISBLANK(OFFSET('11. SEGUIMIENTO 2026'!$N$14,INT((ROW()-13)/2),0)),"",OFFSET('11. SEGUIMIENTO 2026'!$N$14,INT((ROW()-13)/2),0)),IF(ISBLANK(OFFSET('9. METAS'!$Q$20,INT((ROW()-14)/2),0)),"",OFFSET('9. METAS'!$Q$20,INT((ROW()-14)/2),0)))</f>
        <v>25</v>
      </c>
      <c r="K126" s="245">
        <f ca="1">IF(MOD(ROW()-13,2)=0,IF(ISBLANK(OFFSET('11. SEGUIMIENTO 2026'!$O$14,INT((ROW()-13)/2),0)),"",OFFSET('11. SEGUIMIENTO 2026'!$O$14,INT((ROW()-13)/2),0)),IF(ISBLANK(OFFSET('9. METAS'!$R$20,INT((ROW()-14)/2),0)),"",OFFSET('9. METAS'!$R$20,INT((ROW()-14)/2),0)))</f>
        <v>25</v>
      </c>
      <c r="L126" s="245">
        <f ca="1">IF(MOD(ROW()-13,2)=0,IF(ISBLANK(OFFSET('11. SEGUIMIENTO 2026'!$P$14,INT((ROW()-13)/2),0)),"",OFFSET('11. SEGUIMIENTO 2026'!$P$14,INT((ROW()-13)/2),0)),IF(ISBLANK(OFFSET('9. METAS'!$S$20,INT((ROW()-14)/2),0)),"",OFFSET('9. METAS'!$S$20,INT((ROW()-14)/2),0)))</f>
        <v>25</v>
      </c>
      <c r="M126" s="246">
        <f ca="1">IF(MOD(ROW()-13,2)=0,IF(ISBLANK(OFFSET('11. SEGUIMIENTO 2026'!$Q$14,INT((ROW()-13)/2),0)),"",OFFSET('11. SEGUIMIENTO 2026'!$Q$14,INT((ROW()-13)/2),0)),IF(ISBLANK(OFFSET('9. METAS'!$T$20,INT((ROW()-14)/2),0)),"",OFFSET('9. METAS'!$T$20,INT((ROW()-14)/2),0)))</f>
        <v>25</v>
      </c>
      <c r="N126" s="1013"/>
      <c r="O126" s="1014"/>
      <c r="P126" s="1041"/>
    </row>
    <row r="127" spans="3:16" ht="63" customHeight="1">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02">
        <f ca="1">IF(ISBLANK(OFFSET('9. METAS'!$K$20,INT((ROW()-13)/2),0)),"",OFFSET('9. METAS'!$K$20,INT((ROW()-13)/2),0))</f>
        <v>78</v>
      </c>
      <c r="I127" s="1004" t="s">
        <v>1394</v>
      </c>
      <c r="J127" s="244">
        <f ca="1">IF(MOD(ROW()-13,2)=0,IF(ISBLANK(OFFSET('11. SEGUIMIENTO 2026'!$N$14,INT((ROW()-13)/2),0)),"",OFFSET('11. SEGUIMIENTO 2026'!$N$14,INT((ROW()-13)/2),0)),IF(ISBLANK(OFFSET('9. METAS'!$Q$20,INT((ROW()-14)/2),0)),"",OFFSET('9. METAS'!$Q$20,INT((ROW()-14)/2),0)))</f>
        <v>9</v>
      </c>
      <c r="K127" s="245" t="str">
        <f ca="1">IF(MOD(ROW()-13,2)=0,IF(ISBLANK(OFFSET('11. SEGUIMIENTO 2026'!$O$14,INT((ROW()-13)/2),0)),"",OFFSET('11. SEGUIMIENTO 2026'!$O$14,INT((ROW()-13)/2),0)),IF(ISBLANK(OFFSET('9. METAS'!$R$20,INT((ROW()-14)/2),0)),"",OFFSET('9. METAS'!$R$20,INT((ROW()-14)/2),0)))</f>
        <v/>
      </c>
      <c r="L127" s="245" t="str">
        <f ca="1">IF(MOD(ROW()-13,2)=0,IF(ISBLANK(OFFSET('11. SEGUIMIENTO 2026'!$P$14,INT((ROW()-13)/2),0)),"",OFFSET('11. SEGUIMIENTO 2026'!$P$14,INT((ROW()-13)/2),0)),IF(ISBLANK(OFFSET('9. METAS'!$S$20,INT((ROW()-14)/2),0)),"",OFFSET('9. METAS'!$S$20,INT((ROW()-14)/2),0)))</f>
        <v/>
      </c>
      <c r="M127" s="246" t="str">
        <f ca="1">IF(MOD(ROW()-13,2)=0,IF(ISBLANK(OFFSET('11. SEGUIMIENTO 2026'!$Q$14,INT((ROW()-13)/2),0)),"",OFFSET('11. SEGUIMIENTO 2026'!$Q$14,INT((ROW()-13)/2),0)),IF(ISBLANK(OFFSET('9. METAS'!$T$20,INT((ROW()-14)/2),0)),"",OFFSET('9. METAS'!$T$20,INT((ROW()-14)/2),0)))</f>
        <v/>
      </c>
      <c r="N127" s="1006">
        <f t="shared" ref="N127" ca="1" si="108">IFERROR(J127/J128,"ND")</f>
        <v>0.6</v>
      </c>
      <c r="O127" s="1008">
        <f t="shared" ref="O127" ca="1" si="109">IFERROR(((J127)/H127),"ND")</f>
        <v>0.11538461538461539</v>
      </c>
      <c r="P127" s="1040" t="s">
        <v>1541</v>
      </c>
    </row>
    <row r="128" spans="3:16" ht="63" customHeight="1">
      <c r="C128" s="1025"/>
      <c r="D128" s="1018"/>
      <c r="E128" s="1018"/>
      <c r="F128" s="1021"/>
      <c r="G128" s="1023"/>
      <c r="H128" s="1002"/>
      <c r="I128" s="1012"/>
      <c r="J128" s="244">
        <f ca="1">IF(MOD(ROW()-13,2)=0,IF(ISBLANK(OFFSET('11. SEGUIMIENTO 2026'!$N$14,INT((ROW()-13)/2),0)),"",OFFSET('11. SEGUIMIENTO 2026'!$N$14,INT((ROW()-13)/2),0)),IF(ISBLANK(OFFSET('9. METAS'!$Q$20,INT((ROW()-14)/2),0)),"",OFFSET('9. METAS'!$Q$20,INT((ROW()-14)/2),0)))</f>
        <v>15</v>
      </c>
      <c r="K128" s="245">
        <f ca="1">IF(MOD(ROW()-13,2)=0,IF(ISBLANK(OFFSET('11. SEGUIMIENTO 2026'!$O$14,INT((ROW()-13)/2),0)),"",OFFSET('11. SEGUIMIENTO 2026'!$O$14,INT((ROW()-13)/2),0)),IF(ISBLANK(OFFSET('9. METAS'!$R$20,INT((ROW()-14)/2),0)),"",OFFSET('9. METAS'!$R$20,INT((ROW()-14)/2),0)))</f>
        <v>24</v>
      </c>
      <c r="L128" s="245">
        <f ca="1">IF(MOD(ROW()-13,2)=0,IF(ISBLANK(OFFSET('11. SEGUIMIENTO 2026'!$P$14,INT((ROW()-13)/2),0)),"",OFFSET('11. SEGUIMIENTO 2026'!$P$14,INT((ROW()-13)/2),0)),IF(ISBLANK(OFFSET('9. METAS'!$S$20,INT((ROW()-14)/2),0)),"",OFFSET('9. METAS'!$S$20,INT((ROW()-14)/2),0)))</f>
        <v>23</v>
      </c>
      <c r="M128" s="246">
        <f ca="1">IF(MOD(ROW()-13,2)=0,IF(ISBLANK(OFFSET('11. SEGUIMIENTO 2026'!$Q$14,INT((ROW()-13)/2),0)),"",OFFSET('11. SEGUIMIENTO 2026'!$Q$14,INT((ROW()-13)/2),0)),IF(ISBLANK(OFFSET('9. METAS'!$T$20,INT((ROW()-14)/2),0)),"",OFFSET('9. METAS'!$T$20,INT((ROW()-14)/2),0)))</f>
        <v>16</v>
      </c>
      <c r="N128" s="1013"/>
      <c r="O128" s="1014"/>
      <c r="P128" s="1041"/>
    </row>
    <row r="129" spans="3:16" hidden="1">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02" t="str">
        <f ca="1">IF(ISBLANK(OFFSET('9. METAS'!$K$20,INT((ROW()-13)/2),0)),"",OFFSET('9. METAS'!$K$20,INT((ROW()-13)/2),0))</f>
        <v/>
      </c>
      <c r="I129" s="1004"/>
      <c r="J129" s="244" t="str">
        <f ca="1">IF(MOD(ROW()-13,2)=0,IF(ISBLANK(OFFSET('11. SEGUIMIENTO 2026'!$N$14,INT((ROW()-13)/2),0)),"",OFFSET('11. SEGUIMIENTO 2026'!$N$14,INT((ROW()-13)/2),0)),IF(ISBLANK(OFFSET('9. METAS'!$Q$20,INT((ROW()-14)/2),0)),"",OFFSET('9. METAS'!$Q$20,INT((ROW()-14)/2),0)))</f>
        <v/>
      </c>
      <c r="K129" s="245" t="str">
        <f ca="1">IF(MOD(ROW()-13,2)=0,IF(ISBLANK(OFFSET('11. SEGUIMIENTO 2026'!$O$14,INT((ROW()-13)/2),0)),"",OFFSET('11. SEGUIMIENTO 2026'!$O$14,INT((ROW()-13)/2),0)),IF(ISBLANK(OFFSET('9. METAS'!$R$20,INT((ROW()-14)/2),0)),"",OFFSET('9. METAS'!$R$20,INT((ROW()-14)/2),0)))</f>
        <v/>
      </c>
      <c r="L129" s="245" t="str">
        <f ca="1">IF(MOD(ROW()-13,2)=0,IF(ISBLANK(OFFSET('11. SEGUIMIENTO 2026'!$P$14,INT((ROW()-13)/2),0)),"",OFFSET('11. SEGUIMIENTO 2026'!$P$14,INT((ROW()-13)/2),0)),IF(ISBLANK(OFFSET('9. METAS'!$S$20,INT((ROW()-14)/2),0)),"",OFFSET('9. METAS'!$S$20,INT((ROW()-14)/2),0)))</f>
        <v/>
      </c>
      <c r="M129" s="246" t="str">
        <f ca="1">IF(MOD(ROW()-13,2)=0,IF(ISBLANK(OFFSET('11. SEGUIMIENTO 2026'!$Q$14,INT((ROW()-13)/2),0)),"",OFFSET('11. SEGUIMIENTO 2026'!$Q$14,INT((ROW()-13)/2),0)),IF(ISBLANK(OFFSET('9. METAS'!$T$20,INT((ROW()-14)/2),0)),"",OFFSET('9. METAS'!$T$20,INT((ROW()-14)/2),0)))</f>
        <v/>
      </c>
      <c r="N129" s="1006" t="str">
        <f t="shared" ref="N129" ca="1" si="110">IFERROR(J129/J130,"ND")</f>
        <v>ND</v>
      </c>
      <c r="O129" s="1008" t="str">
        <f t="shared" ref="O129" ca="1" si="111">IFERROR(((J129)/H129),"ND")</f>
        <v>ND</v>
      </c>
      <c r="P129" s="1010"/>
    </row>
    <row r="130" spans="3:16" hidden="1">
      <c r="C130" s="1025"/>
      <c r="D130" s="1018"/>
      <c r="E130" s="1018"/>
      <c r="F130" s="1021"/>
      <c r="G130" s="1023"/>
      <c r="H130" s="1002"/>
      <c r="I130" s="1012"/>
      <c r="J130" s="244" t="str">
        <f ca="1">IF(MOD(ROW()-13,2)=0,IF(ISBLANK(OFFSET('11. SEGUIMIENTO 2026'!$N$14,INT((ROW()-13)/2),0)),"",OFFSET('11. SEGUIMIENTO 2026'!$N$14,INT((ROW()-13)/2),0)),IF(ISBLANK(OFFSET('9. METAS'!$Q$20,INT((ROW()-14)/2),0)),"",OFFSET('9. METAS'!$Q$20,INT((ROW()-14)/2),0)))</f>
        <v/>
      </c>
      <c r="K130" s="245" t="str">
        <f ca="1">IF(MOD(ROW()-13,2)=0,IF(ISBLANK(OFFSET('11. SEGUIMIENTO 2026'!$O$14,INT((ROW()-13)/2),0)),"",OFFSET('11. SEGUIMIENTO 2026'!$O$14,INT((ROW()-13)/2),0)),IF(ISBLANK(OFFSET('9. METAS'!$R$20,INT((ROW()-14)/2),0)),"",OFFSET('9. METAS'!$R$20,INT((ROW()-14)/2),0)))</f>
        <v/>
      </c>
      <c r="L130" s="245" t="str">
        <f ca="1">IF(MOD(ROW()-13,2)=0,IF(ISBLANK(OFFSET('11. SEGUIMIENTO 2026'!$P$14,INT((ROW()-13)/2),0)),"",OFFSET('11. SEGUIMIENTO 2026'!$P$14,INT((ROW()-13)/2),0)),IF(ISBLANK(OFFSET('9. METAS'!$S$20,INT((ROW()-14)/2),0)),"",OFFSET('9. METAS'!$S$20,INT((ROW()-14)/2),0)))</f>
        <v/>
      </c>
      <c r="M130" s="246" t="str">
        <f ca="1">IF(MOD(ROW()-13,2)=0,IF(ISBLANK(OFFSET('11. SEGUIMIENTO 2026'!$Q$14,INT((ROW()-13)/2),0)),"",OFFSET('11. SEGUIMIENTO 2026'!$Q$14,INT((ROW()-13)/2),0)),IF(ISBLANK(OFFSET('9. METAS'!$T$20,INT((ROW()-14)/2),0)),"",OFFSET('9. METAS'!$T$20,INT((ROW()-14)/2),0)))</f>
        <v/>
      </c>
      <c r="N130" s="1013"/>
      <c r="O130" s="1014"/>
      <c r="P130" s="1015"/>
    </row>
    <row r="131" spans="3:16" hidden="1">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02" t="str">
        <f ca="1">IF(ISBLANK(OFFSET('9. METAS'!$K$20,INT((ROW()-13)/2),0)),"",OFFSET('9. METAS'!$K$20,INT((ROW()-13)/2),0))</f>
        <v/>
      </c>
      <c r="I131" s="1004"/>
      <c r="J131" s="244" t="str">
        <f ca="1">IF(MOD(ROW()-13,2)=0,IF(ISBLANK(OFFSET('11. SEGUIMIENTO 2026'!$N$14,INT((ROW()-13)/2),0)),"",OFFSET('11. SEGUIMIENTO 2026'!$N$14,INT((ROW()-13)/2),0)),IF(ISBLANK(OFFSET('9. METAS'!$Q$20,INT((ROW()-14)/2),0)),"",OFFSET('9. METAS'!$Q$20,INT((ROW()-14)/2),0)))</f>
        <v/>
      </c>
      <c r="K131" s="245" t="str">
        <f ca="1">IF(MOD(ROW()-13,2)=0,IF(ISBLANK(OFFSET('11. SEGUIMIENTO 2026'!$O$14,INT((ROW()-13)/2),0)),"",OFFSET('11. SEGUIMIENTO 2026'!$O$14,INT((ROW()-13)/2),0)),IF(ISBLANK(OFFSET('9. METAS'!$R$20,INT((ROW()-14)/2),0)),"",OFFSET('9. METAS'!$R$20,INT((ROW()-14)/2),0)))</f>
        <v/>
      </c>
      <c r="L131" s="245" t="str">
        <f ca="1">IF(MOD(ROW()-13,2)=0,IF(ISBLANK(OFFSET('11. SEGUIMIENTO 2026'!$P$14,INT((ROW()-13)/2),0)),"",OFFSET('11. SEGUIMIENTO 2026'!$P$14,INT((ROW()-13)/2),0)),IF(ISBLANK(OFFSET('9. METAS'!$S$20,INT((ROW()-14)/2),0)),"",OFFSET('9. METAS'!$S$20,INT((ROW()-14)/2),0)))</f>
        <v/>
      </c>
      <c r="M131" s="246" t="str">
        <f ca="1">IF(MOD(ROW()-13,2)=0,IF(ISBLANK(OFFSET('11. SEGUIMIENTO 2026'!$Q$14,INT((ROW()-13)/2),0)),"",OFFSET('11. SEGUIMIENTO 2026'!$Q$14,INT((ROW()-13)/2),0)),IF(ISBLANK(OFFSET('9. METAS'!$T$20,INT((ROW()-14)/2),0)),"",OFFSET('9. METAS'!$T$20,INT((ROW()-14)/2),0)))</f>
        <v/>
      </c>
      <c r="N131" s="1006" t="str">
        <f t="shared" ref="N131" ca="1" si="112">IFERROR(J131/J132,"ND")</f>
        <v>ND</v>
      </c>
      <c r="O131" s="1008" t="str">
        <f t="shared" ref="O131" ca="1" si="113">IFERROR(((J131)/H131),"ND")</f>
        <v>ND</v>
      </c>
      <c r="P131" s="1010"/>
    </row>
    <row r="132" spans="3:16" hidden="1">
      <c r="C132" s="1025"/>
      <c r="D132" s="1018"/>
      <c r="E132" s="1018"/>
      <c r="F132" s="1021"/>
      <c r="G132" s="1023"/>
      <c r="H132" s="1002"/>
      <c r="I132" s="1012"/>
      <c r="J132" s="244" t="str">
        <f ca="1">IF(MOD(ROW()-13,2)=0,IF(ISBLANK(OFFSET('11. SEGUIMIENTO 2026'!$N$14,INT((ROW()-13)/2),0)),"",OFFSET('11. SEGUIMIENTO 2026'!$N$14,INT((ROW()-13)/2),0)),IF(ISBLANK(OFFSET('9. METAS'!$Q$20,INT((ROW()-14)/2),0)),"",OFFSET('9. METAS'!$Q$20,INT((ROW()-14)/2),0)))</f>
        <v/>
      </c>
      <c r="K132" s="245" t="str">
        <f ca="1">IF(MOD(ROW()-13,2)=0,IF(ISBLANK(OFFSET('11. SEGUIMIENTO 2026'!$O$14,INT((ROW()-13)/2),0)),"",OFFSET('11. SEGUIMIENTO 2026'!$O$14,INT((ROW()-13)/2),0)),IF(ISBLANK(OFFSET('9. METAS'!$R$20,INT((ROW()-14)/2),0)),"",OFFSET('9. METAS'!$R$20,INT((ROW()-14)/2),0)))</f>
        <v/>
      </c>
      <c r="L132" s="245" t="str">
        <f ca="1">IF(MOD(ROW()-13,2)=0,IF(ISBLANK(OFFSET('11. SEGUIMIENTO 2026'!$P$14,INT((ROW()-13)/2),0)),"",OFFSET('11. SEGUIMIENTO 2026'!$P$14,INT((ROW()-13)/2),0)),IF(ISBLANK(OFFSET('9. METAS'!$S$20,INT((ROW()-14)/2),0)),"",OFFSET('9. METAS'!$S$20,INT((ROW()-14)/2),0)))</f>
        <v/>
      </c>
      <c r="M132" s="246" t="str">
        <f ca="1">IF(MOD(ROW()-13,2)=0,IF(ISBLANK(OFFSET('11. SEGUIMIENTO 2026'!$Q$14,INT((ROW()-13)/2),0)),"",OFFSET('11. SEGUIMIENTO 2026'!$Q$14,INT((ROW()-13)/2),0)),IF(ISBLANK(OFFSET('9. METAS'!$T$20,INT((ROW()-14)/2),0)),"",OFFSET('9. METAS'!$T$20,INT((ROW()-14)/2),0)))</f>
        <v/>
      </c>
      <c r="N132" s="1013"/>
      <c r="O132" s="1014"/>
      <c r="P132" s="1015"/>
    </row>
    <row r="133" spans="3:16" hidden="1">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02" t="str">
        <f ca="1">IF(ISBLANK(OFFSET('9. METAS'!$K$20,INT((ROW()-13)/2),0)),"",OFFSET('9. METAS'!$K$20,INT((ROW()-13)/2),0))</f>
        <v/>
      </c>
      <c r="I133" s="1004"/>
      <c r="J133" s="244" t="str">
        <f ca="1">IF(MOD(ROW()-13,2)=0,IF(ISBLANK(OFFSET('11. SEGUIMIENTO 2026'!$N$14,INT((ROW()-13)/2),0)),"",OFFSET('11. SEGUIMIENTO 2026'!$N$14,INT((ROW()-13)/2),0)),IF(ISBLANK(OFFSET('9. METAS'!$Q$20,INT((ROW()-14)/2),0)),"",OFFSET('9. METAS'!$Q$20,INT((ROW()-14)/2),0)))</f>
        <v/>
      </c>
      <c r="K133" s="245" t="str">
        <f ca="1">IF(MOD(ROW()-13,2)=0,IF(ISBLANK(OFFSET('11. SEGUIMIENTO 2026'!$O$14,INT((ROW()-13)/2),0)),"",OFFSET('11. SEGUIMIENTO 2026'!$O$14,INT((ROW()-13)/2),0)),IF(ISBLANK(OFFSET('9. METAS'!$R$20,INT((ROW()-14)/2),0)),"",OFFSET('9. METAS'!$R$20,INT((ROW()-14)/2),0)))</f>
        <v/>
      </c>
      <c r="L133" s="245" t="str">
        <f ca="1">IF(MOD(ROW()-13,2)=0,IF(ISBLANK(OFFSET('11. SEGUIMIENTO 2026'!$P$14,INT((ROW()-13)/2),0)),"",OFFSET('11. SEGUIMIENTO 2026'!$P$14,INT((ROW()-13)/2),0)),IF(ISBLANK(OFFSET('9. METAS'!$S$20,INT((ROW()-14)/2),0)),"",OFFSET('9. METAS'!$S$20,INT((ROW()-14)/2),0)))</f>
        <v/>
      </c>
      <c r="M133" s="246" t="str">
        <f ca="1">IF(MOD(ROW()-13,2)=0,IF(ISBLANK(OFFSET('11. SEGUIMIENTO 2026'!$Q$14,INT((ROW()-13)/2),0)),"",OFFSET('11. SEGUIMIENTO 2026'!$Q$14,INT((ROW()-13)/2),0)),IF(ISBLANK(OFFSET('9. METAS'!$T$20,INT((ROW()-14)/2),0)),"",OFFSET('9. METAS'!$T$20,INT((ROW()-14)/2),0)))</f>
        <v/>
      </c>
      <c r="N133" s="1006" t="str">
        <f t="shared" ref="N133" ca="1" si="114">IFERROR(J133/J134,"ND")</f>
        <v>ND</v>
      </c>
      <c r="O133" s="1008" t="str">
        <f t="shared" ref="O133" ca="1" si="115">IFERROR(((J133)/H133),"ND")</f>
        <v>ND</v>
      </c>
      <c r="P133" s="1010"/>
    </row>
    <row r="134" spans="3:16" hidden="1">
      <c r="C134" s="1025"/>
      <c r="D134" s="1018"/>
      <c r="E134" s="1018"/>
      <c r="F134" s="1021"/>
      <c r="G134" s="1023"/>
      <c r="H134" s="1002"/>
      <c r="I134" s="1012"/>
      <c r="J134" s="244" t="str">
        <f ca="1">IF(MOD(ROW()-13,2)=0,IF(ISBLANK(OFFSET('11. SEGUIMIENTO 2026'!$N$14,INT((ROW()-13)/2),0)),"",OFFSET('11. SEGUIMIENTO 2026'!$N$14,INT((ROW()-13)/2),0)),IF(ISBLANK(OFFSET('9. METAS'!$Q$20,INT((ROW()-14)/2),0)),"",OFFSET('9. METAS'!$Q$20,INT((ROW()-14)/2),0)))</f>
        <v/>
      </c>
      <c r="K134" s="245" t="str">
        <f ca="1">IF(MOD(ROW()-13,2)=0,IF(ISBLANK(OFFSET('11. SEGUIMIENTO 2026'!$O$14,INT((ROW()-13)/2),0)),"",OFFSET('11. SEGUIMIENTO 2026'!$O$14,INT((ROW()-13)/2),0)),IF(ISBLANK(OFFSET('9. METAS'!$R$20,INT((ROW()-14)/2),0)),"",OFFSET('9. METAS'!$R$20,INT((ROW()-14)/2),0)))</f>
        <v/>
      </c>
      <c r="L134" s="245" t="str">
        <f ca="1">IF(MOD(ROW()-13,2)=0,IF(ISBLANK(OFFSET('11. SEGUIMIENTO 2026'!$P$14,INT((ROW()-13)/2),0)),"",OFFSET('11. SEGUIMIENTO 2026'!$P$14,INT((ROW()-13)/2),0)),IF(ISBLANK(OFFSET('9. METAS'!$S$20,INT((ROW()-14)/2),0)),"",OFFSET('9. METAS'!$S$20,INT((ROW()-14)/2),0)))</f>
        <v/>
      </c>
      <c r="M134" s="246" t="str">
        <f ca="1">IF(MOD(ROW()-13,2)=0,IF(ISBLANK(OFFSET('11. SEGUIMIENTO 2026'!$Q$14,INT((ROW()-13)/2),0)),"",OFFSET('11. SEGUIMIENTO 2026'!$Q$14,INT((ROW()-13)/2),0)),IF(ISBLANK(OFFSET('9. METAS'!$T$20,INT((ROW()-14)/2),0)),"",OFFSET('9. METAS'!$T$20,INT((ROW()-14)/2),0)))</f>
        <v/>
      </c>
      <c r="N134" s="1013"/>
      <c r="O134" s="1014"/>
      <c r="P134" s="1015"/>
    </row>
    <row r="135" spans="3:16" hidden="1">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02" t="str">
        <f ca="1">IF(ISBLANK(OFFSET('9. METAS'!$K$20,INT((ROW()-13)/2),0)),"",OFFSET('9. METAS'!$K$20,INT((ROW()-13)/2),0))</f>
        <v/>
      </c>
      <c r="I135" s="1004"/>
      <c r="J135" s="244" t="str">
        <f ca="1">IF(MOD(ROW()-13,2)=0,IF(ISBLANK(OFFSET('11. SEGUIMIENTO 2026'!$N$14,INT((ROW()-13)/2),0)),"",OFFSET('11. SEGUIMIENTO 2026'!$N$14,INT((ROW()-13)/2),0)),IF(ISBLANK(OFFSET('9. METAS'!$Q$20,INT((ROW()-14)/2),0)),"",OFFSET('9. METAS'!$Q$20,INT((ROW()-14)/2),0)))</f>
        <v/>
      </c>
      <c r="K135" s="245" t="str">
        <f ca="1">IF(MOD(ROW()-13,2)=0,IF(ISBLANK(OFFSET('11. SEGUIMIENTO 2026'!$O$14,INT((ROW()-13)/2),0)),"",OFFSET('11. SEGUIMIENTO 2026'!$O$14,INT((ROW()-13)/2),0)),IF(ISBLANK(OFFSET('9. METAS'!$R$20,INT((ROW()-14)/2),0)),"",OFFSET('9. METAS'!$R$20,INT((ROW()-14)/2),0)))</f>
        <v/>
      </c>
      <c r="L135" s="245" t="str">
        <f ca="1">IF(MOD(ROW()-13,2)=0,IF(ISBLANK(OFFSET('11. SEGUIMIENTO 2026'!$P$14,INT((ROW()-13)/2),0)),"",OFFSET('11. SEGUIMIENTO 2026'!$P$14,INT((ROW()-13)/2),0)),IF(ISBLANK(OFFSET('9. METAS'!$S$20,INT((ROW()-14)/2),0)),"",OFFSET('9. METAS'!$S$20,INT((ROW()-14)/2),0)))</f>
        <v/>
      </c>
      <c r="M135" s="246" t="str">
        <f ca="1">IF(MOD(ROW()-13,2)=0,IF(ISBLANK(OFFSET('11. SEGUIMIENTO 2026'!$Q$14,INT((ROW()-13)/2),0)),"",OFFSET('11. SEGUIMIENTO 2026'!$Q$14,INT((ROW()-13)/2),0)),IF(ISBLANK(OFFSET('9. METAS'!$T$20,INT((ROW()-14)/2),0)),"",OFFSET('9. METAS'!$T$20,INT((ROW()-14)/2),0)))</f>
        <v/>
      </c>
      <c r="N135" s="1006" t="str">
        <f t="shared" ref="N135" ca="1" si="116">IFERROR(J135/J136,"ND")</f>
        <v>ND</v>
      </c>
      <c r="O135" s="1008" t="str">
        <f t="shared" ref="O135" ca="1" si="117">IFERROR(((J135)/H135),"ND")</f>
        <v>ND</v>
      </c>
      <c r="P135" s="1010"/>
    </row>
    <row r="136" spans="3:16" hidden="1">
      <c r="C136" s="1025"/>
      <c r="D136" s="1018"/>
      <c r="E136" s="1018"/>
      <c r="F136" s="1021"/>
      <c r="G136" s="1023"/>
      <c r="H136" s="1002"/>
      <c r="I136" s="1012"/>
      <c r="J136" s="244" t="str">
        <f ca="1">IF(MOD(ROW()-13,2)=0,IF(ISBLANK(OFFSET('11. SEGUIMIENTO 2026'!$N$14,INT((ROW()-13)/2),0)),"",OFFSET('11. SEGUIMIENTO 2026'!$N$14,INT((ROW()-13)/2),0)),IF(ISBLANK(OFFSET('9. METAS'!$Q$20,INT((ROW()-14)/2),0)),"",OFFSET('9. METAS'!$Q$20,INT((ROW()-14)/2),0)))</f>
        <v/>
      </c>
      <c r="K136" s="245" t="str">
        <f ca="1">IF(MOD(ROW()-13,2)=0,IF(ISBLANK(OFFSET('11. SEGUIMIENTO 2026'!$O$14,INT((ROW()-13)/2),0)),"",OFFSET('11. SEGUIMIENTO 2026'!$O$14,INT((ROW()-13)/2),0)),IF(ISBLANK(OFFSET('9. METAS'!$R$20,INT((ROW()-14)/2),0)),"",OFFSET('9. METAS'!$R$20,INT((ROW()-14)/2),0)))</f>
        <v/>
      </c>
      <c r="L136" s="245" t="str">
        <f ca="1">IF(MOD(ROW()-13,2)=0,IF(ISBLANK(OFFSET('11. SEGUIMIENTO 2026'!$P$14,INT((ROW()-13)/2),0)),"",OFFSET('11. SEGUIMIENTO 2026'!$P$14,INT((ROW()-13)/2),0)),IF(ISBLANK(OFFSET('9. METAS'!$S$20,INT((ROW()-14)/2),0)),"",OFFSET('9. METAS'!$S$20,INT((ROW()-14)/2),0)))</f>
        <v/>
      </c>
      <c r="M136" s="246" t="str">
        <f ca="1">IF(MOD(ROW()-13,2)=0,IF(ISBLANK(OFFSET('11. SEGUIMIENTO 2026'!$Q$14,INT((ROW()-13)/2),0)),"",OFFSET('11. SEGUIMIENTO 2026'!$Q$14,INT((ROW()-13)/2),0)),IF(ISBLANK(OFFSET('9. METAS'!$T$20,INT((ROW()-14)/2),0)),"",OFFSET('9. METAS'!$T$20,INT((ROW()-14)/2),0)))</f>
        <v/>
      </c>
      <c r="N136" s="1013"/>
      <c r="O136" s="1014"/>
      <c r="P136" s="1015"/>
    </row>
    <row r="137" spans="3:16" ht="64.150000000000006" customHeight="1">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02">
        <f ca="1">IF(ISBLANK(OFFSET('9. METAS'!$K$20,INT((ROW()-13)/2),0)),"",OFFSET('9. METAS'!$K$20,INT((ROW()-13)/2),0))</f>
        <v>100</v>
      </c>
      <c r="I137" s="1004" t="s">
        <v>147</v>
      </c>
      <c r="J137" s="244">
        <f ca="1">IF(MOD(ROW()-13,2)=0,IF(ISBLANK(OFFSET('11. SEGUIMIENTO 2026'!$N$14,INT((ROW()-13)/2),0)),"",OFFSET('11. SEGUIMIENTO 2026'!$N$14,INT((ROW()-13)/2),0)),IF(ISBLANK(OFFSET('9. METAS'!$Q$20,INT((ROW()-14)/2),0)),"",OFFSET('9. METAS'!$Q$20,INT((ROW()-14)/2),0)))</f>
        <v>0</v>
      </c>
      <c r="K137" s="245" t="str">
        <f ca="1">IF(MOD(ROW()-13,2)=0,IF(ISBLANK(OFFSET('11. SEGUIMIENTO 2026'!$O$14,INT((ROW()-13)/2),0)),"",OFFSET('11. SEGUIMIENTO 2026'!$O$14,INT((ROW()-13)/2),0)),IF(ISBLANK(OFFSET('9. METAS'!$R$20,INT((ROW()-14)/2),0)),"",OFFSET('9. METAS'!$R$20,INT((ROW()-14)/2),0)))</f>
        <v/>
      </c>
      <c r="L137" s="245" t="str">
        <f ca="1">IF(MOD(ROW()-13,2)=0,IF(ISBLANK(OFFSET('11. SEGUIMIENTO 2026'!$P$14,INT((ROW()-13)/2),0)),"",OFFSET('11. SEGUIMIENTO 2026'!$P$14,INT((ROW()-13)/2),0)),IF(ISBLANK(OFFSET('9. METAS'!$S$20,INT((ROW()-14)/2),0)),"",OFFSET('9. METAS'!$S$20,INT((ROW()-14)/2),0)))</f>
        <v/>
      </c>
      <c r="M137" s="246" t="str">
        <f ca="1">IF(MOD(ROW()-13,2)=0,IF(ISBLANK(OFFSET('11. SEGUIMIENTO 2026'!$Q$14,INT((ROW()-13)/2),0)),"",OFFSET('11. SEGUIMIENTO 2026'!$Q$14,INT((ROW()-13)/2),0)),IF(ISBLANK(OFFSET('9. METAS'!$T$20,INT((ROW()-14)/2),0)),"",OFFSET('9. METAS'!$T$20,INT((ROW()-14)/2),0)))</f>
        <v/>
      </c>
      <c r="N137" s="1006">
        <f t="shared" ref="N137" ca="1" si="118">IFERROR(J137/J138,"ND")</f>
        <v>0</v>
      </c>
      <c r="O137" s="1008">
        <f t="shared" ref="O137" ca="1" si="119">IFERROR(((J137)/H137),"ND")</f>
        <v>0</v>
      </c>
      <c r="P137" s="1040" t="s">
        <v>1542</v>
      </c>
    </row>
    <row r="138" spans="3:16" ht="64.150000000000006" customHeight="1">
      <c r="C138" s="1025"/>
      <c r="D138" s="1018"/>
      <c r="E138" s="1018"/>
      <c r="F138" s="1021"/>
      <c r="G138" s="1023"/>
      <c r="H138" s="1002"/>
      <c r="I138" s="1012"/>
      <c r="J138" s="244">
        <f ca="1">IF(MOD(ROW()-13,2)=0,IF(ISBLANK(OFFSET('11. SEGUIMIENTO 2026'!$N$14,INT((ROW()-13)/2),0)),"",OFFSET('11. SEGUIMIENTO 2026'!$N$14,INT((ROW()-13)/2),0)),IF(ISBLANK(OFFSET('9. METAS'!$Q$20,INT((ROW()-14)/2),0)),"",OFFSET('9. METAS'!$Q$20,INT((ROW()-14)/2),0)))</f>
        <v>25</v>
      </c>
      <c r="K138" s="245">
        <f ca="1">IF(MOD(ROW()-13,2)=0,IF(ISBLANK(OFFSET('11. SEGUIMIENTO 2026'!$O$14,INT((ROW()-13)/2),0)),"",OFFSET('11. SEGUIMIENTO 2026'!$O$14,INT((ROW()-13)/2),0)),IF(ISBLANK(OFFSET('9. METAS'!$R$20,INT((ROW()-14)/2),0)),"",OFFSET('9. METAS'!$R$20,INT((ROW()-14)/2),0)))</f>
        <v>25</v>
      </c>
      <c r="L138" s="245">
        <f ca="1">IF(MOD(ROW()-13,2)=0,IF(ISBLANK(OFFSET('11. SEGUIMIENTO 2026'!$P$14,INT((ROW()-13)/2),0)),"",OFFSET('11. SEGUIMIENTO 2026'!$P$14,INT((ROW()-13)/2),0)),IF(ISBLANK(OFFSET('9. METAS'!$S$20,INT((ROW()-14)/2),0)),"",OFFSET('9. METAS'!$S$20,INT((ROW()-14)/2),0)))</f>
        <v>25</v>
      </c>
      <c r="M138" s="246">
        <f ca="1">IF(MOD(ROW()-13,2)=0,IF(ISBLANK(OFFSET('11. SEGUIMIENTO 2026'!$Q$14,INT((ROW()-13)/2),0)),"",OFFSET('11. SEGUIMIENTO 2026'!$Q$14,INT((ROW()-13)/2),0)),IF(ISBLANK(OFFSET('9. METAS'!$T$20,INT((ROW()-14)/2),0)),"",OFFSET('9. METAS'!$T$20,INT((ROW()-14)/2),0)))</f>
        <v>25</v>
      </c>
      <c r="N138" s="1013"/>
      <c r="O138" s="1014"/>
      <c r="P138" s="1041"/>
    </row>
    <row r="139" spans="3:16" ht="61.9" customHeight="1">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02">
        <f ca="1">IF(ISBLANK(OFFSET('9. METAS'!$K$20,INT((ROW()-13)/2),0)),"",OFFSET('9. METAS'!$K$20,INT((ROW()-13)/2),0))</f>
        <v>2</v>
      </c>
      <c r="I139" s="1004" t="s">
        <v>1394</v>
      </c>
      <c r="J139" s="244">
        <f ca="1">IF(MOD(ROW()-13,2)=0,IF(ISBLANK(OFFSET('11. SEGUIMIENTO 2026'!$N$14,INT((ROW()-13)/2),0)),"",OFFSET('11. SEGUIMIENTO 2026'!$N$14,INT((ROW()-13)/2),0)),IF(ISBLANK(OFFSET('9. METAS'!$Q$20,INT((ROW()-14)/2),0)),"",OFFSET('9. METAS'!$Q$20,INT((ROW()-14)/2),0)))</f>
        <v>0</v>
      </c>
      <c r="K139" s="245" t="str">
        <f ca="1">IF(MOD(ROW()-13,2)=0,IF(ISBLANK(OFFSET('11. SEGUIMIENTO 2026'!$O$14,INT((ROW()-13)/2),0)),"",OFFSET('11. SEGUIMIENTO 2026'!$O$14,INT((ROW()-13)/2),0)),IF(ISBLANK(OFFSET('9. METAS'!$R$20,INT((ROW()-14)/2),0)),"",OFFSET('9. METAS'!$R$20,INT((ROW()-14)/2),0)))</f>
        <v/>
      </c>
      <c r="L139" s="245" t="str">
        <f ca="1">IF(MOD(ROW()-13,2)=0,IF(ISBLANK(OFFSET('11. SEGUIMIENTO 2026'!$P$14,INT((ROW()-13)/2),0)),"",OFFSET('11. SEGUIMIENTO 2026'!$P$14,INT((ROW()-13)/2),0)),IF(ISBLANK(OFFSET('9. METAS'!$S$20,INT((ROW()-14)/2),0)),"",OFFSET('9. METAS'!$S$20,INT((ROW()-14)/2),0)))</f>
        <v/>
      </c>
      <c r="M139" s="246" t="str">
        <f ca="1">IF(MOD(ROW()-13,2)=0,IF(ISBLANK(OFFSET('11. SEGUIMIENTO 2026'!$Q$14,INT((ROW()-13)/2),0)),"",OFFSET('11. SEGUIMIENTO 2026'!$Q$14,INT((ROW()-13)/2),0)),IF(ISBLANK(OFFSET('9. METAS'!$T$20,INT((ROW()-14)/2),0)),"",OFFSET('9. METAS'!$T$20,INT((ROW()-14)/2),0)))</f>
        <v/>
      </c>
      <c r="N139" s="1006">
        <f t="shared" ref="N139" ca="1" si="120">IFERROR(J139/J140,"ND")</f>
        <v>0</v>
      </c>
      <c r="O139" s="1008">
        <f t="shared" ref="O139" ca="1" si="121">IFERROR(((J139)/H139),"ND")</f>
        <v>0</v>
      </c>
      <c r="P139" s="1040" t="s">
        <v>1543</v>
      </c>
    </row>
    <row r="140" spans="3:16" ht="61.9" customHeight="1">
      <c r="C140" s="1025"/>
      <c r="D140" s="1018"/>
      <c r="E140" s="1018"/>
      <c r="F140" s="1021"/>
      <c r="G140" s="1023"/>
      <c r="H140" s="1002"/>
      <c r="I140" s="1012"/>
      <c r="J140" s="244">
        <f ca="1">IF(MOD(ROW()-13,2)=0,IF(ISBLANK(OFFSET('11. SEGUIMIENTO 2026'!$N$14,INT((ROW()-13)/2),0)),"",OFFSET('11. SEGUIMIENTO 2026'!$N$14,INT((ROW()-13)/2),0)),IF(ISBLANK(OFFSET('9. METAS'!$Q$20,INT((ROW()-14)/2),0)),"",OFFSET('9. METAS'!$Q$20,INT((ROW()-14)/2),0)))</f>
        <v>1</v>
      </c>
      <c r="K140" s="245">
        <f ca="1">IF(MOD(ROW()-13,2)=0,IF(ISBLANK(OFFSET('11. SEGUIMIENTO 2026'!$O$14,INT((ROW()-13)/2),0)),"",OFFSET('11. SEGUIMIENTO 2026'!$O$14,INT((ROW()-13)/2),0)),IF(ISBLANK(OFFSET('9. METAS'!$R$20,INT((ROW()-14)/2),0)),"",OFFSET('9. METAS'!$R$20,INT((ROW()-14)/2),0)))</f>
        <v>1</v>
      </c>
      <c r="L140" s="245">
        <f ca="1">IF(MOD(ROW()-13,2)=0,IF(ISBLANK(OFFSET('11. SEGUIMIENTO 2026'!$P$14,INT((ROW()-13)/2),0)),"",OFFSET('11. SEGUIMIENTO 2026'!$P$14,INT((ROW()-13)/2),0)),IF(ISBLANK(OFFSET('9. METAS'!$S$20,INT((ROW()-14)/2),0)),"",OFFSET('9. METAS'!$S$20,INT((ROW()-14)/2),0)))</f>
        <v>0</v>
      </c>
      <c r="M140" s="246">
        <f ca="1">IF(MOD(ROW()-13,2)=0,IF(ISBLANK(OFFSET('11. SEGUIMIENTO 2026'!$Q$14,INT((ROW()-13)/2),0)),"",OFFSET('11. SEGUIMIENTO 2026'!$Q$14,INT((ROW()-13)/2),0)),IF(ISBLANK(OFFSET('9. METAS'!$T$20,INT((ROW()-14)/2),0)),"",OFFSET('9. METAS'!$T$20,INT((ROW()-14)/2),0)))</f>
        <v>0</v>
      </c>
      <c r="N140" s="1013"/>
      <c r="O140" s="1014"/>
      <c r="P140" s="1041"/>
    </row>
    <row r="141" spans="3:16" hidden="1">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02" t="str">
        <f ca="1">IF(ISBLANK(OFFSET('9. METAS'!$K$20,INT((ROW()-13)/2),0)),"",OFFSET('9. METAS'!$K$20,INT((ROW()-13)/2),0))</f>
        <v/>
      </c>
      <c r="I141" s="1004"/>
      <c r="J141" s="244" t="str">
        <f ca="1">IF(MOD(ROW()-13,2)=0,IF(ISBLANK(OFFSET('11. SEGUIMIENTO 2026'!$N$14,INT((ROW()-13)/2),0)),"",OFFSET('11. SEGUIMIENTO 2026'!$N$14,INT((ROW()-13)/2),0)),IF(ISBLANK(OFFSET('9. METAS'!$Q$20,INT((ROW()-14)/2),0)),"",OFFSET('9. METAS'!$Q$20,INT((ROW()-14)/2),0)))</f>
        <v/>
      </c>
      <c r="K141" s="245" t="str">
        <f ca="1">IF(MOD(ROW()-13,2)=0,IF(ISBLANK(OFFSET('11. SEGUIMIENTO 2026'!$O$14,INT((ROW()-13)/2),0)),"",OFFSET('11. SEGUIMIENTO 2026'!$O$14,INT((ROW()-13)/2),0)),IF(ISBLANK(OFFSET('9. METAS'!$R$20,INT((ROW()-14)/2),0)),"",OFFSET('9. METAS'!$R$20,INT((ROW()-14)/2),0)))</f>
        <v/>
      </c>
      <c r="L141" s="245" t="str">
        <f ca="1">IF(MOD(ROW()-13,2)=0,IF(ISBLANK(OFFSET('11. SEGUIMIENTO 2026'!$P$14,INT((ROW()-13)/2),0)),"",OFFSET('11. SEGUIMIENTO 2026'!$P$14,INT((ROW()-13)/2),0)),IF(ISBLANK(OFFSET('9. METAS'!$S$20,INT((ROW()-14)/2),0)),"",OFFSET('9. METAS'!$S$20,INT((ROW()-14)/2),0)))</f>
        <v/>
      </c>
      <c r="M141" s="246" t="str">
        <f ca="1">IF(MOD(ROW()-13,2)=0,IF(ISBLANK(OFFSET('11. SEGUIMIENTO 2026'!$Q$14,INT((ROW()-13)/2),0)),"",OFFSET('11. SEGUIMIENTO 2026'!$Q$14,INT((ROW()-13)/2),0)),IF(ISBLANK(OFFSET('9. METAS'!$T$20,INT((ROW()-14)/2),0)),"",OFFSET('9. METAS'!$T$20,INT((ROW()-14)/2),0)))</f>
        <v/>
      </c>
      <c r="N141" s="1006" t="str">
        <f t="shared" ref="N141" ca="1" si="122">IFERROR(J141/J142,"ND")</f>
        <v>ND</v>
      </c>
      <c r="O141" s="1008" t="str">
        <f t="shared" ref="O141" ca="1" si="123">IFERROR(((J141)/H141),"ND")</f>
        <v>ND</v>
      </c>
      <c r="P141" s="1010"/>
    </row>
    <row r="142" spans="3:16" hidden="1">
      <c r="C142" s="1025"/>
      <c r="D142" s="1018"/>
      <c r="E142" s="1018"/>
      <c r="F142" s="1021"/>
      <c r="G142" s="1023"/>
      <c r="H142" s="1002"/>
      <c r="I142" s="1012"/>
      <c r="J142" s="244" t="str">
        <f ca="1">IF(MOD(ROW()-13,2)=0,IF(ISBLANK(OFFSET('11. SEGUIMIENTO 2026'!$N$14,INT((ROW()-13)/2),0)),"",OFFSET('11. SEGUIMIENTO 2026'!$N$14,INT((ROW()-13)/2),0)),IF(ISBLANK(OFFSET('9. METAS'!$Q$20,INT((ROW()-14)/2),0)),"",OFFSET('9. METAS'!$Q$20,INT((ROW()-14)/2),0)))</f>
        <v/>
      </c>
      <c r="K142" s="245" t="str">
        <f ca="1">IF(MOD(ROW()-13,2)=0,IF(ISBLANK(OFFSET('11. SEGUIMIENTO 2026'!$O$14,INT((ROW()-13)/2),0)),"",OFFSET('11. SEGUIMIENTO 2026'!$O$14,INT((ROW()-13)/2),0)),IF(ISBLANK(OFFSET('9. METAS'!$R$20,INT((ROW()-14)/2),0)),"",OFFSET('9. METAS'!$R$20,INT((ROW()-14)/2),0)))</f>
        <v/>
      </c>
      <c r="L142" s="245" t="str">
        <f ca="1">IF(MOD(ROW()-13,2)=0,IF(ISBLANK(OFFSET('11. SEGUIMIENTO 2026'!$P$14,INT((ROW()-13)/2),0)),"",OFFSET('11. SEGUIMIENTO 2026'!$P$14,INT((ROW()-13)/2),0)),IF(ISBLANK(OFFSET('9. METAS'!$S$20,INT((ROW()-14)/2),0)),"",OFFSET('9. METAS'!$S$20,INT((ROW()-14)/2),0)))</f>
        <v/>
      </c>
      <c r="M142" s="246" t="str">
        <f ca="1">IF(MOD(ROW()-13,2)=0,IF(ISBLANK(OFFSET('11. SEGUIMIENTO 2026'!$Q$14,INT((ROW()-13)/2),0)),"",OFFSET('11. SEGUIMIENTO 2026'!$Q$14,INT((ROW()-13)/2),0)),IF(ISBLANK(OFFSET('9. METAS'!$T$20,INT((ROW()-14)/2),0)),"",OFFSET('9. METAS'!$T$20,INT((ROW()-14)/2),0)))</f>
        <v/>
      </c>
      <c r="N142" s="1013"/>
      <c r="O142" s="1014"/>
      <c r="P142" s="1015"/>
    </row>
    <row r="143" spans="3:16" hidden="1">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02" t="str">
        <f ca="1">IF(ISBLANK(OFFSET('9. METAS'!$K$20,INT((ROW()-13)/2),0)),"",OFFSET('9. METAS'!$K$20,INT((ROW()-13)/2),0))</f>
        <v/>
      </c>
      <c r="I143" s="1004"/>
      <c r="J143" s="244" t="str">
        <f ca="1">IF(MOD(ROW()-13,2)=0,IF(ISBLANK(OFFSET('11. SEGUIMIENTO 2026'!$N$14,INT((ROW()-13)/2),0)),"",OFFSET('11. SEGUIMIENTO 2026'!$N$14,INT((ROW()-13)/2),0)),IF(ISBLANK(OFFSET('9. METAS'!$Q$20,INT((ROW()-14)/2),0)),"",OFFSET('9. METAS'!$Q$20,INT((ROW()-14)/2),0)))</f>
        <v/>
      </c>
      <c r="K143" s="245" t="str">
        <f ca="1">IF(MOD(ROW()-13,2)=0,IF(ISBLANK(OFFSET('11. SEGUIMIENTO 2026'!$O$14,INT((ROW()-13)/2),0)),"",OFFSET('11. SEGUIMIENTO 2026'!$O$14,INT((ROW()-13)/2),0)),IF(ISBLANK(OFFSET('9. METAS'!$R$20,INT((ROW()-14)/2),0)),"",OFFSET('9. METAS'!$R$20,INT((ROW()-14)/2),0)))</f>
        <v/>
      </c>
      <c r="L143" s="245" t="str">
        <f ca="1">IF(MOD(ROW()-13,2)=0,IF(ISBLANK(OFFSET('11. SEGUIMIENTO 2026'!$P$14,INT((ROW()-13)/2),0)),"",OFFSET('11. SEGUIMIENTO 2026'!$P$14,INT((ROW()-13)/2),0)),IF(ISBLANK(OFFSET('9. METAS'!$S$20,INT((ROW()-14)/2),0)),"",OFFSET('9. METAS'!$S$20,INT((ROW()-14)/2),0)))</f>
        <v/>
      </c>
      <c r="M143" s="246" t="str">
        <f ca="1">IF(MOD(ROW()-13,2)=0,IF(ISBLANK(OFFSET('11. SEGUIMIENTO 2026'!$Q$14,INT((ROW()-13)/2),0)),"",OFFSET('11. SEGUIMIENTO 2026'!$Q$14,INT((ROW()-13)/2),0)),IF(ISBLANK(OFFSET('9. METAS'!$T$20,INT((ROW()-14)/2),0)),"",OFFSET('9. METAS'!$T$20,INT((ROW()-14)/2),0)))</f>
        <v/>
      </c>
      <c r="N143" s="1006" t="str">
        <f t="shared" ref="N143" ca="1" si="124">IFERROR(J143/J144,"ND")</f>
        <v>ND</v>
      </c>
      <c r="O143" s="1008" t="str">
        <f t="shared" ref="O143" ca="1" si="125">IFERROR(((J143)/H143),"ND")</f>
        <v>ND</v>
      </c>
      <c r="P143" s="1010"/>
    </row>
    <row r="144" spans="3:16" hidden="1">
      <c r="C144" s="1025"/>
      <c r="D144" s="1018"/>
      <c r="E144" s="1018"/>
      <c r="F144" s="1021"/>
      <c r="G144" s="1023"/>
      <c r="H144" s="1002"/>
      <c r="I144" s="1012"/>
      <c r="J144" s="244" t="str">
        <f ca="1">IF(MOD(ROW()-13,2)=0,IF(ISBLANK(OFFSET('11. SEGUIMIENTO 2026'!$N$14,INT((ROW()-13)/2),0)),"",OFFSET('11. SEGUIMIENTO 2026'!$N$14,INT((ROW()-13)/2),0)),IF(ISBLANK(OFFSET('9. METAS'!$Q$20,INT((ROW()-14)/2),0)),"",OFFSET('9. METAS'!$Q$20,INT((ROW()-14)/2),0)))</f>
        <v/>
      </c>
      <c r="K144" s="245" t="str">
        <f ca="1">IF(MOD(ROW()-13,2)=0,IF(ISBLANK(OFFSET('11. SEGUIMIENTO 2026'!$O$14,INT((ROW()-13)/2),0)),"",OFFSET('11. SEGUIMIENTO 2026'!$O$14,INT((ROW()-13)/2),0)),IF(ISBLANK(OFFSET('9. METAS'!$R$20,INT((ROW()-14)/2),0)),"",OFFSET('9. METAS'!$R$20,INT((ROW()-14)/2),0)))</f>
        <v/>
      </c>
      <c r="L144" s="245" t="str">
        <f ca="1">IF(MOD(ROW()-13,2)=0,IF(ISBLANK(OFFSET('11. SEGUIMIENTO 2026'!$P$14,INT((ROW()-13)/2),0)),"",OFFSET('11. SEGUIMIENTO 2026'!$P$14,INT((ROW()-13)/2),0)),IF(ISBLANK(OFFSET('9. METAS'!$S$20,INT((ROW()-14)/2),0)),"",OFFSET('9. METAS'!$S$20,INT((ROW()-14)/2),0)))</f>
        <v/>
      </c>
      <c r="M144" s="246" t="str">
        <f ca="1">IF(MOD(ROW()-13,2)=0,IF(ISBLANK(OFFSET('11. SEGUIMIENTO 2026'!$Q$14,INT((ROW()-13)/2),0)),"",OFFSET('11. SEGUIMIENTO 2026'!$Q$14,INT((ROW()-13)/2),0)),IF(ISBLANK(OFFSET('9. METAS'!$T$20,INT((ROW()-14)/2),0)),"",OFFSET('9. METAS'!$T$20,INT((ROW()-14)/2),0)))</f>
        <v/>
      </c>
      <c r="N144" s="1013"/>
      <c r="O144" s="1014"/>
      <c r="P144" s="1015"/>
    </row>
    <row r="145" spans="3:16" hidden="1">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02" t="str">
        <f ca="1">IF(ISBLANK(OFFSET('9. METAS'!$K$20,INT((ROW()-13)/2),0)),"",OFFSET('9. METAS'!$K$20,INT((ROW()-13)/2),0))</f>
        <v/>
      </c>
      <c r="I145" s="1004"/>
      <c r="J145" s="244" t="str">
        <f ca="1">IF(MOD(ROW()-13,2)=0,IF(ISBLANK(OFFSET('11. SEGUIMIENTO 2026'!$N$14,INT((ROW()-13)/2),0)),"",OFFSET('11. SEGUIMIENTO 2026'!$N$14,INT((ROW()-13)/2),0)),IF(ISBLANK(OFFSET('9. METAS'!$Q$20,INT((ROW()-14)/2),0)),"",OFFSET('9. METAS'!$Q$20,INT((ROW()-14)/2),0)))</f>
        <v/>
      </c>
      <c r="K145" s="245" t="str">
        <f ca="1">IF(MOD(ROW()-13,2)=0,IF(ISBLANK(OFFSET('11. SEGUIMIENTO 2026'!$O$14,INT((ROW()-13)/2),0)),"",OFFSET('11. SEGUIMIENTO 2026'!$O$14,INT((ROW()-13)/2),0)),IF(ISBLANK(OFFSET('9. METAS'!$R$20,INT((ROW()-14)/2),0)),"",OFFSET('9. METAS'!$R$20,INT((ROW()-14)/2),0)))</f>
        <v/>
      </c>
      <c r="L145" s="245" t="str">
        <f ca="1">IF(MOD(ROW()-13,2)=0,IF(ISBLANK(OFFSET('11. SEGUIMIENTO 2026'!$P$14,INT((ROW()-13)/2),0)),"",OFFSET('11. SEGUIMIENTO 2026'!$P$14,INT((ROW()-13)/2),0)),IF(ISBLANK(OFFSET('9. METAS'!$S$20,INT((ROW()-14)/2),0)),"",OFFSET('9. METAS'!$S$20,INT((ROW()-14)/2),0)))</f>
        <v/>
      </c>
      <c r="M145" s="246" t="str">
        <f ca="1">IF(MOD(ROW()-13,2)=0,IF(ISBLANK(OFFSET('11. SEGUIMIENTO 2026'!$Q$14,INT((ROW()-13)/2),0)),"",OFFSET('11. SEGUIMIENTO 2026'!$Q$14,INT((ROW()-13)/2),0)),IF(ISBLANK(OFFSET('9. METAS'!$T$20,INT((ROW()-14)/2),0)),"",OFFSET('9. METAS'!$T$20,INT((ROW()-14)/2),0)))</f>
        <v/>
      </c>
      <c r="N145" s="1006" t="str">
        <f t="shared" ref="N145" ca="1" si="126">IFERROR(J145/J146,"ND")</f>
        <v>ND</v>
      </c>
      <c r="O145" s="1008" t="str">
        <f t="shared" ref="O145" ca="1" si="127">IFERROR(((J145)/H145),"ND")</f>
        <v>ND</v>
      </c>
      <c r="P145" s="1010"/>
    </row>
    <row r="146" spans="3:16" hidden="1">
      <c r="C146" s="1025"/>
      <c r="D146" s="1018"/>
      <c r="E146" s="1018"/>
      <c r="F146" s="1021"/>
      <c r="G146" s="1023"/>
      <c r="H146" s="1002"/>
      <c r="I146" s="1012"/>
      <c r="J146" s="244" t="str">
        <f ca="1">IF(MOD(ROW()-13,2)=0,IF(ISBLANK(OFFSET('11. SEGUIMIENTO 2026'!$N$14,INT((ROW()-13)/2),0)),"",OFFSET('11. SEGUIMIENTO 2026'!$N$14,INT((ROW()-13)/2),0)),IF(ISBLANK(OFFSET('9. METAS'!$Q$20,INT((ROW()-14)/2),0)),"",OFFSET('9. METAS'!$Q$20,INT((ROW()-14)/2),0)))</f>
        <v/>
      </c>
      <c r="K146" s="245" t="str">
        <f ca="1">IF(MOD(ROW()-13,2)=0,IF(ISBLANK(OFFSET('11. SEGUIMIENTO 2026'!$O$14,INT((ROW()-13)/2),0)),"",OFFSET('11. SEGUIMIENTO 2026'!$O$14,INT((ROW()-13)/2),0)),IF(ISBLANK(OFFSET('9. METAS'!$R$20,INT((ROW()-14)/2),0)),"",OFFSET('9. METAS'!$R$20,INT((ROW()-14)/2),0)))</f>
        <v/>
      </c>
      <c r="L146" s="245" t="str">
        <f ca="1">IF(MOD(ROW()-13,2)=0,IF(ISBLANK(OFFSET('11. SEGUIMIENTO 2026'!$P$14,INT((ROW()-13)/2),0)),"",OFFSET('11. SEGUIMIENTO 2026'!$P$14,INT((ROW()-13)/2),0)),IF(ISBLANK(OFFSET('9. METAS'!$S$20,INT((ROW()-14)/2),0)),"",OFFSET('9. METAS'!$S$20,INT((ROW()-14)/2),0)))</f>
        <v/>
      </c>
      <c r="M146" s="246" t="str">
        <f ca="1">IF(MOD(ROW()-13,2)=0,IF(ISBLANK(OFFSET('11. SEGUIMIENTO 2026'!$Q$14,INT((ROW()-13)/2),0)),"",OFFSET('11. SEGUIMIENTO 2026'!$Q$14,INT((ROW()-13)/2),0)),IF(ISBLANK(OFFSET('9. METAS'!$T$20,INT((ROW()-14)/2),0)),"",OFFSET('9. METAS'!$T$20,INT((ROW()-14)/2),0)))</f>
        <v/>
      </c>
      <c r="N146" s="1013"/>
      <c r="O146" s="1014"/>
      <c r="P146" s="1015"/>
    </row>
    <row r="147" spans="3:16" hidden="1">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02" t="str">
        <f ca="1">IF(ISBLANK(OFFSET('9. METAS'!$K$20,INT((ROW()-13)/2),0)),"",OFFSET('9. METAS'!$K$20,INT((ROW()-13)/2),0))</f>
        <v/>
      </c>
      <c r="I147" s="1004"/>
      <c r="J147" s="244" t="str">
        <f ca="1">IF(MOD(ROW()-13,2)=0,IF(ISBLANK(OFFSET('11. SEGUIMIENTO 2026'!$N$14,INT((ROW()-13)/2),0)),"",OFFSET('11. SEGUIMIENTO 2026'!$N$14,INT((ROW()-13)/2),0)),IF(ISBLANK(OFFSET('9. METAS'!$Q$20,INT((ROW()-14)/2),0)),"",OFFSET('9. METAS'!$Q$20,INT((ROW()-14)/2),0)))</f>
        <v/>
      </c>
      <c r="K147" s="245" t="str">
        <f ca="1">IF(MOD(ROW()-13,2)=0,IF(ISBLANK(OFFSET('11. SEGUIMIENTO 2026'!$O$14,INT((ROW()-13)/2),0)),"",OFFSET('11. SEGUIMIENTO 2026'!$O$14,INT((ROW()-13)/2),0)),IF(ISBLANK(OFFSET('9. METAS'!$R$20,INT((ROW()-14)/2),0)),"",OFFSET('9. METAS'!$R$20,INT((ROW()-14)/2),0)))</f>
        <v/>
      </c>
      <c r="L147" s="245" t="str">
        <f ca="1">IF(MOD(ROW()-13,2)=0,IF(ISBLANK(OFFSET('11. SEGUIMIENTO 2026'!$P$14,INT((ROW()-13)/2),0)),"",OFFSET('11. SEGUIMIENTO 2026'!$P$14,INT((ROW()-13)/2),0)),IF(ISBLANK(OFFSET('9. METAS'!$S$20,INT((ROW()-14)/2),0)),"",OFFSET('9. METAS'!$S$20,INT((ROW()-14)/2),0)))</f>
        <v/>
      </c>
      <c r="M147" s="246" t="str">
        <f ca="1">IF(MOD(ROW()-13,2)=0,IF(ISBLANK(OFFSET('11. SEGUIMIENTO 2026'!$Q$14,INT((ROW()-13)/2),0)),"",OFFSET('11. SEGUIMIENTO 2026'!$Q$14,INT((ROW()-13)/2),0)),IF(ISBLANK(OFFSET('9. METAS'!$T$20,INT((ROW()-14)/2),0)),"",OFFSET('9. METAS'!$T$20,INT((ROW()-14)/2),0)))</f>
        <v/>
      </c>
      <c r="N147" s="1006" t="str">
        <f t="shared" ref="N147" ca="1" si="128">IFERROR(J147/J148,"ND")</f>
        <v>ND</v>
      </c>
      <c r="O147" s="1008" t="str">
        <f t="shared" ref="O147" ca="1" si="129">IFERROR(((J147)/H147),"ND")</f>
        <v>ND</v>
      </c>
      <c r="P147" s="1010"/>
    </row>
    <row r="148" spans="3:16" hidden="1">
      <c r="C148" s="1025"/>
      <c r="D148" s="1018"/>
      <c r="E148" s="1018"/>
      <c r="F148" s="1021"/>
      <c r="G148" s="1023"/>
      <c r="H148" s="1002"/>
      <c r="I148" s="1012"/>
      <c r="J148" s="244" t="str">
        <f ca="1">IF(MOD(ROW()-13,2)=0,IF(ISBLANK(OFFSET('11. SEGUIMIENTO 2026'!$N$14,INT((ROW()-13)/2),0)),"",OFFSET('11. SEGUIMIENTO 2026'!$N$14,INT((ROW()-13)/2),0)),IF(ISBLANK(OFFSET('9. METAS'!$Q$20,INT((ROW()-14)/2),0)),"",OFFSET('9. METAS'!$Q$20,INT((ROW()-14)/2),0)))</f>
        <v/>
      </c>
      <c r="K148" s="245" t="str">
        <f ca="1">IF(MOD(ROW()-13,2)=0,IF(ISBLANK(OFFSET('11. SEGUIMIENTO 2026'!$O$14,INT((ROW()-13)/2),0)),"",OFFSET('11. SEGUIMIENTO 2026'!$O$14,INT((ROW()-13)/2),0)),IF(ISBLANK(OFFSET('9. METAS'!$R$20,INT((ROW()-14)/2),0)),"",OFFSET('9. METAS'!$R$20,INT((ROW()-14)/2),0)))</f>
        <v/>
      </c>
      <c r="L148" s="245" t="str">
        <f ca="1">IF(MOD(ROW()-13,2)=0,IF(ISBLANK(OFFSET('11. SEGUIMIENTO 2026'!$P$14,INT((ROW()-13)/2),0)),"",OFFSET('11. SEGUIMIENTO 2026'!$P$14,INT((ROW()-13)/2),0)),IF(ISBLANK(OFFSET('9. METAS'!$S$20,INT((ROW()-14)/2),0)),"",OFFSET('9. METAS'!$S$20,INT((ROW()-14)/2),0)))</f>
        <v/>
      </c>
      <c r="M148" s="246" t="str">
        <f ca="1">IF(MOD(ROW()-13,2)=0,IF(ISBLANK(OFFSET('11. SEGUIMIENTO 2026'!$Q$14,INT((ROW()-13)/2),0)),"",OFFSET('11. SEGUIMIENTO 2026'!$Q$14,INT((ROW()-13)/2),0)),IF(ISBLANK(OFFSET('9. METAS'!$T$20,INT((ROW()-14)/2),0)),"",OFFSET('9. METAS'!$T$20,INT((ROW()-14)/2),0)))</f>
        <v/>
      </c>
      <c r="N148" s="1013"/>
      <c r="O148" s="1014"/>
      <c r="P148" s="1015"/>
    </row>
    <row r="149" spans="3:16" ht="76.150000000000006" customHeight="1">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02">
        <f ca="1">IF(ISBLANK(OFFSET('9. METAS'!$K$20,INT((ROW()-13)/2),0)),"",OFFSET('9. METAS'!$K$20,INT((ROW()-13)/2),0))</f>
        <v>100</v>
      </c>
      <c r="I149" s="1004" t="s">
        <v>147</v>
      </c>
      <c r="J149" s="244">
        <f ca="1">IF(MOD(ROW()-13,2)=0,IF(ISBLANK(OFFSET('11. SEGUIMIENTO 2026'!$N$14,INT((ROW()-13)/2),0)),"",OFFSET('11. SEGUIMIENTO 2026'!$N$14,INT((ROW()-13)/2),0)),IF(ISBLANK(OFFSET('9. METAS'!$Q$20,INT((ROW()-14)/2),0)),"",OFFSET('9. METAS'!$Q$20,INT((ROW()-14)/2),0)))</f>
        <v>14</v>
      </c>
      <c r="K149" s="245" t="str">
        <f ca="1">IF(MOD(ROW()-13,2)=0,IF(ISBLANK(OFFSET('11. SEGUIMIENTO 2026'!$O$14,INT((ROW()-13)/2),0)),"",OFFSET('11. SEGUIMIENTO 2026'!$O$14,INT((ROW()-13)/2),0)),IF(ISBLANK(OFFSET('9. METAS'!$R$20,INT((ROW()-14)/2),0)),"",OFFSET('9. METAS'!$R$20,INT((ROW()-14)/2),0)))</f>
        <v/>
      </c>
      <c r="L149" s="245" t="str">
        <f ca="1">IF(MOD(ROW()-13,2)=0,IF(ISBLANK(OFFSET('11. SEGUIMIENTO 2026'!$P$14,INT((ROW()-13)/2),0)),"",OFFSET('11. SEGUIMIENTO 2026'!$P$14,INT((ROW()-13)/2),0)),IF(ISBLANK(OFFSET('9. METAS'!$S$20,INT((ROW()-14)/2),0)),"",OFFSET('9. METAS'!$S$20,INT((ROW()-14)/2),0)))</f>
        <v/>
      </c>
      <c r="M149" s="246" t="str">
        <f ca="1">IF(MOD(ROW()-13,2)=0,IF(ISBLANK(OFFSET('11. SEGUIMIENTO 2026'!$Q$14,INT((ROW()-13)/2),0)),"",OFFSET('11. SEGUIMIENTO 2026'!$Q$14,INT((ROW()-13)/2),0)),IF(ISBLANK(OFFSET('9. METAS'!$T$20,INT((ROW()-14)/2),0)),"",OFFSET('9. METAS'!$T$20,INT((ROW()-14)/2),0)))</f>
        <v/>
      </c>
      <c r="N149" s="1006">
        <f t="shared" ref="N149" ca="1" si="130">IFERROR(J149/J150,"ND")</f>
        <v>0.56000000000000005</v>
      </c>
      <c r="O149" s="1008">
        <f t="shared" ref="O149" ca="1" si="131">IFERROR(((J149)/H149),"ND")</f>
        <v>0.14000000000000001</v>
      </c>
      <c r="P149" s="1040" t="s">
        <v>1544</v>
      </c>
    </row>
    <row r="150" spans="3:16" ht="76.150000000000006" customHeight="1">
      <c r="C150" s="1025"/>
      <c r="D150" s="1018"/>
      <c r="E150" s="1018"/>
      <c r="F150" s="1021"/>
      <c r="G150" s="1023"/>
      <c r="H150" s="1002"/>
      <c r="I150" s="1012"/>
      <c r="J150" s="244">
        <f ca="1">IF(MOD(ROW()-13,2)=0,IF(ISBLANK(OFFSET('11. SEGUIMIENTO 2026'!$N$14,INT((ROW()-13)/2),0)),"",OFFSET('11. SEGUIMIENTO 2026'!$N$14,INT((ROW()-13)/2),0)),IF(ISBLANK(OFFSET('9. METAS'!$Q$20,INT((ROW()-14)/2),0)),"",OFFSET('9. METAS'!$Q$20,INT((ROW()-14)/2),0)))</f>
        <v>25</v>
      </c>
      <c r="K150" s="245">
        <f ca="1">IF(MOD(ROW()-13,2)=0,IF(ISBLANK(OFFSET('11. SEGUIMIENTO 2026'!$O$14,INT((ROW()-13)/2),0)),"",OFFSET('11. SEGUIMIENTO 2026'!$O$14,INT((ROW()-13)/2),0)),IF(ISBLANK(OFFSET('9. METAS'!$R$20,INT((ROW()-14)/2),0)),"",OFFSET('9. METAS'!$R$20,INT((ROW()-14)/2),0)))</f>
        <v>25</v>
      </c>
      <c r="L150" s="245">
        <f ca="1">IF(MOD(ROW()-13,2)=0,IF(ISBLANK(OFFSET('11. SEGUIMIENTO 2026'!$P$14,INT((ROW()-13)/2),0)),"",OFFSET('11. SEGUIMIENTO 2026'!$P$14,INT((ROW()-13)/2),0)),IF(ISBLANK(OFFSET('9. METAS'!$S$20,INT((ROW()-14)/2),0)),"",OFFSET('9. METAS'!$S$20,INT((ROW()-14)/2),0)))</f>
        <v>25</v>
      </c>
      <c r="M150" s="246">
        <f ca="1">IF(MOD(ROW()-13,2)=0,IF(ISBLANK(OFFSET('11. SEGUIMIENTO 2026'!$Q$14,INT((ROW()-13)/2),0)),"",OFFSET('11. SEGUIMIENTO 2026'!$Q$14,INT((ROW()-13)/2),0)),IF(ISBLANK(OFFSET('9. METAS'!$T$20,INT((ROW()-14)/2),0)),"",OFFSET('9. METAS'!$T$20,INT((ROW()-14)/2),0)))</f>
        <v>25</v>
      </c>
      <c r="N150" s="1013"/>
      <c r="O150" s="1014"/>
      <c r="P150" s="1041"/>
    </row>
    <row r="151" spans="3:16" ht="67.900000000000006" customHeight="1">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02">
        <f ca="1">IF(ISBLANK(OFFSET('9. METAS'!$K$20,INT((ROW()-13)/2),0)),"",OFFSET('9. METAS'!$K$20,INT((ROW()-13)/2),0))</f>
        <v>150</v>
      </c>
      <c r="I151" s="1004" t="s">
        <v>1394</v>
      </c>
      <c r="J151" s="244">
        <f ca="1">IF(MOD(ROW()-13,2)=0,IF(ISBLANK(OFFSET('11. SEGUIMIENTO 2026'!$N$14,INT((ROW()-13)/2),0)),"",OFFSET('11. SEGUIMIENTO 2026'!$N$14,INT((ROW()-13)/2),0)),IF(ISBLANK(OFFSET('9. METAS'!$Q$20,INT((ROW()-14)/2),0)),"",OFFSET('9. METAS'!$Q$20,INT((ROW()-14)/2),0)))</f>
        <v>19</v>
      </c>
      <c r="K151" s="245" t="str">
        <f ca="1">IF(MOD(ROW()-13,2)=0,IF(ISBLANK(OFFSET('11. SEGUIMIENTO 2026'!$O$14,INT((ROW()-13)/2),0)),"",OFFSET('11. SEGUIMIENTO 2026'!$O$14,INT((ROW()-13)/2),0)),IF(ISBLANK(OFFSET('9. METAS'!$R$20,INT((ROW()-14)/2),0)),"",OFFSET('9. METAS'!$R$20,INT((ROW()-14)/2),0)))</f>
        <v/>
      </c>
      <c r="L151" s="245" t="str">
        <f ca="1">IF(MOD(ROW()-13,2)=0,IF(ISBLANK(OFFSET('11. SEGUIMIENTO 2026'!$P$14,INT((ROW()-13)/2),0)),"",OFFSET('11. SEGUIMIENTO 2026'!$P$14,INT((ROW()-13)/2),0)),IF(ISBLANK(OFFSET('9. METAS'!$S$20,INT((ROW()-14)/2),0)),"",OFFSET('9. METAS'!$S$20,INT((ROW()-14)/2),0)))</f>
        <v/>
      </c>
      <c r="M151" s="246" t="str">
        <f ca="1">IF(MOD(ROW()-13,2)=0,IF(ISBLANK(OFFSET('11. SEGUIMIENTO 2026'!$Q$14,INT((ROW()-13)/2),0)),"",OFFSET('11. SEGUIMIENTO 2026'!$Q$14,INT((ROW()-13)/2),0)),IF(ISBLANK(OFFSET('9. METAS'!$T$20,INT((ROW()-14)/2),0)),"",OFFSET('9. METAS'!$T$20,INT((ROW()-14)/2),0)))</f>
        <v/>
      </c>
      <c r="N151" s="1006">
        <f t="shared" ref="N151" ca="1" si="132">IFERROR(J151/J152,"ND")</f>
        <v>0.54285714285714282</v>
      </c>
      <c r="O151" s="1008">
        <f t="shared" ref="O151" ca="1" si="133">IFERROR(((J151)/H151),"ND")</f>
        <v>0.12666666666666668</v>
      </c>
      <c r="P151" s="1040" t="s">
        <v>1545</v>
      </c>
    </row>
    <row r="152" spans="3:16" ht="67.900000000000006" customHeight="1">
      <c r="C152" s="1025"/>
      <c r="D152" s="1018"/>
      <c r="E152" s="1018"/>
      <c r="F152" s="1021"/>
      <c r="G152" s="1023"/>
      <c r="H152" s="1002"/>
      <c r="I152" s="1012"/>
      <c r="J152" s="244">
        <f ca="1">IF(MOD(ROW()-13,2)=0,IF(ISBLANK(OFFSET('11. SEGUIMIENTO 2026'!$N$14,INT((ROW()-13)/2),0)),"",OFFSET('11. SEGUIMIENTO 2026'!$N$14,INT((ROW()-13)/2),0)),IF(ISBLANK(OFFSET('9. METAS'!$Q$20,INT((ROW()-14)/2),0)),"",OFFSET('9. METAS'!$Q$20,INT((ROW()-14)/2),0)))</f>
        <v>35</v>
      </c>
      <c r="K152" s="245">
        <f ca="1">IF(MOD(ROW()-13,2)=0,IF(ISBLANK(OFFSET('11. SEGUIMIENTO 2026'!$O$14,INT((ROW()-13)/2),0)),"",OFFSET('11. SEGUIMIENTO 2026'!$O$14,INT((ROW()-13)/2),0)),IF(ISBLANK(OFFSET('9. METAS'!$R$20,INT((ROW()-14)/2),0)),"",OFFSET('9. METAS'!$R$20,INT((ROW()-14)/2),0)))</f>
        <v>45</v>
      </c>
      <c r="L152" s="245">
        <f ca="1">IF(MOD(ROW()-13,2)=0,IF(ISBLANK(OFFSET('11. SEGUIMIENTO 2026'!$P$14,INT((ROW()-13)/2),0)),"",OFFSET('11. SEGUIMIENTO 2026'!$P$14,INT((ROW()-13)/2),0)),IF(ISBLANK(OFFSET('9. METAS'!$S$20,INT((ROW()-14)/2),0)),"",OFFSET('9. METAS'!$S$20,INT((ROW()-14)/2),0)))</f>
        <v>45</v>
      </c>
      <c r="M152" s="246">
        <f ca="1">IF(MOD(ROW()-13,2)=0,IF(ISBLANK(OFFSET('11. SEGUIMIENTO 2026'!$Q$14,INT((ROW()-13)/2),0)),"",OFFSET('11. SEGUIMIENTO 2026'!$Q$14,INT((ROW()-13)/2),0)),IF(ISBLANK(OFFSET('9. METAS'!$T$20,INT((ROW()-14)/2),0)),"",OFFSET('9. METAS'!$T$20,INT((ROW()-14)/2),0)))</f>
        <v>25</v>
      </c>
      <c r="N152" s="1013"/>
      <c r="O152" s="1014"/>
      <c r="P152" s="1041"/>
    </row>
    <row r="153" spans="3:16" hidden="1">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02" t="str">
        <f ca="1">IF(ISBLANK(OFFSET('9. METAS'!$K$20,INT((ROW()-13)/2),0)),"",OFFSET('9. METAS'!$K$20,INT((ROW()-13)/2),0))</f>
        <v/>
      </c>
      <c r="I153" s="1004"/>
      <c r="J153" s="244" t="str">
        <f ca="1">IF(MOD(ROW()-13,2)=0,IF(ISBLANK(OFFSET('11. SEGUIMIENTO 2026'!$N$14,INT((ROW()-13)/2),0)),"",OFFSET('11. SEGUIMIENTO 2026'!$N$14,INT((ROW()-13)/2),0)),IF(ISBLANK(OFFSET('9. METAS'!$Q$20,INT((ROW()-14)/2),0)),"",OFFSET('9. METAS'!$Q$20,INT((ROW()-14)/2),0)))</f>
        <v/>
      </c>
      <c r="K153" s="245" t="str">
        <f ca="1">IF(MOD(ROW()-13,2)=0,IF(ISBLANK(OFFSET('11. SEGUIMIENTO 2026'!$O$14,INT((ROW()-13)/2),0)),"",OFFSET('11. SEGUIMIENTO 2026'!$O$14,INT((ROW()-13)/2),0)),IF(ISBLANK(OFFSET('9. METAS'!$R$20,INT((ROW()-14)/2),0)),"",OFFSET('9. METAS'!$R$20,INT((ROW()-14)/2),0)))</f>
        <v/>
      </c>
      <c r="L153" s="245" t="str">
        <f ca="1">IF(MOD(ROW()-13,2)=0,IF(ISBLANK(OFFSET('11. SEGUIMIENTO 2026'!$P$14,INT((ROW()-13)/2),0)),"",OFFSET('11. SEGUIMIENTO 2026'!$P$14,INT((ROW()-13)/2),0)),IF(ISBLANK(OFFSET('9. METAS'!$S$20,INT((ROW()-14)/2),0)),"",OFFSET('9. METAS'!$S$20,INT((ROW()-14)/2),0)))</f>
        <v/>
      </c>
      <c r="M153" s="246" t="str">
        <f ca="1">IF(MOD(ROW()-13,2)=0,IF(ISBLANK(OFFSET('11. SEGUIMIENTO 2026'!$Q$14,INT((ROW()-13)/2),0)),"",OFFSET('11. SEGUIMIENTO 2026'!$Q$14,INT((ROW()-13)/2),0)),IF(ISBLANK(OFFSET('9. METAS'!$T$20,INT((ROW()-14)/2),0)),"",OFFSET('9. METAS'!$T$20,INT((ROW()-14)/2),0)))</f>
        <v/>
      </c>
      <c r="N153" s="1006" t="str">
        <f t="shared" ref="N153" ca="1" si="134">IFERROR(J153/J154,"ND")</f>
        <v>ND</v>
      </c>
      <c r="O153" s="1008" t="str">
        <f t="shared" ref="O153" ca="1" si="135">IFERROR(((J153)/H153),"ND")</f>
        <v>ND</v>
      </c>
      <c r="P153" s="1010"/>
    </row>
    <row r="154" spans="3:16" hidden="1">
      <c r="C154" s="1025"/>
      <c r="D154" s="1018"/>
      <c r="E154" s="1018"/>
      <c r="F154" s="1021"/>
      <c r="G154" s="1023"/>
      <c r="H154" s="1002"/>
      <c r="I154" s="1012"/>
      <c r="J154" s="244" t="str">
        <f ca="1">IF(MOD(ROW()-13,2)=0,IF(ISBLANK(OFFSET('11. SEGUIMIENTO 2026'!$N$14,INT((ROW()-13)/2),0)),"",OFFSET('11. SEGUIMIENTO 2026'!$N$14,INT((ROW()-13)/2),0)),IF(ISBLANK(OFFSET('9. METAS'!$Q$20,INT((ROW()-14)/2),0)),"",OFFSET('9. METAS'!$Q$20,INT((ROW()-14)/2),0)))</f>
        <v/>
      </c>
      <c r="K154" s="245" t="str">
        <f ca="1">IF(MOD(ROW()-13,2)=0,IF(ISBLANK(OFFSET('11. SEGUIMIENTO 2026'!$O$14,INT((ROW()-13)/2),0)),"",OFFSET('11. SEGUIMIENTO 2026'!$O$14,INT((ROW()-13)/2),0)),IF(ISBLANK(OFFSET('9. METAS'!$R$20,INT((ROW()-14)/2),0)),"",OFFSET('9. METAS'!$R$20,INT((ROW()-14)/2),0)))</f>
        <v/>
      </c>
      <c r="L154" s="245" t="str">
        <f ca="1">IF(MOD(ROW()-13,2)=0,IF(ISBLANK(OFFSET('11. SEGUIMIENTO 2026'!$P$14,INT((ROW()-13)/2),0)),"",OFFSET('11. SEGUIMIENTO 2026'!$P$14,INT((ROW()-13)/2),0)),IF(ISBLANK(OFFSET('9. METAS'!$S$20,INT((ROW()-14)/2),0)),"",OFFSET('9. METAS'!$S$20,INT((ROW()-14)/2),0)))</f>
        <v/>
      </c>
      <c r="M154" s="246" t="str">
        <f ca="1">IF(MOD(ROW()-13,2)=0,IF(ISBLANK(OFFSET('11. SEGUIMIENTO 2026'!$Q$14,INT((ROW()-13)/2),0)),"",OFFSET('11. SEGUIMIENTO 2026'!$Q$14,INT((ROW()-13)/2),0)),IF(ISBLANK(OFFSET('9. METAS'!$T$20,INT((ROW()-14)/2),0)),"",OFFSET('9. METAS'!$T$20,INT((ROW()-14)/2),0)))</f>
        <v/>
      </c>
      <c r="N154" s="1013"/>
      <c r="O154" s="1014"/>
      <c r="P154" s="1015"/>
    </row>
    <row r="155" spans="3:16" hidden="1">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02" t="str">
        <f ca="1">IF(ISBLANK(OFFSET('9. METAS'!$K$20,INT((ROW()-13)/2),0)),"",OFFSET('9. METAS'!$K$20,INT((ROW()-13)/2),0))</f>
        <v/>
      </c>
      <c r="I155" s="1004"/>
      <c r="J155" s="244" t="str">
        <f ca="1">IF(MOD(ROW()-13,2)=0,IF(ISBLANK(OFFSET('11. SEGUIMIENTO 2026'!$N$14,INT((ROW()-13)/2),0)),"",OFFSET('11. SEGUIMIENTO 2026'!$N$14,INT((ROW()-13)/2),0)),IF(ISBLANK(OFFSET('9. METAS'!$Q$20,INT((ROW()-14)/2),0)),"",OFFSET('9. METAS'!$Q$20,INT((ROW()-14)/2),0)))</f>
        <v/>
      </c>
      <c r="K155" s="245" t="str">
        <f ca="1">IF(MOD(ROW()-13,2)=0,IF(ISBLANK(OFFSET('11. SEGUIMIENTO 2026'!$O$14,INT((ROW()-13)/2),0)),"",OFFSET('11. SEGUIMIENTO 2026'!$O$14,INT((ROW()-13)/2),0)),IF(ISBLANK(OFFSET('9. METAS'!$R$20,INT((ROW()-14)/2),0)),"",OFFSET('9. METAS'!$R$20,INT((ROW()-14)/2),0)))</f>
        <v/>
      </c>
      <c r="L155" s="245" t="str">
        <f ca="1">IF(MOD(ROW()-13,2)=0,IF(ISBLANK(OFFSET('11. SEGUIMIENTO 2026'!$P$14,INT((ROW()-13)/2),0)),"",OFFSET('11. SEGUIMIENTO 2026'!$P$14,INT((ROW()-13)/2),0)),IF(ISBLANK(OFFSET('9. METAS'!$S$20,INT((ROW()-14)/2),0)),"",OFFSET('9. METAS'!$S$20,INT((ROW()-14)/2),0)))</f>
        <v/>
      </c>
      <c r="M155" s="246">
        <f ca="1">IF(MOD(ROW()-13,2)=0,IF(ISBLANK(OFFSET('11. SEGUIMIENTO 2026'!$Q$14,INT((ROW()-13)/2),0)),"",OFFSET('11. SEGUIMIENTO 2026'!$Q$14,INT((ROW()-13)/2),0)),IF(ISBLANK(OFFSET('9. METAS'!$T$20,INT((ROW()-14)/2),0)),"",OFFSET('9. METAS'!$T$20,INT((ROW()-14)/2),0)))</f>
        <v>87</v>
      </c>
      <c r="N155" s="1006" t="str">
        <f t="shared" ref="N155" ca="1" si="136">IFERROR(J155/J156,"ND")</f>
        <v>ND</v>
      </c>
      <c r="O155" s="1008" t="str">
        <f t="shared" ref="O155" ca="1" si="137">IFERROR(((J155)/H155),"ND")</f>
        <v>ND</v>
      </c>
      <c r="P155" s="1010"/>
    </row>
    <row r="156" spans="3:16" hidden="1">
      <c r="C156" s="1025"/>
      <c r="D156" s="1018"/>
      <c r="E156" s="1018"/>
      <c r="F156" s="1021"/>
      <c r="G156" s="1023"/>
      <c r="H156" s="1002"/>
      <c r="I156" s="1012"/>
      <c r="J156" s="244" t="str">
        <f ca="1">IF(MOD(ROW()-13,2)=0,IF(ISBLANK(OFFSET('11. SEGUIMIENTO 2026'!$N$14,INT((ROW()-13)/2),0)),"",OFFSET('11. SEGUIMIENTO 2026'!$N$14,INT((ROW()-13)/2),0)),IF(ISBLANK(OFFSET('9. METAS'!$Q$20,INT((ROW()-14)/2),0)),"",OFFSET('9. METAS'!$Q$20,INT((ROW()-14)/2),0)))</f>
        <v/>
      </c>
      <c r="K156" s="245" t="str">
        <f ca="1">IF(MOD(ROW()-13,2)=0,IF(ISBLANK(OFFSET('11. SEGUIMIENTO 2026'!$O$14,INT((ROW()-13)/2),0)),"",OFFSET('11. SEGUIMIENTO 2026'!$O$14,INT((ROW()-13)/2),0)),IF(ISBLANK(OFFSET('9. METAS'!$R$20,INT((ROW()-14)/2),0)),"",OFFSET('9. METAS'!$R$20,INT((ROW()-14)/2),0)))</f>
        <v/>
      </c>
      <c r="L156" s="245" t="str">
        <f ca="1">IF(MOD(ROW()-13,2)=0,IF(ISBLANK(OFFSET('11. SEGUIMIENTO 2026'!$P$14,INT((ROW()-13)/2),0)),"",OFFSET('11. SEGUIMIENTO 2026'!$P$14,INT((ROW()-13)/2),0)),IF(ISBLANK(OFFSET('9. METAS'!$S$20,INT((ROW()-14)/2),0)),"",OFFSET('9. METAS'!$S$20,INT((ROW()-14)/2),0)))</f>
        <v/>
      </c>
      <c r="M156" s="246" t="str">
        <f ca="1">IF(MOD(ROW()-13,2)=0,IF(ISBLANK(OFFSET('11. SEGUIMIENTO 2026'!$Q$14,INT((ROW()-13)/2),0)),"",OFFSET('11. SEGUIMIENTO 2026'!$Q$14,INT((ROW()-13)/2),0)),IF(ISBLANK(OFFSET('9. METAS'!$T$20,INT((ROW()-14)/2),0)),"",OFFSET('9. METAS'!$T$20,INT((ROW()-14)/2),0)))</f>
        <v/>
      </c>
      <c r="N156" s="1013"/>
      <c r="O156" s="1014"/>
      <c r="P156" s="1015"/>
    </row>
    <row r="157" spans="3:16" hidden="1">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02" t="str">
        <f ca="1">IF(ISBLANK(OFFSET('9. METAS'!$K$20,INT((ROW()-13)/2),0)),"",OFFSET('9. METAS'!$K$20,INT((ROW()-13)/2),0))</f>
        <v/>
      </c>
      <c r="I157" s="1004"/>
      <c r="J157" s="244" t="str">
        <f ca="1">IF(MOD(ROW()-13,2)=0,IF(ISBLANK(OFFSET('11. SEGUIMIENTO 2026'!$N$14,INT((ROW()-13)/2),0)),"",OFFSET('11. SEGUIMIENTO 2026'!$N$14,INT((ROW()-13)/2),0)),IF(ISBLANK(OFFSET('9. METAS'!$Q$20,INT((ROW()-14)/2),0)),"",OFFSET('9. METAS'!$Q$20,INT((ROW()-14)/2),0)))</f>
        <v/>
      </c>
      <c r="K157" s="245" t="str">
        <f ca="1">IF(MOD(ROW()-13,2)=0,IF(ISBLANK(OFFSET('11. SEGUIMIENTO 2026'!$O$14,INT((ROW()-13)/2),0)),"",OFFSET('11. SEGUIMIENTO 2026'!$O$14,INT((ROW()-13)/2),0)),IF(ISBLANK(OFFSET('9. METAS'!$R$20,INT((ROW()-14)/2),0)),"",OFFSET('9. METAS'!$R$20,INT((ROW()-14)/2),0)))</f>
        <v/>
      </c>
      <c r="L157" s="245">
        <f ca="1">IF(MOD(ROW()-13,2)=0,IF(ISBLANK(OFFSET('11. SEGUIMIENTO 2026'!$P$14,INT((ROW()-13)/2),0)),"",OFFSET('11. SEGUIMIENTO 2026'!$P$14,INT((ROW()-13)/2),0)),IF(ISBLANK(OFFSET('9. METAS'!$S$20,INT((ROW()-14)/2),0)),"",OFFSET('9. METAS'!$S$20,INT((ROW()-14)/2),0)))</f>
        <v>78</v>
      </c>
      <c r="M157" s="246" t="str">
        <f ca="1">IF(MOD(ROW()-13,2)=0,IF(ISBLANK(OFFSET('11. SEGUIMIENTO 2026'!$Q$14,INT((ROW()-13)/2),0)),"",OFFSET('11. SEGUIMIENTO 2026'!$Q$14,INT((ROW()-13)/2),0)),IF(ISBLANK(OFFSET('9. METAS'!$T$20,INT((ROW()-14)/2),0)),"",OFFSET('9. METAS'!$T$20,INT((ROW()-14)/2),0)))</f>
        <v/>
      </c>
      <c r="N157" s="1006" t="str">
        <f t="shared" ref="N157" ca="1" si="138">IFERROR(J157/J158,"ND")</f>
        <v>ND</v>
      </c>
      <c r="O157" s="1008" t="str">
        <f t="shared" ref="O157" ca="1" si="139">IFERROR(((J157)/H157),"ND")</f>
        <v>ND</v>
      </c>
      <c r="P157" s="1010"/>
    </row>
    <row r="158" spans="3:16" hidden="1">
      <c r="C158" s="1025"/>
      <c r="D158" s="1018"/>
      <c r="E158" s="1018"/>
      <c r="F158" s="1021"/>
      <c r="G158" s="1023"/>
      <c r="H158" s="1002"/>
      <c r="I158" s="1012"/>
      <c r="J158" s="244" t="str">
        <f ca="1">IF(MOD(ROW()-13,2)=0,IF(ISBLANK(OFFSET('11. SEGUIMIENTO 2026'!$N$14,INT((ROW()-13)/2),0)),"",OFFSET('11. SEGUIMIENTO 2026'!$N$14,INT((ROW()-13)/2),0)),IF(ISBLANK(OFFSET('9. METAS'!$Q$20,INT((ROW()-14)/2),0)),"",OFFSET('9. METAS'!$Q$20,INT((ROW()-14)/2),0)))</f>
        <v/>
      </c>
      <c r="K158" s="245" t="str">
        <f ca="1">IF(MOD(ROW()-13,2)=0,IF(ISBLANK(OFFSET('11. SEGUIMIENTO 2026'!$O$14,INT((ROW()-13)/2),0)),"",OFFSET('11. SEGUIMIENTO 2026'!$O$14,INT((ROW()-13)/2),0)),IF(ISBLANK(OFFSET('9. METAS'!$R$20,INT((ROW()-14)/2),0)),"",OFFSET('9. METAS'!$R$20,INT((ROW()-14)/2),0)))</f>
        <v/>
      </c>
      <c r="L158" s="245" t="str">
        <f ca="1">IF(MOD(ROW()-13,2)=0,IF(ISBLANK(OFFSET('11. SEGUIMIENTO 2026'!$P$14,INT((ROW()-13)/2),0)),"",OFFSET('11. SEGUIMIENTO 2026'!$P$14,INT((ROW()-13)/2),0)),IF(ISBLANK(OFFSET('9. METAS'!$S$20,INT((ROW()-14)/2),0)),"",OFFSET('9. METAS'!$S$20,INT((ROW()-14)/2),0)))</f>
        <v/>
      </c>
      <c r="M158" s="246" t="str">
        <f ca="1">IF(MOD(ROW()-13,2)=0,IF(ISBLANK(OFFSET('11. SEGUIMIENTO 2026'!$Q$14,INT((ROW()-13)/2),0)),"",OFFSET('11. SEGUIMIENTO 2026'!$Q$14,INT((ROW()-13)/2),0)),IF(ISBLANK(OFFSET('9. METAS'!$T$20,INT((ROW()-14)/2),0)),"",OFFSET('9. METAS'!$T$20,INT((ROW()-14)/2),0)))</f>
        <v/>
      </c>
      <c r="N158" s="1013"/>
      <c r="O158" s="1014"/>
      <c r="P158" s="1015"/>
    </row>
    <row r="159" spans="3:16" hidden="1">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02" t="str">
        <f ca="1">IF(ISBLANK(OFFSET('9. METAS'!$K$20,INT((ROW()-13)/2),0)),"",OFFSET('9. METAS'!$K$20,INT((ROW()-13)/2),0))</f>
        <v/>
      </c>
      <c r="I159" s="1004"/>
      <c r="J159" s="244" t="str">
        <f ca="1">IF(MOD(ROW()-13,2)=0,IF(ISBLANK(OFFSET('11. SEGUIMIENTO 2026'!$N$14,INT((ROW()-13)/2),0)),"",OFFSET('11. SEGUIMIENTO 2026'!$N$14,INT((ROW()-13)/2),0)),IF(ISBLANK(OFFSET('9. METAS'!$Q$20,INT((ROW()-14)/2),0)),"",OFFSET('9. METAS'!$Q$20,INT((ROW()-14)/2),0)))</f>
        <v/>
      </c>
      <c r="K159" s="245">
        <f ca="1">IF(MOD(ROW()-13,2)=0,IF(ISBLANK(OFFSET('11. SEGUIMIENTO 2026'!$O$14,INT((ROW()-13)/2),0)),"",OFFSET('11. SEGUIMIENTO 2026'!$O$14,INT((ROW()-13)/2),0)),IF(ISBLANK(OFFSET('9. METAS'!$R$20,INT((ROW()-14)/2),0)),"",OFFSET('9. METAS'!$R$20,INT((ROW()-14)/2),0)))</f>
        <v>58</v>
      </c>
      <c r="L159" s="245" t="str">
        <f ca="1">IF(MOD(ROW()-13,2)=0,IF(ISBLANK(OFFSET('11. SEGUIMIENTO 2026'!$P$14,INT((ROW()-13)/2),0)),"",OFFSET('11. SEGUIMIENTO 2026'!$P$14,INT((ROW()-13)/2),0)),IF(ISBLANK(OFFSET('9. METAS'!$S$20,INT((ROW()-14)/2),0)),"",OFFSET('9. METAS'!$S$20,INT((ROW()-14)/2),0)))</f>
        <v/>
      </c>
      <c r="M159" s="246" t="str">
        <f ca="1">IF(MOD(ROW()-13,2)=0,IF(ISBLANK(OFFSET('11. SEGUIMIENTO 2026'!$Q$14,INT((ROW()-13)/2),0)),"",OFFSET('11. SEGUIMIENTO 2026'!$Q$14,INT((ROW()-13)/2),0)),IF(ISBLANK(OFFSET('9. METAS'!$T$20,INT((ROW()-14)/2),0)),"",OFFSET('9. METAS'!$T$20,INT((ROW()-14)/2),0)))</f>
        <v/>
      </c>
      <c r="N159" s="1006" t="str">
        <f t="shared" ref="N159" ca="1" si="140">IFERROR(J159/J160,"ND")</f>
        <v>ND</v>
      </c>
      <c r="O159" s="1008" t="str">
        <f t="shared" ref="O159" ca="1" si="141">IFERROR(((J159)/H159),"ND")</f>
        <v>ND</v>
      </c>
      <c r="P159" s="1010"/>
    </row>
    <row r="160" spans="3:16" hidden="1">
      <c r="C160" s="1025"/>
      <c r="D160" s="1018"/>
      <c r="E160" s="1018"/>
      <c r="F160" s="1021"/>
      <c r="G160" s="1023"/>
      <c r="H160" s="1002"/>
      <c r="I160" s="1012"/>
      <c r="J160" s="244" t="str">
        <f ca="1">IF(MOD(ROW()-13,2)=0,IF(ISBLANK(OFFSET('11. SEGUIMIENTO 2026'!$N$14,INT((ROW()-13)/2),0)),"",OFFSET('11. SEGUIMIENTO 2026'!$N$14,INT((ROW()-13)/2),0)),IF(ISBLANK(OFFSET('9. METAS'!$Q$20,INT((ROW()-14)/2),0)),"",OFFSET('9. METAS'!$Q$20,INT((ROW()-14)/2),0)))</f>
        <v/>
      </c>
      <c r="K160" s="245" t="str">
        <f ca="1">IF(MOD(ROW()-13,2)=0,IF(ISBLANK(OFFSET('11. SEGUIMIENTO 2026'!$O$14,INT((ROW()-13)/2),0)),"",OFFSET('11. SEGUIMIENTO 2026'!$O$14,INT((ROW()-13)/2),0)),IF(ISBLANK(OFFSET('9. METAS'!$R$20,INT((ROW()-14)/2),0)),"",OFFSET('9. METAS'!$R$20,INT((ROW()-14)/2),0)))</f>
        <v/>
      </c>
      <c r="L160" s="245" t="str">
        <f ca="1">IF(MOD(ROW()-13,2)=0,IF(ISBLANK(OFFSET('11. SEGUIMIENTO 2026'!$P$14,INT((ROW()-13)/2),0)),"",OFFSET('11. SEGUIMIENTO 2026'!$P$14,INT((ROW()-13)/2),0)),IF(ISBLANK(OFFSET('9. METAS'!$S$20,INT((ROW()-14)/2),0)),"",OFFSET('9. METAS'!$S$20,INT((ROW()-14)/2),0)))</f>
        <v/>
      </c>
      <c r="M160" s="246" t="str">
        <f ca="1">IF(MOD(ROW()-13,2)=0,IF(ISBLANK(OFFSET('11. SEGUIMIENTO 2026'!$Q$14,INT((ROW()-13)/2),0)),"",OFFSET('11. SEGUIMIENTO 2026'!$Q$14,INT((ROW()-13)/2),0)),IF(ISBLANK(OFFSET('9. METAS'!$T$20,INT((ROW()-14)/2),0)),"",OFFSET('9. METAS'!$T$20,INT((ROW()-14)/2),0)))</f>
        <v/>
      </c>
      <c r="N160" s="1013"/>
      <c r="O160" s="1014"/>
      <c r="P160" s="1015"/>
    </row>
    <row r="161" spans="3:16" ht="67.150000000000006" customHeight="1">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02">
        <f ca="1">IF(ISBLANK(OFFSET('9. METAS'!$K$20,INT((ROW()-13)/2),0)),"",OFFSET('9. METAS'!$K$20,INT((ROW()-13)/2),0))</f>
        <v>100</v>
      </c>
      <c r="I161" s="1004" t="s">
        <v>147</v>
      </c>
      <c r="J161" s="244">
        <f ca="1">IF(MOD(ROW()-13,2)=0,IF(ISBLANK(OFFSET('11. SEGUIMIENTO 2026'!$N$14,INT((ROW()-13)/2),0)),"",OFFSET('11. SEGUIMIENTO 2026'!$N$14,INT((ROW()-13)/2),0)),IF(ISBLANK(OFFSET('9. METAS'!$Q$20,INT((ROW()-14)/2),0)),"",OFFSET('9. METAS'!$Q$20,INT((ROW()-14)/2),0)))</f>
        <v>5</v>
      </c>
      <c r="K161" s="245" t="str">
        <f ca="1">IF(MOD(ROW()-13,2)=0,IF(ISBLANK(OFFSET('11. SEGUIMIENTO 2026'!$O$14,INT((ROW()-13)/2),0)),"",OFFSET('11. SEGUIMIENTO 2026'!$O$14,INT((ROW()-13)/2),0)),IF(ISBLANK(OFFSET('9. METAS'!$R$20,INT((ROW()-14)/2),0)),"",OFFSET('9. METAS'!$R$20,INT((ROW()-14)/2),0)))</f>
        <v/>
      </c>
      <c r="L161" s="245" t="str">
        <f ca="1">IF(MOD(ROW()-13,2)=0,IF(ISBLANK(OFFSET('11. SEGUIMIENTO 2026'!$P$14,INT((ROW()-13)/2),0)),"",OFFSET('11. SEGUIMIENTO 2026'!$P$14,INT((ROW()-13)/2),0)),IF(ISBLANK(OFFSET('9. METAS'!$S$20,INT((ROW()-14)/2),0)),"",OFFSET('9. METAS'!$S$20,INT((ROW()-14)/2),0)))</f>
        <v/>
      </c>
      <c r="M161" s="246" t="str">
        <f ca="1">IF(MOD(ROW()-13,2)=0,IF(ISBLANK(OFFSET('11. SEGUIMIENTO 2026'!$Q$14,INT((ROW()-13)/2),0)),"",OFFSET('11. SEGUIMIENTO 2026'!$Q$14,INT((ROW()-13)/2),0)),IF(ISBLANK(OFFSET('9. METAS'!$T$20,INT((ROW()-14)/2),0)),"",OFFSET('9. METAS'!$T$20,INT((ROW()-14)/2),0)))</f>
        <v/>
      </c>
      <c r="N161" s="1006">
        <f t="shared" ref="N161" ca="1" si="142">IFERROR(J161/J162,"ND")</f>
        <v>0.2</v>
      </c>
      <c r="O161" s="1008">
        <f t="shared" ref="O161" ca="1" si="143">IFERROR(((J161)/H161),"ND")</f>
        <v>0.05</v>
      </c>
      <c r="P161" s="1040" t="s">
        <v>1546</v>
      </c>
    </row>
    <row r="162" spans="3:16" ht="67.150000000000006" customHeight="1">
      <c r="C162" s="1025"/>
      <c r="D162" s="1018"/>
      <c r="E162" s="1018"/>
      <c r="F162" s="1021"/>
      <c r="G162" s="1023"/>
      <c r="H162" s="1002"/>
      <c r="I162" s="1012"/>
      <c r="J162" s="244">
        <f ca="1">IF(MOD(ROW()-13,2)=0,IF(ISBLANK(OFFSET('11. SEGUIMIENTO 2026'!$N$14,INT((ROW()-13)/2),0)),"",OFFSET('11. SEGUIMIENTO 2026'!$N$14,INT((ROW()-13)/2),0)),IF(ISBLANK(OFFSET('9. METAS'!$Q$20,INT((ROW()-14)/2),0)),"",OFFSET('9. METAS'!$Q$20,INT((ROW()-14)/2),0)))</f>
        <v>25</v>
      </c>
      <c r="K162" s="245">
        <f ca="1">IF(MOD(ROW()-13,2)=0,IF(ISBLANK(OFFSET('11. SEGUIMIENTO 2026'!$O$14,INT((ROW()-13)/2),0)),"",OFFSET('11. SEGUIMIENTO 2026'!$O$14,INT((ROW()-13)/2),0)),IF(ISBLANK(OFFSET('9. METAS'!$R$20,INT((ROW()-14)/2),0)),"",OFFSET('9. METAS'!$R$20,INT((ROW()-14)/2),0)))</f>
        <v>25</v>
      </c>
      <c r="L162" s="245">
        <f ca="1">IF(MOD(ROW()-13,2)=0,IF(ISBLANK(OFFSET('11. SEGUIMIENTO 2026'!$P$14,INT((ROW()-13)/2),0)),"",OFFSET('11. SEGUIMIENTO 2026'!$P$14,INT((ROW()-13)/2),0)),IF(ISBLANK(OFFSET('9. METAS'!$S$20,INT((ROW()-14)/2),0)),"",OFFSET('9. METAS'!$S$20,INT((ROW()-14)/2),0)))</f>
        <v>25</v>
      </c>
      <c r="M162" s="246">
        <f ca="1">IF(MOD(ROW()-13,2)=0,IF(ISBLANK(OFFSET('11. SEGUIMIENTO 2026'!$Q$14,INT((ROW()-13)/2),0)),"",OFFSET('11. SEGUIMIENTO 2026'!$Q$14,INT((ROW()-13)/2),0)),IF(ISBLANK(OFFSET('9. METAS'!$T$20,INT((ROW()-14)/2),0)),"",OFFSET('9. METAS'!$T$20,INT((ROW()-14)/2),0)))</f>
        <v>25</v>
      </c>
      <c r="N162" s="1013"/>
      <c r="O162" s="1014"/>
      <c r="P162" s="1041"/>
    </row>
    <row r="163" spans="3:16" ht="73.900000000000006" customHeight="1">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02">
        <f ca="1">IF(ISBLANK(OFFSET('9. METAS'!$K$20,INT((ROW()-13)/2),0)),"",OFFSET('9. METAS'!$K$20,INT((ROW()-13)/2),0))</f>
        <v>70</v>
      </c>
      <c r="I163" s="1004" t="s">
        <v>1394</v>
      </c>
      <c r="J163" s="244">
        <f ca="1">IF(MOD(ROW()-13,2)=0,IF(ISBLANK(OFFSET('11. SEGUIMIENTO 2026'!$N$14,INT((ROW()-13)/2),0)),"",OFFSET('11. SEGUIMIENTO 2026'!$N$14,INT((ROW()-13)/2),0)),IF(ISBLANK(OFFSET('9. METAS'!$Q$20,INT((ROW()-14)/2),0)),"",OFFSET('9. METAS'!$Q$20,INT((ROW()-14)/2),0)))</f>
        <v>4</v>
      </c>
      <c r="K163" s="245" t="str">
        <f ca="1">IF(MOD(ROW()-13,2)=0,IF(ISBLANK(OFFSET('11. SEGUIMIENTO 2026'!$O$14,INT((ROW()-13)/2),0)),"",OFFSET('11. SEGUIMIENTO 2026'!$O$14,INT((ROW()-13)/2),0)),IF(ISBLANK(OFFSET('9. METAS'!$R$20,INT((ROW()-14)/2),0)),"",OFFSET('9. METAS'!$R$20,INT((ROW()-14)/2),0)))</f>
        <v/>
      </c>
      <c r="L163" s="245" t="str">
        <f ca="1">IF(MOD(ROW()-13,2)=0,IF(ISBLANK(OFFSET('11. SEGUIMIENTO 2026'!$P$14,INT((ROW()-13)/2),0)),"",OFFSET('11. SEGUIMIENTO 2026'!$P$14,INT((ROW()-13)/2),0)),IF(ISBLANK(OFFSET('9. METAS'!$S$20,INT((ROW()-14)/2),0)),"",OFFSET('9. METAS'!$S$20,INT((ROW()-14)/2),0)))</f>
        <v/>
      </c>
      <c r="M163" s="246" t="str">
        <f ca="1">IF(MOD(ROW()-13,2)=0,IF(ISBLANK(OFFSET('11. SEGUIMIENTO 2026'!$Q$14,INT((ROW()-13)/2),0)),"",OFFSET('11. SEGUIMIENTO 2026'!$Q$14,INT((ROW()-13)/2),0)),IF(ISBLANK(OFFSET('9. METAS'!$T$20,INT((ROW()-14)/2),0)),"",OFFSET('9. METAS'!$T$20,INT((ROW()-14)/2),0)))</f>
        <v/>
      </c>
      <c r="N163" s="1006">
        <f t="shared" ref="N163" ca="1" si="144">IFERROR(J163/J164,"ND")</f>
        <v>0.16</v>
      </c>
      <c r="O163" s="1008">
        <f t="shared" ref="O163" ca="1" si="145">IFERROR(((J163)/H163),"ND")</f>
        <v>5.7142857142857141E-2</v>
      </c>
      <c r="P163" s="1040" t="s">
        <v>1547</v>
      </c>
    </row>
    <row r="164" spans="3:16" ht="73.900000000000006" customHeight="1">
      <c r="C164" s="1025"/>
      <c r="D164" s="1018"/>
      <c r="E164" s="1018"/>
      <c r="F164" s="1021"/>
      <c r="G164" s="1023"/>
      <c r="H164" s="1002"/>
      <c r="I164" s="1012"/>
      <c r="J164" s="244">
        <f ca="1">IF(MOD(ROW()-13,2)=0,IF(ISBLANK(OFFSET('11. SEGUIMIENTO 2026'!$N$14,INT((ROW()-13)/2),0)),"",OFFSET('11. SEGUIMIENTO 2026'!$N$14,INT((ROW()-13)/2),0)),IF(ISBLANK(OFFSET('9. METAS'!$Q$20,INT((ROW()-14)/2),0)),"",OFFSET('9. METAS'!$Q$20,INT((ROW()-14)/2),0)))</f>
        <v>25</v>
      </c>
      <c r="K164" s="245">
        <f ca="1">IF(MOD(ROW()-13,2)=0,IF(ISBLANK(OFFSET('11. SEGUIMIENTO 2026'!$O$14,INT((ROW()-13)/2),0)),"",OFFSET('11. SEGUIMIENTO 2026'!$O$14,INT((ROW()-13)/2),0)),IF(ISBLANK(OFFSET('9. METAS'!$R$20,INT((ROW()-14)/2),0)),"",OFFSET('9. METAS'!$R$20,INT((ROW()-14)/2),0)))</f>
        <v>18</v>
      </c>
      <c r="L164" s="245">
        <f ca="1">IF(MOD(ROW()-13,2)=0,IF(ISBLANK(OFFSET('11. SEGUIMIENTO 2026'!$P$14,INT((ROW()-13)/2),0)),"",OFFSET('11. SEGUIMIENTO 2026'!$P$14,INT((ROW()-13)/2),0)),IF(ISBLANK(OFFSET('9. METAS'!$S$20,INT((ROW()-14)/2),0)),"",OFFSET('9. METAS'!$S$20,INT((ROW()-14)/2),0)))</f>
        <v>15</v>
      </c>
      <c r="M164" s="246">
        <f ca="1">IF(MOD(ROW()-13,2)=0,IF(ISBLANK(OFFSET('11. SEGUIMIENTO 2026'!$Q$14,INT((ROW()-13)/2),0)),"",OFFSET('11. SEGUIMIENTO 2026'!$Q$14,INT((ROW()-13)/2),0)),IF(ISBLANK(OFFSET('9. METAS'!$T$20,INT((ROW()-14)/2),0)),"",OFFSET('9. METAS'!$T$20,INT((ROW()-14)/2),0)))</f>
        <v>12</v>
      </c>
      <c r="N164" s="1013"/>
      <c r="O164" s="1014"/>
      <c r="P164" s="1041"/>
    </row>
    <row r="165" spans="3:16" ht="73.150000000000006" customHeight="1">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02">
        <f ca="1">IF(ISBLANK(OFFSET('9. METAS'!$K$20,INT((ROW()-13)/2),0)),"",OFFSET('9. METAS'!$K$20,INT((ROW()-13)/2),0))</f>
        <v>31</v>
      </c>
      <c r="I165" s="1004" t="s">
        <v>1394</v>
      </c>
      <c r="J165" s="244">
        <f ca="1">IF(MOD(ROW()-13,2)=0,IF(ISBLANK(OFFSET('11. SEGUIMIENTO 2026'!$N$14,INT((ROW()-13)/2),0)),"",OFFSET('11. SEGUIMIENTO 2026'!$N$14,INT((ROW()-13)/2),0)),IF(ISBLANK(OFFSET('9. METAS'!$Q$20,INT((ROW()-14)/2),0)),"",OFFSET('9. METAS'!$Q$20,INT((ROW()-14)/2),0)))</f>
        <v>2</v>
      </c>
      <c r="K165" s="245" t="str">
        <f ca="1">IF(MOD(ROW()-13,2)=0,IF(ISBLANK(OFFSET('11. SEGUIMIENTO 2026'!$O$14,INT((ROW()-13)/2),0)),"",OFFSET('11. SEGUIMIENTO 2026'!$O$14,INT((ROW()-13)/2),0)),IF(ISBLANK(OFFSET('9. METAS'!$R$20,INT((ROW()-14)/2),0)),"",OFFSET('9. METAS'!$R$20,INT((ROW()-14)/2),0)))</f>
        <v/>
      </c>
      <c r="L165" s="245" t="str">
        <f ca="1">IF(MOD(ROW()-13,2)=0,IF(ISBLANK(OFFSET('11. SEGUIMIENTO 2026'!$P$14,INT((ROW()-13)/2),0)),"",OFFSET('11. SEGUIMIENTO 2026'!$P$14,INT((ROW()-13)/2),0)),IF(ISBLANK(OFFSET('9. METAS'!$S$20,INT((ROW()-14)/2),0)),"",OFFSET('9. METAS'!$S$20,INT((ROW()-14)/2),0)))</f>
        <v/>
      </c>
      <c r="M165" s="246" t="str">
        <f ca="1">IF(MOD(ROW()-13,2)=0,IF(ISBLANK(OFFSET('11. SEGUIMIENTO 2026'!$Q$14,INT((ROW()-13)/2),0)),"",OFFSET('11. SEGUIMIENTO 2026'!$Q$14,INT((ROW()-13)/2),0)),IF(ISBLANK(OFFSET('9. METAS'!$T$20,INT((ROW()-14)/2),0)),"",OFFSET('9. METAS'!$T$20,INT((ROW()-14)/2),0)))</f>
        <v/>
      </c>
      <c r="N165" s="1006">
        <f t="shared" ref="N165" ca="1" si="146">IFERROR(J165/J166,"ND")</f>
        <v>0.22222222222222221</v>
      </c>
      <c r="O165" s="1008">
        <f t="shared" ref="O165" ca="1" si="147">IFERROR(((J165)/H165),"ND")</f>
        <v>6.4516129032258063E-2</v>
      </c>
      <c r="P165" s="1040" t="s">
        <v>1548</v>
      </c>
    </row>
    <row r="166" spans="3:16" ht="73.150000000000006" customHeight="1">
      <c r="C166" s="1025"/>
      <c r="D166" s="1018"/>
      <c r="E166" s="1018"/>
      <c r="F166" s="1021"/>
      <c r="G166" s="1023"/>
      <c r="H166" s="1002"/>
      <c r="I166" s="1012"/>
      <c r="J166" s="244">
        <f ca="1">IF(MOD(ROW()-13,2)=0,IF(ISBLANK(OFFSET('11. SEGUIMIENTO 2026'!$N$14,INT((ROW()-13)/2),0)),"",OFFSET('11. SEGUIMIENTO 2026'!$N$14,INT((ROW()-13)/2),0)),IF(ISBLANK(OFFSET('9. METAS'!$Q$20,INT((ROW()-14)/2),0)),"",OFFSET('9. METAS'!$Q$20,INT((ROW()-14)/2),0)))</f>
        <v>9</v>
      </c>
      <c r="K166" s="245">
        <f ca="1">IF(MOD(ROW()-13,2)=0,IF(ISBLANK(OFFSET('11. SEGUIMIENTO 2026'!$O$14,INT((ROW()-13)/2),0)),"",OFFSET('11. SEGUIMIENTO 2026'!$O$14,INT((ROW()-13)/2),0)),IF(ISBLANK(OFFSET('9. METAS'!$R$20,INT((ROW()-14)/2),0)),"",OFFSET('9. METAS'!$R$20,INT((ROW()-14)/2),0)))</f>
        <v>9</v>
      </c>
      <c r="L166" s="245">
        <f ca="1">IF(MOD(ROW()-13,2)=0,IF(ISBLANK(OFFSET('11. SEGUIMIENTO 2026'!$P$14,INT((ROW()-13)/2),0)),"",OFFSET('11. SEGUIMIENTO 2026'!$P$14,INT((ROW()-13)/2),0)),IF(ISBLANK(OFFSET('9. METAS'!$S$20,INT((ROW()-14)/2),0)),"",OFFSET('9. METAS'!$S$20,INT((ROW()-14)/2),0)))</f>
        <v>8</v>
      </c>
      <c r="M166" s="246">
        <f ca="1">IF(MOD(ROW()-13,2)=0,IF(ISBLANK(OFFSET('11. SEGUIMIENTO 2026'!$Q$14,INT((ROW()-13)/2),0)),"",OFFSET('11. SEGUIMIENTO 2026'!$Q$14,INT((ROW()-13)/2),0)),IF(ISBLANK(OFFSET('9. METAS'!$T$20,INT((ROW()-14)/2),0)),"",OFFSET('9. METAS'!$T$20,INT((ROW()-14)/2),0)))</f>
        <v>5</v>
      </c>
      <c r="N166" s="1013"/>
      <c r="O166" s="1014"/>
      <c r="P166" s="1041"/>
    </row>
    <row r="167" spans="3:16" hidden="1">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02" t="str">
        <f ca="1">IF(ISBLANK(OFFSET('9. METAS'!$K$20,INT((ROW()-13)/2),0)),"",OFFSET('9. METAS'!$K$20,INT((ROW()-13)/2),0))</f>
        <v/>
      </c>
      <c r="I167" s="1004"/>
      <c r="J167" s="244" t="str">
        <f ca="1">IF(MOD(ROW()-13,2)=0,IF(ISBLANK(OFFSET('11. SEGUIMIENTO 2026'!$N$14,INT((ROW()-13)/2),0)),"",OFFSET('11. SEGUIMIENTO 2026'!$N$14,INT((ROW()-13)/2),0)),IF(ISBLANK(OFFSET('9. METAS'!$Q$20,INT((ROW()-14)/2),0)),"",OFFSET('9. METAS'!$Q$20,INT((ROW()-14)/2),0)))</f>
        <v/>
      </c>
      <c r="K167" s="245" t="str">
        <f ca="1">IF(MOD(ROW()-13,2)=0,IF(ISBLANK(OFFSET('11. SEGUIMIENTO 2026'!$O$14,INT((ROW()-13)/2),0)),"",OFFSET('11. SEGUIMIENTO 2026'!$O$14,INT((ROW()-13)/2),0)),IF(ISBLANK(OFFSET('9. METAS'!$R$20,INT((ROW()-14)/2),0)),"",OFFSET('9. METAS'!$R$20,INT((ROW()-14)/2),0)))</f>
        <v/>
      </c>
      <c r="L167" s="245" t="str">
        <f ca="1">IF(MOD(ROW()-13,2)=0,IF(ISBLANK(OFFSET('11. SEGUIMIENTO 2026'!$P$14,INT((ROW()-13)/2),0)),"",OFFSET('11. SEGUIMIENTO 2026'!$P$14,INT((ROW()-13)/2),0)),IF(ISBLANK(OFFSET('9. METAS'!$S$20,INT((ROW()-14)/2),0)),"",OFFSET('9. METAS'!$S$20,INT((ROW()-14)/2),0)))</f>
        <v/>
      </c>
      <c r="M167" s="246" t="str">
        <f ca="1">IF(MOD(ROW()-13,2)=0,IF(ISBLANK(OFFSET('11. SEGUIMIENTO 2026'!$Q$14,INT((ROW()-13)/2),0)),"",OFFSET('11. SEGUIMIENTO 2026'!$Q$14,INT((ROW()-13)/2),0)),IF(ISBLANK(OFFSET('9. METAS'!$T$20,INT((ROW()-14)/2),0)),"",OFFSET('9. METAS'!$T$20,INT((ROW()-14)/2),0)))</f>
        <v/>
      </c>
      <c r="N167" s="1006" t="str">
        <f t="shared" ref="N167" ca="1" si="148">IFERROR(J167/J168,"ND")</f>
        <v>ND</v>
      </c>
      <c r="O167" s="1008" t="str">
        <f t="shared" ref="O167" ca="1" si="149">IFERROR(((J167)/H167),"ND")</f>
        <v>ND</v>
      </c>
      <c r="P167" s="1010"/>
    </row>
    <row r="168" spans="3:16" hidden="1">
      <c r="C168" s="1025"/>
      <c r="D168" s="1018"/>
      <c r="E168" s="1018"/>
      <c r="F168" s="1021"/>
      <c r="G168" s="1023"/>
      <c r="H168" s="1002"/>
      <c r="I168" s="1012"/>
      <c r="J168" s="244" t="str">
        <f ca="1">IF(MOD(ROW()-13,2)=0,IF(ISBLANK(OFFSET('11. SEGUIMIENTO 2026'!$N$14,INT((ROW()-13)/2),0)),"",OFFSET('11. SEGUIMIENTO 2026'!$N$14,INT((ROW()-13)/2),0)),IF(ISBLANK(OFFSET('9. METAS'!$Q$20,INT((ROW()-14)/2),0)),"",OFFSET('9. METAS'!$Q$20,INT((ROW()-14)/2),0)))</f>
        <v/>
      </c>
      <c r="K168" s="245" t="str">
        <f ca="1">IF(MOD(ROW()-13,2)=0,IF(ISBLANK(OFFSET('11. SEGUIMIENTO 2026'!$O$14,INT((ROW()-13)/2),0)),"",OFFSET('11. SEGUIMIENTO 2026'!$O$14,INT((ROW()-13)/2),0)),IF(ISBLANK(OFFSET('9. METAS'!$R$20,INT((ROW()-14)/2),0)),"",OFFSET('9. METAS'!$R$20,INT((ROW()-14)/2),0)))</f>
        <v/>
      </c>
      <c r="L168" s="245" t="str">
        <f ca="1">IF(MOD(ROW()-13,2)=0,IF(ISBLANK(OFFSET('11. SEGUIMIENTO 2026'!$P$14,INT((ROW()-13)/2),0)),"",OFFSET('11. SEGUIMIENTO 2026'!$P$14,INT((ROW()-13)/2),0)),IF(ISBLANK(OFFSET('9. METAS'!$S$20,INT((ROW()-14)/2),0)),"",OFFSET('9. METAS'!$S$20,INT((ROW()-14)/2),0)))</f>
        <v/>
      </c>
      <c r="M168" s="246" t="str">
        <f ca="1">IF(MOD(ROW()-13,2)=0,IF(ISBLANK(OFFSET('11. SEGUIMIENTO 2026'!$Q$14,INT((ROW()-13)/2),0)),"",OFFSET('11. SEGUIMIENTO 2026'!$Q$14,INT((ROW()-13)/2),0)),IF(ISBLANK(OFFSET('9. METAS'!$T$20,INT((ROW()-14)/2),0)),"",OFFSET('9. METAS'!$T$20,INT((ROW()-14)/2),0)))</f>
        <v/>
      </c>
      <c r="N168" s="1013"/>
      <c r="O168" s="1014"/>
      <c r="P168" s="1015"/>
    </row>
    <row r="169" spans="3:16" hidden="1">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02" t="str">
        <f ca="1">IF(ISBLANK(OFFSET('9. METAS'!$K$20,INT((ROW()-13)/2),0)),"",OFFSET('9. METAS'!$K$20,INT((ROW()-13)/2),0))</f>
        <v/>
      </c>
      <c r="I169" s="1004"/>
      <c r="J169" s="244" t="str">
        <f ca="1">IF(MOD(ROW()-13,2)=0,IF(ISBLANK(OFFSET('11. SEGUIMIENTO 2026'!$N$14,INT((ROW()-13)/2),0)),"",OFFSET('11. SEGUIMIENTO 2026'!$N$14,INT((ROW()-13)/2),0)),IF(ISBLANK(OFFSET('9. METAS'!$Q$20,INT((ROW()-14)/2),0)),"",OFFSET('9. METAS'!$Q$20,INT((ROW()-14)/2),0)))</f>
        <v/>
      </c>
      <c r="K169" s="245" t="str">
        <f ca="1">IF(MOD(ROW()-13,2)=0,IF(ISBLANK(OFFSET('11. SEGUIMIENTO 2026'!$O$14,INT((ROW()-13)/2),0)),"",OFFSET('11. SEGUIMIENTO 2026'!$O$14,INT((ROW()-13)/2),0)),IF(ISBLANK(OFFSET('9. METAS'!$R$20,INT((ROW()-14)/2),0)),"",OFFSET('9. METAS'!$R$20,INT((ROW()-14)/2),0)))</f>
        <v/>
      </c>
      <c r="L169" s="245" t="str">
        <f ca="1">IF(MOD(ROW()-13,2)=0,IF(ISBLANK(OFFSET('11. SEGUIMIENTO 2026'!$P$14,INT((ROW()-13)/2),0)),"",OFFSET('11. SEGUIMIENTO 2026'!$P$14,INT((ROW()-13)/2),0)),IF(ISBLANK(OFFSET('9. METAS'!$S$20,INT((ROW()-14)/2),0)),"",OFFSET('9. METAS'!$S$20,INT((ROW()-14)/2),0)))</f>
        <v/>
      </c>
      <c r="M169" s="246" t="str">
        <f ca="1">IF(MOD(ROW()-13,2)=0,IF(ISBLANK(OFFSET('11. SEGUIMIENTO 2026'!$Q$14,INT((ROW()-13)/2),0)),"",OFFSET('11. SEGUIMIENTO 2026'!$Q$14,INT((ROW()-13)/2),0)),IF(ISBLANK(OFFSET('9. METAS'!$T$20,INT((ROW()-14)/2),0)),"",OFFSET('9. METAS'!$T$20,INT((ROW()-14)/2),0)))</f>
        <v/>
      </c>
      <c r="N169" s="1006" t="str">
        <f t="shared" ref="N169" ca="1" si="150">IFERROR(J169/J170,"ND")</f>
        <v>ND</v>
      </c>
      <c r="O169" s="1008" t="str">
        <f t="shared" ref="O169" ca="1" si="151">IFERROR(((J169)/H169),"ND")</f>
        <v>ND</v>
      </c>
      <c r="P169" s="1010"/>
    </row>
    <row r="170" spans="3:16" hidden="1">
      <c r="C170" s="1025"/>
      <c r="D170" s="1018"/>
      <c r="E170" s="1018"/>
      <c r="F170" s="1021"/>
      <c r="G170" s="1023"/>
      <c r="H170" s="1002"/>
      <c r="I170" s="1012"/>
      <c r="J170" s="244" t="str">
        <f ca="1">IF(MOD(ROW()-13,2)=0,IF(ISBLANK(OFFSET('11. SEGUIMIENTO 2026'!$N$14,INT((ROW()-13)/2),0)),"",OFFSET('11. SEGUIMIENTO 2026'!$N$14,INT((ROW()-13)/2),0)),IF(ISBLANK(OFFSET('9. METAS'!$Q$20,INT((ROW()-14)/2),0)),"",OFFSET('9. METAS'!$Q$20,INT((ROW()-14)/2),0)))</f>
        <v/>
      </c>
      <c r="K170" s="245" t="str">
        <f ca="1">IF(MOD(ROW()-13,2)=0,IF(ISBLANK(OFFSET('11. SEGUIMIENTO 2026'!$O$14,INT((ROW()-13)/2),0)),"",OFFSET('11. SEGUIMIENTO 2026'!$O$14,INT((ROW()-13)/2),0)),IF(ISBLANK(OFFSET('9. METAS'!$R$20,INT((ROW()-14)/2),0)),"",OFFSET('9. METAS'!$R$20,INT((ROW()-14)/2),0)))</f>
        <v/>
      </c>
      <c r="L170" s="245" t="str">
        <f ca="1">IF(MOD(ROW()-13,2)=0,IF(ISBLANK(OFFSET('11. SEGUIMIENTO 2026'!$P$14,INT((ROW()-13)/2),0)),"",OFFSET('11. SEGUIMIENTO 2026'!$P$14,INT((ROW()-13)/2),0)),IF(ISBLANK(OFFSET('9. METAS'!$S$20,INT((ROW()-14)/2),0)),"",OFFSET('9. METAS'!$S$20,INT((ROW()-14)/2),0)))</f>
        <v/>
      </c>
      <c r="M170" s="246" t="str">
        <f ca="1">IF(MOD(ROW()-13,2)=0,IF(ISBLANK(OFFSET('11. SEGUIMIENTO 2026'!$Q$14,INT((ROW()-13)/2),0)),"",OFFSET('11. SEGUIMIENTO 2026'!$Q$14,INT((ROW()-13)/2),0)),IF(ISBLANK(OFFSET('9. METAS'!$T$20,INT((ROW()-14)/2),0)),"",OFFSET('9. METAS'!$T$20,INT((ROW()-14)/2),0)))</f>
        <v/>
      </c>
      <c r="N170" s="1013"/>
      <c r="O170" s="1014"/>
      <c r="P170" s="1015"/>
    </row>
    <row r="171" spans="3:16" hidden="1">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02" t="str">
        <f ca="1">IF(ISBLANK(OFFSET('9. METAS'!$K$20,INT((ROW()-13)/2),0)),"",OFFSET('9. METAS'!$K$20,INT((ROW()-13)/2),0))</f>
        <v/>
      </c>
      <c r="I171" s="1004"/>
      <c r="J171" s="244" t="str">
        <f ca="1">IF(MOD(ROW()-13,2)=0,IF(ISBLANK(OFFSET('11. SEGUIMIENTO 2026'!$N$14,INT((ROW()-13)/2),0)),"",OFFSET('11. SEGUIMIENTO 2026'!$N$14,INT((ROW()-13)/2),0)),IF(ISBLANK(OFFSET('9. METAS'!$Q$20,INT((ROW()-14)/2),0)),"",OFFSET('9. METAS'!$Q$20,INT((ROW()-14)/2),0)))</f>
        <v/>
      </c>
      <c r="K171" s="245" t="str">
        <f ca="1">IF(MOD(ROW()-13,2)=0,IF(ISBLANK(OFFSET('11. SEGUIMIENTO 2026'!$O$14,INT((ROW()-13)/2),0)),"",OFFSET('11. SEGUIMIENTO 2026'!$O$14,INT((ROW()-13)/2),0)),IF(ISBLANK(OFFSET('9. METAS'!$R$20,INT((ROW()-14)/2),0)),"",OFFSET('9. METAS'!$R$20,INT((ROW()-14)/2),0)))</f>
        <v/>
      </c>
      <c r="L171" s="245" t="str">
        <f ca="1">IF(MOD(ROW()-13,2)=0,IF(ISBLANK(OFFSET('11. SEGUIMIENTO 2026'!$P$14,INT((ROW()-13)/2),0)),"",OFFSET('11. SEGUIMIENTO 2026'!$P$14,INT((ROW()-13)/2),0)),IF(ISBLANK(OFFSET('9. METAS'!$S$20,INT((ROW()-14)/2),0)),"",OFFSET('9. METAS'!$S$20,INT((ROW()-14)/2),0)))</f>
        <v/>
      </c>
      <c r="M171" s="246" t="str">
        <f ca="1">IF(MOD(ROW()-13,2)=0,IF(ISBLANK(OFFSET('11. SEGUIMIENTO 2026'!$Q$14,INT((ROW()-13)/2),0)),"",OFFSET('11. SEGUIMIENTO 2026'!$Q$14,INT((ROW()-13)/2),0)),IF(ISBLANK(OFFSET('9. METAS'!$T$20,INT((ROW()-14)/2),0)),"",OFFSET('9. METAS'!$T$20,INT((ROW()-14)/2),0)))</f>
        <v/>
      </c>
      <c r="N171" s="1006" t="str">
        <f t="shared" ref="N171" ca="1" si="152">IFERROR(J171/J172,"ND")</f>
        <v>ND</v>
      </c>
      <c r="O171" s="1008" t="str">
        <f t="shared" ref="O171" ca="1" si="153">IFERROR(((J171)/H171),"ND")</f>
        <v>ND</v>
      </c>
      <c r="P171" s="1010"/>
    </row>
    <row r="172" spans="3:16" hidden="1">
      <c r="C172" s="1025"/>
      <c r="D172" s="1018"/>
      <c r="E172" s="1018"/>
      <c r="F172" s="1021"/>
      <c r="G172" s="1023"/>
      <c r="H172" s="1002"/>
      <c r="I172" s="1012"/>
      <c r="J172" s="244" t="str">
        <f ca="1">IF(MOD(ROW()-13,2)=0,IF(ISBLANK(OFFSET('11. SEGUIMIENTO 2026'!$N$14,INT((ROW()-13)/2),0)),"",OFFSET('11. SEGUIMIENTO 2026'!$N$14,INT((ROW()-13)/2),0)),IF(ISBLANK(OFFSET('9. METAS'!$Q$20,INT((ROW()-14)/2),0)),"",OFFSET('9. METAS'!$Q$20,INT((ROW()-14)/2),0)))</f>
        <v/>
      </c>
      <c r="K172" s="245" t="str">
        <f ca="1">IF(MOD(ROW()-13,2)=0,IF(ISBLANK(OFFSET('11. SEGUIMIENTO 2026'!$O$14,INT((ROW()-13)/2),0)),"",OFFSET('11. SEGUIMIENTO 2026'!$O$14,INT((ROW()-13)/2),0)),IF(ISBLANK(OFFSET('9. METAS'!$R$20,INT((ROW()-14)/2),0)),"",OFFSET('9. METAS'!$R$20,INT((ROW()-14)/2),0)))</f>
        <v/>
      </c>
      <c r="L172" s="245" t="str">
        <f ca="1">IF(MOD(ROW()-13,2)=0,IF(ISBLANK(OFFSET('11. SEGUIMIENTO 2026'!$P$14,INT((ROW()-13)/2),0)),"",OFFSET('11. SEGUIMIENTO 2026'!$P$14,INT((ROW()-13)/2),0)),IF(ISBLANK(OFFSET('9. METAS'!$S$20,INT((ROW()-14)/2),0)),"",OFFSET('9. METAS'!$S$20,INT((ROW()-14)/2),0)))</f>
        <v/>
      </c>
      <c r="M172" s="246" t="str">
        <f ca="1">IF(MOD(ROW()-13,2)=0,IF(ISBLANK(OFFSET('11. SEGUIMIENTO 2026'!$Q$14,INT((ROW()-13)/2),0)),"",OFFSET('11. SEGUIMIENTO 2026'!$Q$14,INT((ROW()-13)/2),0)),IF(ISBLANK(OFFSET('9. METAS'!$T$20,INT((ROW()-14)/2),0)),"",OFFSET('9. METAS'!$T$20,INT((ROW()-14)/2),0)))</f>
        <v/>
      </c>
      <c r="N172" s="1013"/>
      <c r="O172" s="1014"/>
      <c r="P172" s="1015"/>
    </row>
    <row r="173" spans="3:16" ht="78" customHeight="1">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02">
        <f ca="1">IF(ISBLANK(OFFSET('9. METAS'!$K$20,INT((ROW()-13)/2),0)),"",OFFSET('9. METAS'!$K$20,INT((ROW()-13)/2),0))</f>
        <v>100</v>
      </c>
      <c r="I173" s="1004" t="s">
        <v>147</v>
      </c>
      <c r="J173" s="244">
        <f ca="1">IF(MOD(ROW()-13,2)=0,IF(ISBLANK(OFFSET('11. SEGUIMIENTO 2026'!$N$14,INT((ROW()-13)/2),0)),"",OFFSET('11. SEGUIMIENTO 2026'!$N$14,INT((ROW()-13)/2),0)),IF(ISBLANK(OFFSET('9. METAS'!$Q$20,INT((ROW()-14)/2),0)),"",OFFSET('9. METAS'!$Q$20,INT((ROW()-14)/2),0)))</f>
        <v>25</v>
      </c>
      <c r="K173" s="245" t="str">
        <f ca="1">IF(MOD(ROW()-13,2)=0,IF(ISBLANK(OFFSET('11. SEGUIMIENTO 2026'!$O$14,INT((ROW()-13)/2),0)),"",OFFSET('11. SEGUIMIENTO 2026'!$O$14,INT((ROW()-13)/2),0)),IF(ISBLANK(OFFSET('9. METAS'!$R$20,INT((ROW()-14)/2),0)),"",OFFSET('9. METAS'!$R$20,INT((ROW()-14)/2),0)))</f>
        <v/>
      </c>
      <c r="L173" s="245" t="str">
        <f ca="1">IF(MOD(ROW()-13,2)=0,IF(ISBLANK(OFFSET('11. SEGUIMIENTO 2026'!$P$14,INT((ROW()-13)/2),0)),"",OFFSET('11. SEGUIMIENTO 2026'!$P$14,INT((ROW()-13)/2),0)),IF(ISBLANK(OFFSET('9. METAS'!$S$20,INT((ROW()-14)/2),0)),"",OFFSET('9. METAS'!$S$20,INT((ROW()-14)/2),0)))</f>
        <v/>
      </c>
      <c r="M173" s="246" t="str">
        <f ca="1">IF(MOD(ROW()-13,2)=0,IF(ISBLANK(OFFSET('11. SEGUIMIENTO 2026'!$Q$14,INT((ROW()-13)/2),0)),"",OFFSET('11. SEGUIMIENTO 2026'!$Q$14,INT((ROW()-13)/2),0)),IF(ISBLANK(OFFSET('9. METAS'!$T$20,INT((ROW()-14)/2),0)),"",OFFSET('9. METAS'!$T$20,INT((ROW()-14)/2),0)))</f>
        <v/>
      </c>
      <c r="N173" s="1006">
        <f t="shared" ref="N173" ca="1" si="154">IFERROR(J173/J174,"ND")</f>
        <v>1</v>
      </c>
      <c r="O173" s="1008">
        <f t="shared" ref="O173" ca="1" si="155">IFERROR(((J173)/H173),"ND")</f>
        <v>0.25</v>
      </c>
      <c r="P173" s="722" t="s">
        <v>1549</v>
      </c>
    </row>
    <row r="174" spans="3:16" ht="78" customHeight="1">
      <c r="C174" s="1025"/>
      <c r="D174" s="1018"/>
      <c r="E174" s="1018"/>
      <c r="F174" s="1021"/>
      <c r="G174" s="1023"/>
      <c r="H174" s="1002"/>
      <c r="I174" s="1012"/>
      <c r="J174" s="244">
        <f ca="1">IF(MOD(ROW()-13,2)=0,IF(ISBLANK(OFFSET('11. SEGUIMIENTO 2026'!$N$14,INT((ROW()-13)/2),0)),"",OFFSET('11. SEGUIMIENTO 2026'!$N$14,INT((ROW()-13)/2),0)),IF(ISBLANK(OFFSET('9. METAS'!$Q$20,INT((ROW()-14)/2),0)),"",OFFSET('9. METAS'!$Q$20,INT((ROW()-14)/2),0)))</f>
        <v>25</v>
      </c>
      <c r="K174" s="245">
        <f ca="1">IF(MOD(ROW()-13,2)=0,IF(ISBLANK(OFFSET('11. SEGUIMIENTO 2026'!$O$14,INT((ROW()-13)/2),0)),"",OFFSET('11. SEGUIMIENTO 2026'!$O$14,INT((ROW()-13)/2),0)),IF(ISBLANK(OFFSET('9. METAS'!$R$20,INT((ROW()-14)/2),0)),"",OFFSET('9. METAS'!$R$20,INT((ROW()-14)/2),0)))</f>
        <v>25</v>
      </c>
      <c r="L174" s="245">
        <f ca="1">IF(MOD(ROW()-13,2)=0,IF(ISBLANK(OFFSET('11. SEGUIMIENTO 2026'!$P$14,INT((ROW()-13)/2),0)),"",OFFSET('11. SEGUIMIENTO 2026'!$P$14,INT((ROW()-13)/2),0)),IF(ISBLANK(OFFSET('9. METAS'!$S$20,INT((ROW()-14)/2),0)),"",OFFSET('9. METAS'!$S$20,INT((ROW()-14)/2),0)))</f>
        <v>25</v>
      </c>
      <c r="M174" s="246">
        <f ca="1">IF(MOD(ROW()-13,2)=0,IF(ISBLANK(OFFSET('11. SEGUIMIENTO 2026'!$Q$14,INT((ROW()-13)/2),0)),"",OFFSET('11. SEGUIMIENTO 2026'!$Q$14,INT((ROW()-13)/2),0)),IF(ISBLANK(OFFSET('9. METAS'!$T$20,INT((ROW()-14)/2),0)),"",OFFSET('9. METAS'!$T$20,INT((ROW()-14)/2),0)))</f>
        <v>25</v>
      </c>
      <c r="N174" s="1013"/>
      <c r="O174" s="1014"/>
      <c r="P174" s="723" t="s">
        <v>1550</v>
      </c>
    </row>
    <row r="175" spans="3:16" ht="75" customHeight="1">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02">
        <f ca="1">IF(ISBLANK(OFFSET('9. METAS'!$K$20,INT((ROW()-13)/2),0)),"",OFFSET('9. METAS'!$K$20,INT((ROW()-13)/2),0))</f>
        <v>43</v>
      </c>
      <c r="I175" s="1004" t="s">
        <v>1394</v>
      </c>
      <c r="J175" s="244">
        <f ca="1">IF(MOD(ROW()-13,2)=0,IF(ISBLANK(OFFSET('11. SEGUIMIENTO 2026'!$N$14,INT((ROW()-13)/2),0)),"",OFFSET('11. SEGUIMIENTO 2026'!$N$14,INT((ROW()-13)/2),0)),IF(ISBLANK(OFFSET('9. METAS'!$Q$20,INT((ROW()-14)/2),0)),"",OFFSET('9. METAS'!$Q$20,INT((ROW()-14)/2),0)))</f>
        <v>22</v>
      </c>
      <c r="K175" s="245" t="str">
        <f ca="1">IF(MOD(ROW()-13,2)=0,IF(ISBLANK(OFFSET('11. SEGUIMIENTO 2026'!$O$14,INT((ROW()-13)/2),0)),"",OFFSET('11. SEGUIMIENTO 2026'!$O$14,INT((ROW()-13)/2),0)),IF(ISBLANK(OFFSET('9. METAS'!$R$20,INT((ROW()-14)/2),0)),"",OFFSET('9. METAS'!$R$20,INT((ROW()-14)/2),0)))</f>
        <v/>
      </c>
      <c r="L175" s="245" t="str">
        <f ca="1">IF(MOD(ROW()-13,2)=0,IF(ISBLANK(OFFSET('11. SEGUIMIENTO 2026'!$P$14,INT((ROW()-13)/2),0)),"",OFFSET('11. SEGUIMIENTO 2026'!$P$14,INT((ROW()-13)/2),0)),IF(ISBLANK(OFFSET('9. METAS'!$S$20,INT((ROW()-14)/2),0)),"",OFFSET('9. METAS'!$S$20,INT((ROW()-14)/2),0)))</f>
        <v/>
      </c>
      <c r="M175" s="246" t="str">
        <f ca="1">IF(MOD(ROW()-13,2)=0,IF(ISBLANK(OFFSET('11. SEGUIMIENTO 2026'!$Q$14,INT((ROW()-13)/2),0)),"",OFFSET('11. SEGUIMIENTO 2026'!$Q$14,INT((ROW()-13)/2),0)),IF(ISBLANK(OFFSET('9. METAS'!$T$20,INT((ROW()-14)/2),0)),"",OFFSET('9. METAS'!$T$20,INT((ROW()-14)/2),0)))</f>
        <v/>
      </c>
      <c r="N175" s="1006">
        <f t="shared" ref="N175" ca="1" si="156">IFERROR(J175/J176,"ND")</f>
        <v>1.8333333333333333</v>
      </c>
      <c r="O175" s="1008">
        <f t="shared" ref="O175" ca="1" si="157">IFERROR(((J175)/H175),"ND")</f>
        <v>0.51162790697674421</v>
      </c>
      <c r="P175" s="1040" t="s">
        <v>1551</v>
      </c>
    </row>
    <row r="176" spans="3:16" ht="75" customHeight="1">
      <c r="C176" s="1025"/>
      <c r="D176" s="1018"/>
      <c r="E176" s="1018"/>
      <c r="F176" s="1021"/>
      <c r="G176" s="1023"/>
      <c r="H176" s="1002"/>
      <c r="I176" s="1012"/>
      <c r="J176" s="244">
        <f ca="1">IF(MOD(ROW()-13,2)=0,IF(ISBLANK(OFFSET('11. SEGUIMIENTO 2026'!$N$14,INT((ROW()-13)/2),0)),"",OFFSET('11. SEGUIMIENTO 2026'!$N$14,INT((ROW()-13)/2),0)),IF(ISBLANK(OFFSET('9. METAS'!$Q$20,INT((ROW()-14)/2),0)),"",OFFSET('9. METAS'!$Q$20,INT((ROW()-14)/2),0)))</f>
        <v>12</v>
      </c>
      <c r="K176" s="245">
        <f ca="1">IF(MOD(ROW()-13,2)=0,IF(ISBLANK(OFFSET('11. SEGUIMIENTO 2026'!$O$14,INT((ROW()-13)/2),0)),"",OFFSET('11. SEGUIMIENTO 2026'!$O$14,INT((ROW()-13)/2),0)),IF(ISBLANK(OFFSET('9. METAS'!$R$20,INT((ROW()-14)/2),0)),"",OFFSET('9. METAS'!$R$20,INT((ROW()-14)/2),0)))</f>
        <v>12</v>
      </c>
      <c r="L176" s="245">
        <f ca="1">IF(MOD(ROW()-13,2)=0,IF(ISBLANK(OFFSET('11. SEGUIMIENTO 2026'!$P$14,INT((ROW()-13)/2),0)),"",OFFSET('11. SEGUIMIENTO 2026'!$P$14,INT((ROW()-13)/2),0)),IF(ISBLANK(OFFSET('9. METAS'!$S$20,INT((ROW()-14)/2),0)),"",OFFSET('9. METAS'!$S$20,INT((ROW()-14)/2),0)))</f>
        <v>12</v>
      </c>
      <c r="M176" s="246">
        <f ca="1">IF(MOD(ROW()-13,2)=0,IF(ISBLANK(OFFSET('11. SEGUIMIENTO 2026'!$Q$14,INT((ROW()-13)/2),0)),"",OFFSET('11. SEGUIMIENTO 2026'!$Q$14,INT((ROW()-13)/2),0)),IF(ISBLANK(OFFSET('9. METAS'!$T$20,INT((ROW()-14)/2),0)),"",OFFSET('9. METAS'!$T$20,INT((ROW()-14)/2),0)))</f>
        <v>7</v>
      </c>
      <c r="N176" s="1013"/>
      <c r="O176" s="1014"/>
      <c r="P176" s="1041"/>
    </row>
    <row r="177" spans="3:16" hidden="1">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02" t="str">
        <f ca="1">IF(ISBLANK(OFFSET('9. METAS'!$K$20,INT((ROW()-13)/2),0)),"",OFFSET('9. METAS'!$K$20,INT((ROW()-13)/2),0))</f>
        <v/>
      </c>
      <c r="I177" s="1004"/>
      <c r="J177" s="244" t="str">
        <f ca="1">IF(MOD(ROW()-13,2)=0,IF(ISBLANK(OFFSET('11. SEGUIMIENTO 2026'!$N$14,INT((ROW()-13)/2),0)),"",OFFSET('11. SEGUIMIENTO 2026'!$N$14,INT((ROW()-13)/2),0)),IF(ISBLANK(OFFSET('9. METAS'!$Q$20,INT((ROW()-14)/2),0)),"",OFFSET('9. METAS'!$Q$20,INT((ROW()-14)/2),0)))</f>
        <v/>
      </c>
      <c r="K177" s="245" t="str">
        <f ca="1">IF(MOD(ROW()-13,2)=0,IF(ISBLANK(OFFSET('11. SEGUIMIENTO 2026'!$O$14,INT((ROW()-13)/2),0)),"",OFFSET('11. SEGUIMIENTO 2026'!$O$14,INT((ROW()-13)/2),0)),IF(ISBLANK(OFFSET('9. METAS'!$R$20,INT((ROW()-14)/2),0)),"",OFFSET('9. METAS'!$R$20,INT((ROW()-14)/2),0)))</f>
        <v/>
      </c>
      <c r="L177" s="245" t="str">
        <f ca="1">IF(MOD(ROW()-13,2)=0,IF(ISBLANK(OFFSET('11. SEGUIMIENTO 2026'!$P$14,INT((ROW()-13)/2),0)),"",OFFSET('11. SEGUIMIENTO 2026'!$P$14,INT((ROW()-13)/2),0)),IF(ISBLANK(OFFSET('9. METAS'!$S$20,INT((ROW()-14)/2),0)),"",OFFSET('9. METAS'!$S$20,INT((ROW()-14)/2),0)))</f>
        <v/>
      </c>
      <c r="M177" s="246" t="str">
        <f ca="1">IF(MOD(ROW()-13,2)=0,IF(ISBLANK(OFFSET('11. SEGUIMIENTO 2026'!$Q$14,INT((ROW()-13)/2),0)),"",OFFSET('11. SEGUIMIENTO 2026'!$Q$14,INT((ROW()-13)/2),0)),IF(ISBLANK(OFFSET('9. METAS'!$T$20,INT((ROW()-14)/2),0)),"",OFFSET('9. METAS'!$T$20,INT((ROW()-14)/2),0)))</f>
        <v/>
      </c>
      <c r="N177" s="1006" t="str">
        <f t="shared" ref="N177" ca="1" si="158">IFERROR(J177/J178,"ND")</f>
        <v>ND</v>
      </c>
      <c r="O177" s="1008" t="str">
        <f t="shared" ref="O177" ca="1" si="159">IFERROR(((J177)/H177),"ND")</f>
        <v>ND</v>
      </c>
      <c r="P177" s="1010"/>
    </row>
    <row r="178" spans="3:16" hidden="1">
      <c r="C178" s="1025"/>
      <c r="D178" s="1018"/>
      <c r="E178" s="1018"/>
      <c r="F178" s="1021"/>
      <c r="G178" s="1023"/>
      <c r="H178" s="1002"/>
      <c r="I178" s="1012"/>
      <c r="J178" s="244" t="str">
        <f ca="1">IF(MOD(ROW()-13,2)=0,IF(ISBLANK(OFFSET('11. SEGUIMIENTO 2026'!$N$14,INT((ROW()-13)/2),0)),"",OFFSET('11. SEGUIMIENTO 2026'!$N$14,INT((ROW()-13)/2),0)),IF(ISBLANK(OFFSET('9. METAS'!$Q$20,INT((ROW()-14)/2),0)),"",OFFSET('9. METAS'!$Q$20,INT((ROW()-14)/2),0)))</f>
        <v/>
      </c>
      <c r="K178" s="245" t="str">
        <f ca="1">IF(MOD(ROW()-13,2)=0,IF(ISBLANK(OFFSET('11. SEGUIMIENTO 2026'!$O$14,INT((ROW()-13)/2),0)),"",OFFSET('11. SEGUIMIENTO 2026'!$O$14,INT((ROW()-13)/2),0)),IF(ISBLANK(OFFSET('9. METAS'!$R$20,INT((ROW()-14)/2),0)),"",OFFSET('9. METAS'!$R$20,INT((ROW()-14)/2),0)))</f>
        <v/>
      </c>
      <c r="L178" s="245" t="str">
        <f ca="1">IF(MOD(ROW()-13,2)=0,IF(ISBLANK(OFFSET('11. SEGUIMIENTO 2026'!$P$14,INT((ROW()-13)/2),0)),"",OFFSET('11. SEGUIMIENTO 2026'!$P$14,INT((ROW()-13)/2),0)),IF(ISBLANK(OFFSET('9. METAS'!$S$20,INT((ROW()-14)/2),0)),"",OFFSET('9. METAS'!$S$20,INT((ROW()-14)/2),0)))</f>
        <v/>
      </c>
      <c r="M178" s="246" t="str">
        <f ca="1">IF(MOD(ROW()-13,2)=0,IF(ISBLANK(OFFSET('11. SEGUIMIENTO 2026'!$Q$14,INT((ROW()-13)/2),0)),"",OFFSET('11. SEGUIMIENTO 2026'!$Q$14,INT((ROW()-13)/2),0)),IF(ISBLANK(OFFSET('9. METAS'!$T$20,INT((ROW()-14)/2),0)),"",OFFSET('9. METAS'!$T$20,INT((ROW()-14)/2),0)))</f>
        <v/>
      </c>
      <c r="N178" s="1013"/>
      <c r="O178" s="1014"/>
      <c r="P178" s="1015"/>
    </row>
    <row r="179" spans="3:16" hidden="1">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02" t="str">
        <f ca="1">IF(ISBLANK(OFFSET('9. METAS'!$K$20,INT((ROW()-13)/2),0)),"",OFFSET('9. METAS'!$K$20,INT((ROW()-13)/2),0))</f>
        <v/>
      </c>
      <c r="I179" s="1004"/>
      <c r="J179" s="244" t="str">
        <f ca="1">IF(MOD(ROW()-13,2)=0,IF(ISBLANK(OFFSET('11. SEGUIMIENTO 2026'!$N$14,INT((ROW()-13)/2),0)),"",OFFSET('11. SEGUIMIENTO 2026'!$N$14,INT((ROW()-13)/2),0)),IF(ISBLANK(OFFSET('9. METAS'!$Q$20,INT((ROW()-14)/2),0)),"",OFFSET('9. METAS'!$Q$20,INT((ROW()-14)/2),0)))</f>
        <v/>
      </c>
      <c r="K179" s="245" t="str">
        <f ca="1">IF(MOD(ROW()-13,2)=0,IF(ISBLANK(OFFSET('11. SEGUIMIENTO 2026'!$O$14,INT((ROW()-13)/2),0)),"",OFFSET('11. SEGUIMIENTO 2026'!$O$14,INT((ROW()-13)/2),0)),IF(ISBLANK(OFFSET('9. METAS'!$R$20,INT((ROW()-14)/2),0)),"",OFFSET('9. METAS'!$R$20,INT((ROW()-14)/2),0)))</f>
        <v/>
      </c>
      <c r="L179" s="245" t="str">
        <f ca="1">IF(MOD(ROW()-13,2)=0,IF(ISBLANK(OFFSET('11. SEGUIMIENTO 2026'!$P$14,INT((ROW()-13)/2),0)),"",OFFSET('11. SEGUIMIENTO 2026'!$P$14,INT((ROW()-13)/2),0)),IF(ISBLANK(OFFSET('9. METAS'!$S$20,INT((ROW()-14)/2),0)),"",OFFSET('9. METAS'!$S$20,INT((ROW()-14)/2),0)))</f>
        <v/>
      </c>
      <c r="M179" s="246" t="str">
        <f ca="1">IF(MOD(ROW()-13,2)=0,IF(ISBLANK(OFFSET('11. SEGUIMIENTO 2026'!$Q$14,INT((ROW()-13)/2),0)),"",OFFSET('11. SEGUIMIENTO 2026'!$Q$14,INT((ROW()-13)/2),0)),IF(ISBLANK(OFFSET('9. METAS'!$T$20,INT((ROW()-14)/2),0)),"",OFFSET('9. METAS'!$T$20,INT((ROW()-14)/2),0)))</f>
        <v/>
      </c>
      <c r="N179" s="1006" t="str">
        <f t="shared" ref="N179" ca="1" si="160">IFERROR(J179/J180,"ND")</f>
        <v>ND</v>
      </c>
      <c r="O179" s="1008" t="str">
        <f t="shared" ref="O179" ca="1" si="161">IFERROR(((J179)/H179),"ND")</f>
        <v>ND</v>
      </c>
      <c r="P179" s="1010"/>
    </row>
    <row r="180" spans="3:16" hidden="1">
      <c r="C180" s="1025"/>
      <c r="D180" s="1018"/>
      <c r="E180" s="1018"/>
      <c r="F180" s="1021"/>
      <c r="G180" s="1023"/>
      <c r="H180" s="1002"/>
      <c r="I180" s="1012"/>
      <c r="J180" s="244" t="str">
        <f ca="1">IF(MOD(ROW()-13,2)=0,IF(ISBLANK(OFFSET('11. SEGUIMIENTO 2026'!$N$14,INT((ROW()-13)/2),0)),"",OFFSET('11. SEGUIMIENTO 2026'!$N$14,INT((ROW()-13)/2),0)),IF(ISBLANK(OFFSET('9. METAS'!$Q$20,INT((ROW()-14)/2),0)),"",OFFSET('9. METAS'!$Q$20,INT((ROW()-14)/2),0)))</f>
        <v/>
      </c>
      <c r="K180" s="245" t="str">
        <f ca="1">IF(MOD(ROW()-13,2)=0,IF(ISBLANK(OFFSET('11. SEGUIMIENTO 2026'!$O$14,INT((ROW()-13)/2),0)),"",OFFSET('11. SEGUIMIENTO 2026'!$O$14,INT((ROW()-13)/2),0)),IF(ISBLANK(OFFSET('9. METAS'!$R$20,INT((ROW()-14)/2),0)),"",OFFSET('9. METAS'!$R$20,INT((ROW()-14)/2),0)))</f>
        <v/>
      </c>
      <c r="L180" s="245" t="str">
        <f ca="1">IF(MOD(ROW()-13,2)=0,IF(ISBLANK(OFFSET('11. SEGUIMIENTO 2026'!$P$14,INT((ROW()-13)/2),0)),"",OFFSET('11. SEGUIMIENTO 2026'!$P$14,INT((ROW()-13)/2),0)),IF(ISBLANK(OFFSET('9. METAS'!$S$20,INT((ROW()-14)/2),0)),"",OFFSET('9. METAS'!$S$20,INT((ROW()-14)/2),0)))</f>
        <v/>
      </c>
      <c r="M180" s="246" t="str">
        <f ca="1">IF(MOD(ROW()-13,2)=0,IF(ISBLANK(OFFSET('11. SEGUIMIENTO 2026'!$Q$14,INT((ROW()-13)/2),0)),"",OFFSET('11. SEGUIMIENTO 2026'!$Q$14,INT((ROW()-13)/2),0)),IF(ISBLANK(OFFSET('9. METAS'!$T$20,INT((ROW()-14)/2),0)),"",OFFSET('9. METAS'!$T$20,INT((ROW()-14)/2),0)))</f>
        <v/>
      </c>
      <c r="N180" s="1013"/>
      <c r="O180" s="1014"/>
      <c r="P180" s="1015"/>
    </row>
    <row r="181" spans="3:16" hidden="1">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02" t="str">
        <f ca="1">IF(ISBLANK(OFFSET('9. METAS'!$K$20,INT((ROW()-13)/2),0)),"",OFFSET('9. METAS'!$K$20,INT((ROW()-13)/2),0))</f>
        <v/>
      </c>
      <c r="I181" s="1004"/>
      <c r="J181" s="244" t="str">
        <f ca="1">IF(MOD(ROW()-13,2)=0,IF(ISBLANK(OFFSET('11. SEGUIMIENTO 2026'!$N$14,INT((ROW()-13)/2),0)),"",OFFSET('11. SEGUIMIENTO 2026'!$N$14,INT((ROW()-13)/2),0)),IF(ISBLANK(OFFSET('9. METAS'!$Q$20,INT((ROW()-14)/2),0)),"",OFFSET('9. METAS'!$Q$20,INT((ROW()-14)/2),0)))</f>
        <v/>
      </c>
      <c r="K181" s="245" t="str">
        <f ca="1">IF(MOD(ROW()-13,2)=0,IF(ISBLANK(OFFSET('11. SEGUIMIENTO 2026'!$O$14,INT((ROW()-13)/2),0)),"",OFFSET('11. SEGUIMIENTO 2026'!$O$14,INT((ROW()-13)/2),0)),IF(ISBLANK(OFFSET('9. METAS'!$R$20,INT((ROW()-14)/2),0)),"",OFFSET('9. METAS'!$R$20,INT((ROW()-14)/2),0)))</f>
        <v/>
      </c>
      <c r="L181" s="245" t="str">
        <f ca="1">IF(MOD(ROW()-13,2)=0,IF(ISBLANK(OFFSET('11. SEGUIMIENTO 2026'!$P$14,INT((ROW()-13)/2),0)),"",OFFSET('11. SEGUIMIENTO 2026'!$P$14,INT((ROW()-13)/2),0)),IF(ISBLANK(OFFSET('9. METAS'!$S$20,INT((ROW()-14)/2),0)),"",OFFSET('9. METAS'!$S$20,INT((ROW()-14)/2),0)))</f>
        <v/>
      </c>
      <c r="M181" s="246" t="str">
        <f ca="1">IF(MOD(ROW()-13,2)=0,IF(ISBLANK(OFFSET('11. SEGUIMIENTO 2026'!$Q$14,INT((ROW()-13)/2),0)),"",OFFSET('11. SEGUIMIENTO 2026'!$Q$14,INT((ROW()-13)/2),0)),IF(ISBLANK(OFFSET('9. METAS'!$T$20,INT((ROW()-14)/2),0)),"",OFFSET('9. METAS'!$T$20,INT((ROW()-14)/2),0)))</f>
        <v/>
      </c>
      <c r="N181" s="1006" t="str">
        <f t="shared" ref="N181" ca="1" si="162">IFERROR(J181/J182,"ND")</f>
        <v>ND</v>
      </c>
      <c r="O181" s="1008" t="str">
        <f t="shared" ref="O181" ca="1" si="163">IFERROR(((J181)/H181),"ND")</f>
        <v>ND</v>
      </c>
      <c r="P181" s="1010"/>
    </row>
    <row r="182" spans="3:16" hidden="1">
      <c r="C182" s="1025"/>
      <c r="D182" s="1018"/>
      <c r="E182" s="1018"/>
      <c r="F182" s="1021"/>
      <c r="G182" s="1023"/>
      <c r="H182" s="1002"/>
      <c r="I182" s="1012"/>
      <c r="J182" s="244" t="str">
        <f ca="1">IF(MOD(ROW()-13,2)=0,IF(ISBLANK(OFFSET('11. SEGUIMIENTO 2026'!$N$14,INT((ROW()-13)/2),0)),"",OFFSET('11. SEGUIMIENTO 2026'!$N$14,INT((ROW()-13)/2),0)),IF(ISBLANK(OFFSET('9. METAS'!$Q$20,INT((ROW()-14)/2),0)),"",OFFSET('9. METAS'!$Q$20,INT((ROW()-14)/2),0)))</f>
        <v/>
      </c>
      <c r="K182" s="245" t="str">
        <f ca="1">IF(MOD(ROW()-13,2)=0,IF(ISBLANK(OFFSET('11. SEGUIMIENTO 2026'!$O$14,INT((ROW()-13)/2),0)),"",OFFSET('11. SEGUIMIENTO 2026'!$O$14,INT((ROW()-13)/2),0)),IF(ISBLANK(OFFSET('9. METAS'!$R$20,INT((ROW()-14)/2),0)),"",OFFSET('9. METAS'!$R$20,INT((ROW()-14)/2),0)))</f>
        <v/>
      </c>
      <c r="L182" s="245" t="str">
        <f ca="1">IF(MOD(ROW()-13,2)=0,IF(ISBLANK(OFFSET('11. SEGUIMIENTO 2026'!$P$14,INT((ROW()-13)/2),0)),"",OFFSET('11. SEGUIMIENTO 2026'!$P$14,INT((ROW()-13)/2),0)),IF(ISBLANK(OFFSET('9. METAS'!$S$20,INT((ROW()-14)/2),0)),"",OFFSET('9. METAS'!$S$20,INT((ROW()-14)/2),0)))</f>
        <v/>
      </c>
      <c r="M182" s="246" t="str">
        <f ca="1">IF(MOD(ROW()-13,2)=0,IF(ISBLANK(OFFSET('11. SEGUIMIENTO 2026'!$Q$14,INT((ROW()-13)/2),0)),"",OFFSET('11. SEGUIMIENTO 2026'!$Q$14,INT((ROW()-13)/2),0)),IF(ISBLANK(OFFSET('9. METAS'!$T$20,INT((ROW()-14)/2),0)),"",OFFSET('9. METAS'!$T$20,INT((ROW()-14)/2),0)))</f>
        <v/>
      </c>
      <c r="N182" s="1013"/>
      <c r="O182" s="1014"/>
      <c r="P182" s="1015"/>
    </row>
    <row r="183" spans="3:16" hidden="1">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02" t="str">
        <f ca="1">IF(ISBLANK(OFFSET('9. METAS'!$K$20,INT((ROW()-13)/2),0)),"",OFFSET('9. METAS'!$K$20,INT((ROW()-13)/2),0))</f>
        <v/>
      </c>
      <c r="I183" s="1004"/>
      <c r="J183" s="244" t="str">
        <f ca="1">IF(MOD(ROW()-13,2)=0,IF(ISBLANK(OFFSET('11. SEGUIMIENTO 2026'!$N$14,INT((ROW()-13)/2),0)),"",OFFSET('11. SEGUIMIENTO 2026'!$N$14,INT((ROW()-13)/2),0)),IF(ISBLANK(OFFSET('9. METAS'!$Q$20,INT((ROW()-14)/2),0)),"",OFFSET('9. METAS'!$Q$20,INT((ROW()-14)/2),0)))</f>
        <v/>
      </c>
      <c r="K183" s="245" t="str">
        <f ca="1">IF(MOD(ROW()-13,2)=0,IF(ISBLANK(OFFSET('11. SEGUIMIENTO 2026'!$O$14,INT((ROW()-13)/2),0)),"",OFFSET('11. SEGUIMIENTO 2026'!$O$14,INT((ROW()-13)/2),0)),IF(ISBLANK(OFFSET('9. METAS'!$R$20,INT((ROW()-14)/2),0)),"",OFFSET('9. METAS'!$R$20,INT((ROW()-14)/2),0)))</f>
        <v/>
      </c>
      <c r="L183" s="245" t="str">
        <f ca="1">IF(MOD(ROW()-13,2)=0,IF(ISBLANK(OFFSET('11. SEGUIMIENTO 2026'!$P$14,INT((ROW()-13)/2),0)),"",OFFSET('11. SEGUIMIENTO 2026'!$P$14,INT((ROW()-13)/2),0)),IF(ISBLANK(OFFSET('9. METAS'!$S$20,INT((ROW()-14)/2),0)),"",OFFSET('9. METAS'!$S$20,INT((ROW()-14)/2),0)))</f>
        <v/>
      </c>
      <c r="M183" s="246" t="str">
        <f ca="1">IF(MOD(ROW()-13,2)=0,IF(ISBLANK(OFFSET('11. SEGUIMIENTO 2026'!$Q$14,INT((ROW()-13)/2),0)),"",OFFSET('11. SEGUIMIENTO 2026'!$Q$14,INT((ROW()-13)/2),0)),IF(ISBLANK(OFFSET('9. METAS'!$T$20,INT((ROW()-14)/2),0)),"",OFFSET('9. METAS'!$T$20,INT((ROW()-14)/2),0)))</f>
        <v/>
      </c>
      <c r="N183" s="1006" t="str">
        <f t="shared" ref="N183" ca="1" si="164">IFERROR(J183/J184,"ND")</f>
        <v>ND</v>
      </c>
      <c r="O183" s="1008" t="str">
        <f t="shared" ref="O183" ca="1" si="165">IFERROR(((J183)/H183),"ND")</f>
        <v>ND</v>
      </c>
      <c r="P183" s="1010"/>
    </row>
    <row r="184" spans="3:16" hidden="1">
      <c r="C184" s="1025"/>
      <c r="D184" s="1018"/>
      <c r="E184" s="1018"/>
      <c r="F184" s="1021"/>
      <c r="G184" s="1023"/>
      <c r="H184" s="1002"/>
      <c r="I184" s="1012"/>
      <c r="J184" s="244" t="str">
        <f ca="1">IF(MOD(ROW()-13,2)=0,IF(ISBLANK(OFFSET('11. SEGUIMIENTO 2026'!$N$14,INT((ROW()-13)/2),0)),"",OFFSET('11. SEGUIMIENTO 2026'!$N$14,INT((ROW()-13)/2),0)),IF(ISBLANK(OFFSET('9. METAS'!$Q$20,INT((ROW()-14)/2),0)),"",OFFSET('9. METAS'!$Q$20,INT((ROW()-14)/2),0)))</f>
        <v/>
      </c>
      <c r="K184" s="245" t="str">
        <f ca="1">IF(MOD(ROW()-13,2)=0,IF(ISBLANK(OFFSET('11. SEGUIMIENTO 2026'!$O$14,INT((ROW()-13)/2),0)),"",OFFSET('11. SEGUIMIENTO 2026'!$O$14,INT((ROW()-13)/2),0)),IF(ISBLANK(OFFSET('9. METAS'!$R$20,INT((ROW()-14)/2),0)),"",OFFSET('9. METAS'!$R$20,INT((ROW()-14)/2),0)))</f>
        <v/>
      </c>
      <c r="L184" s="245" t="str">
        <f ca="1">IF(MOD(ROW()-13,2)=0,IF(ISBLANK(OFFSET('11. SEGUIMIENTO 2026'!$P$14,INT((ROW()-13)/2),0)),"",OFFSET('11. SEGUIMIENTO 2026'!$P$14,INT((ROW()-13)/2),0)),IF(ISBLANK(OFFSET('9. METAS'!$S$20,INT((ROW()-14)/2),0)),"",OFFSET('9. METAS'!$S$20,INT((ROW()-14)/2),0)))</f>
        <v/>
      </c>
      <c r="M184" s="246" t="str">
        <f ca="1">IF(MOD(ROW()-13,2)=0,IF(ISBLANK(OFFSET('11. SEGUIMIENTO 2026'!$Q$14,INT((ROW()-13)/2),0)),"",OFFSET('11. SEGUIMIENTO 2026'!$Q$14,INT((ROW()-13)/2),0)),IF(ISBLANK(OFFSET('9. METAS'!$T$20,INT((ROW()-14)/2),0)),"",OFFSET('9. METAS'!$T$20,INT((ROW()-14)/2),0)))</f>
        <v/>
      </c>
      <c r="N184" s="1013"/>
      <c r="O184" s="1014"/>
      <c r="P184" s="1015"/>
    </row>
    <row r="185" spans="3:16" ht="70.900000000000006" customHeight="1">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02">
        <f ca="1">IF(ISBLANK(OFFSET('9. METAS'!$K$20,INT((ROW()-13)/2),0)),"",OFFSET('9. METAS'!$K$20,INT((ROW()-13)/2),0))</f>
        <v>100</v>
      </c>
      <c r="I185" s="1004" t="s">
        <v>147</v>
      </c>
      <c r="J185" s="244">
        <f ca="1">IF(MOD(ROW()-13,2)=0,IF(ISBLANK(OFFSET('11. SEGUIMIENTO 2026'!$N$14,INT((ROW()-13)/2),0)),"",OFFSET('11. SEGUIMIENTO 2026'!$N$14,INT((ROW()-13)/2),0)),IF(ISBLANK(OFFSET('9. METAS'!$Q$20,INT((ROW()-14)/2),0)),"",OFFSET('9. METAS'!$Q$20,INT((ROW()-14)/2),0)))</f>
        <v>25</v>
      </c>
      <c r="K185" s="245" t="str">
        <f ca="1">IF(MOD(ROW()-13,2)=0,IF(ISBLANK(OFFSET('11. SEGUIMIENTO 2026'!$O$14,INT((ROW()-13)/2),0)),"",OFFSET('11. SEGUIMIENTO 2026'!$O$14,INT((ROW()-13)/2),0)),IF(ISBLANK(OFFSET('9. METAS'!$R$20,INT((ROW()-14)/2),0)),"",OFFSET('9. METAS'!$R$20,INT((ROW()-14)/2),0)))</f>
        <v/>
      </c>
      <c r="L185" s="245" t="str">
        <f ca="1">IF(MOD(ROW()-13,2)=0,IF(ISBLANK(OFFSET('11. SEGUIMIENTO 2026'!$P$14,INT((ROW()-13)/2),0)),"",OFFSET('11. SEGUIMIENTO 2026'!$P$14,INT((ROW()-13)/2),0)),IF(ISBLANK(OFFSET('9. METAS'!$S$20,INT((ROW()-14)/2),0)),"",OFFSET('9. METAS'!$S$20,INT((ROW()-14)/2),0)))</f>
        <v/>
      </c>
      <c r="M185" s="246" t="str">
        <f ca="1">IF(MOD(ROW()-13,2)=0,IF(ISBLANK(OFFSET('11. SEGUIMIENTO 2026'!$Q$14,INT((ROW()-13)/2),0)),"",OFFSET('11. SEGUIMIENTO 2026'!$Q$14,INT((ROW()-13)/2),0)),IF(ISBLANK(OFFSET('9. METAS'!$T$20,INT((ROW()-14)/2),0)),"",OFFSET('9. METAS'!$T$20,INT((ROW()-14)/2),0)))</f>
        <v/>
      </c>
      <c r="N185" s="1006">
        <f t="shared" ref="N185" ca="1" si="166">IFERROR(J185/J186,"ND")</f>
        <v>1</v>
      </c>
      <c r="O185" s="1008">
        <f t="shared" ref="O185" ca="1" si="167">IFERROR(((J185)/H185),"ND")</f>
        <v>0.25</v>
      </c>
      <c r="P185" s="722" t="s">
        <v>1549</v>
      </c>
    </row>
    <row r="186" spans="3:16" ht="70.900000000000006" customHeight="1">
      <c r="C186" s="1025"/>
      <c r="D186" s="1018"/>
      <c r="E186" s="1018"/>
      <c r="F186" s="1021"/>
      <c r="G186" s="1023"/>
      <c r="H186" s="1002"/>
      <c r="I186" s="1012"/>
      <c r="J186" s="244">
        <f ca="1">IF(MOD(ROW()-13,2)=0,IF(ISBLANK(OFFSET('11. SEGUIMIENTO 2026'!$N$14,INT((ROW()-13)/2),0)),"",OFFSET('11. SEGUIMIENTO 2026'!$N$14,INT((ROW()-13)/2),0)),IF(ISBLANK(OFFSET('9. METAS'!$Q$20,INT((ROW()-14)/2),0)),"",OFFSET('9. METAS'!$Q$20,INT((ROW()-14)/2),0)))</f>
        <v>25</v>
      </c>
      <c r="K186" s="245">
        <f ca="1">IF(MOD(ROW()-13,2)=0,IF(ISBLANK(OFFSET('11. SEGUIMIENTO 2026'!$O$14,INT((ROW()-13)/2),0)),"",OFFSET('11. SEGUIMIENTO 2026'!$O$14,INT((ROW()-13)/2),0)),IF(ISBLANK(OFFSET('9. METAS'!$R$20,INT((ROW()-14)/2),0)),"",OFFSET('9. METAS'!$R$20,INT((ROW()-14)/2),0)))</f>
        <v>25</v>
      </c>
      <c r="L186" s="245">
        <f ca="1">IF(MOD(ROW()-13,2)=0,IF(ISBLANK(OFFSET('11. SEGUIMIENTO 2026'!$P$14,INT((ROW()-13)/2),0)),"",OFFSET('11. SEGUIMIENTO 2026'!$P$14,INT((ROW()-13)/2),0)),IF(ISBLANK(OFFSET('9. METAS'!$S$20,INT((ROW()-14)/2),0)),"",OFFSET('9. METAS'!$S$20,INT((ROW()-14)/2),0)))</f>
        <v>25</v>
      </c>
      <c r="M186" s="246">
        <f ca="1">IF(MOD(ROW()-13,2)=0,IF(ISBLANK(OFFSET('11. SEGUIMIENTO 2026'!$Q$14,INT((ROW()-13)/2),0)),"",OFFSET('11. SEGUIMIENTO 2026'!$Q$14,INT((ROW()-13)/2),0)),IF(ISBLANK(OFFSET('9. METAS'!$T$20,INT((ROW()-14)/2),0)),"",OFFSET('9. METAS'!$T$20,INT((ROW()-14)/2),0)))</f>
        <v>25</v>
      </c>
      <c r="N186" s="1013"/>
      <c r="O186" s="1014"/>
      <c r="P186" s="723" t="s">
        <v>1550</v>
      </c>
    </row>
    <row r="187" spans="3:16" ht="67.150000000000006" customHeight="1">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02">
        <f ca="1">IF(ISBLANK(OFFSET('9. METAS'!$K$20,INT((ROW()-13)/2),0)),"",OFFSET('9. METAS'!$K$20,INT((ROW()-13)/2),0))</f>
        <v>6</v>
      </c>
      <c r="I187" s="1004" t="s">
        <v>1394</v>
      </c>
      <c r="J187" s="244">
        <f ca="1">IF(MOD(ROW()-13,2)=0,IF(ISBLANK(OFFSET('11. SEGUIMIENTO 2026'!$N$14,INT((ROW()-13)/2),0)),"",OFFSET('11. SEGUIMIENTO 2026'!$N$14,INT((ROW()-13)/2),0)),IF(ISBLANK(OFFSET('9. METAS'!$Q$20,INT((ROW()-14)/2),0)),"",OFFSET('9. METAS'!$Q$20,INT((ROW()-14)/2),0)))</f>
        <v>1</v>
      </c>
      <c r="K187" s="245" t="str">
        <f ca="1">IF(MOD(ROW()-13,2)=0,IF(ISBLANK(OFFSET('11. SEGUIMIENTO 2026'!$O$14,INT((ROW()-13)/2),0)),"",OFFSET('11. SEGUIMIENTO 2026'!$O$14,INT((ROW()-13)/2),0)),IF(ISBLANK(OFFSET('9. METAS'!$R$20,INT((ROW()-14)/2),0)),"",OFFSET('9. METAS'!$R$20,INT((ROW()-14)/2),0)))</f>
        <v/>
      </c>
      <c r="L187" s="245" t="str">
        <f ca="1">IF(MOD(ROW()-13,2)=0,IF(ISBLANK(OFFSET('11. SEGUIMIENTO 2026'!$P$14,INT((ROW()-13)/2),0)),"",OFFSET('11. SEGUIMIENTO 2026'!$P$14,INT((ROW()-13)/2),0)),IF(ISBLANK(OFFSET('9. METAS'!$S$20,INT((ROW()-14)/2),0)),"",OFFSET('9. METAS'!$S$20,INT((ROW()-14)/2),0)))</f>
        <v/>
      </c>
      <c r="M187" s="246" t="str">
        <f ca="1">IF(MOD(ROW()-13,2)=0,IF(ISBLANK(OFFSET('11. SEGUIMIENTO 2026'!$Q$14,INT((ROW()-13)/2),0)),"",OFFSET('11. SEGUIMIENTO 2026'!$Q$14,INT((ROW()-13)/2),0)),IF(ISBLANK(OFFSET('9. METAS'!$T$20,INT((ROW()-14)/2),0)),"",OFFSET('9. METAS'!$T$20,INT((ROW()-14)/2),0)))</f>
        <v/>
      </c>
      <c r="N187" s="1006">
        <f t="shared" ref="N187" ca="1" si="168">IFERROR(J187/J188,"ND")</f>
        <v>1</v>
      </c>
      <c r="O187" s="1008">
        <f t="shared" ref="O187" ca="1" si="169">IFERROR(((J187)/H187),"ND")</f>
        <v>0.16666666666666666</v>
      </c>
      <c r="P187" s="722" t="s">
        <v>1552</v>
      </c>
    </row>
    <row r="188" spans="3:16" ht="67.150000000000006" customHeight="1">
      <c r="C188" s="1025"/>
      <c r="D188" s="1018"/>
      <c r="E188" s="1018"/>
      <c r="F188" s="1021"/>
      <c r="G188" s="1023"/>
      <c r="H188" s="1002"/>
      <c r="I188" s="1012"/>
      <c r="J188" s="244">
        <f ca="1">IF(MOD(ROW()-13,2)=0,IF(ISBLANK(OFFSET('11. SEGUIMIENTO 2026'!$N$14,INT((ROW()-13)/2),0)),"",OFFSET('11. SEGUIMIENTO 2026'!$N$14,INT((ROW()-13)/2),0)),IF(ISBLANK(OFFSET('9. METAS'!$Q$20,INT((ROW()-14)/2),0)),"",OFFSET('9. METAS'!$Q$20,INT((ROW()-14)/2),0)))</f>
        <v>1</v>
      </c>
      <c r="K188" s="245">
        <f ca="1">IF(MOD(ROW()-13,2)=0,IF(ISBLANK(OFFSET('11. SEGUIMIENTO 2026'!$O$14,INT((ROW()-13)/2),0)),"",OFFSET('11. SEGUIMIENTO 2026'!$O$14,INT((ROW()-13)/2),0)),IF(ISBLANK(OFFSET('9. METAS'!$R$20,INT((ROW()-14)/2),0)),"",OFFSET('9. METAS'!$R$20,INT((ROW()-14)/2),0)))</f>
        <v>2</v>
      </c>
      <c r="L188" s="245">
        <f ca="1">IF(MOD(ROW()-13,2)=0,IF(ISBLANK(OFFSET('11. SEGUIMIENTO 2026'!$P$14,INT((ROW()-13)/2),0)),"",OFFSET('11. SEGUIMIENTO 2026'!$P$14,INT((ROW()-13)/2),0)),IF(ISBLANK(OFFSET('9. METAS'!$S$20,INT((ROW()-14)/2),0)),"",OFFSET('9. METAS'!$S$20,INT((ROW()-14)/2),0)))</f>
        <v>2</v>
      </c>
      <c r="M188" s="246">
        <f ca="1">IF(MOD(ROW()-13,2)=0,IF(ISBLANK(OFFSET('11. SEGUIMIENTO 2026'!$Q$14,INT((ROW()-13)/2),0)),"",OFFSET('11. SEGUIMIENTO 2026'!$Q$14,INT((ROW()-13)/2),0)),IF(ISBLANK(OFFSET('9. METAS'!$T$20,INT((ROW()-14)/2),0)),"",OFFSET('9. METAS'!$T$20,INT((ROW()-14)/2),0)))</f>
        <v>1</v>
      </c>
      <c r="N188" s="1013"/>
      <c r="O188" s="1014"/>
      <c r="P188" s="723" t="s">
        <v>1553</v>
      </c>
    </row>
    <row r="189" spans="3:16" hidden="1">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02" t="str">
        <f ca="1">IF(ISBLANK(OFFSET('9. METAS'!$K$20,INT((ROW()-13)/2),0)),"",OFFSET('9. METAS'!$K$20,INT((ROW()-13)/2),0))</f>
        <v/>
      </c>
      <c r="I189" s="1004"/>
      <c r="J189" s="244" t="str">
        <f ca="1">IF(MOD(ROW()-13,2)=0,IF(ISBLANK(OFFSET('11. SEGUIMIENTO 2026'!$N$14,INT((ROW()-13)/2),0)),"",OFFSET('11. SEGUIMIENTO 2026'!$N$14,INT((ROW()-13)/2),0)),IF(ISBLANK(OFFSET('9. METAS'!$Q$20,INT((ROW()-14)/2),0)),"",OFFSET('9. METAS'!$Q$20,INT((ROW()-14)/2),0)))</f>
        <v/>
      </c>
      <c r="K189" s="245" t="str">
        <f ca="1">IF(MOD(ROW()-13,2)=0,IF(ISBLANK(OFFSET('11. SEGUIMIENTO 2026'!$O$14,INT((ROW()-13)/2),0)),"",OFFSET('11. SEGUIMIENTO 2026'!$O$14,INT((ROW()-13)/2),0)),IF(ISBLANK(OFFSET('9. METAS'!$R$20,INT((ROW()-14)/2),0)),"",OFFSET('9. METAS'!$R$20,INT((ROW()-14)/2),0)))</f>
        <v/>
      </c>
      <c r="L189" s="245" t="str">
        <f ca="1">IF(MOD(ROW()-13,2)=0,IF(ISBLANK(OFFSET('11. SEGUIMIENTO 2026'!$P$14,INT((ROW()-13)/2),0)),"",OFFSET('11. SEGUIMIENTO 2026'!$P$14,INT((ROW()-13)/2),0)),IF(ISBLANK(OFFSET('9. METAS'!$S$20,INT((ROW()-14)/2),0)),"",OFFSET('9. METAS'!$S$20,INT((ROW()-14)/2),0)))</f>
        <v/>
      </c>
      <c r="M189" s="246" t="str">
        <f ca="1">IF(MOD(ROW()-13,2)=0,IF(ISBLANK(OFFSET('11. SEGUIMIENTO 2026'!$Q$14,INT((ROW()-13)/2),0)),"",OFFSET('11. SEGUIMIENTO 2026'!$Q$14,INT((ROW()-13)/2),0)),IF(ISBLANK(OFFSET('9. METAS'!$T$20,INT((ROW()-14)/2),0)),"",OFFSET('9. METAS'!$T$20,INT((ROW()-14)/2),0)))</f>
        <v/>
      </c>
      <c r="N189" s="1006" t="str">
        <f t="shared" ref="N189" ca="1" si="170">IFERROR(J189/J190,"ND")</f>
        <v>ND</v>
      </c>
      <c r="O189" s="1008" t="str">
        <f t="shared" ref="O189" ca="1" si="171">IFERROR(((J189)/H189),"ND")</f>
        <v>ND</v>
      </c>
      <c r="P189" s="1010"/>
    </row>
    <row r="190" spans="3:16" hidden="1">
      <c r="C190" s="1025"/>
      <c r="D190" s="1018"/>
      <c r="E190" s="1018"/>
      <c r="F190" s="1021"/>
      <c r="G190" s="1023"/>
      <c r="H190" s="1002"/>
      <c r="I190" s="1012"/>
      <c r="J190" s="244" t="str">
        <f ca="1">IF(MOD(ROW()-13,2)=0,IF(ISBLANK(OFFSET('11. SEGUIMIENTO 2026'!$N$14,INT((ROW()-13)/2),0)),"",OFFSET('11. SEGUIMIENTO 2026'!$N$14,INT((ROW()-13)/2),0)),IF(ISBLANK(OFFSET('9. METAS'!$Q$20,INT((ROW()-14)/2),0)),"",OFFSET('9. METAS'!$Q$20,INT((ROW()-14)/2),0)))</f>
        <v/>
      </c>
      <c r="K190" s="245" t="str">
        <f ca="1">IF(MOD(ROW()-13,2)=0,IF(ISBLANK(OFFSET('11. SEGUIMIENTO 2026'!$O$14,INT((ROW()-13)/2),0)),"",OFFSET('11. SEGUIMIENTO 2026'!$O$14,INT((ROW()-13)/2),0)),IF(ISBLANK(OFFSET('9. METAS'!$R$20,INT((ROW()-14)/2),0)),"",OFFSET('9. METAS'!$R$20,INT((ROW()-14)/2),0)))</f>
        <v/>
      </c>
      <c r="L190" s="245" t="str">
        <f ca="1">IF(MOD(ROW()-13,2)=0,IF(ISBLANK(OFFSET('11. SEGUIMIENTO 2026'!$P$14,INT((ROW()-13)/2),0)),"",OFFSET('11. SEGUIMIENTO 2026'!$P$14,INT((ROW()-13)/2),0)),IF(ISBLANK(OFFSET('9. METAS'!$S$20,INT((ROW()-14)/2),0)),"",OFFSET('9. METAS'!$S$20,INT((ROW()-14)/2),0)))</f>
        <v/>
      </c>
      <c r="M190" s="246" t="str">
        <f ca="1">IF(MOD(ROW()-13,2)=0,IF(ISBLANK(OFFSET('11. SEGUIMIENTO 2026'!$Q$14,INT((ROW()-13)/2),0)),"",OFFSET('11. SEGUIMIENTO 2026'!$Q$14,INT((ROW()-13)/2),0)),IF(ISBLANK(OFFSET('9. METAS'!$T$20,INT((ROW()-14)/2),0)),"",OFFSET('9. METAS'!$T$20,INT((ROW()-14)/2),0)))</f>
        <v/>
      </c>
      <c r="N190" s="1013"/>
      <c r="O190" s="1014"/>
      <c r="P190" s="1015"/>
    </row>
    <row r="191" spans="3:16" hidden="1">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02" t="str">
        <f ca="1">IF(ISBLANK(OFFSET('9. METAS'!$K$20,INT((ROW()-13)/2),0)),"",OFFSET('9. METAS'!$K$20,INT((ROW()-13)/2),0))</f>
        <v/>
      </c>
      <c r="I191" s="1004"/>
      <c r="J191" s="244" t="str">
        <f ca="1">IF(MOD(ROW()-13,2)=0,IF(ISBLANK(OFFSET('11. SEGUIMIENTO 2026'!$N$14,INT((ROW()-13)/2),0)),"",OFFSET('11. SEGUIMIENTO 2026'!$N$14,INT((ROW()-13)/2),0)),IF(ISBLANK(OFFSET('9. METAS'!$Q$20,INT((ROW()-14)/2),0)),"",OFFSET('9. METAS'!$Q$20,INT((ROW()-14)/2),0)))</f>
        <v/>
      </c>
      <c r="K191" s="245" t="str">
        <f ca="1">IF(MOD(ROW()-13,2)=0,IF(ISBLANK(OFFSET('11. SEGUIMIENTO 2026'!$O$14,INT((ROW()-13)/2),0)),"",OFFSET('11. SEGUIMIENTO 2026'!$O$14,INT((ROW()-13)/2),0)),IF(ISBLANK(OFFSET('9. METAS'!$R$20,INT((ROW()-14)/2),0)),"",OFFSET('9. METAS'!$R$20,INT((ROW()-14)/2),0)))</f>
        <v/>
      </c>
      <c r="L191" s="245" t="str">
        <f ca="1">IF(MOD(ROW()-13,2)=0,IF(ISBLANK(OFFSET('11. SEGUIMIENTO 2026'!$P$14,INT((ROW()-13)/2),0)),"",OFFSET('11. SEGUIMIENTO 2026'!$P$14,INT((ROW()-13)/2),0)),IF(ISBLANK(OFFSET('9. METAS'!$S$20,INT((ROW()-14)/2),0)),"",OFFSET('9. METAS'!$S$20,INT((ROW()-14)/2),0)))</f>
        <v/>
      </c>
      <c r="M191" s="246" t="str">
        <f ca="1">IF(MOD(ROW()-13,2)=0,IF(ISBLANK(OFFSET('11. SEGUIMIENTO 2026'!$Q$14,INT((ROW()-13)/2),0)),"",OFFSET('11. SEGUIMIENTO 2026'!$Q$14,INT((ROW()-13)/2),0)),IF(ISBLANK(OFFSET('9. METAS'!$T$20,INT((ROW()-14)/2),0)),"",OFFSET('9. METAS'!$T$20,INT((ROW()-14)/2),0)))</f>
        <v/>
      </c>
      <c r="N191" s="1006" t="str">
        <f t="shared" ref="N191" ca="1" si="172">IFERROR(J191/J192,"ND")</f>
        <v>ND</v>
      </c>
      <c r="O191" s="1008" t="str">
        <f t="shared" ref="O191" ca="1" si="173">IFERROR(((J191)/H191),"ND")</f>
        <v>ND</v>
      </c>
      <c r="P191" s="1010"/>
    </row>
    <row r="192" spans="3:16" hidden="1">
      <c r="C192" s="1025"/>
      <c r="D192" s="1018"/>
      <c r="E192" s="1018"/>
      <c r="F192" s="1021"/>
      <c r="G192" s="1023"/>
      <c r="H192" s="1002"/>
      <c r="I192" s="1012"/>
      <c r="J192" s="244" t="str">
        <f ca="1">IF(MOD(ROW()-13,2)=0,IF(ISBLANK(OFFSET('11. SEGUIMIENTO 2026'!$N$14,INT((ROW()-13)/2),0)),"",OFFSET('11. SEGUIMIENTO 2026'!$N$14,INT((ROW()-13)/2),0)),IF(ISBLANK(OFFSET('9. METAS'!$Q$20,INT((ROW()-14)/2),0)),"",OFFSET('9. METAS'!$Q$20,INT((ROW()-14)/2),0)))</f>
        <v/>
      </c>
      <c r="K192" s="245" t="str">
        <f ca="1">IF(MOD(ROW()-13,2)=0,IF(ISBLANK(OFFSET('11. SEGUIMIENTO 2026'!$O$14,INT((ROW()-13)/2),0)),"",OFFSET('11. SEGUIMIENTO 2026'!$O$14,INT((ROW()-13)/2),0)),IF(ISBLANK(OFFSET('9. METAS'!$R$20,INT((ROW()-14)/2),0)),"",OFFSET('9. METAS'!$R$20,INT((ROW()-14)/2),0)))</f>
        <v/>
      </c>
      <c r="L192" s="245" t="str">
        <f ca="1">IF(MOD(ROW()-13,2)=0,IF(ISBLANK(OFFSET('11. SEGUIMIENTO 2026'!$P$14,INT((ROW()-13)/2),0)),"",OFFSET('11. SEGUIMIENTO 2026'!$P$14,INT((ROW()-13)/2),0)),IF(ISBLANK(OFFSET('9. METAS'!$S$20,INT((ROW()-14)/2),0)),"",OFFSET('9. METAS'!$S$20,INT((ROW()-14)/2),0)))</f>
        <v/>
      </c>
      <c r="M192" s="246" t="str">
        <f ca="1">IF(MOD(ROW()-13,2)=0,IF(ISBLANK(OFFSET('11. SEGUIMIENTO 2026'!$Q$14,INT((ROW()-13)/2),0)),"",OFFSET('11. SEGUIMIENTO 2026'!$Q$14,INT((ROW()-13)/2),0)),IF(ISBLANK(OFFSET('9. METAS'!$T$20,INT((ROW()-14)/2),0)),"",OFFSET('9. METAS'!$T$20,INT((ROW()-14)/2),0)))</f>
        <v/>
      </c>
      <c r="N192" s="1013"/>
      <c r="O192" s="1014"/>
      <c r="P192" s="1015"/>
    </row>
    <row r="193" spans="3:16" hidden="1">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02" t="str">
        <f ca="1">IF(ISBLANK(OFFSET('9. METAS'!$K$20,INT((ROW()-13)/2),0)),"",OFFSET('9. METAS'!$K$20,INT((ROW()-13)/2),0))</f>
        <v/>
      </c>
      <c r="I193" s="1004"/>
      <c r="J193" s="244" t="str">
        <f ca="1">IF(MOD(ROW()-13,2)=0,IF(ISBLANK(OFFSET('11. SEGUIMIENTO 2026'!$N$14,INT((ROW()-13)/2),0)),"",OFFSET('11. SEGUIMIENTO 2026'!$N$14,INT((ROW()-13)/2),0)),IF(ISBLANK(OFFSET('9. METAS'!$Q$20,INT((ROW()-14)/2),0)),"",OFFSET('9. METAS'!$Q$20,INT((ROW()-14)/2),0)))</f>
        <v/>
      </c>
      <c r="K193" s="245" t="str">
        <f ca="1">IF(MOD(ROW()-13,2)=0,IF(ISBLANK(OFFSET('11. SEGUIMIENTO 2026'!$O$14,INT((ROW()-13)/2),0)),"",OFFSET('11. SEGUIMIENTO 2026'!$O$14,INT((ROW()-13)/2),0)),IF(ISBLANK(OFFSET('9. METAS'!$R$20,INT((ROW()-14)/2),0)),"",OFFSET('9. METAS'!$R$20,INT((ROW()-14)/2),0)))</f>
        <v/>
      </c>
      <c r="L193" s="245" t="str">
        <f ca="1">IF(MOD(ROW()-13,2)=0,IF(ISBLANK(OFFSET('11. SEGUIMIENTO 2026'!$P$14,INT((ROW()-13)/2),0)),"",OFFSET('11. SEGUIMIENTO 2026'!$P$14,INT((ROW()-13)/2),0)),IF(ISBLANK(OFFSET('9. METAS'!$S$20,INT((ROW()-14)/2),0)),"",OFFSET('9. METAS'!$S$20,INT((ROW()-14)/2),0)))</f>
        <v/>
      </c>
      <c r="M193" s="246" t="str">
        <f ca="1">IF(MOD(ROW()-13,2)=0,IF(ISBLANK(OFFSET('11. SEGUIMIENTO 2026'!$Q$14,INT((ROW()-13)/2),0)),"",OFFSET('11. SEGUIMIENTO 2026'!$Q$14,INT((ROW()-13)/2),0)),IF(ISBLANK(OFFSET('9. METAS'!$T$20,INT((ROW()-14)/2),0)),"",OFFSET('9. METAS'!$T$20,INT((ROW()-14)/2),0)))</f>
        <v/>
      </c>
      <c r="N193" s="1006" t="str">
        <f t="shared" ref="N193" ca="1" si="174">IFERROR(J193/J194,"ND")</f>
        <v>ND</v>
      </c>
      <c r="O193" s="1008" t="str">
        <f t="shared" ref="O193" ca="1" si="175">IFERROR(((J193)/H193),"ND")</f>
        <v>ND</v>
      </c>
      <c r="P193" s="1010"/>
    </row>
    <row r="194" spans="3:16" hidden="1">
      <c r="C194" s="1025"/>
      <c r="D194" s="1018"/>
      <c r="E194" s="1018"/>
      <c r="F194" s="1021"/>
      <c r="G194" s="1023"/>
      <c r="H194" s="1002"/>
      <c r="I194" s="1012"/>
      <c r="J194" s="244" t="str">
        <f ca="1">IF(MOD(ROW()-13,2)=0,IF(ISBLANK(OFFSET('11. SEGUIMIENTO 2026'!$N$14,INT((ROW()-13)/2),0)),"",OFFSET('11. SEGUIMIENTO 2026'!$N$14,INT((ROW()-13)/2),0)),IF(ISBLANK(OFFSET('9. METAS'!$Q$20,INT((ROW()-14)/2),0)),"",OFFSET('9. METAS'!$Q$20,INT((ROW()-14)/2),0)))</f>
        <v/>
      </c>
      <c r="K194" s="245" t="str">
        <f ca="1">IF(MOD(ROW()-13,2)=0,IF(ISBLANK(OFFSET('11. SEGUIMIENTO 2026'!$O$14,INT((ROW()-13)/2),0)),"",OFFSET('11. SEGUIMIENTO 2026'!$O$14,INT((ROW()-13)/2),0)),IF(ISBLANK(OFFSET('9. METAS'!$R$20,INT((ROW()-14)/2),0)),"",OFFSET('9. METAS'!$R$20,INT((ROW()-14)/2),0)))</f>
        <v/>
      </c>
      <c r="L194" s="245" t="str">
        <f ca="1">IF(MOD(ROW()-13,2)=0,IF(ISBLANK(OFFSET('11. SEGUIMIENTO 2026'!$P$14,INT((ROW()-13)/2),0)),"",OFFSET('11. SEGUIMIENTO 2026'!$P$14,INT((ROW()-13)/2),0)),IF(ISBLANK(OFFSET('9. METAS'!$S$20,INT((ROW()-14)/2),0)),"",OFFSET('9. METAS'!$S$20,INT((ROW()-14)/2),0)))</f>
        <v/>
      </c>
      <c r="M194" s="246" t="str">
        <f ca="1">IF(MOD(ROW()-13,2)=0,IF(ISBLANK(OFFSET('11. SEGUIMIENTO 2026'!$Q$14,INT((ROW()-13)/2),0)),"",OFFSET('11. SEGUIMIENTO 2026'!$Q$14,INT((ROW()-13)/2),0)),IF(ISBLANK(OFFSET('9. METAS'!$T$20,INT((ROW()-14)/2),0)),"",OFFSET('9. METAS'!$T$20,INT((ROW()-14)/2),0)))</f>
        <v/>
      </c>
      <c r="N194" s="1013"/>
      <c r="O194" s="1014"/>
      <c r="P194" s="1015"/>
    </row>
    <row r="195" spans="3:16" hidden="1">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02" t="str">
        <f ca="1">IF(ISBLANK(OFFSET('9. METAS'!$K$20,INT((ROW()-13)/2),0)),"",OFFSET('9. METAS'!$K$20,INT((ROW()-13)/2),0))</f>
        <v/>
      </c>
      <c r="I195" s="1004"/>
      <c r="J195" s="244" t="str">
        <f ca="1">IF(MOD(ROW()-13,2)=0,IF(ISBLANK(OFFSET('11. SEGUIMIENTO 2026'!$N$14,INT((ROW()-13)/2),0)),"",OFFSET('11. SEGUIMIENTO 2026'!$N$14,INT((ROW()-13)/2),0)),IF(ISBLANK(OFFSET('9. METAS'!$Q$20,INT((ROW()-14)/2),0)),"",OFFSET('9. METAS'!$Q$20,INT((ROW()-14)/2),0)))</f>
        <v/>
      </c>
      <c r="K195" s="245" t="str">
        <f ca="1">IF(MOD(ROW()-13,2)=0,IF(ISBLANK(OFFSET('11. SEGUIMIENTO 2026'!$O$14,INT((ROW()-13)/2),0)),"",OFFSET('11. SEGUIMIENTO 2026'!$O$14,INT((ROW()-13)/2),0)),IF(ISBLANK(OFFSET('9. METAS'!$R$20,INT((ROW()-14)/2),0)),"",OFFSET('9. METAS'!$R$20,INT((ROW()-14)/2),0)))</f>
        <v/>
      </c>
      <c r="L195" s="245" t="str">
        <f ca="1">IF(MOD(ROW()-13,2)=0,IF(ISBLANK(OFFSET('11. SEGUIMIENTO 2026'!$P$14,INT((ROW()-13)/2),0)),"",OFFSET('11. SEGUIMIENTO 2026'!$P$14,INT((ROW()-13)/2),0)),IF(ISBLANK(OFFSET('9. METAS'!$S$20,INT((ROW()-14)/2),0)),"",OFFSET('9. METAS'!$S$20,INT((ROW()-14)/2),0)))</f>
        <v/>
      </c>
      <c r="M195" s="246" t="str">
        <f ca="1">IF(MOD(ROW()-13,2)=0,IF(ISBLANK(OFFSET('11. SEGUIMIENTO 2026'!$Q$14,INT((ROW()-13)/2),0)),"",OFFSET('11. SEGUIMIENTO 2026'!$Q$14,INT((ROW()-13)/2),0)),IF(ISBLANK(OFFSET('9. METAS'!$T$20,INT((ROW()-14)/2),0)),"",OFFSET('9. METAS'!$T$20,INT((ROW()-14)/2),0)))</f>
        <v/>
      </c>
      <c r="N195" s="1006" t="str">
        <f t="shared" ref="N195" ca="1" si="176">IFERROR(J195/J196,"ND")</f>
        <v>ND</v>
      </c>
      <c r="O195" s="1008" t="str">
        <f t="shared" ref="O195" ca="1" si="177">IFERROR(((J195)/H195),"ND")</f>
        <v>ND</v>
      </c>
      <c r="P195" s="1010"/>
    </row>
    <row r="196" spans="3:16" hidden="1">
      <c r="C196" s="1025"/>
      <c r="D196" s="1018"/>
      <c r="E196" s="1018"/>
      <c r="F196" s="1021"/>
      <c r="G196" s="1023"/>
      <c r="H196" s="1002"/>
      <c r="I196" s="1012"/>
      <c r="J196" s="244" t="str">
        <f ca="1">IF(MOD(ROW()-13,2)=0,IF(ISBLANK(OFFSET('11. SEGUIMIENTO 2026'!$N$14,INT((ROW()-13)/2),0)),"",OFFSET('11. SEGUIMIENTO 2026'!$N$14,INT((ROW()-13)/2),0)),IF(ISBLANK(OFFSET('9. METAS'!$Q$20,INT((ROW()-14)/2),0)),"",OFFSET('9. METAS'!$Q$20,INT((ROW()-14)/2),0)))</f>
        <v/>
      </c>
      <c r="K196" s="245" t="str">
        <f ca="1">IF(MOD(ROW()-13,2)=0,IF(ISBLANK(OFFSET('11. SEGUIMIENTO 2026'!$O$14,INT((ROW()-13)/2),0)),"",OFFSET('11. SEGUIMIENTO 2026'!$O$14,INT((ROW()-13)/2),0)),IF(ISBLANK(OFFSET('9. METAS'!$R$20,INT((ROW()-14)/2),0)),"",OFFSET('9. METAS'!$R$20,INT((ROW()-14)/2),0)))</f>
        <v/>
      </c>
      <c r="L196" s="245" t="str">
        <f ca="1">IF(MOD(ROW()-13,2)=0,IF(ISBLANK(OFFSET('11. SEGUIMIENTO 2026'!$P$14,INT((ROW()-13)/2),0)),"",OFFSET('11. SEGUIMIENTO 2026'!$P$14,INT((ROW()-13)/2),0)),IF(ISBLANK(OFFSET('9. METAS'!$S$20,INT((ROW()-14)/2),0)),"",OFFSET('9. METAS'!$S$20,INT((ROW()-14)/2),0)))</f>
        <v/>
      </c>
      <c r="M196" s="246" t="str">
        <f ca="1">IF(MOD(ROW()-13,2)=0,IF(ISBLANK(OFFSET('11. SEGUIMIENTO 2026'!$Q$14,INT((ROW()-13)/2),0)),"",OFFSET('11. SEGUIMIENTO 2026'!$Q$14,INT((ROW()-13)/2),0)),IF(ISBLANK(OFFSET('9. METAS'!$T$20,INT((ROW()-14)/2),0)),"",OFFSET('9. METAS'!$T$20,INT((ROW()-14)/2),0)))</f>
        <v/>
      </c>
      <c r="N196" s="1013"/>
      <c r="O196" s="1014"/>
      <c r="P196" s="1015"/>
    </row>
    <row r="197" spans="3:16" ht="79.150000000000006" customHeight="1">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02">
        <f ca="1">IF(ISBLANK(OFFSET('9. METAS'!$K$20,INT((ROW()-13)/2),0)),"",OFFSET('9. METAS'!$K$20,INT((ROW()-13)/2),0))</f>
        <v>100</v>
      </c>
      <c r="I197" s="1004" t="s">
        <v>147</v>
      </c>
      <c r="J197" s="244">
        <f ca="1">IF(MOD(ROW()-13,2)=0,IF(ISBLANK(OFFSET('11. SEGUIMIENTO 2026'!$N$14,INT((ROW()-13)/2),0)),"",OFFSET('11. SEGUIMIENTO 2026'!$N$14,INT((ROW()-13)/2),0)),IF(ISBLANK(OFFSET('9. METAS'!$Q$20,INT((ROW()-14)/2),0)),"",OFFSET('9. METAS'!$Q$20,INT((ROW()-14)/2),0)))</f>
        <v>25</v>
      </c>
      <c r="K197" s="245" t="str">
        <f ca="1">IF(MOD(ROW()-13,2)=0,IF(ISBLANK(OFFSET('11. SEGUIMIENTO 2026'!$O$14,INT((ROW()-13)/2),0)),"",OFFSET('11. SEGUIMIENTO 2026'!$O$14,INT((ROW()-13)/2),0)),IF(ISBLANK(OFFSET('9. METAS'!$R$20,INT((ROW()-14)/2),0)),"",OFFSET('9. METAS'!$R$20,INT((ROW()-14)/2),0)))</f>
        <v/>
      </c>
      <c r="L197" s="245" t="str">
        <f ca="1">IF(MOD(ROW()-13,2)=0,IF(ISBLANK(OFFSET('11. SEGUIMIENTO 2026'!$P$14,INT((ROW()-13)/2),0)),"",OFFSET('11. SEGUIMIENTO 2026'!$P$14,INT((ROW()-13)/2),0)),IF(ISBLANK(OFFSET('9. METAS'!$S$20,INT((ROW()-14)/2),0)),"",OFFSET('9. METAS'!$S$20,INT((ROW()-14)/2),0)))</f>
        <v/>
      </c>
      <c r="M197" s="246" t="str">
        <f ca="1">IF(MOD(ROW()-13,2)=0,IF(ISBLANK(OFFSET('11. SEGUIMIENTO 2026'!$Q$14,INT((ROW()-13)/2),0)),"",OFFSET('11. SEGUIMIENTO 2026'!$Q$14,INT((ROW()-13)/2),0)),IF(ISBLANK(OFFSET('9. METAS'!$T$20,INT((ROW()-14)/2),0)),"",OFFSET('9. METAS'!$T$20,INT((ROW()-14)/2),0)))</f>
        <v/>
      </c>
      <c r="N197" s="1006">
        <f t="shared" ref="N197" ca="1" si="178">IFERROR(J197/J198,"ND")</f>
        <v>1</v>
      </c>
      <c r="O197" s="1008">
        <f t="shared" ref="O197" ca="1" si="179">IFERROR(((J197)/H197),"ND")</f>
        <v>0.25</v>
      </c>
      <c r="P197" s="722" t="s">
        <v>1554</v>
      </c>
    </row>
    <row r="198" spans="3:16" ht="79.150000000000006" customHeight="1">
      <c r="C198" s="1025"/>
      <c r="D198" s="1018"/>
      <c r="E198" s="1018"/>
      <c r="F198" s="1021"/>
      <c r="G198" s="1023"/>
      <c r="H198" s="1002"/>
      <c r="I198" s="1012"/>
      <c r="J198" s="244">
        <f ca="1">IF(MOD(ROW()-13,2)=0,IF(ISBLANK(OFFSET('11. SEGUIMIENTO 2026'!$N$14,INT((ROW()-13)/2),0)),"",OFFSET('11. SEGUIMIENTO 2026'!$N$14,INT((ROW()-13)/2),0)),IF(ISBLANK(OFFSET('9. METAS'!$Q$20,INT((ROW()-14)/2),0)),"",OFFSET('9. METAS'!$Q$20,INT((ROW()-14)/2),0)))</f>
        <v>25</v>
      </c>
      <c r="K198" s="245">
        <f ca="1">IF(MOD(ROW()-13,2)=0,IF(ISBLANK(OFFSET('11. SEGUIMIENTO 2026'!$O$14,INT((ROW()-13)/2),0)),"",OFFSET('11. SEGUIMIENTO 2026'!$O$14,INT((ROW()-13)/2),0)),IF(ISBLANK(OFFSET('9. METAS'!$R$20,INT((ROW()-14)/2),0)),"",OFFSET('9. METAS'!$R$20,INT((ROW()-14)/2),0)))</f>
        <v>25</v>
      </c>
      <c r="L198" s="245">
        <f ca="1">IF(MOD(ROW()-13,2)=0,IF(ISBLANK(OFFSET('11. SEGUIMIENTO 2026'!$P$14,INT((ROW()-13)/2),0)),"",OFFSET('11. SEGUIMIENTO 2026'!$P$14,INT((ROW()-13)/2),0)),IF(ISBLANK(OFFSET('9. METAS'!$S$20,INT((ROW()-14)/2),0)),"",OFFSET('9. METAS'!$S$20,INT((ROW()-14)/2),0)))</f>
        <v>25</v>
      </c>
      <c r="M198" s="246">
        <f ca="1">IF(MOD(ROW()-13,2)=0,IF(ISBLANK(OFFSET('11. SEGUIMIENTO 2026'!$Q$14,INT((ROW()-13)/2),0)),"",OFFSET('11. SEGUIMIENTO 2026'!$Q$14,INT((ROW()-13)/2),0)),IF(ISBLANK(OFFSET('9. METAS'!$T$20,INT((ROW()-14)/2),0)),"",OFFSET('9. METAS'!$T$20,INT((ROW()-14)/2),0)))</f>
        <v>25</v>
      </c>
      <c r="N198" s="1013"/>
      <c r="O198" s="1014"/>
      <c r="P198" s="723" t="s">
        <v>1550</v>
      </c>
    </row>
    <row r="199" spans="3:16" ht="76.150000000000006" customHeight="1">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02">
        <f ca="1">IF(ISBLANK(OFFSET('9. METAS'!$K$20,INT((ROW()-13)/2),0)),"",OFFSET('9. METAS'!$K$20,INT((ROW()-13)/2),0))</f>
        <v>10600</v>
      </c>
      <c r="I199" s="1004" t="s">
        <v>1394</v>
      </c>
      <c r="J199" s="244">
        <f ca="1">IF(MOD(ROW()-13,2)=0,IF(ISBLANK(OFFSET('11. SEGUIMIENTO 2026'!$N$14,INT((ROW()-13)/2),0)),"",OFFSET('11. SEGUIMIENTO 2026'!$N$14,INT((ROW()-13)/2),0)),IF(ISBLANK(OFFSET('9. METAS'!$Q$20,INT((ROW()-14)/2),0)),"",OFFSET('9. METAS'!$Q$20,INT((ROW()-14)/2),0)))</f>
        <v>2937</v>
      </c>
      <c r="K199" s="245" t="str">
        <f ca="1">IF(MOD(ROW()-13,2)=0,IF(ISBLANK(OFFSET('11. SEGUIMIENTO 2026'!$O$14,INT((ROW()-13)/2),0)),"",OFFSET('11. SEGUIMIENTO 2026'!$O$14,INT((ROW()-13)/2),0)),IF(ISBLANK(OFFSET('9. METAS'!$R$20,INT((ROW()-14)/2),0)),"",OFFSET('9. METAS'!$R$20,INT((ROW()-14)/2),0)))</f>
        <v/>
      </c>
      <c r="L199" s="245" t="str">
        <f ca="1">IF(MOD(ROW()-13,2)=0,IF(ISBLANK(OFFSET('11. SEGUIMIENTO 2026'!$P$14,INT((ROW()-13)/2),0)),"",OFFSET('11. SEGUIMIENTO 2026'!$P$14,INT((ROW()-13)/2),0)),IF(ISBLANK(OFFSET('9. METAS'!$S$20,INT((ROW()-14)/2),0)),"",OFFSET('9. METAS'!$S$20,INT((ROW()-14)/2),0)))</f>
        <v/>
      </c>
      <c r="M199" s="246" t="str">
        <f ca="1">IF(MOD(ROW()-13,2)=0,IF(ISBLANK(OFFSET('11. SEGUIMIENTO 2026'!$Q$14,INT((ROW()-13)/2),0)),"",OFFSET('11. SEGUIMIENTO 2026'!$Q$14,INT((ROW()-13)/2),0)),IF(ISBLANK(OFFSET('9. METAS'!$T$20,INT((ROW()-14)/2),0)),"",OFFSET('9. METAS'!$T$20,INT((ROW()-14)/2),0)))</f>
        <v/>
      </c>
      <c r="N199" s="1006">
        <f t="shared" ref="N199" ca="1" si="180">IFERROR(J199/J200,"ND")</f>
        <v>1.16779324055666</v>
      </c>
      <c r="O199" s="1008">
        <f t="shared" ref="O199" ca="1" si="181">IFERROR(((J199)/H199),"ND")</f>
        <v>0.2770754716981132</v>
      </c>
      <c r="P199" s="1040" t="s">
        <v>1555</v>
      </c>
    </row>
    <row r="200" spans="3:16" ht="76.150000000000006" customHeight="1">
      <c r="C200" s="1025"/>
      <c r="D200" s="1018"/>
      <c r="E200" s="1018"/>
      <c r="F200" s="1021"/>
      <c r="G200" s="1023"/>
      <c r="H200" s="1002"/>
      <c r="I200" s="1012"/>
      <c r="J200" s="244">
        <f ca="1">IF(MOD(ROW()-13,2)=0,IF(ISBLANK(OFFSET('11. SEGUIMIENTO 2026'!$N$14,INT((ROW()-13)/2),0)),"",OFFSET('11. SEGUIMIENTO 2026'!$N$14,INT((ROW()-13)/2),0)),IF(ISBLANK(OFFSET('9. METAS'!$Q$20,INT((ROW()-14)/2),0)),"",OFFSET('9. METAS'!$Q$20,INT((ROW()-14)/2),0)))</f>
        <v>2515</v>
      </c>
      <c r="K200" s="245">
        <f ca="1">IF(MOD(ROW()-13,2)=0,IF(ISBLANK(OFFSET('11. SEGUIMIENTO 2026'!$O$14,INT((ROW()-13)/2),0)),"",OFFSET('11. SEGUIMIENTO 2026'!$O$14,INT((ROW()-13)/2),0)),IF(ISBLANK(OFFSET('9. METAS'!$R$20,INT((ROW()-14)/2),0)),"",OFFSET('9. METAS'!$R$20,INT((ROW()-14)/2),0)))</f>
        <v>2785</v>
      </c>
      <c r="L200" s="245">
        <f ca="1">IF(MOD(ROW()-13,2)=0,IF(ISBLANK(OFFSET('11. SEGUIMIENTO 2026'!$P$14,INT((ROW()-13)/2),0)),"",OFFSET('11. SEGUIMIENTO 2026'!$P$14,INT((ROW()-13)/2),0)),IF(ISBLANK(OFFSET('9. METAS'!$S$20,INT((ROW()-14)/2),0)),"",OFFSET('9. METAS'!$S$20,INT((ROW()-14)/2),0)))</f>
        <v>2790</v>
      </c>
      <c r="M200" s="246">
        <f ca="1">IF(MOD(ROW()-13,2)=0,IF(ISBLANK(OFFSET('11. SEGUIMIENTO 2026'!$Q$14,INT((ROW()-13)/2),0)),"",OFFSET('11. SEGUIMIENTO 2026'!$Q$14,INT((ROW()-13)/2),0)),IF(ISBLANK(OFFSET('9. METAS'!$T$20,INT((ROW()-14)/2),0)),"",OFFSET('9. METAS'!$T$20,INT((ROW()-14)/2),0)))</f>
        <v>2510</v>
      </c>
      <c r="N200" s="1013"/>
      <c r="O200" s="1014"/>
      <c r="P200" s="1041"/>
    </row>
    <row r="201" spans="3:16" hidden="1">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02" t="str">
        <f ca="1">IF(ISBLANK(OFFSET('9. METAS'!$K$20,INT((ROW()-13)/2),0)),"",OFFSET('9. METAS'!$K$20,INT((ROW()-13)/2),0))</f>
        <v/>
      </c>
      <c r="I201" s="1004"/>
      <c r="J201" s="244" t="str">
        <f ca="1">IF(MOD(ROW()-13,2)=0,IF(ISBLANK(OFFSET('11. SEGUIMIENTO 2026'!$N$14,INT((ROW()-13)/2),0)),"",OFFSET('11. SEGUIMIENTO 2026'!$N$14,INT((ROW()-13)/2),0)),IF(ISBLANK(OFFSET('9. METAS'!$Q$20,INT((ROW()-14)/2),0)),"",OFFSET('9. METAS'!$Q$20,INT((ROW()-14)/2),0)))</f>
        <v/>
      </c>
      <c r="K201" s="245" t="str">
        <f ca="1">IF(MOD(ROW()-13,2)=0,IF(ISBLANK(OFFSET('11. SEGUIMIENTO 2026'!$O$14,INT((ROW()-13)/2),0)),"",OFFSET('11. SEGUIMIENTO 2026'!$O$14,INT((ROW()-13)/2),0)),IF(ISBLANK(OFFSET('9. METAS'!$R$20,INT((ROW()-14)/2),0)),"",OFFSET('9. METAS'!$R$20,INT((ROW()-14)/2),0)))</f>
        <v/>
      </c>
      <c r="L201" s="245" t="str">
        <f ca="1">IF(MOD(ROW()-13,2)=0,IF(ISBLANK(OFFSET('11. SEGUIMIENTO 2026'!$P$14,INT((ROW()-13)/2),0)),"",OFFSET('11. SEGUIMIENTO 2026'!$P$14,INT((ROW()-13)/2),0)),IF(ISBLANK(OFFSET('9. METAS'!$S$20,INT((ROW()-14)/2),0)),"",OFFSET('9. METAS'!$S$20,INT((ROW()-14)/2),0)))</f>
        <v/>
      </c>
      <c r="M201" s="246" t="str">
        <f ca="1">IF(MOD(ROW()-13,2)=0,IF(ISBLANK(OFFSET('11. SEGUIMIENTO 2026'!$Q$14,INT((ROW()-13)/2),0)),"",OFFSET('11. SEGUIMIENTO 2026'!$Q$14,INT((ROW()-13)/2),0)),IF(ISBLANK(OFFSET('9. METAS'!$T$20,INT((ROW()-14)/2),0)),"",OFFSET('9. METAS'!$T$20,INT((ROW()-14)/2),0)))</f>
        <v/>
      </c>
      <c r="N201" s="1006" t="str">
        <f t="shared" ref="N201" ca="1" si="182">IFERROR(J201/J202,"ND")</f>
        <v>ND</v>
      </c>
      <c r="O201" s="1008" t="str">
        <f t="shared" ref="O201" ca="1" si="183">IFERROR(((J201)/H201),"ND")</f>
        <v>ND</v>
      </c>
      <c r="P201" s="1010"/>
    </row>
    <row r="202" spans="3:16" hidden="1">
      <c r="C202" s="1025"/>
      <c r="D202" s="1018"/>
      <c r="E202" s="1018"/>
      <c r="F202" s="1021"/>
      <c r="G202" s="1023"/>
      <c r="H202" s="1002"/>
      <c r="I202" s="1012"/>
      <c r="J202" s="244" t="str">
        <f ca="1">IF(MOD(ROW()-13,2)=0,IF(ISBLANK(OFFSET('11. SEGUIMIENTO 2026'!$N$14,INT((ROW()-13)/2),0)),"",OFFSET('11. SEGUIMIENTO 2026'!$N$14,INT((ROW()-13)/2),0)),IF(ISBLANK(OFFSET('9. METAS'!$Q$20,INT((ROW()-14)/2),0)),"",OFFSET('9. METAS'!$Q$20,INT((ROW()-14)/2),0)))</f>
        <v/>
      </c>
      <c r="K202" s="245" t="str">
        <f ca="1">IF(MOD(ROW()-13,2)=0,IF(ISBLANK(OFFSET('11. SEGUIMIENTO 2026'!$O$14,INT((ROW()-13)/2),0)),"",OFFSET('11. SEGUIMIENTO 2026'!$O$14,INT((ROW()-13)/2),0)),IF(ISBLANK(OFFSET('9. METAS'!$R$20,INT((ROW()-14)/2),0)),"",OFFSET('9. METAS'!$R$20,INT((ROW()-14)/2),0)))</f>
        <v/>
      </c>
      <c r="L202" s="245" t="str">
        <f ca="1">IF(MOD(ROW()-13,2)=0,IF(ISBLANK(OFFSET('11. SEGUIMIENTO 2026'!$P$14,INT((ROW()-13)/2),0)),"",OFFSET('11. SEGUIMIENTO 2026'!$P$14,INT((ROW()-13)/2),0)),IF(ISBLANK(OFFSET('9. METAS'!$S$20,INT((ROW()-14)/2),0)),"",OFFSET('9. METAS'!$S$20,INT((ROW()-14)/2),0)))</f>
        <v/>
      </c>
      <c r="M202" s="246" t="str">
        <f ca="1">IF(MOD(ROW()-13,2)=0,IF(ISBLANK(OFFSET('11. SEGUIMIENTO 2026'!$Q$14,INT((ROW()-13)/2),0)),"",OFFSET('11. SEGUIMIENTO 2026'!$Q$14,INT((ROW()-13)/2),0)),IF(ISBLANK(OFFSET('9. METAS'!$T$20,INT((ROW()-14)/2),0)),"",OFFSET('9. METAS'!$T$20,INT((ROW()-14)/2),0)))</f>
        <v/>
      </c>
      <c r="N202" s="1013"/>
      <c r="O202" s="1014"/>
      <c r="P202" s="1015"/>
    </row>
    <row r="203" spans="3:16" hidden="1">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02" t="str">
        <f ca="1">IF(ISBLANK(OFFSET('9. METAS'!$K$20,INT((ROW()-13)/2),0)),"",OFFSET('9. METAS'!$K$20,INT((ROW()-13)/2),0))</f>
        <v/>
      </c>
      <c r="I203" s="1004"/>
      <c r="J203" s="244" t="str">
        <f ca="1">IF(MOD(ROW()-13,2)=0,IF(ISBLANK(OFFSET('11. SEGUIMIENTO 2026'!$N$14,INT((ROW()-13)/2),0)),"",OFFSET('11. SEGUIMIENTO 2026'!$N$14,INT((ROW()-13)/2),0)),IF(ISBLANK(OFFSET('9. METAS'!$Q$20,INT((ROW()-14)/2),0)),"",OFFSET('9. METAS'!$Q$20,INT((ROW()-14)/2),0)))</f>
        <v/>
      </c>
      <c r="K203" s="245" t="str">
        <f ca="1">IF(MOD(ROW()-13,2)=0,IF(ISBLANK(OFFSET('11. SEGUIMIENTO 2026'!$O$14,INT((ROW()-13)/2),0)),"",OFFSET('11. SEGUIMIENTO 2026'!$O$14,INT((ROW()-13)/2),0)),IF(ISBLANK(OFFSET('9. METAS'!$R$20,INT((ROW()-14)/2),0)),"",OFFSET('9. METAS'!$R$20,INT((ROW()-14)/2),0)))</f>
        <v/>
      </c>
      <c r="L203" s="245" t="str">
        <f ca="1">IF(MOD(ROW()-13,2)=0,IF(ISBLANK(OFFSET('11. SEGUIMIENTO 2026'!$P$14,INT((ROW()-13)/2),0)),"",OFFSET('11. SEGUIMIENTO 2026'!$P$14,INT((ROW()-13)/2),0)),IF(ISBLANK(OFFSET('9. METAS'!$S$20,INT((ROW()-14)/2),0)),"",OFFSET('9. METAS'!$S$20,INT((ROW()-14)/2),0)))</f>
        <v/>
      </c>
      <c r="M203" s="246" t="str">
        <f ca="1">IF(MOD(ROW()-13,2)=0,IF(ISBLANK(OFFSET('11. SEGUIMIENTO 2026'!$Q$14,INT((ROW()-13)/2),0)),"",OFFSET('11. SEGUIMIENTO 2026'!$Q$14,INT((ROW()-13)/2),0)),IF(ISBLANK(OFFSET('9. METAS'!$T$20,INT((ROW()-14)/2),0)),"",OFFSET('9. METAS'!$T$20,INT((ROW()-14)/2),0)))</f>
        <v/>
      </c>
      <c r="N203" s="1006" t="str">
        <f t="shared" ref="N203" ca="1" si="184">IFERROR(J203/J204,"ND")</f>
        <v>ND</v>
      </c>
      <c r="O203" s="1008" t="str">
        <f t="shared" ref="O203" ca="1" si="185">IFERROR(((J203)/H203),"ND")</f>
        <v>ND</v>
      </c>
      <c r="P203" s="1010"/>
    </row>
    <row r="204" spans="3:16" hidden="1">
      <c r="C204" s="1025"/>
      <c r="D204" s="1018"/>
      <c r="E204" s="1018"/>
      <c r="F204" s="1021"/>
      <c r="G204" s="1023"/>
      <c r="H204" s="1002"/>
      <c r="I204" s="1012"/>
      <c r="J204" s="244" t="str">
        <f ca="1">IF(MOD(ROW()-13,2)=0,IF(ISBLANK(OFFSET('11. SEGUIMIENTO 2026'!$N$14,INT((ROW()-13)/2),0)),"",OFFSET('11. SEGUIMIENTO 2026'!$N$14,INT((ROW()-13)/2),0)),IF(ISBLANK(OFFSET('9. METAS'!$Q$20,INT((ROW()-14)/2),0)),"",OFFSET('9. METAS'!$Q$20,INT((ROW()-14)/2),0)))</f>
        <v/>
      </c>
      <c r="K204" s="245" t="str">
        <f ca="1">IF(MOD(ROW()-13,2)=0,IF(ISBLANK(OFFSET('11. SEGUIMIENTO 2026'!$O$14,INT((ROW()-13)/2),0)),"",OFFSET('11. SEGUIMIENTO 2026'!$O$14,INT((ROW()-13)/2),0)),IF(ISBLANK(OFFSET('9. METAS'!$R$20,INT((ROW()-14)/2),0)),"",OFFSET('9. METAS'!$R$20,INT((ROW()-14)/2),0)))</f>
        <v/>
      </c>
      <c r="L204" s="245" t="str">
        <f ca="1">IF(MOD(ROW()-13,2)=0,IF(ISBLANK(OFFSET('11. SEGUIMIENTO 2026'!$P$14,INT((ROW()-13)/2),0)),"",OFFSET('11. SEGUIMIENTO 2026'!$P$14,INT((ROW()-13)/2),0)),IF(ISBLANK(OFFSET('9. METAS'!$S$20,INT((ROW()-14)/2),0)),"",OFFSET('9. METAS'!$S$20,INT((ROW()-14)/2),0)))</f>
        <v/>
      </c>
      <c r="M204" s="246" t="str">
        <f ca="1">IF(MOD(ROW()-13,2)=0,IF(ISBLANK(OFFSET('11. SEGUIMIENTO 2026'!$Q$14,INT((ROW()-13)/2),0)),"",OFFSET('11. SEGUIMIENTO 2026'!$Q$14,INT((ROW()-13)/2),0)),IF(ISBLANK(OFFSET('9. METAS'!$T$20,INT((ROW()-14)/2),0)),"",OFFSET('9. METAS'!$T$20,INT((ROW()-14)/2),0)))</f>
        <v/>
      </c>
      <c r="N204" s="1013"/>
      <c r="O204" s="1014"/>
      <c r="P204" s="1015"/>
    </row>
    <row r="205" spans="3:16" hidden="1">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02" t="str">
        <f ca="1">IF(ISBLANK(OFFSET('9. METAS'!$K$20,INT((ROW()-13)/2),0)),"",OFFSET('9. METAS'!$K$20,INT((ROW()-13)/2),0))</f>
        <v/>
      </c>
      <c r="I205" s="1004"/>
      <c r="J205" s="244" t="str">
        <f ca="1">IF(MOD(ROW()-13,2)=0,IF(ISBLANK(OFFSET('11. SEGUIMIENTO 2026'!$N$14,INT((ROW()-13)/2),0)),"",OFFSET('11. SEGUIMIENTO 2026'!$N$14,INT((ROW()-13)/2),0)),IF(ISBLANK(OFFSET('9. METAS'!$Q$20,INT((ROW()-14)/2),0)),"",OFFSET('9. METAS'!$Q$20,INT((ROW()-14)/2),0)))</f>
        <v/>
      </c>
      <c r="K205" s="245" t="str">
        <f ca="1">IF(MOD(ROW()-13,2)=0,IF(ISBLANK(OFFSET('11. SEGUIMIENTO 2026'!$O$14,INT((ROW()-13)/2),0)),"",OFFSET('11. SEGUIMIENTO 2026'!$O$14,INT((ROW()-13)/2),0)),IF(ISBLANK(OFFSET('9. METAS'!$R$20,INT((ROW()-14)/2),0)),"",OFFSET('9. METAS'!$R$20,INT((ROW()-14)/2),0)))</f>
        <v/>
      </c>
      <c r="L205" s="245" t="str">
        <f ca="1">IF(MOD(ROW()-13,2)=0,IF(ISBLANK(OFFSET('11. SEGUIMIENTO 2026'!$P$14,INT((ROW()-13)/2),0)),"",OFFSET('11. SEGUIMIENTO 2026'!$P$14,INT((ROW()-13)/2),0)),IF(ISBLANK(OFFSET('9. METAS'!$S$20,INT((ROW()-14)/2),0)),"",OFFSET('9. METAS'!$S$20,INT((ROW()-14)/2),0)))</f>
        <v/>
      </c>
      <c r="M205" s="246" t="str">
        <f ca="1">IF(MOD(ROW()-13,2)=0,IF(ISBLANK(OFFSET('11. SEGUIMIENTO 2026'!$Q$14,INT((ROW()-13)/2),0)),"",OFFSET('11. SEGUIMIENTO 2026'!$Q$14,INT((ROW()-13)/2),0)),IF(ISBLANK(OFFSET('9. METAS'!$T$20,INT((ROW()-14)/2),0)),"",OFFSET('9. METAS'!$T$20,INT((ROW()-14)/2),0)))</f>
        <v/>
      </c>
      <c r="N205" s="1006" t="str">
        <f t="shared" ref="N205" ca="1" si="186">IFERROR(J205/J206,"ND")</f>
        <v>ND</v>
      </c>
      <c r="O205" s="1008" t="str">
        <f t="shared" ref="O205" ca="1" si="187">IFERROR(((J205)/H205),"ND")</f>
        <v>ND</v>
      </c>
      <c r="P205" s="1010"/>
    </row>
    <row r="206" spans="3:16" hidden="1">
      <c r="C206" s="1025"/>
      <c r="D206" s="1018"/>
      <c r="E206" s="1018"/>
      <c r="F206" s="1021"/>
      <c r="G206" s="1023"/>
      <c r="H206" s="1002"/>
      <c r="I206" s="1012"/>
      <c r="J206" s="244" t="str">
        <f ca="1">IF(MOD(ROW()-13,2)=0,IF(ISBLANK(OFFSET('11. SEGUIMIENTO 2026'!$N$14,INT((ROW()-13)/2),0)),"",OFFSET('11. SEGUIMIENTO 2026'!$N$14,INT((ROW()-13)/2),0)),IF(ISBLANK(OFFSET('9. METAS'!$Q$20,INT((ROW()-14)/2),0)),"",OFFSET('9. METAS'!$Q$20,INT((ROW()-14)/2),0)))</f>
        <v/>
      </c>
      <c r="K206" s="245" t="str">
        <f ca="1">IF(MOD(ROW()-13,2)=0,IF(ISBLANK(OFFSET('11. SEGUIMIENTO 2026'!$O$14,INT((ROW()-13)/2),0)),"",OFFSET('11. SEGUIMIENTO 2026'!$O$14,INT((ROW()-13)/2),0)),IF(ISBLANK(OFFSET('9. METAS'!$R$20,INT((ROW()-14)/2),0)),"",OFFSET('9. METAS'!$R$20,INT((ROW()-14)/2),0)))</f>
        <v/>
      </c>
      <c r="L206" s="245" t="str">
        <f ca="1">IF(MOD(ROW()-13,2)=0,IF(ISBLANK(OFFSET('11. SEGUIMIENTO 2026'!$P$14,INT((ROW()-13)/2),0)),"",OFFSET('11. SEGUIMIENTO 2026'!$P$14,INT((ROW()-13)/2),0)),IF(ISBLANK(OFFSET('9. METAS'!$S$20,INT((ROW()-14)/2),0)),"",OFFSET('9. METAS'!$S$20,INT((ROW()-14)/2),0)))</f>
        <v/>
      </c>
      <c r="M206" s="246" t="str">
        <f ca="1">IF(MOD(ROW()-13,2)=0,IF(ISBLANK(OFFSET('11. SEGUIMIENTO 2026'!$Q$14,INT((ROW()-13)/2),0)),"",OFFSET('11. SEGUIMIENTO 2026'!$Q$14,INT((ROW()-13)/2),0)),IF(ISBLANK(OFFSET('9. METAS'!$T$20,INT((ROW()-14)/2),0)),"",OFFSET('9. METAS'!$T$20,INT((ROW()-14)/2),0)))</f>
        <v/>
      </c>
      <c r="N206" s="1013"/>
      <c r="O206" s="1014"/>
      <c r="P206" s="1015"/>
    </row>
    <row r="207" spans="3:16" hidden="1">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02" t="str">
        <f ca="1">IF(ISBLANK(OFFSET('9. METAS'!$K$20,INT((ROW()-13)/2),0)),"",OFFSET('9. METAS'!$K$20,INT((ROW()-13)/2),0))</f>
        <v/>
      </c>
      <c r="I207" s="1004"/>
      <c r="J207" s="244" t="str">
        <f ca="1">IF(MOD(ROW()-13,2)=0,IF(ISBLANK(OFFSET('11. SEGUIMIENTO 2026'!$N$14,INT((ROW()-13)/2),0)),"",OFFSET('11. SEGUIMIENTO 2026'!$N$14,INT((ROW()-13)/2),0)),IF(ISBLANK(OFFSET('9. METAS'!$Q$20,INT((ROW()-14)/2),0)),"",OFFSET('9. METAS'!$Q$20,INT((ROW()-14)/2),0)))</f>
        <v/>
      </c>
      <c r="K207" s="245" t="str">
        <f ca="1">IF(MOD(ROW()-13,2)=0,IF(ISBLANK(OFFSET('11. SEGUIMIENTO 2026'!$O$14,INT((ROW()-13)/2),0)),"",OFFSET('11. SEGUIMIENTO 2026'!$O$14,INT((ROW()-13)/2),0)),IF(ISBLANK(OFFSET('9. METAS'!$R$20,INT((ROW()-14)/2),0)),"",OFFSET('9. METAS'!$R$20,INT((ROW()-14)/2),0)))</f>
        <v/>
      </c>
      <c r="L207" s="245" t="str">
        <f ca="1">IF(MOD(ROW()-13,2)=0,IF(ISBLANK(OFFSET('11. SEGUIMIENTO 2026'!$P$14,INT((ROW()-13)/2),0)),"",OFFSET('11. SEGUIMIENTO 2026'!$P$14,INT((ROW()-13)/2),0)),IF(ISBLANK(OFFSET('9. METAS'!$S$20,INT((ROW()-14)/2),0)),"",OFFSET('9. METAS'!$S$20,INT((ROW()-14)/2),0)))</f>
        <v/>
      </c>
      <c r="M207" s="246" t="str">
        <f ca="1">IF(MOD(ROW()-13,2)=0,IF(ISBLANK(OFFSET('11. SEGUIMIENTO 2026'!$Q$14,INT((ROW()-13)/2),0)),"",OFFSET('11. SEGUIMIENTO 2026'!$Q$14,INT((ROW()-13)/2),0)),IF(ISBLANK(OFFSET('9. METAS'!$T$20,INT((ROW()-14)/2),0)),"",OFFSET('9. METAS'!$T$20,INT((ROW()-14)/2),0)))</f>
        <v/>
      </c>
      <c r="N207" s="1006" t="str">
        <f t="shared" ref="N207" ca="1" si="188">IFERROR(J207/J208,"ND")</f>
        <v>ND</v>
      </c>
      <c r="O207" s="1008" t="str">
        <f t="shared" ref="O207" ca="1" si="189">IFERROR(((J207)/H207),"ND")</f>
        <v>ND</v>
      </c>
      <c r="P207" s="1010"/>
    </row>
    <row r="208" spans="3:16" hidden="1">
      <c r="C208" s="1025"/>
      <c r="D208" s="1018"/>
      <c r="E208" s="1018"/>
      <c r="F208" s="1021"/>
      <c r="G208" s="1023"/>
      <c r="H208" s="1002"/>
      <c r="I208" s="1012"/>
      <c r="J208" s="244" t="str">
        <f ca="1">IF(MOD(ROW()-13,2)=0,IF(ISBLANK(OFFSET('11. SEGUIMIENTO 2026'!$N$14,INT((ROW()-13)/2),0)),"",OFFSET('11. SEGUIMIENTO 2026'!$N$14,INT((ROW()-13)/2),0)),IF(ISBLANK(OFFSET('9. METAS'!$Q$20,INT((ROW()-14)/2),0)),"",OFFSET('9. METAS'!$Q$20,INT((ROW()-14)/2),0)))</f>
        <v/>
      </c>
      <c r="K208" s="245" t="str">
        <f ca="1">IF(MOD(ROW()-13,2)=0,IF(ISBLANK(OFFSET('11. SEGUIMIENTO 2026'!$O$14,INT((ROW()-13)/2),0)),"",OFFSET('11. SEGUIMIENTO 2026'!$O$14,INT((ROW()-13)/2),0)),IF(ISBLANK(OFFSET('9. METAS'!$R$20,INT((ROW()-14)/2),0)),"",OFFSET('9. METAS'!$R$20,INT((ROW()-14)/2),0)))</f>
        <v/>
      </c>
      <c r="L208" s="245" t="str">
        <f ca="1">IF(MOD(ROW()-13,2)=0,IF(ISBLANK(OFFSET('11. SEGUIMIENTO 2026'!$P$14,INT((ROW()-13)/2),0)),"",OFFSET('11. SEGUIMIENTO 2026'!$P$14,INT((ROW()-13)/2),0)),IF(ISBLANK(OFFSET('9. METAS'!$S$20,INT((ROW()-14)/2),0)),"",OFFSET('9. METAS'!$S$20,INT((ROW()-14)/2),0)))</f>
        <v/>
      </c>
      <c r="M208" s="246" t="str">
        <f ca="1">IF(MOD(ROW()-13,2)=0,IF(ISBLANK(OFFSET('11. SEGUIMIENTO 2026'!$Q$14,INT((ROW()-13)/2),0)),"",OFFSET('11. SEGUIMIENTO 2026'!$Q$14,INT((ROW()-13)/2),0)),IF(ISBLANK(OFFSET('9. METAS'!$T$20,INT((ROW()-14)/2),0)),"",OFFSET('9. METAS'!$T$20,INT((ROW()-14)/2),0)))</f>
        <v/>
      </c>
      <c r="N208" s="1013"/>
      <c r="O208" s="1014"/>
      <c r="P208" s="1015"/>
    </row>
    <row r="209" spans="3:16" ht="75" customHeight="1">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02">
        <f ca="1">IF(ISBLANK(OFFSET('9. METAS'!$K$20,INT((ROW()-13)/2),0)),"",OFFSET('9. METAS'!$K$20,INT((ROW()-13)/2),0))</f>
        <v>100</v>
      </c>
      <c r="I209" s="1004" t="s">
        <v>147</v>
      </c>
      <c r="J209" s="244">
        <f ca="1">IF(MOD(ROW()-13,2)=0,IF(ISBLANK(OFFSET('11. SEGUIMIENTO 2026'!$N$14,INT((ROW()-13)/2),0)),"",OFFSET('11. SEGUIMIENTO 2026'!$N$14,INT((ROW()-13)/2),0)),IF(ISBLANK(OFFSET('9. METAS'!$Q$20,INT((ROW()-14)/2),0)),"",OFFSET('9. METAS'!$Q$20,INT((ROW()-14)/2),0)))</f>
        <v>25</v>
      </c>
      <c r="K209" s="245" t="str">
        <f ca="1">IF(MOD(ROW()-13,2)=0,IF(ISBLANK(OFFSET('11. SEGUIMIENTO 2026'!$O$14,INT((ROW()-13)/2),0)),"",OFFSET('11. SEGUIMIENTO 2026'!$O$14,INT((ROW()-13)/2),0)),IF(ISBLANK(OFFSET('9. METAS'!$R$20,INT((ROW()-14)/2),0)),"",OFFSET('9. METAS'!$R$20,INT((ROW()-14)/2),0)))</f>
        <v/>
      </c>
      <c r="L209" s="245" t="str">
        <f ca="1">IF(MOD(ROW()-13,2)=0,IF(ISBLANK(OFFSET('11. SEGUIMIENTO 2026'!$P$14,INT((ROW()-13)/2),0)),"",OFFSET('11. SEGUIMIENTO 2026'!$P$14,INT((ROW()-13)/2),0)),IF(ISBLANK(OFFSET('9. METAS'!$S$20,INT((ROW()-14)/2),0)),"",OFFSET('9. METAS'!$S$20,INT((ROW()-14)/2),0)))</f>
        <v/>
      </c>
      <c r="M209" s="246" t="str">
        <f ca="1">IF(MOD(ROW()-13,2)=0,IF(ISBLANK(OFFSET('11. SEGUIMIENTO 2026'!$Q$14,INT((ROW()-13)/2),0)),"",OFFSET('11. SEGUIMIENTO 2026'!$Q$14,INT((ROW()-13)/2),0)),IF(ISBLANK(OFFSET('9. METAS'!$T$20,INT((ROW()-14)/2),0)),"",OFFSET('9. METAS'!$T$20,INT((ROW()-14)/2),0)))</f>
        <v/>
      </c>
      <c r="N209" s="1006">
        <f t="shared" ref="N209" ca="1" si="190">IFERROR(J209/J210,"ND")</f>
        <v>1</v>
      </c>
      <c r="O209" s="1008">
        <f t="shared" ref="O209" ca="1" si="191">IFERROR(((J209)/H209),"ND")</f>
        <v>0.25</v>
      </c>
      <c r="P209" s="722" t="s">
        <v>1554</v>
      </c>
    </row>
    <row r="210" spans="3:16" ht="75" customHeight="1">
      <c r="C210" s="1025"/>
      <c r="D210" s="1018"/>
      <c r="E210" s="1018"/>
      <c r="F210" s="1021"/>
      <c r="G210" s="1023"/>
      <c r="H210" s="1002"/>
      <c r="I210" s="1012"/>
      <c r="J210" s="244">
        <f ca="1">IF(MOD(ROW()-13,2)=0,IF(ISBLANK(OFFSET('11. SEGUIMIENTO 2026'!$N$14,INT((ROW()-13)/2),0)),"",OFFSET('11. SEGUIMIENTO 2026'!$N$14,INT((ROW()-13)/2),0)),IF(ISBLANK(OFFSET('9. METAS'!$Q$20,INT((ROW()-14)/2),0)),"",OFFSET('9. METAS'!$Q$20,INT((ROW()-14)/2),0)))</f>
        <v>25</v>
      </c>
      <c r="K210" s="245">
        <f ca="1">IF(MOD(ROW()-13,2)=0,IF(ISBLANK(OFFSET('11. SEGUIMIENTO 2026'!$O$14,INT((ROW()-13)/2),0)),"",OFFSET('11. SEGUIMIENTO 2026'!$O$14,INT((ROW()-13)/2),0)),IF(ISBLANK(OFFSET('9. METAS'!$R$20,INT((ROW()-14)/2),0)),"",OFFSET('9. METAS'!$R$20,INT((ROW()-14)/2),0)))</f>
        <v>25</v>
      </c>
      <c r="L210" s="245">
        <f ca="1">IF(MOD(ROW()-13,2)=0,IF(ISBLANK(OFFSET('11. SEGUIMIENTO 2026'!$P$14,INT((ROW()-13)/2),0)),"",OFFSET('11. SEGUIMIENTO 2026'!$P$14,INT((ROW()-13)/2),0)),IF(ISBLANK(OFFSET('9. METAS'!$S$20,INT((ROW()-14)/2),0)),"",OFFSET('9. METAS'!$S$20,INT((ROW()-14)/2),0)))</f>
        <v>25</v>
      </c>
      <c r="M210" s="246">
        <f ca="1">IF(MOD(ROW()-13,2)=0,IF(ISBLANK(OFFSET('11. SEGUIMIENTO 2026'!$Q$14,INT((ROW()-13)/2),0)),"",OFFSET('11. SEGUIMIENTO 2026'!$Q$14,INT((ROW()-13)/2),0)),IF(ISBLANK(OFFSET('9. METAS'!$T$20,INT((ROW()-14)/2),0)),"",OFFSET('9. METAS'!$T$20,INT((ROW()-14)/2),0)))</f>
        <v>25</v>
      </c>
      <c r="N210" s="1013"/>
      <c r="O210" s="1014"/>
      <c r="P210" s="723" t="s">
        <v>1550</v>
      </c>
    </row>
    <row r="211" spans="3:16" ht="79.150000000000006" customHeight="1">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02">
        <f ca="1">IF(ISBLANK(OFFSET('9. METAS'!$K$20,INT((ROW()-13)/2),0)),"",OFFSET('9. METAS'!$K$20,INT((ROW()-13)/2),0))</f>
        <v>1490</v>
      </c>
      <c r="I211" s="1004" t="s">
        <v>1394</v>
      </c>
      <c r="J211" s="244">
        <f ca="1">IF(MOD(ROW()-13,2)=0,IF(ISBLANK(OFFSET('11. SEGUIMIENTO 2026'!$N$14,INT((ROW()-13)/2),0)),"",OFFSET('11. SEGUIMIENTO 2026'!$N$14,INT((ROW()-13)/2),0)),IF(ISBLANK(OFFSET('9. METAS'!$Q$20,INT((ROW()-14)/2),0)),"",OFFSET('9. METAS'!$Q$20,INT((ROW()-14)/2),0)))</f>
        <v>479</v>
      </c>
      <c r="K211" s="245" t="str">
        <f ca="1">IF(MOD(ROW()-13,2)=0,IF(ISBLANK(OFFSET('11. SEGUIMIENTO 2026'!$O$14,INT((ROW()-13)/2),0)),"",OFFSET('11. SEGUIMIENTO 2026'!$O$14,INT((ROW()-13)/2),0)),IF(ISBLANK(OFFSET('9. METAS'!$R$20,INT((ROW()-14)/2),0)),"",OFFSET('9. METAS'!$R$20,INT((ROW()-14)/2),0)))</f>
        <v/>
      </c>
      <c r="L211" s="245" t="str">
        <f ca="1">IF(MOD(ROW()-13,2)=0,IF(ISBLANK(OFFSET('11. SEGUIMIENTO 2026'!$P$14,INT((ROW()-13)/2),0)),"",OFFSET('11. SEGUIMIENTO 2026'!$P$14,INT((ROW()-13)/2),0)),IF(ISBLANK(OFFSET('9. METAS'!$S$20,INT((ROW()-14)/2),0)),"",OFFSET('9. METAS'!$S$20,INT((ROW()-14)/2),0)))</f>
        <v/>
      </c>
      <c r="M211" s="246" t="str">
        <f ca="1">IF(MOD(ROW()-13,2)=0,IF(ISBLANK(OFFSET('11. SEGUIMIENTO 2026'!$Q$14,INT((ROW()-13)/2),0)),"",OFFSET('11. SEGUIMIENTO 2026'!$Q$14,INT((ROW()-13)/2),0)),IF(ISBLANK(OFFSET('9. METAS'!$T$20,INT((ROW()-14)/2),0)),"",OFFSET('9. METAS'!$T$20,INT((ROW()-14)/2),0)))</f>
        <v/>
      </c>
      <c r="N211" s="1006">
        <f t="shared" ref="N211" ca="1" si="192">IFERROR(J211/J212,"ND")</f>
        <v>1.2876344086021505</v>
      </c>
      <c r="O211" s="1008">
        <f t="shared" ref="O211" ca="1" si="193">IFERROR(((J211)/H211),"ND")</f>
        <v>0.32147651006711409</v>
      </c>
      <c r="P211" s="1040" t="s">
        <v>1556</v>
      </c>
    </row>
    <row r="212" spans="3:16" ht="79.150000000000006" customHeight="1">
      <c r="C212" s="1025"/>
      <c r="D212" s="1018"/>
      <c r="E212" s="1018"/>
      <c r="F212" s="1021"/>
      <c r="G212" s="1023"/>
      <c r="H212" s="1002"/>
      <c r="I212" s="1012"/>
      <c r="J212" s="244">
        <f ca="1">IF(MOD(ROW()-13,2)=0,IF(ISBLANK(OFFSET('11. SEGUIMIENTO 2026'!$N$14,INT((ROW()-13)/2),0)),"",OFFSET('11. SEGUIMIENTO 2026'!$N$14,INT((ROW()-13)/2),0)),IF(ISBLANK(OFFSET('9. METAS'!$Q$20,INT((ROW()-14)/2),0)),"",OFFSET('9. METAS'!$Q$20,INT((ROW()-14)/2),0)))</f>
        <v>372</v>
      </c>
      <c r="K212" s="245">
        <f ca="1">IF(MOD(ROW()-13,2)=0,IF(ISBLANK(OFFSET('11. SEGUIMIENTO 2026'!$O$14,INT((ROW()-13)/2),0)),"",OFFSET('11. SEGUIMIENTO 2026'!$O$14,INT((ROW()-13)/2),0)),IF(ISBLANK(OFFSET('9. METAS'!$R$20,INT((ROW()-14)/2),0)),"",OFFSET('9. METAS'!$R$20,INT((ROW()-14)/2),0)))</f>
        <v>383</v>
      </c>
      <c r="L212" s="245">
        <f ca="1">IF(MOD(ROW()-13,2)=0,IF(ISBLANK(OFFSET('11. SEGUIMIENTO 2026'!$P$14,INT((ROW()-13)/2),0)),"",OFFSET('11. SEGUIMIENTO 2026'!$P$14,INT((ROW()-13)/2),0)),IF(ISBLANK(OFFSET('9. METAS'!$S$20,INT((ROW()-14)/2),0)),"",OFFSET('9. METAS'!$S$20,INT((ROW()-14)/2),0)))</f>
        <v>383</v>
      </c>
      <c r="M212" s="246">
        <f ca="1">IF(MOD(ROW()-13,2)=0,IF(ISBLANK(OFFSET('11. SEGUIMIENTO 2026'!$Q$14,INT((ROW()-13)/2),0)),"",OFFSET('11. SEGUIMIENTO 2026'!$Q$14,INT((ROW()-13)/2),0)),IF(ISBLANK(OFFSET('9. METAS'!$T$20,INT((ROW()-14)/2),0)),"",OFFSET('9. METAS'!$T$20,INT((ROW()-14)/2),0)))</f>
        <v>352</v>
      </c>
      <c r="N212" s="1013"/>
      <c r="O212" s="1014"/>
      <c r="P212" s="1041"/>
    </row>
    <row r="213" spans="3:16" hidden="1">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02" t="str">
        <f ca="1">IF(ISBLANK(OFFSET('9. METAS'!$K$20,INT((ROW()-13)/2),0)),"",OFFSET('9. METAS'!$K$20,INT((ROW()-13)/2),0))</f>
        <v/>
      </c>
      <c r="I213" s="1004"/>
      <c r="J213" s="244" t="str">
        <f ca="1">IF(MOD(ROW()-13,2)=0,IF(ISBLANK(OFFSET('11. SEGUIMIENTO 2026'!$N$14,INT((ROW()-13)/2),0)),"",OFFSET('11. SEGUIMIENTO 2026'!$N$14,INT((ROW()-13)/2),0)),IF(ISBLANK(OFFSET('9. METAS'!$Q$20,INT((ROW()-14)/2),0)),"",OFFSET('9. METAS'!$Q$20,INT((ROW()-14)/2),0)))</f>
        <v/>
      </c>
      <c r="K213" s="245" t="str">
        <f ca="1">IF(MOD(ROW()-13,2)=0,IF(ISBLANK(OFFSET('11. SEGUIMIENTO 2026'!$O$14,INT((ROW()-13)/2),0)),"",OFFSET('11. SEGUIMIENTO 2026'!$O$14,INT((ROW()-13)/2),0)),IF(ISBLANK(OFFSET('9. METAS'!$R$20,INT((ROW()-14)/2),0)),"",OFFSET('9. METAS'!$R$20,INT((ROW()-14)/2),0)))</f>
        <v/>
      </c>
      <c r="L213" s="245" t="str">
        <f ca="1">IF(MOD(ROW()-13,2)=0,IF(ISBLANK(OFFSET('11. SEGUIMIENTO 2026'!$P$14,INT((ROW()-13)/2),0)),"",OFFSET('11. SEGUIMIENTO 2026'!$P$14,INT((ROW()-13)/2),0)),IF(ISBLANK(OFFSET('9. METAS'!$S$20,INT((ROW()-14)/2),0)),"",OFFSET('9. METAS'!$S$20,INT((ROW()-14)/2),0)))</f>
        <v/>
      </c>
      <c r="M213" s="246" t="str">
        <f ca="1">IF(MOD(ROW()-13,2)=0,IF(ISBLANK(OFFSET('11. SEGUIMIENTO 2026'!$Q$14,INT((ROW()-13)/2),0)),"",OFFSET('11. SEGUIMIENTO 2026'!$Q$14,INT((ROW()-13)/2),0)),IF(ISBLANK(OFFSET('9. METAS'!$T$20,INT((ROW()-14)/2),0)),"",OFFSET('9. METAS'!$T$20,INT((ROW()-14)/2),0)))</f>
        <v/>
      </c>
      <c r="N213" s="1006" t="str">
        <f t="shared" ref="N213" ca="1" si="194">IFERROR(J213/J214,"ND")</f>
        <v>ND</v>
      </c>
      <c r="O213" s="1008" t="str">
        <f t="shared" ref="O213" ca="1" si="195">IFERROR(((J213)/H213),"ND")</f>
        <v>ND</v>
      </c>
      <c r="P213" s="1010"/>
    </row>
    <row r="214" spans="3:16" hidden="1">
      <c r="C214" s="1025"/>
      <c r="D214" s="1018"/>
      <c r="E214" s="1018"/>
      <c r="F214" s="1021"/>
      <c r="G214" s="1023"/>
      <c r="H214" s="1002"/>
      <c r="I214" s="1012"/>
      <c r="J214" s="244" t="str">
        <f ca="1">IF(MOD(ROW()-13,2)=0,IF(ISBLANK(OFFSET('11. SEGUIMIENTO 2026'!$N$14,INT((ROW()-13)/2),0)),"",OFFSET('11. SEGUIMIENTO 2026'!$N$14,INT((ROW()-13)/2),0)),IF(ISBLANK(OFFSET('9. METAS'!$Q$20,INT((ROW()-14)/2),0)),"",OFFSET('9. METAS'!$Q$20,INT((ROW()-14)/2),0)))</f>
        <v/>
      </c>
      <c r="K214" s="245" t="str">
        <f ca="1">IF(MOD(ROW()-13,2)=0,IF(ISBLANK(OFFSET('11. SEGUIMIENTO 2026'!$O$14,INT((ROW()-13)/2),0)),"",OFFSET('11. SEGUIMIENTO 2026'!$O$14,INT((ROW()-13)/2),0)),IF(ISBLANK(OFFSET('9. METAS'!$R$20,INT((ROW()-14)/2),0)),"",OFFSET('9. METAS'!$R$20,INT((ROW()-14)/2),0)))</f>
        <v/>
      </c>
      <c r="L214" s="245" t="str">
        <f ca="1">IF(MOD(ROW()-13,2)=0,IF(ISBLANK(OFFSET('11. SEGUIMIENTO 2026'!$P$14,INT((ROW()-13)/2),0)),"",OFFSET('11. SEGUIMIENTO 2026'!$P$14,INT((ROW()-13)/2),0)),IF(ISBLANK(OFFSET('9. METAS'!$S$20,INT((ROW()-14)/2),0)),"",OFFSET('9. METAS'!$S$20,INT((ROW()-14)/2),0)))</f>
        <v/>
      </c>
      <c r="M214" s="246" t="str">
        <f ca="1">IF(MOD(ROW()-13,2)=0,IF(ISBLANK(OFFSET('11. SEGUIMIENTO 2026'!$Q$14,INT((ROW()-13)/2),0)),"",OFFSET('11. SEGUIMIENTO 2026'!$Q$14,INT((ROW()-13)/2),0)),IF(ISBLANK(OFFSET('9. METAS'!$T$20,INT((ROW()-14)/2),0)),"",OFFSET('9. METAS'!$T$20,INT((ROW()-14)/2),0)))</f>
        <v/>
      </c>
      <c r="N214" s="1013"/>
      <c r="O214" s="1014"/>
      <c r="P214" s="1015"/>
    </row>
    <row r="215" spans="3:16" hidden="1">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02" t="str">
        <f ca="1">IF(ISBLANK(OFFSET('9. METAS'!$K$20,INT((ROW()-13)/2),0)),"",OFFSET('9. METAS'!$K$20,INT((ROW()-13)/2),0))</f>
        <v/>
      </c>
      <c r="I215" s="1004"/>
      <c r="J215" s="244" t="str">
        <f ca="1">IF(MOD(ROW()-13,2)=0,IF(ISBLANK(OFFSET('11. SEGUIMIENTO 2026'!$N$14,INT((ROW()-13)/2),0)),"",OFFSET('11. SEGUIMIENTO 2026'!$N$14,INT((ROW()-13)/2),0)),IF(ISBLANK(OFFSET('9. METAS'!$Q$20,INT((ROW()-14)/2),0)),"",OFFSET('9. METAS'!$Q$20,INT((ROW()-14)/2),0)))</f>
        <v/>
      </c>
      <c r="K215" s="245" t="str">
        <f ca="1">IF(MOD(ROW()-13,2)=0,IF(ISBLANK(OFFSET('11. SEGUIMIENTO 2026'!$O$14,INT((ROW()-13)/2),0)),"",OFFSET('11. SEGUIMIENTO 2026'!$O$14,INT((ROW()-13)/2),0)),IF(ISBLANK(OFFSET('9. METAS'!$R$20,INT((ROW()-14)/2),0)),"",OFFSET('9. METAS'!$R$20,INT((ROW()-14)/2),0)))</f>
        <v/>
      </c>
      <c r="L215" s="245" t="str">
        <f ca="1">IF(MOD(ROW()-13,2)=0,IF(ISBLANK(OFFSET('11. SEGUIMIENTO 2026'!$P$14,INT((ROW()-13)/2),0)),"",OFFSET('11. SEGUIMIENTO 2026'!$P$14,INT((ROW()-13)/2),0)),IF(ISBLANK(OFFSET('9. METAS'!$S$20,INT((ROW()-14)/2),0)),"",OFFSET('9. METAS'!$S$20,INT((ROW()-14)/2),0)))</f>
        <v/>
      </c>
      <c r="M215" s="246" t="str">
        <f ca="1">IF(MOD(ROW()-13,2)=0,IF(ISBLANK(OFFSET('11. SEGUIMIENTO 2026'!$Q$14,INT((ROW()-13)/2),0)),"",OFFSET('11. SEGUIMIENTO 2026'!$Q$14,INT((ROW()-13)/2),0)),IF(ISBLANK(OFFSET('9. METAS'!$T$20,INT((ROW()-14)/2),0)),"",OFFSET('9. METAS'!$T$20,INT((ROW()-14)/2),0)))</f>
        <v/>
      </c>
      <c r="N215" s="1006" t="str">
        <f t="shared" ref="N215" ca="1" si="196">IFERROR(J215/J216,"ND")</f>
        <v>ND</v>
      </c>
      <c r="O215" s="1008" t="str">
        <f t="shared" ref="O215" ca="1" si="197">IFERROR(((J215)/H215),"ND")</f>
        <v>ND</v>
      </c>
      <c r="P215" s="1010"/>
    </row>
    <row r="216" spans="3:16" hidden="1">
      <c r="C216" s="1025"/>
      <c r="D216" s="1018"/>
      <c r="E216" s="1018"/>
      <c r="F216" s="1021"/>
      <c r="G216" s="1023"/>
      <c r="H216" s="1002"/>
      <c r="I216" s="1012"/>
      <c r="J216" s="244" t="str">
        <f ca="1">IF(MOD(ROW()-13,2)=0,IF(ISBLANK(OFFSET('11. SEGUIMIENTO 2026'!$N$14,INT((ROW()-13)/2),0)),"",OFFSET('11. SEGUIMIENTO 2026'!$N$14,INT((ROW()-13)/2),0)),IF(ISBLANK(OFFSET('9. METAS'!$Q$20,INT((ROW()-14)/2),0)),"",OFFSET('9. METAS'!$Q$20,INT((ROW()-14)/2),0)))</f>
        <v/>
      </c>
      <c r="K216" s="245" t="str">
        <f ca="1">IF(MOD(ROW()-13,2)=0,IF(ISBLANK(OFFSET('11. SEGUIMIENTO 2026'!$O$14,INT((ROW()-13)/2),0)),"",OFFSET('11. SEGUIMIENTO 2026'!$O$14,INT((ROW()-13)/2),0)),IF(ISBLANK(OFFSET('9. METAS'!$R$20,INT((ROW()-14)/2),0)),"",OFFSET('9. METAS'!$R$20,INT((ROW()-14)/2),0)))</f>
        <v/>
      </c>
      <c r="L216" s="245" t="str">
        <f ca="1">IF(MOD(ROW()-13,2)=0,IF(ISBLANK(OFFSET('11. SEGUIMIENTO 2026'!$P$14,INT((ROW()-13)/2),0)),"",OFFSET('11. SEGUIMIENTO 2026'!$P$14,INT((ROW()-13)/2),0)),IF(ISBLANK(OFFSET('9. METAS'!$S$20,INT((ROW()-14)/2),0)),"",OFFSET('9. METAS'!$S$20,INT((ROW()-14)/2),0)))</f>
        <v/>
      </c>
      <c r="M216" s="246" t="str">
        <f ca="1">IF(MOD(ROW()-13,2)=0,IF(ISBLANK(OFFSET('11. SEGUIMIENTO 2026'!$Q$14,INT((ROW()-13)/2),0)),"",OFFSET('11. SEGUIMIENTO 2026'!$Q$14,INT((ROW()-13)/2),0)),IF(ISBLANK(OFFSET('9. METAS'!$T$20,INT((ROW()-14)/2),0)),"",OFFSET('9. METAS'!$T$20,INT((ROW()-14)/2),0)))</f>
        <v/>
      </c>
      <c r="N216" s="1013"/>
      <c r="O216" s="1014"/>
      <c r="P216" s="1015"/>
    </row>
    <row r="217" spans="3:16" hidden="1">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02" t="str">
        <f ca="1">IF(ISBLANK(OFFSET('9. METAS'!$K$20,INT((ROW()-13)/2),0)),"",OFFSET('9. METAS'!$K$20,INT((ROW()-13)/2),0))</f>
        <v/>
      </c>
      <c r="I217" s="1004"/>
      <c r="J217" s="244" t="str">
        <f ca="1">IF(MOD(ROW()-13,2)=0,IF(ISBLANK(OFFSET('11. SEGUIMIENTO 2026'!$N$14,INT((ROW()-13)/2),0)),"",OFFSET('11. SEGUIMIENTO 2026'!$N$14,INT((ROW()-13)/2),0)),IF(ISBLANK(OFFSET('9. METAS'!$Q$20,INT((ROW()-14)/2),0)),"",OFFSET('9. METAS'!$Q$20,INT((ROW()-14)/2),0)))</f>
        <v/>
      </c>
      <c r="K217" s="245" t="str">
        <f ca="1">IF(MOD(ROW()-13,2)=0,IF(ISBLANK(OFFSET('11. SEGUIMIENTO 2026'!$O$14,INT((ROW()-13)/2),0)),"",OFFSET('11. SEGUIMIENTO 2026'!$O$14,INT((ROW()-13)/2),0)),IF(ISBLANK(OFFSET('9. METAS'!$R$20,INT((ROW()-14)/2),0)),"",OFFSET('9. METAS'!$R$20,INT((ROW()-14)/2),0)))</f>
        <v/>
      </c>
      <c r="L217" s="245" t="str">
        <f ca="1">IF(MOD(ROW()-13,2)=0,IF(ISBLANK(OFFSET('11. SEGUIMIENTO 2026'!$P$14,INT((ROW()-13)/2),0)),"",OFFSET('11. SEGUIMIENTO 2026'!$P$14,INT((ROW()-13)/2),0)),IF(ISBLANK(OFFSET('9. METAS'!$S$20,INT((ROW()-14)/2),0)),"",OFFSET('9. METAS'!$S$20,INT((ROW()-14)/2),0)))</f>
        <v/>
      </c>
      <c r="M217" s="246" t="str">
        <f ca="1">IF(MOD(ROW()-13,2)=0,IF(ISBLANK(OFFSET('11. SEGUIMIENTO 2026'!$Q$14,INT((ROW()-13)/2),0)),"",OFFSET('11. SEGUIMIENTO 2026'!$Q$14,INT((ROW()-13)/2),0)),IF(ISBLANK(OFFSET('9. METAS'!$T$20,INT((ROW()-14)/2),0)),"",OFFSET('9. METAS'!$T$20,INT((ROW()-14)/2),0)))</f>
        <v/>
      </c>
      <c r="N217" s="1006" t="str">
        <f t="shared" ref="N217" ca="1" si="198">IFERROR(J217/J218,"ND")</f>
        <v>ND</v>
      </c>
      <c r="O217" s="1008" t="str">
        <f t="shared" ref="O217" ca="1" si="199">IFERROR(((J217)/H217),"ND")</f>
        <v>ND</v>
      </c>
      <c r="P217" s="1010"/>
    </row>
    <row r="218" spans="3:16" hidden="1">
      <c r="C218" s="1025"/>
      <c r="D218" s="1018"/>
      <c r="E218" s="1018"/>
      <c r="F218" s="1021"/>
      <c r="G218" s="1023"/>
      <c r="H218" s="1002"/>
      <c r="I218" s="1012"/>
      <c r="J218" s="244" t="str">
        <f ca="1">IF(MOD(ROW()-13,2)=0,IF(ISBLANK(OFFSET('11. SEGUIMIENTO 2026'!$N$14,INT((ROW()-13)/2),0)),"",OFFSET('11. SEGUIMIENTO 2026'!$N$14,INT((ROW()-13)/2),0)),IF(ISBLANK(OFFSET('9. METAS'!$Q$20,INT((ROW()-14)/2),0)),"",OFFSET('9. METAS'!$Q$20,INT((ROW()-14)/2),0)))</f>
        <v/>
      </c>
      <c r="K218" s="245" t="str">
        <f ca="1">IF(MOD(ROW()-13,2)=0,IF(ISBLANK(OFFSET('11. SEGUIMIENTO 2026'!$O$14,INT((ROW()-13)/2),0)),"",OFFSET('11. SEGUIMIENTO 2026'!$O$14,INT((ROW()-13)/2),0)),IF(ISBLANK(OFFSET('9. METAS'!$R$20,INT((ROW()-14)/2),0)),"",OFFSET('9. METAS'!$R$20,INT((ROW()-14)/2),0)))</f>
        <v/>
      </c>
      <c r="L218" s="245" t="str">
        <f ca="1">IF(MOD(ROW()-13,2)=0,IF(ISBLANK(OFFSET('11. SEGUIMIENTO 2026'!$P$14,INT((ROW()-13)/2),0)),"",OFFSET('11. SEGUIMIENTO 2026'!$P$14,INT((ROW()-13)/2),0)),IF(ISBLANK(OFFSET('9. METAS'!$S$20,INT((ROW()-14)/2),0)),"",OFFSET('9. METAS'!$S$20,INT((ROW()-14)/2),0)))</f>
        <v/>
      </c>
      <c r="M218" s="246" t="str">
        <f ca="1">IF(MOD(ROW()-13,2)=0,IF(ISBLANK(OFFSET('11. SEGUIMIENTO 2026'!$Q$14,INT((ROW()-13)/2),0)),"",OFFSET('11. SEGUIMIENTO 2026'!$Q$14,INT((ROW()-13)/2),0)),IF(ISBLANK(OFFSET('9. METAS'!$T$20,INT((ROW()-14)/2),0)),"",OFFSET('9. METAS'!$T$20,INT((ROW()-14)/2),0)))</f>
        <v/>
      </c>
      <c r="N218" s="1013"/>
      <c r="O218" s="1014"/>
      <c r="P218" s="1015"/>
    </row>
    <row r="219" spans="3:16" hidden="1">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02" t="str">
        <f ca="1">IF(ISBLANK(OFFSET('9. METAS'!$K$20,INT((ROW()-13)/2),0)),"",OFFSET('9. METAS'!$K$20,INT((ROW()-13)/2),0))</f>
        <v/>
      </c>
      <c r="I219" s="1004"/>
      <c r="J219" s="244" t="str">
        <f ca="1">IF(MOD(ROW()-13,2)=0,IF(ISBLANK(OFFSET('11. SEGUIMIENTO 2026'!$N$14,INT((ROW()-13)/2),0)),"",OFFSET('11. SEGUIMIENTO 2026'!$N$14,INT((ROW()-13)/2),0)),IF(ISBLANK(OFFSET('9. METAS'!$Q$20,INT((ROW()-14)/2),0)),"",OFFSET('9. METAS'!$Q$20,INT((ROW()-14)/2),0)))</f>
        <v/>
      </c>
      <c r="K219" s="245" t="str">
        <f ca="1">IF(MOD(ROW()-13,2)=0,IF(ISBLANK(OFFSET('11. SEGUIMIENTO 2026'!$O$14,INT((ROW()-13)/2),0)),"",OFFSET('11. SEGUIMIENTO 2026'!$O$14,INT((ROW()-13)/2),0)),IF(ISBLANK(OFFSET('9. METAS'!$R$20,INT((ROW()-14)/2),0)),"",OFFSET('9. METAS'!$R$20,INT((ROW()-14)/2),0)))</f>
        <v/>
      </c>
      <c r="L219" s="245" t="str">
        <f ca="1">IF(MOD(ROW()-13,2)=0,IF(ISBLANK(OFFSET('11. SEGUIMIENTO 2026'!$P$14,INT((ROW()-13)/2),0)),"",OFFSET('11. SEGUIMIENTO 2026'!$P$14,INT((ROW()-13)/2),0)),IF(ISBLANK(OFFSET('9. METAS'!$S$20,INT((ROW()-14)/2),0)),"",OFFSET('9. METAS'!$S$20,INT((ROW()-14)/2),0)))</f>
        <v/>
      </c>
      <c r="M219" s="246" t="str">
        <f ca="1">IF(MOD(ROW()-13,2)=0,IF(ISBLANK(OFFSET('11. SEGUIMIENTO 2026'!$Q$14,INT((ROW()-13)/2),0)),"",OFFSET('11. SEGUIMIENTO 2026'!$Q$14,INT((ROW()-13)/2),0)),IF(ISBLANK(OFFSET('9. METAS'!$T$20,INT((ROW()-14)/2),0)),"",OFFSET('9. METAS'!$T$20,INT((ROW()-14)/2),0)))</f>
        <v/>
      </c>
      <c r="N219" s="1006" t="str">
        <f t="shared" ref="N219" ca="1" si="200">IFERROR(J219/J220,"ND")</f>
        <v>ND</v>
      </c>
      <c r="O219" s="1008" t="str">
        <f t="shared" ref="O219" ca="1" si="201">IFERROR(((J219)/H219),"ND")</f>
        <v>ND</v>
      </c>
      <c r="P219" s="1010"/>
    </row>
    <row r="220" spans="3:16" hidden="1">
      <c r="C220" s="1025"/>
      <c r="D220" s="1018"/>
      <c r="E220" s="1018"/>
      <c r="F220" s="1021"/>
      <c r="G220" s="1023"/>
      <c r="H220" s="1002"/>
      <c r="I220" s="1012"/>
      <c r="J220" s="244" t="str">
        <f ca="1">IF(MOD(ROW()-13,2)=0,IF(ISBLANK(OFFSET('11. SEGUIMIENTO 2026'!$N$14,INT((ROW()-13)/2),0)),"",OFFSET('11. SEGUIMIENTO 2026'!$N$14,INT((ROW()-13)/2),0)),IF(ISBLANK(OFFSET('9. METAS'!$Q$20,INT((ROW()-14)/2),0)),"",OFFSET('9. METAS'!$Q$20,INT((ROW()-14)/2),0)))</f>
        <v/>
      </c>
      <c r="K220" s="245" t="str">
        <f ca="1">IF(MOD(ROW()-13,2)=0,IF(ISBLANK(OFFSET('11. SEGUIMIENTO 2026'!$O$14,INT((ROW()-13)/2),0)),"",OFFSET('11. SEGUIMIENTO 2026'!$O$14,INT((ROW()-13)/2),0)),IF(ISBLANK(OFFSET('9. METAS'!$R$20,INT((ROW()-14)/2),0)),"",OFFSET('9. METAS'!$R$20,INT((ROW()-14)/2),0)))</f>
        <v/>
      </c>
      <c r="L220" s="245" t="str">
        <f ca="1">IF(MOD(ROW()-13,2)=0,IF(ISBLANK(OFFSET('11. SEGUIMIENTO 2026'!$P$14,INT((ROW()-13)/2),0)),"",OFFSET('11. SEGUIMIENTO 2026'!$P$14,INT((ROW()-13)/2),0)),IF(ISBLANK(OFFSET('9. METAS'!$S$20,INT((ROW()-14)/2),0)),"",OFFSET('9. METAS'!$S$20,INT((ROW()-14)/2),0)))</f>
        <v/>
      </c>
      <c r="M220" s="246" t="str">
        <f ca="1">IF(MOD(ROW()-13,2)=0,IF(ISBLANK(OFFSET('11. SEGUIMIENTO 2026'!$Q$14,INT((ROW()-13)/2),0)),"",OFFSET('11. SEGUIMIENTO 2026'!$Q$14,INT((ROW()-13)/2),0)),IF(ISBLANK(OFFSET('9. METAS'!$T$20,INT((ROW()-14)/2),0)),"",OFFSET('9. METAS'!$T$20,INT((ROW()-14)/2),0)))</f>
        <v/>
      </c>
      <c r="N220" s="1013"/>
      <c r="O220" s="1014"/>
      <c r="P220" s="1015"/>
    </row>
    <row r="221" spans="3:16" ht="73.900000000000006" customHeight="1">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02">
        <f ca="1">IF(ISBLANK(OFFSET('9. METAS'!$K$20,INT((ROW()-13)/2),0)),"",OFFSET('9. METAS'!$K$20,INT((ROW()-13)/2),0))</f>
        <v>100</v>
      </c>
      <c r="I221" s="1004" t="s">
        <v>147</v>
      </c>
      <c r="J221" s="244">
        <f ca="1">IF(MOD(ROW()-13,2)=0,IF(ISBLANK(OFFSET('11. SEGUIMIENTO 2026'!$N$14,INT((ROW()-13)/2),0)),"",OFFSET('11. SEGUIMIENTO 2026'!$N$14,INT((ROW()-13)/2),0)),IF(ISBLANK(OFFSET('9. METAS'!$Q$20,INT((ROW()-14)/2),0)),"",OFFSET('9. METAS'!$Q$20,INT((ROW()-14)/2),0)))</f>
        <v>25</v>
      </c>
      <c r="K221" s="245" t="str">
        <f ca="1">IF(MOD(ROW()-13,2)=0,IF(ISBLANK(OFFSET('11. SEGUIMIENTO 2026'!$O$14,INT((ROW()-13)/2),0)),"",OFFSET('11. SEGUIMIENTO 2026'!$O$14,INT((ROW()-13)/2),0)),IF(ISBLANK(OFFSET('9. METAS'!$R$20,INT((ROW()-14)/2),0)),"",OFFSET('9. METAS'!$R$20,INT((ROW()-14)/2),0)))</f>
        <v/>
      </c>
      <c r="L221" s="245" t="str">
        <f ca="1">IF(MOD(ROW()-13,2)=0,IF(ISBLANK(OFFSET('11. SEGUIMIENTO 2026'!$P$14,INT((ROW()-13)/2),0)),"",OFFSET('11. SEGUIMIENTO 2026'!$P$14,INT((ROW()-13)/2),0)),IF(ISBLANK(OFFSET('9. METAS'!$S$20,INT((ROW()-14)/2),0)),"",OFFSET('9. METAS'!$S$20,INT((ROW()-14)/2),0)))</f>
        <v/>
      </c>
      <c r="M221" s="246" t="str">
        <f ca="1">IF(MOD(ROW()-13,2)=0,IF(ISBLANK(OFFSET('11. SEGUIMIENTO 2026'!$Q$14,INT((ROW()-13)/2),0)),"",OFFSET('11. SEGUIMIENTO 2026'!$Q$14,INT((ROW()-13)/2),0)),IF(ISBLANK(OFFSET('9. METAS'!$T$20,INT((ROW()-14)/2),0)),"",OFFSET('9. METAS'!$T$20,INT((ROW()-14)/2),0)))</f>
        <v/>
      </c>
      <c r="N221" s="1006">
        <f t="shared" ref="N221" ca="1" si="202">IFERROR(J221/J222,"ND")</f>
        <v>1</v>
      </c>
      <c r="O221" s="1008">
        <f t="shared" ref="O221" ca="1" si="203">IFERROR(((J221)/H221),"ND")</f>
        <v>0.25</v>
      </c>
      <c r="P221" s="722" t="s">
        <v>1554</v>
      </c>
    </row>
    <row r="222" spans="3:16" ht="73.900000000000006" customHeight="1">
      <c r="C222" s="1025"/>
      <c r="D222" s="1018"/>
      <c r="E222" s="1018"/>
      <c r="F222" s="1021"/>
      <c r="G222" s="1023"/>
      <c r="H222" s="1002"/>
      <c r="I222" s="1012"/>
      <c r="J222" s="244">
        <f ca="1">IF(MOD(ROW()-13,2)=0,IF(ISBLANK(OFFSET('11. SEGUIMIENTO 2026'!$N$14,INT((ROW()-13)/2),0)),"",OFFSET('11. SEGUIMIENTO 2026'!$N$14,INT((ROW()-13)/2),0)),IF(ISBLANK(OFFSET('9. METAS'!$Q$20,INT((ROW()-14)/2),0)),"",OFFSET('9. METAS'!$Q$20,INT((ROW()-14)/2),0)))</f>
        <v>25</v>
      </c>
      <c r="K222" s="245">
        <f ca="1">IF(MOD(ROW()-13,2)=0,IF(ISBLANK(OFFSET('11. SEGUIMIENTO 2026'!$O$14,INT((ROW()-13)/2),0)),"",OFFSET('11. SEGUIMIENTO 2026'!$O$14,INT((ROW()-13)/2),0)),IF(ISBLANK(OFFSET('9. METAS'!$R$20,INT((ROW()-14)/2),0)),"",OFFSET('9. METAS'!$R$20,INT((ROW()-14)/2),0)))</f>
        <v>25</v>
      </c>
      <c r="L222" s="245">
        <f ca="1">IF(MOD(ROW()-13,2)=0,IF(ISBLANK(OFFSET('11. SEGUIMIENTO 2026'!$P$14,INT((ROW()-13)/2),0)),"",OFFSET('11. SEGUIMIENTO 2026'!$P$14,INT((ROW()-13)/2),0)),IF(ISBLANK(OFFSET('9. METAS'!$S$20,INT((ROW()-14)/2),0)),"",OFFSET('9. METAS'!$S$20,INT((ROW()-14)/2),0)))</f>
        <v>25</v>
      </c>
      <c r="M222" s="246">
        <f ca="1">IF(MOD(ROW()-13,2)=0,IF(ISBLANK(OFFSET('11. SEGUIMIENTO 2026'!$Q$14,INT((ROW()-13)/2),0)),"",OFFSET('11. SEGUIMIENTO 2026'!$Q$14,INT((ROW()-13)/2),0)),IF(ISBLANK(OFFSET('9. METAS'!$T$20,INT((ROW()-14)/2),0)),"",OFFSET('9. METAS'!$T$20,INT((ROW()-14)/2),0)))</f>
        <v>25</v>
      </c>
      <c r="N222" s="1013"/>
      <c r="O222" s="1014"/>
      <c r="P222" s="723" t="s">
        <v>1550</v>
      </c>
    </row>
    <row r="223" spans="3:16" ht="69" customHeight="1">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02">
        <f ca="1">IF(ISBLANK(OFFSET('9. METAS'!$K$20,INT((ROW()-13)/2),0)),"",OFFSET('9. METAS'!$K$20,INT((ROW()-13)/2),0))</f>
        <v>20</v>
      </c>
      <c r="I223" s="1004" t="s">
        <v>1394</v>
      </c>
      <c r="J223" s="244">
        <f ca="1">IF(MOD(ROW()-13,2)=0,IF(ISBLANK(OFFSET('11. SEGUIMIENTO 2026'!$N$14,INT((ROW()-13)/2),0)),"",OFFSET('11. SEGUIMIENTO 2026'!$N$14,INT((ROW()-13)/2),0)),IF(ISBLANK(OFFSET('9. METAS'!$Q$20,INT((ROW()-14)/2),0)),"",OFFSET('9. METAS'!$Q$20,INT((ROW()-14)/2),0)))</f>
        <v>6</v>
      </c>
      <c r="K223" s="245" t="str">
        <f ca="1">IF(MOD(ROW()-13,2)=0,IF(ISBLANK(OFFSET('11. SEGUIMIENTO 2026'!$O$14,INT((ROW()-13)/2),0)),"",OFFSET('11. SEGUIMIENTO 2026'!$O$14,INT((ROW()-13)/2),0)),IF(ISBLANK(OFFSET('9. METAS'!$R$20,INT((ROW()-14)/2),0)),"",OFFSET('9. METAS'!$R$20,INT((ROW()-14)/2),0)))</f>
        <v/>
      </c>
      <c r="L223" s="245" t="str">
        <f ca="1">IF(MOD(ROW()-13,2)=0,IF(ISBLANK(OFFSET('11. SEGUIMIENTO 2026'!$P$14,INT((ROW()-13)/2),0)),"",OFFSET('11. SEGUIMIENTO 2026'!$P$14,INT((ROW()-13)/2),0)),IF(ISBLANK(OFFSET('9. METAS'!$S$20,INT((ROW()-14)/2),0)),"",OFFSET('9. METAS'!$S$20,INT((ROW()-14)/2),0)))</f>
        <v/>
      </c>
      <c r="M223" s="246" t="str">
        <f ca="1">IF(MOD(ROW()-13,2)=0,IF(ISBLANK(OFFSET('11. SEGUIMIENTO 2026'!$Q$14,INT((ROW()-13)/2),0)),"",OFFSET('11. SEGUIMIENTO 2026'!$Q$14,INT((ROW()-13)/2),0)),IF(ISBLANK(OFFSET('9. METAS'!$T$20,INT((ROW()-14)/2),0)),"",OFFSET('9. METAS'!$T$20,INT((ROW()-14)/2),0)))</f>
        <v/>
      </c>
      <c r="N223" s="1006">
        <f t="shared" ref="N223" ca="1" si="204">IFERROR(J223/J224,"ND")</f>
        <v>1</v>
      </c>
      <c r="O223" s="1008">
        <f t="shared" ref="O223" ca="1" si="205">IFERROR(((J223)/H223),"ND")</f>
        <v>0.3</v>
      </c>
      <c r="P223" s="722" t="s">
        <v>1558</v>
      </c>
    </row>
    <row r="224" spans="3:16" ht="69" customHeight="1">
      <c r="C224" s="1025"/>
      <c r="D224" s="1018"/>
      <c r="E224" s="1018"/>
      <c r="F224" s="1021"/>
      <c r="G224" s="1023"/>
      <c r="H224" s="1002"/>
      <c r="I224" s="1012"/>
      <c r="J224" s="244">
        <f ca="1">IF(MOD(ROW()-13,2)=0,IF(ISBLANK(OFFSET('11. SEGUIMIENTO 2026'!$N$14,INT((ROW()-13)/2),0)),"",OFFSET('11. SEGUIMIENTO 2026'!$N$14,INT((ROW()-13)/2),0)),IF(ISBLANK(OFFSET('9. METAS'!$Q$20,INT((ROW()-14)/2),0)),"",OFFSET('9. METAS'!$Q$20,INT((ROW()-14)/2),0)))</f>
        <v>6</v>
      </c>
      <c r="K224" s="245">
        <f ca="1">IF(MOD(ROW()-13,2)=0,IF(ISBLANK(OFFSET('11. SEGUIMIENTO 2026'!$O$14,INT((ROW()-13)/2),0)),"",OFFSET('11. SEGUIMIENTO 2026'!$O$14,INT((ROW()-13)/2),0)),IF(ISBLANK(OFFSET('9. METAS'!$R$20,INT((ROW()-14)/2),0)),"",OFFSET('9. METAS'!$R$20,INT((ROW()-14)/2),0)))</f>
        <v>6</v>
      </c>
      <c r="L224" s="245">
        <f ca="1">IF(MOD(ROW()-13,2)=0,IF(ISBLANK(OFFSET('11. SEGUIMIENTO 2026'!$P$14,INT((ROW()-13)/2),0)),"",OFFSET('11. SEGUIMIENTO 2026'!$P$14,INT((ROW()-13)/2),0)),IF(ISBLANK(OFFSET('9. METAS'!$S$20,INT((ROW()-14)/2),0)),"",OFFSET('9. METAS'!$S$20,INT((ROW()-14)/2),0)))</f>
        <v>4</v>
      </c>
      <c r="M224" s="246">
        <f ca="1">IF(MOD(ROW()-13,2)=0,IF(ISBLANK(OFFSET('11. SEGUIMIENTO 2026'!$Q$14,INT((ROW()-13)/2),0)),"",OFFSET('11. SEGUIMIENTO 2026'!$Q$14,INT((ROW()-13)/2),0)),IF(ISBLANK(OFFSET('9. METAS'!$T$20,INT((ROW()-14)/2),0)),"",OFFSET('9. METAS'!$T$20,INT((ROW()-14)/2),0)))</f>
        <v>4</v>
      </c>
      <c r="N224" s="1013"/>
      <c r="O224" s="1014"/>
      <c r="P224" s="723" t="s">
        <v>1557</v>
      </c>
    </row>
    <row r="225" spans="3:16" ht="85.15" customHeight="1">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02">
        <f ca="1">IF(ISBLANK(OFFSET('9. METAS'!$K$20,INT((ROW()-13)/2),0)),"",OFFSET('9. METAS'!$K$20,INT((ROW()-13)/2),0))</f>
        <v>80</v>
      </c>
      <c r="I225" s="1004" t="s">
        <v>1394</v>
      </c>
      <c r="J225" s="244">
        <f ca="1">IF(MOD(ROW()-13,2)=0,IF(ISBLANK(OFFSET('11. SEGUIMIENTO 2026'!$N$14,INT((ROW()-13)/2),0)),"",OFFSET('11. SEGUIMIENTO 2026'!$N$14,INT((ROW()-13)/2),0)),IF(ISBLANK(OFFSET('9. METAS'!$Q$20,INT((ROW()-14)/2),0)),"",OFFSET('9. METAS'!$Q$20,INT((ROW()-14)/2),0)))</f>
        <v>20</v>
      </c>
      <c r="K225" s="245" t="str">
        <f ca="1">IF(MOD(ROW()-13,2)=0,IF(ISBLANK(OFFSET('11. SEGUIMIENTO 2026'!$O$14,INT((ROW()-13)/2),0)),"",OFFSET('11. SEGUIMIENTO 2026'!$O$14,INT((ROW()-13)/2),0)),IF(ISBLANK(OFFSET('9. METAS'!$R$20,INT((ROW()-14)/2),0)),"",OFFSET('9. METAS'!$R$20,INT((ROW()-14)/2),0)))</f>
        <v/>
      </c>
      <c r="L225" s="245" t="str">
        <f ca="1">IF(MOD(ROW()-13,2)=0,IF(ISBLANK(OFFSET('11. SEGUIMIENTO 2026'!$P$14,INT((ROW()-13)/2),0)),"",OFFSET('11. SEGUIMIENTO 2026'!$P$14,INT((ROW()-13)/2),0)),IF(ISBLANK(OFFSET('9. METAS'!$S$20,INT((ROW()-14)/2),0)),"",OFFSET('9. METAS'!$S$20,INT((ROW()-14)/2),0)))</f>
        <v/>
      </c>
      <c r="M225" s="246" t="str">
        <f ca="1">IF(MOD(ROW()-13,2)=0,IF(ISBLANK(OFFSET('11. SEGUIMIENTO 2026'!$Q$14,INT((ROW()-13)/2),0)),"",OFFSET('11. SEGUIMIENTO 2026'!$Q$14,INT((ROW()-13)/2),0)),IF(ISBLANK(OFFSET('9. METAS'!$T$20,INT((ROW()-14)/2),0)),"",OFFSET('9. METAS'!$T$20,INT((ROW()-14)/2),0)))</f>
        <v/>
      </c>
      <c r="N225" s="1006">
        <f t="shared" ref="N225" ca="1" si="206">IFERROR(J225/J226,"ND")</f>
        <v>1</v>
      </c>
      <c r="O225" s="1008">
        <f t="shared" ref="O225" ca="1" si="207">IFERROR(((J225)/H225),"ND")</f>
        <v>0.25</v>
      </c>
      <c r="P225" s="722" t="s">
        <v>1559</v>
      </c>
    </row>
    <row r="226" spans="3:16" ht="85.15" customHeight="1">
      <c r="C226" s="1025"/>
      <c r="D226" s="1018"/>
      <c r="E226" s="1018"/>
      <c r="F226" s="1021"/>
      <c r="G226" s="1023"/>
      <c r="H226" s="1002"/>
      <c r="I226" s="1012"/>
      <c r="J226" s="244">
        <f ca="1">IF(MOD(ROW()-13,2)=0,IF(ISBLANK(OFFSET('11. SEGUIMIENTO 2026'!$N$14,INT((ROW()-13)/2),0)),"",OFFSET('11. SEGUIMIENTO 2026'!$N$14,INT((ROW()-13)/2),0)),IF(ISBLANK(OFFSET('9. METAS'!$Q$20,INT((ROW()-14)/2),0)),"",OFFSET('9. METAS'!$Q$20,INT((ROW()-14)/2),0)))</f>
        <v>20</v>
      </c>
      <c r="K226" s="245">
        <f ca="1">IF(MOD(ROW()-13,2)=0,IF(ISBLANK(OFFSET('11. SEGUIMIENTO 2026'!$O$14,INT((ROW()-13)/2),0)),"",OFFSET('11. SEGUIMIENTO 2026'!$O$14,INT((ROW()-13)/2),0)),IF(ISBLANK(OFFSET('9. METAS'!$R$20,INT((ROW()-14)/2),0)),"",OFFSET('9. METAS'!$R$20,INT((ROW()-14)/2),0)))</f>
        <v>20</v>
      </c>
      <c r="L226" s="245">
        <f ca="1">IF(MOD(ROW()-13,2)=0,IF(ISBLANK(OFFSET('11. SEGUIMIENTO 2026'!$P$14,INT((ROW()-13)/2),0)),"",OFFSET('11. SEGUIMIENTO 2026'!$P$14,INT((ROW()-13)/2),0)),IF(ISBLANK(OFFSET('9. METAS'!$S$20,INT((ROW()-14)/2),0)),"",OFFSET('9. METAS'!$S$20,INT((ROW()-14)/2),0)))</f>
        <v>20</v>
      </c>
      <c r="M226" s="246">
        <f ca="1">IF(MOD(ROW()-13,2)=0,IF(ISBLANK(OFFSET('11. SEGUIMIENTO 2026'!$Q$14,INT((ROW()-13)/2),0)),"",OFFSET('11. SEGUIMIENTO 2026'!$Q$14,INT((ROW()-13)/2),0)),IF(ISBLANK(OFFSET('9. METAS'!$T$20,INT((ROW()-14)/2),0)),"",OFFSET('9. METAS'!$T$20,INT((ROW()-14)/2),0)))</f>
        <v>20</v>
      </c>
      <c r="N226" s="1013"/>
      <c r="O226" s="1014"/>
      <c r="P226" s="723" t="s">
        <v>1560</v>
      </c>
    </row>
    <row r="227" spans="3:16" hidden="1">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02" t="str">
        <f ca="1">IF(ISBLANK(OFFSET('9. METAS'!$K$20,INT((ROW()-13)/2),0)),"",OFFSET('9. METAS'!$K$20,INT((ROW()-13)/2),0))</f>
        <v/>
      </c>
      <c r="I227" s="1004"/>
      <c r="J227" s="244" t="str">
        <f ca="1">IF(MOD(ROW()-13,2)=0,IF(ISBLANK(OFFSET('11. SEGUIMIENTO 2026'!$N$14,INT((ROW()-13)/2),0)),"",OFFSET('11. SEGUIMIENTO 2026'!$N$14,INT((ROW()-13)/2),0)),IF(ISBLANK(OFFSET('9. METAS'!$Q$20,INT((ROW()-14)/2),0)),"",OFFSET('9. METAS'!$Q$20,INT((ROW()-14)/2),0)))</f>
        <v/>
      </c>
      <c r="K227" s="245" t="str">
        <f ca="1">IF(MOD(ROW()-13,2)=0,IF(ISBLANK(OFFSET('11. SEGUIMIENTO 2026'!$O$14,INT((ROW()-13)/2),0)),"",OFFSET('11. SEGUIMIENTO 2026'!$O$14,INT((ROW()-13)/2),0)),IF(ISBLANK(OFFSET('9. METAS'!$R$20,INT((ROW()-14)/2),0)),"",OFFSET('9. METAS'!$R$20,INT((ROW()-14)/2),0)))</f>
        <v/>
      </c>
      <c r="L227" s="245" t="str">
        <f ca="1">IF(MOD(ROW()-13,2)=0,IF(ISBLANK(OFFSET('11. SEGUIMIENTO 2026'!$P$14,INT((ROW()-13)/2),0)),"",OFFSET('11. SEGUIMIENTO 2026'!$P$14,INT((ROW()-13)/2),0)),IF(ISBLANK(OFFSET('9. METAS'!$S$20,INT((ROW()-14)/2),0)),"",OFFSET('9. METAS'!$S$20,INT((ROW()-14)/2),0)))</f>
        <v/>
      </c>
      <c r="M227" s="246" t="str">
        <f ca="1">IF(MOD(ROW()-13,2)=0,IF(ISBLANK(OFFSET('11. SEGUIMIENTO 2026'!$Q$14,INT((ROW()-13)/2),0)),"",OFFSET('11. SEGUIMIENTO 2026'!$Q$14,INT((ROW()-13)/2),0)),IF(ISBLANK(OFFSET('9. METAS'!$T$20,INT((ROW()-14)/2),0)),"",OFFSET('9. METAS'!$T$20,INT((ROW()-14)/2),0)))</f>
        <v/>
      </c>
      <c r="N227" s="1006" t="str">
        <f t="shared" ref="N227" ca="1" si="208">IFERROR(J227/J228,"ND")</f>
        <v>ND</v>
      </c>
      <c r="O227" s="1008" t="str">
        <f t="shared" ref="O227" ca="1" si="209">IFERROR(((J227)/H227),"ND")</f>
        <v>ND</v>
      </c>
      <c r="P227" s="1010"/>
    </row>
    <row r="228" spans="3:16" hidden="1">
      <c r="C228" s="1025"/>
      <c r="D228" s="1018"/>
      <c r="E228" s="1018"/>
      <c r="F228" s="1021"/>
      <c r="G228" s="1023"/>
      <c r="H228" s="1002"/>
      <c r="I228" s="1012"/>
      <c r="J228" s="244" t="str">
        <f ca="1">IF(MOD(ROW()-13,2)=0,IF(ISBLANK(OFFSET('11. SEGUIMIENTO 2026'!$N$14,INT((ROW()-13)/2),0)),"",OFFSET('11. SEGUIMIENTO 2026'!$N$14,INT((ROW()-13)/2),0)),IF(ISBLANK(OFFSET('9. METAS'!$Q$20,INT((ROW()-14)/2),0)),"",OFFSET('9. METAS'!$Q$20,INT((ROW()-14)/2),0)))</f>
        <v/>
      </c>
      <c r="K228" s="245" t="str">
        <f ca="1">IF(MOD(ROW()-13,2)=0,IF(ISBLANK(OFFSET('11. SEGUIMIENTO 2026'!$O$14,INT((ROW()-13)/2),0)),"",OFFSET('11. SEGUIMIENTO 2026'!$O$14,INT((ROW()-13)/2),0)),IF(ISBLANK(OFFSET('9. METAS'!$R$20,INT((ROW()-14)/2),0)),"",OFFSET('9. METAS'!$R$20,INT((ROW()-14)/2),0)))</f>
        <v/>
      </c>
      <c r="L228" s="245" t="str">
        <f ca="1">IF(MOD(ROW()-13,2)=0,IF(ISBLANK(OFFSET('11. SEGUIMIENTO 2026'!$P$14,INT((ROW()-13)/2),0)),"",OFFSET('11. SEGUIMIENTO 2026'!$P$14,INT((ROW()-13)/2),0)),IF(ISBLANK(OFFSET('9. METAS'!$S$20,INT((ROW()-14)/2),0)),"",OFFSET('9. METAS'!$S$20,INT((ROW()-14)/2),0)))</f>
        <v/>
      </c>
      <c r="M228" s="246" t="str">
        <f ca="1">IF(MOD(ROW()-13,2)=0,IF(ISBLANK(OFFSET('11. SEGUIMIENTO 2026'!$Q$14,INT((ROW()-13)/2),0)),"",OFFSET('11. SEGUIMIENTO 2026'!$Q$14,INT((ROW()-13)/2),0)),IF(ISBLANK(OFFSET('9. METAS'!$T$20,INT((ROW()-14)/2),0)),"",OFFSET('9. METAS'!$T$20,INT((ROW()-14)/2),0)))</f>
        <v/>
      </c>
      <c r="N228" s="1013"/>
      <c r="O228" s="1014"/>
      <c r="P228" s="1015"/>
    </row>
    <row r="229" spans="3:16" hidden="1">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02" t="str">
        <f ca="1">IF(ISBLANK(OFFSET('9. METAS'!$K$20,INT((ROW()-13)/2),0)),"",OFFSET('9. METAS'!$K$20,INT((ROW()-13)/2),0))</f>
        <v/>
      </c>
      <c r="I229" s="1004"/>
      <c r="J229" s="244" t="str">
        <f ca="1">IF(MOD(ROW()-13,2)=0,IF(ISBLANK(OFFSET('11. SEGUIMIENTO 2026'!$N$14,INT((ROW()-13)/2),0)),"",OFFSET('11. SEGUIMIENTO 2026'!$N$14,INT((ROW()-13)/2),0)),IF(ISBLANK(OFFSET('9. METAS'!$Q$20,INT((ROW()-14)/2),0)),"",OFFSET('9. METAS'!$Q$20,INT((ROW()-14)/2),0)))</f>
        <v/>
      </c>
      <c r="K229" s="245" t="str">
        <f ca="1">IF(MOD(ROW()-13,2)=0,IF(ISBLANK(OFFSET('11. SEGUIMIENTO 2026'!$O$14,INT((ROW()-13)/2),0)),"",OFFSET('11. SEGUIMIENTO 2026'!$O$14,INT((ROW()-13)/2),0)),IF(ISBLANK(OFFSET('9. METAS'!$R$20,INT((ROW()-14)/2),0)),"",OFFSET('9. METAS'!$R$20,INT((ROW()-14)/2),0)))</f>
        <v/>
      </c>
      <c r="L229" s="245" t="str">
        <f ca="1">IF(MOD(ROW()-13,2)=0,IF(ISBLANK(OFFSET('11. SEGUIMIENTO 2026'!$P$14,INT((ROW()-13)/2),0)),"",OFFSET('11. SEGUIMIENTO 2026'!$P$14,INT((ROW()-13)/2),0)),IF(ISBLANK(OFFSET('9. METAS'!$S$20,INT((ROW()-14)/2),0)),"",OFFSET('9. METAS'!$S$20,INT((ROW()-14)/2),0)))</f>
        <v/>
      </c>
      <c r="M229" s="246" t="str">
        <f ca="1">IF(MOD(ROW()-13,2)=0,IF(ISBLANK(OFFSET('11. SEGUIMIENTO 2026'!$Q$14,INT((ROW()-13)/2),0)),"",OFFSET('11. SEGUIMIENTO 2026'!$Q$14,INT((ROW()-13)/2),0)),IF(ISBLANK(OFFSET('9. METAS'!$T$20,INT((ROW()-14)/2),0)),"",OFFSET('9. METAS'!$T$20,INT((ROW()-14)/2),0)))</f>
        <v/>
      </c>
      <c r="N229" s="1006" t="str">
        <f t="shared" ref="N229" ca="1" si="210">IFERROR(J229/J230,"ND")</f>
        <v>ND</v>
      </c>
      <c r="O229" s="1008" t="str">
        <f t="shared" ref="O229" ca="1" si="211">IFERROR(((J229)/H229),"ND")</f>
        <v>ND</v>
      </c>
      <c r="P229" s="1010"/>
    </row>
    <row r="230" spans="3:16" hidden="1">
      <c r="C230" s="1025"/>
      <c r="D230" s="1018"/>
      <c r="E230" s="1018"/>
      <c r="F230" s="1021"/>
      <c r="G230" s="1023"/>
      <c r="H230" s="1002"/>
      <c r="I230" s="1012"/>
      <c r="J230" s="244" t="str">
        <f ca="1">IF(MOD(ROW()-13,2)=0,IF(ISBLANK(OFFSET('11. SEGUIMIENTO 2026'!$N$14,INT((ROW()-13)/2),0)),"",OFFSET('11. SEGUIMIENTO 2026'!$N$14,INT((ROW()-13)/2),0)),IF(ISBLANK(OFFSET('9. METAS'!$Q$20,INT((ROW()-14)/2),0)),"",OFFSET('9. METAS'!$Q$20,INT((ROW()-14)/2),0)))</f>
        <v/>
      </c>
      <c r="K230" s="245" t="str">
        <f ca="1">IF(MOD(ROW()-13,2)=0,IF(ISBLANK(OFFSET('11. SEGUIMIENTO 2026'!$O$14,INT((ROW()-13)/2),0)),"",OFFSET('11. SEGUIMIENTO 2026'!$O$14,INT((ROW()-13)/2),0)),IF(ISBLANK(OFFSET('9. METAS'!$R$20,INT((ROW()-14)/2),0)),"",OFFSET('9. METAS'!$R$20,INT((ROW()-14)/2),0)))</f>
        <v/>
      </c>
      <c r="L230" s="245" t="str">
        <f ca="1">IF(MOD(ROW()-13,2)=0,IF(ISBLANK(OFFSET('11. SEGUIMIENTO 2026'!$P$14,INT((ROW()-13)/2),0)),"",OFFSET('11. SEGUIMIENTO 2026'!$P$14,INT((ROW()-13)/2),0)),IF(ISBLANK(OFFSET('9. METAS'!$S$20,INT((ROW()-14)/2),0)),"",OFFSET('9. METAS'!$S$20,INT((ROW()-14)/2),0)))</f>
        <v/>
      </c>
      <c r="M230" s="246" t="str">
        <f ca="1">IF(MOD(ROW()-13,2)=0,IF(ISBLANK(OFFSET('11. SEGUIMIENTO 2026'!$Q$14,INT((ROW()-13)/2),0)),"",OFFSET('11. SEGUIMIENTO 2026'!$Q$14,INT((ROW()-13)/2),0)),IF(ISBLANK(OFFSET('9. METAS'!$T$20,INT((ROW()-14)/2),0)),"",OFFSET('9. METAS'!$T$20,INT((ROW()-14)/2),0)))</f>
        <v/>
      </c>
      <c r="N230" s="1013"/>
      <c r="O230" s="1014"/>
      <c r="P230" s="1015"/>
    </row>
    <row r="231" spans="3:16" hidden="1">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02" t="str">
        <f ca="1">IF(ISBLANK(OFFSET('9. METAS'!$K$20,INT((ROW()-13)/2),0)),"",OFFSET('9. METAS'!$K$20,INT((ROW()-13)/2),0))</f>
        <v/>
      </c>
      <c r="I231" s="1004"/>
      <c r="J231" s="244" t="str">
        <f ca="1">IF(MOD(ROW()-13,2)=0,IF(ISBLANK(OFFSET('11. SEGUIMIENTO 2026'!$N$14,INT((ROW()-13)/2),0)),"",OFFSET('11. SEGUIMIENTO 2026'!$N$14,INT((ROW()-13)/2),0)),IF(ISBLANK(OFFSET('9. METAS'!$Q$20,INT((ROW()-14)/2),0)),"",OFFSET('9. METAS'!$Q$20,INT((ROW()-14)/2),0)))</f>
        <v/>
      </c>
      <c r="K231" s="245" t="str">
        <f ca="1">IF(MOD(ROW()-13,2)=0,IF(ISBLANK(OFFSET('11. SEGUIMIENTO 2026'!$O$14,INT((ROW()-13)/2),0)),"",OFFSET('11. SEGUIMIENTO 2026'!$O$14,INT((ROW()-13)/2),0)),IF(ISBLANK(OFFSET('9. METAS'!$R$20,INT((ROW()-14)/2),0)),"",OFFSET('9. METAS'!$R$20,INT((ROW()-14)/2),0)))</f>
        <v/>
      </c>
      <c r="L231" s="245" t="str">
        <f ca="1">IF(MOD(ROW()-13,2)=0,IF(ISBLANK(OFFSET('11. SEGUIMIENTO 2026'!$P$14,INT((ROW()-13)/2),0)),"",OFFSET('11. SEGUIMIENTO 2026'!$P$14,INT((ROW()-13)/2),0)),IF(ISBLANK(OFFSET('9. METAS'!$S$20,INT((ROW()-14)/2),0)),"",OFFSET('9. METAS'!$S$20,INT((ROW()-14)/2),0)))</f>
        <v/>
      </c>
      <c r="M231" s="246" t="str">
        <f ca="1">IF(MOD(ROW()-13,2)=0,IF(ISBLANK(OFFSET('11. SEGUIMIENTO 2026'!$Q$14,INT((ROW()-13)/2),0)),"",OFFSET('11. SEGUIMIENTO 2026'!$Q$14,INT((ROW()-13)/2),0)),IF(ISBLANK(OFFSET('9. METAS'!$T$20,INT((ROW()-14)/2),0)),"",OFFSET('9. METAS'!$T$20,INT((ROW()-14)/2),0)))</f>
        <v/>
      </c>
      <c r="N231" s="1006" t="str">
        <f t="shared" ref="N231" ca="1" si="212">IFERROR(J231/J232,"ND")</f>
        <v>ND</v>
      </c>
      <c r="O231" s="1008" t="str">
        <f t="shared" ref="O231" ca="1" si="213">IFERROR(((J231)/H231),"ND")</f>
        <v>ND</v>
      </c>
      <c r="P231" s="1010"/>
    </row>
    <row r="232" spans="3:16" hidden="1">
      <c r="C232" s="1025"/>
      <c r="D232" s="1018"/>
      <c r="E232" s="1018"/>
      <c r="F232" s="1021"/>
      <c r="G232" s="1023"/>
      <c r="H232" s="1002"/>
      <c r="I232" s="1012"/>
      <c r="J232" s="244" t="str">
        <f ca="1">IF(MOD(ROW()-13,2)=0,IF(ISBLANK(OFFSET('11. SEGUIMIENTO 2026'!$N$14,INT((ROW()-13)/2),0)),"",OFFSET('11. SEGUIMIENTO 2026'!$N$14,INT((ROW()-13)/2),0)),IF(ISBLANK(OFFSET('9. METAS'!$Q$20,INT((ROW()-14)/2),0)),"",OFFSET('9. METAS'!$Q$20,INT((ROW()-14)/2),0)))</f>
        <v/>
      </c>
      <c r="K232" s="245" t="str">
        <f ca="1">IF(MOD(ROW()-13,2)=0,IF(ISBLANK(OFFSET('11. SEGUIMIENTO 2026'!$O$14,INT((ROW()-13)/2),0)),"",OFFSET('11. SEGUIMIENTO 2026'!$O$14,INT((ROW()-13)/2),0)),IF(ISBLANK(OFFSET('9. METAS'!$R$20,INT((ROW()-14)/2),0)),"",OFFSET('9. METAS'!$R$20,INT((ROW()-14)/2),0)))</f>
        <v/>
      </c>
      <c r="L232" s="245" t="str">
        <f ca="1">IF(MOD(ROW()-13,2)=0,IF(ISBLANK(OFFSET('11. SEGUIMIENTO 2026'!$P$14,INT((ROW()-13)/2),0)),"",OFFSET('11. SEGUIMIENTO 2026'!$P$14,INT((ROW()-13)/2),0)),IF(ISBLANK(OFFSET('9. METAS'!$S$20,INT((ROW()-14)/2),0)),"",OFFSET('9. METAS'!$S$20,INT((ROW()-14)/2),0)))</f>
        <v/>
      </c>
      <c r="M232" s="246" t="str">
        <f ca="1">IF(MOD(ROW()-13,2)=0,IF(ISBLANK(OFFSET('11. SEGUIMIENTO 2026'!$Q$14,INT((ROW()-13)/2),0)),"",OFFSET('11. SEGUIMIENTO 2026'!$Q$14,INT((ROW()-13)/2),0)),IF(ISBLANK(OFFSET('9. METAS'!$T$20,INT((ROW()-14)/2),0)),"",OFFSET('9. METAS'!$T$20,INT((ROW()-14)/2),0)))</f>
        <v/>
      </c>
      <c r="N232" s="1013"/>
      <c r="O232" s="1014"/>
      <c r="P232" s="1015"/>
    </row>
    <row r="233" spans="3:16" ht="75" customHeight="1">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02">
        <f ca="1">IF(ISBLANK(OFFSET('9. METAS'!$K$20,INT((ROW()-13)/2),0)),"",OFFSET('9. METAS'!$K$20,INT((ROW()-13)/2),0))</f>
        <v>100</v>
      </c>
      <c r="I233" s="1004" t="s">
        <v>147</v>
      </c>
      <c r="J233" s="244">
        <f ca="1">IF(MOD(ROW()-13,2)=0,IF(ISBLANK(OFFSET('11. SEGUIMIENTO 2026'!$N$14,INT((ROW()-13)/2),0)),"",OFFSET('11. SEGUIMIENTO 2026'!$N$14,INT((ROW()-13)/2),0)),IF(ISBLANK(OFFSET('9. METAS'!$Q$20,INT((ROW()-14)/2),0)),"",OFFSET('9. METAS'!$Q$20,INT((ROW()-14)/2),0)))</f>
        <v>25</v>
      </c>
      <c r="K233" s="245" t="str">
        <f ca="1">IF(MOD(ROW()-13,2)=0,IF(ISBLANK(OFFSET('11. SEGUIMIENTO 2026'!$O$14,INT((ROW()-13)/2),0)),"",OFFSET('11. SEGUIMIENTO 2026'!$O$14,INT((ROW()-13)/2),0)),IF(ISBLANK(OFFSET('9. METAS'!$R$20,INT((ROW()-14)/2),0)),"",OFFSET('9. METAS'!$R$20,INT((ROW()-14)/2),0)))</f>
        <v/>
      </c>
      <c r="L233" s="245" t="str">
        <f ca="1">IF(MOD(ROW()-13,2)=0,IF(ISBLANK(OFFSET('11. SEGUIMIENTO 2026'!$P$14,INT((ROW()-13)/2),0)),"",OFFSET('11. SEGUIMIENTO 2026'!$P$14,INT((ROW()-13)/2),0)),IF(ISBLANK(OFFSET('9. METAS'!$S$20,INT((ROW()-14)/2),0)),"",OFFSET('9. METAS'!$S$20,INT((ROW()-14)/2),0)))</f>
        <v/>
      </c>
      <c r="M233" s="246" t="str">
        <f ca="1">IF(MOD(ROW()-13,2)=0,IF(ISBLANK(OFFSET('11. SEGUIMIENTO 2026'!$Q$14,INT((ROW()-13)/2),0)),"",OFFSET('11. SEGUIMIENTO 2026'!$Q$14,INT((ROW()-13)/2),0)),IF(ISBLANK(OFFSET('9. METAS'!$T$20,INT((ROW()-14)/2),0)),"",OFFSET('9. METAS'!$T$20,INT((ROW()-14)/2),0)))</f>
        <v/>
      </c>
      <c r="N233" s="1006">
        <f t="shared" ref="N233" ca="1" si="214">IFERROR(J233/J234,"ND")</f>
        <v>1</v>
      </c>
      <c r="O233" s="1008">
        <f t="shared" ref="O233" ca="1" si="215">IFERROR(((J233)/H233),"ND")</f>
        <v>0.25</v>
      </c>
      <c r="P233" s="722" t="s">
        <v>1549</v>
      </c>
    </row>
    <row r="234" spans="3:16" ht="75" customHeight="1">
      <c r="C234" s="1025"/>
      <c r="D234" s="1018"/>
      <c r="E234" s="1018"/>
      <c r="F234" s="1021"/>
      <c r="G234" s="1023"/>
      <c r="H234" s="1002"/>
      <c r="I234" s="1012"/>
      <c r="J234" s="244">
        <f ca="1">IF(MOD(ROW()-13,2)=0,IF(ISBLANK(OFFSET('11. SEGUIMIENTO 2026'!$N$14,INT((ROW()-13)/2),0)),"",OFFSET('11. SEGUIMIENTO 2026'!$N$14,INT((ROW()-13)/2),0)),IF(ISBLANK(OFFSET('9. METAS'!$Q$20,INT((ROW()-14)/2),0)),"",OFFSET('9. METAS'!$Q$20,INT((ROW()-14)/2),0)))</f>
        <v>25</v>
      </c>
      <c r="K234" s="245">
        <f ca="1">IF(MOD(ROW()-13,2)=0,IF(ISBLANK(OFFSET('11. SEGUIMIENTO 2026'!$O$14,INT((ROW()-13)/2),0)),"",OFFSET('11. SEGUIMIENTO 2026'!$O$14,INT((ROW()-13)/2),0)),IF(ISBLANK(OFFSET('9. METAS'!$R$20,INT((ROW()-14)/2),0)),"",OFFSET('9. METAS'!$R$20,INT((ROW()-14)/2),0)))</f>
        <v>25</v>
      </c>
      <c r="L234" s="245">
        <f ca="1">IF(MOD(ROW()-13,2)=0,IF(ISBLANK(OFFSET('11. SEGUIMIENTO 2026'!$P$14,INT((ROW()-13)/2),0)),"",OFFSET('11. SEGUIMIENTO 2026'!$P$14,INT((ROW()-13)/2),0)),IF(ISBLANK(OFFSET('9. METAS'!$S$20,INT((ROW()-14)/2),0)),"",OFFSET('9. METAS'!$S$20,INT((ROW()-14)/2),0)))</f>
        <v>25</v>
      </c>
      <c r="M234" s="246">
        <f ca="1">IF(MOD(ROW()-13,2)=0,IF(ISBLANK(OFFSET('11. SEGUIMIENTO 2026'!$Q$14,INT((ROW()-13)/2),0)),"",OFFSET('11. SEGUIMIENTO 2026'!$Q$14,INT((ROW()-13)/2),0)),IF(ISBLANK(OFFSET('9. METAS'!$T$20,INT((ROW()-14)/2),0)),"",OFFSET('9. METAS'!$T$20,INT((ROW()-14)/2),0)))</f>
        <v>25</v>
      </c>
      <c r="N234" s="1013"/>
      <c r="O234" s="1014"/>
      <c r="P234" s="723" t="s">
        <v>1561</v>
      </c>
    </row>
    <row r="235" spans="3:16" ht="79.150000000000006" customHeight="1">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02">
        <f ca="1">IF(ISBLANK(OFFSET('9. METAS'!$K$20,INT((ROW()-13)/2),0)),"",OFFSET('9. METAS'!$K$20,INT((ROW()-13)/2),0))</f>
        <v>190</v>
      </c>
      <c r="I235" s="1004" t="s">
        <v>1394</v>
      </c>
      <c r="J235" s="244">
        <f ca="1">IF(MOD(ROW()-13,2)=0,IF(ISBLANK(OFFSET('11. SEGUIMIENTO 2026'!$N$14,INT((ROW()-13)/2),0)),"",OFFSET('11. SEGUIMIENTO 2026'!$N$14,INT((ROW()-13)/2),0)),IF(ISBLANK(OFFSET('9. METAS'!$Q$20,INT((ROW()-14)/2),0)),"",OFFSET('9. METAS'!$Q$20,INT((ROW()-14)/2),0)))</f>
        <v>50</v>
      </c>
      <c r="K235" s="245" t="str">
        <f ca="1">IF(MOD(ROW()-13,2)=0,IF(ISBLANK(OFFSET('11. SEGUIMIENTO 2026'!$O$14,INT((ROW()-13)/2),0)),"",OFFSET('11. SEGUIMIENTO 2026'!$O$14,INT((ROW()-13)/2),0)),IF(ISBLANK(OFFSET('9. METAS'!$R$20,INT((ROW()-14)/2),0)),"",OFFSET('9. METAS'!$R$20,INT((ROW()-14)/2),0)))</f>
        <v/>
      </c>
      <c r="L235" s="245" t="str">
        <f ca="1">IF(MOD(ROW()-13,2)=0,IF(ISBLANK(OFFSET('11. SEGUIMIENTO 2026'!$P$14,INT((ROW()-13)/2),0)),"",OFFSET('11. SEGUIMIENTO 2026'!$P$14,INT((ROW()-13)/2),0)),IF(ISBLANK(OFFSET('9. METAS'!$S$20,INT((ROW()-14)/2),0)),"",OFFSET('9. METAS'!$S$20,INT((ROW()-14)/2),0)))</f>
        <v/>
      </c>
      <c r="M235" s="246" t="str">
        <f ca="1">IF(MOD(ROW()-13,2)=0,IF(ISBLANK(OFFSET('11. SEGUIMIENTO 2026'!$Q$14,INT((ROW()-13)/2),0)),"",OFFSET('11. SEGUIMIENTO 2026'!$Q$14,INT((ROW()-13)/2),0)),IF(ISBLANK(OFFSET('9. METAS'!$T$20,INT((ROW()-14)/2),0)),"",OFFSET('9. METAS'!$T$20,INT((ROW()-14)/2),0)))</f>
        <v/>
      </c>
      <c r="N235" s="1006">
        <f t="shared" ref="N235" ca="1" si="216">IFERROR(J235/J236,"ND")</f>
        <v>1</v>
      </c>
      <c r="O235" s="1008">
        <f t="shared" ref="O235" ca="1" si="217">IFERROR(((J235)/H235),"ND")</f>
        <v>0.26315789473684209</v>
      </c>
      <c r="P235" s="722" t="s">
        <v>1562</v>
      </c>
    </row>
    <row r="236" spans="3:16" ht="79.150000000000006" customHeight="1">
      <c r="C236" s="1025"/>
      <c r="D236" s="1018"/>
      <c r="E236" s="1018"/>
      <c r="F236" s="1021"/>
      <c r="G236" s="1023"/>
      <c r="H236" s="1002"/>
      <c r="I236" s="1012"/>
      <c r="J236" s="244">
        <f ca="1">IF(MOD(ROW()-13,2)=0,IF(ISBLANK(OFFSET('11. SEGUIMIENTO 2026'!$N$14,INT((ROW()-13)/2),0)),"",OFFSET('11. SEGUIMIENTO 2026'!$N$14,INT((ROW()-13)/2),0)),IF(ISBLANK(OFFSET('9. METAS'!$Q$20,INT((ROW()-14)/2),0)),"",OFFSET('9. METAS'!$Q$20,INT((ROW()-14)/2),0)))</f>
        <v>50</v>
      </c>
      <c r="K236" s="245">
        <f ca="1">IF(MOD(ROW()-13,2)=0,IF(ISBLANK(OFFSET('11. SEGUIMIENTO 2026'!$O$14,INT((ROW()-13)/2),0)),"",OFFSET('11. SEGUIMIENTO 2026'!$O$14,INT((ROW()-13)/2),0)),IF(ISBLANK(OFFSET('9. METAS'!$R$20,INT((ROW()-14)/2),0)),"",OFFSET('9. METAS'!$R$20,INT((ROW()-14)/2),0)))</f>
        <v>60</v>
      </c>
      <c r="L236" s="245">
        <f ca="1">IF(MOD(ROW()-13,2)=0,IF(ISBLANK(OFFSET('11. SEGUIMIENTO 2026'!$P$14,INT((ROW()-13)/2),0)),"",OFFSET('11. SEGUIMIENTO 2026'!$P$14,INT((ROW()-13)/2),0)),IF(ISBLANK(OFFSET('9. METAS'!$S$20,INT((ROW()-14)/2),0)),"",OFFSET('9. METAS'!$S$20,INT((ROW()-14)/2),0)))</f>
        <v>26</v>
      </c>
      <c r="M236" s="246">
        <f ca="1">IF(MOD(ROW()-13,2)=0,IF(ISBLANK(OFFSET('11. SEGUIMIENTO 2026'!$Q$14,INT((ROW()-13)/2),0)),"",OFFSET('11. SEGUIMIENTO 2026'!$Q$14,INT((ROW()-13)/2),0)),IF(ISBLANK(OFFSET('9. METAS'!$T$20,INT((ROW()-14)/2),0)),"",OFFSET('9. METAS'!$T$20,INT((ROW()-14)/2),0)))</f>
        <v>54</v>
      </c>
      <c r="N236" s="1013"/>
      <c r="O236" s="1014"/>
      <c r="P236" s="723" t="s">
        <v>1563</v>
      </c>
    </row>
    <row r="237" spans="3:16" ht="64.150000000000006" customHeight="1">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02">
        <f ca="1">IF(ISBLANK(OFFSET('9. METAS'!$K$20,INT((ROW()-13)/2),0)),"",OFFSET('9. METAS'!$K$20,INT((ROW()-13)/2),0))</f>
        <v>11</v>
      </c>
      <c r="I237" s="1004" t="s">
        <v>1394</v>
      </c>
      <c r="J237" s="244">
        <f ca="1">IF(MOD(ROW()-13,2)=0,IF(ISBLANK(OFFSET('11. SEGUIMIENTO 2026'!$N$14,INT((ROW()-13)/2),0)),"",OFFSET('11. SEGUIMIENTO 2026'!$N$14,INT((ROW()-13)/2),0)),IF(ISBLANK(OFFSET('9. METAS'!$Q$20,INT((ROW()-14)/2),0)),"",OFFSET('9. METAS'!$Q$20,INT((ROW()-14)/2),0)))</f>
        <v>4</v>
      </c>
      <c r="K237" s="245" t="str">
        <f ca="1">IF(MOD(ROW()-13,2)=0,IF(ISBLANK(OFFSET('11. SEGUIMIENTO 2026'!$O$14,INT((ROW()-13)/2),0)),"",OFFSET('11. SEGUIMIENTO 2026'!$O$14,INT((ROW()-13)/2),0)),IF(ISBLANK(OFFSET('9. METAS'!$R$20,INT((ROW()-14)/2),0)),"",OFFSET('9. METAS'!$R$20,INT((ROW()-14)/2),0)))</f>
        <v/>
      </c>
      <c r="L237" s="245" t="str">
        <f ca="1">IF(MOD(ROW()-13,2)=0,IF(ISBLANK(OFFSET('11. SEGUIMIENTO 2026'!$P$14,INT((ROW()-13)/2),0)),"",OFFSET('11. SEGUIMIENTO 2026'!$P$14,INT((ROW()-13)/2),0)),IF(ISBLANK(OFFSET('9. METAS'!$S$20,INT((ROW()-14)/2),0)),"",OFFSET('9. METAS'!$S$20,INT((ROW()-14)/2),0)))</f>
        <v/>
      </c>
      <c r="M237" s="246" t="str">
        <f ca="1">IF(MOD(ROW()-13,2)=0,IF(ISBLANK(OFFSET('11. SEGUIMIENTO 2026'!$Q$14,INT((ROW()-13)/2),0)),"",OFFSET('11. SEGUIMIENTO 2026'!$Q$14,INT((ROW()-13)/2),0)),IF(ISBLANK(OFFSET('9. METAS'!$T$20,INT((ROW()-14)/2),0)),"",OFFSET('9. METAS'!$T$20,INT((ROW()-14)/2),0)))</f>
        <v/>
      </c>
      <c r="N237" s="1006">
        <f t="shared" ref="N237" ca="1" si="218">IFERROR(J237/J238,"ND")</f>
        <v>1</v>
      </c>
      <c r="O237" s="1008">
        <f t="shared" ref="O237" ca="1" si="219">IFERROR(((J237)/H237),"ND")</f>
        <v>0.36363636363636365</v>
      </c>
      <c r="P237" s="722" t="s">
        <v>1564</v>
      </c>
    </row>
    <row r="238" spans="3:16" ht="64.150000000000006" customHeight="1">
      <c r="C238" s="1025"/>
      <c r="D238" s="1018"/>
      <c r="E238" s="1018"/>
      <c r="F238" s="1021"/>
      <c r="G238" s="1023"/>
      <c r="H238" s="1002"/>
      <c r="I238" s="1012"/>
      <c r="J238" s="244">
        <f ca="1">IF(MOD(ROW()-13,2)=0,IF(ISBLANK(OFFSET('11. SEGUIMIENTO 2026'!$N$14,INT((ROW()-13)/2),0)),"",OFFSET('11. SEGUIMIENTO 2026'!$N$14,INT((ROW()-13)/2),0)),IF(ISBLANK(OFFSET('9. METAS'!$Q$20,INT((ROW()-14)/2),0)),"",OFFSET('9. METAS'!$Q$20,INT((ROW()-14)/2),0)))</f>
        <v>4</v>
      </c>
      <c r="K238" s="245">
        <f ca="1">IF(MOD(ROW()-13,2)=0,IF(ISBLANK(OFFSET('11. SEGUIMIENTO 2026'!$O$14,INT((ROW()-13)/2),0)),"",OFFSET('11. SEGUIMIENTO 2026'!$O$14,INT((ROW()-13)/2),0)),IF(ISBLANK(OFFSET('9. METAS'!$R$20,INT((ROW()-14)/2),0)),"",OFFSET('9. METAS'!$R$20,INT((ROW()-14)/2),0)))</f>
        <v>4</v>
      </c>
      <c r="L238" s="245">
        <f ca="1">IF(MOD(ROW()-13,2)=0,IF(ISBLANK(OFFSET('11. SEGUIMIENTO 2026'!$P$14,INT((ROW()-13)/2),0)),"",OFFSET('11. SEGUIMIENTO 2026'!$P$14,INT((ROW()-13)/2),0)),IF(ISBLANK(OFFSET('9. METAS'!$S$20,INT((ROW()-14)/2),0)),"",OFFSET('9. METAS'!$S$20,INT((ROW()-14)/2),0)))</f>
        <v>2</v>
      </c>
      <c r="M238" s="246">
        <f ca="1">IF(MOD(ROW()-13,2)=0,IF(ISBLANK(OFFSET('11. SEGUIMIENTO 2026'!$Q$14,INT((ROW()-13)/2),0)),"",OFFSET('11. SEGUIMIENTO 2026'!$Q$14,INT((ROW()-13)/2),0)),IF(ISBLANK(OFFSET('9. METAS'!$T$20,INT((ROW()-14)/2),0)),"",OFFSET('9. METAS'!$T$20,INT((ROW()-14)/2),0)))</f>
        <v>1</v>
      </c>
      <c r="N238" s="1013"/>
      <c r="O238" s="1014"/>
      <c r="P238" s="723" t="s">
        <v>1565</v>
      </c>
    </row>
    <row r="239" spans="3:16" hidden="1">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02" t="str">
        <f ca="1">IF(ISBLANK(OFFSET('9. METAS'!$K$20,INT((ROW()-13)/2),0)),"",OFFSET('9. METAS'!$K$20,INT((ROW()-13)/2),0))</f>
        <v/>
      </c>
      <c r="I239" s="1004"/>
      <c r="J239" s="244" t="str">
        <f ca="1">IF(MOD(ROW()-13,2)=0,IF(ISBLANK(OFFSET('11. SEGUIMIENTO 2026'!$N$14,INT((ROW()-13)/2),0)),"",OFFSET('11. SEGUIMIENTO 2026'!$N$14,INT((ROW()-13)/2),0)),IF(ISBLANK(OFFSET('9. METAS'!$Q$20,INT((ROW()-14)/2),0)),"",OFFSET('9. METAS'!$Q$20,INT((ROW()-14)/2),0)))</f>
        <v/>
      </c>
      <c r="K239" s="245" t="str">
        <f ca="1">IF(MOD(ROW()-13,2)=0,IF(ISBLANK(OFFSET('11. SEGUIMIENTO 2026'!$O$14,INT((ROW()-13)/2),0)),"",OFFSET('11. SEGUIMIENTO 2026'!$O$14,INT((ROW()-13)/2),0)),IF(ISBLANK(OFFSET('9. METAS'!$R$20,INT((ROW()-14)/2),0)),"",OFFSET('9. METAS'!$R$20,INT((ROW()-14)/2),0)))</f>
        <v/>
      </c>
      <c r="L239" s="245" t="str">
        <f ca="1">IF(MOD(ROW()-13,2)=0,IF(ISBLANK(OFFSET('11. SEGUIMIENTO 2026'!$P$14,INT((ROW()-13)/2),0)),"",OFFSET('11. SEGUIMIENTO 2026'!$P$14,INT((ROW()-13)/2),0)),IF(ISBLANK(OFFSET('9. METAS'!$S$20,INT((ROW()-14)/2),0)),"",OFFSET('9. METAS'!$S$20,INT((ROW()-14)/2),0)))</f>
        <v/>
      </c>
      <c r="M239" s="246" t="str">
        <f ca="1">IF(MOD(ROW()-13,2)=0,IF(ISBLANK(OFFSET('11. SEGUIMIENTO 2026'!$Q$14,INT((ROW()-13)/2),0)),"",OFFSET('11. SEGUIMIENTO 2026'!$Q$14,INT((ROW()-13)/2),0)),IF(ISBLANK(OFFSET('9. METAS'!$T$20,INT((ROW()-14)/2),0)),"",OFFSET('9. METAS'!$T$20,INT((ROW()-14)/2),0)))</f>
        <v/>
      </c>
      <c r="N239" s="1006" t="str">
        <f t="shared" ref="N239" ca="1" si="220">IFERROR(J239/J240,"ND")</f>
        <v>ND</v>
      </c>
      <c r="O239" s="1008" t="str">
        <f t="shared" ref="O239" ca="1" si="221">IFERROR(((J239)/H239),"ND")</f>
        <v>ND</v>
      </c>
      <c r="P239" s="1010"/>
    </row>
    <row r="240" spans="3:16" hidden="1">
      <c r="C240" s="1025"/>
      <c r="D240" s="1018"/>
      <c r="E240" s="1018"/>
      <c r="F240" s="1021"/>
      <c r="G240" s="1023"/>
      <c r="H240" s="1002"/>
      <c r="I240" s="1012"/>
      <c r="J240" s="244" t="str">
        <f ca="1">IF(MOD(ROW()-13,2)=0,IF(ISBLANK(OFFSET('11. SEGUIMIENTO 2026'!$N$14,INT((ROW()-13)/2),0)),"",OFFSET('11. SEGUIMIENTO 2026'!$N$14,INT((ROW()-13)/2),0)),IF(ISBLANK(OFFSET('9. METAS'!$Q$20,INT((ROW()-14)/2),0)),"",OFFSET('9. METAS'!$Q$20,INT((ROW()-14)/2),0)))</f>
        <v/>
      </c>
      <c r="K240" s="245" t="str">
        <f ca="1">IF(MOD(ROW()-13,2)=0,IF(ISBLANK(OFFSET('11. SEGUIMIENTO 2026'!$O$14,INT((ROW()-13)/2),0)),"",OFFSET('11. SEGUIMIENTO 2026'!$O$14,INT((ROW()-13)/2),0)),IF(ISBLANK(OFFSET('9. METAS'!$R$20,INT((ROW()-14)/2),0)),"",OFFSET('9. METAS'!$R$20,INT((ROW()-14)/2),0)))</f>
        <v/>
      </c>
      <c r="L240" s="245" t="str">
        <f ca="1">IF(MOD(ROW()-13,2)=0,IF(ISBLANK(OFFSET('11. SEGUIMIENTO 2026'!$P$14,INT((ROW()-13)/2),0)),"",OFFSET('11. SEGUIMIENTO 2026'!$P$14,INT((ROW()-13)/2),0)),IF(ISBLANK(OFFSET('9. METAS'!$S$20,INT((ROW()-14)/2),0)),"",OFFSET('9. METAS'!$S$20,INT((ROW()-14)/2),0)))</f>
        <v/>
      </c>
      <c r="M240" s="246" t="str">
        <f ca="1">IF(MOD(ROW()-13,2)=0,IF(ISBLANK(OFFSET('11. SEGUIMIENTO 2026'!$Q$14,INT((ROW()-13)/2),0)),"",OFFSET('11. SEGUIMIENTO 2026'!$Q$14,INT((ROW()-13)/2),0)),IF(ISBLANK(OFFSET('9. METAS'!$T$20,INT((ROW()-14)/2),0)),"",OFFSET('9. METAS'!$T$20,INT((ROW()-14)/2),0)))</f>
        <v/>
      </c>
      <c r="N240" s="1013"/>
      <c r="O240" s="1014"/>
      <c r="P240" s="1015"/>
    </row>
    <row r="241" spans="3:16" hidden="1">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02" t="str">
        <f ca="1">IF(ISBLANK(OFFSET('9. METAS'!$K$20,INT((ROW()-13)/2),0)),"",OFFSET('9. METAS'!$K$20,INT((ROW()-13)/2),0))</f>
        <v/>
      </c>
      <c r="I241" s="1004"/>
      <c r="J241" s="244" t="str">
        <f ca="1">IF(MOD(ROW()-13,2)=0,IF(ISBLANK(OFFSET('11. SEGUIMIENTO 2026'!$N$14,INT((ROW()-13)/2),0)),"",OFFSET('11. SEGUIMIENTO 2026'!$N$14,INT((ROW()-13)/2),0)),IF(ISBLANK(OFFSET('9. METAS'!$Q$20,INT((ROW()-14)/2),0)),"",OFFSET('9. METAS'!$Q$20,INT((ROW()-14)/2),0)))</f>
        <v/>
      </c>
      <c r="K241" s="245" t="str">
        <f ca="1">IF(MOD(ROW()-13,2)=0,IF(ISBLANK(OFFSET('11. SEGUIMIENTO 2026'!$O$14,INT((ROW()-13)/2),0)),"",OFFSET('11. SEGUIMIENTO 2026'!$O$14,INT((ROW()-13)/2),0)),IF(ISBLANK(OFFSET('9. METAS'!$R$20,INT((ROW()-14)/2),0)),"",OFFSET('9. METAS'!$R$20,INT((ROW()-14)/2),0)))</f>
        <v/>
      </c>
      <c r="L241" s="245" t="str">
        <f ca="1">IF(MOD(ROW()-13,2)=0,IF(ISBLANK(OFFSET('11. SEGUIMIENTO 2026'!$P$14,INT((ROW()-13)/2),0)),"",OFFSET('11. SEGUIMIENTO 2026'!$P$14,INT((ROW()-13)/2),0)),IF(ISBLANK(OFFSET('9. METAS'!$S$20,INT((ROW()-14)/2),0)),"",OFFSET('9. METAS'!$S$20,INT((ROW()-14)/2),0)))</f>
        <v/>
      </c>
      <c r="M241" s="246" t="str">
        <f ca="1">IF(MOD(ROW()-13,2)=0,IF(ISBLANK(OFFSET('11. SEGUIMIENTO 2026'!$Q$14,INT((ROW()-13)/2),0)),"",OFFSET('11. SEGUIMIENTO 2026'!$Q$14,INT((ROW()-13)/2),0)),IF(ISBLANK(OFFSET('9. METAS'!$T$20,INT((ROW()-14)/2),0)),"",OFFSET('9. METAS'!$T$20,INT((ROW()-14)/2),0)))</f>
        <v/>
      </c>
      <c r="N241" s="1006" t="str">
        <f t="shared" ref="N241" ca="1" si="222">IFERROR(J241/J242,"ND")</f>
        <v>ND</v>
      </c>
      <c r="O241" s="1008" t="str">
        <f t="shared" ref="O241" ca="1" si="223">IFERROR(((J241)/H241),"ND")</f>
        <v>ND</v>
      </c>
      <c r="P241" s="1010"/>
    </row>
    <row r="242" spans="3:16" hidden="1">
      <c r="C242" s="1025"/>
      <c r="D242" s="1018"/>
      <c r="E242" s="1018"/>
      <c r="F242" s="1021"/>
      <c r="G242" s="1023"/>
      <c r="H242" s="1002"/>
      <c r="I242" s="1012"/>
      <c r="J242" s="244" t="str">
        <f ca="1">IF(MOD(ROW()-13,2)=0,IF(ISBLANK(OFFSET('11. SEGUIMIENTO 2026'!$N$14,INT((ROW()-13)/2),0)),"",OFFSET('11. SEGUIMIENTO 2026'!$N$14,INT((ROW()-13)/2),0)),IF(ISBLANK(OFFSET('9. METAS'!$Q$20,INT((ROW()-14)/2),0)),"",OFFSET('9. METAS'!$Q$20,INT((ROW()-14)/2),0)))</f>
        <v/>
      </c>
      <c r="K242" s="245" t="str">
        <f ca="1">IF(MOD(ROW()-13,2)=0,IF(ISBLANK(OFFSET('11. SEGUIMIENTO 2026'!$O$14,INT((ROW()-13)/2),0)),"",OFFSET('11. SEGUIMIENTO 2026'!$O$14,INT((ROW()-13)/2),0)),IF(ISBLANK(OFFSET('9. METAS'!$R$20,INT((ROW()-14)/2),0)),"",OFFSET('9. METAS'!$R$20,INT((ROW()-14)/2),0)))</f>
        <v/>
      </c>
      <c r="L242" s="245" t="str">
        <f ca="1">IF(MOD(ROW()-13,2)=0,IF(ISBLANK(OFFSET('11. SEGUIMIENTO 2026'!$P$14,INT((ROW()-13)/2),0)),"",OFFSET('11. SEGUIMIENTO 2026'!$P$14,INT((ROW()-13)/2),0)),IF(ISBLANK(OFFSET('9. METAS'!$S$20,INT((ROW()-14)/2),0)),"",OFFSET('9. METAS'!$S$20,INT((ROW()-14)/2),0)))</f>
        <v/>
      </c>
      <c r="M242" s="246" t="str">
        <f ca="1">IF(MOD(ROW()-13,2)=0,IF(ISBLANK(OFFSET('11. SEGUIMIENTO 2026'!$Q$14,INT((ROW()-13)/2),0)),"",OFFSET('11. SEGUIMIENTO 2026'!$Q$14,INT((ROW()-13)/2),0)),IF(ISBLANK(OFFSET('9. METAS'!$T$20,INT((ROW()-14)/2),0)),"",OFFSET('9. METAS'!$T$20,INT((ROW()-14)/2),0)))</f>
        <v/>
      </c>
      <c r="N242" s="1013"/>
      <c r="O242" s="1014"/>
      <c r="P242" s="1015"/>
    </row>
    <row r="243" spans="3:16" hidden="1">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02" t="str">
        <f ca="1">IF(ISBLANK(OFFSET('9. METAS'!$K$20,INT((ROW()-13)/2),0)),"",OFFSET('9. METAS'!$K$20,INT((ROW()-13)/2),0))</f>
        <v/>
      </c>
      <c r="I243" s="1004"/>
      <c r="J243" s="244" t="str">
        <f ca="1">IF(MOD(ROW()-13,2)=0,IF(ISBLANK(OFFSET('11. SEGUIMIENTO 2026'!$N$14,INT((ROW()-13)/2),0)),"",OFFSET('11. SEGUIMIENTO 2026'!$N$14,INT((ROW()-13)/2),0)),IF(ISBLANK(OFFSET('9. METAS'!$Q$20,INT((ROW()-14)/2),0)),"",OFFSET('9. METAS'!$Q$20,INT((ROW()-14)/2),0)))</f>
        <v/>
      </c>
      <c r="K243" s="245" t="str">
        <f ca="1">IF(MOD(ROW()-13,2)=0,IF(ISBLANK(OFFSET('11. SEGUIMIENTO 2026'!$O$14,INT((ROW()-13)/2),0)),"",OFFSET('11. SEGUIMIENTO 2026'!$O$14,INT((ROW()-13)/2),0)),IF(ISBLANK(OFFSET('9. METAS'!$R$20,INT((ROW()-14)/2),0)),"",OFFSET('9. METAS'!$R$20,INT((ROW()-14)/2),0)))</f>
        <v/>
      </c>
      <c r="L243" s="245" t="str">
        <f ca="1">IF(MOD(ROW()-13,2)=0,IF(ISBLANK(OFFSET('11. SEGUIMIENTO 2026'!$P$14,INT((ROW()-13)/2),0)),"",OFFSET('11. SEGUIMIENTO 2026'!$P$14,INT((ROW()-13)/2),0)),IF(ISBLANK(OFFSET('9. METAS'!$S$20,INT((ROW()-14)/2),0)),"",OFFSET('9. METAS'!$S$20,INT((ROW()-14)/2),0)))</f>
        <v/>
      </c>
      <c r="M243" s="246" t="str">
        <f ca="1">IF(MOD(ROW()-13,2)=0,IF(ISBLANK(OFFSET('11. SEGUIMIENTO 2026'!$Q$14,INT((ROW()-13)/2),0)),"",OFFSET('11. SEGUIMIENTO 2026'!$Q$14,INT((ROW()-13)/2),0)),IF(ISBLANK(OFFSET('9. METAS'!$T$20,INT((ROW()-14)/2),0)),"",OFFSET('9. METAS'!$T$20,INT((ROW()-14)/2),0)))</f>
        <v/>
      </c>
      <c r="N243" s="1006" t="str">
        <f t="shared" ref="N243" ca="1" si="224">IFERROR(J243/J244,"ND")</f>
        <v>ND</v>
      </c>
      <c r="O243" s="1008" t="str">
        <f t="shared" ref="O243" ca="1" si="225">IFERROR(((J243)/H243),"ND")</f>
        <v>ND</v>
      </c>
      <c r="P243" s="1010"/>
    </row>
    <row r="244" spans="3:16" hidden="1">
      <c r="C244" s="1025"/>
      <c r="D244" s="1018"/>
      <c r="E244" s="1018"/>
      <c r="F244" s="1021"/>
      <c r="G244" s="1023"/>
      <c r="H244" s="1002"/>
      <c r="I244" s="1012"/>
      <c r="J244" s="244" t="str">
        <f ca="1">IF(MOD(ROW()-13,2)=0,IF(ISBLANK(OFFSET('11. SEGUIMIENTO 2026'!$N$14,INT((ROW()-13)/2),0)),"",OFFSET('11. SEGUIMIENTO 2026'!$N$14,INT((ROW()-13)/2),0)),IF(ISBLANK(OFFSET('9. METAS'!$Q$20,INT((ROW()-14)/2),0)),"",OFFSET('9. METAS'!$Q$20,INT((ROW()-14)/2),0)))</f>
        <v/>
      </c>
      <c r="K244" s="245" t="str">
        <f ca="1">IF(MOD(ROW()-13,2)=0,IF(ISBLANK(OFFSET('11. SEGUIMIENTO 2026'!$O$14,INT((ROW()-13)/2),0)),"",OFFSET('11. SEGUIMIENTO 2026'!$O$14,INT((ROW()-13)/2),0)),IF(ISBLANK(OFFSET('9. METAS'!$R$20,INT((ROW()-14)/2),0)),"",OFFSET('9. METAS'!$R$20,INT((ROW()-14)/2),0)))</f>
        <v/>
      </c>
      <c r="L244" s="245" t="str">
        <f ca="1">IF(MOD(ROW()-13,2)=0,IF(ISBLANK(OFFSET('11. SEGUIMIENTO 2026'!$P$14,INT((ROW()-13)/2),0)),"",OFFSET('11. SEGUIMIENTO 2026'!$P$14,INT((ROW()-13)/2),0)),IF(ISBLANK(OFFSET('9. METAS'!$S$20,INT((ROW()-14)/2),0)),"",OFFSET('9. METAS'!$S$20,INT((ROW()-14)/2),0)))</f>
        <v/>
      </c>
      <c r="M244" s="246" t="str">
        <f ca="1">IF(MOD(ROW()-13,2)=0,IF(ISBLANK(OFFSET('11. SEGUIMIENTO 2026'!$Q$14,INT((ROW()-13)/2),0)),"",OFFSET('11. SEGUIMIENTO 2026'!$Q$14,INT((ROW()-13)/2),0)),IF(ISBLANK(OFFSET('9. METAS'!$T$20,INT((ROW()-14)/2),0)),"",OFFSET('9. METAS'!$T$20,INT((ROW()-14)/2),0)))</f>
        <v/>
      </c>
      <c r="N244" s="1013"/>
      <c r="O244" s="1014"/>
      <c r="P244" s="1015"/>
    </row>
    <row r="245" spans="3:16" ht="70.900000000000006" customHeight="1">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02">
        <f ca="1">IF(ISBLANK(OFFSET('9. METAS'!$K$20,INT((ROW()-13)/2),0)),"",OFFSET('9. METAS'!$K$20,INT((ROW()-13)/2),0))</f>
        <v>100</v>
      </c>
      <c r="I245" s="1004" t="s">
        <v>147</v>
      </c>
      <c r="J245" s="244">
        <f ca="1">IF(MOD(ROW()-13,2)=0,IF(ISBLANK(OFFSET('11. SEGUIMIENTO 2026'!$N$14,INT((ROW()-13)/2),0)),"",OFFSET('11. SEGUIMIENTO 2026'!$N$14,INT((ROW()-13)/2),0)),IF(ISBLANK(OFFSET('9. METAS'!$Q$20,INT((ROW()-14)/2),0)),"",OFFSET('9. METAS'!$Q$20,INT((ROW()-14)/2),0)))</f>
        <v>25</v>
      </c>
      <c r="K245" s="245" t="str">
        <f ca="1">IF(MOD(ROW()-13,2)=0,IF(ISBLANK(OFFSET('11. SEGUIMIENTO 2026'!$O$14,INT((ROW()-13)/2),0)),"",OFFSET('11. SEGUIMIENTO 2026'!$O$14,INT((ROW()-13)/2),0)),IF(ISBLANK(OFFSET('9. METAS'!$R$20,INT((ROW()-14)/2),0)),"",OFFSET('9. METAS'!$R$20,INT((ROW()-14)/2),0)))</f>
        <v/>
      </c>
      <c r="L245" s="245" t="str">
        <f ca="1">IF(MOD(ROW()-13,2)=0,IF(ISBLANK(OFFSET('11. SEGUIMIENTO 2026'!$P$14,INT((ROW()-13)/2),0)),"",OFFSET('11. SEGUIMIENTO 2026'!$P$14,INT((ROW()-13)/2),0)),IF(ISBLANK(OFFSET('9. METAS'!$S$20,INT((ROW()-14)/2),0)),"",OFFSET('9. METAS'!$S$20,INT((ROW()-14)/2),0)))</f>
        <v/>
      </c>
      <c r="M245" s="246" t="str">
        <f ca="1">IF(MOD(ROW()-13,2)=0,IF(ISBLANK(OFFSET('11. SEGUIMIENTO 2026'!$Q$14,INT((ROW()-13)/2),0)),"",OFFSET('11. SEGUIMIENTO 2026'!$Q$14,INT((ROW()-13)/2),0)),IF(ISBLANK(OFFSET('9. METAS'!$T$20,INT((ROW()-14)/2),0)),"",OFFSET('9. METAS'!$T$20,INT((ROW()-14)/2),0)))</f>
        <v/>
      </c>
      <c r="N245" s="1006">
        <f t="shared" ref="N245" ca="1" si="226">IFERROR(J245/J246,"ND")</f>
        <v>1</v>
      </c>
      <c r="O245" s="1008">
        <f t="shared" ref="O245" ca="1" si="227">IFERROR(((J245)/H245),"ND")</f>
        <v>0.25</v>
      </c>
      <c r="P245" s="722" t="s">
        <v>1549</v>
      </c>
    </row>
    <row r="246" spans="3:16" ht="70.900000000000006" customHeight="1">
      <c r="C246" s="1025"/>
      <c r="D246" s="1018"/>
      <c r="E246" s="1018"/>
      <c r="F246" s="1021"/>
      <c r="G246" s="1023"/>
      <c r="H246" s="1002"/>
      <c r="I246" s="1012"/>
      <c r="J246" s="244">
        <f ca="1">IF(MOD(ROW()-13,2)=0,IF(ISBLANK(OFFSET('11. SEGUIMIENTO 2026'!$N$14,INT((ROW()-13)/2),0)),"",OFFSET('11. SEGUIMIENTO 2026'!$N$14,INT((ROW()-13)/2),0)),IF(ISBLANK(OFFSET('9. METAS'!$Q$20,INT((ROW()-14)/2),0)),"",OFFSET('9. METAS'!$Q$20,INT((ROW()-14)/2),0)))</f>
        <v>25</v>
      </c>
      <c r="K246" s="245">
        <f ca="1">IF(MOD(ROW()-13,2)=0,IF(ISBLANK(OFFSET('11. SEGUIMIENTO 2026'!$O$14,INT((ROW()-13)/2),0)),"",OFFSET('11. SEGUIMIENTO 2026'!$O$14,INT((ROW()-13)/2),0)),IF(ISBLANK(OFFSET('9. METAS'!$R$20,INT((ROW()-14)/2),0)),"",OFFSET('9. METAS'!$R$20,INT((ROW()-14)/2),0)))</f>
        <v>25</v>
      </c>
      <c r="L246" s="245">
        <f ca="1">IF(MOD(ROW()-13,2)=0,IF(ISBLANK(OFFSET('11. SEGUIMIENTO 2026'!$P$14,INT((ROW()-13)/2),0)),"",OFFSET('11. SEGUIMIENTO 2026'!$P$14,INT((ROW()-13)/2),0)),IF(ISBLANK(OFFSET('9. METAS'!$S$20,INT((ROW()-14)/2),0)),"",OFFSET('9. METAS'!$S$20,INT((ROW()-14)/2),0)))</f>
        <v>25</v>
      </c>
      <c r="M246" s="246">
        <f ca="1">IF(MOD(ROW()-13,2)=0,IF(ISBLANK(OFFSET('11. SEGUIMIENTO 2026'!$Q$14,INT((ROW()-13)/2),0)),"",OFFSET('11. SEGUIMIENTO 2026'!$Q$14,INT((ROW()-13)/2),0)),IF(ISBLANK(OFFSET('9. METAS'!$T$20,INT((ROW()-14)/2),0)),"",OFFSET('9. METAS'!$T$20,INT((ROW()-14)/2),0)))</f>
        <v>25</v>
      </c>
      <c r="N246" s="1013"/>
      <c r="O246" s="1014"/>
      <c r="P246" s="723" t="s">
        <v>1550</v>
      </c>
    </row>
    <row r="247" spans="3:16" ht="63" customHeight="1">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02">
        <f ca="1">IF(ISBLANK(OFFSET('9. METAS'!$K$20,INT((ROW()-13)/2),0)),"",OFFSET('9. METAS'!$K$20,INT((ROW()-13)/2),0))</f>
        <v>25</v>
      </c>
      <c r="I247" s="1004" t="s">
        <v>1394</v>
      </c>
      <c r="J247" s="244">
        <f ca="1">IF(MOD(ROW()-13,2)=0,IF(ISBLANK(OFFSET('11. SEGUIMIENTO 2026'!$N$14,INT((ROW()-13)/2),0)),"",OFFSET('11. SEGUIMIENTO 2026'!$N$14,INT((ROW()-13)/2),0)),IF(ISBLANK(OFFSET('9. METAS'!$Q$20,INT((ROW()-14)/2),0)),"",OFFSET('9. METAS'!$Q$20,INT((ROW()-14)/2),0)))</f>
        <v>4</v>
      </c>
      <c r="K247" s="245" t="str">
        <f ca="1">IF(MOD(ROW()-13,2)=0,IF(ISBLANK(OFFSET('11. SEGUIMIENTO 2026'!$O$14,INT((ROW()-13)/2),0)),"",OFFSET('11. SEGUIMIENTO 2026'!$O$14,INT((ROW()-13)/2),0)),IF(ISBLANK(OFFSET('9. METAS'!$R$20,INT((ROW()-14)/2),0)),"",OFFSET('9. METAS'!$R$20,INT((ROW()-14)/2),0)))</f>
        <v/>
      </c>
      <c r="L247" s="245" t="str">
        <f ca="1">IF(MOD(ROW()-13,2)=0,IF(ISBLANK(OFFSET('11. SEGUIMIENTO 2026'!$P$14,INT((ROW()-13)/2),0)),"",OFFSET('11. SEGUIMIENTO 2026'!$P$14,INT((ROW()-13)/2),0)),IF(ISBLANK(OFFSET('9. METAS'!$S$20,INT((ROW()-14)/2),0)),"",OFFSET('9. METAS'!$S$20,INT((ROW()-14)/2),0)))</f>
        <v/>
      </c>
      <c r="M247" s="246" t="str">
        <f ca="1">IF(MOD(ROW()-13,2)=0,IF(ISBLANK(OFFSET('11. SEGUIMIENTO 2026'!$Q$14,INT((ROW()-13)/2),0)),"",OFFSET('11. SEGUIMIENTO 2026'!$Q$14,INT((ROW()-13)/2),0)),IF(ISBLANK(OFFSET('9. METAS'!$T$20,INT((ROW()-14)/2),0)),"",OFFSET('9. METAS'!$T$20,INT((ROW()-14)/2),0)))</f>
        <v/>
      </c>
      <c r="N247" s="1006">
        <f t="shared" ref="N247" ca="1" si="228">IFERROR(J247/J248,"ND")</f>
        <v>1</v>
      </c>
      <c r="O247" s="1008">
        <f t="shared" ref="O247" ca="1" si="229">IFERROR(((J247)/H247),"ND")</f>
        <v>0.16</v>
      </c>
      <c r="P247" s="722" t="s">
        <v>1566</v>
      </c>
    </row>
    <row r="248" spans="3:16" ht="63" customHeight="1">
      <c r="C248" s="1025"/>
      <c r="D248" s="1018"/>
      <c r="E248" s="1018"/>
      <c r="F248" s="1021"/>
      <c r="G248" s="1023"/>
      <c r="H248" s="1002"/>
      <c r="I248" s="1012"/>
      <c r="J248" s="244">
        <f ca="1">IF(MOD(ROW()-13,2)=0,IF(ISBLANK(OFFSET('11. SEGUIMIENTO 2026'!$N$14,INT((ROW()-13)/2),0)),"",OFFSET('11. SEGUIMIENTO 2026'!$N$14,INT((ROW()-13)/2),0)),IF(ISBLANK(OFFSET('9. METAS'!$Q$20,INT((ROW()-14)/2),0)),"",OFFSET('9. METAS'!$Q$20,INT((ROW()-14)/2),0)))</f>
        <v>4</v>
      </c>
      <c r="K248" s="245">
        <f ca="1">IF(MOD(ROW()-13,2)=0,IF(ISBLANK(OFFSET('11. SEGUIMIENTO 2026'!$O$14,INT((ROW()-13)/2),0)),"",OFFSET('11. SEGUIMIENTO 2026'!$O$14,INT((ROW()-13)/2),0)),IF(ISBLANK(OFFSET('9. METAS'!$R$20,INT((ROW()-14)/2),0)),"",OFFSET('9. METAS'!$R$20,INT((ROW()-14)/2),0)))</f>
        <v>7</v>
      </c>
      <c r="L248" s="245">
        <f ca="1">IF(MOD(ROW()-13,2)=0,IF(ISBLANK(OFFSET('11. SEGUIMIENTO 2026'!$P$14,INT((ROW()-13)/2),0)),"",OFFSET('11. SEGUIMIENTO 2026'!$P$14,INT((ROW()-13)/2),0)),IF(ISBLANK(OFFSET('9. METAS'!$S$20,INT((ROW()-14)/2),0)),"",OFFSET('9. METAS'!$S$20,INT((ROW()-14)/2),0)))</f>
        <v>7</v>
      </c>
      <c r="M248" s="246">
        <f ca="1">IF(MOD(ROW()-13,2)=0,IF(ISBLANK(OFFSET('11. SEGUIMIENTO 2026'!$Q$14,INT((ROW()-13)/2),0)),"",OFFSET('11. SEGUIMIENTO 2026'!$Q$14,INT((ROW()-13)/2),0)),IF(ISBLANK(OFFSET('9. METAS'!$T$20,INT((ROW()-14)/2),0)),"",OFFSET('9. METAS'!$T$20,INT((ROW()-14)/2),0)))</f>
        <v>7</v>
      </c>
      <c r="N248" s="1013"/>
      <c r="O248" s="1014"/>
      <c r="P248" s="723" t="s">
        <v>1567</v>
      </c>
    </row>
    <row r="249" spans="3:16" ht="63" hidden="1" customHeight="1">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02" t="str">
        <f ca="1">IF(ISBLANK(OFFSET('9. METAS'!$K$20,INT((ROW()-13)/2),0)),"",OFFSET('9. METAS'!$K$20,INT((ROW()-13)/2),0))</f>
        <v/>
      </c>
      <c r="I249" s="1004"/>
      <c r="J249" s="244" t="str">
        <f ca="1">IF(MOD(ROW()-13,2)=0,IF(ISBLANK(OFFSET('11. SEGUIMIENTO 2026'!$N$14,INT((ROW()-13)/2),0)),"",OFFSET('11. SEGUIMIENTO 2026'!$N$14,INT((ROW()-13)/2),0)),IF(ISBLANK(OFFSET('9. METAS'!$Q$20,INT((ROW()-14)/2),0)),"",OFFSET('9. METAS'!$Q$20,INT((ROW()-14)/2),0)))</f>
        <v/>
      </c>
      <c r="K249" s="245" t="str">
        <f ca="1">IF(MOD(ROW()-13,2)=0,IF(ISBLANK(OFFSET('11. SEGUIMIENTO 2026'!$O$14,INT((ROW()-13)/2),0)),"",OFFSET('11. SEGUIMIENTO 2026'!$O$14,INT((ROW()-13)/2),0)),IF(ISBLANK(OFFSET('9. METAS'!$R$20,INT((ROW()-14)/2),0)),"",OFFSET('9. METAS'!$R$20,INT((ROW()-14)/2),0)))</f>
        <v/>
      </c>
      <c r="L249" s="245" t="str">
        <f ca="1">IF(MOD(ROW()-13,2)=0,IF(ISBLANK(OFFSET('11. SEGUIMIENTO 2026'!$P$14,INT((ROW()-13)/2),0)),"",OFFSET('11. SEGUIMIENTO 2026'!$P$14,INT((ROW()-13)/2),0)),IF(ISBLANK(OFFSET('9. METAS'!$S$20,INT((ROW()-14)/2),0)),"",OFFSET('9. METAS'!$S$20,INT((ROW()-14)/2),0)))</f>
        <v/>
      </c>
      <c r="M249" s="246" t="str">
        <f ca="1">IF(MOD(ROW()-13,2)=0,IF(ISBLANK(OFFSET('11. SEGUIMIENTO 2026'!$Q$14,INT((ROW()-13)/2),0)),"",OFFSET('11. SEGUIMIENTO 2026'!$Q$14,INT((ROW()-13)/2),0)),IF(ISBLANK(OFFSET('9. METAS'!$T$20,INT((ROW()-14)/2),0)),"",OFFSET('9. METAS'!$T$20,INT((ROW()-14)/2),0)))</f>
        <v/>
      </c>
      <c r="N249" s="1006" t="str">
        <f t="shared" ref="N249" ca="1" si="230">IFERROR(J249/J250,"ND")</f>
        <v>ND</v>
      </c>
      <c r="O249" s="1008" t="str">
        <f t="shared" ref="O249" ca="1" si="231">IFERROR(((J249)/H249),"ND")</f>
        <v>ND</v>
      </c>
      <c r="P249" s="1010"/>
    </row>
    <row r="250" spans="3:16" ht="63" hidden="1" customHeight="1">
      <c r="C250" s="1025"/>
      <c r="D250" s="1018"/>
      <c r="E250" s="1018"/>
      <c r="F250" s="1021"/>
      <c r="G250" s="1023"/>
      <c r="H250" s="1002"/>
      <c r="I250" s="1012"/>
      <c r="J250" s="244" t="str">
        <f ca="1">IF(MOD(ROW()-13,2)=0,IF(ISBLANK(OFFSET('11. SEGUIMIENTO 2026'!$N$14,INT((ROW()-13)/2),0)),"",OFFSET('11. SEGUIMIENTO 2026'!$N$14,INT((ROW()-13)/2),0)),IF(ISBLANK(OFFSET('9. METAS'!$Q$20,INT((ROW()-14)/2),0)),"",OFFSET('9. METAS'!$Q$20,INT((ROW()-14)/2),0)))</f>
        <v/>
      </c>
      <c r="K250" s="245" t="str">
        <f ca="1">IF(MOD(ROW()-13,2)=0,IF(ISBLANK(OFFSET('11. SEGUIMIENTO 2026'!$O$14,INT((ROW()-13)/2),0)),"",OFFSET('11. SEGUIMIENTO 2026'!$O$14,INT((ROW()-13)/2),0)),IF(ISBLANK(OFFSET('9. METAS'!$R$20,INT((ROW()-14)/2),0)),"",OFFSET('9. METAS'!$R$20,INT((ROW()-14)/2),0)))</f>
        <v/>
      </c>
      <c r="L250" s="245" t="str">
        <f ca="1">IF(MOD(ROW()-13,2)=0,IF(ISBLANK(OFFSET('11. SEGUIMIENTO 2026'!$P$14,INT((ROW()-13)/2),0)),"",OFFSET('11. SEGUIMIENTO 2026'!$P$14,INT((ROW()-13)/2),0)),IF(ISBLANK(OFFSET('9. METAS'!$S$20,INT((ROW()-14)/2),0)),"",OFFSET('9. METAS'!$S$20,INT((ROW()-14)/2),0)))</f>
        <v/>
      </c>
      <c r="M250" s="246" t="str">
        <f ca="1">IF(MOD(ROW()-13,2)=0,IF(ISBLANK(OFFSET('11. SEGUIMIENTO 2026'!$Q$14,INT((ROW()-13)/2),0)),"",OFFSET('11. SEGUIMIENTO 2026'!$Q$14,INT((ROW()-13)/2),0)),IF(ISBLANK(OFFSET('9. METAS'!$T$20,INT((ROW()-14)/2),0)),"",OFFSET('9. METAS'!$T$20,INT((ROW()-14)/2),0)))</f>
        <v/>
      </c>
      <c r="N250" s="1013"/>
      <c r="O250" s="1014"/>
      <c r="P250" s="1015"/>
    </row>
    <row r="251" spans="3:16" ht="63" hidden="1" customHeight="1">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02" t="str">
        <f ca="1">IF(ISBLANK(OFFSET('9. METAS'!$K$20,INT((ROW()-13)/2),0)),"",OFFSET('9. METAS'!$K$20,INT((ROW()-13)/2),0))</f>
        <v/>
      </c>
      <c r="I251" s="1004"/>
      <c r="J251" s="244" t="str">
        <f ca="1">IF(MOD(ROW()-13,2)=0,IF(ISBLANK(OFFSET('11. SEGUIMIENTO 2026'!$N$14,INT((ROW()-13)/2),0)),"",OFFSET('11. SEGUIMIENTO 2026'!$N$14,INT((ROW()-13)/2),0)),IF(ISBLANK(OFFSET('9. METAS'!$Q$20,INT((ROW()-14)/2),0)),"",OFFSET('9. METAS'!$Q$20,INT((ROW()-14)/2),0)))</f>
        <v/>
      </c>
      <c r="K251" s="245" t="str">
        <f ca="1">IF(MOD(ROW()-13,2)=0,IF(ISBLANK(OFFSET('11. SEGUIMIENTO 2026'!$O$14,INT((ROW()-13)/2),0)),"",OFFSET('11. SEGUIMIENTO 2026'!$O$14,INT((ROW()-13)/2),0)),IF(ISBLANK(OFFSET('9. METAS'!$R$20,INT((ROW()-14)/2),0)),"",OFFSET('9. METAS'!$R$20,INT((ROW()-14)/2),0)))</f>
        <v/>
      </c>
      <c r="L251" s="245" t="str">
        <f ca="1">IF(MOD(ROW()-13,2)=0,IF(ISBLANK(OFFSET('11. SEGUIMIENTO 2026'!$P$14,INT((ROW()-13)/2),0)),"",OFFSET('11. SEGUIMIENTO 2026'!$P$14,INT((ROW()-13)/2),0)),IF(ISBLANK(OFFSET('9. METAS'!$S$20,INT((ROW()-14)/2),0)),"",OFFSET('9. METAS'!$S$20,INT((ROW()-14)/2),0)))</f>
        <v/>
      </c>
      <c r="M251" s="246" t="str">
        <f ca="1">IF(MOD(ROW()-13,2)=0,IF(ISBLANK(OFFSET('11. SEGUIMIENTO 2026'!$Q$14,INT((ROW()-13)/2),0)),"",OFFSET('11. SEGUIMIENTO 2026'!$Q$14,INT((ROW()-13)/2),0)),IF(ISBLANK(OFFSET('9. METAS'!$T$20,INT((ROW()-14)/2),0)),"",OFFSET('9. METAS'!$T$20,INT((ROW()-14)/2),0)))</f>
        <v/>
      </c>
      <c r="N251" s="1006" t="str">
        <f t="shared" ref="N251" ca="1" si="232">IFERROR(J251/J252,"ND")</f>
        <v>ND</v>
      </c>
      <c r="O251" s="1008" t="str">
        <f t="shared" ref="O251" ca="1" si="233">IFERROR(((J251)/H251),"ND")</f>
        <v>ND</v>
      </c>
      <c r="P251" s="1010"/>
    </row>
    <row r="252" spans="3:16" ht="63" hidden="1" customHeight="1">
      <c r="C252" s="1025"/>
      <c r="D252" s="1018"/>
      <c r="E252" s="1018"/>
      <c r="F252" s="1021"/>
      <c r="G252" s="1023"/>
      <c r="H252" s="1002"/>
      <c r="I252" s="1012"/>
      <c r="J252" s="244" t="str">
        <f ca="1">IF(MOD(ROW()-13,2)=0,IF(ISBLANK(OFFSET('11. SEGUIMIENTO 2026'!$N$14,INT((ROW()-13)/2),0)),"",OFFSET('11. SEGUIMIENTO 2026'!$N$14,INT((ROW()-13)/2),0)),IF(ISBLANK(OFFSET('9. METAS'!$Q$20,INT((ROW()-14)/2),0)),"",OFFSET('9. METAS'!$Q$20,INT((ROW()-14)/2),0)))</f>
        <v/>
      </c>
      <c r="K252" s="245" t="str">
        <f ca="1">IF(MOD(ROW()-13,2)=0,IF(ISBLANK(OFFSET('11. SEGUIMIENTO 2026'!$O$14,INT((ROW()-13)/2),0)),"",OFFSET('11. SEGUIMIENTO 2026'!$O$14,INT((ROW()-13)/2),0)),IF(ISBLANK(OFFSET('9. METAS'!$R$20,INT((ROW()-14)/2),0)),"",OFFSET('9. METAS'!$R$20,INT((ROW()-14)/2),0)))</f>
        <v/>
      </c>
      <c r="L252" s="245" t="str">
        <f ca="1">IF(MOD(ROW()-13,2)=0,IF(ISBLANK(OFFSET('11. SEGUIMIENTO 2026'!$P$14,INT((ROW()-13)/2),0)),"",OFFSET('11. SEGUIMIENTO 2026'!$P$14,INT((ROW()-13)/2),0)),IF(ISBLANK(OFFSET('9. METAS'!$S$20,INT((ROW()-14)/2),0)),"",OFFSET('9. METAS'!$S$20,INT((ROW()-14)/2),0)))</f>
        <v/>
      </c>
      <c r="M252" s="246" t="str">
        <f ca="1">IF(MOD(ROW()-13,2)=0,IF(ISBLANK(OFFSET('11. SEGUIMIENTO 2026'!$Q$14,INT((ROW()-13)/2),0)),"",OFFSET('11. SEGUIMIENTO 2026'!$Q$14,INT((ROW()-13)/2),0)),IF(ISBLANK(OFFSET('9. METAS'!$T$20,INT((ROW()-14)/2),0)),"",OFFSET('9. METAS'!$T$20,INT((ROW()-14)/2),0)))</f>
        <v/>
      </c>
      <c r="N252" s="1013"/>
      <c r="O252" s="1014"/>
      <c r="P252" s="1015"/>
    </row>
    <row r="253" spans="3:16" ht="63" hidden="1" customHeight="1">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02" t="str">
        <f ca="1">IF(ISBLANK(OFFSET('9. METAS'!$K$20,INT((ROW()-13)/2),0)),"",OFFSET('9. METAS'!$K$20,INT((ROW()-13)/2),0))</f>
        <v/>
      </c>
      <c r="I253" s="1004"/>
      <c r="J253" s="244" t="str">
        <f ca="1">IF(MOD(ROW()-13,2)=0,IF(ISBLANK(OFFSET('11. SEGUIMIENTO 2026'!$N$14,INT((ROW()-13)/2),0)),"",OFFSET('11. SEGUIMIENTO 2026'!$N$14,INT((ROW()-13)/2),0)),IF(ISBLANK(OFFSET('9. METAS'!$Q$20,INT((ROW()-14)/2),0)),"",OFFSET('9. METAS'!$Q$20,INT((ROW()-14)/2),0)))</f>
        <v/>
      </c>
      <c r="K253" s="245" t="str">
        <f ca="1">IF(MOD(ROW()-13,2)=0,IF(ISBLANK(OFFSET('11. SEGUIMIENTO 2026'!$O$14,INT((ROW()-13)/2),0)),"",OFFSET('11. SEGUIMIENTO 2026'!$O$14,INT((ROW()-13)/2),0)),IF(ISBLANK(OFFSET('9. METAS'!$R$20,INT((ROW()-14)/2),0)),"",OFFSET('9. METAS'!$R$20,INT((ROW()-14)/2),0)))</f>
        <v/>
      </c>
      <c r="L253" s="245" t="str">
        <f ca="1">IF(MOD(ROW()-13,2)=0,IF(ISBLANK(OFFSET('11. SEGUIMIENTO 2026'!$P$14,INT((ROW()-13)/2),0)),"",OFFSET('11. SEGUIMIENTO 2026'!$P$14,INT((ROW()-13)/2),0)),IF(ISBLANK(OFFSET('9. METAS'!$S$20,INT((ROW()-14)/2),0)),"",OFFSET('9. METAS'!$S$20,INT((ROW()-14)/2),0)))</f>
        <v/>
      </c>
      <c r="M253" s="246" t="str">
        <f ca="1">IF(MOD(ROW()-13,2)=0,IF(ISBLANK(OFFSET('11. SEGUIMIENTO 2026'!$Q$14,INT((ROW()-13)/2),0)),"",OFFSET('11. SEGUIMIENTO 2026'!$Q$14,INT((ROW()-13)/2),0)),IF(ISBLANK(OFFSET('9. METAS'!$T$20,INT((ROW()-14)/2),0)),"",OFFSET('9. METAS'!$T$20,INT((ROW()-14)/2),0)))</f>
        <v/>
      </c>
      <c r="N253" s="1006" t="str">
        <f t="shared" ref="N253" ca="1" si="234">IFERROR(J253/J254,"ND")</f>
        <v>ND</v>
      </c>
      <c r="O253" s="1008" t="str">
        <f t="shared" ref="O253" ca="1" si="235">IFERROR(((J253)/H253),"ND")</f>
        <v>ND</v>
      </c>
      <c r="P253" s="1010"/>
    </row>
    <row r="254" spans="3:16" ht="63" hidden="1" customHeight="1">
      <c r="C254" s="1025"/>
      <c r="D254" s="1018"/>
      <c r="E254" s="1018"/>
      <c r="F254" s="1021"/>
      <c r="G254" s="1023"/>
      <c r="H254" s="1002"/>
      <c r="I254" s="1012"/>
      <c r="J254" s="244" t="str">
        <f ca="1">IF(MOD(ROW()-13,2)=0,IF(ISBLANK(OFFSET('11. SEGUIMIENTO 2026'!$N$14,INT((ROW()-13)/2),0)),"",OFFSET('11. SEGUIMIENTO 2026'!$N$14,INT((ROW()-13)/2),0)),IF(ISBLANK(OFFSET('9. METAS'!$Q$20,INT((ROW()-14)/2),0)),"",OFFSET('9. METAS'!$Q$20,INT((ROW()-14)/2),0)))</f>
        <v/>
      </c>
      <c r="K254" s="245" t="str">
        <f ca="1">IF(MOD(ROW()-13,2)=0,IF(ISBLANK(OFFSET('11. SEGUIMIENTO 2026'!$O$14,INT((ROW()-13)/2),0)),"",OFFSET('11. SEGUIMIENTO 2026'!$O$14,INT((ROW()-13)/2),0)),IF(ISBLANK(OFFSET('9. METAS'!$R$20,INT((ROW()-14)/2),0)),"",OFFSET('9. METAS'!$R$20,INT((ROW()-14)/2),0)))</f>
        <v/>
      </c>
      <c r="L254" s="245" t="str">
        <f ca="1">IF(MOD(ROW()-13,2)=0,IF(ISBLANK(OFFSET('11. SEGUIMIENTO 2026'!$P$14,INT((ROW()-13)/2),0)),"",OFFSET('11. SEGUIMIENTO 2026'!$P$14,INT((ROW()-13)/2),0)),IF(ISBLANK(OFFSET('9. METAS'!$S$20,INT((ROW()-14)/2),0)),"",OFFSET('9. METAS'!$S$20,INT((ROW()-14)/2),0)))</f>
        <v/>
      </c>
      <c r="M254" s="246" t="str">
        <f ca="1">IF(MOD(ROW()-13,2)=0,IF(ISBLANK(OFFSET('11. SEGUIMIENTO 2026'!$Q$14,INT((ROW()-13)/2),0)),"",OFFSET('11. SEGUIMIENTO 2026'!$Q$14,INT((ROW()-13)/2),0)),IF(ISBLANK(OFFSET('9. METAS'!$T$20,INT((ROW()-14)/2),0)),"",OFFSET('9. METAS'!$T$20,INT((ROW()-14)/2),0)))</f>
        <v/>
      </c>
      <c r="N254" s="1013"/>
      <c r="O254" s="1014"/>
      <c r="P254" s="1015"/>
    </row>
    <row r="255" spans="3:16" ht="63" hidden="1" customHeight="1">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02" t="str">
        <f ca="1">IF(ISBLANK(OFFSET('9. METAS'!$K$20,INT((ROW()-13)/2),0)),"",OFFSET('9. METAS'!$K$20,INT((ROW()-13)/2),0))</f>
        <v/>
      </c>
      <c r="I255" s="1004"/>
      <c r="J255" s="244" t="str">
        <f ca="1">IF(MOD(ROW()-13,2)=0,IF(ISBLANK(OFFSET('11. SEGUIMIENTO 2026'!$N$14,INT((ROW()-13)/2),0)),"",OFFSET('11. SEGUIMIENTO 2026'!$N$14,INT((ROW()-13)/2),0)),IF(ISBLANK(OFFSET('9. METAS'!$Q$20,INT((ROW()-14)/2),0)),"",OFFSET('9. METAS'!$Q$20,INT((ROW()-14)/2),0)))</f>
        <v/>
      </c>
      <c r="K255" s="245" t="str">
        <f ca="1">IF(MOD(ROW()-13,2)=0,IF(ISBLANK(OFFSET('11. SEGUIMIENTO 2026'!$O$14,INT((ROW()-13)/2),0)),"",OFFSET('11. SEGUIMIENTO 2026'!$O$14,INT((ROW()-13)/2),0)),IF(ISBLANK(OFFSET('9. METAS'!$R$20,INT((ROW()-14)/2),0)),"",OFFSET('9. METAS'!$R$20,INT((ROW()-14)/2),0)))</f>
        <v/>
      </c>
      <c r="L255" s="245" t="str">
        <f ca="1">IF(MOD(ROW()-13,2)=0,IF(ISBLANK(OFFSET('11. SEGUIMIENTO 2026'!$P$14,INT((ROW()-13)/2),0)),"",OFFSET('11. SEGUIMIENTO 2026'!$P$14,INT((ROW()-13)/2),0)),IF(ISBLANK(OFFSET('9. METAS'!$S$20,INT((ROW()-14)/2),0)),"",OFFSET('9. METAS'!$S$20,INT((ROW()-14)/2),0)))</f>
        <v/>
      </c>
      <c r="M255" s="246" t="str">
        <f ca="1">IF(MOD(ROW()-13,2)=0,IF(ISBLANK(OFFSET('11. SEGUIMIENTO 2026'!$Q$14,INT((ROW()-13)/2),0)),"",OFFSET('11. SEGUIMIENTO 2026'!$Q$14,INT((ROW()-13)/2),0)),IF(ISBLANK(OFFSET('9. METAS'!$T$20,INT((ROW()-14)/2),0)),"",OFFSET('9. METAS'!$T$20,INT((ROW()-14)/2),0)))</f>
        <v/>
      </c>
      <c r="N255" s="1006" t="str">
        <f t="shared" ref="N255" ca="1" si="236">IFERROR(J255/J256,"ND")</f>
        <v>ND</v>
      </c>
      <c r="O255" s="1008" t="str">
        <f t="shared" ref="O255" ca="1" si="237">IFERROR(((J255)/H255),"ND")</f>
        <v>ND</v>
      </c>
      <c r="P255" s="1010"/>
    </row>
    <row r="256" spans="3:16" ht="63" hidden="1" customHeight="1">
      <c r="C256" s="1025"/>
      <c r="D256" s="1018"/>
      <c r="E256" s="1018"/>
      <c r="F256" s="1021"/>
      <c r="G256" s="1023"/>
      <c r="H256" s="1002"/>
      <c r="I256" s="1012"/>
      <c r="J256" s="244" t="str">
        <f ca="1">IF(MOD(ROW()-13,2)=0,IF(ISBLANK(OFFSET('11. SEGUIMIENTO 2026'!$N$14,INT((ROW()-13)/2),0)),"",OFFSET('11. SEGUIMIENTO 2026'!$N$14,INT((ROW()-13)/2),0)),IF(ISBLANK(OFFSET('9. METAS'!$Q$20,INT((ROW()-14)/2),0)),"",OFFSET('9. METAS'!$Q$20,INT((ROW()-14)/2),0)))</f>
        <v/>
      </c>
      <c r="K256" s="245" t="str">
        <f ca="1">IF(MOD(ROW()-13,2)=0,IF(ISBLANK(OFFSET('11. SEGUIMIENTO 2026'!$O$14,INT((ROW()-13)/2),0)),"",OFFSET('11. SEGUIMIENTO 2026'!$O$14,INT((ROW()-13)/2),0)),IF(ISBLANK(OFFSET('9. METAS'!$R$20,INT((ROW()-14)/2),0)),"",OFFSET('9. METAS'!$R$20,INT((ROW()-14)/2),0)))</f>
        <v/>
      </c>
      <c r="L256" s="245" t="str">
        <f ca="1">IF(MOD(ROW()-13,2)=0,IF(ISBLANK(OFFSET('11. SEGUIMIENTO 2026'!$P$14,INT((ROW()-13)/2),0)),"",OFFSET('11. SEGUIMIENTO 2026'!$P$14,INT((ROW()-13)/2),0)),IF(ISBLANK(OFFSET('9. METAS'!$S$20,INT((ROW()-14)/2),0)),"",OFFSET('9. METAS'!$S$20,INT((ROW()-14)/2),0)))</f>
        <v/>
      </c>
      <c r="M256" s="246" t="str">
        <f ca="1">IF(MOD(ROW()-13,2)=0,IF(ISBLANK(OFFSET('11. SEGUIMIENTO 2026'!$Q$14,INT((ROW()-13)/2),0)),"",OFFSET('11. SEGUIMIENTO 2026'!$Q$14,INT((ROW()-13)/2),0)),IF(ISBLANK(OFFSET('9. METAS'!$T$20,INT((ROW()-14)/2),0)),"",OFFSET('9. METAS'!$T$20,INT((ROW()-14)/2),0)))</f>
        <v/>
      </c>
      <c r="N256" s="1013"/>
      <c r="O256" s="1014"/>
      <c r="P256" s="1015"/>
    </row>
    <row r="257" spans="3:16" ht="63" customHeight="1">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02">
        <f ca="1">IF(ISBLANK(OFFSET('9. METAS'!$K$20,INT((ROW()-13)/2),0)),"",OFFSET('9. METAS'!$K$20,INT((ROW()-13)/2),0))</f>
        <v>100</v>
      </c>
      <c r="I257" s="1004" t="s">
        <v>147</v>
      </c>
      <c r="J257" s="244">
        <f ca="1">IF(MOD(ROW()-13,2)=0,IF(ISBLANK(OFFSET('11. SEGUIMIENTO 2026'!$N$14,INT((ROW()-13)/2),0)),"",OFFSET('11. SEGUIMIENTO 2026'!$N$14,INT((ROW()-13)/2),0)),IF(ISBLANK(OFFSET('9. METAS'!$Q$20,INT((ROW()-14)/2),0)),"",OFFSET('9. METAS'!$Q$20,INT((ROW()-14)/2),0)))</f>
        <v>14</v>
      </c>
      <c r="K257" s="245" t="str">
        <f ca="1">IF(MOD(ROW()-13,2)=0,IF(ISBLANK(OFFSET('11. SEGUIMIENTO 2026'!$O$14,INT((ROW()-13)/2),0)),"",OFFSET('11. SEGUIMIENTO 2026'!$O$14,INT((ROW()-13)/2),0)),IF(ISBLANK(OFFSET('9. METAS'!$R$20,INT((ROW()-14)/2),0)),"",OFFSET('9. METAS'!$R$20,INT((ROW()-14)/2),0)))</f>
        <v/>
      </c>
      <c r="L257" s="245" t="str">
        <f ca="1">IF(MOD(ROW()-13,2)=0,IF(ISBLANK(OFFSET('11. SEGUIMIENTO 2026'!$P$14,INT((ROW()-13)/2),0)),"",OFFSET('11. SEGUIMIENTO 2026'!$P$14,INT((ROW()-13)/2),0)),IF(ISBLANK(OFFSET('9. METAS'!$S$20,INT((ROW()-14)/2),0)),"",OFFSET('9. METAS'!$S$20,INT((ROW()-14)/2),0)))</f>
        <v/>
      </c>
      <c r="M257" s="246" t="str">
        <f ca="1">IF(MOD(ROW()-13,2)=0,IF(ISBLANK(OFFSET('11. SEGUIMIENTO 2026'!$Q$14,INT((ROW()-13)/2),0)),"",OFFSET('11. SEGUIMIENTO 2026'!$Q$14,INT((ROW()-13)/2),0)),IF(ISBLANK(OFFSET('9. METAS'!$T$20,INT((ROW()-14)/2),0)),"",OFFSET('9. METAS'!$T$20,INT((ROW()-14)/2),0)))</f>
        <v/>
      </c>
      <c r="N257" s="1006">
        <f t="shared" ref="N257" ca="1" si="238">IFERROR(J257/J258,"ND")</f>
        <v>0.56000000000000005</v>
      </c>
      <c r="O257" s="1008">
        <f t="shared" ref="O257" ca="1" si="239">IFERROR(((J257)/H257),"ND")</f>
        <v>0.14000000000000001</v>
      </c>
      <c r="P257" s="722" t="s">
        <v>1568</v>
      </c>
    </row>
    <row r="258" spans="3:16" ht="63" customHeight="1">
      <c r="C258" s="1025"/>
      <c r="D258" s="1018"/>
      <c r="E258" s="1018"/>
      <c r="F258" s="1021"/>
      <c r="G258" s="1023"/>
      <c r="H258" s="1002"/>
      <c r="I258" s="1012"/>
      <c r="J258" s="244">
        <f ca="1">IF(MOD(ROW()-13,2)=0,IF(ISBLANK(OFFSET('11. SEGUIMIENTO 2026'!$N$14,INT((ROW()-13)/2),0)),"",OFFSET('11. SEGUIMIENTO 2026'!$N$14,INT((ROW()-13)/2),0)),IF(ISBLANK(OFFSET('9. METAS'!$Q$20,INT((ROW()-14)/2),0)),"",OFFSET('9. METAS'!$Q$20,INT((ROW()-14)/2),0)))</f>
        <v>25</v>
      </c>
      <c r="K258" s="245">
        <f ca="1">IF(MOD(ROW()-13,2)=0,IF(ISBLANK(OFFSET('11. SEGUIMIENTO 2026'!$O$14,INT((ROW()-13)/2),0)),"",OFFSET('11. SEGUIMIENTO 2026'!$O$14,INT((ROW()-13)/2),0)),IF(ISBLANK(OFFSET('9. METAS'!$R$20,INT((ROW()-14)/2),0)),"",OFFSET('9. METAS'!$R$20,INT((ROW()-14)/2),0)))</f>
        <v>25</v>
      </c>
      <c r="L258" s="245">
        <f ca="1">IF(MOD(ROW()-13,2)=0,IF(ISBLANK(OFFSET('11. SEGUIMIENTO 2026'!$P$14,INT((ROW()-13)/2),0)),"",OFFSET('11. SEGUIMIENTO 2026'!$P$14,INT((ROW()-13)/2),0)),IF(ISBLANK(OFFSET('9. METAS'!$S$20,INT((ROW()-14)/2),0)),"",OFFSET('9. METAS'!$S$20,INT((ROW()-14)/2),0)))</f>
        <v>25</v>
      </c>
      <c r="M258" s="246">
        <f ca="1">IF(MOD(ROW()-13,2)=0,IF(ISBLANK(OFFSET('11. SEGUIMIENTO 2026'!$Q$14,INT((ROW()-13)/2),0)),"",OFFSET('11. SEGUIMIENTO 2026'!$Q$14,INT((ROW()-13)/2),0)),IF(ISBLANK(OFFSET('9. METAS'!$T$20,INT((ROW()-14)/2),0)),"",OFFSET('9. METAS'!$T$20,INT((ROW()-14)/2),0)))</f>
        <v>25</v>
      </c>
      <c r="N258" s="1013"/>
      <c r="O258" s="1014"/>
      <c r="P258" s="723" t="s">
        <v>1569</v>
      </c>
    </row>
    <row r="259" spans="3:16" ht="63" customHeight="1">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02">
        <f ca="1">IF(ISBLANK(OFFSET('9. METAS'!$K$20,INT((ROW()-13)/2),0)),"",OFFSET('9. METAS'!$K$20,INT((ROW()-13)/2),0))</f>
        <v>97</v>
      </c>
      <c r="I259" s="1004" t="s">
        <v>1394</v>
      </c>
      <c r="J259" s="244">
        <f ca="1">IF(MOD(ROW()-13,2)=0,IF(ISBLANK(OFFSET('11. SEGUIMIENTO 2026'!$N$14,INT((ROW()-13)/2),0)),"",OFFSET('11. SEGUIMIENTO 2026'!$N$14,INT((ROW()-13)/2),0)),IF(ISBLANK(OFFSET('9. METAS'!$Q$20,INT((ROW()-14)/2),0)),"",OFFSET('9. METAS'!$Q$20,INT((ROW()-14)/2),0)))</f>
        <v>12</v>
      </c>
      <c r="K259" s="245" t="str">
        <f ca="1">IF(MOD(ROW()-13,2)=0,IF(ISBLANK(OFFSET('11. SEGUIMIENTO 2026'!$O$14,INT((ROW()-13)/2),0)),"",OFFSET('11. SEGUIMIENTO 2026'!$O$14,INT((ROW()-13)/2),0)),IF(ISBLANK(OFFSET('9. METAS'!$R$20,INT((ROW()-14)/2),0)),"",OFFSET('9. METAS'!$R$20,INT((ROW()-14)/2),0)))</f>
        <v/>
      </c>
      <c r="L259" s="245" t="str">
        <f ca="1">IF(MOD(ROW()-13,2)=0,IF(ISBLANK(OFFSET('11. SEGUIMIENTO 2026'!$P$14,INT((ROW()-13)/2),0)),"",OFFSET('11. SEGUIMIENTO 2026'!$P$14,INT((ROW()-13)/2),0)),IF(ISBLANK(OFFSET('9. METAS'!$S$20,INT((ROW()-14)/2),0)),"",OFFSET('9. METAS'!$S$20,INT((ROW()-14)/2),0)))</f>
        <v/>
      </c>
      <c r="M259" s="246" t="str">
        <f ca="1">IF(MOD(ROW()-13,2)=0,IF(ISBLANK(OFFSET('11. SEGUIMIENTO 2026'!$Q$14,INT((ROW()-13)/2),0)),"",OFFSET('11. SEGUIMIENTO 2026'!$Q$14,INT((ROW()-13)/2),0)),IF(ISBLANK(OFFSET('9. METAS'!$T$20,INT((ROW()-14)/2),0)),"",OFFSET('9. METAS'!$T$20,INT((ROW()-14)/2),0)))</f>
        <v/>
      </c>
      <c r="N259" s="1006">
        <f t="shared" ref="N259" ca="1" si="240">IFERROR(J259/J260,"ND")</f>
        <v>0.52173913043478259</v>
      </c>
      <c r="O259" s="1008">
        <f t="shared" ref="O259" ca="1" si="241">IFERROR(((J259)/H259),"ND")</f>
        <v>0.12371134020618557</v>
      </c>
      <c r="P259" s="1040" t="s">
        <v>1570</v>
      </c>
    </row>
    <row r="260" spans="3:16" ht="63" customHeight="1">
      <c r="C260" s="1025"/>
      <c r="D260" s="1018"/>
      <c r="E260" s="1018"/>
      <c r="F260" s="1021"/>
      <c r="G260" s="1023"/>
      <c r="H260" s="1002"/>
      <c r="I260" s="1012"/>
      <c r="J260" s="244">
        <f ca="1">IF(MOD(ROW()-13,2)=0,IF(ISBLANK(OFFSET('11. SEGUIMIENTO 2026'!$N$14,INT((ROW()-13)/2),0)),"",OFFSET('11. SEGUIMIENTO 2026'!$N$14,INT((ROW()-13)/2),0)),IF(ISBLANK(OFFSET('9. METAS'!$Q$20,INT((ROW()-14)/2),0)),"",OFFSET('9. METAS'!$Q$20,INT((ROW()-14)/2),0)))</f>
        <v>23</v>
      </c>
      <c r="K260" s="245">
        <f ca="1">IF(MOD(ROW()-13,2)=0,IF(ISBLANK(OFFSET('11. SEGUIMIENTO 2026'!$O$14,INT((ROW()-13)/2),0)),"",OFFSET('11. SEGUIMIENTO 2026'!$O$14,INT((ROW()-13)/2),0)),IF(ISBLANK(OFFSET('9. METAS'!$R$20,INT((ROW()-14)/2),0)),"",OFFSET('9. METAS'!$R$20,INT((ROW()-14)/2),0)))</f>
        <v>26</v>
      </c>
      <c r="L260" s="245">
        <f ca="1">IF(MOD(ROW()-13,2)=0,IF(ISBLANK(OFFSET('11. SEGUIMIENTO 2026'!$P$14,INT((ROW()-13)/2),0)),"",OFFSET('11. SEGUIMIENTO 2026'!$P$14,INT((ROW()-13)/2),0)),IF(ISBLANK(OFFSET('9. METAS'!$S$20,INT((ROW()-14)/2),0)),"",OFFSET('9. METAS'!$S$20,INT((ROW()-14)/2),0)))</f>
        <v>26</v>
      </c>
      <c r="M260" s="246">
        <f ca="1">IF(MOD(ROW()-13,2)=0,IF(ISBLANK(OFFSET('11. SEGUIMIENTO 2026'!$Q$14,INT((ROW()-13)/2),0)),"",OFFSET('11. SEGUIMIENTO 2026'!$Q$14,INT((ROW()-13)/2),0)),IF(ISBLANK(OFFSET('9. METAS'!$T$20,INT((ROW()-14)/2),0)),"",OFFSET('9. METAS'!$T$20,INT((ROW()-14)/2),0)))</f>
        <v>22</v>
      </c>
      <c r="N260" s="1013"/>
      <c r="O260" s="1014"/>
      <c r="P260" s="1041"/>
    </row>
    <row r="261" spans="3:16" ht="63" customHeight="1">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02">
        <f ca="1">IF(ISBLANK(OFFSET('9. METAS'!$K$20,INT((ROW()-13)/2),0)),"",OFFSET('9. METAS'!$K$20,INT((ROW()-13)/2),0))</f>
        <v>84</v>
      </c>
      <c r="I261" s="1004" t="s">
        <v>1394</v>
      </c>
      <c r="J261" s="244">
        <f ca="1">IF(MOD(ROW()-13,2)=0,IF(ISBLANK(OFFSET('11. SEGUIMIENTO 2026'!$N$14,INT((ROW()-13)/2),0)),"",OFFSET('11. SEGUIMIENTO 2026'!$N$14,INT((ROW()-13)/2),0)),IF(ISBLANK(OFFSET('9. METAS'!$Q$20,INT((ROW()-14)/2),0)),"",OFFSET('9. METAS'!$Q$20,INT((ROW()-14)/2),0)))</f>
        <v>15</v>
      </c>
      <c r="K261" s="245" t="str">
        <f ca="1">IF(MOD(ROW()-13,2)=0,IF(ISBLANK(OFFSET('11. SEGUIMIENTO 2026'!$O$14,INT((ROW()-13)/2),0)),"",OFFSET('11. SEGUIMIENTO 2026'!$O$14,INT((ROW()-13)/2),0)),IF(ISBLANK(OFFSET('9. METAS'!$R$20,INT((ROW()-14)/2),0)),"",OFFSET('9. METAS'!$R$20,INT((ROW()-14)/2),0)))</f>
        <v/>
      </c>
      <c r="L261" s="245" t="str">
        <f ca="1">IF(MOD(ROW()-13,2)=0,IF(ISBLANK(OFFSET('11. SEGUIMIENTO 2026'!$P$14,INT((ROW()-13)/2),0)),"",OFFSET('11. SEGUIMIENTO 2026'!$P$14,INT((ROW()-13)/2),0)),IF(ISBLANK(OFFSET('9. METAS'!$S$20,INT((ROW()-14)/2),0)),"",OFFSET('9. METAS'!$S$20,INT((ROW()-14)/2),0)))</f>
        <v/>
      </c>
      <c r="M261" s="246" t="str">
        <f ca="1">IF(MOD(ROW()-13,2)=0,IF(ISBLANK(OFFSET('11. SEGUIMIENTO 2026'!$Q$14,INT((ROW()-13)/2),0)),"",OFFSET('11. SEGUIMIENTO 2026'!$Q$14,INT((ROW()-13)/2),0)),IF(ISBLANK(OFFSET('9. METAS'!$T$20,INT((ROW()-14)/2),0)),"",OFFSET('9. METAS'!$T$20,INT((ROW()-14)/2),0)))</f>
        <v/>
      </c>
      <c r="N261" s="1006">
        <f t="shared" ref="N261" ca="1" si="242">IFERROR(J261/J262,"ND")</f>
        <v>0.625</v>
      </c>
      <c r="O261" s="1008">
        <f t="shared" ref="O261" ca="1" si="243">IFERROR(((J261)/H261),"ND")</f>
        <v>0.17857142857142858</v>
      </c>
      <c r="P261" s="1040" t="s">
        <v>1571</v>
      </c>
    </row>
    <row r="262" spans="3:16" ht="63" customHeight="1">
      <c r="C262" s="1025"/>
      <c r="D262" s="1018"/>
      <c r="E262" s="1018"/>
      <c r="F262" s="1021"/>
      <c r="G262" s="1023"/>
      <c r="H262" s="1002"/>
      <c r="I262" s="1012"/>
      <c r="J262" s="244">
        <f ca="1">IF(MOD(ROW()-13,2)=0,IF(ISBLANK(OFFSET('11. SEGUIMIENTO 2026'!$N$14,INT((ROW()-13)/2),0)),"",OFFSET('11. SEGUIMIENTO 2026'!$N$14,INT((ROW()-13)/2),0)),IF(ISBLANK(OFFSET('9. METAS'!$Q$20,INT((ROW()-14)/2),0)),"",OFFSET('9. METAS'!$Q$20,INT((ROW()-14)/2),0)))</f>
        <v>24</v>
      </c>
      <c r="K262" s="245">
        <f ca="1">IF(MOD(ROW()-13,2)=0,IF(ISBLANK(OFFSET('11. SEGUIMIENTO 2026'!$O$14,INT((ROW()-13)/2),0)),"",OFFSET('11. SEGUIMIENTO 2026'!$O$14,INT((ROW()-13)/2),0)),IF(ISBLANK(OFFSET('9. METAS'!$R$20,INT((ROW()-14)/2),0)),"",OFFSET('9. METAS'!$R$20,INT((ROW()-14)/2),0)))</f>
        <v>24</v>
      </c>
      <c r="L262" s="245">
        <f ca="1">IF(MOD(ROW()-13,2)=0,IF(ISBLANK(OFFSET('11. SEGUIMIENTO 2026'!$P$14,INT((ROW()-13)/2),0)),"",OFFSET('11. SEGUIMIENTO 2026'!$P$14,INT((ROW()-13)/2),0)),IF(ISBLANK(OFFSET('9. METAS'!$S$20,INT((ROW()-14)/2),0)),"",OFFSET('9. METAS'!$S$20,INT((ROW()-14)/2),0)))</f>
        <v>16</v>
      </c>
      <c r="M262" s="246">
        <f ca="1">IF(MOD(ROW()-13,2)=0,IF(ISBLANK(OFFSET('11. SEGUIMIENTO 2026'!$Q$14,INT((ROW()-13)/2),0)),"",OFFSET('11. SEGUIMIENTO 2026'!$Q$14,INT((ROW()-13)/2),0)),IF(ISBLANK(OFFSET('9. METAS'!$T$20,INT((ROW()-14)/2),0)),"",OFFSET('9. METAS'!$T$20,INT((ROW()-14)/2),0)))</f>
        <v>20</v>
      </c>
      <c r="N262" s="1013"/>
      <c r="O262" s="1014"/>
      <c r="P262" s="1041"/>
    </row>
    <row r="263" spans="3:16" ht="63" hidden="1" customHeight="1">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02" t="str">
        <f ca="1">IF(ISBLANK(OFFSET('9. METAS'!$K$20,INT((ROW()-13)/2),0)),"",OFFSET('9. METAS'!$K$20,INT((ROW()-13)/2),0))</f>
        <v/>
      </c>
      <c r="I263" s="1004"/>
      <c r="J263" s="244" t="str">
        <f ca="1">IF(MOD(ROW()-13,2)=0,IF(ISBLANK(OFFSET('11. SEGUIMIENTO 2026'!$N$14,INT((ROW()-13)/2),0)),"",OFFSET('11. SEGUIMIENTO 2026'!$N$14,INT((ROW()-13)/2),0)),IF(ISBLANK(OFFSET('9. METAS'!$Q$20,INT((ROW()-14)/2),0)),"",OFFSET('9. METAS'!$Q$20,INT((ROW()-14)/2),0)))</f>
        <v/>
      </c>
      <c r="K263" s="245" t="str">
        <f ca="1">IF(MOD(ROW()-13,2)=0,IF(ISBLANK(OFFSET('11. SEGUIMIENTO 2026'!$O$14,INT((ROW()-13)/2),0)),"",OFFSET('11. SEGUIMIENTO 2026'!$O$14,INT((ROW()-13)/2),0)),IF(ISBLANK(OFFSET('9. METAS'!$R$20,INT((ROW()-14)/2),0)),"",OFFSET('9. METAS'!$R$20,INT((ROW()-14)/2),0)))</f>
        <v/>
      </c>
      <c r="L263" s="245" t="str">
        <f ca="1">IF(MOD(ROW()-13,2)=0,IF(ISBLANK(OFFSET('11. SEGUIMIENTO 2026'!$P$14,INT((ROW()-13)/2),0)),"",OFFSET('11. SEGUIMIENTO 2026'!$P$14,INT((ROW()-13)/2),0)),IF(ISBLANK(OFFSET('9. METAS'!$S$20,INT((ROW()-14)/2),0)),"",OFFSET('9. METAS'!$S$20,INT((ROW()-14)/2),0)))</f>
        <v/>
      </c>
      <c r="M263" s="246" t="str">
        <f ca="1">IF(MOD(ROW()-13,2)=0,IF(ISBLANK(OFFSET('11. SEGUIMIENTO 2026'!$Q$14,INT((ROW()-13)/2),0)),"",OFFSET('11. SEGUIMIENTO 2026'!$Q$14,INT((ROW()-13)/2),0)),IF(ISBLANK(OFFSET('9. METAS'!$T$20,INT((ROW()-14)/2),0)),"",OFFSET('9. METAS'!$T$20,INT((ROW()-14)/2),0)))</f>
        <v/>
      </c>
      <c r="N263" s="1006" t="str">
        <f t="shared" ref="N263" ca="1" si="244">IFERROR(J263/J264,"ND")</f>
        <v>ND</v>
      </c>
      <c r="O263" s="1008" t="str">
        <f t="shared" ref="O263" ca="1" si="245">IFERROR(((J263)/H263),"ND")</f>
        <v>ND</v>
      </c>
      <c r="P263" s="1010"/>
    </row>
    <row r="264" spans="3:16" ht="63" hidden="1" customHeight="1">
      <c r="C264" s="1025"/>
      <c r="D264" s="1018"/>
      <c r="E264" s="1018"/>
      <c r="F264" s="1021"/>
      <c r="G264" s="1023"/>
      <c r="H264" s="1002"/>
      <c r="I264" s="1012"/>
      <c r="J264" s="244" t="str">
        <f ca="1">IF(MOD(ROW()-13,2)=0,IF(ISBLANK(OFFSET('11. SEGUIMIENTO 2026'!$N$14,INT((ROW()-13)/2),0)),"",OFFSET('11. SEGUIMIENTO 2026'!$N$14,INT((ROW()-13)/2),0)),IF(ISBLANK(OFFSET('9. METAS'!$Q$20,INT((ROW()-14)/2),0)),"",OFFSET('9. METAS'!$Q$20,INT((ROW()-14)/2),0)))</f>
        <v/>
      </c>
      <c r="K264" s="245" t="str">
        <f ca="1">IF(MOD(ROW()-13,2)=0,IF(ISBLANK(OFFSET('11. SEGUIMIENTO 2026'!$O$14,INT((ROW()-13)/2),0)),"",OFFSET('11. SEGUIMIENTO 2026'!$O$14,INT((ROW()-13)/2),0)),IF(ISBLANK(OFFSET('9. METAS'!$R$20,INT((ROW()-14)/2),0)),"",OFFSET('9. METAS'!$R$20,INT((ROW()-14)/2),0)))</f>
        <v/>
      </c>
      <c r="L264" s="245" t="str">
        <f ca="1">IF(MOD(ROW()-13,2)=0,IF(ISBLANK(OFFSET('11. SEGUIMIENTO 2026'!$P$14,INT((ROW()-13)/2),0)),"",OFFSET('11. SEGUIMIENTO 2026'!$P$14,INT((ROW()-13)/2),0)),IF(ISBLANK(OFFSET('9. METAS'!$S$20,INT((ROW()-14)/2),0)),"",OFFSET('9. METAS'!$S$20,INT((ROW()-14)/2),0)))</f>
        <v/>
      </c>
      <c r="M264" s="246" t="str">
        <f ca="1">IF(MOD(ROW()-13,2)=0,IF(ISBLANK(OFFSET('11. SEGUIMIENTO 2026'!$Q$14,INT((ROW()-13)/2),0)),"",OFFSET('11. SEGUIMIENTO 2026'!$Q$14,INT((ROW()-13)/2),0)),IF(ISBLANK(OFFSET('9. METAS'!$T$20,INT((ROW()-14)/2),0)),"",OFFSET('9. METAS'!$T$20,INT((ROW()-14)/2),0)))</f>
        <v/>
      </c>
      <c r="N264" s="1013"/>
      <c r="O264" s="1014"/>
      <c r="P264" s="1015"/>
    </row>
    <row r="265" spans="3:16" ht="63" hidden="1" customHeight="1">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02" t="str">
        <f ca="1">IF(ISBLANK(OFFSET('9. METAS'!$K$20,INT((ROW()-13)/2),0)),"",OFFSET('9. METAS'!$K$20,INT((ROW()-13)/2),0))</f>
        <v/>
      </c>
      <c r="I265" s="1004"/>
      <c r="J265" s="244" t="str">
        <f ca="1">IF(MOD(ROW()-13,2)=0,IF(ISBLANK(OFFSET('11. SEGUIMIENTO 2026'!$N$14,INT((ROW()-13)/2),0)),"",OFFSET('11. SEGUIMIENTO 2026'!$N$14,INT((ROW()-13)/2),0)),IF(ISBLANK(OFFSET('9. METAS'!$Q$20,INT((ROW()-14)/2),0)),"",OFFSET('9. METAS'!$Q$20,INT((ROW()-14)/2),0)))</f>
        <v/>
      </c>
      <c r="K265" s="245" t="str">
        <f ca="1">IF(MOD(ROW()-13,2)=0,IF(ISBLANK(OFFSET('11. SEGUIMIENTO 2026'!$O$14,INT((ROW()-13)/2),0)),"",OFFSET('11. SEGUIMIENTO 2026'!$O$14,INT((ROW()-13)/2),0)),IF(ISBLANK(OFFSET('9. METAS'!$R$20,INT((ROW()-14)/2),0)),"",OFFSET('9. METAS'!$R$20,INT((ROW()-14)/2),0)))</f>
        <v/>
      </c>
      <c r="L265" s="245" t="str">
        <f ca="1">IF(MOD(ROW()-13,2)=0,IF(ISBLANK(OFFSET('11. SEGUIMIENTO 2026'!$P$14,INT((ROW()-13)/2),0)),"",OFFSET('11. SEGUIMIENTO 2026'!$P$14,INT((ROW()-13)/2),0)),IF(ISBLANK(OFFSET('9. METAS'!$S$20,INT((ROW()-14)/2),0)),"",OFFSET('9. METAS'!$S$20,INT((ROW()-14)/2),0)))</f>
        <v/>
      </c>
      <c r="M265" s="246" t="str">
        <f ca="1">IF(MOD(ROW()-13,2)=0,IF(ISBLANK(OFFSET('11. SEGUIMIENTO 2026'!$Q$14,INT((ROW()-13)/2),0)),"",OFFSET('11. SEGUIMIENTO 2026'!$Q$14,INT((ROW()-13)/2),0)),IF(ISBLANK(OFFSET('9. METAS'!$T$20,INT((ROW()-14)/2),0)),"",OFFSET('9. METAS'!$T$20,INT((ROW()-14)/2),0)))</f>
        <v/>
      </c>
      <c r="N265" s="1006" t="str">
        <f t="shared" ref="N265" ca="1" si="246">IFERROR(J265/J266,"ND")</f>
        <v>ND</v>
      </c>
      <c r="O265" s="1008" t="str">
        <f t="shared" ref="O265" ca="1" si="247">IFERROR(((J265)/H265),"ND")</f>
        <v>ND</v>
      </c>
      <c r="P265" s="1010"/>
    </row>
    <row r="266" spans="3:16" ht="63" hidden="1" customHeight="1">
      <c r="C266" s="1025"/>
      <c r="D266" s="1018"/>
      <c r="E266" s="1018"/>
      <c r="F266" s="1021"/>
      <c r="G266" s="1023"/>
      <c r="H266" s="1002"/>
      <c r="I266" s="1012"/>
      <c r="J266" s="244" t="str">
        <f ca="1">IF(MOD(ROW()-13,2)=0,IF(ISBLANK(OFFSET('11. SEGUIMIENTO 2026'!$N$14,INT((ROW()-13)/2),0)),"",OFFSET('11. SEGUIMIENTO 2026'!$N$14,INT((ROW()-13)/2),0)),IF(ISBLANK(OFFSET('9. METAS'!$Q$20,INT((ROW()-14)/2),0)),"",OFFSET('9. METAS'!$Q$20,INT((ROW()-14)/2),0)))</f>
        <v/>
      </c>
      <c r="K266" s="245" t="str">
        <f ca="1">IF(MOD(ROW()-13,2)=0,IF(ISBLANK(OFFSET('11. SEGUIMIENTO 2026'!$O$14,INT((ROW()-13)/2),0)),"",OFFSET('11. SEGUIMIENTO 2026'!$O$14,INT((ROW()-13)/2),0)),IF(ISBLANK(OFFSET('9. METAS'!$R$20,INT((ROW()-14)/2),0)),"",OFFSET('9. METAS'!$R$20,INT((ROW()-14)/2),0)))</f>
        <v/>
      </c>
      <c r="L266" s="245" t="str">
        <f ca="1">IF(MOD(ROW()-13,2)=0,IF(ISBLANK(OFFSET('11. SEGUIMIENTO 2026'!$P$14,INT((ROW()-13)/2),0)),"",OFFSET('11. SEGUIMIENTO 2026'!$P$14,INT((ROW()-13)/2),0)),IF(ISBLANK(OFFSET('9. METAS'!$S$20,INT((ROW()-14)/2),0)),"",OFFSET('9. METAS'!$S$20,INT((ROW()-14)/2),0)))</f>
        <v/>
      </c>
      <c r="M266" s="246" t="str">
        <f ca="1">IF(MOD(ROW()-13,2)=0,IF(ISBLANK(OFFSET('11. SEGUIMIENTO 2026'!$Q$14,INT((ROW()-13)/2),0)),"",OFFSET('11. SEGUIMIENTO 2026'!$Q$14,INT((ROW()-13)/2),0)),IF(ISBLANK(OFFSET('9. METAS'!$T$20,INT((ROW()-14)/2),0)),"",OFFSET('9. METAS'!$T$20,INT((ROW()-14)/2),0)))</f>
        <v/>
      </c>
      <c r="N266" s="1013"/>
      <c r="O266" s="1014"/>
      <c r="P266" s="1015"/>
    </row>
    <row r="267" spans="3:16" ht="63" hidden="1" customHeight="1">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02" t="str">
        <f ca="1">IF(ISBLANK(OFFSET('9. METAS'!$K$20,INT((ROW()-13)/2),0)),"",OFFSET('9. METAS'!$K$20,INT((ROW()-13)/2),0))</f>
        <v/>
      </c>
      <c r="I267" s="1004"/>
      <c r="J267" s="244" t="str">
        <f ca="1">IF(MOD(ROW()-13,2)=0,IF(ISBLANK(OFFSET('11. SEGUIMIENTO 2026'!$N$14,INT((ROW()-13)/2),0)),"",OFFSET('11. SEGUIMIENTO 2026'!$N$14,INT((ROW()-13)/2),0)),IF(ISBLANK(OFFSET('9. METAS'!$Q$20,INT((ROW()-14)/2),0)),"",OFFSET('9. METAS'!$Q$20,INT((ROW()-14)/2),0)))</f>
        <v/>
      </c>
      <c r="K267" s="245" t="str">
        <f ca="1">IF(MOD(ROW()-13,2)=0,IF(ISBLANK(OFFSET('11. SEGUIMIENTO 2026'!$O$14,INT((ROW()-13)/2),0)),"",OFFSET('11. SEGUIMIENTO 2026'!$O$14,INT((ROW()-13)/2),0)),IF(ISBLANK(OFFSET('9. METAS'!$R$20,INT((ROW()-14)/2),0)),"",OFFSET('9. METAS'!$R$20,INT((ROW()-14)/2),0)))</f>
        <v/>
      </c>
      <c r="L267" s="245" t="str">
        <f ca="1">IF(MOD(ROW()-13,2)=0,IF(ISBLANK(OFFSET('11. SEGUIMIENTO 2026'!$P$14,INT((ROW()-13)/2),0)),"",OFFSET('11. SEGUIMIENTO 2026'!$P$14,INT((ROW()-13)/2),0)),IF(ISBLANK(OFFSET('9. METAS'!$S$20,INT((ROW()-14)/2),0)),"",OFFSET('9. METAS'!$S$20,INT((ROW()-14)/2),0)))</f>
        <v/>
      </c>
      <c r="M267" s="246" t="str">
        <f ca="1">IF(MOD(ROW()-13,2)=0,IF(ISBLANK(OFFSET('11. SEGUIMIENTO 2026'!$Q$14,INT((ROW()-13)/2),0)),"",OFFSET('11. SEGUIMIENTO 2026'!$Q$14,INT((ROW()-13)/2),0)),IF(ISBLANK(OFFSET('9. METAS'!$T$20,INT((ROW()-14)/2),0)),"",OFFSET('9. METAS'!$T$20,INT((ROW()-14)/2),0)))</f>
        <v/>
      </c>
      <c r="N267" s="1006" t="str">
        <f t="shared" ref="N267" ca="1" si="248">IFERROR(J267/J268,"ND")</f>
        <v>ND</v>
      </c>
      <c r="O267" s="1008" t="str">
        <f t="shared" ref="O267" ca="1" si="249">IFERROR(((J267)/H267),"ND")</f>
        <v>ND</v>
      </c>
      <c r="P267" s="1010"/>
    </row>
    <row r="268" spans="3:16" ht="63" hidden="1" customHeight="1">
      <c r="C268" s="1025"/>
      <c r="D268" s="1018"/>
      <c r="E268" s="1018"/>
      <c r="F268" s="1021"/>
      <c r="G268" s="1023"/>
      <c r="H268" s="1002"/>
      <c r="I268" s="1012"/>
      <c r="J268" s="244" t="str">
        <f ca="1">IF(MOD(ROW()-13,2)=0,IF(ISBLANK(OFFSET('11. SEGUIMIENTO 2026'!$N$14,INT((ROW()-13)/2),0)),"",OFFSET('11. SEGUIMIENTO 2026'!$N$14,INT((ROW()-13)/2),0)),IF(ISBLANK(OFFSET('9. METAS'!$Q$20,INT((ROW()-14)/2),0)),"",OFFSET('9. METAS'!$Q$20,INT((ROW()-14)/2),0)))</f>
        <v/>
      </c>
      <c r="K268" s="245" t="str">
        <f ca="1">IF(MOD(ROW()-13,2)=0,IF(ISBLANK(OFFSET('11. SEGUIMIENTO 2026'!$O$14,INT((ROW()-13)/2),0)),"",OFFSET('11. SEGUIMIENTO 2026'!$O$14,INT((ROW()-13)/2),0)),IF(ISBLANK(OFFSET('9. METAS'!$R$20,INT((ROW()-14)/2),0)),"",OFFSET('9. METAS'!$R$20,INT((ROW()-14)/2),0)))</f>
        <v/>
      </c>
      <c r="L268" s="245" t="str">
        <f ca="1">IF(MOD(ROW()-13,2)=0,IF(ISBLANK(OFFSET('11. SEGUIMIENTO 2026'!$P$14,INT((ROW()-13)/2),0)),"",OFFSET('11. SEGUIMIENTO 2026'!$P$14,INT((ROW()-13)/2),0)),IF(ISBLANK(OFFSET('9. METAS'!$S$20,INT((ROW()-14)/2),0)),"",OFFSET('9. METAS'!$S$20,INT((ROW()-14)/2),0)))</f>
        <v/>
      </c>
      <c r="M268" s="246" t="str">
        <f ca="1">IF(MOD(ROW()-13,2)=0,IF(ISBLANK(OFFSET('11. SEGUIMIENTO 2026'!$Q$14,INT((ROW()-13)/2),0)),"",OFFSET('11. SEGUIMIENTO 2026'!$Q$14,INT((ROW()-13)/2),0)),IF(ISBLANK(OFFSET('9. METAS'!$T$20,INT((ROW()-14)/2),0)),"",OFFSET('9. METAS'!$T$20,INT((ROW()-14)/2),0)))</f>
        <v/>
      </c>
      <c r="N268" s="1013"/>
      <c r="O268" s="1014"/>
      <c r="P268" s="1015"/>
    </row>
    <row r="269" spans="3:16" ht="63" customHeight="1">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02">
        <f ca="1">IF(ISBLANK(OFFSET('9. METAS'!$K$20,INT((ROW()-13)/2),0)),"",OFFSET('9. METAS'!$K$20,INT((ROW()-13)/2),0))</f>
        <v>100</v>
      </c>
      <c r="I269" s="1004" t="s">
        <v>147</v>
      </c>
      <c r="J269" s="244">
        <f ca="1">IF(MOD(ROW()-13,2)=0,IF(ISBLANK(OFFSET('11. SEGUIMIENTO 2026'!$N$14,INT((ROW()-13)/2),0)),"",OFFSET('11. SEGUIMIENTO 2026'!$N$14,INT((ROW()-13)/2),0)),IF(ISBLANK(OFFSET('9. METAS'!$Q$20,INT((ROW()-14)/2),0)),"",OFFSET('9. METAS'!$Q$20,INT((ROW()-14)/2),0)))</f>
        <v>25</v>
      </c>
      <c r="K269" s="245" t="str">
        <f ca="1">IF(MOD(ROW()-13,2)=0,IF(ISBLANK(OFFSET('11. SEGUIMIENTO 2026'!$O$14,INT((ROW()-13)/2),0)),"",OFFSET('11. SEGUIMIENTO 2026'!$O$14,INT((ROW()-13)/2),0)),IF(ISBLANK(OFFSET('9. METAS'!$R$20,INT((ROW()-14)/2),0)),"",OFFSET('9. METAS'!$R$20,INT((ROW()-14)/2),0)))</f>
        <v/>
      </c>
      <c r="L269" s="245" t="str">
        <f ca="1">IF(MOD(ROW()-13,2)=0,IF(ISBLANK(OFFSET('11. SEGUIMIENTO 2026'!$P$14,INT((ROW()-13)/2),0)),"",OFFSET('11. SEGUIMIENTO 2026'!$P$14,INT((ROW()-13)/2),0)),IF(ISBLANK(OFFSET('9. METAS'!$S$20,INT((ROW()-14)/2),0)),"",OFFSET('9. METAS'!$S$20,INT((ROW()-14)/2),0)))</f>
        <v/>
      </c>
      <c r="M269" s="246" t="str">
        <f ca="1">IF(MOD(ROW()-13,2)=0,IF(ISBLANK(OFFSET('11. SEGUIMIENTO 2026'!$Q$14,INT((ROW()-13)/2),0)),"",OFFSET('11. SEGUIMIENTO 2026'!$Q$14,INT((ROW()-13)/2),0)),IF(ISBLANK(OFFSET('9. METAS'!$T$20,INT((ROW()-14)/2),0)),"",OFFSET('9. METAS'!$T$20,INT((ROW()-14)/2),0)))</f>
        <v/>
      </c>
      <c r="N269" s="1006">
        <f t="shared" ref="N269" ca="1" si="250">IFERROR(J269/J270,"ND")</f>
        <v>1</v>
      </c>
      <c r="O269" s="1008">
        <f t="shared" ref="O269" ca="1" si="251">IFERROR(((J269)/H269),"ND")</f>
        <v>0.25</v>
      </c>
      <c r="P269" s="722" t="s">
        <v>1549</v>
      </c>
    </row>
    <row r="270" spans="3:16" ht="63" customHeight="1">
      <c r="C270" s="1025"/>
      <c r="D270" s="1018"/>
      <c r="E270" s="1018"/>
      <c r="F270" s="1021"/>
      <c r="G270" s="1023"/>
      <c r="H270" s="1002"/>
      <c r="I270" s="1012"/>
      <c r="J270" s="244">
        <f ca="1">IF(MOD(ROW()-13,2)=0,IF(ISBLANK(OFFSET('11. SEGUIMIENTO 2026'!$N$14,INT((ROW()-13)/2),0)),"",OFFSET('11. SEGUIMIENTO 2026'!$N$14,INT((ROW()-13)/2),0)),IF(ISBLANK(OFFSET('9. METAS'!$Q$20,INT((ROW()-14)/2),0)),"",OFFSET('9. METAS'!$Q$20,INT((ROW()-14)/2),0)))</f>
        <v>25</v>
      </c>
      <c r="K270" s="245">
        <f ca="1">IF(MOD(ROW()-13,2)=0,IF(ISBLANK(OFFSET('11. SEGUIMIENTO 2026'!$O$14,INT((ROW()-13)/2),0)),"",OFFSET('11. SEGUIMIENTO 2026'!$O$14,INT((ROW()-13)/2),0)),IF(ISBLANK(OFFSET('9. METAS'!$R$20,INT((ROW()-14)/2),0)),"",OFFSET('9. METAS'!$R$20,INT((ROW()-14)/2),0)))</f>
        <v>25</v>
      </c>
      <c r="L270" s="245">
        <f ca="1">IF(MOD(ROW()-13,2)=0,IF(ISBLANK(OFFSET('11. SEGUIMIENTO 2026'!$P$14,INT((ROW()-13)/2),0)),"",OFFSET('11. SEGUIMIENTO 2026'!$P$14,INT((ROW()-13)/2),0)),IF(ISBLANK(OFFSET('9. METAS'!$S$20,INT((ROW()-14)/2),0)),"",OFFSET('9. METAS'!$S$20,INT((ROW()-14)/2),0)))</f>
        <v>25</v>
      </c>
      <c r="M270" s="246">
        <f ca="1">IF(MOD(ROW()-13,2)=0,IF(ISBLANK(OFFSET('11. SEGUIMIENTO 2026'!$Q$14,INT((ROW()-13)/2),0)),"",OFFSET('11. SEGUIMIENTO 2026'!$Q$14,INT((ROW()-13)/2),0)),IF(ISBLANK(OFFSET('9. METAS'!$T$20,INT((ROW()-14)/2),0)),"",OFFSET('9. METAS'!$T$20,INT((ROW()-14)/2),0)))</f>
        <v>25</v>
      </c>
      <c r="N270" s="1013"/>
      <c r="O270" s="1014"/>
      <c r="P270" s="723" t="s">
        <v>1550</v>
      </c>
    </row>
    <row r="271" spans="3:16" ht="63" customHeight="1">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02">
        <f ca="1">IF(ISBLANK(OFFSET('9. METAS'!$K$20,INT((ROW()-13)/2),0)),"",OFFSET('9. METAS'!$K$20,INT((ROW()-13)/2),0))</f>
        <v>933</v>
      </c>
      <c r="I271" s="1004" t="s">
        <v>1394</v>
      </c>
      <c r="J271" s="244">
        <f ca="1">IF(MOD(ROW()-13,2)=0,IF(ISBLANK(OFFSET('11. SEGUIMIENTO 2026'!$N$14,INT((ROW()-13)/2),0)),"",OFFSET('11. SEGUIMIENTO 2026'!$N$14,INT((ROW()-13)/2),0)),IF(ISBLANK(OFFSET('9. METAS'!$Q$20,INT((ROW()-14)/2),0)),"",OFFSET('9. METAS'!$Q$20,INT((ROW()-14)/2),0)))</f>
        <v>208</v>
      </c>
      <c r="K271" s="245" t="str">
        <f ca="1">IF(MOD(ROW()-13,2)=0,IF(ISBLANK(OFFSET('11. SEGUIMIENTO 2026'!$O$14,INT((ROW()-13)/2),0)),"",OFFSET('11. SEGUIMIENTO 2026'!$O$14,INT((ROW()-13)/2),0)),IF(ISBLANK(OFFSET('9. METAS'!$R$20,INT((ROW()-14)/2),0)),"",OFFSET('9. METAS'!$R$20,INT((ROW()-14)/2),0)))</f>
        <v/>
      </c>
      <c r="L271" s="245" t="str">
        <f ca="1">IF(MOD(ROW()-13,2)=0,IF(ISBLANK(OFFSET('11. SEGUIMIENTO 2026'!$P$14,INT((ROW()-13)/2),0)),"",OFFSET('11. SEGUIMIENTO 2026'!$P$14,INT((ROW()-13)/2),0)),IF(ISBLANK(OFFSET('9. METAS'!$S$20,INT((ROW()-14)/2),0)),"",OFFSET('9. METAS'!$S$20,INT((ROW()-14)/2),0)))</f>
        <v/>
      </c>
      <c r="M271" s="246" t="str">
        <f ca="1">IF(MOD(ROW()-13,2)=0,IF(ISBLANK(OFFSET('11. SEGUIMIENTO 2026'!$Q$14,INT((ROW()-13)/2),0)),"",OFFSET('11. SEGUIMIENTO 2026'!$Q$14,INT((ROW()-13)/2),0)),IF(ISBLANK(OFFSET('9. METAS'!$T$20,INT((ROW()-14)/2),0)),"",OFFSET('9. METAS'!$T$20,INT((ROW()-14)/2),0)))</f>
        <v/>
      </c>
      <c r="N271" s="1006">
        <f t="shared" ref="N271" ca="1" si="252">IFERROR(J271/J272,"ND")</f>
        <v>1.0097087378640777</v>
      </c>
      <c r="O271" s="1008">
        <f t="shared" ref="O271" ca="1" si="253">IFERROR(((J271)/H271),"ND")</f>
        <v>0.22293676312968919</v>
      </c>
      <c r="P271" s="722" t="s">
        <v>1572</v>
      </c>
    </row>
    <row r="272" spans="3:16" ht="63" customHeight="1">
      <c r="C272" s="1025"/>
      <c r="D272" s="1018"/>
      <c r="E272" s="1018"/>
      <c r="F272" s="1021"/>
      <c r="G272" s="1023"/>
      <c r="H272" s="1002"/>
      <c r="I272" s="1012"/>
      <c r="J272" s="244">
        <f ca="1">IF(MOD(ROW()-13,2)=0,IF(ISBLANK(OFFSET('11. SEGUIMIENTO 2026'!$N$14,INT((ROW()-13)/2),0)),"",OFFSET('11. SEGUIMIENTO 2026'!$N$14,INT((ROW()-13)/2),0)),IF(ISBLANK(OFFSET('9. METAS'!$Q$20,INT((ROW()-14)/2),0)),"",OFFSET('9. METAS'!$Q$20,INT((ROW()-14)/2),0)))</f>
        <v>206</v>
      </c>
      <c r="K272" s="245">
        <f ca="1">IF(MOD(ROW()-13,2)=0,IF(ISBLANK(OFFSET('11. SEGUIMIENTO 2026'!$O$14,INT((ROW()-13)/2),0)),"",OFFSET('11. SEGUIMIENTO 2026'!$O$14,INT((ROW()-13)/2),0)),IF(ISBLANK(OFFSET('9. METAS'!$R$20,INT((ROW()-14)/2),0)),"",OFFSET('9. METAS'!$R$20,INT((ROW()-14)/2),0)))</f>
        <v>261</v>
      </c>
      <c r="L272" s="245">
        <f ca="1">IF(MOD(ROW()-13,2)=0,IF(ISBLANK(OFFSET('11. SEGUIMIENTO 2026'!$P$14,INT((ROW()-13)/2),0)),"",OFFSET('11. SEGUIMIENTO 2026'!$P$14,INT((ROW()-13)/2),0)),IF(ISBLANK(OFFSET('9. METAS'!$S$20,INT((ROW()-14)/2),0)),"",OFFSET('9. METAS'!$S$20,INT((ROW()-14)/2),0)))</f>
        <v>260</v>
      </c>
      <c r="M272" s="246">
        <f ca="1">IF(MOD(ROW()-13,2)=0,IF(ISBLANK(OFFSET('11. SEGUIMIENTO 2026'!$Q$14,INT((ROW()-13)/2),0)),"",OFFSET('11. SEGUIMIENTO 2026'!$Q$14,INT((ROW()-13)/2),0)),IF(ISBLANK(OFFSET('9. METAS'!$T$20,INT((ROW()-14)/2),0)),"",OFFSET('9. METAS'!$T$20,INT((ROW()-14)/2),0)))</f>
        <v>206</v>
      </c>
      <c r="N272" s="1013"/>
      <c r="O272" s="1014"/>
      <c r="P272" s="723" t="s">
        <v>1573</v>
      </c>
    </row>
    <row r="273" spans="3:16" ht="63" hidden="1" customHeight="1">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02" t="str">
        <f ca="1">IF(ISBLANK(OFFSET('9. METAS'!$K$20,INT((ROW()-13)/2),0)),"",OFFSET('9. METAS'!$K$20,INT((ROW()-13)/2),0))</f>
        <v/>
      </c>
      <c r="I273" s="1004"/>
      <c r="J273" s="244" t="str">
        <f ca="1">IF(MOD(ROW()-13,2)=0,IF(ISBLANK(OFFSET('11. SEGUIMIENTO 2026'!$N$14,INT((ROW()-13)/2),0)),"",OFFSET('11. SEGUIMIENTO 2026'!$N$14,INT((ROW()-13)/2),0)),IF(ISBLANK(OFFSET('9. METAS'!$Q$20,INT((ROW()-14)/2),0)),"",OFFSET('9. METAS'!$Q$20,INT((ROW()-14)/2),0)))</f>
        <v/>
      </c>
      <c r="K273" s="245" t="str">
        <f ca="1">IF(MOD(ROW()-13,2)=0,IF(ISBLANK(OFFSET('11. SEGUIMIENTO 2026'!$O$14,INT((ROW()-13)/2),0)),"",OFFSET('11. SEGUIMIENTO 2026'!$O$14,INT((ROW()-13)/2),0)),IF(ISBLANK(OFFSET('9. METAS'!$R$20,INT((ROW()-14)/2),0)),"",OFFSET('9. METAS'!$R$20,INT((ROW()-14)/2),0)))</f>
        <v/>
      </c>
      <c r="L273" s="245" t="str">
        <f ca="1">IF(MOD(ROW()-13,2)=0,IF(ISBLANK(OFFSET('11. SEGUIMIENTO 2026'!$P$14,INT((ROW()-13)/2),0)),"",OFFSET('11. SEGUIMIENTO 2026'!$P$14,INT((ROW()-13)/2),0)),IF(ISBLANK(OFFSET('9. METAS'!$S$20,INT((ROW()-14)/2),0)),"",OFFSET('9. METAS'!$S$20,INT((ROW()-14)/2),0)))</f>
        <v/>
      </c>
      <c r="M273" s="246" t="str">
        <f ca="1">IF(MOD(ROW()-13,2)=0,IF(ISBLANK(OFFSET('11. SEGUIMIENTO 2026'!$Q$14,INT((ROW()-13)/2),0)),"",OFFSET('11. SEGUIMIENTO 2026'!$Q$14,INT((ROW()-13)/2),0)),IF(ISBLANK(OFFSET('9. METAS'!$T$20,INT((ROW()-14)/2),0)),"",OFFSET('9. METAS'!$T$20,INT((ROW()-14)/2),0)))</f>
        <v/>
      </c>
      <c r="N273" s="1006" t="str">
        <f t="shared" ref="N273" ca="1" si="254">IFERROR(J273/J274,"ND")</f>
        <v>ND</v>
      </c>
      <c r="O273" s="1008" t="str">
        <f t="shared" ref="O273" ca="1" si="255">IFERROR(((J273)/H273),"ND")</f>
        <v>ND</v>
      </c>
      <c r="P273" s="1010"/>
    </row>
    <row r="274" spans="3:16" ht="63" hidden="1" customHeight="1">
      <c r="C274" s="1025"/>
      <c r="D274" s="1018"/>
      <c r="E274" s="1018"/>
      <c r="F274" s="1021"/>
      <c r="G274" s="1023"/>
      <c r="H274" s="1002"/>
      <c r="I274" s="1012"/>
      <c r="J274" s="244" t="str">
        <f ca="1">IF(MOD(ROW()-13,2)=0,IF(ISBLANK(OFFSET('11. SEGUIMIENTO 2026'!$N$14,INT((ROW()-13)/2),0)),"",OFFSET('11. SEGUIMIENTO 2026'!$N$14,INT((ROW()-13)/2),0)),IF(ISBLANK(OFFSET('9. METAS'!$Q$20,INT((ROW()-14)/2),0)),"",OFFSET('9. METAS'!$Q$20,INT((ROW()-14)/2),0)))</f>
        <v/>
      </c>
      <c r="K274" s="245" t="str">
        <f ca="1">IF(MOD(ROW()-13,2)=0,IF(ISBLANK(OFFSET('11. SEGUIMIENTO 2026'!$O$14,INT((ROW()-13)/2),0)),"",OFFSET('11. SEGUIMIENTO 2026'!$O$14,INT((ROW()-13)/2),0)),IF(ISBLANK(OFFSET('9. METAS'!$R$20,INT((ROW()-14)/2),0)),"",OFFSET('9. METAS'!$R$20,INT((ROW()-14)/2),0)))</f>
        <v/>
      </c>
      <c r="L274" s="245" t="str">
        <f ca="1">IF(MOD(ROW()-13,2)=0,IF(ISBLANK(OFFSET('11. SEGUIMIENTO 2026'!$P$14,INT((ROW()-13)/2),0)),"",OFFSET('11. SEGUIMIENTO 2026'!$P$14,INT((ROW()-13)/2),0)),IF(ISBLANK(OFFSET('9. METAS'!$S$20,INT((ROW()-14)/2),0)),"",OFFSET('9. METAS'!$S$20,INT((ROW()-14)/2),0)))</f>
        <v/>
      </c>
      <c r="M274" s="246" t="str">
        <f ca="1">IF(MOD(ROW()-13,2)=0,IF(ISBLANK(OFFSET('11. SEGUIMIENTO 2026'!$Q$14,INT((ROW()-13)/2),0)),"",OFFSET('11. SEGUIMIENTO 2026'!$Q$14,INT((ROW()-13)/2),0)),IF(ISBLANK(OFFSET('9. METAS'!$T$20,INT((ROW()-14)/2),0)),"",OFFSET('9. METAS'!$T$20,INT((ROW()-14)/2),0)))</f>
        <v/>
      </c>
      <c r="N274" s="1013"/>
      <c r="O274" s="1014"/>
      <c r="P274" s="1015"/>
    </row>
    <row r="275" spans="3:16" ht="63" hidden="1" customHeight="1">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02" t="str">
        <f ca="1">IF(ISBLANK(OFFSET('9. METAS'!$K$20,INT((ROW()-13)/2),0)),"",OFFSET('9. METAS'!$K$20,INT((ROW()-13)/2),0))</f>
        <v/>
      </c>
      <c r="I275" s="1004"/>
      <c r="J275" s="244" t="str">
        <f ca="1">IF(MOD(ROW()-13,2)=0,IF(ISBLANK(OFFSET('11. SEGUIMIENTO 2026'!$N$14,INT((ROW()-13)/2),0)),"",OFFSET('11. SEGUIMIENTO 2026'!$N$14,INT((ROW()-13)/2),0)),IF(ISBLANK(OFFSET('9. METAS'!$Q$20,INT((ROW()-14)/2),0)),"",OFFSET('9. METAS'!$Q$20,INT((ROW()-14)/2),0)))</f>
        <v/>
      </c>
      <c r="K275" s="245" t="str">
        <f ca="1">IF(MOD(ROW()-13,2)=0,IF(ISBLANK(OFFSET('11. SEGUIMIENTO 2026'!$O$14,INT((ROW()-13)/2),0)),"",OFFSET('11. SEGUIMIENTO 2026'!$O$14,INT((ROW()-13)/2),0)),IF(ISBLANK(OFFSET('9. METAS'!$R$20,INT((ROW()-14)/2),0)),"",OFFSET('9. METAS'!$R$20,INT((ROW()-14)/2),0)))</f>
        <v/>
      </c>
      <c r="L275" s="245" t="str">
        <f ca="1">IF(MOD(ROW()-13,2)=0,IF(ISBLANK(OFFSET('11. SEGUIMIENTO 2026'!$P$14,INT((ROW()-13)/2),0)),"",OFFSET('11. SEGUIMIENTO 2026'!$P$14,INT((ROW()-13)/2),0)),IF(ISBLANK(OFFSET('9. METAS'!$S$20,INT((ROW()-14)/2),0)),"",OFFSET('9. METAS'!$S$20,INT((ROW()-14)/2),0)))</f>
        <v/>
      </c>
      <c r="M275" s="246" t="str">
        <f ca="1">IF(MOD(ROW()-13,2)=0,IF(ISBLANK(OFFSET('11. SEGUIMIENTO 2026'!$Q$14,INT((ROW()-13)/2),0)),"",OFFSET('11. SEGUIMIENTO 2026'!$Q$14,INT((ROW()-13)/2),0)),IF(ISBLANK(OFFSET('9. METAS'!$T$20,INT((ROW()-14)/2),0)),"",OFFSET('9. METAS'!$T$20,INT((ROW()-14)/2),0)))</f>
        <v/>
      </c>
      <c r="N275" s="1006" t="str">
        <f t="shared" ref="N275" ca="1" si="256">IFERROR(J275/J276,"ND")</f>
        <v>ND</v>
      </c>
      <c r="O275" s="1008" t="str">
        <f t="shared" ref="O275" ca="1" si="257">IFERROR(((J275)/H275),"ND")</f>
        <v>ND</v>
      </c>
      <c r="P275" s="1010"/>
    </row>
    <row r="276" spans="3:16" ht="63" hidden="1" customHeight="1">
      <c r="C276" s="1025"/>
      <c r="D276" s="1018"/>
      <c r="E276" s="1018"/>
      <c r="F276" s="1021"/>
      <c r="G276" s="1023"/>
      <c r="H276" s="1002"/>
      <c r="I276" s="1012"/>
      <c r="J276" s="244" t="str">
        <f ca="1">IF(MOD(ROW()-13,2)=0,IF(ISBLANK(OFFSET('11. SEGUIMIENTO 2026'!$N$14,INT((ROW()-13)/2),0)),"",OFFSET('11. SEGUIMIENTO 2026'!$N$14,INT((ROW()-13)/2),0)),IF(ISBLANK(OFFSET('9. METAS'!$Q$20,INT((ROW()-14)/2),0)),"",OFFSET('9. METAS'!$Q$20,INT((ROW()-14)/2),0)))</f>
        <v/>
      </c>
      <c r="K276" s="245" t="str">
        <f ca="1">IF(MOD(ROW()-13,2)=0,IF(ISBLANK(OFFSET('11. SEGUIMIENTO 2026'!$O$14,INT((ROW()-13)/2),0)),"",OFFSET('11. SEGUIMIENTO 2026'!$O$14,INT((ROW()-13)/2),0)),IF(ISBLANK(OFFSET('9. METAS'!$R$20,INT((ROW()-14)/2),0)),"",OFFSET('9. METAS'!$R$20,INT((ROW()-14)/2),0)))</f>
        <v/>
      </c>
      <c r="L276" s="245" t="str">
        <f ca="1">IF(MOD(ROW()-13,2)=0,IF(ISBLANK(OFFSET('11. SEGUIMIENTO 2026'!$P$14,INT((ROW()-13)/2),0)),"",OFFSET('11. SEGUIMIENTO 2026'!$P$14,INT((ROW()-13)/2),0)),IF(ISBLANK(OFFSET('9. METAS'!$S$20,INT((ROW()-14)/2),0)),"",OFFSET('9. METAS'!$S$20,INT((ROW()-14)/2),0)))</f>
        <v/>
      </c>
      <c r="M276" s="246" t="str">
        <f ca="1">IF(MOD(ROW()-13,2)=0,IF(ISBLANK(OFFSET('11. SEGUIMIENTO 2026'!$Q$14,INT((ROW()-13)/2),0)),"",OFFSET('11. SEGUIMIENTO 2026'!$Q$14,INT((ROW()-13)/2),0)),IF(ISBLANK(OFFSET('9. METAS'!$T$20,INT((ROW()-14)/2),0)),"",OFFSET('9. METAS'!$T$20,INT((ROW()-14)/2),0)))</f>
        <v/>
      </c>
      <c r="N276" s="1013"/>
      <c r="O276" s="1014"/>
      <c r="P276" s="1015"/>
    </row>
    <row r="277" spans="3:16" ht="63" hidden="1" customHeight="1">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02" t="str">
        <f ca="1">IF(ISBLANK(OFFSET('9. METAS'!$K$20,INT((ROW()-13)/2),0)),"",OFFSET('9. METAS'!$K$20,INT((ROW()-13)/2),0))</f>
        <v/>
      </c>
      <c r="I277" s="1004"/>
      <c r="J277" s="244" t="str">
        <f ca="1">IF(MOD(ROW()-13,2)=0,IF(ISBLANK(OFFSET('11. SEGUIMIENTO 2026'!$N$14,INT((ROW()-13)/2),0)),"",OFFSET('11. SEGUIMIENTO 2026'!$N$14,INT((ROW()-13)/2),0)),IF(ISBLANK(OFFSET('9. METAS'!$Q$20,INT((ROW()-14)/2),0)),"",OFFSET('9. METAS'!$Q$20,INT((ROW()-14)/2),0)))</f>
        <v/>
      </c>
      <c r="K277" s="245" t="str">
        <f ca="1">IF(MOD(ROW()-13,2)=0,IF(ISBLANK(OFFSET('11. SEGUIMIENTO 2026'!$O$14,INT((ROW()-13)/2),0)),"",OFFSET('11. SEGUIMIENTO 2026'!$O$14,INT((ROW()-13)/2),0)),IF(ISBLANK(OFFSET('9. METAS'!$R$20,INT((ROW()-14)/2),0)),"",OFFSET('9. METAS'!$R$20,INT((ROW()-14)/2),0)))</f>
        <v/>
      </c>
      <c r="L277" s="245" t="str">
        <f ca="1">IF(MOD(ROW()-13,2)=0,IF(ISBLANK(OFFSET('11. SEGUIMIENTO 2026'!$P$14,INT((ROW()-13)/2),0)),"",OFFSET('11. SEGUIMIENTO 2026'!$P$14,INT((ROW()-13)/2),0)),IF(ISBLANK(OFFSET('9. METAS'!$S$20,INT((ROW()-14)/2),0)),"",OFFSET('9. METAS'!$S$20,INT((ROW()-14)/2),0)))</f>
        <v/>
      </c>
      <c r="M277" s="246" t="str">
        <f ca="1">IF(MOD(ROW()-13,2)=0,IF(ISBLANK(OFFSET('11. SEGUIMIENTO 2026'!$Q$14,INT((ROW()-13)/2),0)),"",OFFSET('11. SEGUIMIENTO 2026'!$Q$14,INT((ROW()-13)/2),0)),IF(ISBLANK(OFFSET('9. METAS'!$T$20,INT((ROW()-14)/2),0)),"",OFFSET('9. METAS'!$T$20,INT((ROW()-14)/2),0)))</f>
        <v/>
      </c>
      <c r="N277" s="1006" t="str">
        <f t="shared" ref="N277" ca="1" si="258">IFERROR(J277/J278,"ND")</f>
        <v>ND</v>
      </c>
      <c r="O277" s="1008" t="str">
        <f t="shared" ref="O277" ca="1" si="259">IFERROR(((J277)/H277),"ND")</f>
        <v>ND</v>
      </c>
      <c r="P277" s="1010"/>
    </row>
    <row r="278" spans="3:16" ht="63" hidden="1" customHeight="1">
      <c r="C278" s="1025"/>
      <c r="D278" s="1018"/>
      <c r="E278" s="1018"/>
      <c r="F278" s="1021"/>
      <c r="G278" s="1023"/>
      <c r="H278" s="1002"/>
      <c r="I278" s="1012"/>
      <c r="J278" s="244" t="str">
        <f ca="1">IF(MOD(ROW()-13,2)=0,IF(ISBLANK(OFFSET('11. SEGUIMIENTO 2026'!$N$14,INT((ROW()-13)/2),0)),"",OFFSET('11. SEGUIMIENTO 2026'!$N$14,INT((ROW()-13)/2),0)),IF(ISBLANK(OFFSET('9. METAS'!$Q$20,INT((ROW()-14)/2),0)),"",OFFSET('9. METAS'!$Q$20,INT((ROW()-14)/2),0)))</f>
        <v/>
      </c>
      <c r="K278" s="245" t="str">
        <f ca="1">IF(MOD(ROW()-13,2)=0,IF(ISBLANK(OFFSET('11. SEGUIMIENTO 2026'!$O$14,INT((ROW()-13)/2),0)),"",OFFSET('11. SEGUIMIENTO 2026'!$O$14,INT((ROW()-13)/2),0)),IF(ISBLANK(OFFSET('9. METAS'!$R$20,INT((ROW()-14)/2),0)),"",OFFSET('9. METAS'!$R$20,INT((ROW()-14)/2),0)))</f>
        <v/>
      </c>
      <c r="L278" s="245" t="str">
        <f ca="1">IF(MOD(ROW()-13,2)=0,IF(ISBLANK(OFFSET('11. SEGUIMIENTO 2026'!$P$14,INT((ROW()-13)/2),0)),"",OFFSET('11. SEGUIMIENTO 2026'!$P$14,INT((ROW()-13)/2),0)),IF(ISBLANK(OFFSET('9. METAS'!$S$20,INT((ROW()-14)/2),0)),"",OFFSET('9. METAS'!$S$20,INT((ROW()-14)/2),0)))</f>
        <v/>
      </c>
      <c r="M278" s="246" t="str">
        <f ca="1">IF(MOD(ROW()-13,2)=0,IF(ISBLANK(OFFSET('11. SEGUIMIENTO 2026'!$Q$14,INT((ROW()-13)/2),0)),"",OFFSET('11. SEGUIMIENTO 2026'!$Q$14,INT((ROW()-13)/2),0)),IF(ISBLANK(OFFSET('9. METAS'!$T$20,INT((ROW()-14)/2),0)),"",OFFSET('9. METAS'!$T$20,INT((ROW()-14)/2),0)))</f>
        <v/>
      </c>
      <c r="N278" s="1013"/>
      <c r="O278" s="1014"/>
      <c r="P278" s="1015"/>
    </row>
    <row r="279" spans="3:16" ht="63" hidden="1" customHeight="1">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02" t="str">
        <f ca="1">IF(ISBLANK(OFFSET('9. METAS'!$K$20,INT((ROW()-13)/2),0)),"",OFFSET('9. METAS'!$K$20,INT((ROW()-13)/2),0))</f>
        <v/>
      </c>
      <c r="I279" s="1004"/>
      <c r="J279" s="244" t="str">
        <f ca="1">IF(MOD(ROW()-13,2)=0,IF(ISBLANK(OFFSET('11. SEGUIMIENTO 2026'!$N$14,INT((ROW()-13)/2),0)),"",OFFSET('11. SEGUIMIENTO 2026'!$N$14,INT((ROW()-13)/2),0)),IF(ISBLANK(OFFSET('9. METAS'!$Q$20,INT((ROW()-14)/2),0)),"",OFFSET('9. METAS'!$Q$20,INT((ROW()-14)/2),0)))</f>
        <v/>
      </c>
      <c r="K279" s="245" t="str">
        <f ca="1">IF(MOD(ROW()-13,2)=0,IF(ISBLANK(OFFSET('11. SEGUIMIENTO 2026'!$O$14,INT((ROW()-13)/2),0)),"",OFFSET('11. SEGUIMIENTO 2026'!$O$14,INT((ROW()-13)/2),0)),IF(ISBLANK(OFFSET('9. METAS'!$R$20,INT((ROW()-14)/2),0)),"",OFFSET('9. METAS'!$R$20,INT((ROW()-14)/2),0)))</f>
        <v/>
      </c>
      <c r="L279" s="245" t="str">
        <f ca="1">IF(MOD(ROW()-13,2)=0,IF(ISBLANK(OFFSET('11. SEGUIMIENTO 2026'!$P$14,INT((ROW()-13)/2),0)),"",OFFSET('11. SEGUIMIENTO 2026'!$P$14,INT((ROW()-13)/2),0)),IF(ISBLANK(OFFSET('9. METAS'!$S$20,INT((ROW()-14)/2),0)),"",OFFSET('9. METAS'!$S$20,INT((ROW()-14)/2),0)))</f>
        <v/>
      </c>
      <c r="M279" s="246" t="str">
        <f ca="1">IF(MOD(ROW()-13,2)=0,IF(ISBLANK(OFFSET('11. SEGUIMIENTO 2026'!$Q$14,INT((ROW()-13)/2),0)),"",OFFSET('11. SEGUIMIENTO 2026'!$Q$14,INT((ROW()-13)/2),0)),IF(ISBLANK(OFFSET('9. METAS'!$T$20,INT((ROW()-14)/2),0)),"",OFFSET('9. METAS'!$T$20,INT((ROW()-14)/2),0)))</f>
        <v/>
      </c>
      <c r="N279" s="1006" t="str">
        <f t="shared" ref="N279" ca="1" si="260">IFERROR(J279/J280,"ND")</f>
        <v>ND</v>
      </c>
      <c r="O279" s="1008" t="str">
        <f t="shared" ref="O279" ca="1" si="261">IFERROR(((J279)/H279),"ND")</f>
        <v>ND</v>
      </c>
      <c r="P279" s="1010"/>
    </row>
    <row r="280" spans="3:16" ht="63" hidden="1" customHeight="1">
      <c r="C280" s="1025"/>
      <c r="D280" s="1018"/>
      <c r="E280" s="1018"/>
      <c r="F280" s="1021"/>
      <c r="G280" s="1023"/>
      <c r="H280" s="1002"/>
      <c r="I280" s="1012"/>
      <c r="J280" s="244" t="str">
        <f ca="1">IF(MOD(ROW()-13,2)=0,IF(ISBLANK(OFFSET('11. SEGUIMIENTO 2026'!$N$14,INT((ROW()-13)/2),0)),"",OFFSET('11. SEGUIMIENTO 2026'!$N$14,INT((ROW()-13)/2),0)),IF(ISBLANK(OFFSET('9. METAS'!$Q$20,INT((ROW()-14)/2),0)),"",OFFSET('9. METAS'!$Q$20,INT((ROW()-14)/2),0)))</f>
        <v/>
      </c>
      <c r="K280" s="245" t="str">
        <f ca="1">IF(MOD(ROW()-13,2)=0,IF(ISBLANK(OFFSET('11. SEGUIMIENTO 2026'!$O$14,INT((ROW()-13)/2),0)),"",OFFSET('11. SEGUIMIENTO 2026'!$O$14,INT((ROW()-13)/2),0)),IF(ISBLANK(OFFSET('9. METAS'!$R$20,INT((ROW()-14)/2),0)),"",OFFSET('9. METAS'!$R$20,INT((ROW()-14)/2),0)))</f>
        <v/>
      </c>
      <c r="L280" s="245" t="str">
        <f ca="1">IF(MOD(ROW()-13,2)=0,IF(ISBLANK(OFFSET('11. SEGUIMIENTO 2026'!$P$14,INT((ROW()-13)/2),0)),"",OFFSET('11. SEGUIMIENTO 2026'!$P$14,INT((ROW()-13)/2),0)),IF(ISBLANK(OFFSET('9. METAS'!$S$20,INT((ROW()-14)/2),0)),"",OFFSET('9. METAS'!$S$20,INT((ROW()-14)/2),0)))</f>
        <v/>
      </c>
      <c r="M280" s="246" t="str">
        <f ca="1">IF(MOD(ROW()-13,2)=0,IF(ISBLANK(OFFSET('11. SEGUIMIENTO 2026'!$Q$14,INT((ROW()-13)/2),0)),"",OFFSET('11. SEGUIMIENTO 2026'!$Q$14,INT((ROW()-13)/2),0)),IF(ISBLANK(OFFSET('9. METAS'!$T$20,INT((ROW()-14)/2),0)),"",OFFSET('9. METAS'!$T$20,INT((ROW()-14)/2),0)))</f>
        <v/>
      </c>
      <c r="N280" s="1013"/>
      <c r="O280" s="1014"/>
      <c r="P280" s="1015"/>
    </row>
    <row r="281" spans="3:16" ht="63" customHeight="1">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02">
        <f ca="1">IF(ISBLANK(OFFSET('9. METAS'!$K$20,INT((ROW()-13)/2),0)),"",OFFSET('9. METAS'!$K$20,INT((ROW()-13)/2),0))</f>
        <v>100</v>
      </c>
      <c r="I281" s="1004" t="s">
        <v>147</v>
      </c>
      <c r="J281" s="244">
        <f ca="1">IF(MOD(ROW()-13,2)=0,IF(ISBLANK(OFFSET('11. SEGUIMIENTO 2026'!$N$14,INT((ROW()-13)/2),0)),"",OFFSET('11. SEGUIMIENTO 2026'!$N$14,INT((ROW()-13)/2),0)),IF(ISBLANK(OFFSET('9. METAS'!$Q$20,INT((ROW()-14)/2),0)),"",OFFSET('9. METAS'!$Q$20,INT((ROW()-14)/2),0)))</f>
        <v>25</v>
      </c>
      <c r="K281" s="245" t="str">
        <f ca="1">IF(MOD(ROW()-13,2)=0,IF(ISBLANK(OFFSET('11. SEGUIMIENTO 2026'!$O$14,INT((ROW()-13)/2),0)),"",OFFSET('11. SEGUIMIENTO 2026'!$O$14,INT((ROW()-13)/2),0)),IF(ISBLANK(OFFSET('9. METAS'!$R$20,INT((ROW()-14)/2),0)),"",OFFSET('9. METAS'!$R$20,INT((ROW()-14)/2),0)))</f>
        <v/>
      </c>
      <c r="L281" s="245" t="str">
        <f ca="1">IF(MOD(ROW()-13,2)=0,IF(ISBLANK(OFFSET('11. SEGUIMIENTO 2026'!$P$14,INT((ROW()-13)/2),0)),"",OFFSET('11. SEGUIMIENTO 2026'!$P$14,INT((ROW()-13)/2),0)),IF(ISBLANK(OFFSET('9. METAS'!$S$20,INT((ROW()-14)/2),0)),"",OFFSET('9. METAS'!$S$20,INT((ROW()-14)/2),0)))</f>
        <v/>
      </c>
      <c r="M281" s="246" t="str">
        <f ca="1">IF(MOD(ROW()-13,2)=0,IF(ISBLANK(OFFSET('11. SEGUIMIENTO 2026'!$Q$14,INT((ROW()-13)/2),0)),"",OFFSET('11. SEGUIMIENTO 2026'!$Q$14,INT((ROW()-13)/2),0)),IF(ISBLANK(OFFSET('9. METAS'!$T$20,INT((ROW()-14)/2),0)),"",OFFSET('9. METAS'!$T$20,INT((ROW()-14)/2),0)))</f>
        <v/>
      </c>
      <c r="N281" s="1006">
        <f t="shared" ref="N281" ca="1" si="262">IFERROR(J281/J282,"ND")</f>
        <v>1</v>
      </c>
      <c r="O281" s="1008">
        <f t="shared" ref="O281" ca="1" si="263">IFERROR(((J281)/H281),"ND")</f>
        <v>0.25</v>
      </c>
      <c r="P281" s="722" t="s">
        <v>1549</v>
      </c>
    </row>
    <row r="282" spans="3:16" ht="63" customHeight="1">
      <c r="C282" s="1025"/>
      <c r="D282" s="1018"/>
      <c r="E282" s="1018"/>
      <c r="F282" s="1021"/>
      <c r="G282" s="1023"/>
      <c r="H282" s="1002"/>
      <c r="I282" s="1012"/>
      <c r="J282" s="244">
        <f ca="1">IF(MOD(ROW()-13,2)=0,IF(ISBLANK(OFFSET('11. SEGUIMIENTO 2026'!$N$14,INT((ROW()-13)/2),0)),"",OFFSET('11. SEGUIMIENTO 2026'!$N$14,INT((ROW()-13)/2),0)),IF(ISBLANK(OFFSET('9. METAS'!$Q$20,INT((ROW()-14)/2),0)),"",OFFSET('9. METAS'!$Q$20,INT((ROW()-14)/2),0)))</f>
        <v>25</v>
      </c>
      <c r="K282" s="245">
        <f ca="1">IF(MOD(ROW()-13,2)=0,IF(ISBLANK(OFFSET('11. SEGUIMIENTO 2026'!$O$14,INT((ROW()-13)/2),0)),"",OFFSET('11. SEGUIMIENTO 2026'!$O$14,INT((ROW()-13)/2),0)),IF(ISBLANK(OFFSET('9. METAS'!$R$20,INT((ROW()-14)/2),0)),"",OFFSET('9. METAS'!$R$20,INT((ROW()-14)/2),0)))</f>
        <v>25</v>
      </c>
      <c r="L282" s="245">
        <f ca="1">IF(MOD(ROW()-13,2)=0,IF(ISBLANK(OFFSET('11. SEGUIMIENTO 2026'!$P$14,INT((ROW()-13)/2),0)),"",OFFSET('11. SEGUIMIENTO 2026'!$P$14,INT((ROW()-13)/2),0)),IF(ISBLANK(OFFSET('9. METAS'!$S$20,INT((ROW()-14)/2),0)),"",OFFSET('9. METAS'!$S$20,INT((ROW()-14)/2),0)))</f>
        <v>25</v>
      </c>
      <c r="M282" s="246">
        <f ca="1">IF(MOD(ROW()-13,2)=0,IF(ISBLANK(OFFSET('11. SEGUIMIENTO 2026'!$Q$14,INT((ROW()-13)/2),0)),"",OFFSET('11. SEGUIMIENTO 2026'!$Q$14,INT((ROW()-13)/2),0)),IF(ISBLANK(OFFSET('9. METAS'!$T$20,INT((ROW()-14)/2),0)),"",OFFSET('9. METAS'!$T$20,INT((ROW()-14)/2),0)))</f>
        <v>25</v>
      </c>
      <c r="N282" s="1013"/>
      <c r="O282" s="1014"/>
      <c r="P282" s="723" t="s">
        <v>1550</v>
      </c>
    </row>
    <row r="283" spans="3:16" ht="63" customHeight="1">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02">
        <f ca="1">IF(ISBLANK(OFFSET('9. METAS'!$K$20,INT((ROW()-13)/2),0)),"",OFFSET('9. METAS'!$K$20,INT((ROW()-13)/2),0))</f>
        <v>50</v>
      </c>
      <c r="I283" s="1004" t="s">
        <v>1394</v>
      </c>
      <c r="J283" s="244">
        <f ca="1">IF(MOD(ROW()-13,2)=0,IF(ISBLANK(OFFSET('11. SEGUIMIENTO 2026'!$N$14,INT((ROW()-13)/2),0)),"",OFFSET('11. SEGUIMIENTO 2026'!$N$14,INT((ROW()-13)/2),0)),IF(ISBLANK(OFFSET('9. METAS'!$Q$20,INT((ROW()-14)/2),0)),"",OFFSET('9. METAS'!$Q$20,INT((ROW()-14)/2),0)))</f>
        <v>7</v>
      </c>
      <c r="K283" s="245" t="str">
        <f ca="1">IF(MOD(ROW()-13,2)=0,IF(ISBLANK(OFFSET('11. SEGUIMIENTO 2026'!$O$14,INT((ROW()-13)/2),0)),"",OFFSET('11. SEGUIMIENTO 2026'!$O$14,INT((ROW()-13)/2),0)),IF(ISBLANK(OFFSET('9. METAS'!$R$20,INT((ROW()-14)/2),0)),"",OFFSET('9. METAS'!$R$20,INT((ROW()-14)/2),0)))</f>
        <v/>
      </c>
      <c r="L283" s="245" t="str">
        <f ca="1">IF(MOD(ROW()-13,2)=0,IF(ISBLANK(OFFSET('11. SEGUIMIENTO 2026'!$P$14,INT((ROW()-13)/2),0)),"",OFFSET('11. SEGUIMIENTO 2026'!$P$14,INT((ROW()-13)/2),0)),IF(ISBLANK(OFFSET('9. METAS'!$S$20,INT((ROW()-14)/2),0)),"",OFFSET('9. METAS'!$S$20,INT((ROW()-14)/2),0)))</f>
        <v/>
      </c>
      <c r="M283" s="246" t="str">
        <f ca="1">IF(MOD(ROW()-13,2)=0,IF(ISBLANK(OFFSET('11. SEGUIMIENTO 2026'!$Q$14,INT((ROW()-13)/2),0)),"",OFFSET('11. SEGUIMIENTO 2026'!$Q$14,INT((ROW()-13)/2),0)),IF(ISBLANK(OFFSET('9. METAS'!$T$20,INT((ROW()-14)/2),0)),"",OFFSET('9. METAS'!$T$20,INT((ROW()-14)/2),0)))</f>
        <v/>
      </c>
      <c r="N283" s="1006">
        <f t="shared" ref="N283" ca="1" si="264">IFERROR(J283/J284,"ND")</f>
        <v>1</v>
      </c>
      <c r="O283" s="1008">
        <f t="shared" ref="O283" ca="1" si="265">IFERROR(((J283)/H283),"ND")</f>
        <v>0.14000000000000001</v>
      </c>
      <c r="P283" s="722" t="s">
        <v>1574</v>
      </c>
    </row>
    <row r="284" spans="3:16" ht="63" customHeight="1">
      <c r="C284" s="1025"/>
      <c r="D284" s="1018"/>
      <c r="E284" s="1018"/>
      <c r="F284" s="1021"/>
      <c r="G284" s="1023"/>
      <c r="H284" s="1002"/>
      <c r="I284" s="1012"/>
      <c r="J284" s="244">
        <f ca="1">IF(MOD(ROW()-13,2)=0,IF(ISBLANK(OFFSET('11. SEGUIMIENTO 2026'!$N$14,INT((ROW()-13)/2),0)),"",OFFSET('11. SEGUIMIENTO 2026'!$N$14,INT((ROW()-13)/2),0)),IF(ISBLANK(OFFSET('9. METAS'!$Q$20,INT((ROW()-14)/2),0)),"",OFFSET('9. METAS'!$Q$20,INT((ROW()-14)/2),0)))</f>
        <v>7</v>
      </c>
      <c r="K284" s="245">
        <f ca="1">IF(MOD(ROW()-13,2)=0,IF(ISBLANK(OFFSET('11. SEGUIMIENTO 2026'!$O$14,INT((ROW()-13)/2),0)),"",OFFSET('11. SEGUIMIENTO 2026'!$O$14,INT((ROW()-13)/2),0)),IF(ISBLANK(OFFSET('9. METAS'!$R$20,INT((ROW()-14)/2),0)),"",OFFSET('9. METAS'!$R$20,INT((ROW()-14)/2),0)))</f>
        <v>18</v>
      </c>
      <c r="L284" s="245">
        <f ca="1">IF(MOD(ROW()-13,2)=0,IF(ISBLANK(OFFSET('11. SEGUIMIENTO 2026'!$P$14,INT((ROW()-13)/2),0)),"",OFFSET('11. SEGUIMIENTO 2026'!$P$14,INT((ROW()-13)/2),0)),IF(ISBLANK(OFFSET('9. METAS'!$S$20,INT((ROW()-14)/2),0)),"",OFFSET('9. METAS'!$S$20,INT((ROW()-14)/2),0)))</f>
        <v>18</v>
      </c>
      <c r="M284" s="246">
        <f ca="1">IF(MOD(ROW()-13,2)=0,IF(ISBLANK(OFFSET('11. SEGUIMIENTO 2026'!$Q$14,INT((ROW()-13)/2),0)),"",OFFSET('11. SEGUIMIENTO 2026'!$Q$14,INT((ROW()-13)/2),0)),IF(ISBLANK(OFFSET('9. METAS'!$T$20,INT((ROW()-14)/2),0)),"",OFFSET('9. METAS'!$T$20,INT((ROW()-14)/2),0)))</f>
        <v>7</v>
      </c>
      <c r="N284" s="1013"/>
      <c r="O284" s="1014"/>
      <c r="P284" s="723" t="s">
        <v>1575</v>
      </c>
    </row>
    <row r="285" spans="3:16" ht="63" hidden="1" customHeight="1">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02" t="str">
        <f ca="1">IF(ISBLANK(OFFSET('9. METAS'!$K$20,INT((ROW()-13)/2),0)),"",OFFSET('9. METAS'!$K$20,INT((ROW()-13)/2),0))</f>
        <v/>
      </c>
      <c r="I285" s="1004"/>
      <c r="J285" s="244" t="str">
        <f ca="1">IF(MOD(ROW()-13,2)=0,IF(ISBLANK(OFFSET('11. SEGUIMIENTO 2026'!$N$14,INT((ROW()-13)/2),0)),"",OFFSET('11. SEGUIMIENTO 2026'!$N$14,INT((ROW()-13)/2),0)),IF(ISBLANK(OFFSET('9. METAS'!$Q$20,INT((ROW()-14)/2),0)),"",OFFSET('9. METAS'!$Q$20,INT((ROW()-14)/2),0)))</f>
        <v/>
      </c>
      <c r="K285" s="245" t="str">
        <f ca="1">IF(MOD(ROW()-13,2)=0,IF(ISBLANK(OFFSET('11. SEGUIMIENTO 2026'!$O$14,INT((ROW()-13)/2),0)),"",OFFSET('11. SEGUIMIENTO 2026'!$O$14,INT((ROW()-13)/2),0)),IF(ISBLANK(OFFSET('9. METAS'!$R$20,INT((ROW()-14)/2),0)),"",OFFSET('9. METAS'!$R$20,INT((ROW()-14)/2),0)))</f>
        <v/>
      </c>
      <c r="L285" s="245" t="str">
        <f ca="1">IF(MOD(ROW()-13,2)=0,IF(ISBLANK(OFFSET('11. SEGUIMIENTO 2026'!$P$14,INT((ROW()-13)/2),0)),"",OFFSET('11. SEGUIMIENTO 2026'!$P$14,INT((ROW()-13)/2),0)),IF(ISBLANK(OFFSET('9. METAS'!$S$20,INT((ROW()-14)/2),0)),"",OFFSET('9. METAS'!$S$20,INT((ROW()-14)/2),0)))</f>
        <v/>
      </c>
      <c r="M285" s="246" t="str">
        <f ca="1">IF(MOD(ROW()-13,2)=0,IF(ISBLANK(OFFSET('11. SEGUIMIENTO 2026'!$Q$14,INT((ROW()-13)/2),0)),"",OFFSET('11. SEGUIMIENTO 2026'!$Q$14,INT((ROW()-13)/2),0)),IF(ISBLANK(OFFSET('9. METAS'!$T$20,INT((ROW()-14)/2),0)),"",OFFSET('9. METAS'!$T$20,INT((ROW()-14)/2),0)))</f>
        <v/>
      </c>
      <c r="N285" s="1006" t="str">
        <f t="shared" ref="N285" ca="1" si="266">IFERROR(J285/J286,"ND")</f>
        <v>ND</v>
      </c>
      <c r="O285" s="1008" t="str">
        <f t="shared" ref="O285" ca="1" si="267">IFERROR(((J285)/H285),"ND")</f>
        <v>ND</v>
      </c>
      <c r="P285" s="1010"/>
    </row>
    <row r="286" spans="3:16" ht="63" hidden="1" customHeight="1">
      <c r="C286" s="1025"/>
      <c r="D286" s="1018"/>
      <c r="E286" s="1018"/>
      <c r="F286" s="1021"/>
      <c r="G286" s="1023"/>
      <c r="H286" s="1002"/>
      <c r="I286" s="1012"/>
      <c r="J286" s="244" t="str">
        <f ca="1">IF(MOD(ROW()-13,2)=0,IF(ISBLANK(OFFSET('11. SEGUIMIENTO 2026'!$N$14,INT((ROW()-13)/2),0)),"",OFFSET('11. SEGUIMIENTO 2026'!$N$14,INT((ROW()-13)/2),0)),IF(ISBLANK(OFFSET('9. METAS'!$Q$20,INT((ROW()-14)/2),0)),"",OFFSET('9. METAS'!$Q$20,INT((ROW()-14)/2),0)))</f>
        <v/>
      </c>
      <c r="K286" s="245" t="str">
        <f ca="1">IF(MOD(ROW()-13,2)=0,IF(ISBLANK(OFFSET('11. SEGUIMIENTO 2026'!$O$14,INT((ROW()-13)/2),0)),"",OFFSET('11. SEGUIMIENTO 2026'!$O$14,INT((ROW()-13)/2),0)),IF(ISBLANK(OFFSET('9. METAS'!$R$20,INT((ROW()-14)/2),0)),"",OFFSET('9. METAS'!$R$20,INT((ROW()-14)/2),0)))</f>
        <v/>
      </c>
      <c r="L286" s="245" t="str">
        <f ca="1">IF(MOD(ROW()-13,2)=0,IF(ISBLANK(OFFSET('11. SEGUIMIENTO 2026'!$P$14,INT((ROW()-13)/2),0)),"",OFFSET('11. SEGUIMIENTO 2026'!$P$14,INT((ROW()-13)/2),0)),IF(ISBLANK(OFFSET('9. METAS'!$S$20,INT((ROW()-14)/2),0)),"",OFFSET('9. METAS'!$S$20,INT((ROW()-14)/2),0)))</f>
        <v/>
      </c>
      <c r="M286" s="246" t="str">
        <f ca="1">IF(MOD(ROW()-13,2)=0,IF(ISBLANK(OFFSET('11. SEGUIMIENTO 2026'!$Q$14,INT((ROW()-13)/2),0)),"",OFFSET('11. SEGUIMIENTO 2026'!$Q$14,INT((ROW()-13)/2),0)),IF(ISBLANK(OFFSET('9. METAS'!$T$20,INT((ROW()-14)/2),0)),"",OFFSET('9. METAS'!$T$20,INT((ROW()-14)/2),0)))</f>
        <v/>
      </c>
      <c r="N286" s="1013"/>
      <c r="O286" s="1014"/>
      <c r="P286" s="1015"/>
    </row>
    <row r="287" spans="3:16" ht="63" hidden="1" customHeight="1">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02" t="str">
        <f ca="1">IF(ISBLANK(OFFSET('9. METAS'!$K$20,INT((ROW()-13)/2),0)),"",OFFSET('9. METAS'!$K$20,INT((ROW()-13)/2),0))</f>
        <v/>
      </c>
      <c r="I287" s="1004"/>
      <c r="J287" s="244" t="str">
        <f ca="1">IF(MOD(ROW()-13,2)=0,IF(ISBLANK(OFFSET('11. SEGUIMIENTO 2026'!$N$14,INT((ROW()-13)/2),0)),"",OFFSET('11. SEGUIMIENTO 2026'!$N$14,INT((ROW()-13)/2),0)),IF(ISBLANK(OFFSET('9. METAS'!$Q$20,INT((ROW()-14)/2),0)),"",OFFSET('9. METAS'!$Q$20,INT((ROW()-14)/2),0)))</f>
        <v/>
      </c>
      <c r="K287" s="245" t="str">
        <f ca="1">IF(MOD(ROW()-13,2)=0,IF(ISBLANK(OFFSET('11. SEGUIMIENTO 2026'!$O$14,INT((ROW()-13)/2),0)),"",OFFSET('11. SEGUIMIENTO 2026'!$O$14,INT((ROW()-13)/2),0)),IF(ISBLANK(OFFSET('9. METAS'!$R$20,INT((ROW()-14)/2),0)),"",OFFSET('9. METAS'!$R$20,INT((ROW()-14)/2),0)))</f>
        <v/>
      </c>
      <c r="L287" s="245" t="str">
        <f ca="1">IF(MOD(ROW()-13,2)=0,IF(ISBLANK(OFFSET('11. SEGUIMIENTO 2026'!$P$14,INT((ROW()-13)/2),0)),"",OFFSET('11. SEGUIMIENTO 2026'!$P$14,INT((ROW()-13)/2),0)),IF(ISBLANK(OFFSET('9. METAS'!$S$20,INT((ROW()-14)/2),0)),"",OFFSET('9. METAS'!$S$20,INT((ROW()-14)/2),0)))</f>
        <v/>
      </c>
      <c r="M287" s="246" t="str">
        <f ca="1">IF(MOD(ROW()-13,2)=0,IF(ISBLANK(OFFSET('11. SEGUIMIENTO 2026'!$Q$14,INT((ROW()-13)/2),0)),"",OFFSET('11. SEGUIMIENTO 2026'!$Q$14,INT((ROW()-13)/2),0)),IF(ISBLANK(OFFSET('9. METAS'!$T$20,INT((ROW()-14)/2),0)),"",OFFSET('9. METAS'!$T$20,INT((ROW()-14)/2),0)))</f>
        <v/>
      </c>
      <c r="N287" s="1006" t="str">
        <f t="shared" ref="N287" ca="1" si="268">IFERROR(J287/J288,"ND")</f>
        <v>ND</v>
      </c>
      <c r="O287" s="1008" t="str">
        <f t="shared" ref="O287" ca="1" si="269">IFERROR(((J287)/H287),"ND")</f>
        <v>ND</v>
      </c>
      <c r="P287" s="1010"/>
    </row>
    <row r="288" spans="3:16" ht="63" hidden="1" customHeight="1">
      <c r="C288" s="1025"/>
      <c r="D288" s="1018"/>
      <c r="E288" s="1018"/>
      <c r="F288" s="1021"/>
      <c r="G288" s="1023"/>
      <c r="H288" s="1002"/>
      <c r="I288" s="1012"/>
      <c r="J288" s="244" t="str">
        <f ca="1">IF(MOD(ROW()-13,2)=0,IF(ISBLANK(OFFSET('11. SEGUIMIENTO 2026'!$N$14,INT((ROW()-13)/2),0)),"",OFFSET('11. SEGUIMIENTO 2026'!$N$14,INT((ROW()-13)/2),0)),IF(ISBLANK(OFFSET('9. METAS'!$Q$20,INT((ROW()-14)/2),0)),"",OFFSET('9. METAS'!$Q$20,INT((ROW()-14)/2),0)))</f>
        <v/>
      </c>
      <c r="K288" s="245" t="str">
        <f ca="1">IF(MOD(ROW()-13,2)=0,IF(ISBLANK(OFFSET('11. SEGUIMIENTO 2026'!$O$14,INT((ROW()-13)/2),0)),"",OFFSET('11. SEGUIMIENTO 2026'!$O$14,INT((ROW()-13)/2),0)),IF(ISBLANK(OFFSET('9. METAS'!$R$20,INT((ROW()-14)/2),0)),"",OFFSET('9. METAS'!$R$20,INT((ROW()-14)/2),0)))</f>
        <v/>
      </c>
      <c r="L288" s="245" t="str">
        <f ca="1">IF(MOD(ROW()-13,2)=0,IF(ISBLANK(OFFSET('11. SEGUIMIENTO 2026'!$P$14,INT((ROW()-13)/2),0)),"",OFFSET('11. SEGUIMIENTO 2026'!$P$14,INT((ROW()-13)/2),0)),IF(ISBLANK(OFFSET('9. METAS'!$S$20,INT((ROW()-14)/2),0)),"",OFFSET('9. METAS'!$S$20,INT((ROW()-14)/2),0)))</f>
        <v/>
      </c>
      <c r="M288" s="246" t="str">
        <f ca="1">IF(MOD(ROW()-13,2)=0,IF(ISBLANK(OFFSET('11. SEGUIMIENTO 2026'!$Q$14,INT((ROW()-13)/2),0)),"",OFFSET('11. SEGUIMIENTO 2026'!$Q$14,INT((ROW()-13)/2),0)),IF(ISBLANK(OFFSET('9. METAS'!$T$20,INT((ROW()-14)/2),0)),"",OFFSET('9. METAS'!$T$20,INT((ROW()-14)/2),0)))</f>
        <v/>
      </c>
      <c r="N288" s="1013"/>
      <c r="O288" s="1014"/>
      <c r="P288" s="1015"/>
    </row>
    <row r="289" spans="3:16" ht="63" hidden="1" customHeight="1">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02" t="str">
        <f ca="1">IF(ISBLANK(OFFSET('9. METAS'!$K$20,INT((ROW()-13)/2),0)),"",OFFSET('9. METAS'!$K$20,INT((ROW()-13)/2),0))</f>
        <v/>
      </c>
      <c r="I289" s="1004"/>
      <c r="J289" s="244" t="str">
        <f ca="1">IF(MOD(ROW()-13,2)=0,IF(ISBLANK(OFFSET('11. SEGUIMIENTO 2026'!$N$14,INT((ROW()-13)/2),0)),"",OFFSET('11. SEGUIMIENTO 2026'!$N$14,INT((ROW()-13)/2),0)),IF(ISBLANK(OFFSET('9. METAS'!$Q$20,INT((ROW()-14)/2),0)),"",OFFSET('9. METAS'!$Q$20,INT((ROW()-14)/2),0)))</f>
        <v/>
      </c>
      <c r="K289" s="245" t="str">
        <f ca="1">IF(MOD(ROW()-13,2)=0,IF(ISBLANK(OFFSET('11. SEGUIMIENTO 2026'!$O$14,INT((ROW()-13)/2),0)),"",OFFSET('11. SEGUIMIENTO 2026'!$O$14,INT((ROW()-13)/2),0)),IF(ISBLANK(OFFSET('9. METAS'!$R$20,INT((ROW()-14)/2),0)),"",OFFSET('9. METAS'!$R$20,INT((ROW()-14)/2),0)))</f>
        <v/>
      </c>
      <c r="L289" s="245" t="str">
        <f ca="1">IF(MOD(ROW()-13,2)=0,IF(ISBLANK(OFFSET('11. SEGUIMIENTO 2026'!$P$14,INT((ROW()-13)/2),0)),"",OFFSET('11. SEGUIMIENTO 2026'!$P$14,INT((ROW()-13)/2),0)),IF(ISBLANK(OFFSET('9. METAS'!$S$20,INT((ROW()-14)/2),0)),"",OFFSET('9. METAS'!$S$20,INT((ROW()-14)/2),0)))</f>
        <v/>
      </c>
      <c r="M289" s="246" t="str">
        <f ca="1">IF(MOD(ROW()-13,2)=0,IF(ISBLANK(OFFSET('11. SEGUIMIENTO 2026'!$Q$14,INT((ROW()-13)/2),0)),"",OFFSET('11. SEGUIMIENTO 2026'!$Q$14,INT((ROW()-13)/2),0)),IF(ISBLANK(OFFSET('9. METAS'!$T$20,INT((ROW()-14)/2),0)),"",OFFSET('9. METAS'!$T$20,INT((ROW()-14)/2),0)))</f>
        <v/>
      </c>
      <c r="N289" s="1006" t="str">
        <f t="shared" ref="N289" ca="1" si="270">IFERROR(J289/J290,"ND")</f>
        <v>ND</v>
      </c>
      <c r="O289" s="1008" t="str">
        <f t="shared" ref="O289" ca="1" si="271">IFERROR(((J289)/H289),"ND")</f>
        <v>ND</v>
      </c>
      <c r="P289" s="1010"/>
    </row>
    <row r="290" spans="3:16" ht="63" hidden="1" customHeight="1">
      <c r="C290" s="1025"/>
      <c r="D290" s="1018"/>
      <c r="E290" s="1018"/>
      <c r="F290" s="1021"/>
      <c r="G290" s="1023"/>
      <c r="H290" s="1002"/>
      <c r="I290" s="1012"/>
      <c r="J290" s="244" t="str">
        <f ca="1">IF(MOD(ROW()-13,2)=0,IF(ISBLANK(OFFSET('11. SEGUIMIENTO 2026'!$N$14,INT((ROW()-13)/2),0)),"",OFFSET('11. SEGUIMIENTO 2026'!$N$14,INT((ROW()-13)/2),0)),IF(ISBLANK(OFFSET('9. METAS'!$Q$20,INT((ROW()-14)/2),0)),"",OFFSET('9. METAS'!$Q$20,INT((ROW()-14)/2),0)))</f>
        <v/>
      </c>
      <c r="K290" s="245" t="str">
        <f ca="1">IF(MOD(ROW()-13,2)=0,IF(ISBLANK(OFFSET('11. SEGUIMIENTO 2026'!$O$14,INT((ROW()-13)/2),0)),"",OFFSET('11. SEGUIMIENTO 2026'!$O$14,INT((ROW()-13)/2),0)),IF(ISBLANK(OFFSET('9. METAS'!$R$20,INT((ROW()-14)/2),0)),"",OFFSET('9. METAS'!$R$20,INT((ROW()-14)/2),0)))</f>
        <v/>
      </c>
      <c r="L290" s="245" t="str">
        <f ca="1">IF(MOD(ROW()-13,2)=0,IF(ISBLANK(OFFSET('11. SEGUIMIENTO 2026'!$P$14,INT((ROW()-13)/2),0)),"",OFFSET('11. SEGUIMIENTO 2026'!$P$14,INT((ROW()-13)/2),0)),IF(ISBLANK(OFFSET('9. METAS'!$S$20,INT((ROW()-14)/2),0)),"",OFFSET('9. METAS'!$S$20,INT((ROW()-14)/2),0)))</f>
        <v/>
      </c>
      <c r="M290" s="246" t="str">
        <f ca="1">IF(MOD(ROW()-13,2)=0,IF(ISBLANK(OFFSET('11. SEGUIMIENTO 2026'!$Q$14,INT((ROW()-13)/2),0)),"",OFFSET('11. SEGUIMIENTO 2026'!$Q$14,INT((ROW()-13)/2),0)),IF(ISBLANK(OFFSET('9. METAS'!$T$20,INT((ROW()-14)/2),0)),"",OFFSET('9. METAS'!$T$20,INT((ROW()-14)/2),0)))</f>
        <v/>
      </c>
      <c r="N290" s="1013"/>
      <c r="O290" s="1014"/>
      <c r="P290" s="1015"/>
    </row>
    <row r="291" spans="3:16" ht="63" hidden="1" customHeight="1">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02" t="str">
        <f ca="1">IF(ISBLANK(OFFSET('9. METAS'!$K$20,INT((ROW()-13)/2),0)),"",OFFSET('9. METAS'!$K$20,INT((ROW()-13)/2),0))</f>
        <v/>
      </c>
      <c r="I291" s="1004"/>
      <c r="J291" s="244" t="str">
        <f ca="1">IF(MOD(ROW()-13,2)=0,IF(ISBLANK(OFFSET('11. SEGUIMIENTO 2026'!$N$14,INT((ROW()-13)/2),0)),"",OFFSET('11. SEGUIMIENTO 2026'!$N$14,INT((ROW()-13)/2),0)),IF(ISBLANK(OFFSET('9. METAS'!$Q$20,INT((ROW()-14)/2),0)),"",OFFSET('9. METAS'!$Q$20,INT((ROW()-14)/2),0)))</f>
        <v/>
      </c>
      <c r="K291" s="245" t="str">
        <f ca="1">IF(MOD(ROW()-13,2)=0,IF(ISBLANK(OFFSET('11. SEGUIMIENTO 2026'!$O$14,INT((ROW()-13)/2),0)),"",OFFSET('11. SEGUIMIENTO 2026'!$O$14,INT((ROW()-13)/2),0)),IF(ISBLANK(OFFSET('9. METAS'!$R$20,INT((ROW()-14)/2),0)),"",OFFSET('9. METAS'!$R$20,INT((ROW()-14)/2),0)))</f>
        <v/>
      </c>
      <c r="L291" s="245" t="str">
        <f ca="1">IF(MOD(ROW()-13,2)=0,IF(ISBLANK(OFFSET('11. SEGUIMIENTO 2026'!$P$14,INT((ROW()-13)/2),0)),"",OFFSET('11. SEGUIMIENTO 2026'!$P$14,INT((ROW()-13)/2),0)),IF(ISBLANK(OFFSET('9. METAS'!$S$20,INT((ROW()-14)/2),0)),"",OFFSET('9. METAS'!$S$20,INT((ROW()-14)/2),0)))</f>
        <v/>
      </c>
      <c r="M291" s="246" t="str">
        <f ca="1">IF(MOD(ROW()-13,2)=0,IF(ISBLANK(OFFSET('11. SEGUIMIENTO 2026'!$Q$14,INT((ROW()-13)/2),0)),"",OFFSET('11. SEGUIMIENTO 2026'!$Q$14,INT((ROW()-13)/2),0)),IF(ISBLANK(OFFSET('9. METAS'!$T$20,INT((ROW()-14)/2),0)),"",OFFSET('9. METAS'!$T$20,INT((ROW()-14)/2),0)))</f>
        <v/>
      </c>
      <c r="N291" s="1006" t="str">
        <f t="shared" ref="N291" ca="1" si="272">IFERROR(J291/J292,"ND")</f>
        <v>ND</v>
      </c>
      <c r="O291" s="1008" t="str">
        <f t="shared" ref="O291" ca="1" si="273">IFERROR(((J291)/H291),"ND")</f>
        <v>ND</v>
      </c>
      <c r="P291" s="1010"/>
    </row>
    <row r="292" spans="3:16" ht="63" hidden="1" customHeight="1">
      <c r="C292" s="1025"/>
      <c r="D292" s="1018"/>
      <c r="E292" s="1018"/>
      <c r="F292" s="1021"/>
      <c r="G292" s="1023"/>
      <c r="H292" s="1002"/>
      <c r="I292" s="1012"/>
      <c r="J292" s="244" t="str">
        <f ca="1">IF(MOD(ROW()-13,2)=0,IF(ISBLANK(OFFSET('11. SEGUIMIENTO 2026'!$N$14,INT((ROW()-13)/2),0)),"",OFFSET('11. SEGUIMIENTO 2026'!$N$14,INT((ROW()-13)/2),0)),IF(ISBLANK(OFFSET('9. METAS'!$Q$20,INT((ROW()-14)/2),0)),"",OFFSET('9. METAS'!$Q$20,INT((ROW()-14)/2),0)))</f>
        <v/>
      </c>
      <c r="K292" s="245" t="str">
        <f ca="1">IF(MOD(ROW()-13,2)=0,IF(ISBLANK(OFFSET('11. SEGUIMIENTO 2026'!$O$14,INT((ROW()-13)/2),0)),"",OFFSET('11. SEGUIMIENTO 2026'!$O$14,INT((ROW()-13)/2),0)),IF(ISBLANK(OFFSET('9. METAS'!$R$20,INT((ROW()-14)/2),0)),"",OFFSET('9. METAS'!$R$20,INT((ROW()-14)/2),0)))</f>
        <v/>
      </c>
      <c r="L292" s="245" t="str">
        <f ca="1">IF(MOD(ROW()-13,2)=0,IF(ISBLANK(OFFSET('11. SEGUIMIENTO 2026'!$P$14,INT((ROW()-13)/2),0)),"",OFFSET('11. SEGUIMIENTO 2026'!$P$14,INT((ROW()-13)/2),0)),IF(ISBLANK(OFFSET('9. METAS'!$S$20,INT((ROW()-14)/2),0)),"",OFFSET('9. METAS'!$S$20,INT((ROW()-14)/2),0)))</f>
        <v/>
      </c>
      <c r="M292" s="246" t="str">
        <f ca="1">IF(MOD(ROW()-13,2)=0,IF(ISBLANK(OFFSET('11. SEGUIMIENTO 2026'!$Q$14,INT((ROW()-13)/2),0)),"",OFFSET('11. SEGUIMIENTO 2026'!$Q$14,INT((ROW()-13)/2),0)),IF(ISBLANK(OFFSET('9. METAS'!$T$20,INT((ROW()-14)/2),0)),"",OFFSET('9. METAS'!$T$20,INT((ROW()-14)/2),0)))</f>
        <v/>
      </c>
      <c r="N292" s="1013"/>
      <c r="O292" s="1014"/>
      <c r="P292" s="1015"/>
    </row>
    <row r="293" spans="3:16" ht="63" customHeight="1">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02">
        <f ca="1">IF(ISBLANK(OFFSET('9. METAS'!$K$20,INT((ROW()-13)/2),0)),"",OFFSET('9. METAS'!$K$20,INT((ROW()-13)/2),0))</f>
        <v>100</v>
      </c>
      <c r="I293" s="1004" t="s">
        <v>147</v>
      </c>
      <c r="J293" s="244">
        <f ca="1">IF(MOD(ROW()-13,2)=0,IF(ISBLANK(OFFSET('11. SEGUIMIENTO 2026'!$N$14,INT((ROW()-13)/2),0)),"",OFFSET('11. SEGUIMIENTO 2026'!$N$14,INT((ROW()-13)/2),0)),IF(ISBLANK(OFFSET('9. METAS'!$Q$20,INT((ROW()-14)/2),0)),"",OFFSET('9. METAS'!$Q$20,INT((ROW()-14)/2),0)))</f>
        <v>25</v>
      </c>
      <c r="K293" s="245" t="str">
        <f ca="1">IF(MOD(ROW()-13,2)=0,IF(ISBLANK(OFFSET('11. SEGUIMIENTO 2026'!$O$14,INT((ROW()-13)/2),0)),"",OFFSET('11. SEGUIMIENTO 2026'!$O$14,INT((ROW()-13)/2),0)),IF(ISBLANK(OFFSET('9. METAS'!$R$20,INT((ROW()-14)/2),0)),"",OFFSET('9. METAS'!$R$20,INT((ROW()-14)/2),0)))</f>
        <v/>
      </c>
      <c r="L293" s="245" t="str">
        <f ca="1">IF(MOD(ROW()-13,2)=0,IF(ISBLANK(OFFSET('11. SEGUIMIENTO 2026'!$P$14,INT((ROW()-13)/2),0)),"",OFFSET('11. SEGUIMIENTO 2026'!$P$14,INT((ROW()-13)/2),0)),IF(ISBLANK(OFFSET('9. METAS'!$S$20,INT((ROW()-14)/2),0)),"",OFFSET('9. METAS'!$S$20,INT((ROW()-14)/2),0)))</f>
        <v/>
      </c>
      <c r="M293" s="246" t="str">
        <f ca="1">IF(MOD(ROW()-13,2)=0,IF(ISBLANK(OFFSET('11. SEGUIMIENTO 2026'!$Q$14,INT((ROW()-13)/2),0)),"",OFFSET('11. SEGUIMIENTO 2026'!$Q$14,INT((ROW()-13)/2),0)),IF(ISBLANK(OFFSET('9. METAS'!$T$20,INT((ROW()-14)/2),0)),"",OFFSET('9. METAS'!$T$20,INT((ROW()-14)/2),0)))</f>
        <v/>
      </c>
      <c r="N293" s="1006">
        <f t="shared" ref="N293" ca="1" si="274">IFERROR(J293/J294,"ND")</f>
        <v>1</v>
      </c>
      <c r="O293" s="1008">
        <f t="shared" ref="O293" ca="1" si="275">IFERROR(((J293)/H293),"ND")</f>
        <v>0.25</v>
      </c>
      <c r="P293" s="722" t="s">
        <v>1549</v>
      </c>
    </row>
    <row r="294" spans="3:16" ht="63" customHeight="1">
      <c r="C294" s="1025"/>
      <c r="D294" s="1018"/>
      <c r="E294" s="1018"/>
      <c r="F294" s="1021"/>
      <c r="G294" s="1023"/>
      <c r="H294" s="1002"/>
      <c r="I294" s="1012"/>
      <c r="J294" s="244">
        <f ca="1">IF(MOD(ROW()-13,2)=0,IF(ISBLANK(OFFSET('11. SEGUIMIENTO 2026'!$N$14,INT((ROW()-13)/2),0)),"",OFFSET('11. SEGUIMIENTO 2026'!$N$14,INT((ROW()-13)/2),0)),IF(ISBLANK(OFFSET('9. METAS'!$Q$20,INT((ROW()-14)/2),0)),"",OFFSET('9. METAS'!$Q$20,INT((ROW()-14)/2),0)))</f>
        <v>25</v>
      </c>
      <c r="K294" s="245">
        <f ca="1">IF(MOD(ROW()-13,2)=0,IF(ISBLANK(OFFSET('11. SEGUIMIENTO 2026'!$O$14,INT((ROW()-13)/2),0)),"",OFFSET('11. SEGUIMIENTO 2026'!$O$14,INT((ROW()-13)/2),0)),IF(ISBLANK(OFFSET('9. METAS'!$R$20,INT((ROW()-14)/2),0)),"",OFFSET('9. METAS'!$R$20,INT((ROW()-14)/2),0)))</f>
        <v>25</v>
      </c>
      <c r="L294" s="245">
        <f ca="1">IF(MOD(ROW()-13,2)=0,IF(ISBLANK(OFFSET('11. SEGUIMIENTO 2026'!$P$14,INT((ROW()-13)/2),0)),"",OFFSET('11. SEGUIMIENTO 2026'!$P$14,INT((ROW()-13)/2),0)),IF(ISBLANK(OFFSET('9. METAS'!$S$20,INT((ROW()-14)/2),0)),"",OFFSET('9. METAS'!$S$20,INT((ROW()-14)/2),0)))</f>
        <v>25</v>
      </c>
      <c r="M294" s="246">
        <f ca="1">IF(MOD(ROW()-13,2)=0,IF(ISBLANK(OFFSET('11. SEGUIMIENTO 2026'!$Q$14,INT((ROW()-13)/2),0)),"",OFFSET('11. SEGUIMIENTO 2026'!$Q$14,INT((ROW()-13)/2),0)),IF(ISBLANK(OFFSET('9. METAS'!$T$20,INT((ROW()-14)/2),0)),"",OFFSET('9. METAS'!$T$20,INT((ROW()-14)/2),0)))</f>
        <v>25</v>
      </c>
      <c r="N294" s="1013"/>
      <c r="O294" s="1014"/>
      <c r="P294" s="723" t="s">
        <v>1550</v>
      </c>
    </row>
    <row r="295" spans="3:16" ht="63" customHeight="1">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02">
        <f ca="1">IF(ISBLANK(OFFSET('9. METAS'!$K$20,INT((ROW()-13)/2),0)),"",OFFSET('9. METAS'!$K$20,INT((ROW()-13)/2),0))</f>
        <v>3660</v>
      </c>
      <c r="I295" s="1004" t="s">
        <v>1394</v>
      </c>
      <c r="J295" s="244">
        <f ca="1">IF(MOD(ROW()-13,2)=0,IF(ISBLANK(OFFSET('11. SEGUIMIENTO 2026'!$N$14,INT((ROW()-13)/2),0)),"",OFFSET('11. SEGUIMIENTO 2026'!$N$14,INT((ROW()-13)/2),0)),IF(ISBLANK(OFFSET('9. METAS'!$Q$20,INT((ROW()-14)/2),0)),"",OFFSET('9. METAS'!$Q$20,INT((ROW()-14)/2),0)))</f>
        <v>918</v>
      </c>
      <c r="K295" s="245" t="str">
        <f ca="1">IF(MOD(ROW()-13,2)=0,IF(ISBLANK(OFFSET('11. SEGUIMIENTO 2026'!$O$14,INT((ROW()-13)/2),0)),"",OFFSET('11. SEGUIMIENTO 2026'!$O$14,INT((ROW()-13)/2),0)),IF(ISBLANK(OFFSET('9. METAS'!$R$20,INT((ROW()-14)/2),0)),"",OFFSET('9. METAS'!$R$20,INT((ROW()-14)/2),0)))</f>
        <v/>
      </c>
      <c r="L295" s="245" t="str">
        <f ca="1">IF(MOD(ROW()-13,2)=0,IF(ISBLANK(OFFSET('11. SEGUIMIENTO 2026'!$P$14,INT((ROW()-13)/2),0)),"",OFFSET('11. SEGUIMIENTO 2026'!$P$14,INT((ROW()-13)/2),0)),IF(ISBLANK(OFFSET('9. METAS'!$S$20,INT((ROW()-14)/2),0)),"",OFFSET('9. METAS'!$S$20,INT((ROW()-14)/2),0)))</f>
        <v/>
      </c>
      <c r="M295" s="246" t="str">
        <f ca="1">IF(MOD(ROW()-13,2)=0,IF(ISBLANK(OFFSET('11. SEGUIMIENTO 2026'!$Q$14,INT((ROW()-13)/2),0)),"",OFFSET('11. SEGUIMIENTO 2026'!$Q$14,INT((ROW()-13)/2),0)),IF(ISBLANK(OFFSET('9. METAS'!$T$20,INT((ROW()-14)/2),0)),"",OFFSET('9. METAS'!$T$20,INT((ROW()-14)/2),0)))</f>
        <v/>
      </c>
      <c r="N295" s="1006">
        <f t="shared" ref="N295" ca="1" si="276">IFERROR(J295/J296,"ND")</f>
        <v>1.0032786885245901</v>
      </c>
      <c r="O295" s="1008">
        <f t="shared" ref="O295" ca="1" si="277">IFERROR(((J295)/H295),"ND")</f>
        <v>0.25081967213114753</v>
      </c>
      <c r="P295" s="722" t="s">
        <v>1576</v>
      </c>
    </row>
    <row r="296" spans="3:16" ht="63" customHeight="1">
      <c r="C296" s="1025"/>
      <c r="D296" s="1018"/>
      <c r="E296" s="1018"/>
      <c r="F296" s="1021"/>
      <c r="G296" s="1023"/>
      <c r="H296" s="1002"/>
      <c r="I296" s="1012"/>
      <c r="J296" s="244">
        <f ca="1">IF(MOD(ROW()-13,2)=0,IF(ISBLANK(OFFSET('11. SEGUIMIENTO 2026'!$N$14,INT((ROW()-13)/2),0)),"",OFFSET('11. SEGUIMIENTO 2026'!$N$14,INT((ROW()-13)/2),0)),IF(ISBLANK(OFFSET('9. METAS'!$Q$20,INT((ROW()-14)/2),0)),"",OFFSET('9. METAS'!$Q$20,INT((ROW()-14)/2),0)))</f>
        <v>915</v>
      </c>
      <c r="K296" s="245">
        <f ca="1">IF(MOD(ROW()-13,2)=0,IF(ISBLANK(OFFSET('11. SEGUIMIENTO 2026'!$O$14,INT((ROW()-13)/2),0)),"",OFFSET('11. SEGUIMIENTO 2026'!$O$14,INT((ROW()-13)/2),0)),IF(ISBLANK(OFFSET('9. METAS'!$R$20,INT((ROW()-14)/2),0)),"",OFFSET('9. METAS'!$R$20,INT((ROW()-14)/2),0)))</f>
        <v>918</v>
      </c>
      <c r="L296" s="245">
        <f ca="1">IF(MOD(ROW()-13,2)=0,IF(ISBLANK(OFFSET('11. SEGUIMIENTO 2026'!$P$14,INT((ROW()-13)/2),0)),"",OFFSET('11. SEGUIMIENTO 2026'!$P$14,INT((ROW()-13)/2),0)),IF(ISBLANK(OFFSET('9. METAS'!$S$20,INT((ROW()-14)/2),0)),"",OFFSET('9. METAS'!$S$20,INT((ROW()-14)/2),0)))</f>
        <v>915</v>
      </c>
      <c r="M296" s="246">
        <f ca="1">IF(MOD(ROW()-13,2)=0,IF(ISBLANK(OFFSET('11. SEGUIMIENTO 2026'!$Q$14,INT((ROW()-13)/2),0)),"",OFFSET('11. SEGUIMIENTO 2026'!$Q$14,INT((ROW()-13)/2),0)),IF(ISBLANK(OFFSET('9. METAS'!$T$20,INT((ROW()-14)/2),0)),"",OFFSET('9. METAS'!$T$20,INT((ROW()-14)/2),0)))</f>
        <v>912</v>
      </c>
      <c r="N296" s="1013"/>
      <c r="O296" s="1014"/>
      <c r="P296" s="723" t="s">
        <v>1577</v>
      </c>
    </row>
    <row r="297" spans="3:16" ht="63" customHeight="1">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02">
        <f ca="1">IF(ISBLANK(OFFSET('9. METAS'!$K$20,INT((ROW()-13)/2),0)),"",OFFSET('9. METAS'!$K$20,INT((ROW()-13)/2),0))</f>
        <v>63</v>
      </c>
      <c r="I297" s="1004" t="s">
        <v>1394</v>
      </c>
      <c r="J297" s="244">
        <f ca="1">IF(MOD(ROW()-13,2)=0,IF(ISBLANK(OFFSET('11. SEGUIMIENTO 2026'!$N$14,INT((ROW()-13)/2),0)),"",OFFSET('11. SEGUIMIENTO 2026'!$N$14,INT((ROW()-13)/2),0)),IF(ISBLANK(OFFSET('9. METAS'!$Q$20,INT((ROW()-14)/2),0)),"",OFFSET('9. METAS'!$Q$20,INT((ROW()-14)/2),0)))</f>
        <v>19</v>
      </c>
      <c r="K297" s="245" t="str">
        <f ca="1">IF(MOD(ROW()-13,2)=0,IF(ISBLANK(OFFSET('11. SEGUIMIENTO 2026'!$O$14,INT((ROW()-13)/2),0)),"",OFFSET('11. SEGUIMIENTO 2026'!$O$14,INT((ROW()-13)/2),0)),IF(ISBLANK(OFFSET('9. METAS'!$R$20,INT((ROW()-14)/2),0)),"",OFFSET('9. METAS'!$R$20,INT((ROW()-14)/2),0)))</f>
        <v/>
      </c>
      <c r="L297" s="245" t="str">
        <f ca="1">IF(MOD(ROW()-13,2)=0,IF(ISBLANK(OFFSET('11. SEGUIMIENTO 2026'!$P$14,INT((ROW()-13)/2),0)),"",OFFSET('11. SEGUIMIENTO 2026'!$P$14,INT((ROW()-13)/2),0)),IF(ISBLANK(OFFSET('9. METAS'!$S$20,INT((ROW()-14)/2),0)),"",OFFSET('9. METAS'!$S$20,INT((ROW()-14)/2),0)))</f>
        <v/>
      </c>
      <c r="M297" s="246" t="str">
        <f ca="1">IF(MOD(ROW()-13,2)=0,IF(ISBLANK(OFFSET('11. SEGUIMIENTO 2026'!$Q$14,INT((ROW()-13)/2),0)),"",OFFSET('11. SEGUIMIENTO 2026'!$Q$14,INT((ROW()-13)/2),0)),IF(ISBLANK(OFFSET('9. METAS'!$T$20,INT((ROW()-14)/2),0)),"",OFFSET('9. METAS'!$T$20,INT((ROW()-14)/2),0)))</f>
        <v/>
      </c>
      <c r="N297" s="1006">
        <f t="shared" ref="N297" ca="1" si="278">IFERROR(J297/J298,"ND")</f>
        <v>1.0555555555555556</v>
      </c>
      <c r="O297" s="1008">
        <f t="shared" ref="O297" ca="1" si="279">IFERROR(((J297)/H297),"ND")</f>
        <v>0.30158730158730157</v>
      </c>
      <c r="P297" s="722" t="s">
        <v>1578</v>
      </c>
    </row>
    <row r="298" spans="3:16" ht="63" customHeight="1">
      <c r="C298" s="1025"/>
      <c r="D298" s="1018"/>
      <c r="E298" s="1018"/>
      <c r="F298" s="1021"/>
      <c r="G298" s="1023"/>
      <c r="H298" s="1002"/>
      <c r="I298" s="1012"/>
      <c r="J298" s="244">
        <f ca="1">IF(MOD(ROW()-13,2)=0,IF(ISBLANK(OFFSET('11. SEGUIMIENTO 2026'!$N$14,INT((ROW()-13)/2),0)),"",OFFSET('11. SEGUIMIENTO 2026'!$N$14,INT((ROW()-13)/2),0)),IF(ISBLANK(OFFSET('9. METAS'!$Q$20,INT((ROW()-14)/2),0)),"",OFFSET('9. METAS'!$Q$20,INT((ROW()-14)/2),0)))</f>
        <v>18</v>
      </c>
      <c r="K298" s="245">
        <f ca="1">IF(MOD(ROW()-13,2)=0,IF(ISBLANK(OFFSET('11. SEGUIMIENTO 2026'!$O$14,INT((ROW()-13)/2),0)),"",OFFSET('11. SEGUIMIENTO 2026'!$O$14,INT((ROW()-13)/2),0)),IF(ISBLANK(OFFSET('9. METAS'!$R$20,INT((ROW()-14)/2),0)),"",OFFSET('9. METAS'!$R$20,INT((ROW()-14)/2),0)))</f>
        <v>16</v>
      </c>
      <c r="L298" s="245">
        <f ca="1">IF(MOD(ROW()-13,2)=0,IF(ISBLANK(OFFSET('11. SEGUIMIENTO 2026'!$P$14,INT((ROW()-13)/2),0)),"",OFFSET('11. SEGUIMIENTO 2026'!$P$14,INT((ROW()-13)/2),0)),IF(ISBLANK(OFFSET('9. METAS'!$S$20,INT((ROW()-14)/2),0)),"",OFFSET('9. METAS'!$S$20,INT((ROW()-14)/2),0)))</f>
        <v>17</v>
      </c>
      <c r="M298" s="246">
        <f ca="1">IF(MOD(ROW()-13,2)=0,IF(ISBLANK(OFFSET('11. SEGUIMIENTO 2026'!$Q$14,INT((ROW()-13)/2),0)),"",OFFSET('11. SEGUIMIENTO 2026'!$Q$14,INT((ROW()-13)/2),0)),IF(ISBLANK(OFFSET('9. METAS'!$T$20,INT((ROW()-14)/2),0)),"",OFFSET('9. METAS'!$T$20,INT((ROW()-14)/2),0)))</f>
        <v>12</v>
      </c>
      <c r="N298" s="1013"/>
      <c r="O298" s="1014"/>
      <c r="P298" s="723" t="s">
        <v>1579</v>
      </c>
    </row>
    <row r="299" spans="3:16" ht="63" hidden="1" customHeight="1">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02" t="str">
        <f ca="1">IF(ISBLANK(OFFSET('9. METAS'!$K$20,INT((ROW()-13)/2),0)),"",OFFSET('9. METAS'!$K$20,INT((ROW()-13)/2),0))</f>
        <v/>
      </c>
      <c r="I299" s="1004"/>
      <c r="J299" s="244" t="str">
        <f ca="1">IF(MOD(ROW()-13,2)=0,IF(ISBLANK(OFFSET('11. SEGUIMIENTO 2026'!$N$14,INT((ROW()-13)/2),0)),"",OFFSET('11. SEGUIMIENTO 2026'!$N$14,INT((ROW()-13)/2),0)),IF(ISBLANK(OFFSET('9. METAS'!$Q$20,INT((ROW()-14)/2),0)),"",OFFSET('9. METAS'!$Q$20,INT((ROW()-14)/2),0)))</f>
        <v/>
      </c>
      <c r="K299" s="245" t="str">
        <f ca="1">IF(MOD(ROW()-13,2)=0,IF(ISBLANK(OFFSET('11. SEGUIMIENTO 2026'!$O$14,INT((ROW()-13)/2),0)),"",OFFSET('11. SEGUIMIENTO 2026'!$O$14,INT((ROW()-13)/2),0)),IF(ISBLANK(OFFSET('9. METAS'!$R$20,INT((ROW()-14)/2),0)),"",OFFSET('9. METAS'!$R$20,INT((ROW()-14)/2),0)))</f>
        <v/>
      </c>
      <c r="L299" s="245" t="str">
        <f ca="1">IF(MOD(ROW()-13,2)=0,IF(ISBLANK(OFFSET('11. SEGUIMIENTO 2026'!$P$14,INT((ROW()-13)/2),0)),"",OFFSET('11. SEGUIMIENTO 2026'!$P$14,INT((ROW()-13)/2),0)),IF(ISBLANK(OFFSET('9. METAS'!$S$20,INT((ROW()-14)/2),0)),"",OFFSET('9. METAS'!$S$20,INT((ROW()-14)/2),0)))</f>
        <v/>
      </c>
      <c r="M299" s="246" t="str">
        <f ca="1">IF(MOD(ROW()-13,2)=0,IF(ISBLANK(OFFSET('11. SEGUIMIENTO 2026'!$Q$14,INT((ROW()-13)/2),0)),"",OFFSET('11. SEGUIMIENTO 2026'!$Q$14,INT((ROW()-13)/2),0)),IF(ISBLANK(OFFSET('9. METAS'!$T$20,INT((ROW()-14)/2),0)),"",OFFSET('9. METAS'!$T$20,INT((ROW()-14)/2),0)))</f>
        <v/>
      </c>
      <c r="N299" s="1006" t="str">
        <f t="shared" ref="N299" ca="1" si="280">IFERROR(J299/J300,"ND")</f>
        <v>ND</v>
      </c>
      <c r="O299" s="1008" t="str">
        <f t="shared" ref="O299" ca="1" si="281">IFERROR(((J299)/H299),"ND")</f>
        <v>ND</v>
      </c>
      <c r="P299" s="1010"/>
    </row>
    <row r="300" spans="3:16" ht="63" hidden="1" customHeight="1">
      <c r="C300" s="1025"/>
      <c r="D300" s="1018"/>
      <c r="E300" s="1018"/>
      <c r="F300" s="1021"/>
      <c r="G300" s="1023"/>
      <c r="H300" s="1002"/>
      <c r="I300" s="1012"/>
      <c r="J300" s="244" t="str">
        <f ca="1">IF(MOD(ROW()-13,2)=0,IF(ISBLANK(OFFSET('11. SEGUIMIENTO 2026'!$N$14,INT((ROW()-13)/2),0)),"",OFFSET('11. SEGUIMIENTO 2026'!$N$14,INT((ROW()-13)/2),0)),IF(ISBLANK(OFFSET('9. METAS'!$Q$20,INT((ROW()-14)/2),0)),"",OFFSET('9. METAS'!$Q$20,INT((ROW()-14)/2),0)))</f>
        <v/>
      </c>
      <c r="K300" s="245" t="str">
        <f ca="1">IF(MOD(ROW()-13,2)=0,IF(ISBLANK(OFFSET('11. SEGUIMIENTO 2026'!$O$14,INT((ROW()-13)/2),0)),"",OFFSET('11. SEGUIMIENTO 2026'!$O$14,INT((ROW()-13)/2),0)),IF(ISBLANK(OFFSET('9. METAS'!$R$20,INT((ROW()-14)/2),0)),"",OFFSET('9. METAS'!$R$20,INT((ROW()-14)/2),0)))</f>
        <v/>
      </c>
      <c r="L300" s="245" t="str">
        <f ca="1">IF(MOD(ROW()-13,2)=0,IF(ISBLANK(OFFSET('11. SEGUIMIENTO 2026'!$P$14,INT((ROW()-13)/2),0)),"",OFFSET('11. SEGUIMIENTO 2026'!$P$14,INT((ROW()-13)/2),0)),IF(ISBLANK(OFFSET('9. METAS'!$S$20,INT((ROW()-14)/2),0)),"",OFFSET('9. METAS'!$S$20,INT((ROW()-14)/2),0)))</f>
        <v/>
      </c>
      <c r="M300" s="246" t="str">
        <f ca="1">IF(MOD(ROW()-13,2)=0,IF(ISBLANK(OFFSET('11. SEGUIMIENTO 2026'!$Q$14,INT((ROW()-13)/2),0)),"",OFFSET('11. SEGUIMIENTO 2026'!$Q$14,INT((ROW()-13)/2),0)),IF(ISBLANK(OFFSET('9. METAS'!$T$20,INT((ROW()-14)/2),0)),"",OFFSET('9. METAS'!$T$20,INT((ROW()-14)/2),0)))</f>
        <v/>
      </c>
      <c r="N300" s="1013"/>
      <c r="O300" s="1014"/>
      <c r="P300" s="1015"/>
    </row>
    <row r="301" spans="3:16" ht="63" hidden="1" customHeight="1">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02" t="str">
        <f ca="1">IF(ISBLANK(OFFSET('9. METAS'!$K$20,INT((ROW()-13)/2),0)),"",OFFSET('9. METAS'!$K$20,INT((ROW()-13)/2),0))</f>
        <v/>
      </c>
      <c r="I301" s="1004"/>
      <c r="J301" s="244" t="str">
        <f ca="1">IF(MOD(ROW()-13,2)=0,IF(ISBLANK(OFFSET('11. SEGUIMIENTO 2026'!$N$14,INT((ROW()-13)/2),0)),"",OFFSET('11. SEGUIMIENTO 2026'!$N$14,INT((ROW()-13)/2),0)),IF(ISBLANK(OFFSET('9. METAS'!$Q$20,INT((ROW()-14)/2),0)),"",OFFSET('9. METAS'!$Q$20,INT((ROW()-14)/2),0)))</f>
        <v/>
      </c>
      <c r="K301" s="245" t="str">
        <f ca="1">IF(MOD(ROW()-13,2)=0,IF(ISBLANK(OFFSET('11. SEGUIMIENTO 2026'!$O$14,INT((ROW()-13)/2),0)),"",OFFSET('11. SEGUIMIENTO 2026'!$O$14,INT((ROW()-13)/2),0)),IF(ISBLANK(OFFSET('9. METAS'!$R$20,INT((ROW()-14)/2),0)),"",OFFSET('9. METAS'!$R$20,INT((ROW()-14)/2),0)))</f>
        <v/>
      </c>
      <c r="L301" s="245" t="str">
        <f ca="1">IF(MOD(ROW()-13,2)=0,IF(ISBLANK(OFFSET('11. SEGUIMIENTO 2026'!$P$14,INT((ROW()-13)/2),0)),"",OFFSET('11. SEGUIMIENTO 2026'!$P$14,INT((ROW()-13)/2),0)),IF(ISBLANK(OFFSET('9. METAS'!$S$20,INT((ROW()-14)/2),0)),"",OFFSET('9. METAS'!$S$20,INT((ROW()-14)/2),0)))</f>
        <v/>
      </c>
      <c r="M301" s="246" t="str">
        <f ca="1">IF(MOD(ROW()-13,2)=0,IF(ISBLANK(OFFSET('11. SEGUIMIENTO 2026'!$Q$14,INT((ROW()-13)/2),0)),"",OFFSET('11. SEGUIMIENTO 2026'!$Q$14,INT((ROW()-13)/2),0)),IF(ISBLANK(OFFSET('9. METAS'!$T$20,INT((ROW()-14)/2),0)),"",OFFSET('9. METAS'!$T$20,INT((ROW()-14)/2),0)))</f>
        <v/>
      </c>
      <c r="N301" s="1006" t="str">
        <f t="shared" ref="N301" ca="1" si="282">IFERROR(J301/J302,"ND")</f>
        <v>ND</v>
      </c>
      <c r="O301" s="1008" t="str">
        <f t="shared" ref="O301" ca="1" si="283">IFERROR(((J301)/H301),"ND")</f>
        <v>ND</v>
      </c>
      <c r="P301" s="1010"/>
    </row>
    <row r="302" spans="3:16" ht="63" hidden="1" customHeight="1">
      <c r="C302" s="1025"/>
      <c r="D302" s="1018"/>
      <c r="E302" s="1018"/>
      <c r="F302" s="1021"/>
      <c r="G302" s="1023"/>
      <c r="H302" s="1002"/>
      <c r="I302" s="1012"/>
      <c r="J302" s="244" t="str">
        <f ca="1">IF(MOD(ROW()-13,2)=0,IF(ISBLANK(OFFSET('11. SEGUIMIENTO 2026'!$N$14,INT((ROW()-13)/2),0)),"",OFFSET('11. SEGUIMIENTO 2026'!$N$14,INT((ROW()-13)/2),0)),IF(ISBLANK(OFFSET('9. METAS'!$Q$20,INT((ROW()-14)/2),0)),"",OFFSET('9. METAS'!$Q$20,INT((ROW()-14)/2),0)))</f>
        <v/>
      </c>
      <c r="K302" s="245" t="str">
        <f ca="1">IF(MOD(ROW()-13,2)=0,IF(ISBLANK(OFFSET('11. SEGUIMIENTO 2026'!$O$14,INT((ROW()-13)/2),0)),"",OFFSET('11. SEGUIMIENTO 2026'!$O$14,INT((ROW()-13)/2),0)),IF(ISBLANK(OFFSET('9. METAS'!$R$20,INT((ROW()-14)/2),0)),"",OFFSET('9. METAS'!$R$20,INT((ROW()-14)/2),0)))</f>
        <v/>
      </c>
      <c r="L302" s="245" t="str">
        <f ca="1">IF(MOD(ROW()-13,2)=0,IF(ISBLANK(OFFSET('11. SEGUIMIENTO 2026'!$P$14,INT((ROW()-13)/2),0)),"",OFFSET('11. SEGUIMIENTO 2026'!$P$14,INT((ROW()-13)/2),0)),IF(ISBLANK(OFFSET('9. METAS'!$S$20,INT((ROW()-14)/2),0)),"",OFFSET('9. METAS'!$S$20,INT((ROW()-14)/2),0)))</f>
        <v/>
      </c>
      <c r="M302" s="246" t="str">
        <f ca="1">IF(MOD(ROW()-13,2)=0,IF(ISBLANK(OFFSET('11. SEGUIMIENTO 2026'!$Q$14,INT((ROW()-13)/2),0)),"",OFFSET('11. SEGUIMIENTO 2026'!$Q$14,INT((ROW()-13)/2),0)),IF(ISBLANK(OFFSET('9. METAS'!$T$20,INT((ROW()-14)/2),0)),"",OFFSET('9. METAS'!$T$20,INT((ROW()-14)/2),0)))</f>
        <v/>
      </c>
      <c r="N302" s="1013"/>
      <c r="O302" s="1014"/>
      <c r="P302" s="1015"/>
    </row>
    <row r="303" spans="3:16" ht="63" hidden="1" customHeight="1">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02" t="str">
        <f ca="1">IF(ISBLANK(OFFSET('9. METAS'!$K$20,INT((ROW()-13)/2),0)),"",OFFSET('9. METAS'!$K$20,INT((ROW()-13)/2),0))</f>
        <v/>
      </c>
      <c r="I303" s="1004"/>
      <c r="J303" s="244" t="str">
        <f ca="1">IF(MOD(ROW()-13,2)=0,IF(ISBLANK(OFFSET('11. SEGUIMIENTO 2026'!$N$14,INT((ROW()-13)/2),0)),"",OFFSET('11. SEGUIMIENTO 2026'!$N$14,INT((ROW()-13)/2),0)),IF(ISBLANK(OFFSET('9. METAS'!$Q$20,INT((ROW()-14)/2),0)),"",OFFSET('9. METAS'!$Q$20,INT((ROW()-14)/2),0)))</f>
        <v/>
      </c>
      <c r="K303" s="245" t="str">
        <f ca="1">IF(MOD(ROW()-13,2)=0,IF(ISBLANK(OFFSET('11. SEGUIMIENTO 2026'!$O$14,INT((ROW()-13)/2),0)),"",OFFSET('11. SEGUIMIENTO 2026'!$O$14,INT((ROW()-13)/2),0)),IF(ISBLANK(OFFSET('9. METAS'!$R$20,INT((ROW()-14)/2),0)),"",OFFSET('9. METAS'!$R$20,INT((ROW()-14)/2),0)))</f>
        <v/>
      </c>
      <c r="L303" s="245" t="str">
        <f ca="1">IF(MOD(ROW()-13,2)=0,IF(ISBLANK(OFFSET('11. SEGUIMIENTO 2026'!$P$14,INT((ROW()-13)/2),0)),"",OFFSET('11. SEGUIMIENTO 2026'!$P$14,INT((ROW()-13)/2),0)),IF(ISBLANK(OFFSET('9. METAS'!$S$20,INT((ROW()-14)/2),0)),"",OFFSET('9. METAS'!$S$20,INT((ROW()-14)/2),0)))</f>
        <v/>
      </c>
      <c r="M303" s="246" t="str">
        <f ca="1">IF(MOD(ROW()-13,2)=0,IF(ISBLANK(OFFSET('11. SEGUIMIENTO 2026'!$Q$14,INT((ROW()-13)/2),0)),"",OFFSET('11. SEGUIMIENTO 2026'!$Q$14,INT((ROW()-13)/2),0)),IF(ISBLANK(OFFSET('9. METAS'!$T$20,INT((ROW()-14)/2),0)),"",OFFSET('9. METAS'!$T$20,INT((ROW()-14)/2),0)))</f>
        <v/>
      </c>
      <c r="N303" s="1006" t="str">
        <f t="shared" ref="N303" ca="1" si="284">IFERROR(J303/J304,"ND")</f>
        <v>ND</v>
      </c>
      <c r="O303" s="1008" t="str">
        <f t="shared" ref="O303" ca="1" si="285">IFERROR(((J303)/H303),"ND")</f>
        <v>ND</v>
      </c>
      <c r="P303" s="1010"/>
    </row>
    <row r="304" spans="3:16" ht="63" hidden="1" customHeight="1">
      <c r="C304" s="1025"/>
      <c r="D304" s="1018"/>
      <c r="E304" s="1018"/>
      <c r="F304" s="1021"/>
      <c r="G304" s="1023"/>
      <c r="H304" s="1002"/>
      <c r="I304" s="1012"/>
      <c r="J304" s="244" t="str">
        <f ca="1">IF(MOD(ROW()-13,2)=0,IF(ISBLANK(OFFSET('11. SEGUIMIENTO 2026'!$N$14,INT((ROW()-13)/2),0)),"",OFFSET('11. SEGUIMIENTO 2026'!$N$14,INT((ROW()-13)/2),0)),IF(ISBLANK(OFFSET('9. METAS'!$Q$20,INT((ROW()-14)/2),0)),"",OFFSET('9. METAS'!$Q$20,INT((ROW()-14)/2),0)))</f>
        <v/>
      </c>
      <c r="K304" s="245" t="str">
        <f ca="1">IF(MOD(ROW()-13,2)=0,IF(ISBLANK(OFFSET('11. SEGUIMIENTO 2026'!$O$14,INT((ROW()-13)/2),0)),"",OFFSET('11. SEGUIMIENTO 2026'!$O$14,INT((ROW()-13)/2),0)),IF(ISBLANK(OFFSET('9. METAS'!$R$20,INT((ROW()-14)/2),0)),"",OFFSET('9. METAS'!$R$20,INT((ROW()-14)/2),0)))</f>
        <v/>
      </c>
      <c r="L304" s="245" t="str">
        <f ca="1">IF(MOD(ROW()-13,2)=0,IF(ISBLANK(OFFSET('11. SEGUIMIENTO 2026'!$P$14,INT((ROW()-13)/2),0)),"",OFFSET('11. SEGUIMIENTO 2026'!$P$14,INT((ROW()-13)/2),0)),IF(ISBLANK(OFFSET('9. METAS'!$S$20,INT((ROW()-14)/2),0)),"",OFFSET('9. METAS'!$S$20,INT((ROW()-14)/2),0)))</f>
        <v/>
      </c>
      <c r="M304" s="246" t="str">
        <f ca="1">IF(MOD(ROW()-13,2)=0,IF(ISBLANK(OFFSET('11. SEGUIMIENTO 2026'!$Q$14,INT((ROW()-13)/2),0)),"",OFFSET('11. SEGUIMIENTO 2026'!$Q$14,INT((ROW()-13)/2),0)),IF(ISBLANK(OFFSET('9. METAS'!$T$20,INT((ROW()-14)/2),0)),"",OFFSET('9. METAS'!$T$20,INT((ROW()-14)/2),0)))</f>
        <v/>
      </c>
      <c r="N304" s="1013"/>
      <c r="O304" s="1014"/>
      <c r="P304" s="1015"/>
    </row>
    <row r="305" spans="3:16" ht="63" customHeight="1">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02">
        <f ca="1">IF(ISBLANK(OFFSET('9. METAS'!$K$20,INT((ROW()-13)/2),0)),"",OFFSET('9. METAS'!$K$20,INT((ROW()-13)/2),0))</f>
        <v>100</v>
      </c>
      <c r="I305" s="1004" t="s">
        <v>147</v>
      </c>
      <c r="J305" s="244">
        <f ca="1">IF(MOD(ROW()-13,2)=0,IF(ISBLANK(OFFSET('11. SEGUIMIENTO 2026'!$N$14,INT((ROW()-13)/2),0)),"",OFFSET('11. SEGUIMIENTO 2026'!$N$14,INT((ROW()-13)/2),0)),IF(ISBLANK(OFFSET('9. METAS'!$Q$20,INT((ROW()-14)/2),0)),"",OFFSET('9. METAS'!$Q$20,INT((ROW()-14)/2),0)))</f>
        <v>25</v>
      </c>
      <c r="K305" s="245" t="str">
        <f ca="1">IF(MOD(ROW()-13,2)=0,IF(ISBLANK(OFFSET('11. SEGUIMIENTO 2026'!$O$14,INT((ROW()-13)/2),0)),"",OFFSET('11. SEGUIMIENTO 2026'!$O$14,INT((ROW()-13)/2),0)),IF(ISBLANK(OFFSET('9. METAS'!$R$20,INT((ROW()-14)/2),0)),"",OFFSET('9. METAS'!$R$20,INT((ROW()-14)/2),0)))</f>
        <v/>
      </c>
      <c r="L305" s="245" t="str">
        <f ca="1">IF(MOD(ROW()-13,2)=0,IF(ISBLANK(OFFSET('11. SEGUIMIENTO 2026'!$P$14,INT((ROW()-13)/2),0)),"",OFFSET('11. SEGUIMIENTO 2026'!$P$14,INT((ROW()-13)/2),0)),IF(ISBLANK(OFFSET('9. METAS'!$S$20,INT((ROW()-14)/2),0)),"",OFFSET('9. METAS'!$S$20,INT((ROW()-14)/2),0)))</f>
        <v/>
      </c>
      <c r="M305" s="246" t="str">
        <f ca="1">IF(MOD(ROW()-13,2)=0,IF(ISBLANK(OFFSET('11. SEGUIMIENTO 2026'!$Q$14,INT((ROW()-13)/2),0)),"",OFFSET('11. SEGUIMIENTO 2026'!$Q$14,INT((ROW()-13)/2),0)),IF(ISBLANK(OFFSET('9. METAS'!$T$20,INT((ROW()-14)/2),0)),"",OFFSET('9. METAS'!$T$20,INT((ROW()-14)/2),0)))</f>
        <v/>
      </c>
      <c r="N305" s="1006">
        <f t="shared" ref="N305" ca="1" si="286">IFERROR(J305/J306,"ND")</f>
        <v>1</v>
      </c>
      <c r="O305" s="1008">
        <f t="shared" ref="O305" ca="1" si="287">IFERROR(((J305)/H305),"ND")</f>
        <v>0.25</v>
      </c>
      <c r="P305" s="722" t="s">
        <v>1549</v>
      </c>
    </row>
    <row r="306" spans="3:16" ht="63" customHeight="1">
      <c r="C306" s="1025"/>
      <c r="D306" s="1018"/>
      <c r="E306" s="1018"/>
      <c r="F306" s="1021"/>
      <c r="G306" s="1023"/>
      <c r="H306" s="1002"/>
      <c r="I306" s="1012"/>
      <c r="J306" s="244">
        <f ca="1">IF(MOD(ROW()-13,2)=0,IF(ISBLANK(OFFSET('11. SEGUIMIENTO 2026'!$N$14,INT((ROW()-13)/2),0)),"",OFFSET('11. SEGUIMIENTO 2026'!$N$14,INT((ROW()-13)/2),0)),IF(ISBLANK(OFFSET('9. METAS'!$Q$20,INT((ROW()-14)/2),0)),"",OFFSET('9. METAS'!$Q$20,INT((ROW()-14)/2),0)))</f>
        <v>25</v>
      </c>
      <c r="K306" s="245">
        <f ca="1">IF(MOD(ROW()-13,2)=0,IF(ISBLANK(OFFSET('11. SEGUIMIENTO 2026'!$O$14,INT((ROW()-13)/2),0)),"",OFFSET('11. SEGUIMIENTO 2026'!$O$14,INT((ROW()-13)/2),0)),IF(ISBLANK(OFFSET('9. METAS'!$R$20,INT((ROW()-14)/2),0)),"",OFFSET('9. METAS'!$R$20,INT((ROW()-14)/2),0)))</f>
        <v>25</v>
      </c>
      <c r="L306" s="245">
        <f ca="1">IF(MOD(ROW()-13,2)=0,IF(ISBLANK(OFFSET('11. SEGUIMIENTO 2026'!$P$14,INT((ROW()-13)/2),0)),"",OFFSET('11. SEGUIMIENTO 2026'!$P$14,INT((ROW()-13)/2),0)),IF(ISBLANK(OFFSET('9. METAS'!$S$20,INT((ROW()-14)/2),0)),"",OFFSET('9. METAS'!$S$20,INT((ROW()-14)/2),0)))</f>
        <v>25</v>
      </c>
      <c r="M306" s="246">
        <f ca="1">IF(MOD(ROW()-13,2)=0,IF(ISBLANK(OFFSET('11. SEGUIMIENTO 2026'!$Q$14,INT((ROW()-13)/2),0)),"",OFFSET('11. SEGUIMIENTO 2026'!$Q$14,INT((ROW()-13)/2),0)),IF(ISBLANK(OFFSET('9. METAS'!$T$20,INT((ROW()-14)/2),0)),"",OFFSET('9. METAS'!$T$20,INT((ROW()-14)/2),0)))</f>
        <v>25</v>
      </c>
      <c r="N306" s="1013"/>
      <c r="O306" s="1014"/>
      <c r="P306" s="723" t="s">
        <v>1550</v>
      </c>
    </row>
    <row r="307" spans="3:16" ht="63" customHeight="1">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02">
        <f ca="1">IF(ISBLANK(OFFSET('9. METAS'!$K$20,INT((ROW()-13)/2),0)),"",OFFSET('9. METAS'!$K$20,INT((ROW()-13)/2),0))</f>
        <v>22</v>
      </c>
      <c r="I307" s="1004" t="s">
        <v>1394</v>
      </c>
      <c r="J307" s="244">
        <f ca="1">IF(MOD(ROW()-13,2)=0,IF(ISBLANK(OFFSET('11. SEGUIMIENTO 2026'!$N$14,INT((ROW()-13)/2),0)),"",OFFSET('11. SEGUIMIENTO 2026'!$N$14,INT((ROW()-13)/2),0)),IF(ISBLANK(OFFSET('9. METAS'!$Q$20,INT((ROW()-14)/2),0)),"",OFFSET('9. METAS'!$Q$20,INT((ROW()-14)/2),0)))</f>
        <v>7</v>
      </c>
      <c r="K307" s="245" t="str">
        <f ca="1">IF(MOD(ROW()-13,2)=0,IF(ISBLANK(OFFSET('11. SEGUIMIENTO 2026'!$O$14,INT((ROW()-13)/2),0)),"",OFFSET('11. SEGUIMIENTO 2026'!$O$14,INT((ROW()-13)/2),0)),IF(ISBLANK(OFFSET('9. METAS'!$R$20,INT((ROW()-14)/2),0)),"",OFFSET('9. METAS'!$R$20,INT((ROW()-14)/2),0)))</f>
        <v/>
      </c>
      <c r="L307" s="245" t="str">
        <f ca="1">IF(MOD(ROW()-13,2)=0,IF(ISBLANK(OFFSET('11. SEGUIMIENTO 2026'!$P$14,INT((ROW()-13)/2),0)),"",OFFSET('11. SEGUIMIENTO 2026'!$P$14,INT((ROW()-13)/2),0)),IF(ISBLANK(OFFSET('9. METAS'!$S$20,INT((ROW()-14)/2),0)),"",OFFSET('9. METAS'!$S$20,INT((ROW()-14)/2),0)))</f>
        <v/>
      </c>
      <c r="M307" s="246" t="str">
        <f ca="1">IF(MOD(ROW()-13,2)=0,IF(ISBLANK(OFFSET('11. SEGUIMIENTO 2026'!$Q$14,INT((ROW()-13)/2),0)),"",OFFSET('11. SEGUIMIENTO 2026'!$Q$14,INT((ROW()-13)/2),0)),IF(ISBLANK(OFFSET('9. METAS'!$T$20,INT((ROW()-14)/2),0)),"",OFFSET('9. METAS'!$T$20,INT((ROW()-14)/2),0)))</f>
        <v/>
      </c>
      <c r="N307" s="1006">
        <f t="shared" ref="N307" ca="1" si="288">IFERROR(J307/J308,"ND")</f>
        <v>1</v>
      </c>
      <c r="O307" s="1008">
        <f t="shared" ref="O307" ca="1" si="289">IFERROR(((J307)/H307),"ND")</f>
        <v>0.31818181818181818</v>
      </c>
      <c r="P307" s="722" t="s">
        <v>1580</v>
      </c>
    </row>
    <row r="308" spans="3:16" ht="63" customHeight="1">
      <c r="C308" s="1025"/>
      <c r="D308" s="1018"/>
      <c r="E308" s="1018"/>
      <c r="F308" s="1021"/>
      <c r="G308" s="1023"/>
      <c r="H308" s="1002"/>
      <c r="I308" s="1012"/>
      <c r="J308" s="244">
        <f ca="1">IF(MOD(ROW()-13,2)=0,IF(ISBLANK(OFFSET('11. SEGUIMIENTO 2026'!$N$14,INT((ROW()-13)/2),0)),"",OFFSET('11. SEGUIMIENTO 2026'!$N$14,INT((ROW()-13)/2),0)),IF(ISBLANK(OFFSET('9. METAS'!$Q$20,INT((ROW()-14)/2),0)),"",OFFSET('9. METAS'!$Q$20,INT((ROW()-14)/2),0)))</f>
        <v>7</v>
      </c>
      <c r="K308" s="245">
        <f ca="1">IF(MOD(ROW()-13,2)=0,IF(ISBLANK(OFFSET('11. SEGUIMIENTO 2026'!$O$14,INT((ROW()-13)/2),0)),"",OFFSET('11. SEGUIMIENTO 2026'!$O$14,INT((ROW()-13)/2),0)),IF(ISBLANK(OFFSET('9. METAS'!$R$20,INT((ROW()-14)/2),0)),"",OFFSET('9. METAS'!$R$20,INT((ROW()-14)/2),0)))</f>
        <v>8</v>
      </c>
      <c r="L308" s="245">
        <f ca="1">IF(MOD(ROW()-13,2)=0,IF(ISBLANK(OFFSET('11. SEGUIMIENTO 2026'!$P$14,INT((ROW()-13)/2),0)),"",OFFSET('11. SEGUIMIENTO 2026'!$P$14,INT((ROW()-13)/2),0)),IF(ISBLANK(OFFSET('9. METAS'!$S$20,INT((ROW()-14)/2),0)),"",OFFSET('9. METAS'!$S$20,INT((ROW()-14)/2),0)))</f>
        <v>1</v>
      </c>
      <c r="M308" s="246">
        <f ca="1">IF(MOD(ROW()-13,2)=0,IF(ISBLANK(OFFSET('11. SEGUIMIENTO 2026'!$Q$14,INT((ROW()-13)/2),0)),"",OFFSET('11. SEGUIMIENTO 2026'!$Q$14,INT((ROW()-13)/2),0)),IF(ISBLANK(OFFSET('9. METAS'!$T$20,INT((ROW()-14)/2),0)),"",OFFSET('9. METAS'!$T$20,INT((ROW()-14)/2),0)))</f>
        <v>6</v>
      </c>
      <c r="N308" s="1013"/>
      <c r="O308" s="1014"/>
      <c r="P308" s="723" t="s">
        <v>1581</v>
      </c>
    </row>
    <row r="309" spans="3:16" ht="63" hidden="1" customHeight="1">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02" t="str">
        <f ca="1">IF(ISBLANK(OFFSET('9. METAS'!$K$20,INT((ROW()-13)/2),0)),"",OFFSET('9. METAS'!$K$20,INT((ROW()-13)/2),0))</f>
        <v/>
      </c>
      <c r="I309" s="1004"/>
      <c r="J309" s="244" t="str">
        <f ca="1">IF(MOD(ROW()-13,2)=0,IF(ISBLANK(OFFSET('11. SEGUIMIENTO 2026'!$N$14,INT((ROW()-13)/2),0)),"",OFFSET('11. SEGUIMIENTO 2026'!$N$14,INT((ROW()-13)/2),0)),IF(ISBLANK(OFFSET('9. METAS'!$Q$20,INT((ROW()-14)/2),0)),"",OFFSET('9. METAS'!$Q$20,INT((ROW()-14)/2),0)))</f>
        <v/>
      </c>
      <c r="K309" s="245" t="str">
        <f ca="1">IF(MOD(ROW()-13,2)=0,IF(ISBLANK(OFFSET('11. SEGUIMIENTO 2026'!$O$14,INT((ROW()-13)/2),0)),"",OFFSET('11. SEGUIMIENTO 2026'!$O$14,INT((ROW()-13)/2),0)),IF(ISBLANK(OFFSET('9. METAS'!$R$20,INT((ROW()-14)/2),0)),"",OFFSET('9. METAS'!$R$20,INT((ROW()-14)/2),0)))</f>
        <v/>
      </c>
      <c r="L309" s="245" t="str">
        <f ca="1">IF(MOD(ROW()-13,2)=0,IF(ISBLANK(OFFSET('11. SEGUIMIENTO 2026'!$P$14,INT((ROW()-13)/2),0)),"",OFFSET('11. SEGUIMIENTO 2026'!$P$14,INT((ROW()-13)/2),0)),IF(ISBLANK(OFFSET('9. METAS'!$S$20,INT((ROW()-14)/2),0)),"",OFFSET('9. METAS'!$S$20,INT((ROW()-14)/2),0)))</f>
        <v/>
      </c>
      <c r="M309" s="246" t="str">
        <f ca="1">IF(MOD(ROW()-13,2)=0,IF(ISBLANK(OFFSET('11. SEGUIMIENTO 2026'!$Q$14,INT((ROW()-13)/2),0)),"",OFFSET('11. SEGUIMIENTO 2026'!$Q$14,INT((ROW()-13)/2),0)),IF(ISBLANK(OFFSET('9. METAS'!$T$20,INT((ROW()-14)/2),0)),"",OFFSET('9. METAS'!$T$20,INT((ROW()-14)/2),0)))</f>
        <v/>
      </c>
      <c r="N309" s="1006" t="str">
        <f t="shared" ref="N309" ca="1" si="290">IFERROR(J309/J310,"ND")</f>
        <v>ND</v>
      </c>
      <c r="O309" s="1008" t="str">
        <f t="shared" ref="O309" ca="1" si="291">IFERROR(((J309)/H309),"ND")</f>
        <v>ND</v>
      </c>
      <c r="P309" s="1010"/>
    </row>
    <row r="310" spans="3:16" ht="63" hidden="1" customHeight="1">
      <c r="C310" s="1025"/>
      <c r="D310" s="1018"/>
      <c r="E310" s="1018"/>
      <c r="F310" s="1021"/>
      <c r="G310" s="1023"/>
      <c r="H310" s="1002"/>
      <c r="I310" s="1012"/>
      <c r="J310" s="244" t="str">
        <f ca="1">IF(MOD(ROW()-13,2)=0,IF(ISBLANK(OFFSET('11. SEGUIMIENTO 2026'!$N$14,INT((ROW()-13)/2),0)),"",OFFSET('11. SEGUIMIENTO 2026'!$N$14,INT((ROW()-13)/2),0)),IF(ISBLANK(OFFSET('9. METAS'!$Q$20,INT((ROW()-14)/2),0)),"",OFFSET('9. METAS'!$Q$20,INT((ROW()-14)/2),0)))</f>
        <v/>
      </c>
      <c r="K310" s="245" t="str">
        <f ca="1">IF(MOD(ROW()-13,2)=0,IF(ISBLANK(OFFSET('11. SEGUIMIENTO 2026'!$O$14,INT((ROW()-13)/2),0)),"",OFFSET('11. SEGUIMIENTO 2026'!$O$14,INT((ROW()-13)/2),0)),IF(ISBLANK(OFFSET('9. METAS'!$R$20,INT((ROW()-14)/2),0)),"",OFFSET('9. METAS'!$R$20,INT((ROW()-14)/2),0)))</f>
        <v/>
      </c>
      <c r="L310" s="245" t="str">
        <f ca="1">IF(MOD(ROW()-13,2)=0,IF(ISBLANK(OFFSET('11. SEGUIMIENTO 2026'!$P$14,INT((ROW()-13)/2),0)),"",OFFSET('11. SEGUIMIENTO 2026'!$P$14,INT((ROW()-13)/2),0)),IF(ISBLANK(OFFSET('9. METAS'!$S$20,INT((ROW()-14)/2),0)),"",OFFSET('9. METAS'!$S$20,INT((ROW()-14)/2),0)))</f>
        <v/>
      </c>
      <c r="M310" s="246" t="str">
        <f ca="1">IF(MOD(ROW()-13,2)=0,IF(ISBLANK(OFFSET('11. SEGUIMIENTO 2026'!$Q$14,INT((ROW()-13)/2),0)),"",OFFSET('11. SEGUIMIENTO 2026'!$Q$14,INT((ROW()-13)/2),0)),IF(ISBLANK(OFFSET('9. METAS'!$T$20,INT((ROW()-14)/2),0)),"",OFFSET('9. METAS'!$T$20,INT((ROW()-14)/2),0)))</f>
        <v/>
      </c>
      <c r="N310" s="1013"/>
      <c r="O310" s="1014"/>
      <c r="P310" s="1015"/>
    </row>
    <row r="311" spans="3:16" ht="63" hidden="1" customHeight="1">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02" t="str">
        <f ca="1">IF(ISBLANK(OFFSET('9. METAS'!$K$20,INT((ROW()-13)/2),0)),"",OFFSET('9. METAS'!$K$20,INT((ROW()-13)/2),0))</f>
        <v/>
      </c>
      <c r="I311" s="1004"/>
      <c r="J311" s="244" t="str">
        <f ca="1">IF(MOD(ROW()-13,2)=0,IF(ISBLANK(OFFSET('11. SEGUIMIENTO 2026'!$N$14,INT((ROW()-13)/2),0)),"",OFFSET('11. SEGUIMIENTO 2026'!$N$14,INT((ROW()-13)/2),0)),IF(ISBLANK(OFFSET('9. METAS'!$Q$20,INT((ROW()-14)/2),0)),"",OFFSET('9. METAS'!$Q$20,INT((ROW()-14)/2),0)))</f>
        <v/>
      </c>
      <c r="K311" s="245" t="str">
        <f ca="1">IF(MOD(ROW()-13,2)=0,IF(ISBLANK(OFFSET('11. SEGUIMIENTO 2026'!$O$14,INT((ROW()-13)/2),0)),"",OFFSET('11. SEGUIMIENTO 2026'!$O$14,INT((ROW()-13)/2),0)),IF(ISBLANK(OFFSET('9. METAS'!$R$20,INT((ROW()-14)/2),0)),"",OFFSET('9. METAS'!$R$20,INT((ROW()-14)/2),0)))</f>
        <v/>
      </c>
      <c r="L311" s="245" t="str">
        <f ca="1">IF(MOD(ROW()-13,2)=0,IF(ISBLANK(OFFSET('11. SEGUIMIENTO 2026'!$P$14,INT((ROW()-13)/2),0)),"",OFFSET('11. SEGUIMIENTO 2026'!$P$14,INT((ROW()-13)/2),0)),IF(ISBLANK(OFFSET('9. METAS'!$S$20,INT((ROW()-14)/2),0)),"",OFFSET('9. METAS'!$S$20,INT((ROW()-14)/2),0)))</f>
        <v/>
      </c>
      <c r="M311" s="246" t="str">
        <f ca="1">IF(MOD(ROW()-13,2)=0,IF(ISBLANK(OFFSET('11. SEGUIMIENTO 2026'!$Q$14,INT((ROW()-13)/2),0)),"",OFFSET('11. SEGUIMIENTO 2026'!$Q$14,INT((ROW()-13)/2),0)),IF(ISBLANK(OFFSET('9. METAS'!$T$20,INT((ROW()-14)/2),0)),"",OFFSET('9. METAS'!$T$20,INT((ROW()-14)/2),0)))</f>
        <v/>
      </c>
      <c r="N311" s="1006" t="str">
        <f t="shared" ref="N311" ca="1" si="292">IFERROR(J311/J312,"ND")</f>
        <v>ND</v>
      </c>
      <c r="O311" s="1008" t="str">
        <f t="shared" ref="O311" ca="1" si="293">IFERROR(((J311)/H311),"ND")</f>
        <v>ND</v>
      </c>
      <c r="P311" s="1010"/>
    </row>
    <row r="312" spans="3:16" ht="63" hidden="1" customHeight="1">
      <c r="C312" s="1025"/>
      <c r="D312" s="1018"/>
      <c r="E312" s="1018"/>
      <c r="F312" s="1021"/>
      <c r="G312" s="1023"/>
      <c r="H312" s="1002"/>
      <c r="I312" s="1012"/>
      <c r="J312" s="244" t="str">
        <f ca="1">IF(MOD(ROW()-13,2)=0,IF(ISBLANK(OFFSET('11. SEGUIMIENTO 2026'!$N$14,INT((ROW()-13)/2),0)),"",OFFSET('11. SEGUIMIENTO 2026'!$N$14,INT((ROW()-13)/2),0)),IF(ISBLANK(OFFSET('9. METAS'!$Q$20,INT((ROW()-14)/2),0)),"",OFFSET('9. METAS'!$Q$20,INT((ROW()-14)/2),0)))</f>
        <v/>
      </c>
      <c r="K312" s="245" t="str">
        <f ca="1">IF(MOD(ROW()-13,2)=0,IF(ISBLANK(OFFSET('11. SEGUIMIENTO 2026'!$O$14,INT((ROW()-13)/2),0)),"",OFFSET('11. SEGUIMIENTO 2026'!$O$14,INT((ROW()-13)/2),0)),IF(ISBLANK(OFFSET('9. METAS'!$R$20,INT((ROW()-14)/2),0)),"",OFFSET('9. METAS'!$R$20,INT((ROW()-14)/2),0)))</f>
        <v/>
      </c>
      <c r="L312" s="245" t="str">
        <f ca="1">IF(MOD(ROW()-13,2)=0,IF(ISBLANK(OFFSET('11. SEGUIMIENTO 2026'!$P$14,INT((ROW()-13)/2),0)),"",OFFSET('11. SEGUIMIENTO 2026'!$P$14,INT((ROW()-13)/2),0)),IF(ISBLANK(OFFSET('9. METAS'!$S$20,INT((ROW()-14)/2),0)),"",OFFSET('9. METAS'!$S$20,INT((ROW()-14)/2),0)))</f>
        <v/>
      </c>
      <c r="M312" s="246" t="str">
        <f ca="1">IF(MOD(ROW()-13,2)=0,IF(ISBLANK(OFFSET('11. SEGUIMIENTO 2026'!$Q$14,INT((ROW()-13)/2),0)),"",OFFSET('11. SEGUIMIENTO 2026'!$Q$14,INT((ROW()-13)/2),0)),IF(ISBLANK(OFFSET('9. METAS'!$T$20,INT((ROW()-14)/2),0)),"",OFFSET('9. METAS'!$T$20,INT((ROW()-14)/2),0)))</f>
        <v/>
      </c>
      <c r="N312" s="1013"/>
      <c r="O312" s="1014"/>
      <c r="P312" s="1015"/>
    </row>
    <row r="313" spans="3:16" ht="63" hidden="1" customHeight="1">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02" t="str">
        <f ca="1">IF(ISBLANK(OFFSET('9. METAS'!$K$20,INT((ROW()-13)/2),0)),"",OFFSET('9. METAS'!$K$20,INT((ROW()-13)/2),0))</f>
        <v/>
      </c>
      <c r="I313" s="1004"/>
      <c r="J313" s="244" t="str">
        <f ca="1">IF(MOD(ROW()-13,2)=0,IF(ISBLANK(OFFSET('11. SEGUIMIENTO 2026'!$N$14,INT((ROW()-13)/2),0)),"",OFFSET('11. SEGUIMIENTO 2026'!$N$14,INT((ROW()-13)/2),0)),IF(ISBLANK(OFFSET('9. METAS'!$Q$20,INT((ROW()-14)/2),0)),"",OFFSET('9. METAS'!$Q$20,INT((ROW()-14)/2),0)))</f>
        <v/>
      </c>
      <c r="K313" s="245" t="str">
        <f ca="1">IF(MOD(ROW()-13,2)=0,IF(ISBLANK(OFFSET('11. SEGUIMIENTO 2026'!$O$14,INT((ROW()-13)/2),0)),"",OFFSET('11. SEGUIMIENTO 2026'!$O$14,INT((ROW()-13)/2),0)),IF(ISBLANK(OFFSET('9. METAS'!$R$20,INT((ROW()-14)/2),0)),"",OFFSET('9. METAS'!$R$20,INT((ROW()-14)/2),0)))</f>
        <v/>
      </c>
      <c r="L313" s="245" t="str">
        <f ca="1">IF(MOD(ROW()-13,2)=0,IF(ISBLANK(OFFSET('11. SEGUIMIENTO 2026'!$P$14,INT((ROW()-13)/2),0)),"",OFFSET('11. SEGUIMIENTO 2026'!$P$14,INT((ROW()-13)/2),0)),IF(ISBLANK(OFFSET('9. METAS'!$S$20,INT((ROW()-14)/2),0)),"",OFFSET('9. METAS'!$S$20,INT((ROW()-14)/2),0)))</f>
        <v/>
      </c>
      <c r="M313" s="246" t="str">
        <f ca="1">IF(MOD(ROW()-13,2)=0,IF(ISBLANK(OFFSET('11. SEGUIMIENTO 2026'!$Q$14,INT((ROW()-13)/2),0)),"",OFFSET('11. SEGUIMIENTO 2026'!$Q$14,INT((ROW()-13)/2),0)),IF(ISBLANK(OFFSET('9. METAS'!$T$20,INT((ROW()-14)/2),0)),"",OFFSET('9. METAS'!$T$20,INT((ROW()-14)/2),0)))</f>
        <v/>
      </c>
      <c r="N313" s="1006" t="str">
        <f t="shared" ref="N313" ca="1" si="294">IFERROR(J313/J314,"ND")</f>
        <v>ND</v>
      </c>
      <c r="O313" s="1008" t="str">
        <f t="shared" ref="O313" ca="1" si="295">IFERROR(((J313)/H313),"ND")</f>
        <v>ND</v>
      </c>
      <c r="P313" s="1010"/>
    </row>
    <row r="314" spans="3:16" ht="63" hidden="1" customHeight="1">
      <c r="C314" s="1025"/>
      <c r="D314" s="1018"/>
      <c r="E314" s="1018"/>
      <c r="F314" s="1021"/>
      <c r="G314" s="1023"/>
      <c r="H314" s="1002"/>
      <c r="I314" s="1012"/>
      <c r="J314" s="244" t="str">
        <f ca="1">IF(MOD(ROW()-13,2)=0,IF(ISBLANK(OFFSET('11. SEGUIMIENTO 2026'!$N$14,INT((ROW()-13)/2),0)),"",OFFSET('11. SEGUIMIENTO 2026'!$N$14,INT((ROW()-13)/2),0)),IF(ISBLANK(OFFSET('9. METAS'!$Q$20,INT((ROW()-14)/2),0)),"",OFFSET('9. METAS'!$Q$20,INT((ROW()-14)/2),0)))</f>
        <v/>
      </c>
      <c r="K314" s="245" t="str">
        <f ca="1">IF(MOD(ROW()-13,2)=0,IF(ISBLANK(OFFSET('11. SEGUIMIENTO 2026'!$O$14,INT((ROW()-13)/2),0)),"",OFFSET('11. SEGUIMIENTO 2026'!$O$14,INT((ROW()-13)/2),0)),IF(ISBLANK(OFFSET('9. METAS'!$R$20,INT((ROW()-14)/2),0)),"",OFFSET('9. METAS'!$R$20,INT((ROW()-14)/2),0)))</f>
        <v/>
      </c>
      <c r="L314" s="245" t="str">
        <f ca="1">IF(MOD(ROW()-13,2)=0,IF(ISBLANK(OFFSET('11. SEGUIMIENTO 2026'!$P$14,INT((ROW()-13)/2),0)),"",OFFSET('11. SEGUIMIENTO 2026'!$P$14,INT((ROW()-13)/2),0)),IF(ISBLANK(OFFSET('9. METAS'!$S$20,INT((ROW()-14)/2),0)),"",OFFSET('9. METAS'!$S$20,INT((ROW()-14)/2),0)))</f>
        <v/>
      </c>
      <c r="M314" s="246" t="str">
        <f ca="1">IF(MOD(ROW()-13,2)=0,IF(ISBLANK(OFFSET('11. SEGUIMIENTO 2026'!$Q$14,INT((ROW()-13)/2),0)),"",OFFSET('11. SEGUIMIENTO 2026'!$Q$14,INT((ROW()-13)/2),0)),IF(ISBLANK(OFFSET('9. METAS'!$T$20,INT((ROW()-14)/2),0)),"",OFFSET('9. METAS'!$T$20,INT((ROW()-14)/2),0)))</f>
        <v/>
      </c>
      <c r="N314" s="1013"/>
      <c r="O314" s="1014"/>
      <c r="P314" s="1015"/>
    </row>
    <row r="315" spans="3:16" ht="63" hidden="1" customHeight="1">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02" t="str">
        <f ca="1">IF(ISBLANK(OFFSET('9. METAS'!$K$20,INT((ROW()-13)/2),0)),"",OFFSET('9. METAS'!$K$20,INT((ROW()-13)/2),0))</f>
        <v/>
      </c>
      <c r="I315" s="1004"/>
      <c r="J315" s="244" t="str">
        <f ca="1">IF(MOD(ROW()-13,2)=0,IF(ISBLANK(OFFSET('11. SEGUIMIENTO 2026'!$N$14,INT((ROW()-13)/2),0)),"",OFFSET('11. SEGUIMIENTO 2026'!$N$14,INT((ROW()-13)/2),0)),IF(ISBLANK(OFFSET('9. METAS'!$Q$20,INT((ROW()-14)/2),0)),"",OFFSET('9. METAS'!$Q$20,INT((ROW()-14)/2),0)))</f>
        <v/>
      </c>
      <c r="K315" s="245" t="str">
        <f ca="1">IF(MOD(ROW()-13,2)=0,IF(ISBLANK(OFFSET('11. SEGUIMIENTO 2026'!$O$14,INT((ROW()-13)/2),0)),"",OFFSET('11. SEGUIMIENTO 2026'!$O$14,INT((ROW()-13)/2),0)),IF(ISBLANK(OFFSET('9. METAS'!$R$20,INT((ROW()-14)/2),0)),"",OFFSET('9. METAS'!$R$20,INT((ROW()-14)/2),0)))</f>
        <v/>
      </c>
      <c r="L315" s="245" t="str">
        <f ca="1">IF(MOD(ROW()-13,2)=0,IF(ISBLANK(OFFSET('11. SEGUIMIENTO 2026'!$P$14,INT((ROW()-13)/2),0)),"",OFFSET('11. SEGUIMIENTO 2026'!$P$14,INT((ROW()-13)/2),0)),IF(ISBLANK(OFFSET('9. METAS'!$S$20,INT((ROW()-14)/2),0)),"",OFFSET('9. METAS'!$S$20,INT((ROW()-14)/2),0)))</f>
        <v/>
      </c>
      <c r="M315" s="246" t="str">
        <f ca="1">IF(MOD(ROW()-13,2)=0,IF(ISBLANK(OFFSET('11. SEGUIMIENTO 2026'!$Q$14,INT((ROW()-13)/2),0)),"",OFFSET('11. SEGUIMIENTO 2026'!$Q$14,INT((ROW()-13)/2),0)),IF(ISBLANK(OFFSET('9. METAS'!$T$20,INT((ROW()-14)/2),0)),"",OFFSET('9. METAS'!$T$20,INT((ROW()-14)/2),0)))</f>
        <v/>
      </c>
      <c r="N315" s="1006" t="str">
        <f t="shared" ref="N315" ca="1" si="296">IFERROR(J315/J316,"ND")</f>
        <v>ND</v>
      </c>
      <c r="O315" s="1008" t="str">
        <f t="shared" ref="O315" ca="1" si="297">IFERROR(((J315)/H315),"ND")</f>
        <v>ND</v>
      </c>
      <c r="P315" s="1010"/>
    </row>
    <row r="316" spans="3:16" ht="63" hidden="1" customHeight="1">
      <c r="C316" s="1025"/>
      <c r="D316" s="1018"/>
      <c r="E316" s="1018"/>
      <c r="F316" s="1021"/>
      <c r="G316" s="1023"/>
      <c r="H316" s="1002"/>
      <c r="I316" s="1012"/>
      <c r="J316" s="244" t="str">
        <f ca="1">IF(MOD(ROW()-13,2)=0,IF(ISBLANK(OFFSET('11. SEGUIMIENTO 2026'!$N$14,INT((ROW()-13)/2),0)),"",OFFSET('11. SEGUIMIENTO 2026'!$N$14,INT((ROW()-13)/2),0)),IF(ISBLANK(OFFSET('9. METAS'!$Q$20,INT((ROW()-14)/2),0)),"",OFFSET('9. METAS'!$Q$20,INT((ROW()-14)/2),0)))</f>
        <v/>
      </c>
      <c r="K316" s="245" t="str">
        <f ca="1">IF(MOD(ROW()-13,2)=0,IF(ISBLANK(OFFSET('11. SEGUIMIENTO 2026'!$O$14,INT((ROW()-13)/2),0)),"",OFFSET('11. SEGUIMIENTO 2026'!$O$14,INT((ROW()-13)/2),0)),IF(ISBLANK(OFFSET('9. METAS'!$R$20,INT((ROW()-14)/2),0)),"",OFFSET('9. METAS'!$R$20,INT((ROW()-14)/2),0)))</f>
        <v/>
      </c>
      <c r="L316" s="245" t="str">
        <f ca="1">IF(MOD(ROW()-13,2)=0,IF(ISBLANK(OFFSET('11. SEGUIMIENTO 2026'!$P$14,INT((ROW()-13)/2),0)),"",OFFSET('11. SEGUIMIENTO 2026'!$P$14,INT((ROW()-13)/2),0)),IF(ISBLANK(OFFSET('9. METAS'!$S$20,INT((ROW()-14)/2),0)),"",OFFSET('9. METAS'!$S$20,INT((ROW()-14)/2),0)))</f>
        <v/>
      </c>
      <c r="M316" s="246" t="str">
        <f ca="1">IF(MOD(ROW()-13,2)=0,IF(ISBLANK(OFFSET('11. SEGUIMIENTO 2026'!$Q$14,INT((ROW()-13)/2),0)),"",OFFSET('11. SEGUIMIENTO 2026'!$Q$14,INT((ROW()-13)/2),0)),IF(ISBLANK(OFFSET('9. METAS'!$T$20,INT((ROW()-14)/2),0)),"",OFFSET('9. METAS'!$T$20,INT((ROW()-14)/2),0)))</f>
        <v/>
      </c>
      <c r="N316" s="1013"/>
      <c r="O316" s="1014"/>
      <c r="P316" s="1015"/>
    </row>
    <row r="317" spans="3:16" ht="63" customHeight="1">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02">
        <f ca="1">IF(ISBLANK(OFFSET('9. METAS'!$K$20,INT((ROW()-13)/2),0)),"",OFFSET('9. METAS'!$K$20,INT((ROW()-13)/2),0))</f>
        <v>100</v>
      </c>
      <c r="I317" s="1004" t="s">
        <v>147</v>
      </c>
      <c r="J317" s="244">
        <f ca="1">IF(MOD(ROW()-13,2)=0,IF(ISBLANK(OFFSET('11. SEGUIMIENTO 2026'!$N$14,INT((ROW()-13)/2),0)),"",OFFSET('11. SEGUIMIENTO 2026'!$N$14,INT((ROW()-13)/2),0)),IF(ISBLANK(OFFSET('9. METAS'!$Q$20,INT((ROW()-14)/2),0)),"",OFFSET('9. METAS'!$Q$20,INT((ROW()-14)/2),0)))</f>
        <v>25</v>
      </c>
      <c r="K317" s="245" t="str">
        <f ca="1">IF(MOD(ROW()-13,2)=0,IF(ISBLANK(OFFSET('11. SEGUIMIENTO 2026'!$O$14,INT((ROW()-13)/2),0)),"",OFFSET('11. SEGUIMIENTO 2026'!$O$14,INT((ROW()-13)/2),0)),IF(ISBLANK(OFFSET('9. METAS'!$R$20,INT((ROW()-14)/2),0)),"",OFFSET('9. METAS'!$R$20,INT((ROW()-14)/2),0)))</f>
        <v/>
      </c>
      <c r="L317" s="245" t="str">
        <f ca="1">IF(MOD(ROW()-13,2)=0,IF(ISBLANK(OFFSET('11. SEGUIMIENTO 2026'!$P$14,INT((ROW()-13)/2),0)),"",OFFSET('11. SEGUIMIENTO 2026'!$P$14,INT((ROW()-13)/2),0)),IF(ISBLANK(OFFSET('9. METAS'!$S$20,INT((ROW()-14)/2),0)),"",OFFSET('9. METAS'!$S$20,INT((ROW()-14)/2),0)))</f>
        <v/>
      </c>
      <c r="M317" s="246" t="str">
        <f ca="1">IF(MOD(ROW()-13,2)=0,IF(ISBLANK(OFFSET('11. SEGUIMIENTO 2026'!$Q$14,INT((ROW()-13)/2),0)),"",OFFSET('11. SEGUIMIENTO 2026'!$Q$14,INT((ROW()-13)/2),0)),IF(ISBLANK(OFFSET('9. METAS'!$T$20,INT((ROW()-14)/2),0)),"",OFFSET('9. METAS'!$T$20,INT((ROW()-14)/2),0)))</f>
        <v/>
      </c>
      <c r="N317" s="1006">
        <f t="shared" ref="N317" ca="1" si="298">IFERROR(J317/J318,"ND")</f>
        <v>1</v>
      </c>
      <c r="O317" s="1008">
        <f t="shared" ref="O317" ca="1" si="299">IFERROR(((J317)/H317),"ND")</f>
        <v>0.25</v>
      </c>
      <c r="P317" s="722" t="s">
        <v>1549</v>
      </c>
    </row>
    <row r="318" spans="3:16" ht="63" customHeight="1">
      <c r="C318" s="1025"/>
      <c r="D318" s="1018"/>
      <c r="E318" s="1018"/>
      <c r="F318" s="1021"/>
      <c r="G318" s="1023"/>
      <c r="H318" s="1002"/>
      <c r="I318" s="1012"/>
      <c r="J318" s="244">
        <f ca="1">IF(MOD(ROW()-13,2)=0,IF(ISBLANK(OFFSET('11. SEGUIMIENTO 2026'!$N$14,INT((ROW()-13)/2),0)),"",OFFSET('11. SEGUIMIENTO 2026'!$N$14,INT((ROW()-13)/2),0)),IF(ISBLANK(OFFSET('9. METAS'!$Q$20,INT((ROW()-14)/2),0)),"",OFFSET('9. METAS'!$Q$20,INT((ROW()-14)/2),0)))</f>
        <v>25</v>
      </c>
      <c r="K318" s="245">
        <f ca="1">IF(MOD(ROW()-13,2)=0,IF(ISBLANK(OFFSET('11. SEGUIMIENTO 2026'!$O$14,INT((ROW()-13)/2),0)),"",OFFSET('11. SEGUIMIENTO 2026'!$O$14,INT((ROW()-13)/2),0)),IF(ISBLANK(OFFSET('9. METAS'!$R$20,INT((ROW()-14)/2),0)),"",OFFSET('9. METAS'!$R$20,INT((ROW()-14)/2),0)))</f>
        <v>25</v>
      </c>
      <c r="L318" s="245">
        <f ca="1">IF(MOD(ROW()-13,2)=0,IF(ISBLANK(OFFSET('11. SEGUIMIENTO 2026'!$P$14,INT((ROW()-13)/2),0)),"",OFFSET('11. SEGUIMIENTO 2026'!$P$14,INT((ROW()-13)/2),0)),IF(ISBLANK(OFFSET('9. METAS'!$S$20,INT((ROW()-14)/2),0)),"",OFFSET('9. METAS'!$S$20,INT((ROW()-14)/2),0)))</f>
        <v>25</v>
      </c>
      <c r="M318" s="246">
        <f ca="1">IF(MOD(ROW()-13,2)=0,IF(ISBLANK(OFFSET('11. SEGUIMIENTO 2026'!$Q$14,INT((ROW()-13)/2),0)),"",OFFSET('11. SEGUIMIENTO 2026'!$Q$14,INT((ROW()-13)/2),0)),IF(ISBLANK(OFFSET('9. METAS'!$T$20,INT((ROW()-14)/2),0)),"",OFFSET('9. METAS'!$T$20,INT((ROW()-14)/2),0)))</f>
        <v>25</v>
      </c>
      <c r="N318" s="1013"/>
      <c r="O318" s="1014"/>
      <c r="P318" s="723" t="s">
        <v>1550</v>
      </c>
    </row>
    <row r="319" spans="3:16" ht="63" customHeight="1">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02">
        <f ca="1">IF(ISBLANK(OFFSET('9. METAS'!$K$20,INT((ROW()-13)/2),0)),"",OFFSET('9. METAS'!$K$20,INT((ROW()-13)/2),0))</f>
        <v>12</v>
      </c>
      <c r="I319" s="1004" t="s">
        <v>1394</v>
      </c>
      <c r="J319" s="244">
        <f ca="1">IF(MOD(ROW()-13,2)=0,IF(ISBLANK(OFFSET('11. SEGUIMIENTO 2026'!$N$14,INT((ROW()-13)/2),0)),"",OFFSET('11. SEGUIMIENTO 2026'!$N$14,INT((ROW()-13)/2),0)),IF(ISBLANK(OFFSET('9. METAS'!$Q$20,INT((ROW()-14)/2),0)),"",OFFSET('9. METAS'!$Q$20,INT((ROW()-14)/2),0)))</f>
        <v>3</v>
      </c>
      <c r="K319" s="245" t="str">
        <f ca="1">IF(MOD(ROW()-13,2)=0,IF(ISBLANK(OFFSET('11. SEGUIMIENTO 2026'!$O$14,INT((ROW()-13)/2),0)),"",OFFSET('11. SEGUIMIENTO 2026'!$O$14,INT((ROW()-13)/2),0)),IF(ISBLANK(OFFSET('9. METAS'!$R$20,INT((ROW()-14)/2),0)),"",OFFSET('9. METAS'!$R$20,INT((ROW()-14)/2),0)))</f>
        <v/>
      </c>
      <c r="L319" s="245" t="str">
        <f ca="1">IF(MOD(ROW()-13,2)=0,IF(ISBLANK(OFFSET('11. SEGUIMIENTO 2026'!$P$14,INT((ROW()-13)/2),0)),"",OFFSET('11. SEGUIMIENTO 2026'!$P$14,INT((ROW()-13)/2),0)),IF(ISBLANK(OFFSET('9. METAS'!$S$20,INT((ROW()-14)/2),0)),"",OFFSET('9. METAS'!$S$20,INT((ROW()-14)/2),0)))</f>
        <v/>
      </c>
      <c r="M319" s="246" t="str">
        <f ca="1">IF(MOD(ROW()-13,2)=0,IF(ISBLANK(OFFSET('11. SEGUIMIENTO 2026'!$Q$14,INT((ROW()-13)/2),0)),"",OFFSET('11. SEGUIMIENTO 2026'!$Q$14,INT((ROW()-13)/2),0)),IF(ISBLANK(OFFSET('9. METAS'!$T$20,INT((ROW()-14)/2),0)),"",OFFSET('9. METAS'!$T$20,INT((ROW()-14)/2),0)))</f>
        <v/>
      </c>
      <c r="N319" s="1006">
        <f t="shared" ref="N319" ca="1" si="300">IFERROR(J319/J320,"ND")</f>
        <v>1</v>
      </c>
      <c r="O319" s="1008">
        <f t="shared" ref="O319" ca="1" si="301">IFERROR(((J319)/H319),"ND")</f>
        <v>0.25</v>
      </c>
      <c r="P319" s="722" t="s">
        <v>1582</v>
      </c>
    </row>
    <row r="320" spans="3:16" ht="63" customHeight="1">
      <c r="C320" s="1025"/>
      <c r="D320" s="1018"/>
      <c r="E320" s="1018"/>
      <c r="F320" s="1021"/>
      <c r="G320" s="1023"/>
      <c r="H320" s="1002"/>
      <c r="I320" s="1012"/>
      <c r="J320" s="244">
        <f ca="1">IF(MOD(ROW()-13,2)=0,IF(ISBLANK(OFFSET('11. SEGUIMIENTO 2026'!$N$14,INT((ROW()-13)/2),0)),"",OFFSET('11. SEGUIMIENTO 2026'!$N$14,INT((ROW()-13)/2),0)),IF(ISBLANK(OFFSET('9. METAS'!$Q$20,INT((ROW()-14)/2),0)),"",OFFSET('9. METAS'!$Q$20,INT((ROW()-14)/2),0)))</f>
        <v>3</v>
      </c>
      <c r="K320" s="245">
        <f ca="1">IF(MOD(ROW()-13,2)=0,IF(ISBLANK(OFFSET('11. SEGUIMIENTO 2026'!$O$14,INT((ROW()-13)/2),0)),"",OFFSET('11. SEGUIMIENTO 2026'!$O$14,INT((ROW()-13)/2),0)),IF(ISBLANK(OFFSET('9. METAS'!$R$20,INT((ROW()-14)/2),0)),"",OFFSET('9. METAS'!$R$20,INT((ROW()-14)/2),0)))</f>
        <v>3</v>
      </c>
      <c r="L320" s="245">
        <f ca="1">IF(MOD(ROW()-13,2)=0,IF(ISBLANK(OFFSET('11. SEGUIMIENTO 2026'!$P$14,INT((ROW()-13)/2),0)),"",OFFSET('11. SEGUIMIENTO 2026'!$P$14,INT((ROW()-13)/2),0)),IF(ISBLANK(OFFSET('9. METAS'!$S$20,INT((ROW()-14)/2),0)),"",OFFSET('9. METAS'!$S$20,INT((ROW()-14)/2),0)))</f>
        <v>3</v>
      </c>
      <c r="M320" s="246">
        <f ca="1">IF(MOD(ROW()-13,2)=0,IF(ISBLANK(OFFSET('11. SEGUIMIENTO 2026'!$Q$14,INT((ROW()-13)/2),0)),"",OFFSET('11. SEGUIMIENTO 2026'!$Q$14,INT((ROW()-13)/2),0)),IF(ISBLANK(OFFSET('9. METAS'!$T$20,INT((ROW()-14)/2),0)),"",OFFSET('9. METAS'!$T$20,INT((ROW()-14)/2),0)))</f>
        <v>3</v>
      </c>
      <c r="N320" s="1013"/>
      <c r="O320" s="1014"/>
      <c r="P320" s="723" t="s">
        <v>1583</v>
      </c>
    </row>
    <row r="321" spans="3:16" ht="63" customHeight="1">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02">
        <f ca="1">IF(ISBLANK(OFFSET('9. METAS'!$K$20,INT((ROW()-13)/2),0)),"",OFFSET('9. METAS'!$K$20,INT((ROW()-13)/2),0))</f>
        <v>28</v>
      </c>
      <c r="I321" s="1004" t="s">
        <v>1394</v>
      </c>
      <c r="J321" s="244">
        <f ca="1">IF(MOD(ROW()-13,2)=0,IF(ISBLANK(OFFSET('11. SEGUIMIENTO 2026'!$N$14,INT((ROW()-13)/2),0)),"",OFFSET('11. SEGUIMIENTO 2026'!$N$14,INT((ROW()-13)/2),0)),IF(ISBLANK(OFFSET('9. METAS'!$Q$20,INT((ROW()-14)/2),0)),"",OFFSET('9. METAS'!$Q$20,INT((ROW()-14)/2),0)))</f>
        <v>8</v>
      </c>
      <c r="K321" s="245" t="str">
        <f ca="1">IF(MOD(ROW()-13,2)=0,IF(ISBLANK(OFFSET('11. SEGUIMIENTO 2026'!$O$14,INT((ROW()-13)/2),0)),"",OFFSET('11. SEGUIMIENTO 2026'!$O$14,INT((ROW()-13)/2),0)),IF(ISBLANK(OFFSET('9. METAS'!$R$20,INT((ROW()-14)/2),0)),"",OFFSET('9. METAS'!$R$20,INT((ROW()-14)/2),0)))</f>
        <v/>
      </c>
      <c r="L321" s="245" t="str">
        <f ca="1">IF(MOD(ROW()-13,2)=0,IF(ISBLANK(OFFSET('11. SEGUIMIENTO 2026'!$P$14,INT((ROW()-13)/2),0)),"",OFFSET('11. SEGUIMIENTO 2026'!$P$14,INT((ROW()-13)/2),0)),IF(ISBLANK(OFFSET('9. METAS'!$S$20,INT((ROW()-14)/2),0)),"",OFFSET('9. METAS'!$S$20,INT((ROW()-14)/2),0)))</f>
        <v/>
      </c>
      <c r="M321" s="246" t="str">
        <f ca="1">IF(MOD(ROW()-13,2)=0,IF(ISBLANK(OFFSET('11. SEGUIMIENTO 2026'!$Q$14,INT((ROW()-13)/2),0)),"",OFFSET('11. SEGUIMIENTO 2026'!$Q$14,INT((ROW()-13)/2),0)),IF(ISBLANK(OFFSET('9. METAS'!$T$20,INT((ROW()-14)/2),0)),"",OFFSET('9. METAS'!$T$20,INT((ROW()-14)/2),0)))</f>
        <v/>
      </c>
      <c r="N321" s="1006">
        <f t="shared" ref="N321" ca="1" si="302">IFERROR(J321/J322,"ND")</f>
        <v>1</v>
      </c>
      <c r="O321" s="1008">
        <f t="shared" ref="O321" ca="1" si="303">IFERROR(((J321)/H321),"ND")</f>
        <v>0.2857142857142857</v>
      </c>
      <c r="P321" s="722" t="s">
        <v>1584</v>
      </c>
    </row>
    <row r="322" spans="3:16" ht="63" customHeight="1">
      <c r="C322" s="1025"/>
      <c r="D322" s="1018"/>
      <c r="E322" s="1018"/>
      <c r="F322" s="1021"/>
      <c r="G322" s="1023"/>
      <c r="H322" s="1002"/>
      <c r="I322" s="1012"/>
      <c r="J322" s="244">
        <f ca="1">IF(MOD(ROW()-13,2)=0,IF(ISBLANK(OFFSET('11. SEGUIMIENTO 2026'!$N$14,INT((ROW()-13)/2),0)),"",OFFSET('11. SEGUIMIENTO 2026'!$N$14,INT((ROW()-13)/2),0)),IF(ISBLANK(OFFSET('9. METAS'!$Q$20,INT((ROW()-14)/2),0)),"",OFFSET('9. METAS'!$Q$20,INT((ROW()-14)/2),0)))</f>
        <v>8</v>
      </c>
      <c r="K322" s="245">
        <f ca="1">IF(MOD(ROW()-13,2)=0,IF(ISBLANK(OFFSET('11. SEGUIMIENTO 2026'!$O$14,INT((ROW()-13)/2),0)),"",OFFSET('11. SEGUIMIENTO 2026'!$O$14,INT((ROW()-13)/2),0)),IF(ISBLANK(OFFSET('9. METAS'!$R$20,INT((ROW()-14)/2),0)),"",OFFSET('9. METAS'!$R$20,INT((ROW()-14)/2),0)))</f>
        <v>7</v>
      </c>
      <c r="L322" s="245">
        <f ca="1">IF(MOD(ROW()-13,2)=0,IF(ISBLANK(OFFSET('11. SEGUIMIENTO 2026'!$P$14,INT((ROW()-13)/2),0)),"",OFFSET('11. SEGUIMIENTO 2026'!$P$14,INT((ROW()-13)/2),0)),IF(ISBLANK(OFFSET('9. METAS'!$S$20,INT((ROW()-14)/2),0)),"",OFFSET('9. METAS'!$S$20,INT((ROW()-14)/2),0)))</f>
        <v>7</v>
      </c>
      <c r="M322" s="246">
        <f ca="1">IF(MOD(ROW()-13,2)=0,IF(ISBLANK(OFFSET('11. SEGUIMIENTO 2026'!$Q$14,INT((ROW()-13)/2),0)),"",OFFSET('11. SEGUIMIENTO 2026'!$Q$14,INT((ROW()-13)/2),0)),IF(ISBLANK(OFFSET('9. METAS'!$T$20,INT((ROW()-14)/2),0)),"",OFFSET('9. METAS'!$T$20,INT((ROW()-14)/2),0)))</f>
        <v>6</v>
      </c>
      <c r="N322" s="1013"/>
      <c r="O322" s="1014"/>
      <c r="P322" s="723" t="s">
        <v>1585</v>
      </c>
    </row>
    <row r="323" spans="3:16" ht="63" hidden="1" customHeight="1">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02" t="str">
        <f ca="1">IF(ISBLANK(OFFSET('9. METAS'!$K$20,INT((ROW()-13)/2),0)),"",OFFSET('9. METAS'!$K$20,INT((ROW()-13)/2),0))</f>
        <v/>
      </c>
      <c r="I323" s="1004"/>
      <c r="J323" s="244" t="str">
        <f ca="1">IF(MOD(ROW()-13,2)=0,IF(ISBLANK(OFFSET('11. SEGUIMIENTO 2026'!$N$14,INT((ROW()-13)/2),0)),"",OFFSET('11. SEGUIMIENTO 2026'!$N$14,INT((ROW()-13)/2),0)),IF(ISBLANK(OFFSET('9. METAS'!$Q$20,INT((ROW()-14)/2),0)),"",OFFSET('9. METAS'!$Q$20,INT((ROW()-14)/2),0)))</f>
        <v/>
      </c>
      <c r="K323" s="245" t="str">
        <f ca="1">IF(MOD(ROW()-13,2)=0,IF(ISBLANK(OFFSET('11. SEGUIMIENTO 2026'!$O$14,INT((ROW()-13)/2),0)),"",OFFSET('11. SEGUIMIENTO 2026'!$O$14,INT((ROW()-13)/2),0)),IF(ISBLANK(OFFSET('9. METAS'!$R$20,INT((ROW()-14)/2),0)),"",OFFSET('9. METAS'!$R$20,INT((ROW()-14)/2),0)))</f>
        <v/>
      </c>
      <c r="L323" s="245" t="str">
        <f ca="1">IF(MOD(ROW()-13,2)=0,IF(ISBLANK(OFFSET('11. SEGUIMIENTO 2026'!$P$14,INT((ROW()-13)/2),0)),"",OFFSET('11. SEGUIMIENTO 2026'!$P$14,INT((ROW()-13)/2),0)),IF(ISBLANK(OFFSET('9. METAS'!$S$20,INT((ROW()-14)/2),0)),"",OFFSET('9. METAS'!$S$20,INT((ROW()-14)/2),0)))</f>
        <v/>
      </c>
      <c r="M323" s="246" t="str">
        <f ca="1">IF(MOD(ROW()-13,2)=0,IF(ISBLANK(OFFSET('11. SEGUIMIENTO 2026'!$Q$14,INT((ROW()-13)/2),0)),"",OFFSET('11. SEGUIMIENTO 2026'!$Q$14,INT((ROW()-13)/2),0)),IF(ISBLANK(OFFSET('9. METAS'!$T$20,INT((ROW()-14)/2),0)),"",OFFSET('9. METAS'!$T$20,INT((ROW()-14)/2),0)))</f>
        <v/>
      </c>
      <c r="N323" s="1006" t="str">
        <f t="shared" ref="N323" ca="1" si="304">IFERROR(J323/J324,"ND")</f>
        <v>ND</v>
      </c>
      <c r="O323" s="1008" t="str">
        <f t="shared" ref="O323" ca="1" si="305">IFERROR(((J323)/H323),"ND")</f>
        <v>ND</v>
      </c>
      <c r="P323" s="1010"/>
    </row>
    <row r="324" spans="3:16" ht="63" hidden="1" customHeight="1">
      <c r="C324" s="1025"/>
      <c r="D324" s="1018"/>
      <c r="E324" s="1018"/>
      <c r="F324" s="1021"/>
      <c r="G324" s="1023"/>
      <c r="H324" s="1002"/>
      <c r="I324" s="1012"/>
      <c r="J324" s="244" t="str">
        <f ca="1">IF(MOD(ROW()-13,2)=0,IF(ISBLANK(OFFSET('11. SEGUIMIENTO 2026'!$N$14,INT((ROW()-13)/2),0)),"",OFFSET('11. SEGUIMIENTO 2026'!$N$14,INT((ROW()-13)/2),0)),IF(ISBLANK(OFFSET('9. METAS'!$Q$20,INT((ROW()-14)/2),0)),"",OFFSET('9. METAS'!$Q$20,INT((ROW()-14)/2),0)))</f>
        <v/>
      </c>
      <c r="K324" s="245" t="str">
        <f ca="1">IF(MOD(ROW()-13,2)=0,IF(ISBLANK(OFFSET('11. SEGUIMIENTO 2026'!$O$14,INT((ROW()-13)/2),0)),"",OFFSET('11. SEGUIMIENTO 2026'!$O$14,INT((ROW()-13)/2),0)),IF(ISBLANK(OFFSET('9. METAS'!$R$20,INT((ROW()-14)/2),0)),"",OFFSET('9. METAS'!$R$20,INT((ROW()-14)/2),0)))</f>
        <v/>
      </c>
      <c r="L324" s="245" t="str">
        <f ca="1">IF(MOD(ROW()-13,2)=0,IF(ISBLANK(OFFSET('11. SEGUIMIENTO 2026'!$P$14,INT((ROW()-13)/2),0)),"",OFFSET('11. SEGUIMIENTO 2026'!$P$14,INT((ROW()-13)/2),0)),IF(ISBLANK(OFFSET('9. METAS'!$S$20,INT((ROW()-14)/2),0)),"",OFFSET('9. METAS'!$S$20,INT((ROW()-14)/2),0)))</f>
        <v/>
      </c>
      <c r="M324" s="246" t="str">
        <f ca="1">IF(MOD(ROW()-13,2)=0,IF(ISBLANK(OFFSET('11. SEGUIMIENTO 2026'!$Q$14,INT((ROW()-13)/2),0)),"",OFFSET('11. SEGUIMIENTO 2026'!$Q$14,INT((ROW()-13)/2),0)),IF(ISBLANK(OFFSET('9. METAS'!$T$20,INT((ROW()-14)/2),0)),"",OFFSET('9. METAS'!$T$20,INT((ROW()-14)/2),0)))</f>
        <v/>
      </c>
      <c r="N324" s="1013"/>
      <c r="O324" s="1014"/>
      <c r="P324" s="1015"/>
    </row>
    <row r="325" spans="3:16" ht="63" hidden="1" customHeight="1">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02" t="str">
        <f ca="1">IF(ISBLANK(OFFSET('9. METAS'!$K$20,INT((ROW()-13)/2),0)),"",OFFSET('9. METAS'!$K$20,INT((ROW()-13)/2),0))</f>
        <v/>
      </c>
      <c r="I325" s="1004"/>
      <c r="J325" s="244" t="str">
        <f ca="1">IF(MOD(ROW()-13,2)=0,IF(ISBLANK(OFFSET('11. SEGUIMIENTO 2026'!$N$14,INT((ROW()-13)/2),0)),"",OFFSET('11. SEGUIMIENTO 2026'!$N$14,INT((ROW()-13)/2),0)),IF(ISBLANK(OFFSET('9. METAS'!$Q$20,INT((ROW()-14)/2),0)),"",OFFSET('9. METAS'!$Q$20,INT((ROW()-14)/2),0)))</f>
        <v/>
      </c>
      <c r="K325" s="245" t="str">
        <f ca="1">IF(MOD(ROW()-13,2)=0,IF(ISBLANK(OFFSET('11. SEGUIMIENTO 2026'!$O$14,INT((ROW()-13)/2),0)),"",OFFSET('11. SEGUIMIENTO 2026'!$O$14,INT((ROW()-13)/2),0)),IF(ISBLANK(OFFSET('9. METAS'!$R$20,INT((ROW()-14)/2),0)),"",OFFSET('9. METAS'!$R$20,INT((ROW()-14)/2),0)))</f>
        <v/>
      </c>
      <c r="L325" s="245" t="str">
        <f ca="1">IF(MOD(ROW()-13,2)=0,IF(ISBLANK(OFFSET('11. SEGUIMIENTO 2026'!$P$14,INT((ROW()-13)/2),0)),"",OFFSET('11. SEGUIMIENTO 2026'!$P$14,INT((ROW()-13)/2),0)),IF(ISBLANK(OFFSET('9. METAS'!$S$20,INT((ROW()-14)/2),0)),"",OFFSET('9. METAS'!$S$20,INT((ROW()-14)/2),0)))</f>
        <v/>
      </c>
      <c r="M325" s="246" t="str">
        <f ca="1">IF(MOD(ROW()-13,2)=0,IF(ISBLANK(OFFSET('11. SEGUIMIENTO 2026'!$Q$14,INT((ROW()-13)/2),0)),"",OFFSET('11. SEGUIMIENTO 2026'!$Q$14,INT((ROW()-13)/2),0)),IF(ISBLANK(OFFSET('9. METAS'!$T$20,INT((ROW()-14)/2),0)),"",OFFSET('9. METAS'!$T$20,INT((ROW()-14)/2),0)))</f>
        <v/>
      </c>
      <c r="N325" s="1006" t="str">
        <f t="shared" ref="N325" ca="1" si="306">IFERROR(J325/J326,"ND")</f>
        <v>ND</v>
      </c>
      <c r="O325" s="1008" t="str">
        <f t="shared" ref="O325" ca="1" si="307">IFERROR(((J325)/H325),"ND")</f>
        <v>ND</v>
      </c>
      <c r="P325" s="1010"/>
    </row>
    <row r="326" spans="3:16" ht="63" hidden="1" customHeight="1">
      <c r="C326" s="1025"/>
      <c r="D326" s="1018"/>
      <c r="E326" s="1018"/>
      <c r="F326" s="1021"/>
      <c r="G326" s="1023"/>
      <c r="H326" s="1002"/>
      <c r="I326" s="1012"/>
      <c r="J326" s="244" t="str">
        <f ca="1">IF(MOD(ROW()-13,2)=0,IF(ISBLANK(OFFSET('11. SEGUIMIENTO 2026'!$N$14,INT((ROW()-13)/2),0)),"",OFFSET('11. SEGUIMIENTO 2026'!$N$14,INT((ROW()-13)/2),0)),IF(ISBLANK(OFFSET('9. METAS'!$Q$20,INT((ROW()-14)/2),0)),"",OFFSET('9. METAS'!$Q$20,INT((ROW()-14)/2),0)))</f>
        <v/>
      </c>
      <c r="K326" s="245" t="str">
        <f ca="1">IF(MOD(ROW()-13,2)=0,IF(ISBLANK(OFFSET('11. SEGUIMIENTO 2026'!$O$14,INT((ROW()-13)/2),0)),"",OFFSET('11. SEGUIMIENTO 2026'!$O$14,INT((ROW()-13)/2),0)),IF(ISBLANK(OFFSET('9. METAS'!$R$20,INT((ROW()-14)/2),0)),"",OFFSET('9. METAS'!$R$20,INT((ROW()-14)/2),0)))</f>
        <v/>
      </c>
      <c r="L326" s="245" t="str">
        <f ca="1">IF(MOD(ROW()-13,2)=0,IF(ISBLANK(OFFSET('11. SEGUIMIENTO 2026'!$P$14,INT((ROW()-13)/2),0)),"",OFFSET('11. SEGUIMIENTO 2026'!$P$14,INT((ROW()-13)/2),0)),IF(ISBLANK(OFFSET('9. METAS'!$S$20,INT((ROW()-14)/2),0)),"",OFFSET('9. METAS'!$S$20,INT((ROW()-14)/2),0)))</f>
        <v/>
      </c>
      <c r="M326" s="246" t="str">
        <f ca="1">IF(MOD(ROW()-13,2)=0,IF(ISBLANK(OFFSET('11. SEGUIMIENTO 2026'!$Q$14,INT((ROW()-13)/2),0)),"",OFFSET('11. SEGUIMIENTO 2026'!$Q$14,INT((ROW()-13)/2),0)),IF(ISBLANK(OFFSET('9. METAS'!$T$20,INT((ROW()-14)/2),0)),"",OFFSET('9. METAS'!$T$20,INT((ROW()-14)/2),0)))</f>
        <v/>
      </c>
      <c r="N326" s="1013"/>
      <c r="O326" s="1014"/>
      <c r="P326" s="1015"/>
    </row>
    <row r="327" spans="3:16" ht="63" hidden="1" customHeight="1">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02" t="str">
        <f ca="1">IF(ISBLANK(OFFSET('9. METAS'!$K$20,INT((ROW()-13)/2),0)),"",OFFSET('9. METAS'!$K$20,INT((ROW()-13)/2),0))</f>
        <v/>
      </c>
      <c r="I327" s="1004"/>
      <c r="J327" s="244" t="str">
        <f ca="1">IF(MOD(ROW()-13,2)=0,IF(ISBLANK(OFFSET('11. SEGUIMIENTO 2026'!$N$14,INT((ROW()-13)/2),0)),"",OFFSET('11. SEGUIMIENTO 2026'!$N$14,INT((ROW()-13)/2),0)),IF(ISBLANK(OFFSET('9. METAS'!$Q$20,INT((ROW()-14)/2),0)),"",OFFSET('9. METAS'!$Q$20,INT((ROW()-14)/2),0)))</f>
        <v/>
      </c>
      <c r="K327" s="245" t="str">
        <f ca="1">IF(MOD(ROW()-13,2)=0,IF(ISBLANK(OFFSET('11. SEGUIMIENTO 2026'!$O$14,INT((ROW()-13)/2),0)),"",OFFSET('11. SEGUIMIENTO 2026'!$O$14,INT((ROW()-13)/2),0)),IF(ISBLANK(OFFSET('9. METAS'!$R$20,INT((ROW()-14)/2),0)),"",OFFSET('9. METAS'!$R$20,INT((ROW()-14)/2),0)))</f>
        <v/>
      </c>
      <c r="L327" s="245" t="str">
        <f ca="1">IF(MOD(ROW()-13,2)=0,IF(ISBLANK(OFFSET('11. SEGUIMIENTO 2026'!$P$14,INT((ROW()-13)/2),0)),"",OFFSET('11. SEGUIMIENTO 2026'!$P$14,INT((ROW()-13)/2),0)),IF(ISBLANK(OFFSET('9. METAS'!$S$20,INT((ROW()-14)/2),0)),"",OFFSET('9. METAS'!$S$20,INT((ROW()-14)/2),0)))</f>
        <v/>
      </c>
      <c r="M327" s="246" t="str">
        <f ca="1">IF(MOD(ROW()-13,2)=0,IF(ISBLANK(OFFSET('11. SEGUIMIENTO 2026'!$Q$14,INT((ROW()-13)/2),0)),"",OFFSET('11. SEGUIMIENTO 2026'!$Q$14,INT((ROW()-13)/2),0)),IF(ISBLANK(OFFSET('9. METAS'!$T$20,INT((ROW()-14)/2),0)),"",OFFSET('9. METAS'!$T$20,INT((ROW()-14)/2),0)))</f>
        <v/>
      </c>
      <c r="N327" s="1006" t="str">
        <f t="shared" ref="N327" ca="1" si="308">IFERROR(J327/J328,"ND")</f>
        <v>ND</v>
      </c>
      <c r="O327" s="1008" t="str">
        <f t="shared" ref="O327" ca="1" si="309">IFERROR(((J327)/H327),"ND")</f>
        <v>ND</v>
      </c>
      <c r="P327" s="1010"/>
    </row>
    <row r="328" spans="3:16" ht="63" hidden="1" customHeight="1">
      <c r="C328" s="1025"/>
      <c r="D328" s="1018"/>
      <c r="E328" s="1018"/>
      <c r="F328" s="1021"/>
      <c r="G328" s="1023"/>
      <c r="H328" s="1002"/>
      <c r="I328" s="1012"/>
      <c r="J328" s="244" t="str">
        <f ca="1">IF(MOD(ROW()-13,2)=0,IF(ISBLANK(OFFSET('11. SEGUIMIENTO 2026'!$N$14,INT((ROW()-13)/2),0)),"",OFFSET('11. SEGUIMIENTO 2026'!$N$14,INT((ROW()-13)/2),0)),IF(ISBLANK(OFFSET('9. METAS'!$Q$20,INT((ROW()-14)/2),0)),"",OFFSET('9. METAS'!$Q$20,INT((ROW()-14)/2),0)))</f>
        <v/>
      </c>
      <c r="K328" s="245" t="str">
        <f ca="1">IF(MOD(ROW()-13,2)=0,IF(ISBLANK(OFFSET('11. SEGUIMIENTO 2026'!$O$14,INT((ROW()-13)/2),0)),"",OFFSET('11. SEGUIMIENTO 2026'!$O$14,INT((ROW()-13)/2),0)),IF(ISBLANK(OFFSET('9. METAS'!$R$20,INT((ROW()-14)/2),0)),"",OFFSET('9. METAS'!$R$20,INT((ROW()-14)/2),0)))</f>
        <v/>
      </c>
      <c r="L328" s="245" t="str">
        <f ca="1">IF(MOD(ROW()-13,2)=0,IF(ISBLANK(OFFSET('11. SEGUIMIENTO 2026'!$P$14,INT((ROW()-13)/2),0)),"",OFFSET('11. SEGUIMIENTO 2026'!$P$14,INT((ROW()-13)/2),0)),IF(ISBLANK(OFFSET('9. METAS'!$S$20,INT((ROW()-14)/2),0)),"",OFFSET('9. METAS'!$S$20,INT((ROW()-14)/2),0)))</f>
        <v/>
      </c>
      <c r="M328" s="246" t="str">
        <f ca="1">IF(MOD(ROW()-13,2)=0,IF(ISBLANK(OFFSET('11. SEGUIMIENTO 2026'!$Q$14,INT((ROW()-13)/2),0)),"",OFFSET('11. SEGUIMIENTO 2026'!$Q$14,INT((ROW()-13)/2),0)),IF(ISBLANK(OFFSET('9. METAS'!$T$20,INT((ROW()-14)/2),0)),"",OFFSET('9. METAS'!$T$20,INT((ROW()-14)/2),0)))</f>
        <v/>
      </c>
      <c r="N328" s="1013"/>
      <c r="O328" s="1014"/>
      <c r="P328" s="1015"/>
    </row>
    <row r="329" spans="3:16" ht="63" customHeight="1">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02">
        <f ca="1">IF(ISBLANK(OFFSET('9. METAS'!$K$20,INT((ROW()-13)/2),0)),"",OFFSET('9. METAS'!$K$20,INT((ROW()-13)/2),0))</f>
        <v>100</v>
      </c>
      <c r="I329" s="1004" t="s">
        <v>147</v>
      </c>
      <c r="J329" s="244">
        <f ca="1">IF(MOD(ROW()-13,2)=0,IF(ISBLANK(OFFSET('11. SEGUIMIENTO 2026'!$N$14,INT((ROW()-13)/2),0)),"",OFFSET('11. SEGUIMIENTO 2026'!$N$14,INT((ROW()-13)/2),0)),IF(ISBLANK(OFFSET('9. METAS'!$Q$20,INT((ROW()-14)/2),0)),"",OFFSET('9. METAS'!$Q$20,INT((ROW()-14)/2),0)))</f>
        <v>25</v>
      </c>
      <c r="K329" s="245" t="str">
        <f ca="1">IF(MOD(ROW()-13,2)=0,IF(ISBLANK(OFFSET('11. SEGUIMIENTO 2026'!$O$14,INT((ROW()-13)/2),0)),"",OFFSET('11. SEGUIMIENTO 2026'!$O$14,INT((ROW()-13)/2),0)),IF(ISBLANK(OFFSET('9. METAS'!$R$20,INT((ROW()-14)/2),0)),"",OFFSET('9. METAS'!$R$20,INT((ROW()-14)/2),0)))</f>
        <v/>
      </c>
      <c r="L329" s="245" t="str">
        <f ca="1">IF(MOD(ROW()-13,2)=0,IF(ISBLANK(OFFSET('11. SEGUIMIENTO 2026'!$P$14,INT((ROW()-13)/2),0)),"",OFFSET('11. SEGUIMIENTO 2026'!$P$14,INT((ROW()-13)/2),0)),IF(ISBLANK(OFFSET('9. METAS'!$S$20,INT((ROW()-14)/2),0)),"",OFFSET('9. METAS'!$S$20,INT((ROW()-14)/2),0)))</f>
        <v/>
      </c>
      <c r="M329" s="246" t="str">
        <f ca="1">IF(MOD(ROW()-13,2)=0,IF(ISBLANK(OFFSET('11. SEGUIMIENTO 2026'!$Q$14,INT((ROW()-13)/2),0)),"",OFFSET('11. SEGUIMIENTO 2026'!$Q$14,INT((ROW()-13)/2),0)),IF(ISBLANK(OFFSET('9. METAS'!$T$20,INT((ROW()-14)/2),0)),"",OFFSET('9. METAS'!$T$20,INT((ROW()-14)/2),0)))</f>
        <v/>
      </c>
      <c r="N329" s="1006">
        <f t="shared" ref="N329" ca="1" si="310">IFERROR(J329/J330,"ND")</f>
        <v>1</v>
      </c>
      <c r="O329" s="1008">
        <f t="shared" ref="O329" ca="1" si="311">IFERROR(((J329)/H329),"ND")</f>
        <v>0.25</v>
      </c>
      <c r="P329" s="722" t="s">
        <v>1554</v>
      </c>
    </row>
    <row r="330" spans="3:16" ht="63" customHeight="1">
      <c r="C330" s="1025"/>
      <c r="D330" s="1018"/>
      <c r="E330" s="1018"/>
      <c r="F330" s="1021"/>
      <c r="G330" s="1023"/>
      <c r="H330" s="1002"/>
      <c r="I330" s="1012"/>
      <c r="J330" s="244">
        <f ca="1">IF(MOD(ROW()-13,2)=0,IF(ISBLANK(OFFSET('11. SEGUIMIENTO 2026'!$N$14,INT((ROW()-13)/2),0)),"",OFFSET('11. SEGUIMIENTO 2026'!$N$14,INT((ROW()-13)/2),0)),IF(ISBLANK(OFFSET('9. METAS'!$Q$20,INT((ROW()-14)/2),0)),"",OFFSET('9. METAS'!$Q$20,INT((ROW()-14)/2),0)))</f>
        <v>25</v>
      </c>
      <c r="K330" s="245">
        <f ca="1">IF(MOD(ROW()-13,2)=0,IF(ISBLANK(OFFSET('11. SEGUIMIENTO 2026'!$O$14,INT((ROW()-13)/2),0)),"",OFFSET('11. SEGUIMIENTO 2026'!$O$14,INT((ROW()-13)/2),0)),IF(ISBLANK(OFFSET('9. METAS'!$R$20,INT((ROW()-14)/2),0)),"",OFFSET('9. METAS'!$R$20,INT((ROW()-14)/2),0)))</f>
        <v>25</v>
      </c>
      <c r="L330" s="245">
        <f ca="1">IF(MOD(ROW()-13,2)=0,IF(ISBLANK(OFFSET('11. SEGUIMIENTO 2026'!$P$14,INT((ROW()-13)/2),0)),"",OFFSET('11. SEGUIMIENTO 2026'!$P$14,INT((ROW()-13)/2),0)),IF(ISBLANK(OFFSET('9. METAS'!$S$20,INT((ROW()-14)/2),0)),"",OFFSET('9. METAS'!$S$20,INT((ROW()-14)/2),0)))</f>
        <v>25</v>
      </c>
      <c r="M330" s="246">
        <f ca="1">IF(MOD(ROW()-13,2)=0,IF(ISBLANK(OFFSET('11. SEGUIMIENTO 2026'!$Q$14,INT((ROW()-13)/2),0)),"",OFFSET('11. SEGUIMIENTO 2026'!$Q$14,INT((ROW()-13)/2),0)),IF(ISBLANK(OFFSET('9. METAS'!$T$20,INT((ROW()-14)/2),0)),"",OFFSET('9. METAS'!$T$20,INT((ROW()-14)/2),0)))</f>
        <v>25</v>
      </c>
      <c r="N330" s="1013"/>
      <c r="O330" s="1014"/>
      <c r="P330" s="723" t="s">
        <v>1550</v>
      </c>
    </row>
    <row r="331" spans="3:16" ht="63" customHeight="1">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02">
        <f ca="1">IF(ISBLANK(OFFSET('9. METAS'!$K$20,INT((ROW()-13)/2),0)),"",OFFSET('9. METAS'!$K$20,INT((ROW()-13)/2),0))</f>
        <v>384</v>
      </c>
      <c r="I331" s="1004" t="s">
        <v>1394</v>
      </c>
      <c r="J331" s="244">
        <f ca="1">IF(MOD(ROW()-13,2)=0,IF(ISBLANK(OFFSET('11. SEGUIMIENTO 2026'!$N$14,INT((ROW()-13)/2),0)),"",OFFSET('11. SEGUIMIENTO 2026'!$N$14,INT((ROW()-13)/2),0)),IF(ISBLANK(OFFSET('9. METAS'!$Q$20,INT((ROW()-14)/2),0)),"",OFFSET('9. METAS'!$Q$20,INT((ROW()-14)/2),0)))</f>
        <v>87</v>
      </c>
      <c r="K331" s="245" t="str">
        <f ca="1">IF(MOD(ROW()-13,2)=0,IF(ISBLANK(OFFSET('11. SEGUIMIENTO 2026'!$O$14,INT((ROW()-13)/2),0)),"",OFFSET('11. SEGUIMIENTO 2026'!$O$14,INT((ROW()-13)/2),0)),IF(ISBLANK(OFFSET('9. METAS'!$R$20,INT((ROW()-14)/2),0)),"",OFFSET('9. METAS'!$R$20,INT((ROW()-14)/2),0)))</f>
        <v/>
      </c>
      <c r="L331" s="245" t="str">
        <f ca="1">IF(MOD(ROW()-13,2)=0,IF(ISBLANK(OFFSET('11. SEGUIMIENTO 2026'!$P$14,INT((ROW()-13)/2),0)),"",OFFSET('11. SEGUIMIENTO 2026'!$P$14,INT((ROW()-13)/2),0)),IF(ISBLANK(OFFSET('9. METAS'!$S$20,INT((ROW()-14)/2),0)),"",OFFSET('9. METAS'!$S$20,INT((ROW()-14)/2),0)))</f>
        <v/>
      </c>
      <c r="M331" s="246" t="str">
        <f ca="1">IF(MOD(ROW()-13,2)=0,IF(ISBLANK(OFFSET('11. SEGUIMIENTO 2026'!$Q$14,INT((ROW()-13)/2),0)),"",OFFSET('11. SEGUIMIENTO 2026'!$Q$14,INT((ROW()-13)/2),0)),IF(ISBLANK(OFFSET('9. METAS'!$T$20,INT((ROW()-14)/2),0)),"",OFFSET('9. METAS'!$T$20,INT((ROW()-14)/2),0)))</f>
        <v/>
      </c>
      <c r="N331" s="1006">
        <f t="shared" ref="N331" ca="1" si="312">IFERROR(J331/J332,"ND")</f>
        <v>1.0116279069767442</v>
      </c>
      <c r="O331" s="1008">
        <f t="shared" ref="O331" ca="1" si="313">IFERROR(((J331)/H331),"ND")</f>
        <v>0.2265625</v>
      </c>
      <c r="P331" s="722" t="s">
        <v>1586</v>
      </c>
    </row>
    <row r="332" spans="3:16" ht="63" customHeight="1">
      <c r="C332" s="1025"/>
      <c r="D332" s="1018"/>
      <c r="E332" s="1018"/>
      <c r="F332" s="1021"/>
      <c r="G332" s="1023"/>
      <c r="H332" s="1002"/>
      <c r="I332" s="1012"/>
      <c r="J332" s="244">
        <f ca="1">IF(MOD(ROW()-13,2)=0,IF(ISBLANK(OFFSET('11. SEGUIMIENTO 2026'!$N$14,INT((ROW()-13)/2),0)),"",OFFSET('11. SEGUIMIENTO 2026'!$N$14,INT((ROW()-13)/2),0)),IF(ISBLANK(OFFSET('9. METAS'!$Q$20,INT((ROW()-14)/2),0)),"",OFFSET('9. METAS'!$Q$20,INT((ROW()-14)/2),0)))</f>
        <v>86</v>
      </c>
      <c r="K332" s="245">
        <f ca="1">IF(MOD(ROW()-13,2)=0,IF(ISBLANK(OFFSET('11. SEGUIMIENTO 2026'!$O$14,INT((ROW()-13)/2),0)),"",OFFSET('11. SEGUIMIENTO 2026'!$O$14,INT((ROW()-13)/2),0)),IF(ISBLANK(OFFSET('9. METAS'!$R$20,INT((ROW()-14)/2),0)),"",OFFSET('9. METAS'!$R$20,INT((ROW()-14)/2),0)))</f>
        <v>101</v>
      </c>
      <c r="L332" s="245">
        <f ca="1">IF(MOD(ROW()-13,2)=0,IF(ISBLANK(OFFSET('11. SEGUIMIENTO 2026'!$P$14,INT((ROW()-13)/2),0)),"",OFFSET('11. SEGUIMIENTO 2026'!$P$14,INT((ROW()-13)/2),0)),IF(ISBLANK(OFFSET('9. METAS'!$S$20,INT((ROW()-14)/2),0)),"",OFFSET('9. METAS'!$S$20,INT((ROW()-14)/2),0)))</f>
        <v>111</v>
      </c>
      <c r="M332" s="246">
        <f ca="1">IF(MOD(ROW()-13,2)=0,IF(ISBLANK(OFFSET('11. SEGUIMIENTO 2026'!$Q$14,INT((ROW()-13)/2),0)),"",OFFSET('11. SEGUIMIENTO 2026'!$Q$14,INT((ROW()-13)/2),0)),IF(ISBLANK(OFFSET('9. METAS'!$T$20,INT((ROW()-14)/2),0)),"",OFFSET('9. METAS'!$T$20,INT((ROW()-14)/2),0)))</f>
        <v>86</v>
      </c>
      <c r="N332" s="1013"/>
      <c r="O332" s="1014"/>
      <c r="P332" s="723" t="s">
        <v>1587</v>
      </c>
    </row>
    <row r="333" spans="3:16" ht="63" hidden="1" customHeight="1">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02" t="str">
        <f ca="1">IF(ISBLANK(OFFSET('9. METAS'!$K$20,INT((ROW()-13)/2),0)),"",OFFSET('9. METAS'!$K$20,INT((ROW()-13)/2),0))</f>
        <v/>
      </c>
      <c r="I333" s="1004"/>
      <c r="J333" s="244" t="str">
        <f ca="1">IF(MOD(ROW()-13,2)=0,IF(ISBLANK(OFFSET('11. SEGUIMIENTO 2026'!$N$14,INT((ROW()-13)/2),0)),"",OFFSET('11. SEGUIMIENTO 2026'!$N$14,INT((ROW()-13)/2),0)),IF(ISBLANK(OFFSET('9. METAS'!$Q$20,INT((ROW()-14)/2),0)),"",OFFSET('9. METAS'!$Q$20,INT((ROW()-14)/2),0)))</f>
        <v/>
      </c>
      <c r="K333" s="245" t="str">
        <f ca="1">IF(MOD(ROW()-13,2)=0,IF(ISBLANK(OFFSET('11. SEGUIMIENTO 2026'!$O$14,INT((ROW()-13)/2),0)),"",OFFSET('11. SEGUIMIENTO 2026'!$O$14,INT((ROW()-13)/2),0)),IF(ISBLANK(OFFSET('9. METAS'!$R$20,INT((ROW()-14)/2),0)),"",OFFSET('9. METAS'!$R$20,INT((ROW()-14)/2),0)))</f>
        <v/>
      </c>
      <c r="L333" s="245" t="str">
        <f ca="1">IF(MOD(ROW()-13,2)=0,IF(ISBLANK(OFFSET('11. SEGUIMIENTO 2026'!$P$14,INT((ROW()-13)/2),0)),"",OFFSET('11. SEGUIMIENTO 2026'!$P$14,INT((ROW()-13)/2),0)),IF(ISBLANK(OFFSET('9. METAS'!$S$20,INT((ROW()-14)/2),0)),"",OFFSET('9. METAS'!$S$20,INT((ROW()-14)/2),0)))</f>
        <v/>
      </c>
      <c r="M333" s="246" t="str">
        <f ca="1">IF(MOD(ROW()-13,2)=0,IF(ISBLANK(OFFSET('11. SEGUIMIENTO 2026'!$Q$14,INT((ROW()-13)/2),0)),"",OFFSET('11. SEGUIMIENTO 2026'!$Q$14,INT((ROW()-13)/2),0)),IF(ISBLANK(OFFSET('9. METAS'!$T$20,INT((ROW()-14)/2),0)),"",OFFSET('9. METAS'!$T$20,INT((ROW()-14)/2),0)))</f>
        <v/>
      </c>
      <c r="N333" s="1006" t="str">
        <f t="shared" ref="N333" ca="1" si="314">IFERROR(J333/J334,"ND")</f>
        <v>ND</v>
      </c>
      <c r="O333" s="1008" t="str">
        <f t="shared" ref="O333" ca="1" si="315">IFERROR(((J333)/H333),"ND")</f>
        <v>ND</v>
      </c>
      <c r="P333" s="1010"/>
    </row>
    <row r="334" spans="3:16" ht="63" hidden="1" customHeight="1">
      <c r="C334" s="1025"/>
      <c r="D334" s="1018"/>
      <c r="E334" s="1018"/>
      <c r="F334" s="1021"/>
      <c r="G334" s="1023"/>
      <c r="H334" s="1002"/>
      <c r="I334" s="1012"/>
      <c r="J334" s="244" t="str">
        <f ca="1">IF(MOD(ROW()-13,2)=0,IF(ISBLANK(OFFSET('11. SEGUIMIENTO 2026'!$N$14,INT((ROW()-13)/2),0)),"",OFFSET('11. SEGUIMIENTO 2026'!$N$14,INT((ROW()-13)/2),0)),IF(ISBLANK(OFFSET('9. METAS'!$Q$20,INT((ROW()-14)/2),0)),"",OFFSET('9. METAS'!$Q$20,INT((ROW()-14)/2),0)))</f>
        <v/>
      </c>
      <c r="K334" s="245" t="str">
        <f ca="1">IF(MOD(ROW()-13,2)=0,IF(ISBLANK(OFFSET('11. SEGUIMIENTO 2026'!$O$14,INT((ROW()-13)/2),0)),"",OFFSET('11. SEGUIMIENTO 2026'!$O$14,INT((ROW()-13)/2),0)),IF(ISBLANK(OFFSET('9. METAS'!$R$20,INT((ROW()-14)/2),0)),"",OFFSET('9. METAS'!$R$20,INT((ROW()-14)/2),0)))</f>
        <v/>
      </c>
      <c r="L334" s="245" t="str">
        <f ca="1">IF(MOD(ROW()-13,2)=0,IF(ISBLANK(OFFSET('11. SEGUIMIENTO 2026'!$P$14,INT((ROW()-13)/2),0)),"",OFFSET('11. SEGUIMIENTO 2026'!$P$14,INT((ROW()-13)/2),0)),IF(ISBLANK(OFFSET('9. METAS'!$S$20,INT((ROW()-14)/2),0)),"",OFFSET('9. METAS'!$S$20,INT((ROW()-14)/2),0)))</f>
        <v/>
      </c>
      <c r="M334" s="246" t="str">
        <f ca="1">IF(MOD(ROW()-13,2)=0,IF(ISBLANK(OFFSET('11. SEGUIMIENTO 2026'!$Q$14,INT((ROW()-13)/2),0)),"",OFFSET('11. SEGUIMIENTO 2026'!$Q$14,INT((ROW()-13)/2),0)),IF(ISBLANK(OFFSET('9. METAS'!$T$20,INT((ROW()-14)/2),0)),"",OFFSET('9. METAS'!$T$20,INT((ROW()-14)/2),0)))</f>
        <v/>
      </c>
      <c r="N334" s="1013"/>
      <c r="O334" s="1014"/>
      <c r="P334" s="1015"/>
    </row>
    <row r="335" spans="3:16" ht="63" hidden="1" customHeight="1">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02" t="str">
        <f ca="1">IF(ISBLANK(OFFSET('9. METAS'!$K$20,INT((ROW()-13)/2),0)),"",OFFSET('9. METAS'!$K$20,INT((ROW()-13)/2),0))</f>
        <v/>
      </c>
      <c r="I335" s="1004"/>
      <c r="J335" s="244" t="str">
        <f ca="1">IF(MOD(ROW()-13,2)=0,IF(ISBLANK(OFFSET('11. SEGUIMIENTO 2026'!$N$14,INT((ROW()-13)/2),0)),"",OFFSET('11. SEGUIMIENTO 2026'!$N$14,INT((ROW()-13)/2),0)),IF(ISBLANK(OFFSET('9. METAS'!$Q$20,INT((ROW()-14)/2),0)),"",OFFSET('9. METAS'!$Q$20,INT((ROW()-14)/2),0)))</f>
        <v/>
      </c>
      <c r="K335" s="245" t="str">
        <f ca="1">IF(MOD(ROW()-13,2)=0,IF(ISBLANK(OFFSET('11. SEGUIMIENTO 2026'!$O$14,INT((ROW()-13)/2),0)),"",OFFSET('11. SEGUIMIENTO 2026'!$O$14,INT((ROW()-13)/2),0)),IF(ISBLANK(OFFSET('9. METAS'!$R$20,INT((ROW()-14)/2),0)),"",OFFSET('9. METAS'!$R$20,INT((ROW()-14)/2),0)))</f>
        <v/>
      </c>
      <c r="L335" s="245" t="str">
        <f ca="1">IF(MOD(ROW()-13,2)=0,IF(ISBLANK(OFFSET('11. SEGUIMIENTO 2026'!$P$14,INT((ROW()-13)/2),0)),"",OFFSET('11. SEGUIMIENTO 2026'!$P$14,INT((ROW()-13)/2),0)),IF(ISBLANK(OFFSET('9. METAS'!$S$20,INT((ROW()-14)/2),0)),"",OFFSET('9. METAS'!$S$20,INT((ROW()-14)/2),0)))</f>
        <v/>
      </c>
      <c r="M335" s="246" t="str">
        <f ca="1">IF(MOD(ROW()-13,2)=0,IF(ISBLANK(OFFSET('11. SEGUIMIENTO 2026'!$Q$14,INT((ROW()-13)/2),0)),"",OFFSET('11. SEGUIMIENTO 2026'!$Q$14,INT((ROW()-13)/2),0)),IF(ISBLANK(OFFSET('9. METAS'!$T$20,INT((ROW()-14)/2),0)),"",OFFSET('9. METAS'!$T$20,INT((ROW()-14)/2),0)))</f>
        <v/>
      </c>
      <c r="N335" s="1006" t="str">
        <f t="shared" ref="N335" ca="1" si="316">IFERROR(J335/J336,"ND")</f>
        <v>ND</v>
      </c>
      <c r="O335" s="1008" t="str">
        <f t="shared" ref="O335" ca="1" si="317">IFERROR(((J335)/H335),"ND")</f>
        <v>ND</v>
      </c>
      <c r="P335" s="1010"/>
    </row>
    <row r="336" spans="3:16" ht="63" hidden="1" customHeight="1">
      <c r="C336" s="1025"/>
      <c r="D336" s="1018"/>
      <c r="E336" s="1018"/>
      <c r="F336" s="1021"/>
      <c r="G336" s="1023"/>
      <c r="H336" s="1002"/>
      <c r="I336" s="1012"/>
      <c r="J336" s="244" t="str">
        <f ca="1">IF(MOD(ROW()-13,2)=0,IF(ISBLANK(OFFSET('11. SEGUIMIENTO 2026'!$N$14,INT((ROW()-13)/2),0)),"",OFFSET('11. SEGUIMIENTO 2026'!$N$14,INT((ROW()-13)/2),0)),IF(ISBLANK(OFFSET('9. METAS'!$Q$20,INT((ROW()-14)/2),0)),"",OFFSET('9. METAS'!$Q$20,INT((ROW()-14)/2),0)))</f>
        <v/>
      </c>
      <c r="K336" s="245" t="str">
        <f ca="1">IF(MOD(ROW()-13,2)=0,IF(ISBLANK(OFFSET('11. SEGUIMIENTO 2026'!$O$14,INT((ROW()-13)/2),0)),"",OFFSET('11. SEGUIMIENTO 2026'!$O$14,INT((ROW()-13)/2),0)),IF(ISBLANK(OFFSET('9. METAS'!$R$20,INT((ROW()-14)/2),0)),"",OFFSET('9. METAS'!$R$20,INT((ROW()-14)/2),0)))</f>
        <v/>
      </c>
      <c r="L336" s="245" t="str">
        <f ca="1">IF(MOD(ROW()-13,2)=0,IF(ISBLANK(OFFSET('11. SEGUIMIENTO 2026'!$P$14,INT((ROW()-13)/2),0)),"",OFFSET('11. SEGUIMIENTO 2026'!$P$14,INT((ROW()-13)/2),0)),IF(ISBLANK(OFFSET('9. METAS'!$S$20,INT((ROW()-14)/2),0)),"",OFFSET('9. METAS'!$S$20,INT((ROW()-14)/2),0)))</f>
        <v/>
      </c>
      <c r="M336" s="246" t="str">
        <f ca="1">IF(MOD(ROW()-13,2)=0,IF(ISBLANK(OFFSET('11. SEGUIMIENTO 2026'!$Q$14,INT((ROW()-13)/2),0)),"",OFFSET('11. SEGUIMIENTO 2026'!$Q$14,INT((ROW()-13)/2),0)),IF(ISBLANK(OFFSET('9. METAS'!$T$20,INT((ROW()-14)/2),0)),"",OFFSET('9. METAS'!$T$20,INT((ROW()-14)/2),0)))</f>
        <v/>
      </c>
      <c r="N336" s="1013"/>
      <c r="O336" s="1014"/>
      <c r="P336" s="1015"/>
    </row>
    <row r="337" spans="3:16" ht="63" hidden="1" customHeight="1">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02" t="str">
        <f ca="1">IF(ISBLANK(OFFSET('9. METAS'!$K$20,INT((ROW()-13)/2),0)),"",OFFSET('9. METAS'!$K$20,INT((ROW()-13)/2),0))</f>
        <v/>
      </c>
      <c r="I337" s="1004"/>
      <c r="J337" s="244" t="str">
        <f ca="1">IF(MOD(ROW()-13,2)=0,IF(ISBLANK(OFFSET('11. SEGUIMIENTO 2026'!$N$14,INT((ROW()-13)/2),0)),"",OFFSET('11. SEGUIMIENTO 2026'!$N$14,INT((ROW()-13)/2),0)),IF(ISBLANK(OFFSET('9. METAS'!$Q$20,INT((ROW()-14)/2),0)),"",OFFSET('9. METAS'!$Q$20,INT((ROW()-14)/2),0)))</f>
        <v/>
      </c>
      <c r="K337" s="245" t="str">
        <f ca="1">IF(MOD(ROW()-13,2)=0,IF(ISBLANK(OFFSET('11. SEGUIMIENTO 2026'!$O$14,INT((ROW()-13)/2),0)),"",OFFSET('11. SEGUIMIENTO 2026'!$O$14,INT((ROW()-13)/2),0)),IF(ISBLANK(OFFSET('9. METAS'!$R$20,INT((ROW()-14)/2),0)),"",OFFSET('9. METAS'!$R$20,INT((ROW()-14)/2),0)))</f>
        <v/>
      </c>
      <c r="L337" s="245" t="str">
        <f ca="1">IF(MOD(ROW()-13,2)=0,IF(ISBLANK(OFFSET('11. SEGUIMIENTO 2026'!$P$14,INT((ROW()-13)/2),0)),"",OFFSET('11. SEGUIMIENTO 2026'!$P$14,INT((ROW()-13)/2),0)),IF(ISBLANK(OFFSET('9. METAS'!$S$20,INT((ROW()-14)/2),0)),"",OFFSET('9. METAS'!$S$20,INT((ROW()-14)/2),0)))</f>
        <v/>
      </c>
      <c r="M337" s="246" t="str">
        <f ca="1">IF(MOD(ROW()-13,2)=0,IF(ISBLANK(OFFSET('11. SEGUIMIENTO 2026'!$Q$14,INT((ROW()-13)/2),0)),"",OFFSET('11. SEGUIMIENTO 2026'!$Q$14,INT((ROW()-13)/2),0)),IF(ISBLANK(OFFSET('9. METAS'!$T$20,INT((ROW()-14)/2),0)),"",OFFSET('9. METAS'!$T$20,INT((ROW()-14)/2),0)))</f>
        <v/>
      </c>
      <c r="N337" s="1006" t="str">
        <f t="shared" ref="N337" ca="1" si="318">IFERROR(J337/J338,"ND")</f>
        <v>ND</v>
      </c>
      <c r="O337" s="1008" t="str">
        <f t="shared" ref="O337" ca="1" si="319">IFERROR(((J337)/H337),"ND")</f>
        <v>ND</v>
      </c>
      <c r="P337" s="1010"/>
    </row>
    <row r="338" spans="3:16" ht="63" hidden="1" customHeight="1">
      <c r="C338" s="1025"/>
      <c r="D338" s="1018"/>
      <c r="E338" s="1018"/>
      <c r="F338" s="1021"/>
      <c r="G338" s="1023"/>
      <c r="H338" s="1002"/>
      <c r="I338" s="1012"/>
      <c r="J338" s="244" t="str">
        <f ca="1">IF(MOD(ROW()-13,2)=0,IF(ISBLANK(OFFSET('11. SEGUIMIENTO 2026'!$N$14,INT((ROW()-13)/2),0)),"",OFFSET('11. SEGUIMIENTO 2026'!$N$14,INT((ROW()-13)/2),0)),IF(ISBLANK(OFFSET('9. METAS'!$Q$20,INT((ROW()-14)/2),0)),"",OFFSET('9. METAS'!$Q$20,INT((ROW()-14)/2),0)))</f>
        <v/>
      </c>
      <c r="K338" s="245" t="str">
        <f ca="1">IF(MOD(ROW()-13,2)=0,IF(ISBLANK(OFFSET('11. SEGUIMIENTO 2026'!$O$14,INT((ROW()-13)/2),0)),"",OFFSET('11. SEGUIMIENTO 2026'!$O$14,INT((ROW()-13)/2),0)),IF(ISBLANK(OFFSET('9. METAS'!$R$20,INT((ROW()-14)/2),0)),"",OFFSET('9. METAS'!$R$20,INT((ROW()-14)/2),0)))</f>
        <v/>
      </c>
      <c r="L338" s="245" t="str">
        <f ca="1">IF(MOD(ROW()-13,2)=0,IF(ISBLANK(OFFSET('11. SEGUIMIENTO 2026'!$P$14,INT((ROW()-13)/2),0)),"",OFFSET('11. SEGUIMIENTO 2026'!$P$14,INT((ROW()-13)/2),0)),IF(ISBLANK(OFFSET('9. METAS'!$S$20,INT((ROW()-14)/2),0)),"",OFFSET('9. METAS'!$S$20,INT((ROW()-14)/2),0)))</f>
        <v/>
      </c>
      <c r="M338" s="246" t="str">
        <f ca="1">IF(MOD(ROW()-13,2)=0,IF(ISBLANK(OFFSET('11. SEGUIMIENTO 2026'!$Q$14,INT((ROW()-13)/2),0)),"",OFFSET('11. SEGUIMIENTO 2026'!$Q$14,INT((ROW()-13)/2),0)),IF(ISBLANK(OFFSET('9. METAS'!$T$20,INT((ROW()-14)/2),0)),"",OFFSET('9. METAS'!$T$20,INT((ROW()-14)/2),0)))</f>
        <v/>
      </c>
      <c r="N338" s="1013"/>
      <c r="O338" s="1014"/>
      <c r="P338" s="1015"/>
    </row>
    <row r="339" spans="3:16" ht="63" hidden="1" customHeight="1">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02" t="str">
        <f ca="1">IF(ISBLANK(OFFSET('9. METAS'!$K$20,INT((ROW()-13)/2),0)),"",OFFSET('9. METAS'!$K$20,INT((ROW()-13)/2),0))</f>
        <v/>
      </c>
      <c r="I339" s="1004"/>
      <c r="J339" s="244" t="str">
        <f ca="1">IF(MOD(ROW()-13,2)=0,IF(ISBLANK(OFFSET('11. SEGUIMIENTO 2026'!$N$14,INT((ROW()-13)/2),0)),"",OFFSET('11. SEGUIMIENTO 2026'!$N$14,INT((ROW()-13)/2),0)),IF(ISBLANK(OFFSET('9. METAS'!$Q$20,INT((ROW()-14)/2),0)),"",OFFSET('9. METAS'!$Q$20,INT((ROW()-14)/2),0)))</f>
        <v/>
      </c>
      <c r="K339" s="245" t="str">
        <f ca="1">IF(MOD(ROW()-13,2)=0,IF(ISBLANK(OFFSET('11. SEGUIMIENTO 2026'!$O$14,INT((ROW()-13)/2),0)),"",OFFSET('11. SEGUIMIENTO 2026'!$O$14,INT((ROW()-13)/2),0)),IF(ISBLANK(OFFSET('9. METAS'!$R$20,INT((ROW()-14)/2),0)),"",OFFSET('9. METAS'!$R$20,INT((ROW()-14)/2),0)))</f>
        <v/>
      </c>
      <c r="L339" s="245" t="str">
        <f ca="1">IF(MOD(ROW()-13,2)=0,IF(ISBLANK(OFFSET('11. SEGUIMIENTO 2026'!$P$14,INT((ROW()-13)/2),0)),"",OFFSET('11. SEGUIMIENTO 2026'!$P$14,INT((ROW()-13)/2),0)),IF(ISBLANK(OFFSET('9. METAS'!$S$20,INT((ROW()-14)/2),0)),"",OFFSET('9. METAS'!$S$20,INT((ROW()-14)/2),0)))</f>
        <v/>
      </c>
      <c r="M339" s="246" t="str">
        <f ca="1">IF(MOD(ROW()-13,2)=0,IF(ISBLANK(OFFSET('11. SEGUIMIENTO 2026'!$Q$14,INT((ROW()-13)/2),0)),"",OFFSET('11. SEGUIMIENTO 2026'!$Q$14,INT((ROW()-13)/2),0)),IF(ISBLANK(OFFSET('9. METAS'!$T$20,INT((ROW()-14)/2),0)),"",OFFSET('9. METAS'!$T$20,INT((ROW()-14)/2),0)))</f>
        <v/>
      </c>
      <c r="N339" s="1006" t="str">
        <f t="shared" ref="N339" ca="1" si="320">IFERROR(J339/J340,"ND")</f>
        <v>ND</v>
      </c>
      <c r="O339" s="1008" t="str">
        <f t="shared" ref="O339" ca="1" si="321">IFERROR(((J339)/H339),"ND")</f>
        <v>ND</v>
      </c>
      <c r="P339" s="1010"/>
    </row>
    <row r="340" spans="3:16" ht="63" hidden="1" customHeight="1">
      <c r="C340" s="1025"/>
      <c r="D340" s="1018"/>
      <c r="E340" s="1018"/>
      <c r="F340" s="1021"/>
      <c r="G340" s="1023"/>
      <c r="H340" s="1002"/>
      <c r="I340" s="1012"/>
      <c r="J340" s="244" t="str">
        <f ca="1">IF(MOD(ROW()-13,2)=0,IF(ISBLANK(OFFSET('11. SEGUIMIENTO 2026'!$N$14,INT((ROW()-13)/2),0)),"",OFFSET('11. SEGUIMIENTO 2026'!$N$14,INT((ROW()-13)/2),0)),IF(ISBLANK(OFFSET('9. METAS'!$Q$20,INT((ROW()-14)/2),0)),"",OFFSET('9. METAS'!$Q$20,INT((ROW()-14)/2),0)))</f>
        <v/>
      </c>
      <c r="K340" s="245" t="str">
        <f ca="1">IF(MOD(ROW()-13,2)=0,IF(ISBLANK(OFFSET('11. SEGUIMIENTO 2026'!$O$14,INT((ROW()-13)/2),0)),"",OFFSET('11. SEGUIMIENTO 2026'!$O$14,INT((ROW()-13)/2),0)),IF(ISBLANK(OFFSET('9. METAS'!$R$20,INT((ROW()-14)/2),0)),"",OFFSET('9. METAS'!$R$20,INT((ROW()-14)/2),0)))</f>
        <v/>
      </c>
      <c r="L340" s="245" t="str">
        <f ca="1">IF(MOD(ROW()-13,2)=0,IF(ISBLANK(OFFSET('11. SEGUIMIENTO 2026'!$P$14,INT((ROW()-13)/2),0)),"",OFFSET('11. SEGUIMIENTO 2026'!$P$14,INT((ROW()-13)/2),0)),IF(ISBLANK(OFFSET('9. METAS'!$S$20,INT((ROW()-14)/2),0)),"",OFFSET('9. METAS'!$S$20,INT((ROW()-14)/2),0)))</f>
        <v/>
      </c>
      <c r="M340" s="246" t="str">
        <f ca="1">IF(MOD(ROW()-13,2)=0,IF(ISBLANK(OFFSET('11. SEGUIMIENTO 2026'!$Q$14,INT((ROW()-13)/2),0)),"",OFFSET('11. SEGUIMIENTO 2026'!$Q$14,INT((ROW()-13)/2),0)),IF(ISBLANK(OFFSET('9. METAS'!$T$20,INT((ROW()-14)/2),0)),"",OFFSET('9. METAS'!$T$20,INT((ROW()-14)/2),0)))</f>
        <v/>
      </c>
      <c r="N340" s="1013"/>
      <c r="O340" s="1014"/>
      <c r="P340" s="1015"/>
    </row>
    <row r="341" spans="3:16" ht="63" customHeight="1">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02">
        <f ca="1">IF(ISBLANK(OFFSET('9. METAS'!$K$20,INT((ROW()-13)/2),0)),"",OFFSET('9. METAS'!$K$20,INT((ROW()-13)/2),0))</f>
        <v>100</v>
      </c>
      <c r="I341" s="1004" t="s">
        <v>147</v>
      </c>
      <c r="J341" s="244">
        <f ca="1">IF(MOD(ROW()-13,2)=0,IF(ISBLANK(OFFSET('11. SEGUIMIENTO 2026'!$N$14,INT((ROW()-13)/2),0)),"",OFFSET('11. SEGUIMIENTO 2026'!$N$14,INT((ROW()-13)/2),0)),IF(ISBLANK(OFFSET('9. METAS'!$Q$20,INT((ROW()-14)/2),0)),"",OFFSET('9. METAS'!$Q$20,INT((ROW()-14)/2),0)))</f>
        <v>25</v>
      </c>
      <c r="K341" s="245" t="str">
        <f ca="1">IF(MOD(ROW()-13,2)=0,IF(ISBLANK(OFFSET('11. SEGUIMIENTO 2026'!$O$14,INT((ROW()-13)/2),0)),"",OFFSET('11. SEGUIMIENTO 2026'!$O$14,INT((ROW()-13)/2),0)),IF(ISBLANK(OFFSET('9. METAS'!$R$20,INT((ROW()-14)/2),0)),"",OFFSET('9. METAS'!$R$20,INT((ROW()-14)/2),0)))</f>
        <v/>
      </c>
      <c r="L341" s="245" t="str">
        <f ca="1">IF(MOD(ROW()-13,2)=0,IF(ISBLANK(OFFSET('11. SEGUIMIENTO 2026'!$P$14,INT((ROW()-13)/2),0)),"",OFFSET('11. SEGUIMIENTO 2026'!$P$14,INT((ROW()-13)/2),0)),IF(ISBLANK(OFFSET('9. METAS'!$S$20,INT((ROW()-14)/2),0)),"",OFFSET('9. METAS'!$S$20,INT((ROW()-14)/2),0)))</f>
        <v/>
      </c>
      <c r="M341" s="246" t="str">
        <f ca="1">IF(MOD(ROW()-13,2)=0,IF(ISBLANK(OFFSET('11. SEGUIMIENTO 2026'!$Q$14,INT((ROW()-13)/2),0)),"",OFFSET('11. SEGUIMIENTO 2026'!$Q$14,INT((ROW()-13)/2),0)),IF(ISBLANK(OFFSET('9. METAS'!$T$20,INT((ROW()-14)/2),0)),"",OFFSET('9. METAS'!$T$20,INT((ROW()-14)/2),0)))</f>
        <v/>
      </c>
      <c r="N341" s="1006">
        <f t="shared" ref="N341" ca="1" si="322">IFERROR(J341/J342,"ND")</f>
        <v>1</v>
      </c>
      <c r="O341" s="1008">
        <f t="shared" ref="O341" ca="1" si="323">IFERROR(((J341)/H341),"ND")</f>
        <v>0.25</v>
      </c>
      <c r="P341" s="722" t="s">
        <v>1549</v>
      </c>
    </row>
    <row r="342" spans="3:16" ht="63" customHeight="1">
      <c r="C342" s="1025"/>
      <c r="D342" s="1018"/>
      <c r="E342" s="1018"/>
      <c r="F342" s="1021"/>
      <c r="G342" s="1023"/>
      <c r="H342" s="1002"/>
      <c r="I342" s="1012"/>
      <c r="J342" s="244">
        <f ca="1">IF(MOD(ROW()-13,2)=0,IF(ISBLANK(OFFSET('11. SEGUIMIENTO 2026'!$N$14,INT((ROW()-13)/2),0)),"",OFFSET('11. SEGUIMIENTO 2026'!$N$14,INT((ROW()-13)/2),0)),IF(ISBLANK(OFFSET('9. METAS'!$Q$20,INT((ROW()-14)/2),0)),"",OFFSET('9. METAS'!$Q$20,INT((ROW()-14)/2),0)))</f>
        <v>25</v>
      </c>
      <c r="K342" s="245">
        <f ca="1">IF(MOD(ROW()-13,2)=0,IF(ISBLANK(OFFSET('11. SEGUIMIENTO 2026'!$O$14,INT((ROW()-13)/2),0)),"",OFFSET('11. SEGUIMIENTO 2026'!$O$14,INT((ROW()-13)/2),0)),IF(ISBLANK(OFFSET('9. METAS'!$R$20,INT((ROW()-14)/2),0)),"",OFFSET('9. METAS'!$R$20,INT((ROW()-14)/2),0)))</f>
        <v>25</v>
      </c>
      <c r="L342" s="245">
        <f ca="1">IF(MOD(ROW()-13,2)=0,IF(ISBLANK(OFFSET('11. SEGUIMIENTO 2026'!$P$14,INT((ROW()-13)/2),0)),"",OFFSET('11. SEGUIMIENTO 2026'!$P$14,INT((ROW()-13)/2),0)),IF(ISBLANK(OFFSET('9. METAS'!$S$20,INT((ROW()-14)/2),0)),"",OFFSET('9. METAS'!$S$20,INT((ROW()-14)/2),0)))</f>
        <v>25</v>
      </c>
      <c r="M342" s="246">
        <f ca="1">IF(MOD(ROW()-13,2)=0,IF(ISBLANK(OFFSET('11. SEGUIMIENTO 2026'!$Q$14,INT((ROW()-13)/2),0)),"",OFFSET('11. SEGUIMIENTO 2026'!$Q$14,INT((ROW()-13)/2),0)),IF(ISBLANK(OFFSET('9. METAS'!$T$20,INT((ROW()-14)/2),0)),"",OFFSET('9. METAS'!$T$20,INT((ROW()-14)/2),0)))</f>
        <v>25</v>
      </c>
      <c r="N342" s="1013"/>
      <c r="O342" s="1014"/>
      <c r="P342" s="723" t="s">
        <v>1550</v>
      </c>
    </row>
    <row r="343" spans="3:16" ht="63" customHeight="1">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02">
        <f ca="1">IF(ISBLANK(OFFSET('9. METAS'!$K$20,INT((ROW()-13)/2),0)),"",OFFSET('9. METAS'!$K$20,INT((ROW()-13)/2),0))</f>
        <v>45</v>
      </c>
      <c r="I343" s="1004" t="s">
        <v>1394</v>
      </c>
      <c r="J343" s="244">
        <f ca="1">IF(MOD(ROW()-13,2)=0,IF(ISBLANK(OFFSET('11. SEGUIMIENTO 2026'!$N$14,INT((ROW()-13)/2),0)),"",OFFSET('11. SEGUIMIENTO 2026'!$N$14,INT((ROW()-13)/2),0)),IF(ISBLANK(OFFSET('9. METAS'!$Q$20,INT((ROW()-14)/2),0)),"",OFFSET('9. METAS'!$Q$20,INT((ROW()-14)/2),0)))</f>
        <v>14</v>
      </c>
      <c r="K343" s="245" t="str">
        <f ca="1">IF(MOD(ROW()-13,2)=0,IF(ISBLANK(OFFSET('11. SEGUIMIENTO 2026'!$O$14,INT((ROW()-13)/2),0)),"",OFFSET('11. SEGUIMIENTO 2026'!$O$14,INT((ROW()-13)/2),0)),IF(ISBLANK(OFFSET('9. METAS'!$R$20,INT((ROW()-14)/2),0)),"",OFFSET('9. METAS'!$R$20,INT((ROW()-14)/2),0)))</f>
        <v/>
      </c>
      <c r="L343" s="245" t="str">
        <f ca="1">IF(MOD(ROW()-13,2)=0,IF(ISBLANK(OFFSET('11. SEGUIMIENTO 2026'!$P$14,INT((ROW()-13)/2),0)),"",OFFSET('11. SEGUIMIENTO 2026'!$P$14,INT((ROW()-13)/2),0)),IF(ISBLANK(OFFSET('9. METAS'!$S$20,INT((ROW()-14)/2),0)),"",OFFSET('9. METAS'!$S$20,INT((ROW()-14)/2),0)))</f>
        <v/>
      </c>
      <c r="M343" s="246" t="str">
        <f ca="1">IF(MOD(ROW()-13,2)=0,IF(ISBLANK(OFFSET('11. SEGUIMIENTO 2026'!$Q$14,INT((ROW()-13)/2),0)),"",OFFSET('11. SEGUIMIENTO 2026'!$Q$14,INT((ROW()-13)/2),0)),IF(ISBLANK(OFFSET('9. METAS'!$T$20,INT((ROW()-14)/2),0)),"",OFFSET('9. METAS'!$T$20,INT((ROW()-14)/2),0)))</f>
        <v/>
      </c>
      <c r="N343" s="1006">
        <f t="shared" ref="N343" ca="1" si="324">IFERROR(J343/J344,"ND")</f>
        <v>1</v>
      </c>
      <c r="O343" s="1008">
        <f t="shared" ref="O343" ca="1" si="325">IFERROR(((J343)/H343),"ND")</f>
        <v>0.31111111111111112</v>
      </c>
      <c r="P343" s="722" t="s">
        <v>1588</v>
      </c>
    </row>
    <row r="344" spans="3:16" ht="63" customHeight="1">
      <c r="C344" s="1025"/>
      <c r="D344" s="1018"/>
      <c r="E344" s="1018"/>
      <c r="F344" s="1021"/>
      <c r="G344" s="1023"/>
      <c r="H344" s="1002"/>
      <c r="I344" s="1012"/>
      <c r="J344" s="244">
        <f ca="1">IF(MOD(ROW()-13,2)=0,IF(ISBLANK(OFFSET('11. SEGUIMIENTO 2026'!$N$14,INT((ROW()-13)/2),0)),"",OFFSET('11. SEGUIMIENTO 2026'!$N$14,INT((ROW()-13)/2),0)),IF(ISBLANK(OFFSET('9. METAS'!$Q$20,INT((ROW()-14)/2),0)),"",OFFSET('9. METAS'!$Q$20,INT((ROW()-14)/2),0)))</f>
        <v>14</v>
      </c>
      <c r="K344" s="245">
        <f ca="1">IF(MOD(ROW()-13,2)=0,IF(ISBLANK(OFFSET('11. SEGUIMIENTO 2026'!$O$14,INT((ROW()-13)/2),0)),"",OFFSET('11. SEGUIMIENTO 2026'!$O$14,INT((ROW()-13)/2),0)),IF(ISBLANK(OFFSET('9. METAS'!$R$20,INT((ROW()-14)/2),0)),"",OFFSET('9. METAS'!$R$20,INT((ROW()-14)/2),0)))</f>
        <v>11</v>
      </c>
      <c r="L344" s="245">
        <f ca="1">IF(MOD(ROW()-13,2)=0,IF(ISBLANK(OFFSET('11. SEGUIMIENTO 2026'!$P$14,INT((ROW()-13)/2),0)),"",OFFSET('11. SEGUIMIENTO 2026'!$P$14,INT((ROW()-13)/2),0)),IF(ISBLANK(OFFSET('9. METAS'!$S$20,INT((ROW()-14)/2),0)),"",OFFSET('9. METAS'!$S$20,INT((ROW()-14)/2),0)))</f>
        <v>10</v>
      </c>
      <c r="M344" s="246">
        <f ca="1">IF(MOD(ROW()-13,2)=0,IF(ISBLANK(OFFSET('11. SEGUIMIENTO 2026'!$Q$14,INT((ROW()-13)/2),0)),"",OFFSET('11. SEGUIMIENTO 2026'!$Q$14,INT((ROW()-13)/2),0)),IF(ISBLANK(OFFSET('9. METAS'!$T$20,INT((ROW()-14)/2),0)),"",OFFSET('9. METAS'!$T$20,INT((ROW()-14)/2),0)))</f>
        <v>10</v>
      </c>
      <c r="N344" s="1013"/>
      <c r="O344" s="1014"/>
      <c r="P344" s="723" t="s">
        <v>1589</v>
      </c>
    </row>
    <row r="345" spans="3:16" ht="63" hidden="1" customHeight="1">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02" t="str">
        <f ca="1">IF(ISBLANK(OFFSET('9. METAS'!$K$20,INT((ROW()-13)/2),0)),"",OFFSET('9. METAS'!$K$20,INT((ROW()-13)/2),0))</f>
        <v/>
      </c>
      <c r="I345" s="1004"/>
      <c r="J345" s="244" t="str">
        <f ca="1">IF(MOD(ROW()-13,2)=0,IF(ISBLANK(OFFSET('11. SEGUIMIENTO 2026'!$N$14,INT((ROW()-13)/2),0)),"",OFFSET('11. SEGUIMIENTO 2026'!$N$14,INT((ROW()-13)/2),0)),IF(ISBLANK(OFFSET('9. METAS'!$Q$20,INT((ROW()-14)/2),0)),"",OFFSET('9. METAS'!$Q$20,INT((ROW()-14)/2),0)))</f>
        <v/>
      </c>
      <c r="K345" s="245" t="str">
        <f ca="1">IF(MOD(ROW()-13,2)=0,IF(ISBLANK(OFFSET('11. SEGUIMIENTO 2026'!$O$14,INT((ROW()-13)/2),0)),"",OFFSET('11. SEGUIMIENTO 2026'!$O$14,INT((ROW()-13)/2),0)),IF(ISBLANK(OFFSET('9. METAS'!$R$20,INT((ROW()-14)/2),0)),"",OFFSET('9. METAS'!$R$20,INT((ROW()-14)/2),0)))</f>
        <v/>
      </c>
      <c r="L345" s="245" t="str">
        <f ca="1">IF(MOD(ROW()-13,2)=0,IF(ISBLANK(OFFSET('11. SEGUIMIENTO 2026'!$P$14,INT((ROW()-13)/2),0)),"",OFFSET('11. SEGUIMIENTO 2026'!$P$14,INT((ROW()-13)/2),0)),IF(ISBLANK(OFFSET('9. METAS'!$S$20,INT((ROW()-14)/2),0)),"",OFFSET('9. METAS'!$S$20,INT((ROW()-14)/2),0)))</f>
        <v/>
      </c>
      <c r="M345" s="246" t="str">
        <f ca="1">IF(MOD(ROW()-13,2)=0,IF(ISBLANK(OFFSET('11. SEGUIMIENTO 2026'!$Q$14,INT((ROW()-13)/2),0)),"",OFFSET('11. SEGUIMIENTO 2026'!$Q$14,INT((ROW()-13)/2),0)),IF(ISBLANK(OFFSET('9. METAS'!$T$20,INT((ROW()-14)/2),0)),"",OFFSET('9. METAS'!$T$20,INT((ROW()-14)/2),0)))</f>
        <v/>
      </c>
      <c r="N345" s="1006" t="str">
        <f t="shared" ref="N345" ca="1" si="326">IFERROR(J345/J346,"ND")</f>
        <v>ND</v>
      </c>
      <c r="O345" s="1008" t="str">
        <f t="shared" ref="O345" ca="1" si="327">IFERROR(((J345)/H345),"ND")</f>
        <v>ND</v>
      </c>
      <c r="P345" s="1010"/>
    </row>
    <row r="346" spans="3:16" ht="63" hidden="1" customHeight="1">
      <c r="C346" s="1025"/>
      <c r="D346" s="1018"/>
      <c r="E346" s="1018"/>
      <c r="F346" s="1021"/>
      <c r="G346" s="1023"/>
      <c r="H346" s="1002"/>
      <c r="I346" s="1012"/>
      <c r="J346" s="244" t="str">
        <f ca="1">IF(MOD(ROW()-13,2)=0,IF(ISBLANK(OFFSET('11. SEGUIMIENTO 2026'!$N$14,INT((ROW()-13)/2),0)),"",OFFSET('11. SEGUIMIENTO 2026'!$N$14,INT((ROW()-13)/2),0)),IF(ISBLANK(OFFSET('9. METAS'!$Q$20,INT((ROW()-14)/2),0)),"",OFFSET('9. METAS'!$Q$20,INT((ROW()-14)/2),0)))</f>
        <v/>
      </c>
      <c r="K346" s="245" t="str">
        <f ca="1">IF(MOD(ROW()-13,2)=0,IF(ISBLANK(OFFSET('11. SEGUIMIENTO 2026'!$O$14,INT((ROW()-13)/2),0)),"",OFFSET('11. SEGUIMIENTO 2026'!$O$14,INT((ROW()-13)/2),0)),IF(ISBLANK(OFFSET('9. METAS'!$R$20,INT((ROW()-14)/2),0)),"",OFFSET('9. METAS'!$R$20,INT((ROW()-14)/2),0)))</f>
        <v/>
      </c>
      <c r="L346" s="245" t="str">
        <f ca="1">IF(MOD(ROW()-13,2)=0,IF(ISBLANK(OFFSET('11. SEGUIMIENTO 2026'!$P$14,INT((ROW()-13)/2),0)),"",OFFSET('11. SEGUIMIENTO 2026'!$P$14,INT((ROW()-13)/2),0)),IF(ISBLANK(OFFSET('9. METAS'!$S$20,INT((ROW()-14)/2),0)),"",OFFSET('9. METAS'!$S$20,INT((ROW()-14)/2),0)))</f>
        <v/>
      </c>
      <c r="M346" s="246" t="str">
        <f ca="1">IF(MOD(ROW()-13,2)=0,IF(ISBLANK(OFFSET('11. SEGUIMIENTO 2026'!$Q$14,INT((ROW()-13)/2),0)),"",OFFSET('11. SEGUIMIENTO 2026'!$Q$14,INT((ROW()-13)/2),0)),IF(ISBLANK(OFFSET('9. METAS'!$T$20,INT((ROW()-14)/2),0)),"",OFFSET('9. METAS'!$T$20,INT((ROW()-14)/2),0)))</f>
        <v/>
      </c>
      <c r="N346" s="1013"/>
      <c r="O346" s="1014"/>
      <c r="P346" s="1015"/>
    </row>
    <row r="347" spans="3:16" ht="63" hidden="1" customHeight="1">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02" t="str">
        <f ca="1">IF(ISBLANK(OFFSET('9. METAS'!$K$20,INT((ROW()-13)/2),0)),"",OFFSET('9. METAS'!$K$20,INT((ROW()-13)/2),0))</f>
        <v/>
      </c>
      <c r="I347" s="1004"/>
      <c r="J347" s="244" t="str">
        <f ca="1">IF(MOD(ROW()-13,2)=0,IF(ISBLANK(OFFSET('11. SEGUIMIENTO 2026'!$N$14,INT((ROW()-13)/2),0)),"",OFFSET('11. SEGUIMIENTO 2026'!$N$14,INT((ROW()-13)/2),0)),IF(ISBLANK(OFFSET('9. METAS'!$Q$20,INT((ROW()-14)/2),0)),"",OFFSET('9. METAS'!$Q$20,INT((ROW()-14)/2),0)))</f>
        <v/>
      </c>
      <c r="K347" s="245" t="str">
        <f ca="1">IF(MOD(ROW()-13,2)=0,IF(ISBLANK(OFFSET('11. SEGUIMIENTO 2026'!$O$14,INT((ROW()-13)/2),0)),"",OFFSET('11. SEGUIMIENTO 2026'!$O$14,INT((ROW()-13)/2),0)),IF(ISBLANK(OFFSET('9. METAS'!$R$20,INT((ROW()-14)/2),0)),"",OFFSET('9. METAS'!$R$20,INT((ROW()-14)/2),0)))</f>
        <v/>
      </c>
      <c r="L347" s="245" t="str">
        <f ca="1">IF(MOD(ROW()-13,2)=0,IF(ISBLANK(OFFSET('11. SEGUIMIENTO 2026'!$P$14,INT((ROW()-13)/2),0)),"",OFFSET('11. SEGUIMIENTO 2026'!$P$14,INT((ROW()-13)/2),0)),IF(ISBLANK(OFFSET('9. METAS'!$S$20,INT((ROW()-14)/2),0)),"",OFFSET('9. METAS'!$S$20,INT((ROW()-14)/2),0)))</f>
        <v/>
      </c>
      <c r="M347" s="246" t="str">
        <f ca="1">IF(MOD(ROW()-13,2)=0,IF(ISBLANK(OFFSET('11. SEGUIMIENTO 2026'!$Q$14,INT((ROW()-13)/2),0)),"",OFFSET('11. SEGUIMIENTO 2026'!$Q$14,INT((ROW()-13)/2),0)),IF(ISBLANK(OFFSET('9. METAS'!$T$20,INT((ROW()-14)/2),0)),"",OFFSET('9. METAS'!$T$20,INT((ROW()-14)/2),0)))</f>
        <v/>
      </c>
      <c r="N347" s="1006" t="str">
        <f t="shared" ref="N347" ca="1" si="328">IFERROR(J347/J348,"ND")</f>
        <v>ND</v>
      </c>
      <c r="O347" s="1008" t="str">
        <f t="shared" ref="O347" ca="1" si="329">IFERROR(((J347)/H347),"ND")</f>
        <v>ND</v>
      </c>
      <c r="P347" s="1010"/>
    </row>
    <row r="348" spans="3:16" ht="63" hidden="1" customHeight="1">
      <c r="C348" s="1025"/>
      <c r="D348" s="1018"/>
      <c r="E348" s="1018"/>
      <c r="F348" s="1021"/>
      <c r="G348" s="1023"/>
      <c r="H348" s="1002"/>
      <c r="I348" s="1012"/>
      <c r="J348" s="244" t="str">
        <f ca="1">IF(MOD(ROW()-13,2)=0,IF(ISBLANK(OFFSET('11. SEGUIMIENTO 2026'!$N$14,INT((ROW()-13)/2),0)),"",OFFSET('11. SEGUIMIENTO 2026'!$N$14,INT((ROW()-13)/2),0)),IF(ISBLANK(OFFSET('9. METAS'!$Q$20,INT((ROW()-14)/2),0)),"",OFFSET('9. METAS'!$Q$20,INT((ROW()-14)/2),0)))</f>
        <v/>
      </c>
      <c r="K348" s="245" t="str">
        <f ca="1">IF(MOD(ROW()-13,2)=0,IF(ISBLANK(OFFSET('11. SEGUIMIENTO 2026'!$O$14,INT((ROW()-13)/2),0)),"",OFFSET('11. SEGUIMIENTO 2026'!$O$14,INT((ROW()-13)/2),0)),IF(ISBLANK(OFFSET('9. METAS'!$R$20,INT((ROW()-14)/2),0)),"",OFFSET('9. METAS'!$R$20,INT((ROW()-14)/2),0)))</f>
        <v/>
      </c>
      <c r="L348" s="245" t="str">
        <f ca="1">IF(MOD(ROW()-13,2)=0,IF(ISBLANK(OFFSET('11. SEGUIMIENTO 2026'!$P$14,INT((ROW()-13)/2),0)),"",OFFSET('11. SEGUIMIENTO 2026'!$P$14,INT((ROW()-13)/2),0)),IF(ISBLANK(OFFSET('9. METAS'!$S$20,INT((ROW()-14)/2),0)),"",OFFSET('9. METAS'!$S$20,INT((ROW()-14)/2),0)))</f>
        <v/>
      </c>
      <c r="M348" s="246" t="str">
        <f ca="1">IF(MOD(ROW()-13,2)=0,IF(ISBLANK(OFFSET('11. SEGUIMIENTO 2026'!$Q$14,INT((ROW()-13)/2),0)),"",OFFSET('11. SEGUIMIENTO 2026'!$Q$14,INT((ROW()-13)/2),0)),IF(ISBLANK(OFFSET('9. METAS'!$T$20,INT((ROW()-14)/2),0)),"",OFFSET('9. METAS'!$T$20,INT((ROW()-14)/2),0)))</f>
        <v/>
      </c>
      <c r="N348" s="1013"/>
      <c r="O348" s="1014"/>
      <c r="P348" s="1015"/>
    </row>
    <row r="349" spans="3:16" ht="63" hidden="1" customHeight="1">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02" t="str">
        <f ca="1">IF(ISBLANK(OFFSET('9. METAS'!$K$20,INT((ROW()-13)/2),0)),"",OFFSET('9. METAS'!$K$20,INT((ROW()-13)/2),0))</f>
        <v/>
      </c>
      <c r="I349" s="1004"/>
      <c r="J349" s="244" t="str">
        <f ca="1">IF(MOD(ROW()-13,2)=0,IF(ISBLANK(OFFSET('11. SEGUIMIENTO 2026'!$N$14,INT((ROW()-13)/2),0)),"",OFFSET('11. SEGUIMIENTO 2026'!$N$14,INT((ROW()-13)/2),0)),IF(ISBLANK(OFFSET('9. METAS'!$Q$20,INT((ROW()-14)/2),0)),"",OFFSET('9. METAS'!$Q$20,INT((ROW()-14)/2),0)))</f>
        <v/>
      </c>
      <c r="K349" s="245" t="str">
        <f ca="1">IF(MOD(ROW()-13,2)=0,IF(ISBLANK(OFFSET('11. SEGUIMIENTO 2026'!$O$14,INT((ROW()-13)/2),0)),"",OFFSET('11. SEGUIMIENTO 2026'!$O$14,INT((ROW()-13)/2),0)),IF(ISBLANK(OFFSET('9. METAS'!$R$20,INT((ROW()-14)/2),0)),"",OFFSET('9. METAS'!$R$20,INT((ROW()-14)/2),0)))</f>
        <v/>
      </c>
      <c r="L349" s="245" t="str">
        <f ca="1">IF(MOD(ROW()-13,2)=0,IF(ISBLANK(OFFSET('11. SEGUIMIENTO 2026'!$P$14,INT((ROW()-13)/2),0)),"",OFFSET('11. SEGUIMIENTO 2026'!$P$14,INT((ROW()-13)/2),0)),IF(ISBLANK(OFFSET('9. METAS'!$S$20,INT((ROW()-14)/2),0)),"",OFFSET('9. METAS'!$S$20,INT((ROW()-14)/2),0)))</f>
        <v/>
      </c>
      <c r="M349" s="246" t="str">
        <f ca="1">IF(MOD(ROW()-13,2)=0,IF(ISBLANK(OFFSET('11. SEGUIMIENTO 2026'!$Q$14,INT((ROW()-13)/2),0)),"",OFFSET('11. SEGUIMIENTO 2026'!$Q$14,INT((ROW()-13)/2),0)),IF(ISBLANK(OFFSET('9. METAS'!$T$20,INT((ROW()-14)/2),0)),"",OFFSET('9. METAS'!$T$20,INT((ROW()-14)/2),0)))</f>
        <v/>
      </c>
      <c r="N349" s="1006" t="str">
        <f t="shared" ref="N349" ca="1" si="330">IFERROR(J349/J350,"ND")</f>
        <v>ND</v>
      </c>
      <c r="O349" s="1008" t="str">
        <f t="shared" ref="O349" ca="1" si="331">IFERROR(((J349)/H349),"ND")</f>
        <v>ND</v>
      </c>
      <c r="P349" s="1010"/>
    </row>
    <row r="350" spans="3:16" ht="63" hidden="1" customHeight="1">
      <c r="C350" s="1025"/>
      <c r="D350" s="1018"/>
      <c r="E350" s="1018"/>
      <c r="F350" s="1021"/>
      <c r="G350" s="1023"/>
      <c r="H350" s="1002"/>
      <c r="I350" s="1012"/>
      <c r="J350" s="244" t="str">
        <f ca="1">IF(MOD(ROW()-13,2)=0,IF(ISBLANK(OFFSET('11. SEGUIMIENTO 2026'!$N$14,INT((ROW()-13)/2),0)),"",OFFSET('11. SEGUIMIENTO 2026'!$N$14,INT((ROW()-13)/2),0)),IF(ISBLANK(OFFSET('9. METAS'!$Q$20,INT((ROW()-14)/2),0)),"",OFFSET('9. METAS'!$Q$20,INT((ROW()-14)/2),0)))</f>
        <v/>
      </c>
      <c r="K350" s="245" t="str">
        <f ca="1">IF(MOD(ROW()-13,2)=0,IF(ISBLANK(OFFSET('11. SEGUIMIENTO 2026'!$O$14,INT((ROW()-13)/2),0)),"",OFFSET('11. SEGUIMIENTO 2026'!$O$14,INT((ROW()-13)/2),0)),IF(ISBLANK(OFFSET('9. METAS'!$R$20,INT((ROW()-14)/2),0)),"",OFFSET('9. METAS'!$R$20,INT((ROW()-14)/2),0)))</f>
        <v/>
      </c>
      <c r="L350" s="245" t="str">
        <f ca="1">IF(MOD(ROW()-13,2)=0,IF(ISBLANK(OFFSET('11. SEGUIMIENTO 2026'!$P$14,INT((ROW()-13)/2),0)),"",OFFSET('11. SEGUIMIENTO 2026'!$P$14,INT((ROW()-13)/2),0)),IF(ISBLANK(OFFSET('9. METAS'!$S$20,INT((ROW()-14)/2),0)),"",OFFSET('9. METAS'!$S$20,INT((ROW()-14)/2),0)))</f>
        <v/>
      </c>
      <c r="M350" s="246" t="str">
        <f ca="1">IF(MOD(ROW()-13,2)=0,IF(ISBLANK(OFFSET('11. SEGUIMIENTO 2026'!$Q$14,INT((ROW()-13)/2),0)),"",OFFSET('11. SEGUIMIENTO 2026'!$Q$14,INT((ROW()-13)/2),0)),IF(ISBLANK(OFFSET('9. METAS'!$T$20,INT((ROW()-14)/2),0)),"",OFFSET('9. METAS'!$T$20,INT((ROW()-14)/2),0)))</f>
        <v/>
      </c>
      <c r="N350" s="1013"/>
      <c r="O350" s="1014"/>
      <c r="P350" s="1015"/>
    </row>
    <row r="351" spans="3:16" ht="63" hidden="1" customHeight="1">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02" t="str">
        <f ca="1">IF(ISBLANK(OFFSET('9. METAS'!$K$20,INT((ROW()-13)/2),0)),"",OFFSET('9. METAS'!$K$20,INT((ROW()-13)/2),0))</f>
        <v/>
      </c>
      <c r="I351" s="1004"/>
      <c r="J351" s="244" t="str">
        <f ca="1">IF(MOD(ROW()-13,2)=0,IF(ISBLANK(OFFSET('11. SEGUIMIENTO 2026'!$N$14,INT((ROW()-13)/2),0)),"",OFFSET('11. SEGUIMIENTO 2026'!$N$14,INT((ROW()-13)/2),0)),IF(ISBLANK(OFFSET('9. METAS'!$Q$20,INT((ROW()-14)/2),0)),"",OFFSET('9. METAS'!$Q$20,INT((ROW()-14)/2),0)))</f>
        <v/>
      </c>
      <c r="K351" s="245" t="str">
        <f ca="1">IF(MOD(ROW()-13,2)=0,IF(ISBLANK(OFFSET('11. SEGUIMIENTO 2026'!$O$14,INT((ROW()-13)/2),0)),"",OFFSET('11. SEGUIMIENTO 2026'!$O$14,INT((ROW()-13)/2),0)),IF(ISBLANK(OFFSET('9. METAS'!$R$20,INT((ROW()-14)/2),0)),"",OFFSET('9. METAS'!$R$20,INT((ROW()-14)/2),0)))</f>
        <v/>
      </c>
      <c r="L351" s="245" t="str">
        <f ca="1">IF(MOD(ROW()-13,2)=0,IF(ISBLANK(OFFSET('11. SEGUIMIENTO 2026'!$P$14,INT((ROW()-13)/2),0)),"",OFFSET('11. SEGUIMIENTO 2026'!$P$14,INT((ROW()-13)/2),0)),IF(ISBLANK(OFFSET('9. METAS'!$S$20,INT((ROW()-14)/2),0)),"",OFFSET('9. METAS'!$S$20,INT((ROW()-14)/2),0)))</f>
        <v/>
      </c>
      <c r="M351" s="246" t="str">
        <f ca="1">IF(MOD(ROW()-13,2)=0,IF(ISBLANK(OFFSET('11. SEGUIMIENTO 2026'!$Q$14,INT((ROW()-13)/2),0)),"",OFFSET('11. SEGUIMIENTO 2026'!$Q$14,INT((ROW()-13)/2),0)),IF(ISBLANK(OFFSET('9. METAS'!$T$20,INT((ROW()-14)/2),0)),"",OFFSET('9. METAS'!$T$20,INT((ROW()-14)/2),0)))</f>
        <v/>
      </c>
      <c r="N351" s="1006" t="str">
        <f t="shared" ref="N351" ca="1" si="332">IFERROR(J351/J352,"ND")</f>
        <v>ND</v>
      </c>
      <c r="O351" s="1008" t="str">
        <f t="shared" ref="O351" ca="1" si="333">IFERROR(((J351)/H351),"ND")</f>
        <v>ND</v>
      </c>
      <c r="P351" s="1010"/>
    </row>
    <row r="352" spans="3:16" ht="63" hidden="1" customHeight="1">
      <c r="C352" s="1025"/>
      <c r="D352" s="1018"/>
      <c r="E352" s="1018"/>
      <c r="F352" s="1021"/>
      <c r="G352" s="1023"/>
      <c r="H352" s="1002"/>
      <c r="I352" s="1012"/>
      <c r="J352" s="244" t="str">
        <f ca="1">IF(MOD(ROW()-13,2)=0,IF(ISBLANK(OFFSET('11. SEGUIMIENTO 2026'!$N$14,INT((ROW()-13)/2),0)),"",OFFSET('11. SEGUIMIENTO 2026'!$N$14,INT((ROW()-13)/2),0)),IF(ISBLANK(OFFSET('9. METAS'!$Q$20,INT((ROW()-14)/2),0)),"",OFFSET('9. METAS'!$Q$20,INT((ROW()-14)/2),0)))</f>
        <v/>
      </c>
      <c r="K352" s="245" t="str">
        <f ca="1">IF(MOD(ROW()-13,2)=0,IF(ISBLANK(OFFSET('11. SEGUIMIENTO 2026'!$O$14,INT((ROW()-13)/2),0)),"",OFFSET('11. SEGUIMIENTO 2026'!$O$14,INT((ROW()-13)/2),0)),IF(ISBLANK(OFFSET('9. METAS'!$R$20,INT((ROW()-14)/2),0)),"",OFFSET('9. METAS'!$R$20,INT((ROW()-14)/2),0)))</f>
        <v/>
      </c>
      <c r="L352" s="245" t="str">
        <f ca="1">IF(MOD(ROW()-13,2)=0,IF(ISBLANK(OFFSET('11. SEGUIMIENTO 2026'!$P$14,INT((ROW()-13)/2),0)),"",OFFSET('11. SEGUIMIENTO 2026'!$P$14,INT((ROW()-13)/2),0)),IF(ISBLANK(OFFSET('9. METAS'!$S$20,INT((ROW()-14)/2),0)),"",OFFSET('9. METAS'!$S$20,INT((ROW()-14)/2),0)))</f>
        <v/>
      </c>
      <c r="M352" s="246" t="str">
        <f ca="1">IF(MOD(ROW()-13,2)=0,IF(ISBLANK(OFFSET('11. SEGUIMIENTO 2026'!$Q$14,INT((ROW()-13)/2),0)),"",OFFSET('11. SEGUIMIENTO 2026'!$Q$14,INT((ROW()-13)/2),0)),IF(ISBLANK(OFFSET('9. METAS'!$T$20,INT((ROW()-14)/2),0)),"",OFFSET('9. METAS'!$T$20,INT((ROW()-14)/2),0)))</f>
        <v/>
      </c>
      <c r="N352" s="1013"/>
      <c r="O352" s="1014"/>
      <c r="P352" s="1015"/>
    </row>
    <row r="353" spans="3:16" ht="63" customHeight="1">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02">
        <f ca="1">IF(ISBLANK(OFFSET('9. METAS'!$K$20,INT((ROW()-13)/2),0)),"",OFFSET('9. METAS'!$K$20,INT((ROW()-13)/2),0))</f>
        <v>100</v>
      </c>
      <c r="I353" s="1004" t="s">
        <v>1394</v>
      </c>
      <c r="J353" s="244">
        <f ca="1">IF(MOD(ROW()-13,2)=0,IF(ISBLANK(OFFSET('11. SEGUIMIENTO 2026'!$N$14,INT((ROW()-13)/2),0)),"",OFFSET('11. SEGUIMIENTO 2026'!$N$14,INT((ROW()-13)/2),0)),IF(ISBLANK(OFFSET('9. METAS'!$Q$20,INT((ROW()-14)/2),0)),"",OFFSET('9. METAS'!$Q$20,INT((ROW()-14)/2),0)))</f>
        <v>16.66</v>
      </c>
      <c r="K353" s="245" t="str">
        <f ca="1">IF(MOD(ROW()-13,2)=0,IF(ISBLANK(OFFSET('11. SEGUIMIENTO 2026'!$O$14,INT((ROW()-13)/2),0)),"",OFFSET('11. SEGUIMIENTO 2026'!$O$14,INT((ROW()-13)/2),0)),IF(ISBLANK(OFFSET('9. METAS'!$R$20,INT((ROW()-14)/2),0)),"",OFFSET('9. METAS'!$R$20,INT((ROW()-14)/2),0)))</f>
        <v/>
      </c>
      <c r="L353" s="245" t="str">
        <f ca="1">IF(MOD(ROW()-13,2)=0,IF(ISBLANK(OFFSET('11. SEGUIMIENTO 2026'!$P$14,INT((ROW()-13)/2),0)),"",OFFSET('11. SEGUIMIENTO 2026'!$P$14,INT((ROW()-13)/2),0)),IF(ISBLANK(OFFSET('9. METAS'!$S$20,INT((ROW()-14)/2),0)),"",OFFSET('9. METAS'!$S$20,INT((ROW()-14)/2),0)))</f>
        <v/>
      </c>
      <c r="M353" s="246" t="str">
        <f ca="1">IF(MOD(ROW()-13,2)=0,IF(ISBLANK(OFFSET('11. SEGUIMIENTO 2026'!$Q$14,INT((ROW()-13)/2),0)),"",OFFSET('11. SEGUIMIENTO 2026'!$Q$14,INT((ROW()-13)/2),0)),IF(ISBLANK(OFFSET('9. METAS'!$T$20,INT((ROW()-14)/2),0)),"",OFFSET('9. METAS'!$T$20,INT((ROW()-14)/2),0)))</f>
        <v/>
      </c>
      <c r="N353" s="1006">
        <f t="shared" ref="N353" ca="1" si="334">IFERROR(J353/J354,"ND")</f>
        <v>0.66639999999999999</v>
      </c>
      <c r="O353" s="1008">
        <f t="shared" ref="O353" ca="1" si="335">IFERROR(((J353)/H353),"ND")</f>
        <v>0.1666</v>
      </c>
      <c r="P353" s="722" t="s">
        <v>1590</v>
      </c>
    </row>
    <row r="354" spans="3:16" ht="63" customHeight="1">
      <c r="C354" s="1025"/>
      <c r="D354" s="1018"/>
      <c r="E354" s="1018"/>
      <c r="F354" s="1021"/>
      <c r="G354" s="1023"/>
      <c r="H354" s="1002"/>
      <c r="I354" s="1012"/>
      <c r="J354" s="244">
        <f ca="1">IF(MOD(ROW()-13,2)=0,IF(ISBLANK(OFFSET('11. SEGUIMIENTO 2026'!$N$14,INT((ROW()-13)/2),0)),"",OFFSET('11. SEGUIMIENTO 2026'!$N$14,INT((ROW()-13)/2),0)),IF(ISBLANK(OFFSET('9. METAS'!$Q$20,INT((ROW()-14)/2),0)),"",OFFSET('9. METAS'!$Q$20,INT((ROW()-14)/2),0)))</f>
        <v>25</v>
      </c>
      <c r="K354" s="245">
        <f ca="1">IF(MOD(ROW()-13,2)=0,IF(ISBLANK(OFFSET('11. SEGUIMIENTO 2026'!$O$14,INT((ROW()-13)/2),0)),"",OFFSET('11. SEGUIMIENTO 2026'!$O$14,INT((ROW()-13)/2),0)),IF(ISBLANK(OFFSET('9. METAS'!$R$20,INT((ROW()-14)/2),0)),"",OFFSET('9. METAS'!$R$20,INT((ROW()-14)/2),0)))</f>
        <v>25</v>
      </c>
      <c r="L354" s="245">
        <f ca="1">IF(MOD(ROW()-13,2)=0,IF(ISBLANK(OFFSET('11. SEGUIMIENTO 2026'!$P$14,INT((ROW()-13)/2),0)),"",OFFSET('11. SEGUIMIENTO 2026'!$P$14,INT((ROW()-13)/2),0)),IF(ISBLANK(OFFSET('9. METAS'!$S$20,INT((ROW()-14)/2),0)),"",OFFSET('9. METAS'!$S$20,INT((ROW()-14)/2),0)))</f>
        <v>25</v>
      </c>
      <c r="M354" s="246">
        <f ca="1">IF(MOD(ROW()-13,2)=0,IF(ISBLANK(OFFSET('11. SEGUIMIENTO 2026'!$Q$14,INT((ROW()-13)/2),0)),"",OFFSET('11. SEGUIMIENTO 2026'!$Q$14,INT((ROW()-13)/2),0)),IF(ISBLANK(OFFSET('9. METAS'!$T$20,INT((ROW()-14)/2),0)),"",OFFSET('9. METAS'!$T$20,INT((ROW()-14)/2),0)))</f>
        <v>25</v>
      </c>
      <c r="N354" s="1013"/>
      <c r="O354" s="1014"/>
      <c r="P354" s="723" t="s">
        <v>1591</v>
      </c>
    </row>
    <row r="355" spans="3:16" ht="63" customHeight="1">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39">
        <f ca="1">IF(ISBLANK(OFFSET('9. METAS'!$K$20,INT((ROW()-13)/2),0)),"",OFFSET('9. METAS'!$K$20,INT((ROW()-13)/2),0))</f>
        <v>1</v>
      </c>
      <c r="I355" s="1004" t="s">
        <v>1394</v>
      </c>
      <c r="J355" s="244">
        <f ca="1">IF(MOD(ROW()-13,2)=0,IF(ISBLANK(OFFSET('11. SEGUIMIENTO 2026'!$N$14,INT((ROW()-13)/2),0)),"",OFFSET('11. SEGUIMIENTO 2026'!$N$14,INT((ROW()-13)/2),0)),IF(ISBLANK(OFFSET('9. METAS'!$Q$20,INT((ROW()-14)/2),0)),"",OFFSET('9. METAS'!$Q$20,INT((ROW()-14)/2),0)))</f>
        <v>0</v>
      </c>
      <c r="K355" s="245" t="str">
        <f ca="1">IF(MOD(ROW()-13,2)=0,IF(ISBLANK(OFFSET('11. SEGUIMIENTO 2026'!$O$14,INT((ROW()-13)/2),0)),"",OFFSET('11. SEGUIMIENTO 2026'!$O$14,INT((ROW()-13)/2),0)),IF(ISBLANK(OFFSET('9. METAS'!$R$20,INT((ROW()-14)/2),0)),"",OFFSET('9. METAS'!$R$20,INT((ROW()-14)/2),0)))</f>
        <v/>
      </c>
      <c r="L355" s="245" t="str">
        <f ca="1">IF(MOD(ROW()-13,2)=0,IF(ISBLANK(OFFSET('11. SEGUIMIENTO 2026'!$P$14,INT((ROW()-13)/2),0)),"",OFFSET('11. SEGUIMIENTO 2026'!$P$14,INT((ROW()-13)/2),0)),IF(ISBLANK(OFFSET('9. METAS'!$S$20,INT((ROW()-14)/2),0)),"",OFFSET('9. METAS'!$S$20,INT((ROW()-14)/2),0)))</f>
        <v/>
      </c>
      <c r="M355" s="246" t="str">
        <f ca="1">IF(MOD(ROW()-13,2)=0,IF(ISBLANK(OFFSET('11. SEGUIMIENTO 2026'!$Q$14,INT((ROW()-13)/2),0)),"",OFFSET('11. SEGUIMIENTO 2026'!$Q$14,INT((ROW()-13)/2),0)),IF(ISBLANK(OFFSET('9. METAS'!$T$20,INT((ROW()-14)/2),0)),"",OFFSET('9. METAS'!$T$20,INT((ROW()-14)/2),0)))</f>
        <v/>
      </c>
      <c r="N355" s="1006">
        <v>0</v>
      </c>
      <c r="O355" s="1008">
        <f t="shared" ref="O355" ca="1" si="336">IFERROR(((J355)/H355),"ND")</f>
        <v>0</v>
      </c>
      <c r="P355" s="722" t="s">
        <v>1524</v>
      </c>
    </row>
    <row r="356" spans="3:16" ht="63" customHeight="1">
      <c r="C356" s="1025"/>
      <c r="D356" s="1018"/>
      <c r="E356" s="1018"/>
      <c r="F356" s="1021"/>
      <c r="G356" s="1023"/>
      <c r="H356" s="1026"/>
      <c r="I356" s="1012"/>
      <c r="J356" s="244">
        <f ca="1">IF(MOD(ROW()-13,2)=0,IF(ISBLANK(OFFSET('11. SEGUIMIENTO 2026'!$N$14,INT((ROW()-13)/2),0)),"",OFFSET('11. SEGUIMIENTO 2026'!$N$14,INT((ROW()-13)/2),0)),IF(ISBLANK(OFFSET('9. METAS'!$Q$20,INT((ROW()-14)/2),0)),"",OFFSET('9. METAS'!$Q$20,INT((ROW()-14)/2),0)))</f>
        <v>0</v>
      </c>
      <c r="K356" s="245">
        <f ca="1">IF(MOD(ROW()-13,2)=0,IF(ISBLANK(OFFSET('11. SEGUIMIENTO 2026'!$O$14,INT((ROW()-13)/2),0)),"",OFFSET('11. SEGUIMIENTO 2026'!$O$14,INT((ROW()-13)/2),0)),IF(ISBLANK(OFFSET('9. METAS'!$R$20,INT((ROW()-14)/2),0)),"",OFFSET('9. METAS'!$R$20,INT((ROW()-14)/2),0)))</f>
        <v>1</v>
      </c>
      <c r="L356" s="245">
        <f ca="1">IF(MOD(ROW()-13,2)=0,IF(ISBLANK(OFFSET('11. SEGUIMIENTO 2026'!$P$14,INT((ROW()-13)/2),0)),"",OFFSET('11. SEGUIMIENTO 2026'!$P$14,INT((ROW()-13)/2),0)),IF(ISBLANK(OFFSET('9. METAS'!$S$20,INT((ROW()-14)/2),0)),"",OFFSET('9. METAS'!$S$20,INT((ROW()-14)/2),0)))</f>
        <v>0</v>
      </c>
      <c r="M356" s="246">
        <f ca="1">IF(MOD(ROW()-13,2)=0,IF(ISBLANK(OFFSET('11. SEGUIMIENTO 2026'!$Q$14,INT((ROW()-13)/2),0)),"",OFFSET('11. SEGUIMIENTO 2026'!$Q$14,INT((ROW()-13)/2),0)),IF(ISBLANK(OFFSET('9. METAS'!$T$20,INT((ROW()-14)/2),0)),"",OFFSET('9. METAS'!$T$20,INT((ROW()-14)/2),0)))</f>
        <v>0</v>
      </c>
      <c r="N356" s="1013"/>
      <c r="O356" s="1014"/>
      <c r="P356" s="723" t="s">
        <v>1592</v>
      </c>
    </row>
    <row r="357" spans="3:16" ht="63" customHeight="1">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02">
        <f ca="1">IF(ISBLANK(OFFSET('9. METAS'!$K$20,INT((ROW()-13)/2),0)),"",OFFSET('9. METAS'!$K$20,INT((ROW()-13)/2),0))</f>
        <v>2</v>
      </c>
      <c r="I357" s="1004" t="s">
        <v>1394</v>
      </c>
      <c r="J357" s="244">
        <f ca="1">IF(MOD(ROW()-13,2)=0,IF(ISBLANK(OFFSET('11. SEGUIMIENTO 2026'!$N$14,INT((ROW()-13)/2),0)),"",OFFSET('11. SEGUIMIENTO 2026'!$N$14,INT((ROW()-13)/2),0)),IF(ISBLANK(OFFSET('9. METAS'!$Q$20,INT((ROW()-14)/2),0)),"",OFFSET('9. METAS'!$Q$20,INT((ROW()-14)/2),0)))</f>
        <v>0</v>
      </c>
      <c r="K357" s="245" t="str">
        <f ca="1">IF(MOD(ROW()-13,2)=0,IF(ISBLANK(OFFSET('11. SEGUIMIENTO 2026'!$O$14,INT((ROW()-13)/2),0)),"",OFFSET('11. SEGUIMIENTO 2026'!$O$14,INT((ROW()-13)/2),0)),IF(ISBLANK(OFFSET('9. METAS'!$R$20,INT((ROW()-14)/2),0)),"",OFFSET('9. METAS'!$R$20,INT((ROW()-14)/2),0)))</f>
        <v/>
      </c>
      <c r="L357" s="245" t="str">
        <f ca="1">IF(MOD(ROW()-13,2)=0,IF(ISBLANK(OFFSET('11. SEGUIMIENTO 2026'!$P$14,INT((ROW()-13)/2),0)),"",OFFSET('11. SEGUIMIENTO 2026'!$P$14,INT((ROW()-13)/2),0)),IF(ISBLANK(OFFSET('9. METAS'!$S$20,INT((ROW()-14)/2),0)),"",OFFSET('9. METAS'!$S$20,INT((ROW()-14)/2),0)))</f>
        <v/>
      </c>
      <c r="M357" s="246" t="str">
        <f ca="1">IF(MOD(ROW()-13,2)=0,IF(ISBLANK(OFFSET('11. SEGUIMIENTO 2026'!$Q$14,INT((ROW()-13)/2),0)),"",OFFSET('11. SEGUIMIENTO 2026'!$Q$14,INT((ROW()-13)/2),0)),IF(ISBLANK(OFFSET('9. METAS'!$T$20,INT((ROW()-14)/2),0)),"",OFFSET('9. METAS'!$T$20,INT((ROW()-14)/2),0)))</f>
        <v/>
      </c>
      <c r="N357" s="1006">
        <v>0</v>
      </c>
      <c r="O357" s="1008">
        <f t="shared" ref="O357" ca="1" si="337">IFERROR(((J357)/H357),"ND")</f>
        <v>0</v>
      </c>
      <c r="P357" s="722" t="s">
        <v>1524</v>
      </c>
    </row>
    <row r="358" spans="3:16" ht="63" customHeight="1">
      <c r="C358" s="1025"/>
      <c r="D358" s="1018"/>
      <c r="E358" s="1018"/>
      <c r="F358" s="1021"/>
      <c r="G358" s="1023"/>
      <c r="H358" s="1002"/>
      <c r="I358" s="1012"/>
      <c r="J358" s="244">
        <f ca="1">IF(MOD(ROW()-13,2)=0,IF(ISBLANK(OFFSET('11. SEGUIMIENTO 2026'!$N$14,INT((ROW()-13)/2),0)),"",OFFSET('11. SEGUIMIENTO 2026'!$N$14,INT((ROW()-13)/2),0)),IF(ISBLANK(OFFSET('9. METAS'!$Q$20,INT((ROW()-14)/2),0)),"",OFFSET('9. METAS'!$Q$20,INT((ROW()-14)/2),0)))</f>
        <v>0</v>
      </c>
      <c r="K358" s="245">
        <f ca="1">IF(MOD(ROW()-13,2)=0,IF(ISBLANK(OFFSET('11. SEGUIMIENTO 2026'!$O$14,INT((ROW()-13)/2),0)),"",OFFSET('11. SEGUIMIENTO 2026'!$O$14,INT((ROW()-13)/2),0)),IF(ISBLANK(OFFSET('9. METAS'!$R$20,INT((ROW()-14)/2),0)),"",OFFSET('9. METAS'!$R$20,INT((ROW()-14)/2),0)))</f>
        <v>0</v>
      </c>
      <c r="L358" s="245">
        <f ca="1">IF(MOD(ROW()-13,2)=0,IF(ISBLANK(OFFSET('11. SEGUIMIENTO 2026'!$P$14,INT((ROW()-13)/2),0)),"",OFFSET('11. SEGUIMIENTO 2026'!$P$14,INT((ROW()-13)/2),0)),IF(ISBLANK(OFFSET('9. METAS'!$S$20,INT((ROW()-14)/2),0)),"",OFFSET('9. METAS'!$S$20,INT((ROW()-14)/2),0)))</f>
        <v>0</v>
      </c>
      <c r="M358" s="246">
        <f ca="1">IF(MOD(ROW()-13,2)=0,IF(ISBLANK(OFFSET('11. SEGUIMIENTO 2026'!$Q$14,INT((ROW()-13)/2),0)),"",OFFSET('11. SEGUIMIENTO 2026'!$Q$14,INT((ROW()-13)/2),0)),IF(ISBLANK(OFFSET('9. METAS'!$T$20,INT((ROW()-14)/2),0)),"",OFFSET('9. METAS'!$T$20,INT((ROW()-14)/2),0)))</f>
        <v>2</v>
      </c>
      <c r="N358" s="1013"/>
      <c r="O358" s="1014"/>
      <c r="P358" s="723" t="s">
        <v>1525</v>
      </c>
    </row>
    <row r="359" spans="3:16" ht="63" customHeight="1">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02">
        <f ca="1">IF(ISBLANK(OFFSET('9. METAS'!$K$20,INT((ROW()-13)/2),0)),"",OFFSET('9. METAS'!$K$20,INT((ROW()-13)/2),0))</f>
        <v>2</v>
      </c>
      <c r="I359" s="1004" t="s">
        <v>1394</v>
      </c>
      <c r="J359" s="244">
        <f ca="1">IF(MOD(ROW()-13,2)=0,IF(ISBLANK(OFFSET('11. SEGUIMIENTO 2026'!$N$14,INT((ROW()-13)/2),0)),"",OFFSET('11. SEGUIMIENTO 2026'!$N$14,INT((ROW()-13)/2),0)),IF(ISBLANK(OFFSET('9. METAS'!$Q$20,INT((ROW()-14)/2),0)),"",OFFSET('9. METAS'!$Q$20,INT((ROW()-14)/2),0)))</f>
        <v>0</v>
      </c>
      <c r="K359" s="245" t="str">
        <f ca="1">IF(MOD(ROW()-13,2)=0,IF(ISBLANK(OFFSET('11. SEGUIMIENTO 2026'!$O$14,INT((ROW()-13)/2),0)),"",OFFSET('11. SEGUIMIENTO 2026'!$O$14,INT((ROW()-13)/2),0)),IF(ISBLANK(OFFSET('9. METAS'!$R$20,INT((ROW()-14)/2),0)),"",OFFSET('9. METAS'!$R$20,INT((ROW()-14)/2),0)))</f>
        <v/>
      </c>
      <c r="L359" s="245" t="str">
        <f ca="1">IF(MOD(ROW()-13,2)=0,IF(ISBLANK(OFFSET('11. SEGUIMIENTO 2026'!$P$14,INT((ROW()-13)/2),0)),"",OFFSET('11. SEGUIMIENTO 2026'!$P$14,INT((ROW()-13)/2),0)),IF(ISBLANK(OFFSET('9. METAS'!$S$20,INT((ROW()-14)/2),0)),"",OFFSET('9. METAS'!$S$20,INT((ROW()-14)/2),0)))</f>
        <v/>
      </c>
      <c r="M359" s="246" t="str">
        <f ca="1">IF(MOD(ROW()-13,2)=0,IF(ISBLANK(OFFSET('11. SEGUIMIENTO 2026'!$Q$14,INT((ROW()-13)/2),0)),"",OFFSET('11. SEGUIMIENTO 2026'!$Q$14,INT((ROW()-13)/2),0)),IF(ISBLANK(OFFSET('9. METAS'!$T$20,INT((ROW()-14)/2),0)),"",OFFSET('9. METAS'!$T$20,INT((ROW()-14)/2),0)))</f>
        <v/>
      </c>
      <c r="N359" s="1006">
        <f t="shared" ref="N359" ca="1" si="338">IFERROR(J359/J360,"ND")</f>
        <v>0</v>
      </c>
      <c r="O359" s="1008">
        <f t="shared" ref="O359" ca="1" si="339">IFERROR(((J359)/H359),"ND")</f>
        <v>0</v>
      </c>
      <c r="P359" s="722" t="s">
        <v>1593</v>
      </c>
    </row>
    <row r="360" spans="3:16" ht="63" customHeight="1">
      <c r="C360" s="1025"/>
      <c r="D360" s="1018"/>
      <c r="E360" s="1018"/>
      <c r="F360" s="1021"/>
      <c r="G360" s="1023"/>
      <c r="H360" s="1002"/>
      <c r="I360" s="1012"/>
      <c r="J360" s="244">
        <f ca="1">IF(MOD(ROW()-13,2)=0,IF(ISBLANK(OFFSET('11. SEGUIMIENTO 2026'!$N$14,INT((ROW()-13)/2),0)),"",OFFSET('11. SEGUIMIENTO 2026'!$N$14,INT((ROW()-13)/2),0)),IF(ISBLANK(OFFSET('9. METAS'!$Q$20,INT((ROW()-14)/2),0)),"",OFFSET('9. METAS'!$Q$20,INT((ROW()-14)/2),0)))</f>
        <v>1</v>
      </c>
      <c r="K360" s="245">
        <f ca="1">IF(MOD(ROW()-13,2)=0,IF(ISBLANK(OFFSET('11. SEGUIMIENTO 2026'!$O$14,INT((ROW()-13)/2),0)),"",OFFSET('11. SEGUIMIENTO 2026'!$O$14,INT((ROW()-13)/2),0)),IF(ISBLANK(OFFSET('9. METAS'!$R$20,INT((ROW()-14)/2),0)),"",OFFSET('9. METAS'!$R$20,INT((ROW()-14)/2),0)))</f>
        <v>1</v>
      </c>
      <c r="L360" s="245">
        <f ca="1">IF(MOD(ROW()-13,2)=0,IF(ISBLANK(OFFSET('11. SEGUIMIENTO 2026'!$P$14,INT((ROW()-13)/2),0)),"",OFFSET('11. SEGUIMIENTO 2026'!$P$14,INT((ROW()-13)/2),0)),IF(ISBLANK(OFFSET('9. METAS'!$S$20,INT((ROW()-14)/2),0)),"",OFFSET('9. METAS'!$S$20,INT((ROW()-14)/2),0)))</f>
        <v>0</v>
      </c>
      <c r="M360" s="246">
        <f ca="1">IF(MOD(ROW()-13,2)=0,IF(ISBLANK(OFFSET('11. SEGUIMIENTO 2026'!$Q$14,INT((ROW()-13)/2),0)),"",OFFSET('11. SEGUIMIENTO 2026'!$Q$14,INT((ROW()-13)/2),0)),IF(ISBLANK(OFFSET('9. METAS'!$T$20,INT((ROW()-14)/2),0)),"",OFFSET('9. METAS'!$T$20,INT((ROW()-14)/2),0)))</f>
        <v>0</v>
      </c>
      <c r="N360" s="1013"/>
      <c r="O360" s="1014"/>
      <c r="P360" s="723" t="s">
        <v>1594</v>
      </c>
    </row>
    <row r="361" spans="3:16" ht="63" hidden="1" customHeight="1">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02" t="str">
        <f ca="1">IF(ISBLANK(OFFSET('9. METAS'!$K$20,INT((ROW()-13)/2),0)),"",OFFSET('9. METAS'!$K$20,INT((ROW()-13)/2),0))</f>
        <v/>
      </c>
      <c r="I361" s="1004"/>
      <c r="J361" s="244" t="str">
        <f ca="1">IF(MOD(ROW()-13,2)=0,IF(ISBLANK(OFFSET('11. SEGUIMIENTO 2026'!$N$14,INT((ROW()-13)/2),0)),"",OFFSET('11. SEGUIMIENTO 2026'!$N$14,INT((ROW()-13)/2),0)),IF(ISBLANK(OFFSET('9. METAS'!$Q$20,INT((ROW()-14)/2),0)),"",OFFSET('9. METAS'!$Q$20,INT((ROW()-14)/2),0)))</f>
        <v/>
      </c>
      <c r="K361" s="245" t="str">
        <f ca="1">IF(MOD(ROW()-13,2)=0,IF(ISBLANK(OFFSET('11. SEGUIMIENTO 2026'!$O$14,INT((ROW()-13)/2),0)),"",OFFSET('11. SEGUIMIENTO 2026'!$O$14,INT((ROW()-13)/2),0)),IF(ISBLANK(OFFSET('9. METAS'!$R$20,INT((ROW()-14)/2),0)),"",OFFSET('9. METAS'!$R$20,INT((ROW()-14)/2),0)))</f>
        <v/>
      </c>
      <c r="L361" s="245" t="str">
        <f ca="1">IF(MOD(ROW()-13,2)=0,IF(ISBLANK(OFFSET('11. SEGUIMIENTO 2026'!$P$14,INT((ROW()-13)/2),0)),"",OFFSET('11. SEGUIMIENTO 2026'!$P$14,INT((ROW()-13)/2),0)),IF(ISBLANK(OFFSET('9. METAS'!$S$20,INT((ROW()-14)/2),0)),"",OFFSET('9. METAS'!$S$20,INT((ROW()-14)/2),0)))</f>
        <v/>
      </c>
      <c r="M361" s="246" t="str">
        <f ca="1">IF(MOD(ROW()-13,2)=0,IF(ISBLANK(OFFSET('11. SEGUIMIENTO 2026'!$Q$14,INT((ROW()-13)/2),0)),"",OFFSET('11. SEGUIMIENTO 2026'!$Q$14,INT((ROW()-13)/2),0)),IF(ISBLANK(OFFSET('9. METAS'!$T$20,INT((ROW()-14)/2),0)),"",OFFSET('9. METAS'!$T$20,INT((ROW()-14)/2),0)))</f>
        <v/>
      </c>
      <c r="N361" s="1006" t="str">
        <f t="shared" ref="N361" ca="1" si="340">IFERROR(J361/J362,"ND")</f>
        <v>ND</v>
      </c>
      <c r="O361" s="1008" t="str">
        <f t="shared" ref="O361" ca="1" si="341">IFERROR(((J361)/H361),"ND")</f>
        <v>ND</v>
      </c>
      <c r="P361" s="1010"/>
    </row>
    <row r="362" spans="3:16" ht="63" hidden="1" customHeight="1">
      <c r="C362" s="1025"/>
      <c r="D362" s="1018"/>
      <c r="E362" s="1018"/>
      <c r="F362" s="1021"/>
      <c r="G362" s="1023"/>
      <c r="H362" s="1002"/>
      <c r="I362" s="1012"/>
      <c r="J362" s="244" t="str">
        <f ca="1">IF(MOD(ROW()-13,2)=0,IF(ISBLANK(OFFSET('11. SEGUIMIENTO 2026'!$N$14,INT((ROW()-13)/2),0)),"",OFFSET('11. SEGUIMIENTO 2026'!$N$14,INT((ROW()-13)/2),0)),IF(ISBLANK(OFFSET('9. METAS'!$Q$20,INT((ROW()-14)/2),0)),"",OFFSET('9. METAS'!$Q$20,INT((ROW()-14)/2),0)))</f>
        <v/>
      </c>
      <c r="K362" s="245" t="str">
        <f ca="1">IF(MOD(ROW()-13,2)=0,IF(ISBLANK(OFFSET('11. SEGUIMIENTO 2026'!$O$14,INT((ROW()-13)/2),0)),"",OFFSET('11. SEGUIMIENTO 2026'!$O$14,INT((ROW()-13)/2),0)),IF(ISBLANK(OFFSET('9. METAS'!$R$20,INT((ROW()-14)/2),0)),"",OFFSET('9. METAS'!$R$20,INT((ROW()-14)/2),0)))</f>
        <v/>
      </c>
      <c r="L362" s="245" t="str">
        <f ca="1">IF(MOD(ROW()-13,2)=0,IF(ISBLANK(OFFSET('11. SEGUIMIENTO 2026'!$P$14,INT((ROW()-13)/2),0)),"",OFFSET('11. SEGUIMIENTO 2026'!$P$14,INT((ROW()-13)/2),0)),IF(ISBLANK(OFFSET('9. METAS'!$S$20,INT((ROW()-14)/2),0)),"",OFFSET('9. METAS'!$S$20,INT((ROW()-14)/2),0)))</f>
        <v/>
      </c>
      <c r="M362" s="246" t="str">
        <f ca="1">IF(MOD(ROW()-13,2)=0,IF(ISBLANK(OFFSET('11. SEGUIMIENTO 2026'!$Q$14,INT((ROW()-13)/2),0)),"",OFFSET('11. SEGUIMIENTO 2026'!$Q$14,INT((ROW()-13)/2),0)),IF(ISBLANK(OFFSET('9. METAS'!$T$20,INT((ROW()-14)/2),0)),"",OFFSET('9. METAS'!$T$20,INT((ROW()-14)/2),0)))</f>
        <v/>
      </c>
      <c r="N362" s="1013"/>
      <c r="O362" s="1014"/>
      <c r="P362" s="1015"/>
    </row>
    <row r="363" spans="3:16" ht="63" hidden="1" customHeight="1">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02" t="str">
        <f ca="1">IF(ISBLANK(OFFSET('9. METAS'!$K$20,INT((ROW()-13)/2),0)),"",OFFSET('9. METAS'!$K$20,INT((ROW()-13)/2),0))</f>
        <v/>
      </c>
      <c r="I363" s="1004"/>
      <c r="J363" s="244" t="str">
        <f ca="1">IF(MOD(ROW()-13,2)=0,IF(ISBLANK(OFFSET('11. SEGUIMIENTO 2026'!$N$14,INT((ROW()-13)/2),0)),"",OFFSET('11. SEGUIMIENTO 2026'!$N$14,INT((ROW()-13)/2),0)),IF(ISBLANK(OFFSET('9. METAS'!$Q$20,INT((ROW()-14)/2),0)),"",OFFSET('9. METAS'!$Q$20,INT((ROW()-14)/2),0)))</f>
        <v/>
      </c>
      <c r="K363" s="245" t="str">
        <f ca="1">IF(MOD(ROW()-13,2)=0,IF(ISBLANK(OFFSET('11. SEGUIMIENTO 2026'!$O$14,INT((ROW()-13)/2),0)),"",OFFSET('11. SEGUIMIENTO 2026'!$O$14,INT((ROW()-13)/2),0)),IF(ISBLANK(OFFSET('9. METAS'!$R$20,INT((ROW()-14)/2),0)),"",OFFSET('9. METAS'!$R$20,INT((ROW()-14)/2),0)))</f>
        <v/>
      </c>
      <c r="L363" s="245" t="str">
        <f ca="1">IF(MOD(ROW()-13,2)=0,IF(ISBLANK(OFFSET('11. SEGUIMIENTO 2026'!$P$14,INT((ROW()-13)/2),0)),"",OFFSET('11. SEGUIMIENTO 2026'!$P$14,INT((ROW()-13)/2),0)),IF(ISBLANK(OFFSET('9. METAS'!$S$20,INT((ROW()-14)/2),0)),"",OFFSET('9. METAS'!$S$20,INT((ROW()-14)/2),0)))</f>
        <v/>
      </c>
      <c r="M363" s="246" t="str">
        <f ca="1">IF(MOD(ROW()-13,2)=0,IF(ISBLANK(OFFSET('11. SEGUIMIENTO 2026'!$Q$14,INT((ROW()-13)/2),0)),"",OFFSET('11. SEGUIMIENTO 2026'!$Q$14,INT((ROW()-13)/2),0)),IF(ISBLANK(OFFSET('9. METAS'!$T$20,INT((ROW()-14)/2),0)),"",OFFSET('9. METAS'!$T$20,INT((ROW()-14)/2),0)))</f>
        <v/>
      </c>
      <c r="N363" s="1006" t="str">
        <f t="shared" ref="N363" ca="1" si="342">IFERROR(J363/J364,"ND")</f>
        <v>ND</v>
      </c>
      <c r="O363" s="1008" t="str">
        <f t="shared" ref="O363" ca="1" si="343">IFERROR(((J363)/H363),"ND")</f>
        <v>ND</v>
      </c>
      <c r="P363" s="1010"/>
    </row>
    <row r="364" spans="3:16" ht="63" hidden="1" customHeight="1">
      <c r="C364" s="1025"/>
      <c r="D364" s="1018"/>
      <c r="E364" s="1018"/>
      <c r="F364" s="1021"/>
      <c r="G364" s="1023"/>
      <c r="H364" s="1002"/>
      <c r="I364" s="1012"/>
      <c r="J364" s="244" t="str">
        <f ca="1">IF(MOD(ROW()-13,2)=0,IF(ISBLANK(OFFSET('11. SEGUIMIENTO 2026'!$N$14,INT((ROW()-13)/2),0)),"",OFFSET('11. SEGUIMIENTO 2026'!$N$14,INT((ROW()-13)/2),0)),IF(ISBLANK(OFFSET('9. METAS'!$Q$20,INT((ROW()-14)/2),0)),"",OFFSET('9. METAS'!$Q$20,INT((ROW()-14)/2),0)))</f>
        <v/>
      </c>
      <c r="K364" s="245" t="str">
        <f ca="1">IF(MOD(ROW()-13,2)=0,IF(ISBLANK(OFFSET('11. SEGUIMIENTO 2026'!$O$14,INT((ROW()-13)/2),0)),"",OFFSET('11. SEGUIMIENTO 2026'!$O$14,INT((ROW()-13)/2),0)),IF(ISBLANK(OFFSET('9. METAS'!$R$20,INT((ROW()-14)/2),0)),"",OFFSET('9. METAS'!$R$20,INT((ROW()-14)/2),0)))</f>
        <v/>
      </c>
      <c r="L364" s="245" t="str">
        <f ca="1">IF(MOD(ROW()-13,2)=0,IF(ISBLANK(OFFSET('11. SEGUIMIENTO 2026'!$P$14,INT((ROW()-13)/2),0)),"",OFFSET('11. SEGUIMIENTO 2026'!$P$14,INT((ROW()-13)/2),0)),IF(ISBLANK(OFFSET('9. METAS'!$S$20,INT((ROW()-14)/2),0)),"",OFFSET('9. METAS'!$S$20,INT((ROW()-14)/2),0)))</f>
        <v/>
      </c>
      <c r="M364" s="246" t="str">
        <f ca="1">IF(MOD(ROW()-13,2)=0,IF(ISBLANK(OFFSET('11. SEGUIMIENTO 2026'!$Q$14,INT((ROW()-13)/2),0)),"",OFFSET('11. SEGUIMIENTO 2026'!$Q$14,INT((ROW()-13)/2),0)),IF(ISBLANK(OFFSET('9. METAS'!$T$20,INT((ROW()-14)/2),0)),"",OFFSET('9. METAS'!$T$20,INT((ROW()-14)/2),0)))</f>
        <v/>
      </c>
      <c r="N364" s="1013"/>
      <c r="O364" s="1014"/>
      <c r="P364" s="1015"/>
    </row>
    <row r="365" spans="3:16" ht="63" customHeight="1">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02">
        <f ca="1">IF(ISBLANK(OFFSET('9. METAS'!$K$20,INT((ROW()-13)/2),0)),"",OFFSET('9. METAS'!$K$20,INT((ROW()-13)/2),0))</f>
        <v>100</v>
      </c>
      <c r="I365" s="1004" t="s">
        <v>147</v>
      </c>
      <c r="J365" s="244">
        <f ca="1">IF(MOD(ROW()-13,2)=0,IF(ISBLANK(OFFSET('11. SEGUIMIENTO 2026'!$N$14,INT((ROW()-13)/2),0)),"",OFFSET('11. SEGUIMIENTO 2026'!$N$14,INT((ROW()-13)/2),0)),IF(ISBLANK(OFFSET('9. METAS'!$Q$20,INT((ROW()-14)/2),0)),"",OFFSET('9. METAS'!$Q$20,INT((ROW()-14)/2),0)))</f>
        <v>25</v>
      </c>
      <c r="K365" s="245" t="str">
        <f ca="1">IF(MOD(ROW()-13,2)=0,IF(ISBLANK(OFFSET('11. SEGUIMIENTO 2026'!$O$14,INT((ROW()-13)/2),0)),"",OFFSET('11. SEGUIMIENTO 2026'!$O$14,INT((ROW()-13)/2),0)),IF(ISBLANK(OFFSET('9. METAS'!$R$20,INT((ROW()-14)/2),0)),"",OFFSET('9. METAS'!$R$20,INT((ROW()-14)/2),0)))</f>
        <v/>
      </c>
      <c r="L365" s="245" t="str">
        <f ca="1">IF(MOD(ROW()-13,2)=0,IF(ISBLANK(OFFSET('11. SEGUIMIENTO 2026'!$P$14,INT((ROW()-13)/2),0)),"",OFFSET('11. SEGUIMIENTO 2026'!$P$14,INT((ROW()-13)/2),0)),IF(ISBLANK(OFFSET('9. METAS'!$S$20,INT((ROW()-14)/2),0)),"",OFFSET('9. METAS'!$S$20,INT((ROW()-14)/2),0)))</f>
        <v/>
      </c>
      <c r="M365" s="246" t="str">
        <f ca="1">IF(MOD(ROW()-13,2)=0,IF(ISBLANK(OFFSET('11. SEGUIMIENTO 2026'!$Q$14,INT((ROW()-13)/2),0)),"",OFFSET('11. SEGUIMIENTO 2026'!$Q$14,INT((ROW()-13)/2),0)),IF(ISBLANK(OFFSET('9. METAS'!$T$20,INT((ROW()-14)/2),0)),"",OFFSET('9. METAS'!$T$20,INT((ROW()-14)/2),0)))</f>
        <v/>
      </c>
      <c r="N365" s="1006">
        <f t="shared" ref="N365" ca="1" si="344">IFERROR(J365/J366,"ND")</f>
        <v>1</v>
      </c>
      <c r="O365" s="1008">
        <f t="shared" ref="O365" ca="1" si="345">IFERROR(((J365)/H365),"ND")</f>
        <v>0.25</v>
      </c>
      <c r="P365" s="722" t="s">
        <v>1549</v>
      </c>
    </row>
    <row r="366" spans="3:16" ht="63" customHeight="1">
      <c r="C366" s="1025"/>
      <c r="D366" s="1018"/>
      <c r="E366" s="1018"/>
      <c r="F366" s="1021"/>
      <c r="G366" s="1023"/>
      <c r="H366" s="1002"/>
      <c r="I366" s="1012"/>
      <c r="J366" s="244">
        <f ca="1">IF(MOD(ROW()-13,2)=0,IF(ISBLANK(OFFSET('11. SEGUIMIENTO 2026'!$N$14,INT((ROW()-13)/2),0)),"",OFFSET('11. SEGUIMIENTO 2026'!$N$14,INT((ROW()-13)/2),0)),IF(ISBLANK(OFFSET('9. METAS'!$Q$20,INT((ROW()-14)/2),0)),"",OFFSET('9. METAS'!$Q$20,INT((ROW()-14)/2),0)))</f>
        <v>25</v>
      </c>
      <c r="K366" s="245">
        <f ca="1">IF(MOD(ROW()-13,2)=0,IF(ISBLANK(OFFSET('11. SEGUIMIENTO 2026'!$O$14,INT((ROW()-13)/2),0)),"",OFFSET('11. SEGUIMIENTO 2026'!$O$14,INT((ROW()-13)/2),0)),IF(ISBLANK(OFFSET('9. METAS'!$R$20,INT((ROW()-14)/2),0)),"",OFFSET('9. METAS'!$R$20,INT((ROW()-14)/2),0)))</f>
        <v>25</v>
      </c>
      <c r="L366" s="245">
        <f ca="1">IF(MOD(ROW()-13,2)=0,IF(ISBLANK(OFFSET('11. SEGUIMIENTO 2026'!$P$14,INT((ROW()-13)/2),0)),"",OFFSET('11. SEGUIMIENTO 2026'!$P$14,INT((ROW()-13)/2),0)),IF(ISBLANK(OFFSET('9. METAS'!$S$20,INT((ROW()-14)/2),0)),"",OFFSET('9. METAS'!$S$20,INT((ROW()-14)/2),0)))</f>
        <v>25</v>
      </c>
      <c r="M366" s="246">
        <f ca="1">IF(MOD(ROW()-13,2)=0,IF(ISBLANK(OFFSET('11. SEGUIMIENTO 2026'!$Q$14,INT((ROW()-13)/2),0)),"",OFFSET('11. SEGUIMIENTO 2026'!$Q$14,INT((ROW()-13)/2),0)),IF(ISBLANK(OFFSET('9. METAS'!$T$20,INT((ROW()-14)/2),0)),"",OFFSET('9. METAS'!$T$20,INT((ROW()-14)/2),0)))</f>
        <v>25</v>
      </c>
      <c r="N366" s="1013"/>
      <c r="O366" s="1014"/>
      <c r="P366" s="723" t="s">
        <v>1550</v>
      </c>
    </row>
    <row r="367" spans="3:16" ht="63" customHeight="1">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02">
        <f ca="1">IF(ISBLANK(OFFSET('9. METAS'!$K$20,INT((ROW()-13)/2),0)),"",OFFSET('9. METAS'!$K$20,INT((ROW()-13)/2),0))</f>
        <v>6980</v>
      </c>
      <c r="I367" s="1004" t="s">
        <v>1394</v>
      </c>
      <c r="J367" s="244">
        <f ca="1">IF(MOD(ROW()-13,2)=0,IF(ISBLANK(OFFSET('11. SEGUIMIENTO 2026'!$N$14,INT((ROW()-13)/2),0)),"",OFFSET('11. SEGUIMIENTO 2026'!$N$14,INT((ROW()-13)/2),0)),IF(ISBLANK(OFFSET('9. METAS'!$Q$20,INT((ROW()-14)/2),0)),"",OFFSET('9. METAS'!$Q$20,INT((ROW()-14)/2),0)))</f>
        <v>0</v>
      </c>
      <c r="K367" s="245" t="str">
        <f ca="1">IF(MOD(ROW()-13,2)=0,IF(ISBLANK(OFFSET('11. SEGUIMIENTO 2026'!$O$14,INT((ROW()-13)/2),0)),"",OFFSET('11. SEGUIMIENTO 2026'!$O$14,INT((ROW()-13)/2),0)),IF(ISBLANK(OFFSET('9. METAS'!$R$20,INT((ROW()-14)/2),0)),"",OFFSET('9. METAS'!$R$20,INT((ROW()-14)/2),0)))</f>
        <v/>
      </c>
      <c r="L367" s="245" t="str">
        <f ca="1">IF(MOD(ROW()-13,2)=0,IF(ISBLANK(OFFSET('11. SEGUIMIENTO 2026'!$P$14,INT((ROW()-13)/2),0)),"",OFFSET('11. SEGUIMIENTO 2026'!$P$14,INT((ROW()-13)/2),0)),IF(ISBLANK(OFFSET('9. METAS'!$S$20,INT((ROW()-14)/2),0)),"",OFFSET('9. METAS'!$S$20,INT((ROW()-14)/2),0)))</f>
        <v/>
      </c>
      <c r="M367" s="246" t="str">
        <f ca="1">IF(MOD(ROW()-13,2)=0,IF(ISBLANK(OFFSET('11. SEGUIMIENTO 2026'!$Q$14,INT((ROW()-13)/2),0)),"",OFFSET('11. SEGUIMIENTO 2026'!$Q$14,INT((ROW()-13)/2),0)),IF(ISBLANK(OFFSET('9. METAS'!$T$20,INT((ROW()-14)/2),0)),"",OFFSET('9. METAS'!$T$20,INT((ROW()-14)/2),0)))</f>
        <v/>
      </c>
      <c r="N367" s="1006">
        <v>0</v>
      </c>
      <c r="O367" s="1008">
        <f t="shared" ref="O367" ca="1" si="346">IFERROR(((J367)/H367),"ND")</f>
        <v>0</v>
      </c>
      <c r="P367" s="722" t="s">
        <v>1595</v>
      </c>
    </row>
    <row r="368" spans="3:16" ht="63" customHeight="1">
      <c r="C368" s="1025"/>
      <c r="D368" s="1018"/>
      <c r="E368" s="1018"/>
      <c r="F368" s="1021"/>
      <c r="G368" s="1023"/>
      <c r="H368" s="1002"/>
      <c r="I368" s="1012"/>
      <c r="J368" s="244">
        <f ca="1">IF(MOD(ROW()-13,2)=0,IF(ISBLANK(OFFSET('11. SEGUIMIENTO 2026'!$N$14,INT((ROW()-13)/2),0)),"",OFFSET('11. SEGUIMIENTO 2026'!$N$14,INT((ROW()-13)/2),0)),IF(ISBLANK(OFFSET('9. METAS'!$Q$20,INT((ROW()-14)/2),0)),"",OFFSET('9. METAS'!$Q$20,INT((ROW()-14)/2),0)))</f>
        <v>0</v>
      </c>
      <c r="K368" s="245">
        <f ca="1">IF(MOD(ROW()-13,2)=0,IF(ISBLANK(OFFSET('11. SEGUIMIENTO 2026'!$O$14,INT((ROW()-13)/2),0)),"",OFFSET('11. SEGUIMIENTO 2026'!$O$14,INT((ROW()-13)/2),0)),IF(ISBLANK(OFFSET('9. METAS'!$R$20,INT((ROW()-14)/2),0)),"",OFFSET('9. METAS'!$R$20,INT((ROW()-14)/2),0)))</f>
        <v>3490</v>
      </c>
      <c r="L368" s="245">
        <f ca="1">IF(MOD(ROW()-13,2)=0,IF(ISBLANK(OFFSET('11. SEGUIMIENTO 2026'!$P$14,INT((ROW()-13)/2),0)),"",OFFSET('11. SEGUIMIENTO 2026'!$P$14,INT((ROW()-13)/2),0)),IF(ISBLANK(OFFSET('9. METAS'!$S$20,INT((ROW()-14)/2),0)),"",OFFSET('9. METAS'!$S$20,INT((ROW()-14)/2),0)))</f>
        <v>0</v>
      </c>
      <c r="M368" s="246">
        <f ca="1">IF(MOD(ROW()-13,2)=0,IF(ISBLANK(OFFSET('11. SEGUIMIENTO 2026'!$Q$14,INT((ROW()-13)/2),0)),"",OFFSET('11. SEGUIMIENTO 2026'!$Q$14,INT((ROW()-13)/2),0)),IF(ISBLANK(OFFSET('9. METAS'!$T$20,INT((ROW()-14)/2),0)),"",OFFSET('9. METAS'!$T$20,INT((ROW()-14)/2),0)))</f>
        <v>3490</v>
      </c>
      <c r="N368" s="1013"/>
      <c r="O368" s="1014"/>
      <c r="P368" s="723" t="s">
        <v>1596</v>
      </c>
    </row>
    <row r="369" spans="3:16" ht="63" customHeight="1">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02">
        <f ca="1">IF(ISBLANK(OFFSET('9. METAS'!$K$20,INT((ROW()-13)/2),0)),"",OFFSET('9. METAS'!$K$20,INT((ROW()-13)/2),0))</f>
        <v>20</v>
      </c>
      <c r="I369" s="1004" t="s">
        <v>1394</v>
      </c>
      <c r="J369" s="244">
        <f ca="1">IF(MOD(ROW()-13,2)=0,IF(ISBLANK(OFFSET('11. SEGUIMIENTO 2026'!$N$14,INT((ROW()-13)/2),0)),"",OFFSET('11. SEGUIMIENTO 2026'!$N$14,INT((ROW()-13)/2),0)),IF(ISBLANK(OFFSET('9. METAS'!$Q$20,INT((ROW()-14)/2),0)),"",OFFSET('9. METAS'!$Q$20,INT((ROW()-14)/2),0)))</f>
        <v>11</v>
      </c>
      <c r="K369" s="245" t="str">
        <f ca="1">IF(MOD(ROW()-13,2)=0,IF(ISBLANK(OFFSET('11. SEGUIMIENTO 2026'!$O$14,INT((ROW()-13)/2),0)),"",OFFSET('11. SEGUIMIENTO 2026'!$O$14,INT((ROW()-13)/2),0)),IF(ISBLANK(OFFSET('9. METAS'!$R$20,INT((ROW()-14)/2),0)),"",OFFSET('9. METAS'!$R$20,INT((ROW()-14)/2),0)))</f>
        <v/>
      </c>
      <c r="L369" s="245" t="str">
        <f ca="1">IF(MOD(ROW()-13,2)=0,IF(ISBLANK(OFFSET('11. SEGUIMIENTO 2026'!$P$14,INT((ROW()-13)/2),0)),"",OFFSET('11. SEGUIMIENTO 2026'!$P$14,INT((ROW()-13)/2),0)),IF(ISBLANK(OFFSET('9. METAS'!$S$20,INT((ROW()-14)/2),0)),"",OFFSET('9. METAS'!$S$20,INT((ROW()-14)/2),0)))</f>
        <v/>
      </c>
      <c r="M369" s="246" t="str">
        <f ca="1">IF(MOD(ROW()-13,2)=0,IF(ISBLANK(OFFSET('11. SEGUIMIENTO 2026'!$Q$14,INT((ROW()-13)/2),0)),"",OFFSET('11. SEGUIMIENTO 2026'!$Q$14,INT((ROW()-13)/2),0)),IF(ISBLANK(OFFSET('9. METAS'!$T$20,INT((ROW()-14)/2),0)),"",OFFSET('9. METAS'!$T$20,INT((ROW()-14)/2),0)))</f>
        <v/>
      </c>
      <c r="N369" s="1006">
        <f t="shared" ref="N369" ca="1" si="347">IFERROR(J369/J370,"ND")</f>
        <v>1.1000000000000001</v>
      </c>
      <c r="O369" s="1008">
        <f t="shared" ref="O369" ca="1" si="348">IFERROR(((J369)/H369),"ND")</f>
        <v>0.55000000000000004</v>
      </c>
      <c r="P369" s="722" t="s">
        <v>1597</v>
      </c>
    </row>
    <row r="370" spans="3:16" ht="63" customHeight="1">
      <c r="C370" s="1025"/>
      <c r="D370" s="1018"/>
      <c r="E370" s="1018"/>
      <c r="F370" s="1021"/>
      <c r="G370" s="1023"/>
      <c r="H370" s="1002"/>
      <c r="I370" s="1012"/>
      <c r="J370" s="244">
        <f ca="1">IF(MOD(ROW()-13,2)=0,IF(ISBLANK(OFFSET('11. SEGUIMIENTO 2026'!$N$14,INT((ROW()-13)/2),0)),"",OFFSET('11. SEGUIMIENTO 2026'!$N$14,INT((ROW()-13)/2),0)),IF(ISBLANK(OFFSET('9. METAS'!$Q$20,INT((ROW()-14)/2),0)),"",OFFSET('9. METAS'!$Q$20,INT((ROW()-14)/2),0)))</f>
        <v>10</v>
      </c>
      <c r="K370" s="245">
        <f ca="1">IF(MOD(ROW()-13,2)=0,IF(ISBLANK(OFFSET('11. SEGUIMIENTO 2026'!$O$14,INT((ROW()-13)/2),0)),"",OFFSET('11. SEGUIMIENTO 2026'!$O$14,INT((ROW()-13)/2),0)),IF(ISBLANK(OFFSET('9. METAS'!$R$20,INT((ROW()-14)/2),0)),"",OFFSET('9. METAS'!$R$20,INT((ROW()-14)/2),0)))</f>
        <v>6</v>
      </c>
      <c r="L370" s="245">
        <f ca="1">IF(MOD(ROW()-13,2)=0,IF(ISBLANK(OFFSET('11. SEGUIMIENTO 2026'!$P$14,INT((ROW()-13)/2),0)),"",OFFSET('11. SEGUIMIENTO 2026'!$P$14,INT((ROW()-13)/2),0)),IF(ISBLANK(OFFSET('9. METAS'!$S$20,INT((ROW()-14)/2),0)),"",OFFSET('9. METAS'!$S$20,INT((ROW()-14)/2),0)))</f>
        <v>4</v>
      </c>
      <c r="M370" s="246">
        <f ca="1">IF(MOD(ROW()-13,2)=0,IF(ISBLANK(OFFSET('11. SEGUIMIENTO 2026'!$Q$14,INT((ROW()-13)/2),0)),"",OFFSET('11. SEGUIMIENTO 2026'!$Q$14,INT((ROW()-13)/2),0)),IF(ISBLANK(OFFSET('9. METAS'!$T$20,INT((ROW()-14)/2),0)),"",OFFSET('9. METAS'!$T$20,INT((ROW()-14)/2),0)))</f>
        <v>0</v>
      </c>
      <c r="N370" s="1013"/>
      <c r="O370" s="1014"/>
      <c r="P370" s="723" t="s">
        <v>1598</v>
      </c>
    </row>
    <row r="371" spans="3:16" ht="63" hidden="1" customHeight="1">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02" t="str">
        <f ca="1">IF(ISBLANK(OFFSET('9. METAS'!$K$20,INT((ROW()-13)/2),0)),"",OFFSET('9. METAS'!$K$20,INT((ROW()-13)/2),0))</f>
        <v/>
      </c>
      <c r="I371" s="1004"/>
      <c r="J371" s="244" t="str">
        <f ca="1">IF(MOD(ROW()-13,2)=0,IF(ISBLANK(OFFSET('11. SEGUIMIENTO 2026'!$N$14,INT((ROW()-13)/2),0)),"",OFFSET('11. SEGUIMIENTO 2026'!$N$14,INT((ROW()-13)/2),0)),IF(ISBLANK(OFFSET('9. METAS'!$Q$20,INT((ROW()-14)/2),0)),"",OFFSET('9. METAS'!$Q$20,INT((ROW()-14)/2),0)))</f>
        <v/>
      </c>
      <c r="K371" s="245" t="str">
        <f ca="1">IF(MOD(ROW()-13,2)=0,IF(ISBLANK(OFFSET('11. SEGUIMIENTO 2026'!$O$14,INT((ROW()-13)/2),0)),"",OFFSET('11. SEGUIMIENTO 2026'!$O$14,INT((ROW()-13)/2),0)),IF(ISBLANK(OFFSET('9. METAS'!$R$20,INT((ROW()-14)/2),0)),"",OFFSET('9. METAS'!$R$20,INT((ROW()-14)/2),0)))</f>
        <v/>
      </c>
      <c r="L371" s="245" t="str">
        <f ca="1">IF(MOD(ROW()-13,2)=0,IF(ISBLANK(OFFSET('11. SEGUIMIENTO 2026'!$P$14,INT((ROW()-13)/2),0)),"",OFFSET('11. SEGUIMIENTO 2026'!$P$14,INT((ROW()-13)/2),0)),IF(ISBLANK(OFFSET('9. METAS'!$S$20,INT((ROW()-14)/2),0)),"",OFFSET('9. METAS'!$S$20,INT((ROW()-14)/2),0)))</f>
        <v/>
      </c>
      <c r="M371" s="246" t="str">
        <f ca="1">IF(MOD(ROW()-13,2)=0,IF(ISBLANK(OFFSET('11. SEGUIMIENTO 2026'!$Q$14,INT((ROW()-13)/2),0)),"",OFFSET('11. SEGUIMIENTO 2026'!$Q$14,INT((ROW()-13)/2),0)),IF(ISBLANK(OFFSET('9. METAS'!$T$20,INT((ROW()-14)/2),0)),"",OFFSET('9. METAS'!$T$20,INT((ROW()-14)/2),0)))</f>
        <v/>
      </c>
      <c r="N371" s="1006" t="str">
        <f t="shared" ref="N371" ca="1" si="349">IFERROR(J371/J372,"ND")</f>
        <v>ND</v>
      </c>
      <c r="O371" s="1008" t="str">
        <f t="shared" ref="O371" ca="1" si="350">IFERROR(((J371)/H371),"ND")</f>
        <v>ND</v>
      </c>
      <c r="P371" s="1010"/>
    </row>
    <row r="372" spans="3:16" ht="63" hidden="1" customHeight="1">
      <c r="C372" s="1025"/>
      <c r="D372" s="1018"/>
      <c r="E372" s="1018"/>
      <c r="F372" s="1021"/>
      <c r="G372" s="1023"/>
      <c r="H372" s="1002"/>
      <c r="I372" s="1012"/>
      <c r="J372" s="244" t="str">
        <f ca="1">IF(MOD(ROW()-13,2)=0,IF(ISBLANK(OFFSET('11. SEGUIMIENTO 2026'!$N$14,INT((ROW()-13)/2),0)),"",OFFSET('11. SEGUIMIENTO 2026'!$N$14,INT((ROW()-13)/2),0)),IF(ISBLANK(OFFSET('9. METAS'!$Q$20,INT((ROW()-14)/2),0)),"",OFFSET('9. METAS'!$Q$20,INT((ROW()-14)/2),0)))</f>
        <v/>
      </c>
      <c r="K372" s="245" t="str">
        <f ca="1">IF(MOD(ROW()-13,2)=0,IF(ISBLANK(OFFSET('11. SEGUIMIENTO 2026'!$O$14,INT((ROW()-13)/2),0)),"",OFFSET('11. SEGUIMIENTO 2026'!$O$14,INT((ROW()-13)/2),0)),IF(ISBLANK(OFFSET('9. METAS'!$R$20,INT((ROW()-14)/2),0)),"",OFFSET('9. METAS'!$R$20,INT((ROW()-14)/2),0)))</f>
        <v/>
      </c>
      <c r="L372" s="245" t="str">
        <f ca="1">IF(MOD(ROW()-13,2)=0,IF(ISBLANK(OFFSET('11. SEGUIMIENTO 2026'!$P$14,INT((ROW()-13)/2),0)),"",OFFSET('11. SEGUIMIENTO 2026'!$P$14,INT((ROW()-13)/2),0)),IF(ISBLANK(OFFSET('9. METAS'!$S$20,INT((ROW()-14)/2),0)),"",OFFSET('9. METAS'!$S$20,INT((ROW()-14)/2),0)))</f>
        <v/>
      </c>
      <c r="M372" s="246" t="str">
        <f ca="1">IF(MOD(ROW()-13,2)=0,IF(ISBLANK(OFFSET('11. SEGUIMIENTO 2026'!$Q$14,INT((ROW()-13)/2),0)),"",OFFSET('11. SEGUIMIENTO 2026'!$Q$14,INT((ROW()-13)/2),0)),IF(ISBLANK(OFFSET('9. METAS'!$T$20,INT((ROW()-14)/2),0)),"",OFFSET('9. METAS'!$T$20,INT((ROW()-14)/2),0)))</f>
        <v/>
      </c>
      <c r="N372" s="1013"/>
      <c r="O372" s="1014"/>
      <c r="P372" s="1015"/>
    </row>
    <row r="373" spans="3:16" ht="63" hidden="1" customHeight="1">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02" t="str">
        <f ca="1">IF(ISBLANK(OFFSET('9. METAS'!$K$20,INT((ROW()-13)/2),0)),"",OFFSET('9. METAS'!$K$20,INT((ROW()-13)/2),0))</f>
        <v/>
      </c>
      <c r="I373" s="1004"/>
      <c r="J373" s="244" t="str">
        <f ca="1">IF(MOD(ROW()-13,2)=0,IF(ISBLANK(OFFSET('11. SEGUIMIENTO 2026'!$N$14,INT((ROW()-13)/2),0)),"",OFFSET('11. SEGUIMIENTO 2026'!$N$14,INT((ROW()-13)/2),0)),IF(ISBLANK(OFFSET('9. METAS'!$Q$20,INT((ROW()-14)/2),0)),"",OFFSET('9. METAS'!$Q$20,INT((ROW()-14)/2),0)))</f>
        <v/>
      </c>
      <c r="K373" s="245" t="str">
        <f ca="1">IF(MOD(ROW()-13,2)=0,IF(ISBLANK(OFFSET('11. SEGUIMIENTO 2026'!$O$14,INT((ROW()-13)/2),0)),"",OFFSET('11. SEGUIMIENTO 2026'!$O$14,INT((ROW()-13)/2),0)),IF(ISBLANK(OFFSET('9. METAS'!$R$20,INT((ROW()-14)/2),0)),"",OFFSET('9. METAS'!$R$20,INT((ROW()-14)/2),0)))</f>
        <v/>
      </c>
      <c r="L373" s="245" t="str">
        <f ca="1">IF(MOD(ROW()-13,2)=0,IF(ISBLANK(OFFSET('11. SEGUIMIENTO 2026'!$P$14,INT((ROW()-13)/2),0)),"",OFFSET('11. SEGUIMIENTO 2026'!$P$14,INT((ROW()-13)/2),0)),IF(ISBLANK(OFFSET('9. METAS'!$S$20,INT((ROW()-14)/2),0)),"",OFFSET('9. METAS'!$S$20,INT((ROW()-14)/2),0)))</f>
        <v/>
      </c>
      <c r="M373" s="246" t="str">
        <f ca="1">IF(MOD(ROW()-13,2)=0,IF(ISBLANK(OFFSET('11. SEGUIMIENTO 2026'!$Q$14,INT((ROW()-13)/2),0)),"",OFFSET('11. SEGUIMIENTO 2026'!$Q$14,INT((ROW()-13)/2),0)),IF(ISBLANK(OFFSET('9. METAS'!$T$20,INT((ROW()-14)/2),0)),"",OFFSET('9. METAS'!$T$20,INT((ROW()-14)/2),0)))</f>
        <v/>
      </c>
      <c r="N373" s="1006" t="str">
        <f t="shared" ref="N373" ca="1" si="351">IFERROR(J373/J374,"ND")</f>
        <v>ND</v>
      </c>
      <c r="O373" s="1008" t="str">
        <f t="shared" ref="O373" ca="1" si="352">IFERROR(((J373)/H373),"ND")</f>
        <v>ND</v>
      </c>
      <c r="P373" s="1010"/>
    </row>
    <row r="374" spans="3:16" ht="63" hidden="1" customHeight="1">
      <c r="C374" s="1025"/>
      <c r="D374" s="1018"/>
      <c r="E374" s="1018"/>
      <c r="F374" s="1021"/>
      <c r="G374" s="1023"/>
      <c r="H374" s="1002"/>
      <c r="I374" s="1012"/>
      <c r="J374" s="244" t="str">
        <f ca="1">IF(MOD(ROW()-13,2)=0,IF(ISBLANK(OFFSET('11. SEGUIMIENTO 2026'!$N$14,INT((ROW()-13)/2),0)),"",OFFSET('11. SEGUIMIENTO 2026'!$N$14,INT((ROW()-13)/2),0)),IF(ISBLANK(OFFSET('9. METAS'!$Q$20,INT((ROW()-14)/2),0)),"",OFFSET('9. METAS'!$Q$20,INT((ROW()-14)/2),0)))</f>
        <v/>
      </c>
      <c r="K374" s="245" t="str">
        <f ca="1">IF(MOD(ROW()-13,2)=0,IF(ISBLANK(OFFSET('11. SEGUIMIENTO 2026'!$O$14,INT((ROW()-13)/2),0)),"",OFFSET('11. SEGUIMIENTO 2026'!$O$14,INT((ROW()-13)/2),0)),IF(ISBLANK(OFFSET('9. METAS'!$R$20,INT((ROW()-14)/2),0)),"",OFFSET('9. METAS'!$R$20,INT((ROW()-14)/2),0)))</f>
        <v/>
      </c>
      <c r="L374" s="245" t="str">
        <f ca="1">IF(MOD(ROW()-13,2)=0,IF(ISBLANK(OFFSET('11. SEGUIMIENTO 2026'!$P$14,INT((ROW()-13)/2),0)),"",OFFSET('11. SEGUIMIENTO 2026'!$P$14,INT((ROW()-13)/2),0)),IF(ISBLANK(OFFSET('9. METAS'!$S$20,INT((ROW()-14)/2),0)),"",OFFSET('9. METAS'!$S$20,INT((ROW()-14)/2),0)))</f>
        <v/>
      </c>
      <c r="M374" s="246" t="str">
        <f ca="1">IF(MOD(ROW()-13,2)=0,IF(ISBLANK(OFFSET('11. SEGUIMIENTO 2026'!$Q$14,INT((ROW()-13)/2),0)),"",OFFSET('11. SEGUIMIENTO 2026'!$Q$14,INT((ROW()-13)/2),0)),IF(ISBLANK(OFFSET('9. METAS'!$T$20,INT((ROW()-14)/2),0)),"",OFFSET('9. METAS'!$T$20,INT((ROW()-14)/2),0)))</f>
        <v/>
      </c>
      <c r="N374" s="1013"/>
      <c r="O374" s="1014"/>
      <c r="P374" s="1015"/>
    </row>
    <row r="375" spans="3:16" ht="63" hidden="1" customHeight="1">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02" t="str">
        <f ca="1">IF(ISBLANK(OFFSET('9. METAS'!$K$20,INT((ROW()-13)/2),0)),"",OFFSET('9. METAS'!$K$20,INT((ROW()-13)/2),0))</f>
        <v/>
      </c>
      <c r="I375" s="1004"/>
      <c r="J375" s="244" t="str">
        <f ca="1">IF(MOD(ROW()-13,2)=0,IF(ISBLANK(OFFSET('11. SEGUIMIENTO 2026'!$N$14,INT((ROW()-13)/2),0)),"",OFFSET('11. SEGUIMIENTO 2026'!$N$14,INT((ROW()-13)/2),0)),IF(ISBLANK(OFFSET('9. METAS'!$Q$20,INT((ROW()-14)/2),0)),"",OFFSET('9. METAS'!$Q$20,INT((ROW()-14)/2),0)))</f>
        <v/>
      </c>
      <c r="K375" s="245" t="str">
        <f ca="1">IF(MOD(ROW()-13,2)=0,IF(ISBLANK(OFFSET('11. SEGUIMIENTO 2026'!$O$14,INT((ROW()-13)/2),0)),"",OFFSET('11. SEGUIMIENTO 2026'!$O$14,INT((ROW()-13)/2),0)),IF(ISBLANK(OFFSET('9. METAS'!$R$20,INT((ROW()-14)/2),0)),"",OFFSET('9. METAS'!$R$20,INT((ROW()-14)/2),0)))</f>
        <v/>
      </c>
      <c r="L375" s="245" t="str">
        <f ca="1">IF(MOD(ROW()-13,2)=0,IF(ISBLANK(OFFSET('11. SEGUIMIENTO 2026'!$P$14,INT((ROW()-13)/2),0)),"",OFFSET('11. SEGUIMIENTO 2026'!$P$14,INT((ROW()-13)/2),0)),IF(ISBLANK(OFFSET('9. METAS'!$S$20,INT((ROW()-14)/2),0)),"",OFFSET('9. METAS'!$S$20,INT((ROW()-14)/2),0)))</f>
        <v/>
      </c>
      <c r="M375" s="246" t="str">
        <f ca="1">IF(MOD(ROW()-13,2)=0,IF(ISBLANK(OFFSET('11. SEGUIMIENTO 2026'!$Q$14,INT((ROW()-13)/2),0)),"",OFFSET('11. SEGUIMIENTO 2026'!$Q$14,INT((ROW()-13)/2),0)),IF(ISBLANK(OFFSET('9. METAS'!$T$20,INT((ROW()-14)/2),0)),"",OFFSET('9. METAS'!$T$20,INT((ROW()-14)/2),0)))</f>
        <v/>
      </c>
      <c r="N375" s="1006" t="str">
        <f t="shared" ref="N375" ca="1" si="353">IFERROR(J375/J376,"ND")</f>
        <v>ND</v>
      </c>
      <c r="O375" s="1008" t="str">
        <f t="shared" ref="O375" ca="1" si="354">IFERROR(((J375)/H375),"ND")</f>
        <v>ND</v>
      </c>
      <c r="P375" s="1010"/>
    </row>
    <row r="376" spans="3:16" ht="63" hidden="1" customHeight="1">
      <c r="C376" s="1025"/>
      <c r="D376" s="1018"/>
      <c r="E376" s="1018"/>
      <c r="F376" s="1021"/>
      <c r="G376" s="1023"/>
      <c r="H376" s="1002"/>
      <c r="I376" s="1012"/>
      <c r="J376" s="244" t="str">
        <f ca="1">IF(MOD(ROW()-13,2)=0,IF(ISBLANK(OFFSET('11. SEGUIMIENTO 2026'!$N$14,INT((ROW()-13)/2),0)),"",OFFSET('11. SEGUIMIENTO 2026'!$N$14,INT((ROW()-13)/2),0)),IF(ISBLANK(OFFSET('9. METAS'!$Q$20,INT((ROW()-14)/2),0)),"",OFFSET('9. METAS'!$Q$20,INT((ROW()-14)/2),0)))</f>
        <v/>
      </c>
      <c r="K376" s="245" t="str">
        <f ca="1">IF(MOD(ROW()-13,2)=0,IF(ISBLANK(OFFSET('11. SEGUIMIENTO 2026'!$O$14,INT((ROW()-13)/2),0)),"",OFFSET('11. SEGUIMIENTO 2026'!$O$14,INT((ROW()-13)/2),0)),IF(ISBLANK(OFFSET('9. METAS'!$R$20,INT((ROW()-14)/2),0)),"",OFFSET('9. METAS'!$R$20,INT((ROW()-14)/2),0)))</f>
        <v/>
      </c>
      <c r="L376" s="245" t="str">
        <f ca="1">IF(MOD(ROW()-13,2)=0,IF(ISBLANK(OFFSET('11. SEGUIMIENTO 2026'!$P$14,INT((ROW()-13)/2),0)),"",OFFSET('11. SEGUIMIENTO 2026'!$P$14,INT((ROW()-13)/2),0)),IF(ISBLANK(OFFSET('9. METAS'!$S$20,INT((ROW()-14)/2),0)),"",OFFSET('9. METAS'!$S$20,INT((ROW()-14)/2),0)))</f>
        <v/>
      </c>
      <c r="M376" s="246" t="str">
        <f ca="1">IF(MOD(ROW()-13,2)=0,IF(ISBLANK(OFFSET('11. SEGUIMIENTO 2026'!$Q$14,INT((ROW()-13)/2),0)),"",OFFSET('11. SEGUIMIENTO 2026'!$Q$14,INT((ROW()-13)/2),0)),IF(ISBLANK(OFFSET('9. METAS'!$T$20,INT((ROW()-14)/2),0)),"",OFFSET('9. METAS'!$T$20,INT((ROW()-14)/2),0)))</f>
        <v/>
      </c>
      <c r="N376" s="1013"/>
      <c r="O376" s="1014"/>
      <c r="P376" s="1015"/>
    </row>
    <row r="377" spans="3:16" ht="63" customHeight="1">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02">
        <f ca="1">IF(ISBLANK(OFFSET('9. METAS'!$K$20,INT((ROW()-13)/2),0)),"",OFFSET('9. METAS'!$K$20,INT((ROW()-13)/2),0))</f>
        <v>100</v>
      </c>
      <c r="I377" s="1004" t="s">
        <v>147</v>
      </c>
      <c r="J377" s="244">
        <f ca="1">IF(MOD(ROW()-13,2)=0,IF(ISBLANK(OFFSET('11. SEGUIMIENTO 2026'!$N$14,INT((ROW()-13)/2),0)),"",OFFSET('11. SEGUIMIENTO 2026'!$N$14,INT((ROW()-13)/2),0)),IF(ISBLANK(OFFSET('9. METAS'!$Q$20,INT((ROW()-14)/2),0)),"",OFFSET('9. METAS'!$Q$20,INT((ROW()-14)/2),0)))</f>
        <v>25</v>
      </c>
      <c r="K377" s="245" t="str">
        <f ca="1">IF(MOD(ROW()-13,2)=0,IF(ISBLANK(OFFSET('11. SEGUIMIENTO 2026'!$O$14,INT((ROW()-13)/2),0)),"",OFFSET('11. SEGUIMIENTO 2026'!$O$14,INT((ROW()-13)/2),0)),IF(ISBLANK(OFFSET('9. METAS'!$R$20,INT((ROW()-14)/2),0)),"",OFFSET('9. METAS'!$R$20,INT((ROW()-14)/2),0)))</f>
        <v/>
      </c>
      <c r="L377" s="245" t="str">
        <f ca="1">IF(MOD(ROW()-13,2)=0,IF(ISBLANK(OFFSET('11. SEGUIMIENTO 2026'!$P$14,INT((ROW()-13)/2),0)),"",OFFSET('11. SEGUIMIENTO 2026'!$P$14,INT((ROW()-13)/2),0)),IF(ISBLANK(OFFSET('9. METAS'!$S$20,INT((ROW()-14)/2),0)),"",OFFSET('9. METAS'!$S$20,INT((ROW()-14)/2),0)))</f>
        <v/>
      </c>
      <c r="M377" s="246" t="str">
        <f ca="1">IF(MOD(ROW()-13,2)=0,IF(ISBLANK(OFFSET('11. SEGUIMIENTO 2026'!$Q$14,INT((ROW()-13)/2),0)),"",OFFSET('11. SEGUIMIENTO 2026'!$Q$14,INT((ROW()-13)/2),0)),IF(ISBLANK(OFFSET('9. METAS'!$T$20,INT((ROW()-14)/2),0)),"",OFFSET('9. METAS'!$T$20,INT((ROW()-14)/2),0)))</f>
        <v/>
      </c>
      <c r="N377" s="1006">
        <f t="shared" ref="N377" ca="1" si="355">IFERROR(J377/J378,"ND")</f>
        <v>1</v>
      </c>
      <c r="O377" s="1008">
        <f t="shared" ref="O377" ca="1" si="356">IFERROR(((J377)/H377),"ND")</f>
        <v>0.25</v>
      </c>
      <c r="P377" s="722" t="s">
        <v>1549</v>
      </c>
    </row>
    <row r="378" spans="3:16" ht="63" customHeight="1">
      <c r="C378" s="1025"/>
      <c r="D378" s="1018"/>
      <c r="E378" s="1018"/>
      <c r="F378" s="1021"/>
      <c r="G378" s="1023"/>
      <c r="H378" s="1002"/>
      <c r="I378" s="1012"/>
      <c r="J378" s="244">
        <f ca="1">IF(MOD(ROW()-13,2)=0,IF(ISBLANK(OFFSET('11. SEGUIMIENTO 2026'!$N$14,INT((ROW()-13)/2),0)),"",OFFSET('11. SEGUIMIENTO 2026'!$N$14,INT((ROW()-13)/2),0)),IF(ISBLANK(OFFSET('9. METAS'!$Q$20,INT((ROW()-14)/2),0)),"",OFFSET('9. METAS'!$Q$20,INT((ROW()-14)/2),0)))</f>
        <v>25</v>
      </c>
      <c r="K378" s="245">
        <f ca="1">IF(MOD(ROW()-13,2)=0,IF(ISBLANK(OFFSET('11. SEGUIMIENTO 2026'!$O$14,INT((ROW()-13)/2),0)),"",OFFSET('11. SEGUIMIENTO 2026'!$O$14,INT((ROW()-13)/2),0)),IF(ISBLANK(OFFSET('9. METAS'!$R$20,INT((ROW()-14)/2),0)),"",OFFSET('9. METAS'!$R$20,INT((ROW()-14)/2),0)))</f>
        <v>25</v>
      </c>
      <c r="L378" s="245">
        <f ca="1">IF(MOD(ROW()-13,2)=0,IF(ISBLANK(OFFSET('11. SEGUIMIENTO 2026'!$P$14,INT((ROW()-13)/2),0)),"",OFFSET('11. SEGUIMIENTO 2026'!$P$14,INT((ROW()-13)/2),0)),IF(ISBLANK(OFFSET('9. METAS'!$S$20,INT((ROW()-14)/2),0)),"",OFFSET('9. METAS'!$S$20,INT((ROW()-14)/2),0)))</f>
        <v>25</v>
      </c>
      <c r="M378" s="246">
        <f ca="1">IF(MOD(ROW()-13,2)=0,IF(ISBLANK(OFFSET('11. SEGUIMIENTO 2026'!$Q$14,INT((ROW()-13)/2),0)),"",OFFSET('11. SEGUIMIENTO 2026'!$Q$14,INT((ROW()-13)/2),0)),IF(ISBLANK(OFFSET('9. METAS'!$T$20,INT((ROW()-14)/2),0)),"",OFFSET('9. METAS'!$T$20,INT((ROW()-14)/2),0)))</f>
        <v>25</v>
      </c>
      <c r="N378" s="1013"/>
      <c r="O378" s="1014"/>
      <c r="P378" s="723" t="s">
        <v>1550</v>
      </c>
    </row>
    <row r="379" spans="3:16" ht="63" customHeight="1">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02">
        <f ca="1">IF(ISBLANK(OFFSET('9. METAS'!$K$20,INT((ROW()-13)/2),0)),"",OFFSET('9. METAS'!$K$20,INT((ROW()-13)/2),0))</f>
        <v>37</v>
      </c>
      <c r="I379" s="1004" t="s">
        <v>1394</v>
      </c>
      <c r="J379" s="244">
        <f ca="1">IF(MOD(ROW()-13,2)=0,IF(ISBLANK(OFFSET('11. SEGUIMIENTO 2026'!$N$14,INT((ROW()-13)/2),0)),"",OFFSET('11. SEGUIMIENTO 2026'!$N$14,INT((ROW()-13)/2),0)),IF(ISBLANK(OFFSET('9. METAS'!$Q$20,INT((ROW()-14)/2),0)),"",OFFSET('9. METAS'!$Q$20,INT((ROW()-14)/2),0)))</f>
        <v>10</v>
      </c>
      <c r="K379" s="245" t="str">
        <f ca="1">IF(MOD(ROW()-13,2)=0,IF(ISBLANK(OFFSET('11. SEGUIMIENTO 2026'!$O$14,INT((ROW()-13)/2),0)),"",OFFSET('11. SEGUIMIENTO 2026'!$O$14,INT((ROW()-13)/2),0)),IF(ISBLANK(OFFSET('9. METAS'!$R$20,INT((ROW()-14)/2),0)),"",OFFSET('9. METAS'!$R$20,INT((ROW()-14)/2),0)))</f>
        <v/>
      </c>
      <c r="L379" s="245" t="str">
        <f ca="1">IF(MOD(ROW()-13,2)=0,IF(ISBLANK(OFFSET('11. SEGUIMIENTO 2026'!$P$14,INT((ROW()-13)/2),0)),"",OFFSET('11. SEGUIMIENTO 2026'!$P$14,INT((ROW()-13)/2),0)),IF(ISBLANK(OFFSET('9. METAS'!$S$20,INT((ROW()-14)/2),0)),"",OFFSET('9. METAS'!$S$20,INT((ROW()-14)/2),0)))</f>
        <v/>
      </c>
      <c r="M379" s="246" t="str">
        <f ca="1">IF(MOD(ROW()-13,2)=0,IF(ISBLANK(OFFSET('11. SEGUIMIENTO 2026'!$Q$14,INT((ROW()-13)/2),0)),"",OFFSET('11. SEGUIMIENTO 2026'!$Q$14,INT((ROW()-13)/2),0)),IF(ISBLANK(OFFSET('9. METAS'!$T$20,INT((ROW()-14)/2),0)),"",OFFSET('9. METAS'!$T$20,INT((ROW()-14)/2),0)))</f>
        <v/>
      </c>
      <c r="N379" s="1006">
        <f t="shared" ref="N379" ca="1" si="357">IFERROR(J379/J380,"ND")</f>
        <v>1.25</v>
      </c>
      <c r="O379" s="1008">
        <f t="shared" ref="O379" ca="1" si="358">IFERROR(((J379)/H379),"ND")</f>
        <v>0.27027027027027029</v>
      </c>
      <c r="P379" s="722" t="s">
        <v>1703</v>
      </c>
    </row>
    <row r="380" spans="3:16" ht="63" customHeight="1">
      <c r="C380" s="1025"/>
      <c r="D380" s="1018"/>
      <c r="E380" s="1018"/>
      <c r="F380" s="1021"/>
      <c r="G380" s="1023"/>
      <c r="H380" s="1002"/>
      <c r="I380" s="1012"/>
      <c r="J380" s="244">
        <f ca="1">IF(MOD(ROW()-13,2)=0,IF(ISBLANK(OFFSET('11. SEGUIMIENTO 2026'!$N$14,INT((ROW()-13)/2),0)),"",OFFSET('11. SEGUIMIENTO 2026'!$N$14,INT((ROW()-13)/2),0)),IF(ISBLANK(OFFSET('9. METAS'!$Q$20,INT((ROW()-14)/2),0)),"",OFFSET('9. METAS'!$Q$20,INT((ROW()-14)/2),0)))</f>
        <v>8</v>
      </c>
      <c r="K380" s="245">
        <f ca="1">IF(MOD(ROW()-13,2)=0,IF(ISBLANK(OFFSET('11. SEGUIMIENTO 2026'!$O$14,INT((ROW()-13)/2),0)),"",OFFSET('11. SEGUIMIENTO 2026'!$O$14,INT((ROW()-13)/2),0)),IF(ISBLANK(OFFSET('9. METAS'!$R$20,INT((ROW()-14)/2),0)),"",OFFSET('9. METAS'!$R$20,INT((ROW()-14)/2),0)))</f>
        <v>11</v>
      </c>
      <c r="L380" s="245">
        <f ca="1">IF(MOD(ROW()-13,2)=0,IF(ISBLANK(OFFSET('11. SEGUIMIENTO 2026'!$P$14,INT((ROW()-13)/2),0)),"",OFFSET('11. SEGUIMIENTO 2026'!$P$14,INT((ROW()-13)/2),0)),IF(ISBLANK(OFFSET('9. METAS'!$S$20,INT((ROW()-14)/2),0)),"",OFFSET('9. METAS'!$S$20,INT((ROW()-14)/2),0)))</f>
        <v>8</v>
      </c>
      <c r="M380" s="246">
        <f ca="1">IF(MOD(ROW()-13,2)=0,IF(ISBLANK(OFFSET('11. SEGUIMIENTO 2026'!$Q$14,INT((ROW()-13)/2),0)),"",OFFSET('11. SEGUIMIENTO 2026'!$Q$14,INT((ROW()-13)/2),0)),IF(ISBLANK(OFFSET('9. METAS'!$T$20,INT((ROW()-14)/2),0)),"",OFFSET('9. METAS'!$T$20,INT((ROW()-14)/2),0)))</f>
        <v>10</v>
      </c>
      <c r="N380" s="1013"/>
      <c r="O380" s="1014"/>
      <c r="P380" s="723" t="s">
        <v>1599</v>
      </c>
    </row>
    <row r="381" spans="3:16" ht="63" hidden="1" customHeight="1">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02" t="str">
        <f ca="1">IF(ISBLANK(OFFSET('9. METAS'!$K$20,INT((ROW()-13)/2),0)),"",OFFSET('9. METAS'!$K$20,INT((ROW()-13)/2),0))</f>
        <v/>
      </c>
      <c r="I381" s="1004"/>
      <c r="J381" s="244" t="str">
        <f ca="1">IF(MOD(ROW()-13,2)=0,IF(ISBLANK(OFFSET('11. SEGUIMIENTO 2026'!$N$14,INT((ROW()-13)/2),0)),"",OFFSET('11. SEGUIMIENTO 2026'!$N$14,INT((ROW()-13)/2),0)),IF(ISBLANK(OFFSET('9. METAS'!$Q$20,INT((ROW()-14)/2),0)),"",OFFSET('9. METAS'!$Q$20,INT((ROW()-14)/2),0)))</f>
        <v/>
      </c>
      <c r="K381" s="245" t="str">
        <f ca="1">IF(MOD(ROW()-13,2)=0,IF(ISBLANK(OFFSET('11. SEGUIMIENTO 2026'!$O$14,INT((ROW()-13)/2),0)),"",OFFSET('11. SEGUIMIENTO 2026'!$O$14,INT((ROW()-13)/2),0)),IF(ISBLANK(OFFSET('9. METAS'!$R$20,INT((ROW()-14)/2),0)),"",OFFSET('9. METAS'!$R$20,INT((ROW()-14)/2),0)))</f>
        <v/>
      </c>
      <c r="L381" s="245" t="str">
        <f ca="1">IF(MOD(ROW()-13,2)=0,IF(ISBLANK(OFFSET('11. SEGUIMIENTO 2026'!$P$14,INT((ROW()-13)/2),0)),"",OFFSET('11. SEGUIMIENTO 2026'!$P$14,INT((ROW()-13)/2),0)),IF(ISBLANK(OFFSET('9. METAS'!$S$20,INT((ROW()-14)/2),0)),"",OFFSET('9. METAS'!$S$20,INT((ROW()-14)/2),0)))</f>
        <v/>
      </c>
      <c r="M381" s="246" t="str">
        <f ca="1">IF(MOD(ROW()-13,2)=0,IF(ISBLANK(OFFSET('11. SEGUIMIENTO 2026'!$Q$14,INT((ROW()-13)/2),0)),"",OFFSET('11. SEGUIMIENTO 2026'!$Q$14,INT((ROW()-13)/2),0)),IF(ISBLANK(OFFSET('9. METAS'!$T$20,INT((ROW()-14)/2),0)),"",OFFSET('9. METAS'!$T$20,INT((ROW()-14)/2),0)))</f>
        <v/>
      </c>
      <c r="N381" s="1006" t="str">
        <f t="shared" ref="N381" ca="1" si="359">IFERROR(J381/J382,"ND")</f>
        <v>ND</v>
      </c>
      <c r="O381" s="1008" t="str">
        <f t="shared" ref="O381" ca="1" si="360">IFERROR(((J381)/H381),"ND")</f>
        <v>ND</v>
      </c>
      <c r="P381" s="1010"/>
    </row>
    <row r="382" spans="3:16" ht="63" hidden="1" customHeight="1">
      <c r="C382" s="1025"/>
      <c r="D382" s="1018"/>
      <c r="E382" s="1018"/>
      <c r="F382" s="1021"/>
      <c r="G382" s="1023"/>
      <c r="H382" s="1002"/>
      <c r="I382" s="1012"/>
      <c r="J382" s="244" t="str">
        <f ca="1">IF(MOD(ROW()-13,2)=0,IF(ISBLANK(OFFSET('11. SEGUIMIENTO 2026'!$N$14,INT((ROW()-13)/2),0)),"",OFFSET('11. SEGUIMIENTO 2026'!$N$14,INT((ROW()-13)/2),0)),IF(ISBLANK(OFFSET('9. METAS'!$Q$20,INT((ROW()-14)/2),0)),"",OFFSET('9. METAS'!$Q$20,INT((ROW()-14)/2),0)))</f>
        <v/>
      </c>
      <c r="K382" s="245" t="str">
        <f ca="1">IF(MOD(ROW()-13,2)=0,IF(ISBLANK(OFFSET('11. SEGUIMIENTO 2026'!$O$14,INT((ROW()-13)/2),0)),"",OFFSET('11. SEGUIMIENTO 2026'!$O$14,INT((ROW()-13)/2),0)),IF(ISBLANK(OFFSET('9. METAS'!$R$20,INT((ROW()-14)/2),0)),"",OFFSET('9. METAS'!$R$20,INT((ROW()-14)/2),0)))</f>
        <v/>
      </c>
      <c r="L382" s="245" t="str">
        <f ca="1">IF(MOD(ROW()-13,2)=0,IF(ISBLANK(OFFSET('11. SEGUIMIENTO 2026'!$P$14,INT((ROW()-13)/2),0)),"",OFFSET('11. SEGUIMIENTO 2026'!$P$14,INT((ROW()-13)/2),0)),IF(ISBLANK(OFFSET('9. METAS'!$S$20,INT((ROW()-14)/2),0)),"",OFFSET('9. METAS'!$S$20,INT((ROW()-14)/2),0)))</f>
        <v/>
      </c>
      <c r="M382" s="246" t="str">
        <f ca="1">IF(MOD(ROW()-13,2)=0,IF(ISBLANK(OFFSET('11. SEGUIMIENTO 2026'!$Q$14,INT((ROW()-13)/2),0)),"",OFFSET('11. SEGUIMIENTO 2026'!$Q$14,INT((ROW()-13)/2),0)),IF(ISBLANK(OFFSET('9. METAS'!$T$20,INT((ROW()-14)/2),0)),"",OFFSET('9. METAS'!$T$20,INT((ROW()-14)/2),0)))</f>
        <v/>
      </c>
      <c r="N382" s="1013"/>
      <c r="O382" s="1014"/>
      <c r="P382" s="1015"/>
    </row>
    <row r="383" spans="3:16" ht="63" hidden="1" customHeight="1">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02" t="str">
        <f ca="1">IF(ISBLANK(OFFSET('9. METAS'!$K$20,INT((ROW()-13)/2),0)),"",OFFSET('9. METAS'!$K$20,INT((ROW()-13)/2),0))</f>
        <v/>
      </c>
      <c r="I383" s="1004"/>
      <c r="J383" s="244" t="str">
        <f ca="1">IF(MOD(ROW()-13,2)=0,IF(ISBLANK(OFFSET('11. SEGUIMIENTO 2026'!$N$14,INT((ROW()-13)/2),0)),"",OFFSET('11. SEGUIMIENTO 2026'!$N$14,INT((ROW()-13)/2),0)),IF(ISBLANK(OFFSET('9. METAS'!$Q$20,INT((ROW()-14)/2),0)),"",OFFSET('9. METAS'!$Q$20,INT((ROW()-14)/2),0)))</f>
        <v/>
      </c>
      <c r="K383" s="245" t="str">
        <f ca="1">IF(MOD(ROW()-13,2)=0,IF(ISBLANK(OFFSET('11. SEGUIMIENTO 2026'!$O$14,INT((ROW()-13)/2),0)),"",OFFSET('11. SEGUIMIENTO 2026'!$O$14,INT((ROW()-13)/2),0)),IF(ISBLANK(OFFSET('9. METAS'!$R$20,INT((ROW()-14)/2),0)),"",OFFSET('9. METAS'!$R$20,INT((ROW()-14)/2),0)))</f>
        <v/>
      </c>
      <c r="L383" s="245" t="str">
        <f ca="1">IF(MOD(ROW()-13,2)=0,IF(ISBLANK(OFFSET('11. SEGUIMIENTO 2026'!$P$14,INT((ROW()-13)/2),0)),"",OFFSET('11. SEGUIMIENTO 2026'!$P$14,INT((ROW()-13)/2),0)),IF(ISBLANK(OFFSET('9. METAS'!$S$20,INT((ROW()-14)/2),0)),"",OFFSET('9. METAS'!$S$20,INT((ROW()-14)/2),0)))</f>
        <v/>
      </c>
      <c r="M383" s="246" t="str">
        <f ca="1">IF(MOD(ROW()-13,2)=0,IF(ISBLANK(OFFSET('11. SEGUIMIENTO 2026'!$Q$14,INT((ROW()-13)/2),0)),"",OFFSET('11. SEGUIMIENTO 2026'!$Q$14,INT((ROW()-13)/2),0)),IF(ISBLANK(OFFSET('9. METAS'!$T$20,INT((ROW()-14)/2),0)),"",OFFSET('9. METAS'!$T$20,INT((ROW()-14)/2),0)))</f>
        <v/>
      </c>
      <c r="N383" s="1006" t="str">
        <f t="shared" ref="N383" ca="1" si="361">IFERROR(J383/J384,"ND")</f>
        <v>ND</v>
      </c>
      <c r="O383" s="1008" t="str">
        <f t="shared" ref="O383" ca="1" si="362">IFERROR(((J383)/H383),"ND")</f>
        <v>ND</v>
      </c>
      <c r="P383" s="1010"/>
    </row>
    <row r="384" spans="3:16" ht="63" hidden="1" customHeight="1">
      <c r="C384" s="1025"/>
      <c r="D384" s="1018"/>
      <c r="E384" s="1018"/>
      <c r="F384" s="1021"/>
      <c r="G384" s="1023"/>
      <c r="H384" s="1002"/>
      <c r="I384" s="1012"/>
      <c r="J384" s="244" t="str">
        <f ca="1">IF(MOD(ROW()-13,2)=0,IF(ISBLANK(OFFSET('11. SEGUIMIENTO 2026'!$N$14,INT((ROW()-13)/2),0)),"",OFFSET('11. SEGUIMIENTO 2026'!$N$14,INT((ROW()-13)/2),0)),IF(ISBLANK(OFFSET('9. METAS'!$Q$20,INT((ROW()-14)/2),0)),"",OFFSET('9. METAS'!$Q$20,INT((ROW()-14)/2),0)))</f>
        <v/>
      </c>
      <c r="K384" s="245" t="str">
        <f ca="1">IF(MOD(ROW()-13,2)=0,IF(ISBLANK(OFFSET('11. SEGUIMIENTO 2026'!$O$14,INT((ROW()-13)/2),0)),"",OFFSET('11. SEGUIMIENTO 2026'!$O$14,INT((ROW()-13)/2),0)),IF(ISBLANK(OFFSET('9. METAS'!$R$20,INT((ROW()-14)/2),0)),"",OFFSET('9. METAS'!$R$20,INT((ROW()-14)/2),0)))</f>
        <v/>
      </c>
      <c r="L384" s="245" t="str">
        <f ca="1">IF(MOD(ROW()-13,2)=0,IF(ISBLANK(OFFSET('11. SEGUIMIENTO 2026'!$P$14,INT((ROW()-13)/2),0)),"",OFFSET('11. SEGUIMIENTO 2026'!$P$14,INT((ROW()-13)/2),0)),IF(ISBLANK(OFFSET('9. METAS'!$S$20,INT((ROW()-14)/2),0)),"",OFFSET('9. METAS'!$S$20,INT((ROW()-14)/2),0)))</f>
        <v/>
      </c>
      <c r="M384" s="246" t="str">
        <f ca="1">IF(MOD(ROW()-13,2)=0,IF(ISBLANK(OFFSET('11. SEGUIMIENTO 2026'!$Q$14,INT((ROW()-13)/2),0)),"",OFFSET('11. SEGUIMIENTO 2026'!$Q$14,INT((ROW()-13)/2),0)),IF(ISBLANK(OFFSET('9. METAS'!$T$20,INT((ROW()-14)/2),0)),"",OFFSET('9. METAS'!$T$20,INT((ROW()-14)/2),0)))</f>
        <v/>
      </c>
      <c r="N384" s="1013"/>
      <c r="O384" s="1014"/>
      <c r="P384" s="1015"/>
    </row>
    <row r="385" spans="3:16" ht="63" hidden="1" customHeight="1">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02" t="str">
        <f ca="1">IF(ISBLANK(OFFSET('9. METAS'!$K$20,INT((ROW()-13)/2),0)),"",OFFSET('9. METAS'!$K$20,INT((ROW()-13)/2),0))</f>
        <v/>
      </c>
      <c r="I385" s="1004"/>
      <c r="J385" s="244" t="str">
        <f ca="1">IF(MOD(ROW()-13,2)=0,IF(ISBLANK(OFFSET('11. SEGUIMIENTO 2026'!$N$14,INT((ROW()-13)/2),0)),"",OFFSET('11. SEGUIMIENTO 2026'!$N$14,INT((ROW()-13)/2),0)),IF(ISBLANK(OFFSET('9. METAS'!$Q$20,INT((ROW()-14)/2),0)),"",OFFSET('9. METAS'!$Q$20,INT((ROW()-14)/2),0)))</f>
        <v/>
      </c>
      <c r="K385" s="245" t="str">
        <f ca="1">IF(MOD(ROW()-13,2)=0,IF(ISBLANK(OFFSET('11. SEGUIMIENTO 2026'!$O$14,INT((ROW()-13)/2),0)),"",OFFSET('11. SEGUIMIENTO 2026'!$O$14,INT((ROW()-13)/2),0)),IF(ISBLANK(OFFSET('9. METAS'!$R$20,INT((ROW()-14)/2),0)),"",OFFSET('9. METAS'!$R$20,INT((ROW()-14)/2),0)))</f>
        <v/>
      </c>
      <c r="L385" s="245" t="str">
        <f ca="1">IF(MOD(ROW()-13,2)=0,IF(ISBLANK(OFFSET('11. SEGUIMIENTO 2026'!$P$14,INT((ROW()-13)/2),0)),"",OFFSET('11. SEGUIMIENTO 2026'!$P$14,INT((ROW()-13)/2),0)),IF(ISBLANK(OFFSET('9. METAS'!$S$20,INT((ROW()-14)/2),0)),"",OFFSET('9. METAS'!$S$20,INT((ROW()-14)/2),0)))</f>
        <v/>
      </c>
      <c r="M385" s="246" t="str">
        <f ca="1">IF(MOD(ROW()-13,2)=0,IF(ISBLANK(OFFSET('11. SEGUIMIENTO 2026'!$Q$14,INT((ROW()-13)/2),0)),"",OFFSET('11. SEGUIMIENTO 2026'!$Q$14,INT((ROW()-13)/2),0)),IF(ISBLANK(OFFSET('9. METAS'!$T$20,INT((ROW()-14)/2),0)),"",OFFSET('9. METAS'!$T$20,INT((ROW()-14)/2),0)))</f>
        <v/>
      </c>
      <c r="N385" s="1006" t="str">
        <f t="shared" ref="N385" ca="1" si="363">IFERROR(J385/J386,"ND")</f>
        <v>ND</v>
      </c>
      <c r="O385" s="1008" t="str">
        <f t="shared" ref="O385" ca="1" si="364">IFERROR(((J385)/H385),"ND")</f>
        <v>ND</v>
      </c>
      <c r="P385" s="1010"/>
    </row>
    <row r="386" spans="3:16" ht="63" hidden="1" customHeight="1">
      <c r="C386" s="1025"/>
      <c r="D386" s="1018"/>
      <c r="E386" s="1018"/>
      <c r="F386" s="1021"/>
      <c r="G386" s="1023"/>
      <c r="H386" s="1002"/>
      <c r="I386" s="1012"/>
      <c r="J386" s="244" t="str">
        <f ca="1">IF(MOD(ROW()-13,2)=0,IF(ISBLANK(OFFSET('11. SEGUIMIENTO 2026'!$N$14,INT((ROW()-13)/2),0)),"",OFFSET('11. SEGUIMIENTO 2026'!$N$14,INT((ROW()-13)/2),0)),IF(ISBLANK(OFFSET('9. METAS'!$Q$20,INT((ROW()-14)/2),0)),"",OFFSET('9. METAS'!$Q$20,INT((ROW()-14)/2),0)))</f>
        <v/>
      </c>
      <c r="K386" s="245" t="str">
        <f ca="1">IF(MOD(ROW()-13,2)=0,IF(ISBLANK(OFFSET('11. SEGUIMIENTO 2026'!$O$14,INT((ROW()-13)/2),0)),"",OFFSET('11. SEGUIMIENTO 2026'!$O$14,INT((ROW()-13)/2),0)),IF(ISBLANK(OFFSET('9. METAS'!$R$20,INT((ROW()-14)/2),0)),"",OFFSET('9. METAS'!$R$20,INT((ROW()-14)/2),0)))</f>
        <v/>
      </c>
      <c r="L386" s="245" t="str">
        <f ca="1">IF(MOD(ROW()-13,2)=0,IF(ISBLANK(OFFSET('11. SEGUIMIENTO 2026'!$P$14,INT((ROW()-13)/2),0)),"",OFFSET('11. SEGUIMIENTO 2026'!$P$14,INT((ROW()-13)/2),0)),IF(ISBLANK(OFFSET('9. METAS'!$S$20,INT((ROW()-14)/2),0)),"",OFFSET('9. METAS'!$S$20,INT((ROW()-14)/2),0)))</f>
        <v/>
      </c>
      <c r="M386" s="246" t="str">
        <f ca="1">IF(MOD(ROW()-13,2)=0,IF(ISBLANK(OFFSET('11. SEGUIMIENTO 2026'!$Q$14,INT((ROW()-13)/2),0)),"",OFFSET('11. SEGUIMIENTO 2026'!$Q$14,INT((ROW()-13)/2),0)),IF(ISBLANK(OFFSET('9. METAS'!$T$20,INT((ROW()-14)/2),0)),"",OFFSET('9. METAS'!$T$20,INT((ROW()-14)/2),0)))</f>
        <v/>
      </c>
      <c r="N386" s="1013"/>
      <c r="O386" s="1014"/>
      <c r="P386" s="1015"/>
    </row>
    <row r="387" spans="3:16" ht="63" hidden="1" customHeight="1">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02" t="str">
        <f ca="1">IF(ISBLANK(OFFSET('9. METAS'!$K$20,INT((ROW()-13)/2),0)),"",OFFSET('9. METAS'!$K$20,INT((ROW()-13)/2),0))</f>
        <v/>
      </c>
      <c r="I387" s="1004"/>
      <c r="J387" s="244" t="str">
        <f ca="1">IF(MOD(ROW()-13,2)=0,IF(ISBLANK(OFFSET('11. SEGUIMIENTO 2026'!$N$14,INT((ROW()-13)/2),0)),"",OFFSET('11. SEGUIMIENTO 2026'!$N$14,INT((ROW()-13)/2),0)),IF(ISBLANK(OFFSET('9. METAS'!$Q$20,INT((ROW()-14)/2),0)),"",OFFSET('9. METAS'!$Q$20,INT((ROW()-14)/2),0)))</f>
        <v/>
      </c>
      <c r="K387" s="245" t="str">
        <f ca="1">IF(MOD(ROW()-13,2)=0,IF(ISBLANK(OFFSET('11. SEGUIMIENTO 2026'!$O$14,INT((ROW()-13)/2),0)),"",OFFSET('11. SEGUIMIENTO 2026'!$O$14,INT((ROW()-13)/2),0)),IF(ISBLANK(OFFSET('9. METAS'!$R$20,INT((ROW()-14)/2),0)),"",OFFSET('9. METAS'!$R$20,INT((ROW()-14)/2),0)))</f>
        <v/>
      </c>
      <c r="L387" s="245" t="str">
        <f ca="1">IF(MOD(ROW()-13,2)=0,IF(ISBLANK(OFFSET('11. SEGUIMIENTO 2026'!$P$14,INT((ROW()-13)/2),0)),"",OFFSET('11. SEGUIMIENTO 2026'!$P$14,INT((ROW()-13)/2),0)),IF(ISBLANK(OFFSET('9. METAS'!$S$20,INT((ROW()-14)/2),0)),"",OFFSET('9. METAS'!$S$20,INT((ROW()-14)/2),0)))</f>
        <v/>
      </c>
      <c r="M387" s="246" t="str">
        <f ca="1">IF(MOD(ROW()-13,2)=0,IF(ISBLANK(OFFSET('11. SEGUIMIENTO 2026'!$Q$14,INT((ROW()-13)/2),0)),"",OFFSET('11. SEGUIMIENTO 2026'!$Q$14,INT((ROW()-13)/2),0)),IF(ISBLANK(OFFSET('9. METAS'!$T$20,INT((ROW()-14)/2),0)),"",OFFSET('9. METAS'!$T$20,INT((ROW()-14)/2),0)))</f>
        <v/>
      </c>
      <c r="N387" s="1006" t="str">
        <f t="shared" ref="N387" ca="1" si="365">IFERROR(J387/J388,"ND")</f>
        <v>ND</v>
      </c>
      <c r="O387" s="1008" t="str">
        <f t="shared" ref="O387" ca="1" si="366">IFERROR(((J387)/H387),"ND")</f>
        <v>ND</v>
      </c>
      <c r="P387" s="1010"/>
    </row>
    <row r="388" spans="3:16" ht="63" hidden="1" customHeight="1">
      <c r="C388" s="1025"/>
      <c r="D388" s="1018"/>
      <c r="E388" s="1018"/>
      <c r="F388" s="1021"/>
      <c r="G388" s="1023"/>
      <c r="H388" s="1002"/>
      <c r="I388" s="1012"/>
      <c r="J388" s="244" t="str">
        <f ca="1">IF(MOD(ROW()-13,2)=0,IF(ISBLANK(OFFSET('11. SEGUIMIENTO 2026'!$N$14,INT((ROW()-13)/2),0)),"",OFFSET('11. SEGUIMIENTO 2026'!$N$14,INT((ROW()-13)/2),0)),IF(ISBLANK(OFFSET('9. METAS'!$Q$20,INT((ROW()-14)/2),0)),"",OFFSET('9. METAS'!$Q$20,INT((ROW()-14)/2),0)))</f>
        <v/>
      </c>
      <c r="K388" s="245" t="str">
        <f ca="1">IF(MOD(ROW()-13,2)=0,IF(ISBLANK(OFFSET('11. SEGUIMIENTO 2026'!$O$14,INT((ROW()-13)/2),0)),"",OFFSET('11. SEGUIMIENTO 2026'!$O$14,INT((ROW()-13)/2),0)),IF(ISBLANK(OFFSET('9. METAS'!$R$20,INT((ROW()-14)/2),0)),"",OFFSET('9. METAS'!$R$20,INT((ROW()-14)/2),0)))</f>
        <v/>
      </c>
      <c r="L388" s="245" t="str">
        <f ca="1">IF(MOD(ROW()-13,2)=0,IF(ISBLANK(OFFSET('11. SEGUIMIENTO 2026'!$P$14,INT((ROW()-13)/2),0)),"",OFFSET('11. SEGUIMIENTO 2026'!$P$14,INT((ROW()-13)/2),0)),IF(ISBLANK(OFFSET('9. METAS'!$S$20,INT((ROW()-14)/2),0)),"",OFFSET('9. METAS'!$S$20,INT((ROW()-14)/2),0)))</f>
        <v/>
      </c>
      <c r="M388" s="246" t="str">
        <f ca="1">IF(MOD(ROW()-13,2)=0,IF(ISBLANK(OFFSET('11. SEGUIMIENTO 2026'!$Q$14,INT((ROW()-13)/2),0)),"",OFFSET('11. SEGUIMIENTO 2026'!$Q$14,INT((ROW()-13)/2),0)),IF(ISBLANK(OFFSET('9. METAS'!$T$20,INT((ROW()-14)/2),0)),"",OFFSET('9. METAS'!$T$20,INT((ROW()-14)/2),0)))</f>
        <v/>
      </c>
      <c r="N388" s="1013"/>
      <c r="O388" s="1014"/>
      <c r="P388" s="1015"/>
    </row>
    <row r="389" spans="3:16" ht="63" customHeight="1">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02">
        <f ca="1">IF(ISBLANK(OFFSET('9. METAS'!$K$20,INT((ROW()-13)/2),0)),"",OFFSET('9. METAS'!$K$20,INT((ROW()-13)/2),0))</f>
        <v>100</v>
      </c>
      <c r="I389" s="1004" t="s">
        <v>147</v>
      </c>
      <c r="J389" s="244">
        <f ca="1">IF(MOD(ROW()-13,2)=0,IF(ISBLANK(OFFSET('11. SEGUIMIENTO 2026'!$N$14,INT((ROW()-13)/2),0)),"",OFFSET('11. SEGUIMIENTO 2026'!$N$14,INT((ROW()-13)/2),0)),IF(ISBLANK(OFFSET('9. METAS'!$Q$20,INT((ROW()-14)/2),0)),"",OFFSET('9. METAS'!$Q$20,INT((ROW()-14)/2),0)))</f>
        <v>25</v>
      </c>
      <c r="K389" s="245" t="str">
        <f ca="1">IF(MOD(ROW()-13,2)=0,IF(ISBLANK(OFFSET('11. SEGUIMIENTO 2026'!$O$14,INT((ROW()-13)/2),0)),"",OFFSET('11. SEGUIMIENTO 2026'!$O$14,INT((ROW()-13)/2),0)),IF(ISBLANK(OFFSET('9. METAS'!$R$20,INT((ROW()-14)/2),0)),"",OFFSET('9. METAS'!$R$20,INT((ROW()-14)/2),0)))</f>
        <v/>
      </c>
      <c r="L389" s="245" t="str">
        <f ca="1">IF(MOD(ROW()-13,2)=0,IF(ISBLANK(OFFSET('11. SEGUIMIENTO 2026'!$P$14,INT((ROW()-13)/2),0)),"",OFFSET('11. SEGUIMIENTO 2026'!$P$14,INT((ROW()-13)/2),0)),IF(ISBLANK(OFFSET('9. METAS'!$S$20,INT((ROW()-14)/2),0)),"",OFFSET('9. METAS'!$S$20,INT((ROW()-14)/2),0)))</f>
        <v/>
      </c>
      <c r="M389" s="246" t="str">
        <f ca="1">IF(MOD(ROW()-13,2)=0,IF(ISBLANK(OFFSET('11. SEGUIMIENTO 2026'!$Q$14,INT((ROW()-13)/2),0)),"",OFFSET('11. SEGUIMIENTO 2026'!$Q$14,INT((ROW()-13)/2),0)),IF(ISBLANK(OFFSET('9. METAS'!$T$20,INT((ROW()-14)/2),0)),"",OFFSET('9. METAS'!$T$20,INT((ROW()-14)/2),0)))</f>
        <v/>
      </c>
      <c r="N389" s="1006">
        <f t="shared" ref="N389" ca="1" si="367">IFERROR(J389/J390,"ND")</f>
        <v>1</v>
      </c>
      <c r="O389" s="1008">
        <f t="shared" ref="O389" ca="1" si="368">IFERROR(((J389)/H389),"ND")</f>
        <v>0.25</v>
      </c>
      <c r="P389" s="722" t="s">
        <v>1549</v>
      </c>
    </row>
    <row r="390" spans="3:16" ht="63" customHeight="1">
      <c r="C390" s="1025"/>
      <c r="D390" s="1018"/>
      <c r="E390" s="1018"/>
      <c r="F390" s="1021"/>
      <c r="G390" s="1023"/>
      <c r="H390" s="1002"/>
      <c r="I390" s="1012"/>
      <c r="J390" s="244">
        <f ca="1">IF(MOD(ROW()-13,2)=0,IF(ISBLANK(OFFSET('11. SEGUIMIENTO 2026'!$N$14,INT((ROW()-13)/2),0)),"",OFFSET('11. SEGUIMIENTO 2026'!$N$14,INT((ROW()-13)/2),0)),IF(ISBLANK(OFFSET('9. METAS'!$Q$20,INT((ROW()-14)/2),0)),"",OFFSET('9. METAS'!$Q$20,INT((ROW()-14)/2),0)))</f>
        <v>25</v>
      </c>
      <c r="K390" s="245">
        <f ca="1">IF(MOD(ROW()-13,2)=0,IF(ISBLANK(OFFSET('11. SEGUIMIENTO 2026'!$O$14,INT((ROW()-13)/2),0)),"",OFFSET('11. SEGUIMIENTO 2026'!$O$14,INT((ROW()-13)/2),0)),IF(ISBLANK(OFFSET('9. METAS'!$R$20,INT((ROW()-14)/2),0)),"",OFFSET('9. METAS'!$R$20,INT((ROW()-14)/2),0)))</f>
        <v>25</v>
      </c>
      <c r="L390" s="245">
        <f ca="1">IF(MOD(ROW()-13,2)=0,IF(ISBLANK(OFFSET('11. SEGUIMIENTO 2026'!$P$14,INT((ROW()-13)/2),0)),"",OFFSET('11. SEGUIMIENTO 2026'!$P$14,INT((ROW()-13)/2),0)),IF(ISBLANK(OFFSET('9. METAS'!$S$20,INT((ROW()-14)/2),0)),"",OFFSET('9. METAS'!$S$20,INT((ROW()-14)/2),0)))</f>
        <v>25</v>
      </c>
      <c r="M390" s="246">
        <f ca="1">IF(MOD(ROW()-13,2)=0,IF(ISBLANK(OFFSET('11. SEGUIMIENTO 2026'!$Q$14,INT((ROW()-13)/2),0)),"",OFFSET('11. SEGUIMIENTO 2026'!$Q$14,INT((ROW()-13)/2),0)),IF(ISBLANK(OFFSET('9. METAS'!$T$20,INT((ROW()-14)/2),0)),"",OFFSET('9. METAS'!$T$20,INT((ROW()-14)/2),0)))</f>
        <v>25</v>
      </c>
      <c r="N390" s="1013"/>
      <c r="O390" s="1014"/>
      <c r="P390" s="723" t="s">
        <v>1550</v>
      </c>
    </row>
    <row r="391" spans="3:16" ht="63" customHeight="1">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02">
        <f ca="1">IF(ISBLANK(OFFSET('9. METAS'!$K$20,INT((ROW()-13)/2),0)),"",OFFSET('9. METAS'!$K$20,INT((ROW()-13)/2),0))</f>
        <v>225</v>
      </c>
      <c r="I391" s="1004" t="s">
        <v>1394</v>
      </c>
      <c r="J391" s="244">
        <f ca="1">IF(MOD(ROW()-13,2)=0,IF(ISBLANK(OFFSET('11. SEGUIMIENTO 2026'!$N$14,INT((ROW()-13)/2),0)),"",OFFSET('11. SEGUIMIENTO 2026'!$N$14,INT((ROW()-13)/2),0)),IF(ISBLANK(OFFSET('9. METAS'!$Q$20,INT((ROW()-14)/2),0)),"",OFFSET('9. METAS'!$Q$20,INT((ROW()-14)/2),0)))</f>
        <v>112</v>
      </c>
      <c r="K391" s="245" t="str">
        <f ca="1">IF(MOD(ROW()-13,2)=0,IF(ISBLANK(OFFSET('11. SEGUIMIENTO 2026'!$O$14,INT((ROW()-13)/2),0)),"",OFFSET('11. SEGUIMIENTO 2026'!$O$14,INT((ROW()-13)/2),0)),IF(ISBLANK(OFFSET('9. METAS'!$R$20,INT((ROW()-14)/2),0)),"",OFFSET('9. METAS'!$R$20,INT((ROW()-14)/2),0)))</f>
        <v/>
      </c>
      <c r="L391" s="245" t="str">
        <f ca="1">IF(MOD(ROW()-13,2)=0,IF(ISBLANK(OFFSET('11. SEGUIMIENTO 2026'!$P$14,INT((ROW()-13)/2),0)),"",OFFSET('11. SEGUIMIENTO 2026'!$P$14,INT((ROW()-13)/2),0)),IF(ISBLANK(OFFSET('9. METAS'!$S$20,INT((ROW()-14)/2),0)),"",OFFSET('9. METAS'!$S$20,INT((ROW()-14)/2),0)))</f>
        <v/>
      </c>
      <c r="M391" s="246" t="str">
        <f ca="1">IF(MOD(ROW()-13,2)=0,IF(ISBLANK(OFFSET('11. SEGUIMIENTO 2026'!$Q$14,INT((ROW()-13)/2),0)),"",OFFSET('11. SEGUIMIENTO 2026'!$Q$14,INT((ROW()-13)/2),0)),IF(ISBLANK(OFFSET('9. METAS'!$T$20,INT((ROW()-14)/2),0)),"",OFFSET('9. METAS'!$T$20,INT((ROW()-14)/2),0)))</f>
        <v/>
      </c>
      <c r="N391" s="1006">
        <f t="shared" ref="N391" ca="1" si="369">IFERROR(J391/J392,"ND")</f>
        <v>1.8666666666666667</v>
      </c>
      <c r="O391" s="1008">
        <f t="shared" ref="O391" ca="1" si="370">IFERROR(((J391)/H391),"ND")</f>
        <v>0.49777777777777776</v>
      </c>
      <c r="P391" s="722" t="s">
        <v>1600</v>
      </c>
    </row>
    <row r="392" spans="3:16" ht="63" customHeight="1">
      <c r="C392" s="1025"/>
      <c r="D392" s="1018"/>
      <c r="E392" s="1018"/>
      <c r="F392" s="1021"/>
      <c r="G392" s="1023"/>
      <c r="H392" s="1002"/>
      <c r="I392" s="1012"/>
      <c r="J392" s="244">
        <f ca="1">IF(MOD(ROW()-13,2)=0,IF(ISBLANK(OFFSET('11. SEGUIMIENTO 2026'!$N$14,INT((ROW()-13)/2),0)),"",OFFSET('11. SEGUIMIENTO 2026'!$N$14,INT((ROW()-13)/2),0)),IF(ISBLANK(OFFSET('9. METAS'!$Q$20,INT((ROW()-14)/2),0)),"",OFFSET('9. METAS'!$Q$20,INT((ROW()-14)/2),0)))</f>
        <v>60</v>
      </c>
      <c r="K392" s="245">
        <f ca="1">IF(MOD(ROW()-13,2)=0,IF(ISBLANK(OFFSET('11. SEGUIMIENTO 2026'!$O$14,INT((ROW()-13)/2),0)),"",OFFSET('11. SEGUIMIENTO 2026'!$O$14,INT((ROW()-13)/2),0)),IF(ISBLANK(OFFSET('9. METAS'!$R$20,INT((ROW()-14)/2),0)),"",OFFSET('9. METAS'!$R$20,INT((ROW()-14)/2),0)))</f>
        <v>60</v>
      </c>
      <c r="L392" s="245">
        <f ca="1">IF(MOD(ROW()-13,2)=0,IF(ISBLANK(OFFSET('11. SEGUIMIENTO 2026'!$P$14,INT((ROW()-13)/2),0)),"",OFFSET('11. SEGUIMIENTO 2026'!$P$14,INT((ROW()-13)/2),0)),IF(ISBLANK(OFFSET('9. METAS'!$S$20,INT((ROW()-14)/2),0)),"",OFFSET('9. METAS'!$S$20,INT((ROW()-14)/2),0)))</f>
        <v>50</v>
      </c>
      <c r="M392" s="246">
        <f ca="1">IF(MOD(ROW()-13,2)=0,IF(ISBLANK(OFFSET('11. SEGUIMIENTO 2026'!$Q$14,INT((ROW()-13)/2),0)),"",OFFSET('11. SEGUIMIENTO 2026'!$Q$14,INT((ROW()-13)/2),0)),IF(ISBLANK(OFFSET('9. METAS'!$T$20,INT((ROW()-14)/2),0)),"",OFFSET('9. METAS'!$T$20,INT((ROW()-14)/2),0)))</f>
        <v>55</v>
      </c>
      <c r="N392" s="1013"/>
      <c r="O392" s="1014"/>
      <c r="P392" s="723" t="s">
        <v>1601</v>
      </c>
    </row>
    <row r="393" spans="3:16" ht="63" customHeight="1">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02">
        <f ca="1">IF(ISBLANK(OFFSET('9. METAS'!$K$20,INT((ROW()-13)/2),0)),"",OFFSET('9. METAS'!$K$20,INT((ROW()-13)/2),0))</f>
        <v>20</v>
      </c>
      <c r="I393" s="1004" t="s">
        <v>1394</v>
      </c>
      <c r="J393" s="244">
        <f ca="1">IF(MOD(ROW()-13,2)=0,IF(ISBLANK(OFFSET('11. SEGUIMIENTO 2026'!$N$14,INT((ROW()-13)/2),0)),"",OFFSET('11. SEGUIMIENTO 2026'!$N$14,INT((ROW()-13)/2),0)),IF(ISBLANK(OFFSET('9. METAS'!$Q$20,INT((ROW()-14)/2),0)),"",OFFSET('9. METAS'!$Q$20,INT((ROW()-14)/2),0)))</f>
        <v>5</v>
      </c>
      <c r="K393" s="245" t="str">
        <f ca="1">IF(MOD(ROW()-13,2)=0,IF(ISBLANK(OFFSET('11. SEGUIMIENTO 2026'!$O$14,INT((ROW()-13)/2),0)),"",OFFSET('11. SEGUIMIENTO 2026'!$O$14,INT((ROW()-13)/2),0)),IF(ISBLANK(OFFSET('9. METAS'!$R$20,INT((ROW()-14)/2),0)),"",OFFSET('9. METAS'!$R$20,INT((ROW()-14)/2),0)))</f>
        <v/>
      </c>
      <c r="L393" s="245" t="str">
        <f ca="1">IF(MOD(ROW()-13,2)=0,IF(ISBLANK(OFFSET('11. SEGUIMIENTO 2026'!$P$14,INT((ROW()-13)/2),0)),"",OFFSET('11. SEGUIMIENTO 2026'!$P$14,INT((ROW()-13)/2),0)),IF(ISBLANK(OFFSET('9. METAS'!$S$20,INT((ROW()-14)/2),0)),"",OFFSET('9. METAS'!$S$20,INT((ROW()-14)/2),0)))</f>
        <v/>
      </c>
      <c r="M393" s="246" t="str">
        <f ca="1">IF(MOD(ROW()-13,2)=0,IF(ISBLANK(OFFSET('11. SEGUIMIENTO 2026'!$Q$14,INT((ROW()-13)/2),0)),"",OFFSET('11. SEGUIMIENTO 2026'!$Q$14,INT((ROW()-13)/2),0)),IF(ISBLANK(OFFSET('9. METAS'!$T$20,INT((ROW()-14)/2),0)),"",OFFSET('9. METAS'!$T$20,INT((ROW()-14)/2),0)))</f>
        <v/>
      </c>
      <c r="N393" s="1006">
        <f t="shared" ref="N393" ca="1" si="371">IFERROR(J393/J394,"ND")</f>
        <v>1</v>
      </c>
      <c r="O393" s="1008">
        <f t="shared" ref="O393" ca="1" si="372">IFERROR(((J393)/H393),"ND")</f>
        <v>0.25</v>
      </c>
      <c r="P393" s="722" t="s">
        <v>1602</v>
      </c>
    </row>
    <row r="394" spans="3:16" ht="63" customHeight="1">
      <c r="C394" s="1025"/>
      <c r="D394" s="1018"/>
      <c r="E394" s="1018"/>
      <c r="F394" s="1021"/>
      <c r="G394" s="1023"/>
      <c r="H394" s="1002"/>
      <c r="I394" s="1012"/>
      <c r="J394" s="244">
        <f ca="1">IF(MOD(ROW()-13,2)=0,IF(ISBLANK(OFFSET('11. SEGUIMIENTO 2026'!$N$14,INT((ROW()-13)/2),0)),"",OFFSET('11. SEGUIMIENTO 2026'!$N$14,INT((ROW()-13)/2),0)),IF(ISBLANK(OFFSET('9. METAS'!$Q$20,INT((ROW()-14)/2),0)),"",OFFSET('9. METAS'!$Q$20,INT((ROW()-14)/2),0)))</f>
        <v>5</v>
      </c>
      <c r="K394" s="245">
        <f ca="1">IF(MOD(ROW()-13,2)=0,IF(ISBLANK(OFFSET('11. SEGUIMIENTO 2026'!$O$14,INT((ROW()-13)/2),0)),"",OFFSET('11. SEGUIMIENTO 2026'!$O$14,INT((ROW()-13)/2),0)),IF(ISBLANK(OFFSET('9. METAS'!$R$20,INT((ROW()-14)/2),0)),"",OFFSET('9. METAS'!$R$20,INT((ROW()-14)/2),0)))</f>
        <v>5</v>
      </c>
      <c r="L394" s="245">
        <f ca="1">IF(MOD(ROW()-13,2)=0,IF(ISBLANK(OFFSET('11. SEGUIMIENTO 2026'!$P$14,INT((ROW()-13)/2),0)),"",OFFSET('11. SEGUIMIENTO 2026'!$P$14,INT((ROW()-13)/2),0)),IF(ISBLANK(OFFSET('9. METAS'!$S$20,INT((ROW()-14)/2),0)),"",OFFSET('9. METAS'!$S$20,INT((ROW()-14)/2),0)))</f>
        <v>5</v>
      </c>
      <c r="M394" s="246">
        <f ca="1">IF(MOD(ROW()-13,2)=0,IF(ISBLANK(OFFSET('11. SEGUIMIENTO 2026'!$Q$14,INT((ROW()-13)/2),0)),"",OFFSET('11. SEGUIMIENTO 2026'!$Q$14,INT((ROW()-13)/2),0)),IF(ISBLANK(OFFSET('9. METAS'!$T$20,INT((ROW()-14)/2),0)),"",OFFSET('9. METAS'!$T$20,INT((ROW()-14)/2),0)))</f>
        <v>5</v>
      </c>
      <c r="N394" s="1013"/>
      <c r="O394" s="1014"/>
      <c r="P394" s="723" t="s">
        <v>1603</v>
      </c>
    </row>
    <row r="395" spans="3:16" ht="63" hidden="1" customHeight="1">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02" t="str">
        <f ca="1">IF(ISBLANK(OFFSET('9. METAS'!$K$20,INT((ROW()-13)/2),0)),"",OFFSET('9. METAS'!$K$20,INT((ROW()-13)/2),0))</f>
        <v/>
      </c>
      <c r="I395" s="1004"/>
      <c r="J395" s="244" t="str">
        <f ca="1">IF(MOD(ROW()-13,2)=0,IF(ISBLANK(OFFSET('11. SEGUIMIENTO 2026'!$N$14,INT((ROW()-13)/2),0)),"",OFFSET('11. SEGUIMIENTO 2026'!$N$14,INT((ROW()-13)/2),0)),IF(ISBLANK(OFFSET('9. METAS'!$Q$20,INT((ROW()-14)/2),0)),"",OFFSET('9. METAS'!$Q$20,INT((ROW()-14)/2),0)))</f>
        <v/>
      </c>
      <c r="K395" s="245" t="str">
        <f ca="1">IF(MOD(ROW()-13,2)=0,IF(ISBLANK(OFFSET('11. SEGUIMIENTO 2026'!$O$14,INT((ROW()-13)/2),0)),"",OFFSET('11. SEGUIMIENTO 2026'!$O$14,INT((ROW()-13)/2),0)),IF(ISBLANK(OFFSET('9. METAS'!$R$20,INT((ROW()-14)/2),0)),"",OFFSET('9. METAS'!$R$20,INT((ROW()-14)/2),0)))</f>
        <v/>
      </c>
      <c r="L395" s="245" t="str">
        <f ca="1">IF(MOD(ROW()-13,2)=0,IF(ISBLANK(OFFSET('11. SEGUIMIENTO 2026'!$P$14,INT((ROW()-13)/2),0)),"",OFFSET('11. SEGUIMIENTO 2026'!$P$14,INT((ROW()-13)/2),0)),IF(ISBLANK(OFFSET('9. METAS'!$S$20,INT((ROW()-14)/2),0)),"",OFFSET('9. METAS'!$S$20,INT((ROW()-14)/2),0)))</f>
        <v/>
      </c>
      <c r="M395" s="246" t="str">
        <f ca="1">IF(MOD(ROW()-13,2)=0,IF(ISBLANK(OFFSET('11. SEGUIMIENTO 2026'!$Q$14,INT((ROW()-13)/2),0)),"",OFFSET('11. SEGUIMIENTO 2026'!$Q$14,INT((ROW()-13)/2),0)),IF(ISBLANK(OFFSET('9. METAS'!$T$20,INT((ROW()-14)/2),0)),"",OFFSET('9. METAS'!$T$20,INT((ROW()-14)/2),0)))</f>
        <v/>
      </c>
      <c r="N395" s="1006" t="str">
        <f t="shared" ref="N395" ca="1" si="373">IFERROR(J395/J396,"ND")</f>
        <v>ND</v>
      </c>
      <c r="O395" s="1008" t="str">
        <f t="shared" ref="O395" ca="1" si="374">IFERROR(((J395)/H395),"ND")</f>
        <v>ND</v>
      </c>
      <c r="P395" s="1010"/>
    </row>
    <row r="396" spans="3:16" ht="63" hidden="1" customHeight="1">
      <c r="C396" s="1025"/>
      <c r="D396" s="1018"/>
      <c r="E396" s="1018"/>
      <c r="F396" s="1021"/>
      <c r="G396" s="1023"/>
      <c r="H396" s="1002"/>
      <c r="I396" s="1012"/>
      <c r="J396" s="244" t="str">
        <f ca="1">IF(MOD(ROW()-13,2)=0,IF(ISBLANK(OFFSET('11. SEGUIMIENTO 2026'!$N$14,INT((ROW()-13)/2),0)),"",OFFSET('11. SEGUIMIENTO 2026'!$N$14,INT((ROW()-13)/2),0)),IF(ISBLANK(OFFSET('9. METAS'!$Q$20,INT((ROW()-14)/2),0)),"",OFFSET('9. METAS'!$Q$20,INT((ROW()-14)/2),0)))</f>
        <v/>
      </c>
      <c r="K396" s="245" t="str">
        <f ca="1">IF(MOD(ROW()-13,2)=0,IF(ISBLANK(OFFSET('11. SEGUIMIENTO 2026'!$O$14,INT((ROW()-13)/2),0)),"",OFFSET('11. SEGUIMIENTO 2026'!$O$14,INT((ROW()-13)/2),0)),IF(ISBLANK(OFFSET('9. METAS'!$R$20,INT((ROW()-14)/2),0)),"",OFFSET('9. METAS'!$R$20,INT((ROW()-14)/2),0)))</f>
        <v/>
      </c>
      <c r="L396" s="245" t="str">
        <f ca="1">IF(MOD(ROW()-13,2)=0,IF(ISBLANK(OFFSET('11. SEGUIMIENTO 2026'!$P$14,INT((ROW()-13)/2),0)),"",OFFSET('11. SEGUIMIENTO 2026'!$P$14,INT((ROW()-13)/2),0)),IF(ISBLANK(OFFSET('9. METAS'!$S$20,INT((ROW()-14)/2),0)),"",OFFSET('9. METAS'!$S$20,INT((ROW()-14)/2),0)))</f>
        <v/>
      </c>
      <c r="M396" s="246" t="str">
        <f ca="1">IF(MOD(ROW()-13,2)=0,IF(ISBLANK(OFFSET('11. SEGUIMIENTO 2026'!$Q$14,INT((ROW()-13)/2),0)),"",OFFSET('11. SEGUIMIENTO 2026'!$Q$14,INT((ROW()-13)/2),0)),IF(ISBLANK(OFFSET('9. METAS'!$T$20,INT((ROW()-14)/2),0)),"",OFFSET('9. METAS'!$T$20,INT((ROW()-14)/2),0)))</f>
        <v/>
      </c>
      <c r="N396" s="1013"/>
      <c r="O396" s="1014"/>
      <c r="P396" s="1015"/>
    </row>
    <row r="397" spans="3:16" ht="63" hidden="1" customHeight="1">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02" t="str">
        <f ca="1">IF(ISBLANK(OFFSET('9. METAS'!$K$20,INT((ROW()-13)/2),0)),"",OFFSET('9. METAS'!$K$20,INT((ROW()-13)/2),0))</f>
        <v/>
      </c>
      <c r="I397" s="1004"/>
      <c r="J397" s="244" t="str">
        <f ca="1">IF(MOD(ROW()-13,2)=0,IF(ISBLANK(OFFSET('11. SEGUIMIENTO 2026'!$N$14,INT((ROW()-13)/2),0)),"",OFFSET('11. SEGUIMIENTO 2026'!$N$14,INT((ROW()-13)/2),0)),IF(ISBLANK(OFFSET('9. METAS'!$Q$20,INT((ROW()-14)/2),0)),"",OFFSET('9. METAS'!$Q$20,INT((ROW()-14)/2),0)))</f>
        <v/>
      </c>
      <c r="K397" s="245" t="str">
        <f ca="1">IF(MOD(ROW()-13,2)=0,IF(ISBLANK(OFFSET('11. SEGUIMIENTO 2026'!$O$14,INT((ROW()-13)/2),0)),"",OFFSET('11. SEGUIMIENTO 2026'!$O$14,INT((ROW()-13)/2),0)),IF(ISBLANK(OFFSET('9. METAS'!$R$20,INT((ROW()-14)/2),0)),"",OFFSET('9. METAS'!$R$20,INT((ROW()-14)/2),0)))</f>
        <v/>
      </c>
      <c r="L397" s="245" t="str">
        <f ca="1">IF(MOD(ROW()-13,2)=0,IF(ISBLANK(OFFSET('11. SEGUIMIENTO 2026'!$P$14,INT((ROW()-13)/2),0)),"",OFFSET('11. SEGUIMIENTO 2026'!$P$14,INT((ROW()-13)/2),0)),IF(ISBLANK(OFFSET('9. METAS'!$S$20,INT((ROW()-14)/2),0)),"",OFFSET('9. METAS'!$S$20,INT((ROW()-14)/2),0)))</f>
        <v/>
      </c>
      <c r="M397" s="246" t="str">
        <f ca="1">IF(MOD(ROW()-13,2)=0,IF(ISBLANK(OFFSET('11. SEGUIMIENTO 2026'!$Q$14,INT((ROW()-13)/2),0)),"",OFFSET('11. SEGUIMIENTO 2026'!$Q$14,INT((ROW()-13)/2),0)),IF(ISBLANK(OFFSET('9. METAS'!$T$20,INT((ROW()-14)/2),0)),"",OFFSET('9. METAS'!$T$20,INT((ROW()-14)/2),0)))</f>
        <v/>
      </c>
      <c r="N397" s="1006" t="str">
        <f t="shared" ref="N397" ca="1" si="375">IFERROR(J397/J398,"ND")</f>
        <v>ND</v>
      </c>
      <c r="O397" s="1008" t="str">
        <f t="shared" ref="O397" ca="1" si="376">IFERROR(((J397)/H397),"ND")</f>
        <v>ND</v>
      </c>
      <c r="P397" s="1010"/>
    </row>
    <row r="398" spans="3:16" ht="63" hidden="1" customHeight="1">
      <c r="C398" s="1025"/>
      <c r="D398" s="1018"/>
      <c r="E398" s="1018"/>
      <c r="F398" s="1021"/>
      <c r="G398" s="1023"/>
      <c r="H398" s="1002"/>
      <c r="I398" s="1012"/>
      <c r="J398" s="244" t="str">
        <f ca="1">IF(MOD(ROW()-13,2)=0,IF(ISBLANK(OFFSET('11. SEGUIMIENTO 2026'!$N$14,INT((ROW()-13)/2),0)),"",OFFSET('11. SEGUIMIENTO 2026'!$N$14,INT((ROW()-13)/2),0)),IF(ISBLANK(OFFSET('9. METAS'!$Q$20,INT((ROW()-14)/2),0)),"",OFFSET('9. METAS'!$Q$20,INT((ROW()-14)/2),0)))</f>
        <v/>
      </c>
      <c r="K398" s="245" t="str">
        <f ca="1">IF(MOD(ROW()-13,2)=0,IF(ISBLANK(OFFSET('11. SEGUIMIENTO 2026'!$O$14,INT((ROW()-13)/2),0)),"",OFFSET('11. SEGUIMIENTO 2026'!$O$14,INT((ROW()-13)/2),0)),IF(ISBLANK(OFFSET('9. METAS'!$R$20,INT((ROW()-14)/2),0)),"",OFFSET('9. METAS'!$R$20,INT((ROW()-14)/2),0)))</f>
        <v/>
      </c>
      <c r="L398" s="245" t="str">
        <f ca="1">IF(MOD(ROW()-13,2)=0,IF(ISBLANK(OFFSET('11. SEGUIMIENTO 2026'!$P$14,INT((ROW()-13)/2),0)),"",OFFSET('11. SEGUIMIENTO 2026'!$P$14,INT((ROW()-13)/2),0)),IF(ISBLANK(OFFSET('9. METAS'!$S$20,INT((ROW()-14)/2),0)),"",OFFSET('9. METAS'!$S$20,INT((ROW()-14)/2),0)))</f>
        <v/>
      </c>
      <c r="M398" s="246" t="str">
        <f ca="1">IF(MOD(ROW()-13,2)=0,IF(ISBLANK(OFFSET('11. SEGUIMIENTO 2026'!$Q$14,INT((ROW()-13)/2),0)),"",OFFSET('11. SEGUIMIENTO 2026'!$Q$14,INT((ROW()-13)/2),0)),IF(ISBLANK(OFFSET('9. METAS'!$T$20,INT((ROW()-14)/2),0)),"",OFFSET('9. METAS'!$T$20,INT((ROW()-14)/2),0)))</f>
        <v/>
      </c>
      <c r="N398" s="1013"/>
      <c r="O398" s="1014"/>
      <c r="P398" s="1015"/>
    </row>
    <row r="399" spans="3:16" ht="63" hidden="1" customHeight="1">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02" t="str">
        <f ca="1">IF(ISBLANK(OFFSET('9. METAS'!$K$20,INT((ROW()-13)/2),0)),"",OFFSET('9. METAS'!$K$20,INT((ROW()-13)/2),0))</f>
        <v/>
      </c>
      <c r="I399" s="1004"/>
      <c r="J399" s="244" t="str">
        <f ca="1">IF(MOD(ROW()-13,2)=0,IF(ISBLANK(OFFSET('11. SEGUIMIENTO 2026'!$N$14,INT((ROW()-13)/2),0)),"",OFFSET('11. SEGUIMIENTO 2026'!$N$14,INT((ROW()-13)/2),0)),IF(ISBLANK(OFFSET('9. METAS'!$Q$20,INT((ROW()-14)/2),0)),"",OFFSET('9. METAS'!$Q$20,INT((ROW()-14)/2),0)))</f>
        <v/>
      </c>
      <c r="K399" s="245" t="str">
        <f ca="1">IF(MOD(ROW()-13,2)=0,IF(ISBLANK(OFFSET('11. SEGUIMIENTO 2026'!$O$14,INT((ROW()-13)/2),0)),"",OFFSET('11. SEGUIMIENTO 2026'!$O$14,INT((ROW()-13)/2),0)),IF(ISBLANK(OFFSET('9. METAS'!$R$20,INT((ROW()-14)/2),0)),"",OFFSET('9. METAS'!$R$20,INT((ROW()-14)/2),0)))</f>
        <v/>
      </c>
      <c r="L399" s="245" t="str">
        <f ca="1">IF(MOD(ROW()-13,2)=0,IF(ISBLANK(OFFSET('11. SEGUIMIENTO 2026'!$P$14,INT((ROW()-13)/2),0)),"",OFFSET('11. SEGUIMIENTO 2026'!$P$14,INT((ROW()-13)/2),0)),IF(ISBLANK(OFFSET('9. METAS'!$S$20,INT((ROW()-14)/2),0)),"",OFFSET('9. METAS'!$S$20,INT((ROW()-14)/2),0)))</f>
        <v/>
      </c>
      <c r="M399" s="246" t="str">
        <f ca="1">IF(MOD(ROW()-13,2)=0,IF(ISBLANK(OFFSET('11. SEGUIMIENTO 2026'!$Q$14,INT((ROW()-13)/2),0)),"",OFFSET('11. SEGUIMIENTO 2026'!$Q$14,INT((ROW()-13)/2),0)),IF(ISBLANK(OFFSET('9. METAS'!$T$20,INT((ROW()-14)/2),0)),"",OFFSET('9. METAS'!$T$20,INT((ROW()-14)/2),0)))</f>
        <v/>
      </c>
      <c r="N399" s="1006" t="str">
        <f t="shared" ref="N399" ca="1" si="377">IFERROR(J399/J400,"ND")</f>
        <v>ND</v>
      </c>
      <c r="O399" s="1008" t="str">
        <f t="shared" ref="O399" ca="1" si="378">IFERROR(((J399)/H399),"ND")</f>
        <v>ND</v>
      </c>
      <c r="P399" s="1010"/>
    </row>
    <row r="400" spans="3:16" ht="63" hidden="1" customHeight="1">
      <c r="C400" s="1025"/>
      <c r="D400" s="1018"/>
      <c r="E400" s="1018"/>
      <c r="F400" s="1021"/>
      <c r="G400" s="1023"/>
      <c r="H400" s="1002"/>
      <c r="I400" s="1012"/>
      <c r="J400" s="244" t="str">
        <f ca="1">IF(MOD(ROW()-13,2)=0,IF(ISBLANK(OFFSET('11. SEGUIMIENTO 2026'!$N$14,INT((ROW()-13)/2),0)),"",OFFSET('11. SEGUIMIENTO 2026'!$N$14,INT((ROW()-13)/2),0)),IF(ISBLANK(OFFSET('9. METAS'!$Q$20,INT((ROW()-14)/2),0)),"",OFFSET('9. METAS'!$Q$20,INT((ROW()-14)/2),0)))</f>
        <v/>
      </c>
      <c r="K400" s="245" t="str">
        <f ca="1">IF(MOD(ROW()-13,2)=0,IF(ISBLANK(OFFSET('11. SEGUIMIENTO 2026'!$O$14,INT((ROW()-13)/2),0)),"",OFFSET('11. SEGUIMIENTO 2026'!$O$14,INT((ROW()-13)/2),0)),IF(ISBLANK(OFFSET('9. METAS'!$R$20,INT((ROW()-14)/2),0)),"",OFFSET('9. METAS'!$R$20,INT((ROW()-14)/2),0)))</f>
        <v/>
      </c>
      <c r="L400" s="245" t="str">
        <f ca="1">IF(MOD(ROW()-13,2)=0,IF(ISBLANK(OFFSET('11. SEGUIMIENTO 2026'!$P$14,INT((ROW()-13)/2),0)),"",OFFSET('11. SEGUIMIENTO 2026'!$P$14,INT((ROW()-13)/2),0)),IF(ISBLANK(OFFSET('9. METAS'!$S$20,INT((ROW()-14)/2),0)),"",OFFSET('9. METAS'!$S$20,INT((ROW()-14)/2),0)))</f>
        <v/>
      </c>
      <c r="M400" s="246" t="str">
        <f ca="1">IF(MOD(ROW()-13,2)=0,IF(ISBLANK(OFFSET('11. SEGUIMIENTO 2026'!$Q$14,INT((ROW()-13)/2),0)),"",OFFSET('11. SEGUIMIENTO 2026'!$Q$14,INT((ROW()-13)/2),0)),IF(ISBLANK(OFFSET('9. METAS'!$T$20,INT((ROW()-14)/2),0)),"",OFFSET('9. METAS'!$T$20,INT((ROW()-14)/2),0)))</f>
        <v/>
      </c>
      <c r="N400" s="1013"/>
      <c r="O400" s="1014"/>
      <c r="P400" s="1015"/>
    </row>
    <row r="401" spans="3:16" ht="63" customHeight="1">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02">
        <f ca="1">IF(ISBLANK(OFFSET('9. METAS'!$K$20,INT((ROW()-13)/2),0)),"",OFFSET('9. METAS'!$K$20,INT((ROW()-13)/2),0))</f>
        <v>100</v>
      </c>
      <c r="I401" s="1004" t="s">
        <v>147</v>
      </c>
      <c r="J401" s="244">
        <f ca="1">IF(MOD(ROW()-13,2)=0,IF(ISBLANK(OFFSET('11. SEGUIMIENTO 2026'!$N$14,INT((ROW()-13)/2),0)),"",OFFSET('11. SEGUIMIENTO 2026'!$N$14,INT((ROW()-13)/2),0)),IF(ISBLANK(OFFSET('9. METAS'!$Q$20,INT((ROW()-14)/2),0)),"",OFFSET('9. METAS'!$Q$20,INT((ROW()-14)/2),0)))</f>
        <v>16</v>
      </c>
      <c r="K401" s="245" t="str">
        <f ca="1">IF(MOD(ROW()-13,2)=0,IF(ISBLANK(OFFSET('11. SEGUIMIENTO 2026'!$O$14,INT((ROW()-13)/2),0)),"",OFFSET('11. SEGUIMIENTO 2026'!$O$14,INT((ROW()-13)/2),0)),IF(ISBLANK(OFFSET('9. METAS'!$R$20,INT((ROW()-14)/2),0)),"",OFFSET('9. METAS'!$R$20,INT((ROW()-14)/2),0)))</f>
        <v/>
      </c>
      <c r="L401" s="245" t="str">
        <f ca="1">IF(MOD(ROW()-13,2)=0,IF(ISBLANK(OFFSET('11. SEGUIMIENTO 2026'!$P$14,INT((ROW()-13)/2),0)),"",OFFSET('11. SEGUIMIENTO 2026'!$P$14,INT((ROW()-13)/2),0)),IF(ISBLANK(OFFSET('9. METAS'!$S$20,INT((ROW()-14)/2),0)),"",OFFSET('9. METAS'!$S$20,INT((ROW()-14)/2),0)))</f>
        <v/>
      </c>
      <c r="M401" s="246" t="str">
        <f ca="1">IF(MOD(ROW()-13,2)=0,IF(ISBLANK(OFFSET('11. SEGUIMIENTO 2026'!$Q$14,INT((ROW()-13)/2),0)),"",OFFSET('11. SEGUIMIENTO 2026'!$Q$14,INT((ROW()-13)/2),0)),IF(ISBLANK(OFFSET('9. METAS'!$T$20,INT((ROW()-14)/2),0)),"",OFFSET('9. METAS'!$T$20,INT((ROW()-14)/2),0)))</f>
        <v/>
      </c>
      <c r="N401" s="1006">
        <f t="shared" ref="N401" ca="1" si="379">IFERROR(J401/J402,"ND")</f>
        <v>0.64</v>
      </c>
      <c r="O401" s="1008">
        <f t="shared" ref="O401" ca="1" si="380">IFERROR(((J401)/H401),"ND")</f>
        <v>0.16</v>
      </c>
      <c r="P401" s="722" t="s">
        <v>1604</v>
      </c>
    </row>
    <row r="402" spans="3:16" ht="63" customHeight="1">
      <c r="C402" s="1025"/>
      <c r="D402" s="1018"/>
      <c r="E402" s="1018"/>
      <c r="F402" s="1021"/>
      <c r="G402" s="1023"/>
      <c r="H402" s="1002"/>
      <c r="I402" s="1012"/>
      <c r="J402" s="244">
        <f ca="1">IF(MOD(ROW()-13,2)=0,IF(ISBLANK(OFFSET('11. SEGUIMIENTO 2026'!$N$14,INT((ROW()-13)/2),0)),"",OFFSET('11. SEGUIMIENTO 2026'!$N$14,INT((ROW()-13)/2),0)),IF(ISBLANK(OFFSET('9. METAS'!$Q$20,INT((ROW()-14)/2),0)),"",OFFSET('9. METAS'!$Q$20,INT((ROW()-14)/2),0)))</f>
        <v>25</v>
      </c>
      <c r="K402" s="245">
        <f ca="1">IF(MOD(ROW()-13,2)=0,IF(ISBLANK(OFFSET('11. SEGUIMIENTO 2026'!$O$14,INT((ROW()-13)/2),0)),"",OFFSET('11. SEGUIMIENTO 2026'!$O$14,INT((ROW()-13)/2),0)),IF(ISBLANK(OFFSET('9. METAS'!$R$20,INT((ROW()-14)/2),0)),"",OFFSET('9. METAS'!$R$20,INT((ROW()-14)/2),0)))</f>
        <v>25</v>
      </c>
      <c r="L402" s="245">
        <f ca="1">IF(MOD(ROW()-13,2)=0,IF(ISBLANK(OFFSET('11. SEGUIMIENTO 2026'!$P$14,INT((ROW()-13)/2),0)),"",OFFSET('11. SEGUIMIENTO 2026'!$P$14,INT((ROW()-13)/2),0)),IF(ISBLANK(OFFSET('9. METAS'!$S$20,INT((ROW()-14)/2),0)),"",OFFSET('9. METAS'!$S$20,INT((ROW()-14)/2),0)))</f>
        <v>25</v>
      </c>
      <c r="M402" s="246">
        <f ca="1">IF(MOD(ROW()-13,2)=0,IF(ISBLANK(OFFSET('11. SEGUIMIENTO 2026'!$Q$14,INT((ROW()-13)/2),0)),"",OFFSET('11. SEGUIMIENTO 2026'!$Q$14,INT((ROW()-13)/2),0)),IF(ISBLANK(OFFSET('9. METAS'!$T$20,INT((ROW()-14)/2),0)),"",OFFSET('9. METAS'!$T$20,INT((ROW()-14)/2),0)))</f>
        <v>25</v>
      </c>
      <c r="N402" s="1013"/>
      <c r="O402" s="1014"/>
      <c r="P402" s="723" t="s">
        <v>1605</v>
      </c>
    </row>
    <row r="403" spans="3:16" ht="63" customHeight="1">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02">
        <f ca="1">IF(ISBLANK(OFFSET('9. METAS'!$K$20,INT((ROW()-13)/2),0)),"",OFFSET('9. METAS'!$K$20,INT((ROW()-13)/2),0))</f>
        <v>13400</v>
      </c>
      <c r="I403" s="1004" t="s">
        <v>1394</v>
      </c>
      <c r="J403" s="244">
        <f ca="1">IF(MOD(ROW()-13,2)=0,IF(ISBLANK(OFFSET('11. SEGUIMIENTO 2026'!$N$14,INT((ROW()-13)/2),0)),"",OFFSET('11. SEGUIMIENTO 2026'!$N$14,INT((ROW()-13)/2),0)),IF(ISBLANK(OFFSET('9. METAS'!$Q$20,INT((ROW()-14)/2),0)),"",OFFSET('9. METAS'!$Q$20,INT((ROW()-14)/2),0)))</f>
        <v>4854</v>
      </c>
      <c r="K403" s="245" t="str">
        <f ca="1">IF(MOD(ROW()-13,2)=0,IF(ISBLANK(OFFSET('11. SEGUIMIENTO 2026'!$O$14,INT((ROW()-13)/2),0)),"",OFFSET('11. SEGUIMIENTO 2026'!$O$14,INT((ROW()-13)/2),0)),IF(ISBLANK(OFFSET('9. METAS'!$R$20,INT((ROW()-14)/2),0)),"",OFFSET('9. METAS'!$R$20,INT((ROW()-14)/2),0)))</f>
        <v/>
      </c>
      <c r="L403" s="245" t="str">
        <f ca="1">IF(MOD(ROW()-13,2)=0,IF(ISBLANK(OFFSET('11. SEGUIMIENTO 2026'!$P$14,INT((ROW()-13)/2),0)),"",OFFSET('11. SEGUIMIENTO 2026'!$P$14,INT((ROW()-13)/2),0)),IF(ISBLANK(OFFSET('9. METAS'!$S$20,INT((ROW()-14)/2),0)),"",OFFSET('9. METAS'!$S$20,INT((ROW()-14)/2),0)))</f>
        <v/>
      </c>
      <c r="M403" s="246" t="str">
        <f ca="1">IF(MOD(ROW()-13,2)=0,IF(ISBLANK(OFFSET('11. SEGUIMIENTO 2026'!$Q$14,INT((ROW()-13)/2),0)),"",OFFSET('11. SEGUIMIENTO 2026'!$Q$14,INT((ROW()-13)/2),0)),IF(ISBLANK(OFFSET('9. METAS'!$T$20,INT((ROW()-14)/2),0)),"",OFFSET('9. METAS'!$T$20,INT((ROW()-14)/2),0)))</f>
        <v/>
      </c>
      <c r="N403" s="1006">
        <f t="shared" ref="N403" ca="1" si="381">IFERROR(J403/J404,"ND")</f>
        <v>1.4576576576576576</v>
      </c>
      <c r="O403" s="1008">
        <f t="shared" ref="O403" ca="1" si="382">IFERROR(((J403)/H403),"ND")</f>
        <v>0.36223880597014924</v>
      </c>
      <c r="P403" s="722" t="s">
        <v>1606</v>
      </c>
    </row>
    <row r="404" spans="3:16" ht="63" customHeight="1">
      <c r="C404" s="1025"/>
      <c r="D404" s="1018"/>
      <c r="E404" s="1018"/>
      <c r="F404" s="1021"/>
      <c r="G404" s="1023"/>
      <c r="H404" s="1002"/>
      <c r="I404" s="1012"/>
      <c r="J404" s="244">
        <f ca="1">IF(MOD(ROW()-13,2)=0,IF(ISBLANK(OFFSET('11. SEGUIMIENTO 2026'!$N$14,INT((ROW()-13)/2),0)),"",OFFSET('11. SEGUIMIENTO 2026'!$N$14,INT((ROW()-13)/2),0)),IF(ISBLANK(OFFSET('9. METAS'!$Q$20,INT((ROW()-14)/2),0)),"",OFFSET('9. METAS'!$Q$20,INT((ROW()-14)/2),0)))</f>
        <v>3330</v>
      </c>
      <c r="K404" s="245">
        <f ca="1">IF(MOD(ROW()-13,2)=0,IF(ISBLANK(OFFSET('11. SEGUIMIENTO 2026'!$O$14,INT((ROW()-13)/2),0)),"",OFFSET('11. SEGUIMIENTO 2026'!$O$14,INT((ROW()-13)/2),0)),IF(ISBLANK(OFFSET('9. METAS'!$R$20,INT((ROW()-14)/2),0)),"",OFFSET('9. METAS'!$R$20,INT((ROW()-14)/2),0)))</f>
        <v>3380</v>
      </c>
      <c r="L404" s="245">
        <f ca="1">IF(MOD(ROW()-13,2)=0,IF(ISBLANK(OFFSET('11. SEGUIMIENTO 2026'!$P$14,INT((ROW()-13)/2),0)),"",OFFSET('11. SEGUIMIENTO 2026'!$P$14,INT((ROW()-13)/2),0)),IF(ISBLANK(OFFSET('9. METAS'!$S$20,INT((ROW()-14)/2),0)),"",OFFSET('9. METAS'!$S$20,INT((ROW()-14)/2),0)))</f>
        <v>3380</v>
      </c>
      <c r="M404" s="246">
        <f ca="1">IF(MOD(ROW()-13,2)=0,IF(ISBLANK(OFFSET('11. SEGUIMIENTO 2026'!$Q$14,INT((ROW()-13)/2),0)),"",OFFSET('11. SEGUIMIENTO 2026'!$Q$14,INT((ROW()-13)/2),0)),IF(ISBLANK(OFFSET('9. METAS'!$T$20,INT((ROW()-14)/2),0)),"",OFFSET('9. METAS'!$T$20,INT((ROW()-14)/2),0)))</f>
        <v>3310</v>
      </c>
      <c r="N404" s="1013"/>
      <c r="O404" s="1014"/>
      <c r="P404" s="723" t="s">
        <v>1607</v>
      </c>
    </row>
    <row r="405" spans="3:16" ht="63" customHeight="1">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02">
        <f ca="1">IF(ISBLANK(OFFSET('9. METAS'!$K$20,INT((ROW()-13)/2),0)),"",OFFSET('9. METAS'!$K$20,INT((ROW()-13)/2),0))</f>
        <v>261</v>
      </c>
      <c r="I405" s="1004" t="s">
        <v>1394</v>
      </c>
      <c r="J405" s="244">
        <f ca="1">IF(MOD(ROW()-13,2)=0,IF(ISBLANK(OFFSET('11. SEGUIMIENTO 2026'!$N$14,INT((ROW()-13)/2),0)),"",OFFSET('11. SEGUIMIENTO 2026'!$N$14,INT((ROW()-13)/2),0)),IF(ISBLANK(OFFSET('9. METAS'!$Q$20,INT((ROW()-14)/2),0)),"",OFFSET('9. METAS'!$Q$20,INT((ROW()-14)/2),0)))</f>
        <v>52</v>
      </c>
      <c r="K405" s="245" t="str">
        <f ca="1">IF(MOD(ROW()-13,2)=0,IF(ISBLANK(OFFSET('11. SEGUIMIENTO 2026'!$O$14,INT((ROW()-13)/2),0)),"",OFFSET('11. SEGUIMIENTO 2026'!$O$14,INT((ROW()-13)/2),0)),IF(ISBLANK(OFFSET('9. METAS'!$R$20,INT((ROW()-14)/2),0)),"",OFFSET('9. METAS'!$R$20,INT((ROW()-14)/2),0)))</f>
        <v/>
      </c>
      <c r="L405" s="245" t="str">
        <f ca="1">IF(MOD(ROW()-13,2)=0,IF(ISBLANK(OFFSET('11. SEGUIMIENTO 2026'!$P$14,INT((ROW()-13)/2),0)),"",OFFSET('11. SEGUIMIENTO 2026'!$P$14,INT((ROW()-13)/2),0)),IF(ISBLANK(OFFSET('9. METAS'!$S$20,INT((ROW()-14)/2),0)),"",OFFSET('9. METAS'!$S$20,INT((ROW()-14)/2),0)))</f>
        <v/>
      </c>
      <c r="M405" s="246" t="str">
        <f ca="1">IF(MOD(ROW()-13,2)=0,IF(ISBLANK(OFFSET('11. SEGUIMIENTO 2026'!$Q$14,INT((ROW()-13)/2),0)),"",OFFSET('11. SEGUIMIENTO 2026'!$Q$14,INT((ROW()-13)/2),0)),IF(ISBLANK(OFFSET('9. METAS'!$T$20,INT((ROW()-14)/2),0)),"",OFFSET('9. METAS'!$T$20,INT((ROW()-14)/2),0)))</f>
        <v/>
      </c>
      <c r="N405" s="1006">
        <f t="shared" ref="N405" ca="1" si="383">IFERROR(J405/J406,"ND")</f>
        <v>0.66666666666666663</v>
      </c>
      <c r="O405" s="1008">
        <f t="shared" ref="O405" ca="1" si="384">IFERROR(((J405)/H405),"ND")</f>
        <v>0.19923371647509577</v>
      </c>
      <c r="P405" s="722" t="s">
        <v>1608</v>
      </c>
    </row>
    <row r="406" spans="3:16" ht="63" customHeight="1">
      <c r="C406" s="1025"/>
      <c r="D406" s="1018"/>
      <c r="E406" s="1018"/>
      <c r="F406" s="1021"/>
      <c r="G406" s="1023"/>
      <c r="H406" s="1002"/>
      <c r="I406" s="1012"/>
      <c r="J406" s="244">
        <f ca="1">IF(MOD(ROW()-13,2)=0,IF(ISBLANK(OFFSET('11. SEGUIMIENTO 2026'!$N$14,INT((ROW()-13)/2),0)),"",OFFSET('11. SEGUIMIENTO 2026'!$N$14,INT((ROW()-13)/2),0)),IF(ISBLANK(OFFSET('9. METAS'!$Q$20,INT((ROW()-14)/2),0)),"",OFFSET('9. METAS'!$Q$20,INT((ROW()-14)/2),0)))</f>
        <v>78</v>
      </c>
      <c r="K406" s="245">
        <f ca="1">IF(MOD(ROW()-13,2)=0,IF(ISBLANK(OFFSET('11. SEGUIMIENTO 2026'!$O$14,INT((ROW()-13)/2),0)),"",OFFSET('11. SEGUIMIENTO 2026'!$O$14,INT((ROW()-13)/2),0)),IF(ISBLANK(OFFSET('9. METAS'!$R$20,INT((ROW()-14)/2),0)),"",OFFSET('9. METAS'!$R$20,INT((ROW()-14)/2),0)))</f>
        <v>78</v>
      </c>
      <c r="L406" s="245">
        <f ca="1">IF(MOD(ROW()-13,2)=0,IF(ISBLANK(OFFSET('11. SEGUIMIENTO 2026'!$P$14,INT((ROW()-13)/2),0)),"",OFFSET('11. SEGUIMIENTO 2026'!$P$14,INT((ROW()-13)/2),0)),IF(ISBLANK(OFFSET('9. METAS'!$S$20,INT((ROW()-14)/2),0)),"",OFFSET('9. METAS'!$S$20,INT((ROW()-14)/2),0)))</f>
        <v>45</v>
      </c>
      <c r="M406" s="246">
        <f ca="1">IF(MOD(ROW()-13,2)=0,IF(ISBLANK(OFFSET('11. SEGUIMIENTO 2026'!$Q$14,INT((ROW()-13)/2),0)),"",OFFSET('11. SEGUIMIENTO 2026'!$Q$14,INT((ROW()-13)/2),0)),IF(ISBLANK(OFFSET('9. METAS'!$T$20,INT((ROW()-14)/2),0)),"",OFFSET('9. METAS'!$T$20,INT((ROW()-14)/2),0)))</f>
        <v>60</v>
      </c>
      <c r="N406" s="1013"/>
      <c r="O406" s="1014"/>
      <c r="P406" s="723" t="s">
        <v>1609</v>
      </c>
    </row>
    <row r="407" spans="3:16" ht="63" customHeight="1">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02">
        <f ca="1">IF(ISBLANK(OFFSET('9. METAS'!$K$20,INT((ROW()-13)/2),0)),"",OFFSET('9. METAS'!$K$20,INT((ROW()-13)/2),0))</f>
        <v>60</v>
      </c>
      <c r="I407" s="1004" t="s">
        <v>1394</v>
      </c>
      <c r="J407" s="244">
        <f ca="1">IF(MOD(ROW()-13,2)=0,IF(ISBLANK(OFFSET('11. SEGUIMIENTO 2026'!$N$14,INT((ROW()-13)/2),0)),"",OFFSET('11. SEGUIMIENTO 2026'!$N$14,INT((ROW()-13)/2),0)),IF(ISBLANK(OFFSET('9. METAS'!$Q$20,INT((ROW()-14)/2),0)),"",OFFSET('9. METAS'!$Q$20,INT((ROW()-14)/2),0)))</f>
        <v>4</v>
      </c>
      <c r="K407" s="245" t="str">
        <f ca="1">IF(MOD(ROW()-13,2)=0,IF(ISBLANK(OFFSET('11. SEGUIMIENTO 2026'!$O$14,INT((ROW()-13)/2),0)),"",OFFSET('11. SEGUIMIENTO 2026'!$O$14,INT((ROW()-13)/2),0)),IF(ISBLANK(OFFSET('9. METAS'!$R$20,INT((ROW()-14)/2),0)),"",OFFSET('9. METAS'!$R$20,INT((ROW()-14)/2),0)))</f>
        <v/>
      </c>
      <c r="L407" s="245" t="str">
        <f ca="1">IF(MOD(ROW()-13,2)=0,IF(ISBLANK(OFFSET('11. SEGUIMIENTO 2026'!$P$14,INT((ROW()-13)/2),0)),"",OFFSET('11. SEGUIMIENTO 2026'!$P$14,INT((ROW()-13)/2),0)),IF(ISBLANK(OFFSET('9. METAS'!$S$20,INT((ROW()-14)/2),0)),"",OFFSET('9. METAS'!$S$20,INT((ROW()-14)/2),0)))</f>
        <v/>
      </c>
      <c r="M407" s="246" t="str">
        <f ca="1">IF(MOD(ROW()-13,2)=0,IF(ISBLANK(OFFSET('11. SEGUIMIENTO 2026'!$Q$14,INT((ROW()-13)/2),0)),"",OFFSET('11. SEGUIMIENTO 2026'!$Q$14,INT((ROW()-13)/2),0)),IF(ISBLANK(OFFSET('9. METAS'!$T$20,INT((ROW()-14)/2),0)),"",OFFSET('9. METAS'!$T$20,INT((ROW()-14)/2),0)))</f>
        <v/>
      </c>
      <c r="N407" s="1006">
        <f t="shared" ref="N407" ca="1" si="385">IFERROR(J407/J408,"ND")</f>
        <v>0.26666666666666666</v>
      </c>
      <c r="O407" s="1008">
        <f t="shared" ref="O407" ca="1" si="386">IFERROR(((J407)/H407),"ND")</f>
        <v>6.6666666666666666E-2</v>
      </c>
      <c r="P407" s="722" t="s">
        <v>1610</v>
      </c>
    </row>
    <row r="408" spans="3:16" ht="63" customHeight="1">
      <c r="C408" s="1025"/>
      <c r="D408" s="1018"/>
      <c r="E408" s="1018"/>
      <c r="F408" s="1021"/>
      <c r="G408" s="1023"/>
      <c r="H408" s="1002"/>
      <c r="I408" s="1012"/>
      <c r="J408" s="244">
        <f ca="1">IF(MOD(ROW()-13,2)=0,IF(ISBLANK(OFFSET('11. SEGUIMIENTO 2026'!$N$14,INT((ROW()-13)/2),0)),"",OFFSET('11. SEGUIMIENTO 2026'!$N$14,INT((ROW()-13)/2),0)),IF(ISBLANK(OFFSET('9. METAS'!$Q$20,INT((ROW()-14)/2),0)),"",OFFSET('9. METAS'!$Q$20,INT((ROW()-14)/2),0)))</f>
        <v>15</v>
      </c>
      <c r="K408" s="245">
        <f ca="1">IF(MOD(ROW()-13,2)=0,IF(ISBLANK(OFFSET('11. SEGUIMIENTO 2026'!$O$14,INT((ROW()-13)/2),0)),"",OFFSET('11. SEGUIMIENTO 2026'!$O$14,INT((ROW()-13)/2),0)),IF(ISBLANK(OFFSET('9. METAS'!$R$20,INT((ROW()-14)/2),0)),"",OFFSET('9. METAS'!$R$20,INT((ROW()-14)/2),0)))</f>
        <v>15</v>
      </c>
      <c r="L408" s="245">
        <f ca="1">IF(MOD(ROW()-13,2)=0,IF(ISBLANK(OFFSET('11. SEGUIMIENTO 2026'!$P$14,INT((ROW()-13)/2),0)),"",OFFSET('11. SEGUIMIENTO 2026'!$P$14,INT((ROW()-13)/2),0)),IF(ISBLANK(OFFSET('9. METAS'!$S$20,INT((ROW()-14)/2),0)),"",OFFSET('9. METAS'!$S$20,INT((ROW()-14)/2),0)))</f>
        <v>15</v>
      </c>
      <c r="M408" s="246">
        <f ca="1">IF(MOD(ROW()-13,2)=0,IF(ISBLANK(OFFSET('11. SEGUIMIENTO 2026'!$Q$14,INT((ROW()-13)/2),0)),"",OFFSET('11. SEGUIMIENTO 2026'!$Q$14,INT((ROW()-13)/2),0)),IF(ISBLANK(OFFSET('9. METAS'!$T$20,INT((ROW()-14)/2),0)),"",OFFSET('9. METAS'!$T$20,INT((ROW()-14)/2),0)))</f>
        <v>15</v>
      </c>
      <c r="N408" s="1013"/>
      <c r="O408" s="1014"/>
      <c r="P408" s="723" t="s">
        <v>1611</v>
      </c>
    </row>
    <row r="409" spans="3:16" ht="63" hidden="1" customHeight="1">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02" t="str">
        <f ca="1">IF(ISBLANK(OFFSET('9. METAS'!$K$20,INT((ROW()-13)/2),0)),"",OFFSET('9. METAS'!$K$20,INT((ROW()-13)/2),0))</f>
        <v/>
      </c>
      <c r="I409" s="1004"/>
      <c r="J409" s="244" t="str">
        <f ca="1">IF(MOD(ROW()-13,2)=0,IF(ISBLANK(OFFSET('11. SEGUIMIENTO 2026'!$N$14,INT((ROW()-13)/2),0)),"",OFFSET('11. SEGUIMIENTO 2026'!$N$14,INT((ROW()-13)/2),0)),IF(ISBLANK(OFFSET('9. METAS'!$Q$20,INT((ROW()-14)/2),0)),"",OFFSET('9. METAS'!$Q$20,INT((ROW()-14)/2),0)))</f>
        <v/>
      </c>
      <c r="K409" s="245" t="str">
        <f ca="1">IF(MOD(ROW()-13,2)=0,IF(ISBLANK(OFFSET('11. SEGUIMIENTO 2026'!$O$14,INT((ROW()-13)/2),0)),"",OFFSET('11. SEGUIMIENTO 2026'!$O$14,INT((ROW()-13)/2),0)),IF(ISBLANK(OFFSET('9. METAS'!$R$20,INT((ROW()-14)/2),0)),"",OFFSET('9. METAS'!$R$20,INT((ROW()-14)/2),0)))</f>
        <v/>
      </c>
      <c r="L409" s="245" t="str">
        <f ca="1">IF(MOD(ROW()-13,2)=0,IF(ISBLANK(OFFSET('11. SEGUIMIENTO 2026'!$P$14,INT((ROW()-13)/2),0)),"",OFFSET('11. SEGUIMIENTO 2026'!$P$14,INT((ROW()-13)/2),0)),IF(ISBLANK(OFFSET('9. METAS'!$S$20,INT((ROW()-14)/2),0)),"",OFFSET('9. METAS'!$S$20,INT((ROW()-14)/2),0)))</f>
        <v/>
      </c>
      <c r="M409" s="246" t="str">
        <f ca="1">IF(MOD(ROW()-13,2)=0,IF(ISBLANK(OFFSET('11. SEGUIMIENTO 2026'!$Q$14,INT((ROW()-13)/2),0)),"",OFFSET('11. SEGUIMIENTO 2026'!$Q$14,INT((ROW()-13)/2),0)),IF(ISBLANK(OFFSET('9. METAS'!$T$20,INT((ROW()-14)/2),0)),"",OFFSET('9. METAS'!$T$20,INT((ROW()-14)/2),0)))</f>
        <v/>
      </c>
      <c r="N409" s="1006" t="str">
        <f t="shared" ref="N409" ca="1" si="387">IFERROR(J409/J410,"ND")</f>
        <v>ND</v>
      </c>
      <c r="O409" s="1008" t="str">
        <f t="shared" ref="O409" ca="1" si="388">IFERROR(((J409)/H409),"ND")</f>
        <v>ND</v>
      </c>
      <c r="P409" s="1010"/>
    </row>
    <row r="410" spans="3:16" ht="63" hidden="1" customHeight="1">
      <c r="C410" s="1025"/>
      <c r="D410" s="1018"/>
      <c r="E410" s="1018"/>
      <c r="F410" s="1021"/>
      <c r="G410" s="1023"/>
      <c r="H410" s="1002"/>
      <c r="I410" s="1012"/>
      <c r="J410" s="244" t="str">
        <f ca="1">IF(MOD(ROW()-13,2)=0,IF(ISBLANK(OFFSET('11. SEGUIMIENTO 2026'!$N$14,INT((ROW()-13)/2),0)),"",OFFSET('11. SEGUIMIENTO 2026'!$N$14,INT((ROW()-13)/2),0)),IF(ISBLANK(OFFSET('9. METAS'!$Q$20,INT((ROW()-14)/2),0)),"",OFFSET('9. METAS'!$Q$20,INT((ROW()-14)/2),0)))</f>
        <v/>
      </c>
      <c r="K410" s="245" t="str">
        <f ca="1">IF(MOD(ROW()-13,2)=0,IF(ISBLANK(OFFSET('11. SEGUIMIENTO 2026'!$O$14,INT((ROW()-13)/2),0)),"",OFFSET('11. SEGUIMIENTO 2026'!$O$14,INT((ROW()-13)/2),0)),IF(ISBLANK(OFFSET('9. METAS'!$R$20,INT((ROW()-14)/2),0)),"",OFFSET('9. METAS'!$R$20,INT((ROW()-14)/2),0)))</f>
        <v/>
      </c>
      <c r="L410" s="245" t="str">
        <f ca="1">IF(MOD(ROW()-13,2)=0,IF(ISBLANK(OFFSET('11. SEGUIMIENTO 2026'!$P$14,INT((ROW()-13)/2),0)),"",OFFSET('11. SEGUIMIENTO 2026'!$P$14,INT((ROW()-13)/2),0)),IF(ISBLANK(OFFSET('9. METAS'!$S$20,INT((ROW()-14)/2),0)),"",OFFSET('9. METAS'!$S$20,INT((ROW()-14)/2),0)))</f>
        <v/>
      </c>
      <c r="M410" s="246" t="str">
        <f ca="1">IF(MOD(ROW()-13,2)=0,IF(ISBLANK(OFFSET('11. SEGUIMIENTO 2026'!$Q$14,INT((ROW()-13)/2),0)),"",OFFSET('11. SEGUIMIENTO 2026'!$Q$14,INT((ROW()-13)/2),0)),IF(ISBLANK(OFFSET('9. METAS'!$T$20,INT((ROW()-14)/2),0)),"",OFFSET('9. METAS'!$T$20,INT((ROW()-14)/2),0)))</f>
        <v/>
      </c>
      <c r="N410" s="1013"/>
      <c r="O410" s="1014"/>
      <c r="P410" s="1015"/>
    </row>
    <row r="411" spans="3:16" ht="63" hidden="1" customHeight="1">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02" t="str">
        <f ca="1">IF(ISBLANK(OFFSET('9. METAS'!$K$20,INT((ROW()-13)/2),0)),"",OFFSET('9. METAS'!$K$20,INT((ROW()-13)/2),0))</f>
        <v/>
      </c>
      <c r="I411" s="1004"/>
      <c r="J411" s="244" t="str">
        <f ca="1">IF(MOD(ROW()-13,2)=0,IF(ISBLANK(OFFSET('11. SEGUIMIENTO 2026'!$N$14,INT((ROW()-13)/2),0)),"",OFFSET('11. SEGUIMIENTO 2026'!$N$14,INT((ROW()-13)/2),0)),IF(ISBLANK(OFFSET('9. METAS'!$Q$20,INT((ROW()-14)/2),0)),"",OFFSET('9. METAS'!$Q$20,INT((ROW()-14)/2),0)))</f>
        <v/>
      </c>
      <c r="K411" s="245" t="str">
        <f ca="1">IF(MOD(ROW()-13,2)=0,IF(ISBLANK(OFFSET('11. SEGUIMIENTO 2026'!$O$14,INT((ROW()-13)/2),0)),"",OFFSET('11. SEGUIMIENTO 2026'!$O$14,INT((ROW()-13)/2),0)),IF(ISBLANK(OFFSET('9. METAS'!$R$20,INT((ROW()-14)/2),0)),"",OFFSET('9. METAS'!$R$20,INT((ROW()-14)/2),0)))</f>
        <v/>
      </c>
      <c r="L411" s="245" t="str">
        <f ca="1">IF(MOD(ROW()-13,2)=0,IF(ISBLANK(OFFSET('11. SEGUIMIENTO 2026'!$P$14,INT((ROW()-13)/2),0)),"",OFFSET('11. SEGUIMIENTO 2026'!$P$14,INT((ROW()-13)/2),0)),IF(ISBLANK(OFFSET('9. METAS'!$S$20,INT((ROW()-14)/2),0)),"",OFFSET('9. METAS'!$S$20,INT((ROW()-14)/2),0)))</f>
        <v/>
      </c>
      <c r="M411" s="246" t="str">
        <f ca="1">IF(MOD(ROW()-13,2)=0,IF(ISBLANK(OFFSET('11. SEGUIMIENTO 2026'!$Q$14,INT((ROW()-13)/2),0)),"",OFFSET('11. SEGUIMIENTO 2026'!$Q$14,INT((ROW()-13)/2),0)),IF(ISBLANK(OFFSET('9. METAS'!$T$20,INT((ROW()-14)/2),0)),"",OFFSET('9. METAS'!$T$20,INT((ROW()-14)/2),0)))</f>
        <v/>
      </c>
      <c r="N411" s="1006" t="str">
        <f t="shared" ref="N411" ca="1" si="389">IFERROR(J411/J412,"ND")</f>
        <v>ND</v>
      </c>
      <c r="O411" s="1008" t="str">
        <f t="shared" ref="O411" ca="1" si="390">IFERROR(((J411)/H411),"ND")</f>
        <v>ND</v>
      </c>
      <c r="P411" s="1010"/>
    </row>
    <row r="412" spans="3:16" ht="63" hidden="1" customHeight="1">
      <c r="C412" s="1025"/>
      <c r="D412" s="1018"/>
      <c r="E412" s="1018"/>
      <c r="F412" s="1021"/>
      <c r="G412" s="1023"/>
      <c r="H412" s="1002"/>
      <c r="I412" s="1012"/>
      <c r="J412" s="244" t="str">
        <f ca="1">IF(MOD(ROW()-13,2)=0,IF(ISBLANK(OFFSET('11. SEGUIMIENTO 2026'!$N$14,INT((ROW()-13)/2),0)),"",OFFSET('11. SEGUIMIENTO 2026'!$N$14,INT((ROW()-13)/2),0)),IF(ISBLANK(OFFSET('9. METAS'!$Q$20,INT((ROW()-14)/2),0)),"",OFFSET('9. METAS'!$Q$20,INT((ROW()-14)/2),0)))</f>
        <v/>
      </c>
      <c r="K412" s="245" t="str">
        <f ca="1">IF(MOD(ROW()-13,2)=0,IF(ISBLANK(OFFSET('11. SEGUIMIENTO 2026'!$O$14,INT((ROW()-13)/2),0)),"",OFFSET('11. SEGUIMIENTO 2026'!$O$14,INT((ROW()-13)/2),0)),IF(ISBLANK(OFFSET('9. METAS'!$R$20,INT((ROW()-14)/2),0)),"",OFFSET('9. METAS'!$R$20,INT((ROW()-14)/2),0)))</f>
        <v/>
      </c>
      <c r="L412" s="245" t="str">
        <f ca="1">IF(MOD(ROW()-13,2)=0,IF(ISBLANK(OFFSET('11. SEGUIMIENTO 2026'!$P$14,INT((ROW()-13)/2),0)),"",OFFSET('11. SEGUIMIENTO 2026'!$P$14,INT((ROW()-13)/2),0)),IF(ISBLANK(OFFSET('9. METAS'!$S$20,INT((ROW()-14)/2),0)),"",OFFSET('9. METAS'!$S$20,INT((ROW()-14)/2),0)))</f>
        <v/>
      </c>
      <c r="M412" s="246" t="str">
        <f ca="1">IF(MOD(ROW()-13,2)=0,IF(ISBLANK(OFFSET('11. SEGUIMIENTO 2026'!$Q$14,INT((ROW()-13)/2),0)),"",OFFSET('11. SEGUIMIENTO 2026'!$Q$14,INT((ROW()-13)/2),0)),IF(ISBLANK(OFFSET('9. METAS'!$T$20,INT((ROW()-14)/2),0)),"",OFFSET('9. METAS'!$T$20,INT((ROW()-14)/2),0)))</f>
        <v/>
      </c>
      <c r="N412" s="1013"/>
      <c r="O412" s="1014"/>
      <c r="P412" s="1015"/>
    </row>
    <row r="413" spans="3:16" ht="63" hidden="1" customHeight="1">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02" t="str">
        <f ca="1">IF(ISBLANK(OFFSET('9. METAS'!$K$20,INT((ROW()-13)/2),0)),"",OFFSET('9. METAS'!$K$20,INT((ROW()-13)/2),0))</f>
        <v/>
      </c>
      <c r="I413" s="1004"/>
      <c r="J413" s="244" t="str">
        <f ca="1">IF(MOD(ROW()-13,2)=0,IF(ISBLANK(OFFSET('11. SEGUIMIENTO 2026'!$N$14,INT((ROW()-13)/2),0)),"",OFFSET('11. SEGUIMIENTO 2026'!$N$14,INT((ROW()-13)/2),0)),IF(ISBLANK(OFFSET('9. METAS'!$Q$20,INT((ROW()-14)/2),0)),"",OFFSET('9. METAS'!$Q$20,INT((ROW()-14)/2),0)))</f>
        <v/>
      </c>
      <c r="K413" s="245" t="str">
        <f ca="1">IF(MOD(ROW()-13,2)=0,IF(ISBLANK(OFFSET('11. SEGUIMIENTO 2026'!$O$14,INT((ROW()-13)/2),0)),"",OFFSET('11. SEGUIMIENTO 2026'!$O$14,INT((ROW()-13)/2),0)),IF(ISBLANK(OFFSET('9. METAS'!$R$20,INT((ROW()-14)/2),0)),"",OFFSET('9. METAS'!$R$20,INT((ROW()-14)/2),0)))</f>
        <v/>
      </c>
      <c r="L413" s="245" t="str">
        <f ca="1">IF(MOD(ROW()-13,2)=0,IF(ISBLANK(OFFSET('11. SEGUIMIENTO 2026'!$P$14,INT((ROW()-13)/2),0)),"",OFFSET('11. SEGUIMIENTO 2026'!$P$14,INT((ROW()-13)/2),0)),IF(ISBLANK(OFFSET('9. METAS'!$S$20,INT((ROW()-14)/2),0)),"",OFFSET('9. METAS'!$S$20,INT((ROW()-14)/2),0)))</f>
        <v/>
      </c>
      <c r="M413" s="246" t="str">
        <f ca="1">IF(MOD(ROW()-13,2)=0,IF(ISBLANK(OFFSET('11. SEGUIMIENTO 2026'!$Q$14,INT((ROW()-13)/2),0)),"",OFFSET('11. SEGUIMIENTO 2026'!$Q$14,INT((ROW()-13)/2),0)),IF(ISBLANK(OFFSET('9. METAS'!$T$20,INT((ROW()-14)/2),0)),"",OFFSET('9. METAS'!$T$20,INT((ROW()-14)/2),0)))</f>
        <v/>
      </c>
      <c r="N413" s="1006" t="str">
        <f t="shared" ref="N413" ca="1" si="391">IFERROR(J413/J414,"ND")</f>
        <v>ND</v>
      </c>
      <c r="O413" s="1008" t="str">
        <f t="shared" ref="O413" ca="1" si="392">IFERROR(((J413)/H413),"ND")</f>
        <v>ND</v>
      </c>
      <c r="P413" s="1010"/>
    </row>
    <row r="414" spans="3:16" ht="63" hidden="1" customHeight="1">
      <c r="C414" s="1025"/>
      <c r="D414" s="1018"/>
      <c r="E414" s="1018"/>
      <c r="F414" s="1021"/>
      <c r="G414" s="1023"/>
      <c r="H414" s="1002"/>
      <c r="I414" s="1012"/>
      <c r="J414" s="244" t="str">
        <f ca="1">IF(MOD(ROW()-13,2)=0,IF(ISBLANK(OFFSET('11. SEGUIMIENTO 2026'!$N$14,INT((ROW()-13)/2),0)),"",OFFSET('11. SEGUIMIENTO 2026'!$N$14,INT((ROW()-13)/2),0)),IF(ISBLANK(OFFSET('9. METAS'!$Q$20,INT((ROW()-14)/2),0)),"",OFFSET('9. METAS'!$Q$20,INT((ROW()-14)/2),0)))</f>
        <v/>
      </c>
      <c r="K414" s="245" t="str">
        <f ca="1">IF(MOD(ROW()-13,2)=0,IF(ISBLANK(OFFSET('11. SEGUIMIENTO 2026'!$O$14,INT((ROW()-13)/2),0)),"",OFFSET('11. SEGUIMIENTO 2026'!$O$14,INT((ROW()-13)/2),0)),IF(ISBLANK(OFFSET('9. METAS'!$R$20,INT((ROW()-14)/2),0)),"",OFFSET('9. METAS'!$R$20,INT((ROW()-14)/2),0)))</f>
        <v/>
      </c>
      <c r="L414" s="245" t="str">
        <f ca="1">IF(MOD(ROW()-13,2)=0,IF(ISBLANK(OFFSET('11. SEGUIMIENTO 2026'!$P$14,INT((ROW()-13)/2),0)),"",OFFSET('11. SEGUIMIENTO 2026'!$P$14,INT((ROW()-13)/2),0)),IF(ISBLANK(OFFSET('9. METAS'!$S$20,INT((ROW()-14)/2),0)),"",OFFSET('9. METAS'!$S$20,INT((ROW()-14)/2),0)))</f>
        <v/>
      </c>
      <c r="M414" s="246" t="str">
        <f ca="1">IF(MOD(ROW()-13,2)=0,IF(ISBLANK(OFFSET('11. SEGUIMIENTO 2026'!$Q$14,INT((ROW()-13)/2),0)),"",OFFSET('11. SEGUIMIENTO 2026'!$Q$14,INT((ROW()-13)/2),0)),IF(ISBLANK(OFFSET('9. METAS'!$T$20,INT((ROW()-14)/2),0)),"",OFFSET('9. METAS'!$T$20,INT((ROW()-14)/2),0)))</f>
        <v/>
      </c>
      <c r="N414" s="1013"/>
      <c r="O414" s="1014"/>
      <c r="P414" s="1015"/>
    </row>
    <row r="415" spans="3:16" ht="63" hidden="1" customHeight="1">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02" t="str">
        <f ca="1">IF(ISBLANK(OFFSET('9. METAS'!$K$20,INT((ROW()-13)/2),0)),"",OFFSET('9. METAS'!$K$20,INT((ROW()-13)/2),0))</f>
        <v/>
      </c>
      <c r="I415" s="1004"/>
      <c r="J415" s="244" t="str">
        <f ca="1">IF(MOD(ROW()-13,2)=0,IF(ISBLANK(OFFSET('11. SEGUIMIENTO 2026'!$N$14,INT((ROW()-13)/2),0)),"",OFFSET('11. SEGUIMIENTO 2026'!$N$14,INT((ROW()-13)/2),0)),IF(ISBLANK(OFFSET('9. METAS'!$Q$20,INT((ROW()-14)/2),0)),"",OFFSET('9. METAS'!$Q$20,INT((ROW()-14)/2),0)))</f>
        <v/>
      </c>
      <c r="K415" s="245" t="str">
        <f ca="1">IF(MOD(ROW()-13,2)=0,IF(ISBLANK(OFFSET('11. SEGUIMIENTO 2026'!$O$14,INT((ROW()-13)/2),0)),"",OFFSET('11. SEGUIMIENTO 2026'!$O$14,INT((ROW()-13)/2),0)),IF(ISBLANK(OFFSET('9. METAS'!$R$20,INT((ROW()-14)/2),0)),"",OFFSET('9. METAS'!$R$20,INT((ROW()-14)/2),0)))</f>
        <v/>
      </c>
      <c r="L415" s="245" t="str">
        <f ca="1">IF(MOD(ROW()-13,2)=0,IF(ISBLANK(OFFSET('11. SEGUIMIENTO 2026'!$P$14,INT((ROW()-13)/2),0)),"",OFFSET('11. SEGUIMIENTO 2026'!$P$14,INT((ROW()-13)/2),0)),IF(ISBLANK(OFFSET('9. METAS'!$S$20,INT((ROW()-14)/2),0)),"",OFFSET('9. METAS'!$S$20,INT((ROW()-14)/2),0)))</f>
        <v/>
      </c>
      <c r="M415" s="246" t="str">
        <f ca="1">IF(MOD(ROW()-13,2)=0,IF(ISBLANK(OFFSET('11. SEGUIMIENTO 2026'!$Q$14,INT((ROW()-13)/2),0)),"",OFFSET('11. SEGUIMIENTO 2026'!$Q$14,INT((ROW()-13)/2),0)),IF(ISBLANK(OFFSET('9. METAS'!$T$20,INT((ROW()-14)/2),0)),"",OFFSET('9. METAS'!$T$20,INT((ROW()-14)/2),0)))</f>
        <v/>
      </c>
      <c r="N415" s="1006" t="str">
        <f t="shared" ref="N415" ca="1" si="393">IFERROR(J415/J416,"ND")</f>
        <v>ND</v>
      </c>
      <c r="O415" s="1008" t="str">
        <f t="shared" ref="O415" ca="1" si="394">IFERROR(((J415)/H415),"ND")</f>
        <v>ND</v>
      </c>
      <c r="P415" s="1010"/>
    </row>
    <row r="416" spans="3:16" ht="63" hidden="1" customHeight="1">
      <c r="C416" s="1025"/>
      <c r="D416" s="1018"/>
      <c r="E416" s="1018"/>
      <c r="F416" s="1021"/>
      <c r="G416" s="1023"/>
      <c r="H416" s="1002"/>
      <c r="I416" s="1012"/>
      <c r="J416" s="244" t="str">
        <f ca="1">IF(MOD(ROW()-13,2)=0,IF(ISBLANK(OFFSET('11. SEGUIMIENTO 2026'!$N$14,INT((ROW()-13)/2),0)),"",OFFSET('11. SEGUIMIENTO 2026'!$N$14,INT((ROW()-13)/2),0)),IF(ISBLANK(OFFSET('9. METAS'!$Q$20,INT((ROW()-14)/2),0)),"",OFFSET('9. METAS'!$Q$20,INT((ROW()-14)/2),0)))</f>
        <v/>
      </c>
      <c r="K416" s="245" t="str">
        <f ca="1">IF(MOD(ROW()-13,2)=0,IF(ISBLANK(OFFSET('11. SEGUIMIENTO 2026'!$O$14,INT((ROW()-13)/2),0)),"",OFFSET('11. SEGUIMIENTO 2026'!$O$14,INT((ROW()-13)/2),0)),IF(ISBLANK(OFFSET('9. METAS'!$R$20,INT((ROW()-14)/2),0)),"",OFFSET('9. METAS'!$R$20,INT((ROW()-14)/2),0)))</f>
        <v/>
      </c>
      <c r="L416" s="245" t="str">
        <f ca="1">IF(MOD(ROW()-13,2)=0,IF(ISBLANK(OFFSET('11. SEGUIMIENTO 2026'!$P$14,INT((ROW()-13)/2),0)),"",OFFSET('11. SEGUIMIENTO 2026'!$P$14,INT((ROW()-13)/2),0)),IF(ISBLANK(OFFSET('9. METAS'!$S$20,INT((ROW()-14)/2),0)),"",OFFSET('9. METAS'!$S$20,INT((ROW()-14)/2),0)))</f>
        <v/>
      </c>
      <c r="M416" s="246" t="str">
        <f ca="1">IF(MOD(ROW()-13,2)=0,IF(ISBLANK(OFFSET('11. SEGUIMIENTO 2026'!$Q$14,INT((ROW()-13)/2),0)),"",OFFSET('11. SEGUIMIENTO 2026'!$Q$14,INT((ROW()-13)/2),0)),IF(ISBLANK(OFFSET('9. METAS'!$T$20,INT((ROW()-14)/2),0)),"",OFFSET('9. METAS'!$T$20,INT((ROW()-14)/2),0)))</f>
        <v/>
      </c>
      <c r="N416" s="1013"/>
      <c r="O416" s="1014"/>
      <c r="P416" s="1015"/>
    </row>
    <row r="417" spans="3:16" ht="63" customHeight="1">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02">
        <f ca="1">IF(ISBLANK(OFFSET('9. METAS'!$K$20,INT((ROW()-13)/2),0)),"",OFFSET('9. METAS'!$K$20,INT((ROW()-13)/2),0))</f>
        <v>100</v>
      </c>
      <c r="I417" s="1004" t="s">
        <v>147</v>
      </c>
      <c r="J417" s="244">
        <f ca="1">IF(MOD(ROW()-13,2)=0,IF(ISBLANK(OFFSET('11. SEGUIMIENTO 2026'!$N$14,INT((ROW()-13)/2),0)),"",OFFSET('11. SEGUIMIENTO 2026'!$N$14,INT((ROW()-13)/2),0)),IF(ISBLANK(OFFSET('9. METAS'!$Q$20,INT((ROW()-14)/2),0)),"",OFFSET('9. METAS'!$Q$20,INT((ROW()-14)/2),0)))</f>
        <v>7</v>
      </c>
      <c r="K417" s="245" t="str">
        <f ca="1">IF(MOD(ROW()-13,2)=0,IF(ISBLANK(OFFSET('11. SEGUIMIENTO 2026'!$O$14,INT((ROW()-13)/2),0)),"",OFFSET('11. SEGUIMIENTO 2026'!$O$14,INT((ROW()-13)/2),0)),IF(ISBLANK(OFFSET('9. METAS'!$R$20,INT((ROW()-14)/2),0)),"",OFFSET('9. METAS'!$R$20,INT((ROW()-14)/2),0)))</f>
        <v/>
      </c>
      <c r="L417" s="245" t="str">
        <f ca="1">IF(MOD(ROW()-13,2)=0,IF(ISBLANK(OFFSET('11. SEGUIMIENTO 2026'!$P$14,INT((ROW()-13)/2),0)),"",OFFSET('11. SEGUIMIENTO 2026'!$P$14,INT((ROW()-13)/2),0)),IF(ISBLANK(OFFSET('9. METAS'!$S$20,INT((ROW()-14)/2),0)),"",OFFSET('9. METAS'!$S$20,INT((ROW()-14)/2),0)))</f>
        <v/>
      </c>
      <c r="M417" s="246" t="str">
        <f ca="1">IF(MOD(ROW()-13,2)=0,IF(ISBLANK(OFFSET('11. SEGUIMIENTO 2026'!$Q$14,INT((ROW()-13)/2),0)),"",OFFSET('11. SEGUIMIENTO 2026'!$Q$14,INT((ROW()-13)/2),0)),IF(ISBLANK(OFFSET('9. METAS'!$T$20,INT((ROW()-14)/2),0)),"",OFFSET('9. METAS'!$T$20,INT((ROW()-14)/2),0)))</f>
        <v/>
      </c>
      <c r="N417" s="1006">
        <f t="shared" ref="N417" ca="1" si="395">IFERROR(J417/J418,"ND")</f>
        <v>0.28000000000000003</v>
      </c>
      <c r="O417" s="1008">
        <f t="shared" ref="O417" ca="1" si="396">IFERROR(((J417)/H417),"ND")</f>
        <v>7.0000000000000007E-2</v>
      </c>
      <c r="P417" s="722" t="s">
        <v>1612</v>
      </c>
    </row>
    <row r="418" spans="3:16" ht="63" customHeight="1">
      <c r="C418" s="1025"/>
      <c r="D418" s="1018"/>
      <c r="E418" s="1018"/>
      <c r="F418" s="1021"/>
      <c r="G418" s="1023"/>
      <c r="H418" s="1002"/>
      <c r="I418" s="1012"/>
      <c r="J418" s="244">
        <f ca="1">IF(MOD(ROW()-13,2)=0,IF(ISBLANK(OFFSET('11. SEGUIMIENTO 2026'!$N$14,INT((ROW()-13)/2),0)),"",OFFSET('11. SEGUIMIENTO 2026'!$N$14,INT((ROW()-13)/2),0)),IF(ISBLANK(OFFSET('9. METAS'!$Q$20,INT((ROW()-14)/2),0)),"",OFFSET('9. METAS'!$Q$20,INT((ROW()-14)/2),0)))</f>
        <v>25</v>
      </c>
      <c r="K418" s="245">
        <f ca="1">IF(MOD(ROW()-13,2)=0,IF(ISBLANK(OFFSET('11. SEGUIMIENTO 2026'!$O$14,INT((ROW()-13)/2),0)),"",OFFSET('11. SEGUIMIENTO 2026'!$O$14,INT((ROW()-13)/2),0)),IF(ISBLANK(OFFSET('9. METAS'!$R$20,INT((ROW()-14)/2),0)),"",OFFSET('9. METAS'!$R$20,INT((ROW()-14)/2),0)))</f>
        <v>25</v>
      </c>
      <c r="L418" s="245">
        <f ca="1">IF(MOD(ROW()-13,2)=0,IF(ISBLANK(OFFSET('11. SEGUIMIENTO 2026'!$P$14,INT((ROW()-13)/2),0)),"",OFFSET('11. SEGUIMIENTO 2026'!$P$14,INT((ROW()-13)/2),0)),IF(ISBLANK(OFFSET('9. METAS'!$S$20,INT((ROW()-14)/2),0)),"",OFFSET('9. METAS'!$S$20,INT((ROW()-14)/2),0)))</f>
        <v>25</v>
      </c>
      <c r="M418" s="246">
        <f ca="1">IF(MOD(ROW()-13,2)=0,IF(ISBLANK(OFFSET('11. SEGUIMIENTO 2026'!$Q$14,INT((ROW()-13)/2),0)),"",OFFSET('11. SEGUIMIENTO 2026'!$Q$14,INT((ROW()-13)/2),0)),IF(ISBLANK(OFFSET('9. METAS'!$T$20,INT((ROW()-14)/2),0)),"",OFFSET('9. METAS'!$T$20,INT((ROW()-14)/2),0)))</f>
        <v>25</v>
      </c>
      <c r="N418" s="1013"/>
      <c r="O418" s="1014"/>
      <c r="P418" s="723" t="s">
        <v>1613</v>
      </c>
    </row>
    <row r="419" spans="3:16" ht="63" customHeight="1">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02">
        <f ca="1">IF(ISBLANK(OFFSET('9. METAS'!$K$20,INT((ROW()-13)/2),0)),"",OFFSET('9. METAS'!$K$20,INT((ROW()-13)/2),0))</f>
        <v>36</v>
      </c>
      <c r="I419" s="1004" t="s">
        <v>1394</v>
      </c>
      <c r="J419" s="244">
        <f ca="1">IF(MOD(ROW()-13,2)=0,IF(ISBLANK(OFFSET('11. SEGUIMIENTO 2026'!$N$14,INT((ROW()-13)/2),0)),"",OFFSET('11. SEGUIMIENTO 2026'!$N$14,INT((ROW()-13)/2),0)),IF(ISBLANK(OFFSET('9. METAS'!$Q$20,INT((ROW()-14)/2),0)),"",OFFSET('9. METAS'!$Q$20,INT((ROW()-14)/2),0)))</f>
        <v>5</v>
      </c>
      <c r="K419" s="245" t="str">
        <f ca="1">IF(MOD(ROW()-13,2)=0,IF(ISBLANK(OFFSET('11. SEGUIMIENTO 2026'!$O$14,INT((ROW()-13)/2),0)),"",OFFSET('11. SEGUIMIENTO 2026'!$O$14,INT((ROW()-13)/2),0)),IF(ISBLANK(OFFSET('9. METAS'!$R$20,INT((ROW()-14)/2),0)),"",OFFSET('9. METAS'!$R$20,INT((ROW()-14)/2),0)))</f>
        <v/>
      </c>
      <c r="L419" s="245" t="str">
        <f ca="1">IF(MOD(ROW()-13,2)=0,IF(ISBLANK(OFFSET('11. SEGUIMIENTO 2026'!$P$14,INT((ROW()-13)/2),0)),"",OFFSET('11. SEGUIMIENTO 2026'!$P$14,INT((ROW()-13)/2),0)),IF(ISBLANK(OFFSET('9. METAS'!$S$20,INT((ROW()-14)/2),0)),"",OFFSET('9. METAS'!$S$20,INT((ROW()-14)/2),0)))</f>
        <v/>
      </c>
      <c r="M419" s="246" t="str">
        <f ca="1">IF(MOD(ROW()-13,2)=0,IF(ISBLANK(OFFSET('11. SEGUIMIENTO 2026'!$Q$14,INT((ROW()-13)/2),0)),"",OFFSET('11. SEGUIMIENTO 2026'!$Q$14,INT((ROW()-13)/2),0)),IF(ISBLANK(OFFSET('9. METAS'!$T$20,INT((ROW()-14)/2),0)),"",OFFSET('9. METAS'!$T$20,INT((ROW()-14)/2),0)))</f>
        <v/>
      </c>
      <c r="N419" s="1006">
        <f t="shared" ref="N419" ca="1" si="397">IFERROR(J419/J420,"ND")</f>
        <v>0.55555555555555558</v>
      </c>
      <c r="O419" s="1008">
        <f t="shared" ref="O419" ca="1" si="398">IFERROR(((J419)/H419),"ND")</f>
        <v>0.1388888888888889</v>
      </c>
      <c r="P419" s="722" t="s">
        <v>1614</v>
      </c>
    </row>
    <row r="420" spans="3:16" ht="63" customHeight="1">
      <c r="C420" s="1025"/>
      <c r="D420" s="1018"/>
      <c r="E420" s="1018"/>
      <c r="F420" s="1021"/>
      <c r="G420" s="1023"/>
      <c r="H420" s="1002"/>
      <c r="I420" s="1012"/>
      <c r="J420" s="244">
        <f ca="1">IF(MOD(ROW()-13,2)=0,IF(ISBLANK(OFFSET('11. SEGUIMIENTO 2026'!$N$14,INT((ROW()-13)/2),0)),"",OFFSET('11. SEGUIMIENTO 2026'!$N$14,INT((ROW()-13)/2),0)),IF(ISBLANK(OFFSET('9. METAS'!$Q$20,INT((ROW()-14)/2),0)),"",OFFSET('9. METAS'!$Q$20,INT((ROW()-14)/2),0)))</f>
        <v>9</v>
      </c>
      <c r="K420" s="245">
        <f ca="1">IF(MOD(ROW()-13,2)=0,IF(ISBLANK(OFFSET('11. SEGUIMIENTO 2026'!$O$14,INT((ROW()-13)/2),0)),"",OFFSET('11. SEGUIMIENTO 2026'!$O$14,INT((ROW()-13)/2),0)),IF(ISBLANK(OFFSET('9. METAS'!$R$20,INT((ROW()-14)/2),0)),"",OFFSET('9. METAS'!$R$20,INT((ROW()-14)/2),0)))</f>
        <v>9</v>
      </c>
      <c r="L420" s="245">
        <f ca="1">IF(MOD(ROW()-13,2)=0,IF(ISBLANK(OFFSET('11. SEGUIMIENTO 2026'!$P$14,INT((ROW()-13)/2),0)),"",OFFSET('11. SEGUIMIENTO 2026'!$P$14,INT((ROW()-13)/2),0)),IF(ISBLANK(OFFSET('9. METAS'!$S$20,INT((ROW()-14)/2),0)),"",OFFSET('9. METAS'!$S$20,INT((ROW()-14)/2),0)))</f>
        <v>9</v>
      </c>
      <c r="M420" s="246">
        <f ca="1">IF(MOD(ROW()-13,2)=0,IF(ISBLANK(OFFSET('11. SEGUIMIENTO 2026'!$Q$14,INT((ROW()-13)/2),0)),"",OFFSET('11. SEGUIMIENTO 2026'!$Q$14,INT((ROW()-13)/2),0)),IF(ISBLANK(OFFSET('9. METAS'!$T$20,INT((ROW()-14)/2),0)),"",OFFSET('9. METAS'!$T$20,INT((ROW()-14)/2),0)))</f>
        <v>9</v>
      </c>
      <c r="N420" s="1013"/>
      <c r="O420" s="1014"/>
      <c r="P420" s="723" t="s">
        <v>1615</v>
      </c>
    </row>
    <row r="421" spans="3:16" ht="63" customHeight="1">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02">
        <f ca="1">IF(ISBLANK(OFFSET('9. METAS'!$K$20,INT((ROW()-13)/2),0)),"",OFFSET('9. METAS'!$K$20,INT((ROW()-13)/2),0))</f>
        <v>33740</v>
      </c>
      <c r="I421" s="1004" t="s">
        <v>1394</v>
      </c>
      <c r="J421" s="244">
        <f ca="1">IF(MOD(ROW()-13,2)=0,IF(ISBLANK(OFFSET('11. SEGUIMIENTO 2026'!$N$14,INT((ROW()-13)/2),0)),"",OFFSET('11. SEGUIMIENTO 2026'!$N$14,INT((ROW()-13)/2),0)),IF(ISBLANK(OFFSET('9. METAS'!$Q$20,INT((ROW()-14)/2),0)),"",OFFSET('9. METAS'!$Q$20,INT((ROW()-14)/2),0)))</f>
        <v>25</v>
      </c>
      <c r="K421" s="245" t="str">
        <f ca="1">IF(MOD(ROW()-13,2)=0,IF(ISBLANK(OFFSET('11. SEGUIMIENTO 2026'!$O$14,INT((ROW()-13)/2),0)),"",OFFSET('11. SEGUIMIENTO 2026'!$O$14,INT((ROW()-13)/2),0)),IF(ISBLANK(OFFSET('9. METAS'!$R$20,INT((ROW()-14)/2),0)),"",OFFSET('9. METAS'!$R$20,INT((ROW()-14)/2),0)))</f>
        <v/>
      </c>
      <c r="L421" s="245" t="str">
        <f ca="1">IF(MOD(ROW()-13,2)=0,IF(ISBLANK(OFFSET('11. SEGUIMIENTO 2026'!$P$14,INT((ROW()-13)/2),0)),"",OFFSET('11. SEGUIMIENTO 2026'!$P$14,INT((ROW()-13)/2),0)),IF(ISBLANK(OFFSET('9. METAS'!$S$20,INT((ROW()-14)/2),0)),"",OFFSET('9. METAS'!$S$20,INT((ROW()-14)/2),0)))</f>
        <v/>
      </c>
      <c r="M421" s="246" t="str">
        <f ca="1">IF(MOD(ROW()-13,2)=0,IF(ISBLANK(OFFSET('11. SEGUIMIENTO 2026'!$Q$14,INT((ROW()-13)/2),0)),"",OFFSET('11. SEGUIMIENTO 2026'!$Q$14,INT((ROW()-13)/2),0)),IF(ISBLANK(OFFSET('9. METAS'!$T$20,INT((ROW()-14)/2),0)),"",OFFSET('9. METAS'!$T$20,INT((ROW()-14)/2),0)))</f>
        <v/>
      </c>
      <c r="N421" s="1006">
        <f t="shared" ref="N421" ca="1" si="399">IFERROR(J421/J422,"ND")</f>
        <v>2.9638411381149969E-3</v>
      </c>
      <c r="O421" s="1008">
        <f t="shared" ref="O421" ca="1" si="400">IFERROR(((J421)/H421),"ND")</f>
        <v>7.4096028452874923E-4</v>
      </c>
      <c r="P421" s="722" t="s">
        <v>1616</v>
      </c>
    </row>
    <row r="422" spans="3:16" ht="63" customHeight="1">
      <c r="C422" s="1025"/>
      <c r="D422" s="1018"/>
      <c r="E422" s="1018"/>
      <c r="F422" s="1021"/>
      <c r="G422" s="1023"/>
      <c r="H422" s="1002"/>
      <c r="I422" s="1012"/>
      <c r="J422" s="244">
        <f ca="1">IF(MOD(ROW()-13,2)=0,IF(ISBLANK(OFFSET('11. SEGUIMIENTO 2026'!$N$14,INT((ROW()-13)/2),0)),"",OFFSET('11. SEGUIMIENTO 2026'!$N$14,INT((ROW()-13)/2),0)),IF(ISBLANK(OFFSET('9. METAS'!$Q$20,INT((ROW()-14)/2),0)),"",OFFSET('9. METAS'!$Q$20,INT((ROW()-14)/2),0)))</f>
        <v>8435</v>
      </c>
      <c r="K422" s="245">
        <f ca="1">IF(MOD(ROW()-13,2)=0,IF(ISBLANK(OFFSET('11. SEGUIMIENTO 2026'!$O$14,INT((ROW()-13)/2),0)),"",OFFSET('11. SEGUIMIENTO 2026'!$O$14,INT((ROW()-13)/2),0)),IF(ISBLANK(OFFSET('9. METAS'!$R$20,INT((ROW()-14)/2),0)),"",OFFSET('9. METAS'!$R$20,INT((ROW()-14)/2),0)))</f>
        <v>8435</v>
      </c>
      <c r="L422" s="245">
        <f ca="1">IF(MOD(ROW()-13,2)=0,IF(ISBLANK(OFFSET('11. SEGUIMIENTO 2026'!$P$14,INT((ROW()-13)/2),0)),"",OFFSET('11. SEGUIMIENTO 2026'!$P$14,INT((ROW()-13)/2),0)),IF(ISBLANK(OFFSET('9. METAS'!$S$20,INT((ROW()-14)/2),0)),"",OFFSET('9. METAS'!$S$20,INT((ROW()-14)/2),0)))</f>
        <v>8435</v>
      </c>
      <c r="M422" s="246">
        <f ca="1">IF(MOD(ROW()-13,2)=0,IF(ISBLANK(OFFSET('11. SEGUIMIENTO 2026'!$Q$14,INT((ROW()-13)/2),0)),"",OFFSET('11. SEGUIMIENTO 2026'!$Q$14,INT((ROW()-13)/2),0)),IF(ISBLANK(OFFSET('9. METAS'!$T$20,INT((ROW()-14)/2),0)),"",OFFSET('9. METAS'!$T$20,INT((ROW()-14)/2),0)))</f>
        <v>8435</v>
      </c>
      <c r="N422" s="1013"/>
      <c r="O422" s="1014"/>
      <c r="P422" s="723" t="s">
        <v>1617</v>
      </c>
    </row>
    <row r="423" spans="3:16" ht="63" hidden="1" customHeight="1">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02" t="str">
        <f ca="1">IF(ISBLANK(OFFSET('9. METAS'!$K$20,INT((ROW()-13)/2),0)),"",OFFSET('9. METAS'!$K$20,INT((ROW()-13)/2),0))</f>
        <v/>
      </c>
      <c r="I423" s="1004"/>
      <c r="J423" s="244" t="str">
        <f ca="1">IF(MOD(ROW()-13,2)=0,IF(ISBLANK(OFFSET('11. SEGUIMIENTO 2026'!$N$14,INT((ROW()-13)/2),0)),"",OFFSET('11. SEGUIMIENTO 2026'!$N$14,INT((ROW()-13)/2),0)),IF(ISBLANK(OFFSET('9. METAS'!$Q$20,INT((ROW()-14)/2),0)),"",OFFSET('9. METAS'!$Q$20,INT((ROW()-14)/2),0)))</f>
        <v/>
      </c>
      <c r="K423" s="245" t="str">
        <f ca="1">IF(MOD(ROW()-13,2)=0,IF(ISBLANK(OFFSET('11. SEGUIMIENTO 2026'!$O$14,INT((ROW()-13)/2),0)),"",OFFSET('11. SEGUIMIENTO 2026'!$O$14,INT((ROW()-13)/2),0)),IF(ISBLANK(OFFSET('9. METAS'!$R$20,INT((ROW()-14)/2),0)),"",OFFSET('9. METAS'!$R$20,INT((ROW()-14)/2),0)))</f>
        <v/>
      </c>
      <c r="L423" s="245" t="str">
        <f ca="1">IF(MOD(ROW()-13,2)=0,IF(ISBLANK(OFFSET('11. SEGUIMIENTO 2026'!$P$14,INT((ROW()-13)/2),0)),"",OFFSET('11. SEGUIMIENTO 2026'!$P$14,INT((ROW()-13)/2),0)),IF(ISBLANK(OFFSET('9. METAS'!$S$20,INT((ROW()-14)/2),0)),"",OFFSET('9. METAS'!$S$20,INT((ROW()-14)/2),0)))</f>
        <v/>
      </c>
      <c r="M423" s="246" t="str">
        <f ca="1">IF(MOD(ROW()-13,2)=0,IF(ISBLANK(OFFSET('11. SEGUIMIENTO 2026'!$Q$14,INT((ROW()-13)/2),0)),"",OFFSET('11. SEGUIMIENTO 2026'!$Q$14,INT((ROW()-13)/2),0)),IF(ISBLANK(OFFSET('9. METAS'!$T$20,INT((ROW()-14)/2),0)),"",OFFSET('9. METAS'!$T$20,INT((ROW()-14)/2),0)))</f>
        <v/>
      </c>
      <c r="N423" s="1006" t="str">
        <f t="shared" ref="N423" ca="1" si="401">IFERROR(J423/J424,"ND")</f>
        <v>ND</v>
      </c>
      <c r="O423" s="1008" t="str">
        <f t="shared" ref="O423" ca="1" si="402">IFERROR(((J423)/H423),"ND")</f>
        <v>ND</v>
      </c>
      <c r="P423" s="1010"/>
    </row>
    <row r="424" spans="3:16" ht="63" hidden="1" customHeight="1">
      <c r="C424" s="1025"/>
      <c r="D424" s="1018"/>
      <c r="E424" s="1018"/>
      <c r="F424" s="1021"/>
      <c r="G424" s="1023"/>
      <c r="H424" s="1002"/>
      <c r="I424" s="1012"/>
      <c r="J424" s="244" t="str">
        <f ca="1">IF(MOD(ROW()-13,2)=0,IF(ISBLANK(OFFSET('11. SEGUIMIENTO 2026'!$N$14,INT((ROW()-13)/2),0)),"",OFFSET('11. SEGUIMIENTO 2026'!$N$14,INT((ROW()-13)/2),0)),IF(ISBLANK(OFFSET('9. METAS'!$Q$20,INT((ROW()-14)/2),0)),"",OFFSET('9. METAS'!$Q$20,INT((ROW()-14)/2),0)))</f>
        <v/>
      </c>
      <c r="K424" s="245" t="str">
        <f ca="1">IF(MOD(ROW()-13,2)=0,IF(ISBLANK(OFFSET('11. SEGUIMIENTO 2026'!$O$14,INT((ROW()-13)/2),0)),"",OFFSET('11. SEGUIMIENTO 2026'!$O$14,INT((ROW()-13)/2),0)),IF(ISBLANK(OFFSET('9. METAS'!$R$20,INT((ROW()-14)/2),0)),"",OFFSET('9. METAS'!$R$20,INT((ROW()-14)/2),0)))</f>
        <v/>
      </c>
      <c r="L424" s="245" t="str">
        <f ca="1">IF(MOD(ROW()-13,2)=0,IF(ISBLANK(OFFSET('11. SEGUIMIENTO 2026'!$P$14,INT((ROW()-13)/2),0)),"",OFFSET('11. SEGUIMIENTO 2026'!$P$14,INT((ROW()-13)/2),0)),IF(ISBLANK(OFFSET('9. METAS'!$S$20,INT((ROW()-14)/2),0)),"",OFFSET('9. METAS'!$S$20,INT((ROW()-14)/2),0)))</f>
        <v/>
      </c>
      <c r="M424" s="246" t="str">
        <f ca="1">IF(MOD(ROW()-13,2)=0,IF(ISBLANK(OFFSET('11. SEGUIMIENTO 2026'!$Q$14,INT((ROW()-13)/2),0)),"",OFFSET('11. SEGUIMIENTO 2026'!$Q$14,INT((ROW()-13)/2),0)),IF(ISBLANK(OFFSET('9. METAS'!$T$20,INT((ROW()-14)/2),0)),"",OFFSET('9. METAS'!$T$20,INT((ROW()-14)/2),0)))</f>
        <v/>
      </c>
      <c r="N424" s="1013"/>
      <c r="O424" s="1014"/>
      <c r="P424" s="1015"/>
    </row>
    <row r="425" spans="3:16" ht="63" hidden="1" customHeight="1">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02" t="str">
        <f ca="1">IF(ISBLANK(OFFSET('9. METAS'!$K$20,INT((ROW()-13)/2),0)),"",OFFSET('9. METAS'!$K$20,INT((ROW()-13)/2),0))</f>
        <v/>
      </c>
      <c r="I425" s="1004"/>
      <c r="J425" s="244" t="str">
        <f ca="1">IF(MOD(ROW()-13,2)=0,IF(ISBLANK(OFFSET('11. SEGUIMIENTO 2026'!$N$14,INT((ROW()-13)/2),0)),"",OFFSET('11. SEGUIMIENTO 2026'!$N$14,INT((ROW()-13)/2),0)),IF(ISBLANK(OFFSET('9. METAS'!$Q$20,INT((ROW()-14)/2),0)),"",OFFSET('9. METAS'!$Q$20,INT((ROW()-14)/2),0)))</f>
        <v/>
      </c>
      <c r="K425" s="245" t="str">
        <f ca="1">IF(MOD(ROW()-13,2)=0,IF(ISBLANK(OFFSET('11. SEGUIMIENTO 2026'!$O$14,INT((ROW()-13)/2),0)),"",OFFSET('11. SEGUIMIENTO 2026'!$O$14,INT((ROW()-13)/2),0)),IF(ISBLANK(OFFSET('9. METAS'!$R$20,INT((ROW()-14)/2),0)),"",OFFSET('9. METAS'!$R$20,INT((ROW()-14)/2),0)))</f>
        <v/>
      </c>
      <c r="L425" s="245" t="str">
        <f ca="1">IF(MOD(ROW()-13,2)=0,IF(ISBLANK(OFFSET('11. SEGUIMIENTO 2026'!$P$14,INT((ROW()-13)/2),0)),"",OFFSET('11. SEGUIMIENTO 2026'!$P$14,INT((ROW()-13)/2),0)),IF(ISBLANK(OFFSET('9. METAS'!$S$20,INT((ROW()-14)/2),0)),"",OFFSET('9. METAS'!$S$20,INT((ROW()-14)/2),0)))</f>
        <v/>
      </c>
      <c r="M425" s="246" t="str">
        <f ca="1">IF(MOD(ROW()-13,2)=0,IF(ISBLANK(OFFSET('11. SEGUIMIENTO 2026'!$Q$14,INT((ROW()-13)/2),0)),"",OFFSET('11. SEGUIMIENTO 2026'!$Q$14,INT((ROW()-13)/2),0)),IF(ISBLANK(OFFSET('9. METAS'!$T$20,INT((ROW()-14)/2),0)),"",OFFSET('9. METAS'!$T$20,INT((ROW()-14)/2),0)))</f>
        <v/>
      </c>
      <c r="N425" s="1006" t="str">
        <f t="shared" ref="N425" ca="1" si="403">IFERROR(J425/J426,"ND")</f>
        <v>ND</v>
      </c>
      <c r="O425" s="1008" t="str">
        <f t="shared" ref="O425" ca="1" si="404">IFERROR(((J425)/H425),"ND")</f>
        <v>ND</v>
      </c>
      <c r="P425" s="1010"/>
    </row>
    <row r="426" spans="3:16" ht="63" hidden="1" customHeight="1">
      <c r="C426" s="1025"/>
      <c r="D426" s="1018"/>
      <c r="E426" s="1018"/>
      <c r="F426" s="1021"/>
      <c r="G426" s="1023"/>
      <c r="H426" s="1002"/>
      <c r="I426" s="1012"/>
      <c r="J426" s="244" t="str">
        <f ca="1">IF(MOD(ROW()-13,2)=0,IF(ISBLANK(OFFSET('11. SEGUIMIENTO 2026'!$N$14,INT((ROW()-13)/2),0)),"",OFFSET('11. SEGUIMIENTO 2026'!$N$14,INT((ROW()-13)/2),0)),IF(ISBLANK(OFFSET('9. METAS'!$Q$20,INT((ROW()-14)/2),0)),"",OFFSET('9. METAS'!$Q$20,INT((ROW()-14)/2),0)))</f>
        <v/>
      </c>
      <c r="K426" s="245" t="str">
        <f ca="1">IF(MOD(ROW()-13,2)=0,IF(ISBLANK(OFFSET('11. SEGUIMIENTO 2026'!$O$14,INT((ROW()-13)/2),0)),"",OFFSET('11. SEGUIMIENTO 2026'!$O$14,INT((ROW()-13)/2),0)),IF(ISBLANK(OFFSET('9. METAS'!$R$20,INT((ROW()-14)/2),0)),"",OFFSET('9. METAS'!$R$20,INT((ROW()-14)/2),0)))</f>
        <v/>
      </c>
      <c r="L426" s="245" t="str">
        <f ca="1">IF(MOD(ROW()-13,2)=0,IF(ISBLANK(OFFSET('11. SEGUIMIENTO 2026'!$P$14,INT((ROW()-13)/2),0)),"",OFFSET('11. SEGUIMIENTO 2026'!$P$14,INT((ROW()-13)/2),0)),IF(ISBLANK(OFFSET('9. METAS'!$S$20,INT((ROW()-14)/2),0)),"",OFFSET('9. METAS'!$S$20,INT((ROW()-14)/2),0)))</f>
        <v/>
      </c>
      <c r="M426" s="246" t="str">
        <f ca="1">IF(MOD(ROW()-13,2)=0,IF(ISBLANK(OFFSET('11. SEGUIMIENTO 2026'!$Q$14,INT((ROW()-13)/2),0)),"",OFFSET('11. SEGUIMIENTO 2026'!$Q$14,INT((ROW()-13)/2),0)),IF(ISBLANK(OFFSET('9. METAS'!$T$20,INT((ROW()-14)/2),0)),"",OFFSET('9. METAS'!$T$20,INT((ROW()-14)/2),0)))</f>
        <v/>
      </c>
      <c r="N426" s="1013"/>
      <c r="O426" s="1014"/>
      <c r="P426" s="1015"/>
    </row>
    <row r="427" spans="3:16" ht="63" hidden="1" customHeight="1">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02" t="str">
        <f ca="1">IF(ISBLANK(OFFSET('9. METAS'!$K$20,INT((ROW()-13)/2),0)),"",OFFSET('9. METAS'!$K$20,INT((ROW()-13)/2),0))</f>
        <v/>
      </c>
      <c r="I427" s="1004"/>
      <c r="J427" s="244" t="str">
        <f ca="1">IF(MOD(ROW()-13,2)=0,IF(ISBLANK(OFFSET('11. SEGUIMIENTO 2026'!$N$14,INT((ROW()-13)/2),0)),"",OFFSET('11. SEGUIMIENTO 2026'!$N$14,INT((ROW()-13)/2),0)),IF(ISBLANK(OFFSET('9. METAS'!$Q$20,INT((ROW()-14)/2),0)),"",OFFSET('9. METAS'!$Q$20,INT((ROW()-14)/2),0)))</f>
        <v/>
      </c>
      <c r="K427" s="245" t="str">
        <f ca="1">IF(MOD(ROW()-13,2)=0,IF(ISBLANK(OFFSET('11. SEGUIMIENTO 2026'!$O$14,INT((ROW()-13)/2),0)),"",OFFSET('11. SEGUIMIENTO 2026'!$O$14,INT((ROW()-13)/2),0)),IF(ISBLANK(OFFSET('9. METAS'!$R$20,INT((ROW()-14)/2),0)),"",OFFSET('9. METAS'!$R$20,INT((ROW()-14)/2),0)))</f>
        <v/>
      </c>
      <c r="L427" s="245" t="str">
        <f ca="1">IF(MOD(ROW()-13,2)=0,IF(ISBLANK(OFFSET('11. SEGUIMIENTO 2026'!$P$14,INT((ROW()-13)/2),0)),"",OFFSET('11. SEGUIMIENTO 2026'!$P$14,INT((ROW()-13)/2),0)),IF(ISBLANK(OFFSET('9. METAS'!$S$20,INT((ROW()-14)/2),0)),"",OFFSET('9. METAS'!$S$20,INT((ROW()-14)/2),0)))</f>
        <v/>
      </c>
      <c r="M427" s="246" t="str">
        <f ca="1">IF(MOD(ROW()-13,2)=0,IF(ISBLANK(OFFSET('11. SEGUIMIENTO 2026'!$Q$14,INT((ROW()-13)/2),0)),"",OFFSET('11. SEGUIMIENTO 2026'!$Q$14,INT((ROW()-13)/2),0)),IF(ISBLANK(OFFSET('9. METAS'!$T$20,INT((ROW()-14)/2),0)),"",OFFSET('9. METAS'!$T$20,INT((ROW()-14)/2),0)))</f>
        <v/>
      </c>
      <c r="N427" s="1006" t="str">
        <f t="shared" ref="N427" ca="1" si="405">IFERROR(J427/J428,"ND")</f>
        <v>ND</v>
      </c>
      <c r="O427" s="1008" t="str">
        <f t="shared" ref="O427" ca="1" si="406">IFERROR(((J427)/H427),"ND")</f>
        <v>ND</v>
      </c>
      <c r="P427" s="1010"/>
    </row>
    <row r="428" spans="3:16" ht="63" hidden="1" customHeight="1">
      <c r="C428" s="1025"/>
      <c r="D428" s="1018"/>
      <c r="E428" s="1018"/>
      <c r="F428" s="1021"/>
      <c r="G428" s="1023"/>
      <c r="H428" s="1002"/>
      <c r="I428" s="1012"/>
      <c r="J428" s="244" t="str">
        <f ca="1">IF(MOD(ROW()-13,2)=0,IF(ISBLANK(OFFSET('11. SEGUIMIENTO 2026'!$N$14,INT((ROW()-13)/2),0)),"",OFFSET('11. SEGUIMIENTO 2026'!$N$14,INT((ROW()-13)/2),0)),IF(ISBLANK(OFFSET('9. METAS'!$Q$20,INT((ROW()-14)/2),0)),"",OFFSET('9. METAS'!$Q$20,INT((ROW()-14)/2),0)))</f>
        <v/>
      </c>
      <c r="K428" s="245" t="str">
        <f ca="1">IF(MOD(ROW()-13,2)=0,IF(ISBLANK(OFFSET('11. SEGUIMIENTO 2026'!$O$14,INT((ROW()-13)/2),0)),"",OFFSET('11. SEGUIMIENTO 2026'!$O$14,INT((ROW()-13)/2),0)),IF(ISBLANK(OFFSET('9. METAS'!$R$20,INT((ROW()-14)/2),0)),"",OFFSET('9. METAS'!$R$20,INT((ROW()-14)/2),0)))</f>
        <v/>
      </c>
      <c r="L428" s="245" t="str">
        <f ca="1">IF(MOD(ROW()-13,2)=0,IF(ISBLANK(OFFSET('11. SEGUIMIENTO 2026'!$P$14,INT((ROW()-13)/2),0)),"",OFFSET('11. SEGUIMIENTO 2026'!$P$14,INT((ROW()-13)/2),0)),IF(ISBLANK(OFFSET('9. METAS'!$S$20,INT((ROW()-14)/2),0)),"",OFFSET('9. METAS'!$S$20,INT((ROW()-14)/2),0)))</f>
        <v/>
      </c>
      <c r="M428" s="246" t="str">
        <f ca="1">IF(MOD(ROW()-13,2)=0,IF(ISBLANK(OFFSET('11. SEGUIMIENTO 2026'!$Q$14,INT((ROW()-13)/2),0)),"",OFFSET('11. SEGUIMIENTO 2026'!$Q$14,INT((ROW()-13)/2),0)),IF(ISBLANK(OFFSET('9. METAS'!$T$20,INT((ROW()-14)/2),0)),"",OFFSET('9. METAS'!$T$20,INT((ROW()-14)/2),0)))</f>
        <v/>
      </c>
      <c r="N428" s="1013"/>
      <c r="O428" s="1014"/>
      <c r="P428" s="1015"/>
    </row>
    <row r="429" spans="3:16" ht="63" customHeight="1">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02">
        <f ca="1">IF(ISBLANK(OFFSET('9. METAS'!$K$20,INT((ROW()-13)/2),0)),"",OFFSET('9. METAS'!$K$20,INT((ROW()-13)/2),0))</f>
        <v>100</v>
      </c>
      <c r="I429" s="1004" t="s">
        <v>147</v>
      </c>
      <c r="J429" s="244">
        <f ca="1">IF(MOD(ROW()-13,2)=0,IF(ISBLANK(OFFSET('11. SEGUIMIENTO 2026'!$N$14,INT((ROW()-13)/2),0)),"",OFFSET('11. SEGUIMIENTO 2026'!$N$14,INT((ROW()-13)/2),0)),IF(ISBLANK(OFFSET('9. METAS'!$Q$20,INT((ROW()-14)/2),0)),"",OFFSET('9. METAS'!$Q$20,INT((ROW()-14)/2),0)))</f>
        <v>18</v>
      </c>
      <c r="K429" s="245" t="str">
        <f ca="1">IF(MOD(ROW()-13,2)=0,IF(ISBLANK(OFFSET('11. SEGUIMIENTO 2026'!$O$14,INT((ROW()-13)/2),0)),"",OFFSET('11. SEGUIMIENTO 2026'!$O$14,INT((ROW()-13)/2),0)),IF(ISBLANK(OFFSET('9. METAS'!$R$20,INT((ROW()-14)/2),0)),"",OFFSET('9. METAS'!$R$20,INT((ROW()-14)/2),0)))</f>
        <v/>
      </c>
      <c r="L429" s="245" t="str">
        <f ca="1">IF(MOD(ROW()-13,2)=0,IF(ISBLANK(OFFSET('11. SEGUIMIENTO 2026'!$P$14,INT((ROW()-13)/2),0)),"",OFFSET('11. SEGUIMIENTO 2026'!$P$14,INT((ROW()-13)/2),0)),IF(ISBLANK(OFFSET('9. METAS'!$S$20,INT((ROW()-14)/2),0)),"",OFFSET('9. METAS'!$S$20,INT((ROW()-14)/2),0)))</f>
        <v/>
      </c>
      <c r="M429" s="246" t="str">
        <f ca="1">IF(MOD(ROW()-13,2)=0,IF(ISBLANK(OFFSET('11. SEGUIMIENTO 2026'!$Q$14,INT((ROW()-13)/2),0)),"",OFFSET('11. SEGUIMIENTO 2026'!$Q$14,INT((ROW()-13)/2),0)),IF(ISBLANK(OFFSET('9. METAS'!$T$20,INT((ROW()-14)/2),0)),"",OFFSET('9. METAS'!$T$20,INT((ROW()-14)/2),0)))</f>
        <v/>
      </c>
      <c r="N429" s="1006">
        <f t="shared" ref="N429" ca="1" si="407">IFERROR(J429/J430,"ND")</f>
        <v>0.72</v>
      </c>
      <c r="O429" s="1008">
        <f t="shared" ref="O429" ca="1" si="408">IFERROR(((J429)/H429),"ND")</f>
        <v>0.18</v>
      </c>
      <c r="P429" s="722" t="s">
        <v>1618</v>
      </c>
    </row>
    <row r="430" spans="3:16" ht="63" customHeight="1">
      <c r="C430" s="1025"/>
      <c r="D430" s="1018"/>
      <c r="E430" s="1018"/>
      <c r="F430" s="1021"/>
      <c r="G430" s="1023"/>
      <c r="H430" s="1002"/>
      <c r="I430" s="1012"/>
      <c r="J430" s="244">
        <f ca="1">IF(MOD(ROW()-13,2)=0,IF(ISBLANK(OFFSET('11. SEGUIMIENTO 2026'!$N$14,INT((ROW()-13)/2),0)),"",OFFSET('11. SEGUIMIENTO 2026'!$N$14,INT((ROW()-13)/2),0)),IF(ISBLANK(OFFSET('9. METAS'!$Q$20,INT((ROW()-14)/2),0)),"",OFFSET('9. METAS'!$Q$20,INT((ROW()-14)/2),0)))</f>
        <v>25</v>
      </c>
      <c r="K430" s="245">
        <f ca="1">IF(MOD(ROW()-13,2)=0,IF(ISBLANK(OFFSET('11. SEGUIMIENTO 2026'!$O$14,INT((ROW()-13)/2),0)),"",OFFSET('11. SEGUIMIENTO 2026'!$O$14,INT((ROW()-13)/2),0)),IF(ISBLANK(OFFSET('9. METAS'!$R$20,INT((ROW()-14)/2),0)),"",OFFSET('9. METAS'!$R$20,INT((ROW()-14)/2),0)))</f>
        <v>25</v>
      </c>
      <c r="L430" s="245">
        <f ca="1">IF(MOD(ROW()-13,2)=0,IF(ISBLANK(OFFSET('11. SEGUIMIENTO 2026'!$P$14,INT((ROW()-13)/2),0)),"",OFFSET('11. SEGUIMIENTO 2026'!$P$14,INT((ROW()-13)/2),0)),IF(ISBLANK(OFFSET('9. METAS'!$S$20,INT((ROW()-14)/2),0)),"",OFFSET('9. METAS'!$S$20,INT((ROW()-14)/2),0)))</f>
        <v>25</v>
      </c>
      <c r="M430" s="246">
        <f ca="1">IF(MOD(ROW()-13,2)=0,IF(ISBLANK(OFFSET('11. SEGUIMIENTO 2026'!$Q$14,INT((ROW()-13)/2),0)),"",OFFSET('11. SEGUIMIENTO 2026'!$Q$14,INT((ROW()-13)/2),0)),IF(ISBLANK(OFFSET('9. METAS'!$T$20,INT((ROW()-14)/2),0)),"",OFFSET('9. METAS'!$T$20,INT((ROW()-14)/2),0)))</f>
        <v>25</v>
      </c>
      <c r="N430" s="1013"/>
      <c r="O430" s="1014"/>
      <c r="P430" s="723" t="s">
        <v>1619</v>
      </c>
    </row>
    <row r="431" spans="3:16" ht="63" customHeight="1">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02">
        <f ca="1">IF(ISBLANK(OFFSET('9. METAS'!$K$20,INT((ROW()-13)/2),0)),"",OFFSET('9. METAS'!$K$20,INT((ROW()-13)/2),0))</f>
        <v>2400</v>
      </c>
      <c r="I431" s="1004" t="s">
        <v>1394</v>
      </c>
      <c r="J431" s="244">
        <f ca="1">IF(MOD(ROW()-13,2)=0,IF(ISBLANK(OFFSET('11. SEGUIMIENTO 2026'!$N$14,INT((ROW()-13)/2),0)),"",OFFSET('11. SEGUIMIENTO 2026'!$N$14,INT((ROW()-13)/2),0)),IF(ISBLANK(OFFSET('9. METAS'!$Q$20,INT((ROW()-14)/2),0)),"",OFFSET('9. METAS'!$Q$20,INT((ROW()-14)/2),0)))</f>
        <v>750</v>
      </c>
      <c r="K431" s="245" t="str">
        <f ca="1">IF(MOD(ROW()-13,2)=0,IF(ISBLANK(OFFSET('11. SEGUIMIENTO 2026'!$O$14,INT((ROW()-13)/2),0)),"",OFFSET('11. SEGUIMIENTO 2026'!$O$14,INT((ROW()-13)/2),0)),IF(ISBLANK(OFFSET('9. METAS'!$R$20,INT((ROW()-14)/2),0)),"",OFFSET('9. METAS'!$R$20,INT((ROW()-14)/2),0)))</f>
        <v/>
      </c>
      <c r="L431" s="245" t="str">
        <f ca="1">IF(MOD(ROW()-13,2)=0,IF(ISBLANK(OFFSET('11. SEGUIMIENTO 2026'!$P$14,INT((ROW()-13)/2),0)),"",OFFSET('11. SEGUIMIENTO 2026'!$P$14,INT((ROW()-13)/2),0)),IF(ISBLANK(OFFSET('9. METAS'!$S$20,INT((ROW()-14)/2),0)),"",OFFSET('9. METAS'!$S$20,INT((ROW()-14)/2),0)))</f>
        <v/>
      </c>
      <c r="M431" s="246" t="str">
        <f ca="1">IF(MOD(ROW()-13,2)=0,IF(ISBLANK(OFFSET('11. SEGUIMIENTO 2026'!$Q$14,INT((ROW()-13)/2),0)),"",OFFSET('11. SEGUIMIENTO 2026'!$Q$14,INT((ROW()-13)/2),0)),IF(ISBLANK(OFFSET('9. METAS'!$T$20,INT((ROW()-14)/2),0)),"",OFFSET('9. METAS'!$T$20,INT((ROW()-14)/2),0)))</f>
        <v/>
      </c>
      <c r="N431" s="1006">
        <f t="shared" ref="N431" ca="1" si="409">IFERROR(J431/J432,"ND")</f>
        <v>1.25</v>
      </c>
      <c r="O431" s="1008">
        <f t="shared" ref="O431" ca="1" si="410">IFERROR(((J431)/H431),"ND")</f>
        <v>0.3125</v>
      </c>
      <c r="P431" s="722" t="s">
        <v>1620</v>
      </c>
    </row>
    <row r="432" spans="3:16" ht="63" customHeight="1">
      <c r="C432" s="1025"/>
      <c r="D432" s="1018"/>
      <c r="E432" s="1018"/>
      <c r="F432" s="1021"/>
      <c r="G432" s="1023"/>
      <c r="H432" s="1002"/>
      <c r="I432" s="1012"/>
      <c r="J432" s="244">
        <f ca="1">IF(MOD(ROW()-13,2)=0,IF(ISBLANK(OFFSET('11. SEGUIMIENTO 2026'!$N$14,INT((ROW()-13)/2),0)),"",OFFSET('11. SEGUIMIENTO 2026'!$N$14,INT((ROW()-13)/2),0)),IF(ISBLANK(OFFSET('9. METAS'!$Q$20,INT((ROW()-14)/2),0)),"",OFFSET('9. METAS'!$Q$20,INT((ROW()-14)/2),0)))</f>
        <v>600</v>
      </c>
      <c r="K432" s="245">
        <f ca="1">IF(MOD(ROW()-13,2)=0,IF(ISBLANK(OFFSET('11. SEGUIMIENTO 2026'!$O$14,INT((ROW()-13)/2),0)),"",OFFSET('11. SEGUIMIENTO 2026'!$O$14,INT((ROW()-13)/2),0)),IF(ISBLANK(OFFSET('9. METAS'!$R$20,INT((ROW()-14)/2),0)),"",OFFSET('9. METAS'!$R$20,INT((ROW()-14)/2),0)))</f>
        <v>600</v>
      </c>
      <c r="L432" s="245">
        <f ca="1">IF(MOD(ROW()-13,2)=0,IF(ISBLANK(OFFSET('11. SEGUIMIENTO 2026'!$P$14,INT((ROW()-13)/2),0)),"",OFFSET('11. SEGUIMIENTO 2026'!$P$14,INT((ROW()-13)/2),0)),IF(ISBLANK(OFFSET('9. METAS'!$S$20,INT((ROW()-14)/2),0)),"",OFFSET('9. METAS'!$S$20,INT((ROW()-14)/2),0)))</f>
        <v>600</v>
      </c>
      <c r="M432" s="246">
        <f ca="1">IF(MOD(ROW()-13,2)=0,IF(ISBLANK(OFFSET('11. SEGUIMIENTO 2026'!$Q$14,INT((ROW()-13)/2),0)),"",OFFSET('11. SEGUIMIENTO 2026'!$Q$14,INT((ROW()-13)/2),0)),IF(ISBLANK(OFFSET('9. METAS'!$T$20,INT((ROW()-14)/2),0)),"",OFFSET('9. METAS'!$T$20,INT((ROW()-14)/2),0)))</f>
        <v>600</v>
      </c>
      <c r="N432" s="1013"/>
      <c r="O432" s="1014"/>
      <c r="P432" s="723" t="s">
        <v>1621</v>
      </c>
    </row>
    <row r="433" spans="3:16" ht="63" customHeight="1">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02">
        <f ca="1">IF(ISBLANK(OFFSET('9. METAS'!$K$20,INT((ROW()-13)/2),0)),"",OFFSET('9. METAS'!$K$20,INT((ROW()-13)/2),0))</f>
        <v>1400</v>
      </c>
      <c r="I433" s="1004" t="s">
        <v>1394</v>
      </c>
      <c r="J433" s="244">
        <f ca="1">IF(MOD(ROW()-13,2)=0,IF(ISBLANK(OFFSET('11. SEGUIMIENTO 2026'!$N$14,INT((ROW()-13)/2),0)),"",OFFSET('11. SEGUIMIENTO 2026'!$N$14,INT((ROW()-13)/2),0)),IF(ISBLANK(OFFSET('9. METAS'!$Q$20,INT((ROW()-14)/2),0)),"",OFFSET('9. METAS'!$Q$20,INT((ROW()-14)/2),0)))</f>
        <v>283</v>
      </c>
      <c r="K433" s="245" t="str">
        <f ca="1">IF(MOD(ROW()-13,2)=0,IF(ISBLANK(OFFSET('11. SEGUIMIENTO 2026'!$O$14,INT((ROW()-13)/2),0)),"",OFFSET('11. SEGUIMIENTO 2026'!$O$14,INT((ROW()-13)/2),0)),IF(ISBLANK(OFFSET('9. METAS'!$R$20,INT((ROW()-14)/2),0)),"",OFFSET('9. METAS'!$R$20,INT((ROW()-14)/2),0)))</f>
        <v/>
      </c>
      <c r="L433" s="245" t="str">
        <f ca="1">IF(MOD(ROW()-13,2)=0,IF(ISBLANK(OFFSET('11. SEGUIMIENTO 2026'!$P$14,INT((ROW()-13)/2),0)),"",OFFSET('11. SEGUIMIENTO 2026'!$P$14,INT((ROW()-13)/2),0)),IF(ISBLANK(OFFSET('9. METAS'!$S$20,INT((ROW()-14)/2),0)),"",OFFSET('9. METAS'!$S$20,INT((ROW()-14)/2),0)))</f>
        <v/>
      </c>
      <c r="M433" s="246" t="str">
        <f ca="1">IF(MOD(ROW()-13,2)=0,IF(ISBLANK(OFFSET('11. SEGUIMIENTO 2026'!$Q$14,INT((ROW()-13)/2),0)),"",OFFSET('11. SEGUIMIENTO 2026'!$Q$14,INT((ROW()-13)/2),0)),IF(ISBLANK(OFFSET('9. METAS'!$T$20,INT((ROW()-14)/2),0)),"",OFFSET('9. METAS'!$T$20,INT((ROW()-14)/2),0)))</f>
        <v/>
      </c>
      <c r="N433" s="1006">
        <f t="shared" ref="N433" ca="1" si="411">IFERROR(J433/J434,"ND")</f>
        <v>0.80857142857142861</v>
      </c>
      <c r="O433" s="1008">
        <f t="shared" ref="O433" ca="1" si="412">IFERROR(((J433)/H433),"ND")</f>
        <v>0.20214285714285715</v>
      </c>
      <c r="P433" s="722" t="s">
        <v>1622</v>
      </c>
    </row>
    <row r="434" spans="3:16" ht="63" customHeight="1">
      <c r="C434" s="1025"/>
      <c r="D434" s="1018"/>
      <c r="E434" s="1018"/>
      <c r="F434" s="1021"/>
      <c r="G434" s="1023"/>
      <c r="H434" s="1002"/>
      <c r="I434" s="1012"/>
      <c r="J434" s="244">
        <f ca="1">IF(MOD(ROW()-13,2)=0,IF(ISBLANK(OFFSET('11. SEGUIMIENTO 2026'!$N$14,INT((ROW()-13)/2),0)),"",OFFSET('11. SEGUIMIENTO 2026'!$N$14,INT((ROW()-13)/2),0)),IF(ISBLANK(OFFSET('9. METAS'!$Q$20,INT((ROW()-14)/2),0)),"",OFFSET('9. METAS'!$Q$20,INT((ROW()-14)/2),0)))</f>
        <v>350</v>
      </c>
      <c r="K434" s="245">
        <f ca="1">IF(MOD(ROW()-13,2)=0,IF(ISBLANK(OFFSET('11. SEGUIMIENTO 2026'!$O$14,INT((ROW()-13)/2),0)),"",OFFSET('11. SEGUIMIENTO 2026'!$O$14,INT((ROW()-13)/2),0)),IF(ISBLANK(OFFSET('9. METAS'!$R$20,INT((ROW()-14)/2),0)),"",OFFSET('9. METAS'!$R$20,INT((ROW()-14)/2),0)))</f>
        <v>350</v>
      </c>
      <c r="L434" s="245">
        <f ca="1">IF(MOD(ROW()-13,2)=0,IF(ISBLANK(OFFSET('11. SEGUIMIENTO 2026'!$P$14,INT((ROW()-13)/2),0)),"",OFFSET('11. SEGUIMIENTO 2026'!$P$14,INT((ROW()-13)/2),0)),IF(ISBLANK(OFFSET('9. METAS'!$S$20,INT((ROW()-14)/2),0)),"",OFFSET('9. METAS'!$S$20,INT((ROW()-14)/2),0)))</f>
        <v>350</v>
      </c>
      <c r="M434" s="246">
        <f ca="1">IF(MOD(ROW()-13,2)=0,IF(ISBLANK(OFFSET('11. SEGUIMIENTO 2026'!$Q$14,INT((ROW()-13)/2),0)),"",OFFSET('11. SEGUIMIENTO 2026'!$Q$14,INT((ROW()-13)/2),0)),IF(ISBLANK(OFFSET('9. METAS'!$T$20,INT((ROW()-14)/2),0)),"",OFFSET('9. METAS'!$T$20,INT((ROW()-14)/2),0)))</f>
        <v>350</v>
      </c>
      <c r="N434" s="1013"/>
      <c r="O434" s="1014"/>
      <c r="P434" s="723" t="s">
        <v>1623</v>
      </c>
    </row>
    <row r="435" spans="3:16" ht="63" customHeight="1">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02">
        <f ca="1">IF(ISBLANK(OFFSET('9. METAS'!$K$20,INT((ROW()-13)/2),0)),"",OFFSET('9. METAS'!$K$20,INT((ROW()-13)/2),0))</f>
        <v>120</v>
      </c>
      <c r="I435" s="1004" t="s">
        <v>1394</v>
      </c>
      <c r="J435" s="244">
        <f ca="1">IF(MOD(ROW()-13,2)=0,IF(ISBLANK(OFFSET('11. SEGUIMIENTO 2026'!$N$14,INT((ROW()-13)/2),0)),"",OFFSET('11. SEGUIMIENTO 2026'!$N$14,INT((ROW()-13)/2),0)),IF(ISBLANK(OFFSET('9. METAS'!$Q$20,INT((ROW()-14)/2),0)),"",OFFSET('9. METAS'!$Q$20,INT((ROW()-14)/2),0)))</f>
        <v>44</v>
      </c>
      <c r="K435" s="245" t="str">
        <f ca="1">IF(MOD(ROW()-13,2)=0,IF(ISBLANK(OFFSET('11. SEGUIMIENTO 2026'!$O$14,INT((ROW()-13)/2),0)),"",OFFSET('11. SEGUIMIENTO 2026'!$O$14,INT((ROW()-13)/2),0)),IF(ISBLANK(OFFSET('9. METAS'!$R$20,INT((ROW()-14)/2),0)),"",OFFSET('9. METAS'!$R$20,INT((ROW()-14)/2),0)))</f>
        <v/>
      </c>
      <c r="L435" s="245" t="str">
        <f ca="1">IF(MOD(ROW()-13,2)=0,IF(ISBLANK(OFFSET('11. SEGUIMIENTO 2026'!$P$14,INT((ROW()-13)/2),0)),"",OFFSET('11. SEGUIMIENTO 2026'!$P$14,INT((ROW()-13)/2),0)),IF(ISBLANK(OFFSET('9. METAS'!$S$20,INT((ROW()-14)/2),0)),"",OFFSET('9. METAS'!$S$20,INT((ROW()-14)/2),0)))</f>
        <v/>
      </c>
      <c r="M435" s="246" t="str">
        <f ca="1">IF(MOD(ROW()-13,2)=0,IF(ISBLANK(OFFSET('11. SEGUIMIENTO 2026'!$Q$14,INT((ROW()-13)/2),0)),"",OFFSET('11. SEGUIMIENTO 2026'!$Q$14,INT((ROW()-13)/2),0)),IF(ISBLANK(OFFSET('9. METAS'!$T$20,INT((ROW()-14)/2),0)),"",OFFSET('9. METAS'!$T$20,INT((ROW()-14)/2),0)))</f>
        <v/>
      </c>
      <c r="N435" s="1006">
        <f t="shared" ref="N435" ca="1" si="413">IFERROR(J435/J436,"ND")</f>
        <v>1.4666666666666666</v>
      </c>
      <c r="O435" s="1008">
        <f t="shared" ref="O435" ca="1" si="414">IFERROR(((J435)/H435),"ND")</f>
        <v>0.36666666666666664</v>
      </c>
      <c r="P435" s="722" t="s">
        <v>1624</v>
      </c>
    </row>
    <row r="436" spans="3:16" ht="63" customHeight="1">
      <c r="C436" s="1025"/>
      <c r="D436" s="1018"/>
      <c r="E436" s="1018"/>
      <c r="F436" s="1021"/>
      <c r="G436" s="1023"/>
      <c r="H436" s="1002"/>
      <c r="I436" s="1012"/>
      <c r="J436" s="244">
        <f ca="1">IF(MOD(ROW()-13,2)=0,IF(ISBLANK(OFFSET('11. SEGUIMIENTO 2026'!$N$14,INT((ROW()-13)/2),0)),"",OFFSET('11. SEGUIMIENTO 2026'!$N$14,INT((ROW()-13)/2),0)),IF(ISBLANK(OFFSET('9. METAS'!$Q$20,INT((ROW()-14)/2),0)),"",OFFSET('9. METAS'!$Q$20,INT((ROW()-14)/2),0)))</f>
        <v>30</v>
      </c>
      <c r="K436" s="245">
        <f ca="1">IF(MOD(ROW()-13,2)=0,IF(ISBLANK(OFFSET('11. SEGUIMIENTO 2026'!$O$14,INT((ROW()-13)/2),0)),"",OFFSET('11. SEGUIMIENTO 2026'!$O$14,INT((ROW()-13)/2),0)),IF(ISBLANK(OFFSET('9. METAS'!$R$20,INT((ROW()-14)/2),0)),"",OFFSET('9. METAS'!$R$20,INT((ROW()-14)/2),0)))</f>
        <v>30</v>
      </c>
      <c r="L436" s="245">
        <f ca="1">IF(MOD(ROW()-13,2)=0,IF(ISBLANK(OFFSET('11. SEGUIMIENTO 2026'!$P$14,INT((ROW()-13)/2),0)),"",OFFSET('11. SEGUIMIENTO 2026'!$P$14,INT((ROW()-13)/2),0)),IF(ISBLANK(OFFSET('9. METAS'!$S$20,INT((ROW()-14)/2),0)),"",OFFSET('9. METAS'!$S$20,INT((ROW()-14)/2),0)))</f>
        <v>30</v>
      </c>
      <c r="M436" s="246">
        <f ca="1">IF(MOD(ROW()-13,2)=0,IF(ISBLANK(OFFSET('11. SEGUIMIENTO 2026'!$Q$14,INT((ROW()-13)/2),0)),"",OFFSET('11. SEGUIMIENTO 2026'!$Q$14,INT((ROW()-13)/2),0)),IF(ISBLANK(OFFSET('9. METAS'!$T$20,INT((ROW()-14)/2),0)),"",OFFSET('9. METAS'!$T$20,INT((ROW()-14)/2),0)))</f>
        <v>30</v>
      </c>
      <c r="N436" s="1013"/>
      <c r="O436" s="1014"/>
      <c r="P436" s="723" t="s">
        <v>1625</v>
      </c>
    </row>
    <row r="437" spans="3:16" ht="63" customHeight="1">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02">
        <f ca="1">IF(ISBLANK(OFFSET('9. METAS'!$K$20,INT((ROW()-13)/2),0)),"",OFFSET('9. METAS'!$K$20,INT((ROW()-13)/2),0))</f>
        <v>8</v>
      </c>
      <c r="I437" s="1004" t="s">
        <v>1394</v>
      </c>
      <c r="J437" s="244">
        <f ca="1">IF(MOD(ROW()-13,2)=0,IF(ISBLANK(OFFSET('11. SEGUIMIENTO 2026'!$N$14,INT((ROW()-13)/2),0)),"",OFFSET('11. SEGUIMIENTO 2026'!$N$14,INT((ROW()-13)/2),0)),IF(ISBLANK(OFFSET('9. METAS'!$Q$20,INT((ROW()-14)/2),0)),"",OFFSET('9. METAS'!$Q$20,INT((ROW()-14)/2),0)))</f>
        <v>0</v>
      </c>
      <c r="K437" s="245" t="str">
        <f ca="1">IF(MOD(ROW()-13,2)=0,IF(ISBLANK(OFFSET('11. SEGUIMIENTO 2026'!$O$14,INT((ROW()-13)/2),0)),"",OFFSET('11. SEGUIMIENTO 2026'!$O$14,INT((ROW()-13)/2),0)),IF(ISBLANK(OFFSET('9. METAS'!$R$20,INT((ROW()-14)/2),0)),"",OFFSET('9. METAS'!$R$20,INT((ROW()-14)/2),0)))</f>
        <v/>
      </c>
      <c r="L437" s="245" t="str">
        <f ca="1">IF(MOD(ROW()-13,2)=0,IF(ISBLANK(OFFSET('11. SEGUIMIENTO 2026'!$P$14,INT((ROW()-13)/2),0)),"",OFFSET('11. SEGUIMIENTO 2026'!$P$14,INT((ROW()-13)/2),0)),IF(ISBLANK(OFFSET('9. METAS'!$S$20,INT((ROW()-14)/2),0)),"",OFFSET('9. METAS'!$S$20,INT((ROW()-14)/2),0)))</f>
        <v/>
      </c>
      <c r="M437" s="246" t="str">
        <f ca="1">IF(MOD(ROW()-13,2)=0,IF(ISBLANK(OFFSET('11. SEGUIMIENTO 2026'!$Q$14,INT((ROW()-13)/2),0)),"",OFFSET('11. SEGUIMIENTO 2026'!$Q$14,INT((ROW()-13)/2),0)),IF(ISBLANK(OFFSET('9. METAS'!$T$20,INT((ROW()-14)/2),0)),"",OFFSET('9. METAS'!$T$20,INT((ROW()-14)/2),0)))</f>
        <v/>
      </c>
      <c r="N437" s="1006">
        <f t="shared" ref="N437" ca="1" si="415">IFERROR(J437/J438,"ND")</f>
        <v>0</v>
      </c>
      <c r="O437" s="1008">
        <f t="shared" ref="O437" ca="1" si="416">IFERROR(((J437)/H437),"ND")</f>
        <v>0</v>
      </c>
      <c r="P437" s="722" t="s">
        <v>1626</v>
      </c>
    </row>
    <row r="438" spans="3:16" ht="63" customHeight="1" thickBot="1">
      <c r="C438" s="1034"/>
      <c r="D438" s="1035"/>
      <c r="E438" s="1036"/>
      <c r="F438" s="1037"/>
      <c r="G438" s="1038"/>
      <c r="H438" s="1003"/>
      <c r="I438" s="1005"/>
      <c r="J438" s="647">
        <f ca="1">IF(MOD(ROW()-13,2)=0,IF(ISBLANK(OFFSET('11. SEGUIMIENTO 2026'!$N$14,INT((ROW()-13)/2),0)),"",OFFSET('11. SEGUIMIENTO 2026'!$N$14,INT((ROW()-13)/2),0)),IF(ISBLANK(OFFSET('9. METAS'!$Q$20,INT((ROW()-14)/2),0)),"",OFFSET('9. METAS'!$Q$20,INT((ROW()-14)/2),0)))</f>
        <v>2</v>
      </c>
      <c r="K438" s="648">
        <f ca="1">IF(MOD(ROW()-13,2)=0,IF(ISBLANK(OFFSET('11. SEGUIMIENTO 2026'!$O$14,INT((ROW()-13)/2),0)),"",OFFSET('11. SEGUIMIENTO 2026'!$O$14,INT((ROW()-13)/2),0)),IF(ISBLANK(OFFSET('9. METAS'!$R$20,INT((ROW()-14)/2),0)),"",OFFSET('9. METAS'!$R$20,INT((ROW()-14)/2),0)))</f>
        <v>2</v>
      </c>
      <c r="L438" s="648">
        <f ca="1">IF(MOD(ROW()-13,2)=0,IF(ISBLANK(OFFSET('11. SEGUIMIENTO 2026'!$P$14,INT((ROW()-13)/2),0)),"",OFFSET('11. SEGUIMIENTO 2026'!$P$14,INT((ROW()-13)/2),0)),IF(ISBLANK(OFFSET('9. METAS'!$S$20,INT((ROW()-14)/2),0)),"",OFFSET('9. METAS'!$S$20,INT((ROW()-14)/2),0)))</f>
        <v>2</v>
      </c>
      <c r="M438" s="649">
        <f ca="1">IF(MOD(ROW()-13,2)=0,IF(ISBLANK(OFFSET('11. SEGUIMIENTO 2026'!$Q$14,INT((ROW()-13)/2),0)),"",OFFSET('11. SEGUIMIENTO 2026'!$Q$14,INT((ROW()-13)/2),0)),IF(ISBLANK(OFFSET('9. METAS'!$T$20,INT((ROW()-14)/2),0)),"",OFFSET('9. METAS'!$T$20,INT((ROW()-14)/2),0)))</f>
        <v>2</v>
      </c>
      <c r="N438" s="1007"/>
      <c r="O438" s="1009"/>
      <c r="P438" s="733" t="s">
        <v>1627</v>
      </c>
    </row>
    <row r="439" spans="3:16" hidden="1">
      <c r="C439" s="1017" t="str">
        <f ca="1">IF(ISBLANK(OFFSET('5. Pp (3 años)'!$C$46,INT((ROW()-13)/2),0)),"",OFFSET('5. Pp (3 años)'!$C$46,INT((ROW()-13)/2),0))</f>
        <v>Actividad</v>
      </c>
      <c r="D439" s="1031" t="str">
        <f ca="1">IF(ISBLANK(OFFSET('5. Pp (3 años)'!$D$46,INT((ROW()-13)/2),0)),"",OFFSET('5. Pp (3 años)'!$D$46,INT((ROW()-13)/2),0))</f>
        <v/>
      </c>
      <c r="E439" s="1031" t="str">
        <f ca="1">IF(ISBLANK(OFFSET('5. Pp (3 años)'!$E$46,INT((ROW()-13)/2),0)),"",OFFSET('5. Pp (3 años)'!$E$46,INT((ROW()-13)/2),0))</f>
        <v/>
      </c>
      <c r="F439" s="1032" t="str">
        <f ca="1">IF(ISBLANK(OFFSET('5. Pp (3 años)'!$K$46,INT((ROW()-13)/2),0)),"",OFFSET('5. Pp (3 años)'!$K$46,INT((ROW()-13)/2),0))</f>
        <v/>
      </c>
      <c r="G439" s="1033" t="str">
        <f ca="1">IF(ISBLANK(OFFSET('5. Pp (3 años)'!$H$46,INT((ROW()-13)/2),0)),"",OFFSET('5. Pp (3 años)'!$H$46,INT((ROW()-13)/2),0))</f>
        <v/>
      </c>
      <c r="H439" s="1026" t="str">
        <f ca="1">IF(ISBLANK(OFFSET('9. METAS'!$K$20,INT((ROW()-13)/2),0)),"",OFFSET('9. METAS'!$K$20,INT((ROW()-13)/2),0))</f>
        <v/>
      </c>
      <c r="I439" s="1027"/>
      <c r="J439" s="644" t="str">
        <f ca="1">IF(MOD(ROW()-13,2)=0,IF(ISBLANK(OFFSET('11. SEGUIMIENTO 2026'!$N$14,INT((ROW()-13)/2),0)),"",OFFSET('11. SEGUIMIENTO 2026'!$N$14,INT((ROW()-13)/2),0)),IF(ISBLANK(OFFSET('9. METAS'!$Q$20,INT((ROW()-14)/2),0)),"",OFFSET('9. METAS'!$Q$20,INT((ROW()-14)/2),0)))</f>
        <v/>
      </c>
      <c r="K439" s="645" t="str">
        <f ca="1">IF(MOD(ROW()-13,2)=0,IF(ISBLANK(OFFSET('11. SEGUIMIENTO 2026'!$O$14,INT((ROW()-13)/2),0)),"",OFFSET('11. SEGUIMIENTO 2026'!$O$14,INT((ROW()-13)/2),0)),IF(ISBLANK(OFFSET('9. METAS'!$R$20,INT((ROW()-14)/2),0)),"",OFFSET('9. METAS'!$R$20,INT((ROW()-14)/2),0)))</f>
        <v/>
      </c>
      <c r="L439" s="645" t="str">
        <f ca="1">IF(MOD(ROW()-13,2)=0,IF(ISBLANK(OFFSET('11. SEGUIMIENTO 2026'!$P$14,INT((ROW()-13)/2),0)),"",OFFSET('11. SEGUIMIENTO 2026'!$P$14,INT((ROW()-13)/2),0)),IF(ISBLANK(OFFSET('9. METAS'!$S$20,INT((ROW()-14)/2),0)),"",OFFSET('9. METAS'!$S$20,INT((ROW()-14)/2),0)))</f>
        <v/>
      </c>
      <c r="M439" s="646" t="str">
        <f ca="1">IF(MOD(ROW()-13,2)=0,IF(ISBLANK(OFFSET('11. SEGUIMIENTO 2026'!$Q$14,INT((ROW()-13)/2),0)),"",OFFSET('11. SEGUIMIENTO 2026'!$Q$14,INT((ROW()-13)/2),0)),IF(ISBLANK(OFFSET('9. METAS'!$T$20,INT((ROW()-14)/2),0)),"",OFFSET('9. METAS'!$T$20,INT((ROW()-14)/2),0)))</f>
        <v/>
      </c>
      <c r="N439" s="1028" t="str">
        <f t="shared" ref="N439" ca="1" si="417">IFERROR(J439/J440,"ND")</f>
        <v>ND</v>
      </c>
      <c r="O439" s="1029" t="str">
        <f t="shared" ref="O439" ca="1" si="418">IFERROR(((J439)/H439),"ND")</f>
        <v>ND</v>
      </c>
      <c r="P439" s="1030"/>
    </row>
    <row r="440" spans="3:16" hidden="1">
      <c r="C440" s="1025"/>
      <c r="D440" s="1018"/>
      <c r="E440" s="1018"/>
      <c r="F440" s="1021"/>
      <c r="G440" s="1023"/>
      <c r="H440" s="1002"/>
      <c r="I440" s="1012"/>
      <c r="J440" s="244" t="str">
        <f ca="1">IF(MOD(ROW()-13,2)=0,IF(ISBLANK(OFFSET('11. SEGUIMIENTO 2026'!$N$14,INT((ROW()-13)/2),0)),"",OFFSET('11. SEGUIMIENTO 2026'!$N$14,INT((ROW()-13)/2),0)),IF(ISBLANK(OFFSET('9. METAS'!$Q$20,INT((ROW()-14)/2),0)),"",OFFSET('9. METAS'!$Q$20,INT((ROW()-14)/2),0)))</f>
        <v/>
      </c>
      <c r="K440" s="245" t="str">
        <f ca="1">IF(MOD(ROW()-13,2)=0,IF(ISBLANK(OFFSET('11. SEGUIMIENTO 2026'!$O$14,INT((ROW()-13)/2),0)),"",OFFSET('11. SEGUIMIENTO 2026'!$O$14,INT((ROW()-13)/2),0)),IF(ISBLANK(OFFSET('9. METAS'!$R$20,INT((ROW()-14)/2),0)),"",OFFSET('9. METAS'!$R$20,INT((ROW()-14)/2),0)))</f>
        <v/>
      </c>
      <c r="L440" s="245" t="str">
        <f ca="1">IF(MOD(ROW()-13,2)=0,IF(ISBLANK(OFFSET('11. SEGUIMIENTO 2026'!$P$14,INT((ROW()-13)/2),0)),"",OFFSET('11. SEGUIMIENTO 2026'!$P$14,INT((ROW()-13)/2),0)),IF(ISBLANK(OFFSET('9. METAS'!$S$20,INT((ROW()-14)/2),0)),"",OFFSET('9. METAS'!$S$20,INT((ROW()-14)/2),0)))</f>
        <v/>
      </c>
      <c r="M440" s="246" t="str">
        <f ca="1">IF(MOD(ROW()-13,2)=0,IF(ISBLANK(OFFSET('11. SEGUIMIENTO 2026'!$Q$14,INT((ROW()-13)/2),0)),"",OFFSET('11. SEGUIMIENTO 2026'!$Q$14,INT((ROW()-13)/2),0)),IF(ISBLANK(OFFSET('9. METAS'!$T$20,INT((ROW()-14)/2),0)),"",OFFSET('9. METAS'!$T$20,INT((ROW()-14)/2),0)))</f>
        <v/>
      </c>
      <c r="N440" s="1013"/>
      <c r="O440" s="1014"/>
      <c r="P440" s="1015"/>
    </row>
    <row r="441" spans="3:16" hidden="1">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02" t="str">
        <f ca="1">IF(ISBLANK(OFFSET('9. METAS'!$K$20,INT((ROW()-13)/2),0)),"",OFFSET('9. METAS'!$K$20,INT((ROW()-13)/2),0))</f>
        <v/>
      </c>
      <c r="I441" s="1004"/>
      <c r="J441" s="244" t="str">
        <f ca="1">IF(MOD(ROW()-13,2)=0,IF(ISBLANK(OFFSET('11. SEGUIMIENTO 2026'!$N$14,INT((ROW()-13)/2),0)),"",OFFSET('11. SEGUIMIENTO 2026'!$N$14,INT((ROW()-13)/2),0)),IF(ISBLANK(OFFSET('9. METAS'!$Q$20,INT((ROW()-14)/2),0)),"",OFFSET('9. METAS'!$Q$20,INT((ROW()-14)/2),0)))</f>
        <v/>
      </c>
      <c r="K441" s="245" t="str">
        <f ca="1">IF(MOD(ROW()-13,2)=0,IF(ISBLANK(OFFSET('11. SEGUIMIENTO 2026'!$O$14,INT((ROW()-13)/2),0)),"",OFFSET('11. SEGUIMIENTO 2026'!$O$14,INT((ROW()-13)/2),0)),IF(ISBLANK(OFFSET('9. METAS'!$R$20,INT((ROW()-14)/2),0)),"",OFFSET('9. METAS'!$R$20,INT((ROW()-14)/2),0)))</f>
        <v/>
      </c>
      <c r="L441" s="245" t="str">
        <f ca="1">IF(MOD(ROW()-13,2)=0,IF(ISBLANK(OFFSET('11. SEGUIMIENTO 2026'!$P$14,INT((ROW()-13)/2),0)),"",OFFSET('11. SEGUIMIENTO 2026'!$P$14,INT((ROW()-13)/2),0)),IF(ISBLANK(OFFSET('9. METAS'!$S$20,INT((ROW()-14)/2),0)),"",OFFSET('9. METAS'!$S$20,INT((ROW()-14)/2),0)))</f>
        <v/>
      </c>
      <c r="M441" s="246" t="str">
        <f ca="1">IF(MOD(ROW()-13,2)=0,IF(ISBLANK(OFFSET('11. SEGUIMIENTO 2026'!$Q$14,INT((ROW()-13)/2),0)),"",OFFSET('11. SEGUIMIENTO 2026'!$Q$14,INT((ROW()-13)/2),0)),IF(ISBLANK(OFFSET('9. METAS'!$T$20,INT((ROW()-14)/2),0)),"",OFFSET('9. METAS'!$T$20,INT((ROW()-14)/2),0)))</f>
        <v/>
      </c>
      <c r="N441" s="1006" t="str">
        <f t="shared" ref="N441" ca="1" si="419">IFERROR(J441/J442,"ND")</f>
        <v>ND</v>
      </c>
      <c r="O441" s="1008" t="str">
        <f t="shared" ref="O441" ca="1" si="420">IFERROR(((J441)/H441),"ND")</f>
        <v>ND</v>
      </c>
      <c r="P441" s="1010"/>
    </row>
    <row r="442" spans="3:16" hidden="1">
      <c r="C442" s="1025"/>
      <c r="D442" s="1018"/>
      <c r="E442" s="1018"/>
      <c r="F442" s="1021"/>
      <c r="G442" s="1023"/>
      <c r="H442" s="1002"/>
      <c r="I442" s="1012"/>
      <c r="J442" s="244" t="str">
        <f ca="1">IF(MOD(ROW()-13,2)=0,IF(ISBLANK(OFFSET('11. SEGUIMIENTO 2026'!$N$14,INT((ROW()-13)/2),0)),"",OFFSET('11. SEGUIMIENTO 2026'!$N$14,INT((ROW()-13)/2),0)),IF(ISBLANK(OFFSET('9. METAS'!$Q$20,INT((ROW()-14)/2),0)),"",OFFSET('9. METAS'!$Q$20,INT((ROW()-14)/2),0)))</f>
        <v/>
      </c>
      <c r="K442" s="245" t="str">
        <f ca="1">IF(MOD(ROW()-13,2)=0,IF(ISBLANK(OFFSET('11. SEGUIMIENTO 2026'!$O$14,INT((ROW()-13)/2),0)),"",OFFSET('11. SEGUIMIENTO 2026'!$O$14,INT((ROW()-13)/2),0)),IF(ISBLANK(OFFSET('9. METAS'!$R$20,INT((ROW()-14)/2),0)),"",OFFSET('9. METAS'!$R$20,INT((ROW()-14)/2),0)))</f>
        <v/>
      </c>
      <c r="L442" s="245" t="str">
        <f ca="1">IF(MOD(ROW()-13,2)=0,IF(ISBLANK(OFFSET('11. SEGUIMIENTO 2026'!$P$14,INT((ROW()-13)/2),0)),"",OFFSET('11. SEGUIMIENTO 2026'!$P$14,INT((ROW()-13)/2),0)),IF(ISBLANK(OFFSET('9. METAS'!$S$20,INT((ROW()-14)/2),0)),"",OFFSET('9. METAS'!$S$20,INT((ROW()-14)/2),0)))</f>
        <v/>
      </c>
      <c r="M442" s="246" t="str">
        <f ca="1">IF(MOD(ROW()-13,2)=0,IF(ISBLANK(OFFSET('11. SEGUIMIENTO 2026'!$Q$14,INT((ROW()-13)/2),0)),"",OFFSET('11. SEGUIMIENTO 2026'!$Q$14,INT((ROW()-13)/2),0)),IF(ISBLANK(OFFSET('9. METAS'!$T$20,INT((ROW()-14)/2),0)),"",OFFSET('9. METAS'!$T$20,INT((ROW()-14)/2),0)))</f>
        <v/>
      </c>
      <c r="N442" s="1013"/>
      <c r="O442" s="1014"/>
      <c r="P442" s="1015"/>
    </row>
    <row r="443" spans="3:16" hidden="1">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02" t="str">
        <f ca="1">IF(ISBLANK(OFFSET('9. METAS'!$K$20,INT((ROW()-13)/2),0)),"",OFFSET('9. METAS'!$K$20,INT((ROW()-13)/2),0))</f>
        <v/>
      </c>
      <c r="I443" s="1004"/>
      <c r="J443" s="244" t="str">
        <f ca="1">IF(MOD(ROW()-13,2)=0,IF(ISBLANK(OFFSET('11. SEGUIMIENTO 2026'!$N$14,INT((ROW()-13)/2),0)),"",OFFSET('11. SEGUIMIENTO 2026'!$N$14,INT((ROW()-13)/2),0)),IF(ISBLANK(OFFSET('9. METAS'!$Q$20,INT((ROW()-14)/2),0)),"",OFFSET('9. METAS'!$Q$20,INT((ROW()-14)/2),0)))</f>
        <v/>
      </c>
      <c r="K443" s="245" t="str">
        <f ca="1">IF(MOD(ROW()-13,2)=0,IF(ISBLANK(OFFSET('11. SEGUIMIENTO 2026'!$O$14,INT((ROW()-13)/2),0)),"",OFFSET('11. SEGUIMIENTO 2026'!$O$14,INT((ROW()-13)/2),0)),IF(ISBLANK(OFFSET('9. METAS'!$R$20,INT((ROW()-14)/2),0)),"",OFFSET('9. METAS'!$R$20,INT((ROW()-14)/2),0)))</f>
        <v/>
      </c>
      <c r="L443" s="245" t="str">
        <f ca="1">IF(MOD(ROW()-13,2)=0,IF(ISBLANK(OFFSET('11. SEGUIMIENTO 2026'!$P$14,INT((ROW()-13)/2),0)),"",OFFSET('11. SEGUIMIENTO 2026'!$P$14,INT((ROW()-13)/2),0)),IF(ISBLANK(OFFSET('9. METAS'!$S$20,INT((ROW()-14)/2),0)),"",OFFSET('9. METAS'!$S$20,INT((ROW()-14)/2),0)))</f>
        <v/>
      </c>
      <c r="M443" s="246" t="str">
        <f ca="1">IF(MOD(ROW()-13,2)=0,IF(ISBLANK(OFFSET('11. SEGUIMIENTO 2026'!$Q$14,INT((ROW()-13)/2),0)),"",OFFSET('11. SEGUIMIENTO 2026'!$Q$14,INT((ROW()-13)/2),0)),IF(ISBLANK(OFFSET('9. METAS'!$T$20,INT((ROW()-14)/2),0)),"",OFFSET('9. METAS'!$T$20,INT((ROW()-14)/2),0)))</f>
        <v/>
      </c>
      <c r="N443" s="1006" t="str">
        <f t="shared" ref="N443" ca="1" si="421">IFERROR(J443/J444,"ND")</f>
        <v>ND</v>
      </c>
      <c r="O443" s="1008" t="str">
        <f t="shared" ref="O443" ca="1" si="422">IFERROR(((J443)/H443),"ND")</f>
        <v>ND</v>
      </c>
      <c r="P443" s="1010"/>
    </row>
    <row r="444" spans="3:16" hidden="1">
      <c r="C444" s="1025"/>
      <c r="D444" s="1018"/>
      <c r="E444" s="1018"/>
      <c r="F444" s="1021"/>
      <c r="G444" s="1023"/>
      <c r="H444" s="1002"/>
      <c r="I444" s="1012"/>
      <c r="J444" s="244" t="str">
        <f ca="1">IF(MOD(ROW()-13,2)=0,IF(ISBLANK(OFFSET('11. SEGUIMIENTO 2026'!$N$14,INT((ROW()-13)/2),0)),"",OFFSET('11. SEGUIMIENTO 2026'!$N$14,INT((ROW()-13)/2),0)),IF(ISBLANK(OFFSET('9. METAS'!$Q$20,INT((ROW()-14)/2),0)),"",OFFSET('9. METAS'!$Q$20,INT((ROW()-14)/2),0)))</f>
        <v/>
      </c>
      <c r="K444" s="245" t="str">
        <f ca="1">IF(MOD(ROW()-13,2)=0,IF(ISBLANK(OFFSET('11. SEGUIMIENTO 2026'!$O$14,INT((ROW()-13)/2),0)),"",OFFSET('11. SEGUIMIENTO 2026'!$O$14,INT((ROW()-13)/2),0)),IF(ISBLANK(OFFSET('9. METAS'!$R$20,INT((ROW()-14)/2),0)),"",OFFSET('9. METAS'!$R$20,INT((ROW()-14)/2),0)))</f>
        <v/>
      </c>
      <c r="L444" s="245" t="str">
        <f ca="1">IF(MOD(ROW()-13,2)=0,IF(ISBLANK(OFFSET('11. SEGUIMIENTO 2026'!$P$14,INT((ROW()-13)/2),0)),"",OFFSET('11. SEGUIMIENTO 2026'!$P$14,INT((ROW()-13)/2),0)),IF(ISBLANK(OFFSET('9. METAS'!$S$20,INT((ROW()-14)/2),0)),"",OFFSET('9. METAS'!$S$20,INT((ROW()-14)/2),0)))</f>
        <v/>
      </c>
      <c r="M444" s="246" t="str">
        <f ca="1">IF(MOD(ROW()-13,2)=0,IF(ISBLANK(OFFSET('11. SEGUIMIENTO 2026'!$Q$14,INT((ROW()-13)/2),0)),"",OFFSET('11. SEGUIMIENTO 2026'!$Q$14,INT((ROW()-13)/2),0)),IF(ISBLANK(OFFSET('9. METAS'!$T$20,INT((ROW()-14)/2),0)),"",OFFSET('9. METAS'!$T$20,INT((ROW()-14)/2),0)))</f>
        <v/>
      </c>
      <c r="N444" s="1013"/>
      <c r="O444" s="1014"/>
      <c r="P444" s="1015"/>
    </row>
    <row r="445" spans="3:16" hidden="1">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02" t="str">
        <f ca="1">IF(ISBLANK(OFFSET('9. METAS'!$K$20,INT((ROW()-13)/2),0)),"",OFFSET('9. METAS'!$K$20,INT((ROW()-13)/2),0))</f>
        <v/>
      </c>
      <c r="I445" s="1004"/>
      <c r="J445" s="244" t="str">
        <f ca="1">IF(MOD(ROW()-13,2)=0,IF(ISBLANK(OFFSET('11. SEGUIMIENTO 2026'!$N$14,INT((ROW()-13)/2),0)),"",OFFSET('11. SEGUIMIENTO 2026'!$N$14,INT((ROW()-13)/2),0)),IF(ISBLANK(OFFSET('9. METAS'!$Q$20,INT((ROW()-14)/2),0)),"",OFFSET('9. METAS'!$Q$20,INT((ROW()-14)/2),0)))</f>
        <v/>
      </c>
      <c r="K445" s="245" t="str">
        <f ca="1">IF(MOD(ROW()-13,2)=0,IF(ISBLANK(OFFSET('11. SEGUIMIENTO 2026'!$O$14,INT((ROW()-13)/2),0)),"",OFFSET('11. SEGUIMIENTO 2026'!$O$14,INT((ROW()-13)/2),0)),IF(ISBLANK(OFFSET('9. METAS'!$R$20,INT((ROW()-14)/2),0)),"",OFFSET('9. METAS'!$R$20,INT((ROW()-14)/2),0)))</f>
        <v/>
      </c>
      <c r="L445" s="245" t="str">
        <f ca="1">IF(MOD(ROW()-13,2)=0,IF(ISBLANK(OFFSET('11. SEGUIMIENTO 2026'!$P$14,INT((ROW()-13)/2),0)),"",OFFSET('11. SEGUIMIENTO 2026'!$P$14,INT((ROW()-13)/2),0)),IF(ISBLANK(OFFSET('9. METAS'!$S$20,INT((ROW()-14)/2),0)),"",OFFSET('9. METAS'!$S$20,INT((ROW()-14)/2),0)))</f>
        <v/>
      </c>
      <c r="M445" s="246" t="str">
        <f ca="1">IF(MOD(ROW()-13,2)=0,IF(ISBLANK(OFFSET('11. SEGUIMIENTO 2026'!$Q$14,INT((ROW()-13)/2),0)),"",OFFSET('11. SEGUIMIENTO 2026'!$Q$14,INT((ROW()-13)/2),0)),IF(ISBLANK(OFFSET('9. METAS'!$T$20,INT((ROW()-14)/2),0)),"",OFFSET('9. METAS'!$T$20,INT((ROW()-14)/2),0)))</f>
        <v/>
      </c>
      <c r="N445" s="1006" t="str">
        <f t="shared" ref="N445" ca="1" si="423">IFERROR(J445/J446,"ND")</f>
        <v>ND</v>
      </c>
      <c r="O445" s="1008" t="str">
        <f t="shared" ref="O445" ca="1" si="424">IFERROR(((J445)/H445),"ND")</f>
        <v>ND</v>
      </c>
      <c r="P445" s="1010"/>
    </row>
    <row r="446" spans="3:16" hidden="1">
      <c r="C446" s="1025"/>
      <c r="D446" s="1018"/>
      <c r="E446" s="1018"/>
      <c r="F446" s="1021"/>
      <c r="G446" s="1023"/>
      <c r="H446" s="1002"/>
      <c r="I446" s="1012"/>
      <c r="J446" s="244" t="str">
        <f ca="1">IF(MOD(ROW()-13,2)=0,IF(ISBLANK(OFFSET('11. SEGUIMIENTO 2026'!$N$14,INT((ROW()-13)/2),0)),"",OFFSET('11. SEGUIMIENTO 2026'!$N$14,INT((ROW()-13)/2),0)),IF(ISBLANK(OFFSET('9. METAS'!$Q$20,INT((ROW()-14)/2),0)),"",OFFSET('9. METAS'!$Q$20,INT((ROW()-14)/2),0)))</f>
        <v/>
      </c>
      <c r="K446" s="245" t="str">
        <f ca="1">IF(MOD(ROW()-13,2)=0,IF(ISBLANK(OFFSET('11. SEGUIMIENTO 2026'!$O$14,INT((ROW()-13)/2),0)),"",OFFSET('11. SEGUIMIENTO 2026'!$O$14,INT((ROW()-13)/2),0)),IF(ISBLANK(OFFSET('9. METAS'!$R$20,INT((ROW()-14)/2),0)),"",OFFSET('9. METAS'!$R$20,INT((ROW()-14)/2),0)))</f>
        <v/>
      </c>
      <c r="L446" s="245" t="str">
        <f ca="1">IF(MOD(ROW()-13,2)=0,IF(ISBLANK(OFFSET('11. SEGUIMIENTO 2026'!$P$14,INT((ROW()-13)/2),0)),"",OFFSET('11. SEGUIMIENTO 2026'!$P$14,INT((ROW()-13)/2),0)),IF(ISBLANK(OFFSET('9. METAS'!$S$20,INT((ROW()-14)/2),0)),"",OFFSET('9. METAS'!$S$20,INT((ROW()-14)/2),0)))</f>
        <v/>
      </c>
      <c r="M446" s="246" t="str">
        <f ca="1">IF(MOD(ROW()-13,2)=0,IF(ISBLANK(OFFSET('11. SEGUIMIENTO 2026'!$Q$14,INT((ROW()-13)/2),0)),"",OFFSET('11. SEGUIMIENTO 2026'!$Q$14,INT((ROW()-13)/2),0)),IF(ISBLANK(OFFSET('9. METAS'!$T$20,INT((ROW()-14)/2),0)),"",OFFSET('9. METAS'!$T$20,INT((ROW()-14)/2),0)))</f>
        <v/>
      </c>
      <c r="N446" s="1013"/>
      <c r="O446" s="1014"/>
      <c r="P446" s="1015"/>
    </row>
    <row r="447" spans="3:16" hidden="1">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02" t="str">
        <f ca="1">IF(ISBLANK(OFFSET('9. METAS'!$K$20,INT((ROW()-13)/2),0)),"",OFFSET('9. METAS'!$K$20,INT((ROW()-13)/2),0))</f>
        <v/>
      </c>
      <c r="I447" s="1004"/>
      <c r="J447" s="244" t="str">
        <f ca="1">IF(MOD(ROW()-13,2)=0,IF(ISBLANK(OFFSET('11. SEGUIMIENTO 2026'!$N$14,INT((ROW()-13)/2),0)),"",OFFSET('11. SEGUIMIENTO 2026'!$N$14,INT((ROW()-13)/2),0)),IF(ISBLANK(OFFSET('9. METAS'!$Q$20,INT((ROW()-14)/2),0)),"",OFFSET('9. METAS'!$Q$20,INT((ROW()-14)/2),0)))</f>
        <v/>
      </c>
      <c r="K447" s="245" t="str">
        <f ca="1">IF(MOD(ROW()-13,2)=0,IF(ISBLANK(OFFSET('11. SEGUIMIENTO 2026'!$O$14,INT((ROW()-13)/2),0)),"",OFFSET('11. SEGUIMIENTO 2026'!$O$14,INT((ROW()-13)/2),0)),IF(ISBLANK(OFFSET('9. METAS'!$R$20,INT((ROW()-14)/2),0)),"",OFFSET('9. METAS'!$R$20,INT((ROW()-14)/2),0)))</f>
        <v/>
      </c>
      <c r="L447" s="245" t="str">
        <f ca="1">IF(MOD(ROW()-13,2)=0,IF(ISBLANK(OFFSET('11. SEGUIMIENTO 2026'!$P$14,INT((ROW()-13)/2),0)),"",OFFSET('11. SEGUIMIENTO 2026'!$P$14,INT((ROW()-13)/2),0)),IF(ISBLANK(OFFSET('9. METAS'!$S$20,INT((ROW()-14)/2),0)),"",OFFSET('9. METAS'!$S$20,INT((ROW()-14)/2),0)))</f>
        <v/>
      </c>
      <c r="M447" s="246" t="str">
        <f ca="1">IF(MOD(ROW()-13,2)=0,IF(ISBLANK(OFFSET('11. SEGUIMIENTO 2026'!$Q$14,INT((ROW()-13)/2),0)),"",OFFSET('11. SEGUIMIENTO 2026'!$Q$14,INT((ROW()-13)/2),0)),IF(ISBLANK(OFFSET('9. METAS'!$T$20,INT((ROW()-14)/2),0)),"",OFFSET('9. METAS'!$T$20,INT((ROW()-14)/2),0)))</f>
        <v/>
      </c>
      <c r="N447" s="1006" t="str">
        <f t="shared" ref="N447" ca="1" si="425">IFERROR(J447/J448,"ND")</f>
        <v>ND</v>
      </c>
      <c r="O447" s="1008" t="str">
        <f t="shared" ref="O447" ca="1" si="426">IFERROR(((J447)/H447),"ND")</f>
        <v>ND</v>
      </c>
      <c r="P447" s="1010"/>
    </row>
    <row r="448" spans="3:16" hidden="1">
      <c r="C448" s="1025"/>
      <c r="D448" s="1018"/>
      <c r="E448" s="1018"/>
      <c r="F448" s="1021"/>
      <c r="G448" s="1023"/>
      <c r="H448" s="1002"/>
      <c r="I448" s="1012"/>
      <c r="J448" s="244" t="str">
        <f ca="1">IF(MOD(ROW()-13,2)=0,IF(ISBLANK(OFFSET('11. SEGUIMIENTO 2026'!$N$14,INT((ROW()-13)/2),0)),"",OFFSET('11. SEGUIMIENTO 2026'!$N$14,INT((ROW()-13)/2),0)),IF(ISBLANK(OFFSET('9. METAS'!$Q$20,INT((ROW()-14)/2),0)),"",OFFSET('9. METAS'!$Q$20,INT((ROW()-14)/2),0)))</f>
        <v/>
      </c>
      <c r="K448" s="245" t="str">
        <f ca="1">IF(MOD(ROW()-13,2)=0,IF(ISBLANK(OFFSET('11. SEGUIMIENTO 2026'!$O$14,INT((ROW()-13)/2),0)),"",OFFSET('11. SEGUIMIENTO 2026'!$O$14,INT((ROW()-13)/2),0)),IF(ISBLANK(OFFSET('9. METAS'!$R$20,INT((ROW()-14)/2),0)),"",OFFSET('9. METAS'!$R$20,INT((ROW()-14)/2),0)))</f>
        <v/>
      </c>
      <c r="L448" s="245" t="str">
        <f ca="1">IF(MOD(ROW()-13,2)=0,IF(ISBLANK(OFFSET('11. SEGUIMIENTO 2026'!$P$14,INT((ROW()-13)/2),0)),"",OFFSET('11. SEGUIMIENTO 2026'!$P$14,INT((ROW()-13)/2),0)),IF(ISBLANK(OFFSET('9. METAS'!$S$20,INT((ROW()-14)/2),0)),"",OFFSET('9. METAS'!$S$20,INT((ROW()-14)/2),0)))</f>
        <v/>
      </c>
      <c r="M448" s="246" t="str">
        <f ca="1">IF(MOD(ROW()-13,2)=0,IF(ISBLANK(OFFSET('11. SEGUIMIENTO 2026'!$Q$14,INT((ROW()-13)/2),0)),"",OFFSET('11. SEGUIMIENTO 2026'!$Q$14,INT((ROW()-13)/2),0)),IF(ISBLANK(OFFSET('9. METAS'!$T$20,INT((ROW()-14)/2),0)),"",OFFSET('9. METAS'!$T$20,INT((ROW()-14)/2),0)))</f>
        <v/>
      </c>
      <c r="N448" s="1013"/>
      <c r="O448" s="1014"/>
      <c r="P448" s="1015"/>
    </row>
    <row r="449" spans="3:16" hidden="1">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02" t="str">
        <f ca="1">IF(ISBLANK(OFFSET('9. METAS'!$K$20,INT((ROW()-13)/2),0)),"",OFFSET('9. METAS'!$K$20,INT((ROW()-13)/2),0))</f>
        <v/>
      </c>
      <c r="I449" s="1004"/>
      <c r="J449" s="244" t="str">
        <f ca="1">IF(MOD(ROW()-13,2)=0,IF(ISBLANK(OFFSET('11. SEGUIMIENTO 2026'!$N$14,INT((ROW()-13)/2),0)),"",OFFSET('11. SEGUIMIENTO 2026'!$N$14,INT((ROW()-13)/2),0)),IF(ISBLANK(OFFSET('9. METAS'!$Q$20,INT((ROW()-14)/2),0)),"",OFFSET('9. METAS'!$Q$20,INT((ROW()-14)/2),0)))</f>
        <v/>
      </c>
      <c r="K449" s="245" t="str">
        <f ca="1">IF(MOD(ROW()-13,2)=0,IF(ISBLANK(OFFSET('11. SEGUIMIENTO 2026'!$O$14,INT((ROW()-13)/2),0)),"",OFFSET('11. SEGUIMIENTO 2026'!$O$14,INT((ROW()-13)/2),0)),IF(ISBLANK(OFFSET('9. METAS'!$R$20,INT((ROW()-14)/2),0)),"",OFFSET('9. METAS'!$R$20,INT((ROW()-14)/2),0)))</f>
        <v/>
      </c>
      <c r="L449" s="245" t="str">
        <f ca="1">IF(MOD(ROW()-13,2)=0,IF(ISBLANK(OFFSET('11. SEGUIMIENTO 2026'!$P$14,INT((ROW()-13)/2),0)),"",OFFSET('11. SEGUIMIENTO 2026'!$P$14,INT((ROW()-13)/2),0)),IF(ISBLANK(OFFSET('9. METAS'!$S$20,INT((ROW()-14)/2),0)),"",OFFSET('9. METAS'!$S$20,INT((ROW()-14)/2),0)))</f>
        <v/>
      </c>
      <c r="M449" s="246" t="str">
        <f ca="1">IF(MOD(ROW()-13,2)=0,IF(ISBLANK(OFFSET('11. SEGUIMIENTO 2026'!$Q$14,INT((ROW()-13)/2),0)),"",OFFSET('11. SEGUIMIENTO 2026'!$Q$14,INT((ROW()-13)/2),0)),IF(ISBLANK(OFFSET('9. METAS'!$T$20,INT((ROW()-14)/2),0)),"",OFFSET('9. METAS'!$T$20,INT((ROW()-14)/2),0)))</f>
        <v/>
      </c>
      <c r="N449" s="1006" t="str">
        <f t="shared" ref="N449" ca="1" si="427">IFERROR(J449/J450,"ND")</f>
        <v>ND</v>
      </c>
      <c r="O449" s="1008" t="str">
        <f t="shared" ref="O449" ca="1" si="428">IFERROR(((J449)/H449),"ND")</f>
        <v>ND</v>
      </c>
      <c r="P449" s="1010"/>
    </row>
    <row r="450" spans="3:16" hidden="1">
      <c r="C450" s="1025"/>
      <c r="D450" s="1018"/>
      <c r="E450" s="1018"/>
      <c r="F450" s="1021"/>
      <c r="G450" s="1023"/>
      <c r="H450" s="1002"/>
      <c r="I450" s="1012"/>
      <c r="J450" s="244" t="str">
        <f ca="1">IF(MOD(ROW()-13,2)=0,IF(ISBLANK(OFFSET('11. SEGUIMIENTO 2026'!$N$14,INT((ROW()-13)/2),0)),"",OFFSET('11. SEGUIMIENTO 2026'!$N$14,INT((ROW()-13)/2),0)),IF(ISBLANK(OFFSET('9. METAS'!$Q$20,INT((ROW()-14)/2),0)),"",OFFSET('9. METAS'!$Q$20,INT((ROW()-14)/2),0)))</f>
        <v/>
      </c>
      <c r="K450" s="245" t="str">
        <f ca="1">IF(MOD(ROW()-13,2)=0,IF(ISBLANK(OFFSET('11. SEGUIMIENTO 2026'!$O$14,INT((ROW()-13)/2),0)),"",OFFSET('11. SEGUIMIENTO 2026'!$O$14,INT((ROW()-13)/2),0)),IF(ISBLANK(OFFSET('9. METAS'!$R$20,INT((ROW()-14)/2),0)),"",OFFSET('9. METAS'!$R$20,INT((ROW()-14)/2),0)))</f>
        <v/>
      </c>
      <c r="L450" s="245" t="str">
        <f ca="1">IF(MOD(ROW()-13,2)=0,IF(ISBLANK(OFFSET('11. SEGUIMIENTO 2026'!$P$14,INT((ROW()-13)/2),0)),"",OFFSET('11. SEGUIMIENTO 2026'!$P$14,INT((ROW()-13)/2),0)),IF(ISBLANK(OFFSET('9. METAS'!$S$20,INT((ROW()-14)/2),0)),"",OFFSET('9. METAS'!$S$20,INT((ROW()-14)/2),0)))</f>
        <v/>
      </c>
      <c r="M450" s="246" t="str">
        <f ca="1">IF(MOD(ROW()-13,2)=0,IF(ISBLANK(OFFSET('11. SEGUIMIENTO 2026'!$Q$14,INT((ROW()-13)/2),0)),"",OFFSET('11. SEGUIMIENTO 2026'!$Q$14,INT((ROW()-13)/2),0)),IF(ISBLANK(OFFSET('9. METAS'!$T$20,INT((ROW()-14)/2),0)),"",OFFSET('9. METAS'!$T$20,INT((ROW()-14)/2),0)))</f>
        <v/>
      </c>
      <c r="N450" s="1013"/>
      <c r="O450" s="1014"/>
      <c r="P450" s="1015"/>
    </row>
    <row r="451" spans="3:16" hidden="1">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02" t="str">
        <f ca="1">IF(ISBLANK(OFFSET('9. METAS'!$K$20,INT((ROW()-13)/2),0)),"",OFFSET('9. METAS'!$K$20,INT((ROW()-13)/2),0))</f>
        <v/>
      </c>
      <c r="I451" s="1004"/>
      <c r="J451" s="244" t="str">
        <f ca="1">IF(MOD(ROW()-13,2)=0,IF(ISBLANK(OFFSET('11. SEGUIMIENTO 2026'!$N$14,INT((ROW()-13)/2),0)),"",OFFSET('11. SEGUIMIENTO 2026'!$N$14,INT((ROW()-13)/2),0)),IF(ISBLANK(OFFSET('9. METAS'!$Q$20,INT((ROW()-14)/2),0)),"",OFFSET('9. METAS'!$Q$20,INT((ROW()-14)/2),0)))</f>
        <v/>
      </c>
      <c r="K451" s="245" t="str">
        <f ca="1">IF(MOD(ROW()-13,2)=0,IF(ISBLANK(OFFSET('11. SEGUIMIENTO 2026'!$O$14,INT((ROW()-13)/2),0)),"",OFFSET('11. SEGUIMIENTO 2026'!$O$14,INT((ROW()-13)/2),0)),IF(ISBLANK(OFFSET('9. METAS'!$R$20,INT((ROW()-14)/2),0)),"",OFFSET('9. METAS'!$R$20,INT((ROW()-14)/2),0)))</f>
        <v/>
      </c>
      <c r="L451" s="245" t="str">
        <f ca="1">IF(MOD(ROW()-13,2)=0,IF(ISBLANK(OFFSET('11. SEGUIMIENTO 2026'!$P$14,INT((ROW()-13)/2),0)),"",OFFSET('11. SEGUIMIENTO 2026'!$P$14,INT((ROW()-13)/2),0)),IF(ISBLANK(OFFSET('9. METAS'!$S$20,INT((ROW()-14)/2),0)),"",OFFSET('9. METAS'!$S$20,INT((ROW()-14)/2),0)))</f>
        <v/>
      </c>
      <c r="M451" s="246" t="str">
        <f ca="1">IF(MOD(ROW()-13,2)=0,IF(ISBLANK(OFFSET('11. SEGUIMIENTO 2026'!$Q$14,INT((ROW()-13)/2),0)),"",OFFSET('11. SEGUIMIENTO 2026'!$Q$14,INT((ROW()-13)/2),0)),IF(ISBLANK(OFFSET('9. METAS'!$T$20,INT((ROW()-14)/2),0)),"",OFFSET('9. METAS'!$T$20,INT((ROW()-14)/2),0)))</f>
        <v/>
      </c>
      <c r="N451" s="1006" t="str">
        <f t="shared" ref="N451" ca="1" si="429">IFERROR(J451/J452,"ND")</f>
        <v>ND</v>
      </c>
      <c r="O451" s="1008" t="str">
        <f t="shared" ref="O451" ca="1" si="430">IFERROR(((J451)/H451),"ND")</f>
        <v>ND</v>
      </c>
      <c r="P451" s="1010"/>
    </row>
    <row r="452" spans="3:16" hidden="1">
      <c r="C452" s="1025"/>
      <c r="D452" s="1018"/>
      <c r="E452" s="1018"/>
      <c r="F452" s="1021"/>
      <c r="G452" s="1023"/>
      <c r="H452" s="1002"/>
      <c r="I452" s="1012"/>
      <c r="J452" s="244" t="str">
        <f ca="1">IF(MOD(ROW()-13,2)=0,IF(ISBLANK(OFFSET('11. SEGUIMIENTO 2026'!$N$14,INT((ROW()-13)/2),0)),"",OFFSET('11. SEGUIMIENTO 2026'!$N$14,INT((ROW()-13)/2),0)),IF(ISBLANK(OFFSET('9. METAS'!$Q$20,INT((ROW()-14)/2),0)),"",OFFSET('9. METAS'!$Q$20,INT((ROW()-14)/2),0)))</f>
        <v/>
      </c>
      <c r="K452" s="245" t="str">
        <f ca="1">IF(MOD(ROW()-13,2)=0,IF(ISBLANK(OFFSET('11. SEGUIMIENTO 2026'!$O$14,INT((ROW()-13)/2),0)),"",OFFSET('11. SEGUIMIENTO 2026'!$O$14,INT((ROW()-13)/2),0)),IF(ISBLANK(OFFSET('9. METAS'!$R$20,INT((ROW()-14)/2),0)),"",OFFSET('9. METAS'!$R$20,INT((ROW()-14)/2),0)))</f>
        <v/>
      </c>
      <c r="L452" s="245" t="str">
        <f ca="1">IF(MOD(ROW()-13,2)=0,IF(ISBLANK(OFFSET('11. SEGUIMIENTO 2026'!$P$14,INT((ROW()-13)/2),0)),"",OFFSET('11. SEGUIMIENTO 2026'!$P$14,INT((ROW()-13)/2),0)),IF(ISBLANK(OFFSET('9. METAS'!$S$20,INT((ROW()-14)/2),0)),"",OFFSET('9. METAS'!$S$20,INT((ROW()-14)/2),0)))</f>
        <v/>
      </c>
      <c r="M452" s="246" t="str">
        <f ca="1">IF(MOD(ROW()-13,2)=0,IF(ISBLANK(OFFSET('11. SEGUIMIENTO 2026'!$Q$14,INT((ROW()-13)/2),0)),"",OFFSET('11. SEGUIMIENTO 2026'!$Q$14,INT((ROW()-13)/2),0)),IF(ISBLANK(OFFSET('9. METAS'!$T$20,INT((ROW()-14)/2),0)),"",OFFSET('9. METAS'!$T$20,INT((ROW()-14)/2),0)))</f>
        <v/>
      </c>
      <c r="N452" s="1013"/>
      <c r="O452" s="1014"/>
      <c r="P452" s="1015"/>
    </row>
    <row r="453" spans="3:16" hidden="1">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02" t="str">
        <f ca="1">IF(ISBLANK(OFFSET('9. METAS'!$K$20,INT((ROW()-13)/2),0)),"",OFFSET('9. METAS'!$K$20,INT((ROW()-13)/2),0))</f>
        <v/>
      </c>
      <c r="I453" s="1004"/>
      <c r="J453" s="244" t="str">
        <f ca="1">IF(MOD(ROW()-13,2)=0,IF(ISBLANK(OFFSET('11. SEGUIMIENTO 2026'!$N$14,INT((ROW()-13)/2),0)),"",OFFSET('11. SEGUIMIENTO 2026'!$N$14,INT((ROW()-13)/2),0)),IF(ISBLANK(OFFSET('9. METAS'!$Q$20,INT((ROW()-14)/2),0)),"",OFFSET('9. METAS'!$Q$20,INT((ROW()-14)/2),0)))</f>
        <v/>
      </c>
      <c r="K453" s="245" t="str">
        <f ca="1">IF(MOD(ROW()-13,2)=0,IF(ISBLANK(OFFSET('11. SEGUIMIENTO 2026'!$O$14,INT((ROW()-13)/2),0)),"",OFFSET('11. SEGUIMIENTO 2026'!$O$14,INT((ROW()-13)/2),0)),IF(ISBLANK(OFFSET('9. METAS'!$R$20,INT((ROW()-14)/2),0)),"",OFFSET('9. METAS'!$R$20,INT((ROW()-14)/2),0)))</f>
        <v/>
      </c>
      <c r="L453" s="245" t="str">
        <f ca="1">IF(MOD(ROW()-13,2)=0,IF(ISBLANK(OFFSET('11. SEGUIMIENTO 2026'!$P$14,INT((ROW()-13)/2),0)),"",OFFSET('11. SEGUIMIENTO 2026'!$P$14,INT((ROW()-13)/2),0)),IF(ISBLANK(OFFSET('9. METAS'!$S$20,INT((ROW()-14)/2),0)),"",OFFSET('9. METAS'!$S$20,INT((ROW()-14)/2),0)))</f>
        <v/>
      </c>
      <c r="M453" s="246" t="str">
        <f ca="1">IF(MOD(ROW()-13,2)=0,IF(ISBLANK(OFFSET('11. SEGUIMIENTO 2026'!$Q$14,INT((ROW()-13)/2),0)),"",OFFSET('11. SEGUIMIENTO 2026'!$Q$14,INT((ROW()-13)/2),0)),IF(ISBLANK(OFFSET('9. METAS'!$T$20,INT((ROW()-14)/2),0)),"",OFFSET('9. METAS'!$T$20,INT((ROW()-14)/2),0)))</f>
        <v/>
      </c>
      <c r="N453" s="1006" t="str">
        <f t="shared" ref="N453" ca="1" si="431">IFERROR(J453/J454,"ND")</f>
        <v>ND</v>
      </c>
      <c r="O453" s="1008" t="str">
        <f t="shared" ref="O453" ca="1" si="432">IFERROR(((J453)/H453),"ND")</f>
        <v>ND</v>
      </c>
      <c r="P453" s="1010"/>
    </row>
    <row r="454" spans="3:16" hidden="1">
      <c r="C454" s="1025"/>
      <c r="D454" s="1018"/>
      <c r="E454" s="1018"/>
      <c r="F454" s="1021"/>
      <c r="G454" s="1023"/>
      <c r="H454" s="1002"/>
      <c r="I454" s="1012"/>
      <c r="J454" s="244" t="str">
        <f ca="1">IF(MOD(ROW()-13,2)=0,IF(ISBLANK(OFFSET('11. SEGUIMIENTO 2026'!$N$14,INT((ROW()-13)/2),0)),"",OFFSET('11. SEGUIMIENTO 2026'!$N$14,INT((ROW()-13)/2),0)),IF(ISBLANK(OFFSET('9. METAS'!$Q$20,INT((ROW()-14)/2),0)),"",OFFSET('9. METAS'!$Q$20,INT((ROW()-14)/2),0)))</f>
        <v/>
      </c>
      <c r="K454" s="245" t="str">
        <f ca="1">IF(MOD(ROW()-13,2)=0,IF(ISBLANK(OFFSET('11. SEGUIMIENTO 2026'!$O$14,INT((ROW()-13)/2),0)),"",OFFSET('11. SEGUIMIENTO 2026'!$O$14,INT((ROW()-13)/2),0)),IF(ISBLANK(OFFSET('9. METAS'!$R$20,INT((ROW()-14)/2),0)),"",OFFSET('9. METAS'!$R$20,INT((ROW()-14)/2),0)))</f>
        <v/>
      </c>
      <c r="L454" s="245" t="str">
        <f ca="1">IF(MOD(ROW()-13,2)=0,IF(ISBLANK(OFFSET('11. SEGUIMIENTO 2026'!$P$14,INT((ROW()-13)/2),0)),"",OFFSET('11. SEGUIMIENTO 2026'!$P$14,INT((ROW()-13)/2),0)),IF(ISBLANK(OFFSET('9. METAS'!$S$20,INT((ROW()-14)/2),0)),"",OFFSET('9. METAS'!$S$20,INT((ROW()-14)/2),0)))</f>
        <v/>
      </c>
      <c r="M454" s="246" t="str">
        <f ca="1">IF(MOD(ROW()-13,2)=0,IF(ISBLANK(OFFSET('11. SEGUIMIENTO 2026'!$Q$14,INT((ROW()-13)/2),0)),"",OFFSET('11. SEGUIMIENTO 2026'!$Q$14,INT((ROW()-13)/2),0)),IF(ISBLANK(OFFSET('9. METAS'!$T$20,INT((ROW()-14)/2),0)),"",OFFSET('9. METAS'!$T$20,INT((ROW()-14)/2),0)))</f>
        <v/>
      </c>
      <c r="N454" s="1013"/>
      <c r="O454" s="1014"/>
      <c r="P454" s="1015"/>
    </row>
    <row r="455" spans="3:16" hidden="1">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02" t="str">
        <f ca="1">IF(ISBLANK(OFFSET('9. METAS'!$K$20,INT((ROW()-13)/2),0)),"",OFFSET('9. METAS'!$K$20,INT((ROW()-13)/2),0))</f>
        <v/>
      </c>
      <c r="I455" s="1004"/>
      <c r="J455" s="244" t="str">
        <f ca="1">IF(MOD(ROW()-13,2)=0,IF(ISBLANK(OFFSET('11. SEGUIMIENTO 2026'!$N$14,INT((ROW()-13)/2),0)),"",OFFSET('11. SEGUIMIENTO 2026'!$N$14,INT((ROW()-13)/2),0)),IF(ISBLANK(OFFSET('9. METAS'!$Q$20,INT((ROW()-14)/2),0)),"",OFFSET('9. METAS'!$Q$20,INT((ROW()-14)/2),0)))</f>
        <v/>
      </c>
      <c r="K455" s="245" t="str">
        <f ca="1">IF(MOD(ROW()-13,2)=0,IF(ISBLANK(OFFSET('11. SEGUIMIENTO 2026'!$O$14,INT((ROW()-13)/2),0)),"",OFFSET('11. SEGUIMIENTO 2026'!$O$14,INT((ROW()-13)/2),0)),IF(ISBLANK(OFFSET('9. METAS'!$R$20,INT((ROW()-14)/2),0)),"",OFFSET('9. METAS'!$R$20,INT((ROW()-14)/2),0)))</f>
        <v/>
      </c>
      <c r="L455" s="245" t="str">
        <f ca="1">IF(MOD(ROW()-13,2)=0,IF(ISBLANK(OFFSET('11. SEGUIMIENTO 2026'!$P$14,INT((ROW()-13)/2),0)),"",OFFSET('11. SEGUIMIENTO 2026'!$P$14,INT((ROW()-13)/2),0)),IF(ISBLANK(OFFSET('9. METAS'!$S$20,INT((ROW()-14)/2),0)),"",OFFSET('9. METAS'!$S$20,INT((ROW()-14)/2),0)))</f>
        <v/>
      </c>
      <c r="M455" s="246" t="str">
        <f ca="1">IF(MOD(ROW()-13,2)=0,IF(ISBLANK(OFFSET('11. SEGUIMIENTO 2026'!$Q$14,INT((ROW()-13)/2),0)),"",OFFSET('11. SEGUIMIENTO 2026'!$Q$14,INT((ROW()-13)/2),0)),IF(ISBLANK(OFFSET('9. METAS'!$T$20,INT((ROW()-14)/2),0)),"",OFFSET('9. METAS'!$T$20,INT((ROW()-14)/2),0)))</f>
        <v/>
      </c>
      <c r="N455" s="1006" t="str">
        <f t="shared" ref="N455" ca="1" si="433">IFERROR(J455/J456,"ND")</f>
        <v>ND</v>
      </c>
      <c r="O455" s="1008" t="str">
        <f t="shared" ref="O455" ca="1" si="434">IFERROR(((J455)/H455),"ND")</f>
        <v>ND</v>
      </c>
      <c r="P455" s="1010"/>
    </row>
    <row r="456" spans="3:16" hidden="1">
      <c r="C456" s="1025"/>
      <c r="D456" s="1018"/>
      <c r="E456" s="1018"/>
      <c r="F456" s="1021"/>
      <c r="G456" s="1023"/>
      <c r="H456" s="1002"/>
      <c r="I456" s="1012"/>
      <c r="J456" s="244" t="str">
        <f ca="1">IF(MOD(ROW()-13,2)=0,IF(ISBLANK(OFFSET('11. SEGUIMIENTO 2026'!$N$14,INT((ROW()-13)/2),0)),"",OFFSET('11. SEGUIMIENTO 2026'!$N$14,INT((ROW()-13)/2),0)),IF(ISBLANK(OFFSET('9. METAS'!$Q$20,INT((ROW()-14)/2),0)),"",OFFSET('9. METAS'!$Q$20,INT((ROW()-14)/2),0)))</f>
        <v/>
      </c>
      <c r="K456" s="245" t="str">
        <f ca="1">IF(MOD(ROW()-13,2)=0,IF(ISBLANK(OFFSET('11. SEGUIMIENTO 2026'!$O$14,INT((ROW()-13)/2),0)),"",OFFSET('11. SEGUIMIENTO 2026'!$O$14,INT((ROW()-13)/2),0)),IF(ISBLANK(OFFSET('9. METAS'!$R$20,INT((ROW()-14)/2),0)),"",OFFSET('9. METAS'!$R$20,INT((ROW()-14)/2),0)))</f>
        <v/>
      </c>
      <c r="L456" s="245" t="str">
        <f ca="1">IF(MOD(ROW()-13,2)=0,IF(ISBLANK(OFFSET('11. SEGUIMIENTO 2026'!$P$14,INT((ROW()-13)/2),0)),"",OFFSET('11. SEGUIMIENTO 2026'!$P$14,INT((ROW()-13)/2),0)),IF(ISBLANK(OFFSET('9. METAS'!$S$20,INT((ROW()-14)/2),0)),"",OFFSET('9. METAS'!$S$20,INT((ROW()-14)/2),0)))</f>
        <v/>
      </c>
      <c r="M456" s="246" t="str">
        <f ca="1">IF(MOD(ROW()-13,2)=0,IF(ISBLANK(OFFSET('11. SEGUIMIENTO 2026'!$Q$14,INT((ROW()-13)/2),0)),"",OFFSET('11. SEGUIMIENTO 2026'!$Q$14,INT((ROW()-13)/2),0)),IF(ISBLANK(OFFSET('9. METAS'!$T$20,INT((ROW()-14)/2),0)),"",OFFSET('9. METAS'!$T$20,INT((ROW()-14)/2),0)))</f>
        <v/>
      </c>
      <c r="N456" s="1013"/>
      <c r="O456" s="1014"/>
      <c r="P456" s="1015"/>
    </row>
    <row r="457" spans="3:16" hidden="1">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02" t="str">
        <f ca="1">IF(ISBLANK(OFFSET('9. METAS'!$K$20,INT((ROW()-13)/2),0)),"",OFFSET('9. METAS'!$K$20,INT((ROW()-13)/2),0))</f>
        <v/>
      </c>
      <c r="I457" s="1004"/>
      <c r="J457" s="244" t="str">
        <f ca="1">IF(MOD(ROW()-13,2)=0,IF(ISBLANK(OFFSET('11. SEGUIMIENTO 2026'!$N$14,INT((ROW()-13)/2),0)),"",OFFSET('11. SEGUIMIENTO 2026'!$N$14,INT((ROW()-13)/2),0)),IF(ISBLANK(OFFSET('9. METAS'!$Q$20,INT((ROW()-14)/2),0)),"",OFFSET('9. METAS'!$Q$20,INT((ROW()-14)/2),0)))</f>
        <v/>
      </c>
      <c r="K457" s="245" t="str">
        <f ca="1">IF(MOD(ROW()-13,2)=0,IF(ISBLANK(OFFSET('11. SEGUIMIENTO 2026'!$O$14,INT((ROW()-13)/2),0)),"",OFFSET('11. SEGUIMIENTO 2026'!$O$14,INT((ROW()-13)/2),0)),IF(ISBLANK(OFFSET('9. METAS'!$R$20,INT((ROW()-14)/2),0)),"",OFFSET('9. METAS'!$R$20,INT((ROW()-14)/2),0)))</f>
        <v/>
      </c>
      <c r="L457" s="245" t="str">
        <f ca="1">IF(MOD(ROW()-13,2)=0,IF(ISBLANK(OFFSET('11. SEGUIMIENTO 2026'!$P$14,INT((ROW()-13)/2),0)),"",OFFSET('11. SEGUIMIENTO 2026'!$P$14,INT((ROW()-13)/2),0)),IF(ISBLANK(OFFSET('9. METAS'!$S$20,INT((ROW()-14)/2),0)),"",OFFSET('9. METAS'!$S$20,INT((ROW()-14)/2),0)))</f>
        <v/>
      </c>
      <c r="M457" s="246" t="str">
        <f ca="1">IF(MOD(ROW()-13,2)=0,IF(ISBLANK(OFFSET('11. SEGUIMIENTO 2026'!$Q$14,INT((ROW()-13)/2),0)),"",OFFSET('11. SEGUIMIENTO 2026'!$Q$14,INT((ROW()-13)/2),0)),IF(ISBLANK(OFFSET('9. METAS'!$T$20,INT((ROW()-14)/2),0)),"",OFFSET('9. METAS'!$T$20,INT((ROW()-14)/2),0)))</f>
        <v/>
      </c>
      <c r="N457" s="1006" t="str">
        <f t="shared" ref="N457" ca="1" si="435">IFERROR(J457/J458,"ND")</f>
        <v>ND</v>
      </c>
      <c r="O457" s="1008" t="str">
        <f t="shared" ref="O457" ca="1" si="436">IFERROR(((J457)/H457),"ND")</f>
        <v>ND</v>
      </c>
      <c r="P457" s="1010"/>
    </row>
    <row r="458" spans="3:16" hidden="1">
      <c r="C458" s="1025"/>
      <c r="D458" s="1018"/>
      <c r="E458" s="1018"/>
      <c r="F458" s="1021"/>
      <c r="G458" s="1023"/>
      <c r="H458" s="1002"/>
      <c r="I458" s="1012"/>
      <c r="J458" s="244" t="str">
        <f ca="1">IF(MOD(ROW()-13,2)=0,IF(ISBLANK(OFFSET('11. SEGUIMIENTO 2026'!$N$14,INT((ROW()-13)/2),0)),"",OFFSET('11. SEGUIMIENTO 2026'!$N$14,INT((ROW()-13)/2),0)),IF(ISBLANK(OFFSET('9. METAS'!$Q$20,INT((ROW()-14)/2),0)),"",OFFSET('9. METAS'!$Q$20,INT((ROW()-14)/2),0)))</f>
        <v/>
      </c>
      <c r="K458" s="245" t="str">
        <f ca="1">IF(MOD(ROW()-13,2)=0,IF(ISBLANK(OFFSET('11. SEGUIMIENTO 2026'!$O$14,INT((ROW()-13)/2),0)),"",OFFSET('11. SEGUIMIENTO 2026'!$O$14,INT((ROW()-13)/2),0)),IF(ISBLANK(OFFSET('9. METAS'!$R$20,INT((ROW()-14)/2),0)),"",OFFSET('9. METAS'!$R$20,INT((ROW()-14)/2),0)))</f>
        <v/>
      </c>
      <c r="L458" s="245" t="str">
        <f ca="1">IF(MOD(ROW()-13,2)=0,IF(ISBLANK(OFFSET('11. SEGUIMIENTO 2026'!$P$14,INT((ROW()-13)/2),0)),"",OFFSET('11. SEGUIMIENTO 2026'!$P$14,INT((ROW()-13)/2),0)),IF(ISBLANK(OFFSET('9. METAS'!$S$20,INT((ROW()-14)/2),0)),"",OFFSET('9. METAS'!$S$20,INT((ROW()-14)/2),0)))</f>
        <v/>
      </c>
      <c r="M458" s="246" t="str">
        <f ca="1">IF(MOD(ROW()-13,2)=0,IF(ISBLANK(OFFSET('11. SEGUIMIENTO 2026'!$Q$14,INT((ROW()-13)/2),0)),"",OFFSET('11. SEGUIMIENTO 2026'!$Q$14,INT((ROW()-13)/2),0)),IF(ISBLANK(OFFSET('9. METAS'!$T$20,INT((ROW()-14)/2),0)),"",OFFSET('9. METAS'!$T$20,INT((ROW()-14)/2),0)))</f>
        <v/>
      </c>
      <c r="N458" s="1013"/>
      <c r="O458" s="1014"/>
      <c r="P458" s="1015"/>
    </row>
    <row r="459" spans="3:16" hidden="1">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02" t="str">
        <f ca="1">IF(ISBLANK(OFFSET('9. METAS'!$K$20,INT((ROW()-13)/2),0)),"",OFFSET('9. METAS'!$K$20,INT((ROW()-13)/2),0))</f>
        <v/>
      </c>
      <c r="I459" s="1004"/>
      <c r="J459" s="244" t="str">
        <f ca="1">IF(MOD(ROW()-13,2)=0,IF(ISBLANK(OFFSET('11. SEGUIMIENTO 2026'!$N$14,INT((ROW()-13)/2),0)),"",OFFSET('11. SEGUIMIENTO 2026'!$N$14,INT((ROW()-13)/2),0)),IF(ISBLANK(OFFSET('9. METAS'!$Q$20,INT((ROW()-14)/2),0)),"",OFFSET('9. METAS'!$Q$20,INT((ROW()-14)/2),0)))</f>
        <v/>
      </c>
      <c r="K459" s="245" t="str">
        <f ca="1">IF(MOD(ROW()-13,2)=0,IF(ISBLANK(OFFSET('11. SEGUIMIENTO 2026'!$O$14,INT((ROW()-13)/2),0)),"",OFFSET('11. SEGUIMIENTO 2026'!$O$14,INT((ROW()-13)/2),0)),IF(ISBLANK(OFFSET('9. METAS'!$R$20,INT((ROW()-14)/2),0)),"",OFFSET('9. METAS'!$R$20,INT((ROW()-14)/2),0)))</f>
        <v/>
      </c>
      <c r="L459" s="245" t="str">
        <f ca="1">IF(MOD(ROW()-13,2)=0,IF(ISBLANK(OFFSET('11. SEGUIMIENTO 2026'!$P$14,INT((ROW()-13)/2),0)),"",OFFSET('11. SEGUIMIENTO 2026'!$P$14,INT((ROW()-13)/2),0)),IF(ISBLANK(OFFSET('9. METAS'!$S$20,INT((ROW()-14)/2),0)),"",OFFSET('9. METAS'!$S$20,INT((ROW()-14)/2),0)))</f>
        <v/>
      </c>
      <c r="M459" s="246" t="str">
        <f ca="1">IF(MOD(ROW()-13,2)=0,IF(ISBLANK(OFFSET('11. SEGUIMIENTO 2026'!$Q$14,INT((ROW()-13)/2),0)),"",OFFSET('11. SEGUIMIENTO 2026'!$Q$14,INT((ROW()-13)/2),0)),IF(ISBLANK(OFFSET('9. METAS'!$T$20,INT((ROW()-14)/2),0)),"",OFFSET('9. METAS'!$T$20,INT((ROW()-14)/2),0)))</f>
        <v/>
      </c>
      <c r="N459" s="1006" t="str">
        <f t="shared" ref="N459" ca="1" si="437">IFERROR(J459/J460,"ND")</f>
        <v>ND</v>
      </c>
      <c r="O459" s="1008" t="str">
        <f t="shared" ref="O459" ca="1" si="438">IFERROR(((J459)/H459),"ND")</f>
        <v>ND</v>
      </c>
      <c r="P459" s="1010"/>
    </row>
    <row r="460" spans="3:16" hidden="1">
      <c r="C460" s="1025"/>
      <c r="D460" s="1018"/>
      <c r="E460" s="1018"/>
      <c r="F460" s="1021"/>
      <c r="G460" s="1023"/>
      <c r="H460" s="1002"/>
      <c r="I460" s="1012"/>
      <c r="J460" s="244" t="str">
        <f ca="1">IF(MOD(ROW()-13,2)=0,IF(ISBLANK(OFFSET('11. SEGUIMIENTO 2026'!$N$14,INT((ROW()-13)/2),0)),"",OFFSET('11. SEGUIMIENTO 2026'!$N$14,INT((ROW()-13)/2),0)),IF(ISBLANK(OFFSET('9. METAS'!$Q$20,INT((ROW()-14)/2),0)),"",OFFSET('9. METAS'!$Q$20,INT((ROW()-14)/2),0)))</f>
        <v/>
      </c>
      <c r="K460" s="245" t="str">
        <f ca="1">IF(MOD(ROW()-13,2)=0,IF(ISBLANK(OFFSET('11. SEGUIMIENTO 2026'!$O$14,INT((ROW()-13)/2),0)),"",OFFSET('11. SEGUIMIENTO 2026'!$O$14,INT((ROW()-13)/2),0)),IF(ISBLANK(OFFSET('9. METAS'!$R$20,INT((ROW()-14)/2),0)),"",OFFSET('9. METAS'!$R$20,INT((ROW()-14)/2),0)))</f>
        <v/>
      </c>
      <c r="L460" s="245" t="str">
        <f ca="1">IF(MOD(ROW()-13,2)=0,IF(ISBLANK(OFFSET('11. SEGUIMIENTO 2026'!$P$14,INT((ROW()-13)/2),0)),"",OFFSET('11. SEGUIMIENTO 2026'!$P$14,INT((ROW()-13)/2),0)),IF(ISBLANK(OFFSET('9. METAS'!$S$20,INT((ROW()-14)/2),0)),"",OFFSET('9. METAS'!$S$20,INT((ROW()-14)/2),0)))</f>
        <v/>
      </c>
      <c r="M460" s="246" t="str">
        <f ca="1">IF(MOD(ROW()-13,2)=0,IF(ISBLANK(OFFSET('11. SEGUIMIENTO 2026'!$Q$14,INT((ROW()-13)/2),0)),"",OFFSET('11. SEGUIMIENTO 2026'!$Q$14,INT((ROW()-13)/2),0)),IF(ISBLANK(OFFSET('9. METAS'!$T$20,INT((ROW()-14)/2),0)),"",OFFSET('9. METAS'!$T$20,INT((ROW()-14)/2),0)))</f>
        <v/>
      </c>
      <c r="N460" s="1013"/>
      <c r="O460" s="1014"/>
      <c r="P460" s="1015"/>
    </row>
    <row r="461" spans="3:16" hidden="1">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02" t="str">
        <f ca="1">IF(ISBLANK(OFFSET('9. METAS'!$K$20,INT((ROW()-13)/2),0)),"",OFFSET('9. METAS'!$K$20,INT((ROW()-13)/2),0))</f>
        <v/>
      </c>
      <c r="I461" s="1004"/>
      <c r="J461" s="244" t="str">
        <f ca="1">IF(MOD(ROW()-13,2)=0,IF(ISBLANK(OFFSET('11. SEGUIMIENTO 2026'!$N$14,INT((ROW()-13)/2),0)),"",OFFSET('11. SEGUIMIENTO 2026'!$N$14,INT((ROW()-13)/2),0)),IF(ISBLANK(OFFSET('9. METAS'!$Q$20,INT((ROW()-14)/2),0)),"",OFFSET('9. METAS'!$Q$20,INT((ROW()-14)/2),0)))</f>
        <v/>
      </c>
      <c r="K461" s="245" t="str">
        <f ca="1">IF(MOD(ROW()-13,2)=0,IF(ISBLANK(OFFSET('11. SEGUIMIENTO 2026'!$O$14,INT((ROW()-13)/2),0)),"",OFFSET('11. SEGUIMIENTO 2026'!$O$14,INT((ROW()-13)/2),0)),IF(ISBLANK(OFFSET('9. METAS'!$R$20,INT((ROW()-14)/2),0)),"",OFFSET('9. METAS'!$R$20,INT((ROW()-14)/2),0)))</f>
        <v/>
      </c>
      <c r="L461" s="245" t="str">
        <f ca="1">IF(MOD(ROW()-13,2)=0,IF(ISBLANK(OFFSET('11. SEGUIMIENTO 2026'!$P$14,INT((ROW()-13)/2),0)),"",OFFSET('11. SEGUIMIENTO 2026'!$P$14,INT((ROW()-13)/2),0)),IF(ISBLANK(OFFSET('9. METAS'!$S$20,INT((ROW()-14)/2),0)),"",OFFSET('9. METAS'!$S$20,INT((ROW()-14)/2),0)))</f>
        <v/>
      </c>
      <c r="M461" s="246" t="str">
        <f ca="1">IF(MOD(ROW()-13,2)=0,IF(ISBLANK(OFFSET('11. SEGUIMIENTO 2026'!$Q$14,INT((ROW()-13)/2),0)),"",OFFSET('11. SEGUIMIENTO 2026'!$Q$14,INT((ROW()-13)/2),0)),IF(ISBLANK(OFFSET('9. METAS'!$T$20,INT((ROW()-14)/2),0)),"",OFFSET('9. METAS'!$T$20,INT((ROW()-14)/2),0)))</f>
        <v/>
      </c>
      <c r="N461" s="1006" t="str">
        <f t="shared" ref="N461" ca="1" si="439">IFERROR(J461/J462,"ND")</f>
        <v>ND</v>
      </c>
      <c r="O461" s="1008" t="str">
        <f t="shared" ref="O461" ca="1" si="440">IFERROR(((J461)/H461),"ND")</f>
        <v>ND</v>
      </c>
      <c r="P461" s="1010"/>
    </row>
    <row r="462" spans="3:16" hidden="1">
      <c r="C462" s="1025"/>
      <c r="D462" s="1018"/>
      <c r="E462" s="1018"/>
      <c r="F462" s="1021"/>
      <c r="G462" s="1023"/>
      <c r="H462" s="1002"/>
      <c r="I462" s="1012"/>
      <c r="J462" s="244" t="str">
        <f ca="1">IF(MOD(ROW()-13,2)=0,IF(ISBLANK(OFFSET('11. SEGUIMIENTO 2026'!$N$14,INT((ROW()-13)/2),0)),"",OFFSET('11. SEGUIMIENTO 2026'!$N$14,INT((ROW()-13)/2),0)),IF(ISBLANK(OFFSET('9. METAS'!$Q$20,INT((ROW()-14)/2),0)),"",OFFSET('9. METAS'!$Q$20,INT((ROW()-14)/2),0)))</f>
        <v/>
      </c>
      <c r="K462" s="245" t="str">
        <f ca="1">IF(MOD(ROW()-13,2)=0,IF(ISBLANK(OFFSET('11. SEGUIMIENTO 2026'!$O$14,INT((ROW()-13)/2),0)),"",OFFSET('11. SEGUIMIENTO 2026'!$O$14,INT((ROW()-13)/2),0)),IF(ISBLANK(OFFSET('9. METAS'!$R$20,INT((ROW()-14)/2),0)),"",OFFSET('9. METAS'!$R$20,INT((ROW()-14)/2),0)))</f>
        <v/>
      </c>
      <c r="L462" s="245" t="str">
        <f ca="1">IF(MOD(ROW()-13,2)=0,IF(ISBLANK(OFFSET('11. SEGUIMIENTO 2026'!$P$14,INT((ROW()-13)/2),0)),"",OFFSET('11. SEGUIMIENTO 2026'!$P$14,INT((ROW()-13)/2),0)),IF(ISBLANK(OFFSET('9. METAS'!$S$20,INT((ROW()-14)/2),0)),"",OFFSET('9. METAS'!$S$20,INT((ROW()-14)/2),0)))</f>
        <v/>
      </c>
      <c r="M462" s="246" t="str">
        <f ca="1">IF(MOD(ROW()-13,2)=0,IF(ISBLANK(OFFSET('11. SEGUIMIENTO 2026'!$Q$14,INT((ROW()-13)/2),0)),"",OFFSET('11. SEGUIMIENTO 2026'!$Q$14,INT((ROW()-13)/2),0)),IF(ISBLANK(OFFSET('9. METAS'!$T$20,INT((ROW()-14)/2),0)),"",OFFSET('9. METAS'!$T$20,INT((ROW()-14)/2),0)))</f>
        <v/>
      </c>
      <c r="N462" s="1013"/>
      <c r="O462" s="1014"/>
      <c r="P462" s="1015"/>
    </row>
    <row r="463" spans="3:16" hidden="1">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02" t="str">
        <f ca="1">IF(ISBLANK(OFFSET('9. METAS'!$K$20,INT((ROW()-13)/2),0)),"",OFFSET('9. METAS'!$K$20,INT((ROW()-13)/2),0))</f>
        <v/>
      </c>
      <c r="I463" s="1004"/>
      <c r="J463" s="244" t="str">
        <f ca="1">IF(MOD(ROW()-13,2)=0,IF(ISBLANK(OFFSET('11. SEGUIMIENTO 2026'!$N$14,INT((ROW()-13)/2),0)),"",OFFSET('11. SEGUIMIENTO 2026'!$N$14,INT((ROW()-13)/2),0)),IF(ISBLANK(OFFSET('9. METAS'!$Q$20,INT((ROW()-14)/2),0)),"",OFFSET('9. METAS'!$Q$20,INT((ROW()-14)/2),0)))</f>
        <v/>
      </c>
      <c r="K463" s="245" t="str">
        <f ca="1">IF(MOD(ROW()-13,2)=0,IF(ISBLANK(OFFSET('11. SEGUIMIENTO 2026'!$O$14,INT((ROW()-13)/2),0)),"",OFFSET('11. SEGUIMIENTO 2026'!$O$14,INT((ROW()-13)/2),0)),IF(ISBLANK(OFFSET('9. METAS'!$R$20,INT((ROW()-14)/2),0)),"",OFFSET('9. METAS'!$R$20,INT((ROW()-14)/2),0)))</f>
        <v/>
      </c>
      <c r="L463" s="245" t="str">
        <f ca="1">IF(MOD(ROW()-13,2)=0,IF(ISBLANK(OFFSET('11. SEGUIMIENTO 2026'!$P$14,INT((ROW()-13)/2),0)),"",OFFSET('11. SEGUIMIENTO 2026'!$P$14,INT((ROW()-13)/2),0)),IF(ISBLANK(OFFSET('9. METAS'!$S$20,INT((ROW()-14)/2),0)),"",OFFSET('9. METAS'!$S$20,INT((ROW()-14)/2),0)))</f>
        <v/>
      </c>
      <c r="M463" s="246" t="str">
        <f ca="1">IF(MOD(ROW()-13,2)=0,IF(ISBLANK(OFFSET('11. SEGUIMIENTO 2026'!$Q$14,INT((ROW()-13)/2),0)),"",OFFSET('11. SEGUIMIENTO 2026'!$Q$14,INT((ROW()-13)/2),0)),IF(ISBLANK(OFFSET('9. METAS'!$T$20,INT((ROW()-14)/2),0)),"",OFFSET('9. METAS'!$T$20,INT((ROW()-14)/2),0)))</f>
        <v/>
      </c>
      <c r="N463" s="1006" t="str">
        <f t="shared" ref="N463" ca="1" si="441">IFERROR(J463/J464,"ND")</f>
        <v>ND</v>
      </c>
      <c r="O463" s="1008" t="str">
        <f t="shared" ref="O463" ca="1" si="442">IFERROR(((J463)/H463),"ND")</f>
        <v>ND</v>
      </c>
      <c r="P463" s="1010"/>
    </row>
    <row r="464" spans="3:16" hidden="1">
      <c r="C464" s="1025"/>
      <c r="D464" s="1018"/>
      <c r="E464" s="1018"/>
      <c r="F464" s="1021"/>
      <c r="G464" s="1023"/>
      <c r="H464" s="1002"/>
      <c r="I464" s="1012"/>
      <c r="J464" s="244" t="str">
        <f ca="1">IF(MOD(ROW()-13,2)=0,IF(ISBLANK(OFFSET('11. SEGUIMIENTO 2026'!$N$14,INT((ROW()-13)/2),0)),"",OFFSET('11. SEGUIMIENTO 2026'!$N$14,INT((ROW()-13)/2),0)),IF(ISBLANK(OFFSET('9. METAS'!$Q$20,INT((ROW()-14)/2),0)),"",OFFSET('9. METAS'!$Q$20,INT((ROW()-14)/2),0)))</f>
        <v/>
      </c>
      <c r="K464" s="245" t="str">
        <f ca="1">IF(MOD(ROW()-13,2)=0,IF(ISBLANK(OFFSET('11. SEGUIMIENTO 2026'!$O$14,INT((ROW()-13)/2),0)),"",OFFSET('11. SEGUIMIENTO 2026'!$O$14,INT((ROW()-13)/2),0)),IF(ISBLANK(OFFSET('9. METAS'!$R$20,INT((ROW()-14)/2),0)),"",OFFSET('9. METAS'!$R$20,INT((ROW()-14)/2),0)))</f>
        <v/>
      </c>
      <c r="L464" s="245" t="str">
        <f ca="1">IF(MOD(ROW()-13,2)=0,IF(ISBLANK(OFFSET('11. SEGUIMIENTO 2026'!$P$14,INT((ROW()-13)/2),0)),"",OFFSET('11. SEGUIMIENTO 2026'!$P$14,INT((ROW()-13)/2),0)),IF(ISBLANK(OFFSET('9. METAS'!$S$20,INT((ROW()-14)/2),0)),"",OFFSET('9. METAS'!$S$20,INT((ROW()-14)/2),0)))</f>
        <v/>
      </c>
      <c r="M464" s="246" t="str">
        <f ca="1">IF(MOD(ROW()-13,2)=0,IF(ISBLANK(OFFSET('11. SEGUIMIENTO 2026'!$Q$14,INT((ROW()-13)/2),0)),"",OFFSET('11. SEGUIMIENTO 2026'!$Q$14,INT((ROW()-13)/2),0)),IF(ISBLANK(OFFSET('9. METAS'!$T$20,INT((ROW()-14)/2),0)),"",OFFSET('9. METAS'!$T$20,INT((ROW()-14)/2),0)))</f>
        <v/>
      </c>
      <c r="N464" s="1013"/>
      <c r="O464" s="1014"/>
      <c r="P464" s="1015"/>
    </row>
    <row r="465" spans="3:16" hidden="1">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02" t="str">
        <f ca="1">IF(ISBLANK(OFFSET('9. METAS'!$K$20,INT((ROW()-13)/2),0)),"",OFFSET('9. METAS'!$K$20,INT((ROW()-13)/2),0))</f>
        <v/>
      </c>
      <c r="I465" s="1004"/>
      <c r="J465" s="244" t="str">
        <f ca="1">IF(MOD(ROW()-13,2)=0,IF(ISBLANK(OFFSET('11. SEGUIMIENTO 2026'!$N$14,INT((ROW()-13)/2),0)),"",OFFSET('11. SEGUIMIENTO 2026'!$N$14,INT((ROW()-13)/2),0)),IF(ISBLANK(OFFSET('9. METAS'!$Q$20,INT((ROW()-14)/2),0)),"",OFFSET('9. METAS'!$Q$20,INT((ROW()-14)/2),0)))</f>
        <v/>
      </c>
      <c r="K465" s="245" t="str">
        <f ca="1">IF(MOD(ROW()-13,2)=0,IF(ISBLANK(OFFSET('11. SEGUIMIENTO 2026'!$O$14,INT((ROW()-13)/2),0)),"",OFFSET('11. SEGUIMIENTO 2026'!$O$14,INT((ROW()-13)/2),0)),IF(ISBLANK(OFFSET('9. METAS'!$R$20,INT((ROW()-14)/2),0)),"",OFFSET('9. METAS'!$R$20,INT((ROW()-14)/2),0)))</f>
        <v/>
      </c>
      <c r="L465" s="245" t="str">
        <f ca="1">IF(MOD(ROW()-13,2)=0,IF(ISBLANK(OFFSET('11. SEGUIMIENTO 2026'!$P$14,INT((ROW()-13)/2),0)),"",OFFSET('11. SEGUIMIENTO 2026'!$P$14,INT((ROW()-13)/2),0)),IF(ISBLANK(OFFSET('9. METAS'!$S$20,INT((ROW()-14)/2),0)),"",OFFSET('9. METAS'!$S$20,INT((ROW()-14)/2),0)))</f>
        <v/>
      </c>
      <c r="M465" s="246" t="str">
        <f ca="1">IF(MOD(ROW()-13,2)=0,IF(ISBLANK(OFFSET('11. SEGUIMIENTO 2026'!$Q$14,INT((ROW()-13)/2),0)),"",OFFSET('11. SEGUIMIENTO 2026'!$Q$14,INT((ROW()-13)/2),0)),IF(ISBLANK(OFFSET('9. METAS'!$T$20,INT((ROW()-14)/2),0)),"",OFFSET('9. METAS'!$T$20,INT((ROW()-14)/2),0)))</f>
        <v/>
      </c>
      <c r="N465" s="1006" t="str">
        <f t="shared" ref="N465" ca="1" si="443">IFERROR(J465/J466,"ND")</f>
        <v>ND</v>
      </c>
      <c r="O465" s="1008" t="str">
        <f t="shared" ref="O465" ca="1" si="444">IFERROR(((J465)/H465),"ND")</f>
        <v>ND</v>
      </c>
      <c r="P465" s="1010"/>
    </row>
    <row r="466" spans="3:16" hidden="1">
      <c r="C466" s="1025"/>
      <c r="D466" s="1018"/>
      <c r="E466" s="1018"/>
      <c r="F466" s="1021"/>
      <c r="G466" s="1023"/>
      <c r="H466" s="1002"/>
      <c r="I466" s="1012"/>
      <c r="J466" s="244" t="str">
        <f ca="1">IF(MOD(ROW()-13,2)=0,IF(ISBLANK(OFFSET('11. SEGUIMIENTO 2026'!$N$14,INT((ROW()-13)/2),0)),"",OFFSET('11. SEGUIMIENTO 2026'!$N$14,INT((ROW()-13)/2),0)),IF(ISBLANK(OFFSET('9. METAS'!$Q$20,INT((ROW()-14)/2),0)),"",OFFSET('9. METAS'!$Q$20,INT((ROW()-14)/2),0)))</f>
        <v/>
      </c>
      <c r="K466" s="245" t="str">
        <f ca="1">IF(MOD(ROW()-13,2)=0,IF(ISBLANK(OFFSET('11. SEGUIMIENTO 2026'!$O$14,INT((ROW()-13)/2),0)),"",OFFSET('11. SEGUIMIENTO 2026'!$O$14,INT((ROW()-13)/2),0)),IF(ISBLANK(OFFSET('9. METAS'!$R$20,INT((ROW()-14)/2),0)),"",OFFSET('9. METAS'!$R$20,INT((ROW()-14)/2),0)))</f>
        <v/>
      </c>
      <c r="L466" s="245" t="str">
        <f ca="1">IF(MOD(ROW()-13,2)=0,IF(ISBLANK(OFFSET('11. SEGUIMIENTO 2026'!$P$14,INT((ROW()-13)/2),0)),"",OFFSET('11. SEGUIMIENTO 2026'!$P$14,INT((ROW()-13)/2),0)),IF(ISBLANK(OFFSET('9. METAS'!$S$20,INT((ROW()-14)/2),0)),"",OFFSET('9. METAS'!$S$20,INT((ROW()-14)/2),0)))</f>
        <v/>
      </c>
      <c r="M466" s="246" t="str">
        <f ca="1">IF(MOD(ROW()-13,2)=0,IF(ISBLANK(OFFSET('11. SEGUIMIENTO 2026'!$Q$14,INT((ROW()-13)/2),0)),"",OFFSET('11. SEGUIMIENTO 2026'!$Q$14,INT((ROW()-13)/2),0)),IF(ISBLANK(OFFSET('9. METAS'!$T$20,INT((ROW()-14)/2),0)),"",OFFSET('9. METAS'!$T$20,INT((ROW()-14)/2),0)))</f>
        <v/>
      </c>
      <c r="N466" s="1013"/>
      <c r="O466" s="1014"/>
      <c r="P466" s="1015"/>
    </row>
    <row r="467" spans="3:16" hidden="1">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02" t="str">
        <f ca="1">IF(ISBLANK(OFFSET('9. METAS'!$K$20,INT((ROW()-13)/2),0)),"",OFFSET('9. METAS'!$K$20,INT((ROW()-13)/2),0))</f>
        <v/>
      </c>
      <c r="I467" s="1004"/>
      <c r="J467" s="244" t="str">
        <f ca="1">IF(MOD(ROW()-13,2)=0,IF(ISBLANK(OFFSET('11. SEGUIMIENTO 2026'!$N$14,INT((ROW()-13)/2),0)),"",OFFSET('11. SEGUIMIENTO 2026'!$N$14,INT((ROW()-13)/2),0)),IF(ISBLANK(OFFSET('9. METAS'!$Q$20,INT((ROW()-14)/2),0)),"",OFFSET('9. METAS'!$Q$20,INT((ROW()-14)/2),0)))</f>
        <v/>
      </c>
      <c r="K467" s="245" t="str">
        <f ca="1">IF(MOD(ROW()-13,2)=0,IF(ISBLANK(OFFSET('11. SEGUIMIENTO 2026'!$O$14,INT((ROW()-13)/2),0)),"",OFFSET('11. SEGUIMIENTO 2026'!$O$14,INT((ROW()-13)/2),0)),IF(ISBLANK(OFFSET('9. METAS'!$R$20,INT((ROW()-14)/2),0)),"",OFFSET('9. METAS'!$R$20,INT((ROW()-14)/2),0)))</f>
        <v/>
      </c>
      <c r="L467" s="245" t="str">
        <f ca="1">IF(MOD(ROW()-13,2)=0,IF(ISBLANK(OFFSET('11. SEGUIMIENTO 2026'!$P$14,INT((ROW()-13)/2),0)),"",OFFSET('11. SEGUIMIENTO 2026'!$P$14,INT((ROW()-13)/2),0)),IF(ISBLANK(OFFSET('9. METAS'!$S$20,INT((ROW()-14)/2),0)),"",OFFSET('9. METAS'!$S$20,INT((ROW()-14)/2),0)))</f>
        <v/>
      </c>
      <c r="M467" s="246" t="str">
        <f ca="1">IF(MOD(ROW()-13,2)=0,IF(ISBLANK(OFFSET('11. SEGUIMIENTO 2026'!$Q$14,INT((ROW()-13)/2),0)),"",OFFSET('11. SEGUIMIENTO 2026'!$Q$14,INT((ROW()-13)/2),0)),IF(ISBLANK(OFFSET('9. METAS'!$T$20,INT((ROW()-14)/2),0)),"",OFFSET('9. METAS'!$T$20,INT((ROW()-14)/2),0)))</f>
        <v/>
      </c>
      <c r="N467" s="1006" t="str">
        <f t="shared" ref="N467" ca="1" si="445">IFERROR(J467/J468,"ND")</f>
        <v>ND</v>
      </c>
      <c r="O467" s="1008" t="str">
        <f t="shared" ref="O467" ca="1" si="446">IFERROR(((J467)/H467),"ND")</f>
        <v>ND</v>
      </c>
      <c r="P467" s="1010"/>
    </row>
    <row r="468" spans="3:16" hidden="1">
      <c r="C468" s="1025"/>
      <c r="D468" s="1018"/>
      <c r="E468" s="1018"/>
      <c r="F468" s="1021"/>
      <c r="G468" s="1023"/>
      <c r="H468" s="1002"/>
      <c r="I468" s="1012"/>
      <c r="J468" s="244" t="str">
        <f ca="1">IF(MOD(ROW()-13,2)=0,IF(ISBLANK(OFFSET('11. SEGUIMIENTO 2026'!$N$14,INT((ROW()-13)/2),0)),"",OFFSET('11. SEGUIMIENTO 2026'!$N$14,INT((ROW()-13)/2),0)),IF(ISBLANK(OFFSET('9. METAS'!$Q$20,INT((ROW()-14)/2),0)),"",OFFSET('9. METAS'!$Q$20,INT((ROW()-14)/2),0)))</f>
        <v/>
      </c>
      <c r="K468" s="245" t="str">
        <f ca="1">IF(MOD(ROW()-13,2)=0,IF(ISBLANK(OFFSET('11. SEGUIMIENTO 2026'!$O$14,INT((ROW()-13)/2),0)),"",OFFSET('11. SEGUIMIENTO 2026'!$O$14,INT((ROW()-13)/2),0)),IF(ISBLANK(OFFSET('9. METAS'!$R$20,INT((ROW()-14)/2),0)),"",OFFSET('9. METAS'!$R$20,INT((ROW()-14)/2),0)))</f>
        <v/>
      </c>
      <c r="L468" s="245" t="str">
        <f ca="1">IF(MOD(ROW()-13,2)=0,IF(ISBLANK(OFFSET('11. SEGUIMIENTO 2026'!$P$14,INT((ROW()-13)/2),0)),"",OFFSET('11. SEGUIMIENTO 2026'!$P$14,INT((ROW()-13)/2),0)),IF(ISBLANK(OFFSET('9. METAS'!$S$20,INT((ROW()-14)/2),0)),"",OFFSET('9. METAS'!$S$20,INT((ROW()-14)/2),0)))</f>
        <v/>
      </c>
      <c r="M468" s="246" t="str">
        <f ca="1">IF(MOD(ROW()-13,2)=0,IF(ISBLANK(OFFSET('11. SEGUIMIENTO 2026'!$Q$14,INT((ROW()-13)/2),0)),"",OFFSET('11. SEGUIMIENTO 2026'!$Q$14,INT((ROW()-13)/2),0)),IF(ISBLANK(OFFSET('9. METAS'!$T$20,INT((ROW()-14)/2),0)),"",OFFSET('9. METAS'!$T$20,INT((ROW()-14)/2),0)))</f>
        <v/>
      </c>
      <c r="N468" s="1013"/>
      <c r="O468" s="1014"/>
      <c r="P468" s="1015"/>
    </row>
    <row r="469" spans="3:16" hidden="1">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02" t="str">
        <f ca="1">IF(ISBLANK(OFFSET('9. METAS'!$K$20,INT((ROW()-13)/2),0)),"",OFFSET('9. METAS'!$K$20,INT((ROW()-13)/2),0))</f>
        <v/>
      </c>
      <c r="I469" s="1004"/>
      <c r="J469" s="244" t="str">
        <f ca="1">IF(MOD(ROW()-13,2)=0,IF(ISBLANK(OFFSET('11. SEGUIMIENTO 2026'!$N$14,INT((ROW()-13)/2),0)),"",OFFSET('11. SEGUIMIENTO 2026'!$N$14,INT((ROW()-13)/2),0)),IF(ISBLANK(OFFSET('9. METAS'!$Q$20,INT((ROW()-14)/2),0)),"",OFFSET('9. METAS'!$Q$20,INT((ROW()-14)/2),0)))</f>
        <v/>
      </c>
      <c r="K469" s="245" t="str">
        <f ca="1">IF(MOD(ROW()-13,2)=0,IF(ISBLANK(OFFSET('11. SEGUIMIENTO 2026'!$O$14,INT((ROW()-13)/2),0)),"",OFFSET('11. SEGUIMIENTO 2026'!$O$14,INT((ROW()-13)/2),0)),IF(ISBLANK(OFFSET('9. METAS'!$R$20,INT((ROW()-14)/2),0)),"",OFFSET('9. METAS'!$R$20,INT((ROW()-14)/2),0)))</f>
        <v/>
      </c>
      <c r="L469" s="245" t="str">
        <f ca="1">IF(MOD(ROW()-13,2)=0,IF(ISBLANK(OFFSET('11. SEGUIMIENTO 2026'!$P$14,INT((ROW()-13)/2),0)),"",OFFSET('11. SEGUIMIENTO 2026'!$P$14,INT((ROW()-13)/2),0)),IF(ISBLANK(OFFSET('9. METAS'!$S$20,INT((ROW()-14)/2),0)),"",OFFSET('9. METAS'!$S$20,INT((ROW()-14)/2),0)))</f>
        <v/>
      </c>
      <c r="M469" s="246" t="str">
        <f ca="1">IF(MOD(ROW()-13,2)=0,IF(ISBLANK(OFFSET('11. SEGUIMIENTO 2026'!$Q$14,INT((ROW()-13)/2),0)),"",OFFSET('11. SEGUIMIENTO 2026'!$Q$14,INT((ROW()-13)/2),0)),IF(ISBLANK(OFFSET('9. METAS'!$T$20,INT((ROW()-14)/2),0)),"",OFFSET('9. METAS'!$T$20,INT((ROW()-14)/2),0)))</f>
        <v/>
      </c>
      <c r="N469" s="1006" t="str">
        <f t="shared" ref="N469" ca="1" si="447">IFERROR(J469/J470,"ND")</f>
        <v>ND</v>
      </c>
      <c r="O469" s="1008" t="str">
        <f t="shared" ref="O469" ca="1" si="448">IFERROR(((J469)/H469),"ND")</f>
        <v>ND</v>
      </c>
      <c r="P469" s="1010"/>
    </row>
    <row r="470" spans="3:16" hidden="1">
      <c r="C470" s="1025"/>
      <c r="D470" s="1018"/>
      <c r="E470" s="1018"/>
      <c r="F470" s="1021"/>
      <c r="G470" s="1023"/>
      <c r="H470" s="1002"/>
      <c r="I470" s="1012"/>
      <c r="J470" s="244" t="str">
        <f ca="1">IF(MOD(ROW()-13,2)=0,IF(ISBLANK(OFFSET('11. SEGUIMIENTO 2026'!$N$14,INT((ROW()-13)/2),0)),"",OFFSET('11. SEGUIMIENTO 2026'!$N$14,INT((ROW()-13)/2),0)),IF(ISBLANK(OFFSET('9. METAS'!$Q$20,INT((ROW()-14)/2),0)),"",OFFSET('9. METAS'!$Q$20,INT((ROW()-14)/2),0)))</f>
        <v/>
      </c>
      <c r="K470" s="245" t="str">
        <f ca="1">IF(MOD(ROW()-13,2)=0,IF(ISBLANK(OFFSET('11. SEGUIMIENTO 2026'!$O$14,INT((ROW()-13)/2),0)),"",OFFSET('11. SEGUIMIENTO 2026'!$O$14,INT((ROW()-13)/2),0)),IF(ISBLANK(OFFSET('9. METAS'!$R$20,INT((ROW()-14)/2),0)),"",OFFSET('9. METAS'!$R$20,INT((ROW()-14)/2),0)))</f>
        <v/>
      </c>
      <c r="L470" s="245" t="str">
        <f ca="1">IF(MOD(ROW()-13,2)=0,IF(ISBLANK(OFFSET('11. SEGUIMIENTO 2026'!$P$14,INT((ROW()-13)/2),0)),"",OFFSET('11. SEGUIMIENTO 2026'!$P$14,INT((ROW()-13)/2),0)),IF(ISBLANK(OFFSET('9. METAS'!$S$20,INT((ROW()-14)/2),0)),"",OFFSET('9. METAS'!$S$20,INT((ROW()-14)/2),0)))</f>
        <v/>
      </c>
      <c r="M470" s="246" t="str">
        <f ca="1">IF(MOD(ROW()-13,2)=0,IF(ISBLANK(OFFSET('11. SEGUIMIENTO 2026'!$Q$14,INT((ROW()-13)/2),0)),"",OFFSET('11. SEGUIMIENTO 2026'!$Q$14,INT((ROW()-13)/2),0)),IF(ISBLANK(OFFSET('9. METAS'!$T$20,INT((ROW()-14)/2),0)),"",OFFSET('9. METAS'!$T$20,INT((ROW()-14)/2),0)))</f>
        <v/>
      </c>
      <c r="N470" s="1013"/>
      <c r="O470" s="1014"/>
      <c r="P470" s="1015"/>
    </row>
    <row r="471" spans="3:16" hidden="1">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02" t="str">
        <f ca="1">IF(ISBLANK(OFFSET('9. METAS'!$K$20,INT((ROW()-13)/2),0)),"",OFFSET('9. METAS'!$K$20,INT((ROW()-13)/2),0))</f>
        <v/>
      </c>
      <c r="I471" s="1004"/>
      <c r="J471" s="244" t="str">
        <f ca="1">IF(MOD(ROW()-13,2)=0,IF(ISBLANK(OFFSET('11. SEGUIMIENTO 2026'!$N$14,INT((ROW()-13)/2),0)),"",OFFSET('11. SEGUIMIENTO 2026'!$N$14,INT((ROW()-13)/2),0)),IF(ISBLANK(OFFSET('9. METAS'!$Q$20,INT((ROW()-14)/2),0)),"",OFFSET('9. METAS'!$Q$20,INT((ROW()-14)/2),0)))</f>
        <v/>
      </c>
      <c r="K471" s="245" t="str">
        <f ca="1">IF(MOD(ROW()-13,2)=0,IF(ISBLANK(OFFSET('11. SEGUIMIENTO 2026'!$O$14,INT((ROW()-13)/2),0)),"",OFFSET('11. SEGUIMIENTO 2026'!$O$14,INT((ROW()-13)/2),0)),IF(ISBLANK(OFFSET('9. METAS'!$R$20,INT((ROW()-14)/2),0)),"",OFFSET('9. METAS'!$R$20,INT((ROW()-14)/2),0)))</f>
        <v/>
      </c>
      <c r="L471" s="245" t="str">
        <f ca="1">IF(MOD(ROW()-13,2)=0,IF(ISBLANK(OFFSET('11. SEGUIMIENTO 2026'!$P$14,INT((ROW()-13)/2),0)),"",OFFSET('11. SEGUIMIENTO 2026'!$P$14,INT((ROW()-13)/2),0)),IF(ISBLANK(OFFSET('9. METAS'!$S$20,INT((ROW()-14)/2),0)),"",OFFSET('9. METAS'!$S$20,INT((ROW()-14)/2),0)))</f>
        <v/>
      </c>
      <c r="M471" s="246" t="str">
        <f ca="1">IF(MOD(ROW()-13,2)=0,IF(ISBLANK(OFFSET('11. SEGUIMIENTO 2026'!$Q$14,INT((ROW()-13)/2),0)),"",OFFSET('11. SEGUIMIENTO 2026'!$Q$14,INT((ROW()-13)/2),0)),IF(ISBLANK(OFFSET('9. METAS'!$T$20,INT((ROW()-14)/2),0)),"",OFFSET('9. METAS'!$T$20,INT((ROW()-14)/2),0)))</f>
        <v/>
      </c>
      <c r="N471" s="1006" t="str">
        <f t="shared" ref="N471" ca="1" si="449">IFERROR(J471/J472,"ND")</f>
        <v>ND</v>
      </c>
      <c r="O471" s="1008" t="str">
        <f t="shared" ref="O471" ca="1" si="450">IFERROR(((J471)/H471),"ND")</f>
        <v>ND</v>
      </c>
      <c r="P471" s="1010"/>
    </row>
    <row r="472" spans="3:16" hidden="1">
      <c r="C472" s="1025"/>
      <c r="D472" s="1018"/>
      <c r="E472" s="1018"/>
      <c r="F472" s="1021"/>
      <c r="G472" s="1023"/>
      <c r="H472" s="1002"/>
      <c r="I472" s="1012"/>
      <c r="J472" s="244" t="str">
        <f ca="1">IF(MOD(ROW()-13,2)=0,IF(ISBLANK(OFFSET('11. SEGUIMIENTO 2026'!$N$14,INT((ROW()-13)/2),0)),"",OFFSET('11. SEGUIMIENTO 2026'!$N$14,INT((ROW()-13)/2),0)),IF(ISBLANK(OFFSET('9. METAS'!$Q$20,INT((ROW()-14)/2),0)),"",OFFSET('9. METAS'!$Q$20,INT((ROW()-14)/2),0)))</f>
        <v/>
      </c>
      <c r="K472" s="245" t="str">
        <f ca="1">IF(MOD(ROW()-13,2)=0,IF(ISBLANK(OFFSET('11. SEGUIMIENTO 2026'!$O$14,INT((ROW()-13)/2),0)),"",OFFSET('11. SEGUIMIENTO 2026'!$O$14,INT((ROW()-13)/2),0)),IF(ISBLANK(OFFSET('9. METAS'!$R$20,INT((ROW()-14)/2),0)),"",OFFSET('9. METAS'!$R$20,INT((ROW()-14)/2),0)))</f>
        <v/>
      </c>
      <c r="L472" s="245" t="str">
        <f ca="1">IF(MOD(ROW()-13,2)=0,IF(ISBLANK(OFFSET('11. SEGUIMIENTO 2026'!$P$14,INT((ROW()-13)/2),0)),"",OFFSET('11. SEGUIMIENTO 2026'!$P$14,INT((ROW()-13)/2),0)),IF(ISBLANK(OFFSET('9. METAS'!$S$20,INT((ROW()-14)/2),0)),"",OFFSET('9. METAS'!$S$20,INT((ROW()-14)/2),0)))</f>
        <v/>
      </c>
      <c r="M472" s="246" t="str">
        <f ca="1">IF(MOD(ROW()-13,2)=0,IF(ISBLANK(OFFSET('11. SEGUIMIENTO 2026'!$Q$14,INT((ROW()-13)/2),0)),"",OFFSET('11. SEGUIMIENTO 2026'!$Q$14,INT((ROW()-13)/2),0)),IF(ISBLANK(OFFSET('9. METAS'!$T$20,INT((ROW()-14)/2),0)),"",OFFSET('9. METAS'!$T$20,INT((ROW()-14)/2),0)))</f>
        <v/>
      </c>
      <c r="N472" s="1013"/>
      <c r="O472" s="1014"/>
      <c r="P472" s="1015"/>
    </row>
    <row r="473" spans="3:16" hidden="1">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02" t="str">
        <f ca="1">IF(ISBLANK(OFFSET('9. METAS'!$K$20,INT((ROW()-13)/2),0)),"",OFFSET('9. METAS'!$K$20,INT((ROW()-13)/2),0))</f>
        <v/>
      </c>
      <c r="I473" s="1004"/>
      <c r="J473" s="244">
        <f ca="1">IF(MOD(ROW()-13,2)=0,IF(ISBLANK(OFFSET('11. SEGUIMIENTO 2026'!$N$14,INT((ROW()-13)/2),0)),"",OFFSET('11. SEGUIMIENTO 2026'!$N$14,INT((ROW()-13)/2),0)),IF(ISBLANK(OFFSET('9. METAS'!$Q$20,INT((ROW()-14)/2),0)),"",OFFSET('9. METAS'!$Q$20,INT((ROW()-14)/2),0)))</f>
        <v>87</v>
      </c>
      <c r="K473" s="245">
        <f ca="1">IF(MOD(ROW()-13,2)=0,IF(ISBLANK(OFFSET('11. SEGUIMIENTO 2026'!$O$14,INT((ROW()-13)/2),0)),"",OFFSET('11. SEGUIMIENTO 2026'!$O$14,INT((ROW()-13)/2),0)),IF(ISBLANK(OFFSET('9. METAS'!$R$20,INT((ROW()-14)/2),0)),"",OFFSET('9. METAS'!$R$20,INT((ROW()-14)/2),0)))</f>
        <v>87</v>
      </c>
      <c r="L473" s="245">
        <f ca="1">IF(MOD(ROW()-13,2)=0,IF(ISBLANK(OFFSET('11. SEGUIMIENTO 2026'!$P$14,INT((ROW()-13)/2),0)),"",OFFSET('11. SEGUIMIENTO 2026'!$P$14,INT((ROW()-13)/2),0)),IF(ISBLANK(OFFSET('9. METAS'!$S$20,INT((ROW()-14)/2),0)),"",OFFSET('9. METAS'!$S$20,INT((ROW()-14)/2),0)))</f>
        <v>45</v>
      </c>
      <c r="M473" s="246">
        <f ca="1">IF(MOD(ROW()-13,2)=0,IF(ISBLANK(OFFSET('11. SEGUIMIENTO 2026'!$Q$14,INT((ROW()-13)/2),0)),"",OFFSET('11. SEGUIMIENTO 2026'!$Q$14,INT((ROW()-13)/2),0)),IF(ISBLANK(OFFSET('9. METAS'!$T$20,INT((ROW()-14)/2),0)),"",OFFSET('9. METAS'!$T$20,INT((ROW()-14)/2),0)))</f>
        <v>78</v>
      </c>
      <c r="N473" s="1006" t="str">
        <f ca="1">IFERROR(J473/J474,"ND")</f>
        <v>ND</v>
      </c>
      <c r="O473" s="1008" t="str">
        <f ca="1">IFERROR(((J473)/H473),"ND")</f>
        <v>ND</v>
      </c>
      <c r="P473" s="1010"/>
    </row>
    <row r="474" spans="3:16" ht="15.75" hidden="1" thickBot="1">
      <c r="C474" s="1017"/>
      <c r="D474" s="1019"/>
      <c r="E474" s="1020"/>
      <c r="F474" s="1022"/>
      <c r="G474" s="1024"/>
      <c r="H474" s="1003"/>
      <c r="I474" s="1005"/>
      <c r="J474" s="247" t="str">
        <f ca="1">IF(MOD(ROW()-13,2)=0,IF(ISBLANK(OFFSET('11. SEGUIMIENTO 2026'!$N$14,INT((ROW()-13)/2),0)),"",OFFSET('11. SEGUIMIENTO 2026'!$N$14,INT((ROW()-13)/2),0)),IF(ISBLANK(OFFSET('9. METAS'!$Q$20,INT((ROW()-14)/2),0)),"",OFFSET('9. METAS'!$Q$20,INT((ROW()-14)/2),0)))</f>
        <v/>
      </c>
      <c r="K474" s="248" t="str">
        <f ca="1">IF(MOD(ROW()-13,2)=0,IF(ISBLANK(OFFSET('11. SEGUIMIENTO 2026'!$O$14,INT((ROW()-13)/2),0)),"",OFFSET('11. SEGUIMIENTO 2026'!$O$14,INT((ROW()-13)/2),0)),IF(ISBLANK(OFFSET('9. METAS'!$R$20,INT((ROW()-14)/2),0)),"",OFFSET('9. METAS'!$R$20,INT((ROW()-14)/2),0)))</f>
        <v/>
      </c>
      <c r="L474" s="248" t="str">
        <f ca="1">IF(MOD(ROW()-13,2)=0,IF(ISBLANK(OFFSET('11. SEGUIMIENTO 2026'!$P$14,INT((ROW()-13)/2),0)),"",OFFSET('11. SEGUIMIENTO 2026'!$P$14,INT((ROW()-13)/2),0)),IF(ISBLANK(OFFSET('9. METAS'!$S$20,INT((ROW()-14)/2),0)),"",OFFSET('9. METAS'!$S$20,INT((ROW()-14)/2),0)))</f>
        <v/>
      </c>
      <c r="M474" s="249" t="str">
        <f ca="1">IF(MOD(ROW()-13,2)=0,IF(ISBLANK(OFFSET('11. SEGUIMIENTO 2026'!$Q$14,INT((ROW()-13)/2),0)),"",OFFSET('11. SEGUIMIENTO 2026'!$Q$14,INT((ROW()-13)/2),0)),IF(ISBLANK(OFFSET('9. METAS'!$T$20,INT((ROW()-14)/2),0)),"",OFFSET('9. METAS'!$T$20,INT((ROW()-14)/2),0)))</f>
        <v/>
      </c>
      <c r="N474" s="1007"/>
      <c r="O474" s="1009"/>
      <c r="P474" s="1011"/>
    </row>
    <row r="475" spans="3:16">
      <c r="C475" s="131"/>
      <c r="E475" s="55"/>
      <c r="J475" s="131"/>
    </row>
  </sheetData>
  <protectedRanges>
    <protectedRange sqref="I13:I474" name="SI.NO"/>
    <protectedRange algorithmName="SHA-512" hashValue="VSDpUfYaSu2o1GNz/dNG0/zdAR2SyjQ4x4E+I/O817AEKyLH+9hkU426TeaW1NebwBiHlEu/vd5f18TkOfpfxw==" saltValue="bop94IANOsb3/TmZjo7hbg==" spinCount="100000" sqref="P13:P14 P17:P474" name="JUSTIFICACION"/>
    <protectedRange algorithmName="SHA-512" hashValue="VSDpUfYaSu2o1GNz/dNG0/zdAR2SyjQ4x4E+I/O817AEKyLH+9hkU426TeaW1NebwBiHlEu/vd5f18TkOfpfxw==" saltValue="bop94IANOsb3/TmZjo7hbg==" spinCount="100000" sqref="P15:P16" name="JUSTIFICACION_1"/>
  </protectedRanges>
  <mergeCells count="226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C79:C80"/>
    <mergeCell ref="D79:D80"/>
    <mergeCell ref="E79:E80"/>
    <mergeCell ref="F79:F80"/>
    <mergeCell ref="G79:G80"/>
    <mergeCell ref="H83:H84"/>
    <mergeCell ref="I83:I84"/>
    <mergeCell ref="N83:N84"/>
    <mergeCell ref="O83:O84"/>
    <mergeCell ref="C85:C86"/>
    <mergeCell ref="D85:D86"/>
    <mergeCell ref="E85:E86"/>
    <mergeCell ref="F85:F86"/>
    <mergeCell ref="G85:G86"/>
    <mergeCell ref="H81:H82"/>
    <mergeCell ref="I81:I82"/>
    <mergeCell ref="N81:N82"/>
    <mergeCell ref="O81:O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C117:C118"/>
    <mergeCell ref="D117:D118"/>
    <mergeCell ref="E117:E118"/>
    <mergeCell ref="F117:F118"/>
    <mergeCell ref="G117:G118"/>
    <mergeCell ref="H113:H114"/>
    <mergeCell ref="I113:I114"/>
    <mergeCell ref="N113:N114"/>
    <mergeCell ref="O113:O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C189:C190"/>
    <mergeCell ref="D189:D190"/>
    <mergeCell ref="E189:E190"/>
    <mergeCell ref="F189:F190"/>
    <mergeCell ref="G189:G190"/>
    <mergeCell ref="H185:H186"/>
    <mergeCell ref="I185:I186"/>
    <mergeCell ref="N185:N186"/>
    <mergeCell ref="O185:O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C225:C226"/>
    <mergeCell ref="D225:D226"/>
    <mergeCell ref="E225:E226"/>
    <mergeCell ref="F225:F226"/>
    <mergeCell ref="G225:G226"/>
    <mergeCell ref="H221:H222"/>
    <mergeCell ref="I221:I222"/>
    <mergeCell ref="N221:N222"/>
    <mergeCell ref="O221:O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C237:C238"/>
    <mergeCell ref="D237:D238"/>
    <mergeCell ref="E237:E238"/>
    <mergeCell ref="F237:F238"/>
    <mergeCell ref="G237:G238"/>
    <mergeCell ref="H233:H234"/>
    <mergeCell ref="I233:I234"/>
    <mergeCell ref="N233:N234"/>
    <mergeCell ref="O233:O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C249:C250"/>
    <mergeCell ref="D249:D250"/>
    <mergeCell ref="E249:E250"/>
    <mergeCell ref="F249:F250"/>
    <mergeCell ref="G249:G250"/>
    <mergeCell ref="H245:H246"/>
    <mergeCell ref="I245:I246"/>
    <mergeCell ref="N245:N246"/>
    <mergeCell ref="O245:O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C273:C274"/>
    <mergeCell ref="D273:D274"/>
    <mergeCell ref="E273:E274"/>
    <mergeCell ref="F273:F274"/>
    <mergeCell ref="G273:G274"/>
    <mergeCell ref="H269:H270"/>
    <mergeCell ref="I269:I270"/>
    <mergeCell ref="N269:N270"/>
    <mergeCell ref="O269:O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C285:C286"/>
    <mergeCell ref="D285:D286"/>
    <mergeCell ref="E285:E286"/>
    <mergeCell ref="F285:F286"/>
    <mergeCell ref="G285:G286"/>
    <mergeCell ref="H281:H282"/>
    <mergeCell ref="I281:I282"/>
    <mergeCell ref="N281:N282"/>
    <mergeCell ref="O281:O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C297:C298"/>
    <mergeCell ref="D297:D298"/>
    <mergeCell ref="E297:E298"/>
    <mergeCell ref="F297:F298"/>
    <mergeCell ref="G297:G298"/>
    <mergeCell ref="H293:H294"/>
    <mergeCell ref="I293:I294"/>
    <mergeCell ref="N293:N294"/>
    <mergeCell ref="O293:O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C309:C310"/>
    <mergeCell ref="D309:D310"/>
    <mergeCell ref="E309:E310"/>
    <mergeCell ref="F309:F310"/>
    <mergeCell ref="G309:G310"/>
    <mergeCell ref="H305:H306"/>
    <mergeCell ref="I305:I306"/>
    <mergeCell ref="N305:N306"/>
    <mergeCell ref="O305:O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C321:C322"/>
    <mergeCell ref="D321:D322"/>
    <mergeCell ref="E321:E322"/>
    <mergeCell ref="F321:F322"/>
    <mergeCell ref="G321:G322"/>
    <mergeCell ref="H317:H318"/>
    <mergeCell ref="I317:I318"/>
    <mergeCell ref="N317:N318"/>
    <mergeCell ref="O317:O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C333:C334"/>
    <mergeCell ref="D333:D334"/>
    <mergeCell ref="E333:E334"/>
    <mergeCell ref="F333:F334"/>
    <mergeCell ref="G333:G334"/>
    <mergeCell ref="H329:H330"/>
    <mergeCell ref="I329:I330"/>
    <mergeCell ref="N329:N330"/>
    <mergeCell ref="O329:O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C345:C346"/>
    <mergeCell ref="D345:D346"/>
    <mergeCell ref="E345:E346"/>
    <mergeCell ref="F345:F346"/>
    <mergeCell ref="G345:G346"/>
    <mergeCell ref="H341:H342"/>
    <mergeCell ref="I341:I342"/>
    <mergeCell ref="N341:N342"/>
    <mergeCell ref="O341:O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C357:C358"/>
    <mergeCell ref="D357:D358"/>
    <mergeCell ref="E357:E358"/>
    <mergeCell ref="F357:F358"/>
    <mergeCell ref="G357:G358"/>
    <mergeCell ref="H353:H354"/>
    <mergeCell ref="I353:I354"/>
    <mergeCell ref="N353:N354"/>
    <mergeCell ref="O353:O354"/>
    <mergeCell ref="C355:C356"/>
    <mergeCell ref="D355:D356"/>
    <mergeCell ref="E355:E356"/>
    <mergeCell ref="F355:F356"/>
    <mergeCell ref="G355:G356"/>
    <mergeCell ref="H359:H360"/>
    <mergeCell ref="I359:I360"/>
    <mergeCell ref="N359:N360"/>
    <mergeCell ref="O359:O360"/>
    <mergeCell ref="C361:C362"/>
    <mergeCell ref="D361:D362"/>
    <mergeCell ref="E361:E362"/>
    <mergeCell ref="F361:F362"/>
    <mergeCell ref="G361:G362"/>
    <mergeCell ref="H357:H358"/>
    <mergeCell ref="I357:I358"/>
    <mergeCell ref="N357:N358"/>
    <mergeCell ref="O357:O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C369:C370"/>
    <mergeCell ref="D369:D370"/>
    <mergeCell ref="E369:E370"/>
    <mergeCell ref="F369:F370"/>
    <mergeCell ref="G369:G370"/>
    <mergeCell ref="H365:H366"/>
    <mergeCell ref="I365:I366"/>
    <mergeCell ref="N365:N366"/>
    <mergeCell ref="O365:O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C381:C382"/>
    <mergeCell ref="D381:D382"/>
    <mergeCell ref="E381:E382"/>
    <mergeCell ref="F381:F382"/>
    <mergeCell ref="G381:G382"/>
    <mergeCell ref="H377:H378"/>
    <mergeCell ref="I377:I378"/>
    <mergeCell ref="N377:N378"/>
    <mergeCell ref="O377:O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C393:C394"/>
    <mergeCell ref="D393:D394"/>
    <mergeCell ref="E393:E394"/>
    <mergeCell ref="F393:F394"/>
    <mergeCell ref="G393:G394"/>
    <mergeCell ref="H389:H390"/>
    <mergeCell ref="I389:I390"/>
    <mergeCell ref="N389:N390"/>
    <mergeCell ref="O389:O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C405:C406"/>
    <mergeCell ref="D405:D406"/>
    <mergeCell ref="E405:E406"/>
    <mergeCell ref="F405:F406"/>
    <mergeCell ref="G405:G406"/>
    <mergeCell ref="H401:H402"/>
    <mergeCell ref="I401:I402"/>
    <mergeCell ref="N401:N402"/>
    <mergeCell ref="O401:O402"/>
    <mergeCell ref="C403:C404"/>
    <mergeCell ref="D403:D404"/>
    <mergeCell ref="E403:E404"/>
    <mergeCell ref="F403:F404"/>
    <mergeCell ref="G403:G404"/>
    <mergeCell ref="H407:H408"/>
    <mergeCell ref="I407:I408"/>
    <mergeCell ref="N407:N408"/>
    <mergeCell ref="O407:O408"/>
    <mergeCell ref="C409:C410"/>
    <mergeCell ref="D409:D410"/>
    <mergeCell ref="E409:E410"/>
    <mergeCell ref="F409:F410"/>
    <mergeCell ref="G409:G410"/>
    <mergeCell ref="H405:H406"/>
    <mergeCell ref="I405:I406"/>
    <mergeCell ref="N405:N406"/>
    <mergeCell ref="O405:O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C421:C422"/>
    <mergeCell ref="D421:D422"/>
    <mergeCell ref="E421:E422"/>
    <mergeCell ref="F421:F422"/>
    <mergeCell ref="G421:G422"/>
    <mergeCell ref="H417:H418"/>
    <mergeCell ref="I417:I418"/>
    <mergeCell ref="N417:N418"/>
    <mergeCell ref="O417:O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C433:C434"/>
    <mergeCell ref="D433:D434"/>
    <mergeCell ref="E433:E434"/>
    <mergeCell ref="F433:F434"/>
    <mergeCell ref="G433:G434"/>
    <mergeCell ref="H429:H430"/>
    <mergeCell ref="I429:I430"/>
    <mergeCell ref="N429:N430"/>
    <mergeCell ref="O429:O430"/>
    <mergeCell ref="C431:C432"/>
    <mergeCell ref="D431:D432"/>
    <mergeCell ref="E431:E432"/>
    <mergeCell ref="F431:F432"/>
    <mergeCell ref="G431:G432"/>
    <mergeCell ref="H435:H436"/>
    <mergeCell ref="I435:I436"/>
    <mergeCell ref="N435:N436"/>
    <mergeCell ref="O435:O436"/>
    <mergeCell ref="C437:C438"/>
    <mergeCell ref="D437:D438"/>
    <mergeCell ref="E437:E438"/>
    <mergeCell ref="F437:F438"/>
    <mergeCell ref="G437:G438"/>
    <mergeCell ref="H433:H434"/>
    <mergeCell ref="I433:I434"/>
    <mergeCell ref="N433:N434"/>
    <mergeCell ref="O433:O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7" priority="1">
      <formula>LEN(TRIM(J13))=0</formula>
    </cfRule>
  </conditionalFormatting>
  <printOptions horizontalCentered="1"/>
  <pageMargins left="0.59055100000000005" right="0.59055100000000005" top="0.19685" bottom="0.19685" header="0.19685" footer="0.19685"/>
  <pageSetup paperSize="5" scale="54"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A5" zoomScale="70" zoomScaleNormal="70" workbookViewId="0">
      <selection activeCell="O43" sqref="O43:O44"/>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3" width="12.125" style="37" hidden="1"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148</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69" t="s">
        <v>93</v>
      </c>
      <c r="G9" s="1070"/>
      <c r="H9" s="1070"/>
      <c r="I9" s="1070"/>
      <c r="J9" s="1070"/>
      <c r="K9" s="1070"/>
      <c r="L9" s="1070"/>
      <c r="M9" s="1070"/>
      <c r="N9" s="1070"/>
      <c r="O9" s="1070"/>
      <c r="P9" s="1071"/>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65" t="s">
        <v>371</v>
      </c>
    </row>
    <row r="11" spans="3:16" ht="42" customHeight="1" thickBot="1">
      <c r="C11" s="1055"/>
      <c r="D11" s="1049"/>
      <c r="E11" s="1049"/>
      <c r="F11" s="1049"/>
      <c r="G11" s="1049"/>
      <c r="H11" s="1049" t="s">
        <v>135</v>
      </c>
      <c r="I11" s="1068" t="s">
        <v>136</v>
      </c>
      <c r="J11" s="1049" t="s">
        <v>144</v>
      </c>
      <c r="K11" s="1049"/>
      <c r="L11" s="1049"/>
      <c r="M11" s="1049"/>
      <c r="N11" s="1049" t="s">
        <v>141</v>
      </c>
      <c r="O11" s="1049"/>
      <c r="P11" s="1066"/>
    </row>
    <row r="12" spans="3:16" ht="42" customHeight="1" thickBot="1">
      <c r="C12" s="1055"/>
      <c r="D12" s="1049"/>
      <c r="E12" s="1049"/>
      <c r="F12" s="1049"/>
      <c r="G12" s="1049"/>
      <c r="H12" s="1049"/>
      <c r="I12" s="1068"/>
      <c r="J12" s="235" t="s">
        <v>140</v>
      </c>
      <c r="K12" s="235" t="s">
        <v>137</v>
      </c>
      <c r="L12" s="235" t="s">
        <v>138</v>
      </c>
      <c r="M12" s="235" t="s">
        <v>139</v>
      </c>
      <c r="N12" s="235" t="s">
        <v>143</v>
      </c>
      <c r="O12" s="235" t="s">
        <v>104</v>
      </c>
      <c r="P12" s="1067"/>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42">
        <f ca="1">IF(ISBLANK(OFFSET('9. METAS'!$K$20,INT((ROW()-13)/2),0)),"",OFFSET('9. METAS'!$K$20,INT((ROW()-13)/2),0))</f>
        <v>28.59</v>
      </c>
      <c r="I13" s="1043" t="s">
        <v>147</v>
      </c>
      <c r="J13" s="241">
        <f ca="1">IF(MOD(ROW()-13,2)=0,IF(ISBLANK(OFFSET('11. SEGUIMIENTO 2026'!$N$14,INT((ROW()-13)/2),0)),"",OFFSET('11. SEGUIMIENTO 2026'!$N$14,INT((ROW()-13)/2),0)),IF(ISBLANK(OFFSET('9. METAS'!$Q$20,INT((ROW()-14)/2),0)),"",OFFSET('9. METAS'!$Q$20,INT((ROW()-14)/2),0)))</f>
        <v>7.15</v>
      </c>
      <c r="K13" s="242" t="str">
        <f ca="1">IF(MOD(ROW()-13,2)=0,IF(ISBLANK(OFFSET('11. SEGUIMIENTO 2026'!$O$14,INT((ROW()-13)/2),0)),"",OFFSET('11. SEGUIMIENTO 2026'!$O$14,INT((ROW()-13)/2),0)),IF(ISBLANK(OFFSET('9. METAS'!$R$20,INT((ROW()-14)/2),0)),"",OFFSET('9. METAS'!$R$20,INT((ROW()-14)/2),0)))</f>
        <v/>
      </c>
      <c r="L13" s="242" t="str">
        <f ca="1">IF(MOD(ROW()-13,2)=0,IF(ISBLANK(OFFSET('11. SEGUIMIENTO 2026'!$P$14,INT((ROW()-13)/2),0)),"",OFFSET('11. SEGUIMIENTO 2026'!$P$14,INT((ROW()-13)/2),0)),IF(ISBLANK(OFFSET('9. METAS'!$S$20,INT((ROW()-14)/2),0)),"",OFFSET('9. METAS'!$S$20,INT((ROW()-14)/2),0)))</f>
        <v/>
      </c>
      <c r="M13" s="243" t="str">
        <f ca="1">IF(MOD(ROW()-13,2)=0,IF(ISBLANK(OFFSET('11. SEGUIMIENTO 2026'!$Q$14,INT((ROW()-13)/2),0)),"",OFFSET('11. SEGUIMIENTO 2026'!$Q$14,INT((ROW()-13)/2),0)),IF(ISBLANK(OFFSET('9. METAS'!$T$20,INT((ROW()-14)/2),0)),"",OFFSET('9. METAS'!$T$20,INT((ROW()-14)/2),0)))</f>
        <v/>
      </c>
      <c r="N13" s="1006">
        <f ca="1">IFERROR(J13/J14,"ND")</f>
        <v>1</v>
      </c>
      <c r="O13" s="1008" t="str">
        <f ca="1">IFERROR(((J13+K13)/H13),"ND")</f>
        <v>ND</v>
      </c>
      <c r="P13" s="1045"/>
    </row>
    <row r="14" spans="3:16">
      <c r="C14" s="1025"/>
      <c r="D14" s="1018"/>
      <c r="E14" s="1018"/>
      <c r="F14" s="1021"/>
      <c r="G14" s="1023"/>
      <c r="H14" s="1002"/>
      <c r="I14" s="1044"/>
      <c r="J14" s="244">
        <f ca="1">IF(MOD(ROW()-13,2)=0,IF(ISBLANK(OFFSET('11. SEGUIMIENTO 2026'!$N$14,INT((ROW()-13)/2),0)),"",OFFSET('11. SEGUIMIENTO 2026'!$N$14,INT((ROW()-13)/2),0)),IF(ISBLANK(OFFSET('9. METAS'!$Q$20,INT((ROW()-14)/2),0)),"",OFFSET('9. METAS'!$Q$20,INT((ROW()-14)/2),0)))</f>
        <v>7.15</v>
      </c>
      <c r="K14" s="245">
        <f ca="1">IF(MOD(ROW()-13,2)=0,IF(ISBLANK(OFFSET('11. SEGUIMIENTO 2026'!$O$14,INT((ROW()-13)/2),0)),"",OFFSET('11. SEGUIMIENTO 2026'!$O$14,INT((ROW()-13)/2),0)),IF(ISBLANK(OFFSET('9. METAS'!$R$20,INT((ROW()-14)/2),0)),"",OFFSET('9. METAS'!$R$20,INT((ROW()-14)/2),0)))</f>
        <v>7.15</v>
      </c>
      <c r="L14" s="245">
        <f ca="1">IF(MOD(ROW()-13,2)=0,IF(ISBLANK(OFFSET('11. SEGUIMIENTO 2026'!$P$14,INT((ROW()-13)/2),0)),"",OFFSET('11. SEGUIMIENTO 2026'!$P$14,INT((ROW()-13)/2),0)),IF(ISBLANK(OFFSET('9. METAS'!$S$20,INT((ROW()-14)/2),0)),"",OFFSET('9. METAS'!$S$20,INT((ROW()-14)/2),0)))</f>
        <v>7.15</v>
      </c>
      <c r="M14" s="246">
        <f ca="1">IF(MOD(ROW()-13,2)=0,IF(ISBLANK(OFFSET('11. SEGUIMIENTO 2026'!$Q$14,INT((ROW()-13)/2),0)),"",OFFSET('11. SEGUIMIENTO 2026'!$Q$14,INT((ROW()-13)/2),0)),IF(ISBLANK(OFFSET('9. METAS'!$T$20,INT((ROW()-14)/2),0)),"",OFFSET('9. METAS'!$T$20,INT((ROW()-14)/2),0)))</f>
        <v>7.14</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02">
        <f ca="1">IF(ISBLANK(OFFSET('9. METAS'!$K$20,INT((ROW()-13)/2),0)),"",OFFSET('9. METAS'!$K$20,INT((ROW()-13)/2),0))</f>
        <v>100</v>
      </c>
      <c r="I15" s="1004"/>
      <c r="J15" s="244">
        <f ca="1">IF(MOD(ROW()-13,2)=0,IF(ISBLANK(OFFSET('11. SEGUIMIENTO 2026'!$N$14,INT((ROW()-13)/2),0)),"",OFFSET('11. SEGUIMIENTO 2026'!$N$14,INT((ROW()-13)/2),0)),IF(ISBLANK(OFFSET('9. METAS'!$Q$20,INT((ROW()-14)/2),0)),"",OFFSET('9. METAS'!$Q$20,INT((ROW()-14)/2),0)))</f>
        <v>20.190285714285714</v>
      </c>
      <c r="K15" s="245" t="str">
        <f ca="1">IF(MOD(ROW()-13,2)=0,IF(ISBLANK(OFFSET('11. SEGUIMIENTO 2026'!$O$14,INT((ROW()-13)/2),0)),"",OFFSET('11. SEGUIMIENTO 2026'!$O$14,INT((ROW()-13)/2),0)),IF(ISBLANK(OFFSET('9. METAS'!$R$20,INT((ROW()-14)/2),0)),"",OFFSET('9. METAS'!$R$20,INT((ROW()-14)/2),0)))</f>
        <v/>
      </c>
      <c r="L15" s="245" t="str">
        <f ca="1">IF(MOD(ROW()-13,2)=0,IF(ISBLANK(OFFSET('11. SEGUIMIENTO 2026'!$P$14,INT((ROW()-13)/2),0)),"",OFFSET('11. SEGUIMIENTO 2026'!$P$14,INT((ROW()-13)/2),0)),IF(ISBLANK(OFFSET('9. METAS'!$S$20,INT((ROW()-14)/2),0)),"",OFFSET('9. METAS'!$S$20,INT((ROW()-14)/2),0)))</f>
        <v/>
      </c>
      <c r="M15" s="246" t="str">
        <f ca="1">IF(MOD(ROW()-13,2)=0,IF(ISBLANK(OFFSET('11. SEGUIMIENTO 2026'!$Q$14,INT((ROW()-13)/2),0)),"",OFFSET('11. SEGUIMIENTO 2026'!$Q$14,INT((ROW()-13)/2),0)),IF(ISBLANK(OFFSET('9. METAS'!$T$20,INT((ROW()-14)/2),0)),"",OFFSET('9. METAS'!$T$20,INT((ROW()-14)/2),0)))</f>
        <v/>
      </c>
      <c r="N15" s="1006">
        <f ca="1">IFERROR(J15/J16,"ND")</f>
        <v>0.80761142857142854</v>
      </c>
      <c r="O15" s="1008" t="str">
        <f ca="1">IFERROR(((J15+K15)/H15),"ND")</f>
        <v>ND</v>
      </c>
      <c r="P15" s="1010"/>
    </row>
    <row r="16" spans="3:16">
      <c r="C16" s="1025"/>
      <c r="D16" s="1018"/>
      <c r="E16" s="1018"/>
      <c r="F16" s="1021"/>
      <c r="G16" s="1023"/>
      <c r="H16" s="1002"/>
      <c r="I16" s="1012"/>
      <c r="J16" s="244">
        <f ca="1">IF(MOD(ROW()-13,2)=0,IF(ISBLANK(OFFSET('11. SEGUIMIENTO 2026'!$N$14,INT((ROW()-13)/2),0)),"",OFFSET('11. SEGUIMIENTO 2026'!$N$14,INT((ROW()-13)/2),0)),IF(ISBLANK(OFFSET('9. METAS'!$Q$20,INT((ROW()-14)/2),0)),"",OFFSET('9. METAS'!$Q$20,INT((ROW()-14)/2),0)))</f>
        <v>25</v>
      </c>
      <c r="K16" s="245">
        <f ca="1">IF(MOD(ROW()-13,2)=0,IF(ISBLANK(OFFSET('11. SEGUIMIENTO 2026'!$O$14,INT((ROW()-13)/2),0)),"",OFFSET('11. SEGUIMIENTO 2026'!$O$14,INT((ROW()-13)/2),0)),IF(ISBLANK(OFFSET('9. METAS'!$R$20,INT((ROW()-14)/2),0)),"",OFFSET('9. METAS'!$R$20,INT((ROW()-14)/2),0)))</f>
        <v>25</v>
      </c>
      <c r="L16" s="245">
        <f ca="1">IF(MOD(ROW()-13,2)=0,IF(ISBLANK(OFFSET('11. SEGUIMIENTO 2026'!$P$14,INT((ROW()-13)/2),0)),"",OFFSET('11. SEGUIMIENTO 2026'!$P$14,INT((ROW()-13)/2),0)),IF(ISBLANK(OFFSET('9. METAS'!$S$20,INT((ROW()-14)/2),0)),"",OFFSET('9. METAS'!$S$20,INT((ROW()-14)/2),0)))</f>
        <v>25</v>
      </c>
      <c r="M16" s="246">
        <f ca="1">IF(MOD(ROW()-13,2)=0,IF(ISBLANK(OFFSET('11. SEGUIMIENTO 2026'!$Q$14,INT((ROW()-13)/2),0)),"",OFFSET('11. SEGUIMIENTO 2026'!$Q$14,INT((ROW()-13)/2),0)),IF(ISBLANK(OFFSET('9. METAS'!$T$20,INT((ROW()-14)/2),0)),"",OFFSET('9. METAS'!$T$20,INT((ROW()-14)/2),0)))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02">
        <f ca="1">IF(ISBLANK(OFFSET('9. METAS'!$K$20,INT((ROW()-13)/2),0)),"",OFFSET('9. METAS'!$K$20,INT((ROW()-13)/2),0))</f>
        <v>100</v>
      </c>
      <c r="I17" s="1004"/>
      <c r="J17" s="244">
        <f ca="1">IF(MOD(ROW()-13,2)=0,IF(ISBLANK(OFFSET('11. SEGUIMIENTO 2026'!$N$14,INT((ROW()-13)/2),0)),"",OFFSET('11. SEGUIMIENTO 2026'!$N$14,INT((ROW()-13)/2),0)),IF(ISBLANK(OFFSET('9. METAS'!$Q$20,INT((ROW()-14)/2),0)),"",OFFSET('9. METAS'!$Q$20,INT((ROW()-14)/2),0)))</f>
        <v>25</v>
      </c>
      <c r="K17" s="245" t="str">
        <f ca="1">IF(MOD(ROW()-13,2)=0,IF(ISBLANK(OFFSET('11. SEGUIMIENTO 2026'!$O$14,INT((ROW()-13)/2),0)),"",OFFSET('11. SEGUIMIENTO 2026'!$O$14,INT((ROW()-13)/2),0)),IF(ISBLANK(OFFSET('9. METAS'!$R$20,INT((ROW()-14)/2),0)),"",OFFSET('9. METAS'!$R$20,INT((ROW()-14)/2),0)))</f>
        <v/>
      </c>
      <c r="L17" s="245" t="str">
        <f ca="1">IF(MOD(ROW()-13,2)=0,IF(ISBLANK(OFFSET('11. SEGUIMIENTO 2026'!$P$14,INT((ROW()-13)/2),0)),"",OFFSET('11. SEGUIMIENTO 2026'!$P$14,INT((ROW()-13)/2),0)),IF(ISBLANK(OFFSET('9. METAS'!$S$20,INT((ROW()-14)/2),0)),"",OFFSET('9. METAS'!$S$20,INT((ROW()-14)/2),0)))</f>
        <v/>
      </c>
      <c r="M17" s="246" t="str">
        <f ca="1">IF(MOD(ROW()-13,2)=0,IF(ISBLANK(OFFSET('11. SEGUIMIENTO 2026'!$Q$14,INT((ROW()-13)/2),0)),"",OFFSET('11. SEGUIMIENTO 2026'!$Q$14,INT((ROW()-13)/2),0)),IF(ISBLANK(OFFSET('9. METAS'!$T$20,INT((ROW()-14)/2),0)),"",OFFSET('9. METAS'!$T$20,INT((ROW()-14)/2),0)))</f>
        <v/>
      </c>
      <c r="N17" s="1006">
        <f t="shared" ref="N17" ca="1" si="0">IFERROR(J17/J18,"ND")</f>
        <v>1</v>
      </c>
      <c r="O17" s="1008" t="str">
        <f t="shared" ref="O17" ca="1" si="1">IFERROR(((J17+K17)/H17),"ND")</f>
        <v>ND</v>
      </c>
      <c r="P17" s="1010"/>
    </row>
    <row r="18" spans="3:16">
      <c r="C18" s="1025"/>
      <c r="D18" s="1018"/>
      <c r="E18" s="1018"/>
      <c r="F18" s="1021"/>
      <c r="G18" s="1023"/>
      <c r="H18" s="1002"/>
      <c r="I18" s="1012"/>
      <c r="J18" s="244">
        <f ca="1">IF(MOD(ROW()-13,2)=0,IF(ISBLANK(OFFSET('11. SEGUIMIENTO 2026'!$N$14,INT((ROW()-13)/2),0)),"",OFFSET('11. SEGUIMIENTO 2026'!$N$14,INT((ROW()-13)/2),0)),IF(ISBLANK(OFFSET('9. METAS'!$Q$20,INT((ROW()-14)/2),0)),"",OFFSET('9. METAS'!$Q$20,INT((ROW()-14)/2),0)))</f>
        <v>25</v>
      </c>
      <c r="K18" s="245">
        <f ca="1">IF(MOD(ROW()-13,2)=0,IF(ISBLANK(OFFSET('11. SEGUIMIENTO 2026'!$O$14,INT((ROW()-13)/2),0)),"",OFFSET('11. SEGUIMIENTO 2026'!$O$14,INT((ROW()-13)/2),0)),IF(ISBLANK(OFFSET('9. METAS'!$R$20,INT((ROW()-14)/2),0)),"",OFFSET('9. METAS'!$R$20,INT((ROW()-14)/2),0)))</f>
        <v>25</v>
      </c>
      <c r="L18" s="245">
        <f ca="1">IF(MOD(ROW()-13,2)=0,IF(ISBLANK(OFFSET('11. SEGUIMIENTO 2026'!$P$14,INT((ROW()-13)/2),0)),"",OFFSET('11. SEGUIMIENTO 2026'!$P$14,INT((ROW()-13)/2),0)),IF(ISBLANK(OFFSET('9. METAS'!$S$20,INT((ROW()-14)/2),0)),"",OFFSET('9. METAS'!$S$20,INT((ROW()-14)/2),0)))</f>
        <v>25</v>
      </c>
      <c r="M18" s="246">
        <f ca="1">IF(MOD(ROW()-13,2)=0,IF(ISBLANK(OFFSET('11. SEGUIMIENTO 2026'!$Q$14,INT((ROW()-13)/2),0)),"",OFFSET('11. SEGUIMIENTO 2026'!$Q$14,INT((ROW()-13)/2),0)),IF(ISBLANK(OFFSET('9. METAS'!$T$20,INT((ROW()-14)/2),0)),"",OFFSET('9. METAS'!$T$20,INT((ROW()-14)/2),0)))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02">
        <f ca="1">IF(ISBLANK(OFFSET('9. METAS'!$K$20,INT((ROW()-13)/2),0)),"",OFFSET('9. METAS'!$K$20,INT((ROW()-13)/2),0))</f>
        <v>24</v>
      </c>
      <c r="I19" s="1004"/>
      <c r="J19" s="244">
        <f ca="1">IF(MOD(ROW()-13,2)=0,IF(ISBLANK(OFFSET('11. SEGUIMIENTO 2026'!$N$14,INT((ROW()-13)/2),0)),"",OFFSET('11. SEGUIMIENTO 2026'!$N$14,INT((ROW()-13)/2),0)),IF(ISBLANK(OFFSET('9. METAS'!$Q$20,INT((ROW()-14)/2),0)),"",OFFSET('9. METAS'!$Q$20,INT((ROW()-14)/2),0)))</f>
        <v>6</v>
      </c>
      <c r="K19" s="245" t="str">
        <f ca="1">IF(MOD(ROW()-13,2)=0,IF(ISBLANK(OFFSET('11. SEGUIMIENTO 2026'!$O$14,INT((ROW()-13)/2),0)),"",OFFSET('11. SEGUIMIENTO 2026'!$O$14,INT((ROW()-13)/2),0)),IF(ISBLANK(OFFSET('9. METAS'!$R$20,INT((ROW()-14)/2),0)),"",OFFSET('9. METAS'!$R$20,INT((ROW()-14)/2),0)))</f>
        <v/>
      </c>
      <c r="L19" s="245" t="str">
        <f ca="1">IF(MOD(ROW()-13,2)=0,IF(ISBLANK(OFFSET('11. SEGUIMIENTO 2026'!$P$14,INT((ROW()-13)/2),0)),"",OFFSET('11. SEGUIMIENTO 2026'!$P$14,INT((ROW()-13)/2),0)),IF(ISBLANK(OFFSET('9. METAS'!$S$20,INT((ROW()-14)/2),0)),"",OFFSET('9. METAS'!$S$20,INT((ROW()-14)/2),0)))</f>
        <v/>
      </c>
      <c r="M19" s="246" t="str">
        <f ca="1">IF(MOD(ROW()-13,2)=0,IF(ISBLANK(OFFSET('11. SEGUIMIENTO 2026'!$Q$14,INT((ROW()-13)/2),0)),"",OFFSET('11. SEGUIMIENTO 2026'!$Q$14,INT((ROW()-13)/2),0)),IF(ISBLANK(OFFSET('9. METAS'!$T$20,INT((ROW()-14)/2),0)),"",OFFSET('9. METAS'!$T$20,INT((ROW()-14)/2),0)))</f>
        <v/>
      </c>
      <c r="N19" s="1006">
        <f t="shared" ref="N19" ca="1" si="2">IFERROR(J19/J20,"ND")</f>
        <v>1</v>
      </c>
      <c r="O19" s="1008" t="str">
        <f t="shared" ref="O19" ca="1" si="3">IFERROR(((J19+K19)/H19),"ND")</f>
        <v>ND</v>
      </c>
      <c r="P19" s="1010"/>
    </row>
    <row r="20" spans="3:16">
      <c r="C20" s="1025"/>
      <c r="D20" s="1018"/>
      <c r="E20" s="1018"/>
      <c r="F20" s="1021"/>
      <c r="G20" s="1023"/>
      <c r="H20" s="1002"/>
      <c r="I20" s="1012"/>
      <c r="J20" s="244">
        <f ca="1">IF(MOD(ROW()-13,2)=0,IF(ISBLANK(OFFSET('11. SEGUIMIENTO 2026'!$N$14,INT((ROW()-13)/2),0)),"",OFFSET('11. SEGUIMIENTO 2026'!$N$14,INT((ROW()-13)/2),0)),IF(ISBLANK(OFFSET('9. METAS'!$Q$20,INT((ROW()-14)/2),0)),"",OFFSET('9. METAS'!$Q$20,INT((ROW()-14)/2),0)))</f>
        <v>6</v>
      </c>
      <c r="K20" s="245">
        <f ca="1">IF(MOD(ROW()-13,2)=0,IF(ISBLANK(OFFSET('11. SEGUIMIENTO 2026'!$O$14,INT((ROW()-13)/2),0)),"",OFFSET('11. SEGUIMIENTO 2026'!$O$14,INT((ROW()-13)/2),0)),IF(ISBLANK(OFFSET('9. METAS'!$R$20,INT((ROW()-14)/2),0)),"",OFFSET('9. METAS'!$R$20,INT((ROW()-14)/2),0)))</f>
        <v>6</v>
      </c>
      <c r="L20" s="245">
        <f ca="1">IF(MOD(ROW()-13,2)=0,IF(ISBLANK(OFFSET('11. SEGUIMIENTO 2026'!$P$14,INT((ROW()-13)/2),0)),"",OFFSET('11. SEGUIMIENTO 2026'!$P$14,INT((ROW()-13)/2),0)),IF(ISBLANK(OFFSET('9. METAS'!$S$20,INT((ROW()-14)/2),0)),"",OFFSET('9. METAS'!$S$20,INT((ROW()-14)/2),0)))</f>
        <v>6</v>
      </c>
      <c r="M20" s="246">
        <f ca="1">IF(MOD(ROW()-13,2)=0,IF(ISBLANK(OFFSET('11. SEGUIMIENTO 2026'!$Q$14,INT((ROW()-13)/2),0)),"",OFFSET('11. SEGUIMIENTO 2026'!$Q$14,INT((ROW()-13)/2),0)),IF(ISBLANK(OFFSET('9. METAS'!$T$20,INT((ROW()-14)/2),0)),"",OFFSET('9. METAS'!$T$20,INT((ROW()-14)/2),0)))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02" t="str">
        <f ca="1">IF(ISBLANK(OFFSET('9. METAS'!$K$20,INT((ROW()-13)/2),0)),"",OFFSET('9. METAS'!$K$20,INT((ROW()-13)/2),0))</f>
        <v/>
      </c>
      <c r="I21" s="1004"/>
      <c r="J21" s="244" t="str">
        <f ca="1">IF(MOD(ROW()-13,2)=0,IF(ISBLANK(OFFSET('11. SEGUIMIENTO 2026'!$N$14,INT((ROW()-13)/2),0)),"",OFFSET('11. SEGUIMIENTO 2026'!$N$14,INT((ROW()-13)/2),0)),IF(ISBLANK(OFFSET('9. METAS'!$Q$20,INT((ROW()-14)/2),0)),"",OFFSET('9. METAS'!$Q$20,INT((ROW()-14)/2),0)))</f>
        <v/>
      </c>
      <c r="K21" s="245" t="str">
        <f ca="1">IF(MOD(ROW()-13,2)=0,IF(ISBLANK(OFFSET('11. SEGUIMIENTO 2026'!$O$14,INT((ROW()-13)/2),0)),"",OFFSET('11. SEGUIMIENTO 2026'!$O$14,INT((ROW()-13)/2),0)),IF(ISBLANK(OFFSET('9. METAS'!$R$20,INT((ROW()-14)/2),0)),"",OFFSET('9. METAS'!$R$20,INT((ROW()-14)/2),0)))</f>
        <v/>
      </c>
      <c r="L21" s="245" t="str">
        <f ca="1">IF(MOD(ROW()-13,2)=0,IF(ISBLANK(OFFSET('11. SEGUIMIENTO 2026'!$P$14,INT((ROW()-13)/2),0)),"",OFFSET('11. SEGUIMIENTO 2026'!$P$14,INT((ROW()-13)/2),0)),IF(ISBLANK(OFFSET('9. METAS'!$S$20,INT((ROW()-14)/2),0)),"",OFFSET('9. METAS'!$S$20,INT((ROW()-14)/2),0)))</f>
        <v/>
      </c>
      <c r="M21" s="246" t="str">
        <f ca="1">IF(MOD(ROW()-13,2)=0,IF(ISBLANK(OFFSET('11. SEGUIMIENTO 2026'!$Q$14,INT((ROW()-13)/2),0)),"",OFFSET('11. SEGUIMIENTO 2026'!$Q$14,INT((ROW()-13)/2),0)),IF(ISBLANK(OFFSET('9. METAS'!$T$20,INT((ROW()-14)/2),0)),"",OFFSET('9. METAS'!$T$20,INT((ROW()-14)/2),0)))</f>
        <v/>
      </c>
      <c r="N21" s="1006" t="str">
        <f t="shared" ref="N21" ca="1" si="4">IFERROR(J21/J22,"ND")</f>
        <v>ND</v>
      </c>
      <c r="O21" s="1008" t="str">
        <f t="shared" ref="O21" ca="1" si="5">IFERROR(((J21+K21)/H21),"ND")</f>
        <v>ND</v>
      </c>
      <c r="P21" s="1010"/>
    </row>
    <row r="22" spans="3:16">
      <c r="C22" s="1025"/>
      <c r="D22" s="1018"/>
      <c r="E22" s="1018"/>
      <c r="F22" s="1021"/>
      <c r="G22" s="1023"/>
      <c r="H22" s="1002"/>
      <c r="I22" s="1012"/>
      <c r="J22" s="244" t="str">
        <f ca="1">IF(MOD(ROW()-13,2)=0,IF(ISBLANK(OFFSET('11. SEGUIMIENTO 2026'!$N$14,INT((ROW()-13)/2),0)),"",OFFSET('11. SEGUIMIENTO 2026'!$N$14,INT((ROW()-13)/2),0)),IF(ISBLANK(OFFSET('9. METAS'!$Q$20,INT((ROW()-14)/2),0)),"",OFFSET('9. METAS'!$Q$20,INT((ROW()-14)/2),0)))</f>
        <v/>
      </c>
      <c r="K22" s="245" t="str">
        <f ca="1">IF(MOD(ROW()-13,2)=0,IF(ISBLANK(OFFSET('11. SEGUIMIENTO 2026'!$O$14,INT((ROW()-13)/2),0)),"",OFFSET('11. SEGUIMIENTO 2026'!$O$14,INT((ROW()-13)/2),0)),IF(ISBLANK(OFFSET('9. METAS'!$R$20,INT((ROW()-14)/2),0)),"",OFFSET('9. METAS'!$R$20,INT((ROW()-14)/2),0)))</f>
        <v/>
      </c>
      <c r="L22" s="245" t="str">
        <f ca="1">IF(MOD(ROW()-13,2)=0,IF(ISBLANK(OFFSET('11. SEGUIMIENTO 2026'!$P$14,INT((ROW()-13)/2),0)),"",OFFSET('11. SEGUIMIENTO 2026'!$P$14,INT((ROW()-13)/2),0)),IF(ISBLANK(OFFSET('9. METAS'!$S$20,INT((ROW()-14)/2),0)),"",OFFSET('9. METAS'!$S$20,INT((ROW()-14)/2),0)))</f>
        <v/>
      </c>
      <c r="M22" s="246" t="str">
        <f ca="1">IF(MOD(ROW()-13,2)=0,IF(ISBLANK(OFFSET('11. SEGUIMIENTO 2026'!$Q$14,INT((ROW()-13)/2),0)),"",OFFSET('11. SEGUIMIENTO 2026'!$Q$14,INT((ROW()-13)/2),0)),IF(ISBLANK(OFFSET('9. METAS'!$T$20,INT((ROW()-14)/2),0)),"",OFFSET('9. METAS'!$T$20,INT((ROW()-14)/2),0)))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02" t="str">
        <f ca="1">IF(ISBLANK(OFFSET('9. METAS'!$K$20,INT((ROW()-13)/2),0)),"",OFFSET('9. METAS'!$K$20,INT((ROW()-13)/2),0))</f>
        <v/>
      </c>
      <c r="I23" s="1004"/>
      <c r="J23" s="244" t="str">
        <f ca="1">IF(MOD(ROW()-13,2)=0,IF(ISBLANK(OFFSET('11. SEGUIMIENTO 2026'!$N$14,INT((ROW()-13)/2),0)),"",OFFSET('11. SEGUIMIENTO 2026'!$N$14,INT((ROW()-13)/2),0)),IF(ISBLANK(OFFSET('9. METAS'!$Q$20,INT((ROW()-14)/2),0)),"",OFFSET('9. METAS'!$Q$20,INT((ROW()-14)/2),0)))</f>
        <v/>
      </c>
      <c r="K23" s="245" t="str">
        <f ca="1">IF(MOD(ROW()-13,2)=0,IF(ISBLANK(OFFSET('11. SEGUIMIENTO 2026'!$O$14,INT((ROW()-13)/2),0)),"",OFFSET('11. SEGUIMIENTO 2026'!$O$14,INT((ROW()-13)/2),0)),IF(ISBLANK(OFFSET('9. METAS'!$R$20,INT((ROW()-14)/2),0)),"",OFFSET('9. METAS'!$R$20,INT((ROW()-14)/2),0)))</f>
        <v/>
      </c>
      <c r="L23" s="245" t="str">
        <f ca="1">IF(MOD(ROW()-13,2)=0,IF(ISBLANK(OFFSET('11. SEGUIMIENTO 2026'!$P$14,INT((ROW()-13)/2),0)),"",OFFSET('11. SEGUIMIENTO 2026'!$P$14,INT((ROW()-13)/2),0)),IF(ISBLANK(OFFSET('9. METAS'!$S$20,INT((ROW()-14)/2),0)),"",OFFSET('9. METAS'!$S$20,INT((ROW()-14)/2),0)))</f>
        <v/>
      </c>
      <c r="M23" s="246" t="str">
        <f ca="1">IF(MOD(ROW()-13,2)=0,IF(ISBLANK(OFFSET('11. SEGUIMIENTO 2026'!$Q$14,INT((ROW()-13)/2),0)),"",OFFSET('11. SEGUIMIENTO 2026'!$Q$14,INT((ROW()-13)/2),0)),IF(ISBLANK(OFFSET('9. METAS'!$T$20,INT((ROW()-14)/2),0)),"",OFFSET('9. METAS'!$T$20,INT((ROW()-14)/2),0)))</f>
        <v/>
      </c>
      <c r="N23" s="1006" t="str">
        <f t="shared" ref="N23" ca="1" si="6">IFERROR(J23/J24,"ND")</f>
        <v>ND</v>
      </c>
      <c r="O23" s="1008" t="str">
        <f t="shared" ref="O23" ca="1" si="7">IFERROR(((J23+K23)/H23),"ND")</f>
        <v>ND</v>
      </c>
      <c r="P23" s="1010"/>
    </row>
    <row r="24" spans="3:16">
      <c r="C24" s="1025"/>
      <c r="D24" s="1018"/>
      <c r="E24" s="1018"/>
      <c r="F24" s="1021"/>
      <c r="G24" s="1023"/>
      <c r="H24" s="1002"/>
      <c r="I24" s="1012"/>
      <c r="J24" s="244" t="str">
        <f ca="1">IF(MOD(ROW()-13,2)=0,IF(ISBLANK(OFFSET('11. SEGUIMIENTO 2026'!$N$14,INT((ROW()-13)/2),0)),"",OFFSET('11. SEGUIMIENTO 2026'!$N$14,INT((ROW()-13)/2),0)),IF(ISBLANK(OFFSET('9. METAS'!$Q$20,INT((ROW()-14)/2),0)),"",OFFSET('9. METAS'!$Q$20,INT((ROW()-14)/2),0)))</f>
        <v/>
      </c>
      <c r="K24" s="245" t="str">
        <f ca="1">IF(MOD(ROW()-13,2)=0,IF(ISBLANK(OFFSET('11. SEGUIMIENTO 2026'!$O$14,INT((ROW()-13)/2),0)),"",OFFSET('11. SEGUIMIENTO 2026'!$O$14,INT((ROW()-13)/2),0)),IF(ISBLANK(OFFSET('9. METAS'!$R$20,INT((ROW()-14)/2),0)),"",OFFSET('9. METAS'!$R$20,INT((ROW()-14)/2),0)))</f>
        <v/>
      </c>
      <c r="L24" s="245" t="str">
        <f ca="1">IF(MOD(ROW()-13,2)=0,IF(ISBLANK(OFFSET('11. SEGUIMIENTO 2026'!$P$14,INT((ROW()-13)/2),0)),"",OFFSET('11. SEGUIMIENTO 2026'!$P$14,INT((ROW()-13)/2),0)),IF(ISBLANK(OFFSET('9. METAS'!$S$20,INT((ROW()-14)/2),0)),"",OFFSET('9. METAS'!$S$20,INT((ROW()-14)/2),0)))</f>
        <v/>
      </c>
      <c r="M24" s="246" t="str">
        <f ca="1">IF(MOD(ROW()-13,2)=0,IF(ISBLANK(OFFSET('11. SEGUIMIENTO 2026'!$Q$14,INT((ROW()-13)/2),0)),"",OFFSET('11. SEGUIMIENTO 2026'!$Q$14,INT((ROW()-13)/2),0)),IF(ISBLANK(OFFSET('9. METAS'!$T$20,INT((ROW()-14)/2),0)),"",OFFSET('9. METAS'!$T$20,INT((ROW()-14)/2),0)))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02" t="str">
        <f ca="1">IF(ISBLANK(OFFSET('9. METAS'!$K$20,INT((ROW()-13)/2),0)),"",OFFSET('9. METAS'!$K$20,INT((ROW()-13)/2),0))</f>
        <v/>
      </c>
      <c r="I25" s="1004"/>
      <c r="J25" s="244" t="str">
        <f ca="1">IF(MOD(ROW()-13,2)=0,IF(ISBLANK(OFFSET('11. SEGUIMIENTO 2026'!$N$14,INT((ROW()-13)/2),0)),"",OFFSET('11. SEGUIMIENTO 2026'!$N$14,INT((ROW()-13)/2),0)),IF(ISBLANK(OFFSET('9. METAS'!$Q$20,INT((ROW()-14)/2),0)),"",OFFSET('9. METAS'!$Q$20,INT((ROW()-14)/2),0)))</f>
        <v/>
      </c>
      <c r="K25" s="245" t="str">
        <f ca="1">IF(MOD(ROW()-13,2)=0,IF(ISBLANK(OFFSET('11. SEGUIMIENTO 2026'!$O$14,INT((ROW()-13)/2),0)),"",OFFSET('11. SEGUIMIENTO 2026'!$O$14,INT((ROW()-13)/2),0)),IF(ISBLANK(OFFSET('9. METAS'!$R$20,INT((ROW()-14)/2),0)),"",OFFSET('9. METAS'!$R$20,INT((ROW()-14)/2),0)))</f>
        <v/>
      </c>
      <c r="L25" s="245" t="str">
        <f ca="1">IF(MOD(ROW()-13,2)=0,IF(ISBLANK(OFFSET('11. SEGUIMIENTO 2026'!$P$14,INT((ROW()-13)/2),0)),"",OFFSET('11. SEGUIMIENTO 2026'!$P$14,INT((ROW()-13)/2),0)),IF(ISBLANK(OFFSET('9. METAS'!$S$20,INT((ROW()-14)/2),0)),"",OFFSET('9. METAS'!$S$20,INT((ROW()-14)/2),0)))</f>
        <v/>
      </c>
      <c r="M25" s="246" t="str">
        <f ca="1">IF(MOD(ROW()-13,2)=0,IF(ISBLANK(OFFSET('11. SEGUIMIENTO 2026'!$Q$14,INT((ROW()-13)/2),0)),"",OFFSET('11. SEGUIMIENTO 2026'!$Q$14,INT((ROW()-13)/2),0)),IF(ISBLANK(OFFSET('9. METAS'!$T$20,INT((ROW()-14)/2),0)),"",OFFSET('9. METAS'!$T$20,INT((ROW()-14)/2),0)))</f>
        <v/>
      </c>
      <c r="N25" s="1006" t="str">
        <f t="shared" ref="N25" ca="1" si="8">IFERROR(J25/J26,"ND")</f>
        <v>ND</v>
      </c>
      <c r="O25" s="1008" t="str">
        <f t="shared" ref="O25" ca="1" si="9">IFERROR(((J25+K25)/H25),"ND")</f>
        <v>ND</v>
      </c>
      <c r="P25" s="1010"/>
    </row>
    <row r="26" spans="3:16">
      <c r="C26" s="1025"/>
      <c r="D26" s="1018"/>
      <c r="E26" s="1018"/>
      <c r="F26" s="1021"/>
      <c r="G26" s="1023"/>
      <c r="H26" s="1002"/>
      <c r="I26" s="1012"/>
      <c r="J26" s="244" t="str">
        <f ca="1">IF(MOD(ROW()-13,2)=0,IF(ISBLANK(OFFSET('11. SEGUIMIENTO 2026'!$N$14,INT((ROW()-13)/2),0)),"",OFFSET('11. SEGUIMIENTO 2026'!$N$14,INT((ROW()-13)/2),0)),IF(ISBLANK(OFFSET('9. METAS'!$Q$20,INT((ROW()-14)/2),0)),"",OFFSET('9. METAS'!$Q$20,INT((ROW()-14)/2),0)))</f>
        <v/>
      </c>
      <c r="K26" s="245" t="str">
        <f ca="1">IF(MOD(ROW()-13,2)=0,IF(ISBLANK(OFFSET('11. SEGUIMIENTO 2026'!$O$14,INT((ROW()-13)/2),0)),"",OFFSET('11. SEGUIMIENTO 2026'!$O$14,INT((ROW()-13)/2),0)),IF(ISBLANK(OFFSET('9. METAS'!$R$20,INT((ROW()-14)/2),0)),"",OFFSET('9. METAS'!$R$20,INT((ROW()-14)/2),0)))</f>
        <v/>
      </c>
      <c r="L26" s="245" t="str">
        <f ca="1">IF(MOD(ROW()-13,2)=0,IF(ISBLANK(OFFSET('11. SEGUIMIENTO 2026'!$P$14,INT((ROW()-13)/2),0)),"",OFFSET('11. SEGUIMIENTO 2026'!$P$14,INT((ROW()-13)/2),0)),IF(ISBLANK(OFFSET('9. METAS'!$S$20,INT((ROW()-14)/2),0)),"",OFFSET('9. METAS'!$S$20,INT((ROW()-14)/2),0)))</f>
        <v/>
      </c>
      <c r="M26" s="246" t="str">
        <f ca="1">IF(MOD(ROW()-13,2)=0,IF(ISBLANK(OFFSET('11. SEGUIMIENTO 2026'!$Q$14,INT((ROW()-13)/2),0)),"",OFFSET('11. SEGUIMIENTO 2026'!$Q$14,INT((ROW()-13)/2),0)),IF(ISBLANK(OFFSET('9. METAS'!$T$20,INT((ROW()-14)/2),0)),"",OFFSET('9. METAS'!$T$20,INT((ROW()-14)/2),0)))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02" t="str">
        <f ca="1">IF(ISBLANK(OFFSET('9. METAS'!$K$20,INT((ROW()-13)/2),0)),"",OFFSET('9. METAS'!$K$20,INT((ROW()-13)/2),0))</f>
        <v/>
      </c>
      <c r="I27" s="1004"/>
      <c r="J27" s="244" t="str">
        <f ca="1">IF(MOD(ROW()-13,2)=0,IF(ISBLANK(OFFSET('11. SEGUIMIENTO 2026'!$N$14,INT((ROW()-13)/2),0)),"",OFFSET('11. SEGUIMIENTO 2026'!$N$14,INT((ROW()-13)/2),0)),IF(ISBLANK(OFFSET('9. METAS'!$Q$20,INT((ROW()-14)/2),0)),"",OFFSET('9. METAS'!$Q$20,INT((ROW()-14)/2),0)))</f>
        <v/>
      </c>
      <c r="K27" s="245" t="str">
        <f ca="1">IF(MOD(ROW()-13,2)=0,IF(ISBLANK(OFFSET('11. SEGUIMIENTO 2026'!$O$14,INT((ROW()-13)/2),0)),"",OFFSET('11. SEGUIMIENTO 2026'!$O$14,INT((ROW()-13)/2),0)),IF(ISBLANK(OFFSET('9. METAS'!$R$20,INT((ROW()-14)/2),0)),"",OFFSET('9. METAS'!$R$20,INT((ROW()-14)/2),0)))</f>
        <v/>
      </c>
      <c r="L27" s="245" t="str">
        <f ca="1">IF(MOD(ROW()-13,2)=0,IF(ISBLANK(OFFSET('11. SEGUIMIENTO 2026'!$P$14,INT((ROW()-13)/2),0)),"",OFFSET('11. SEGUIMIENTO 2026'!$P$14,INT((ROW()-13)/2),0)),IF(ISBLANK(OFFSET('9. METAS'!$S$20,INT((ROW()-14)/2),0)),"",OFFSET('9. METAS'!$S$20,INT((ROW()-14)/2),0)))</f>
        <v/>
      </c>
      <c r="M27" s="246" t="str">
        <f ca="1">IF(MOD(ROW()-13,2)=0,IF(ISBLANK(OFFSET('11. SEGUIMIENTO 2026'!$Q$14,INT((ROW()-13)/2),0)),"",OFFSET('11. SEGUIMIENTO 2026'!$Q$14,INT((ROW()-13)/2),0)),IF(ISBLANK(OFFSET('9. METAS'!$T$20,INT((ROW()-14)/2),0)),"",OFFSET('9. METAS'!$T$20,INT((ROW()-14)/2),0)))</f>
        <v/>
      </c>
      <c r="N27" s="1006" t="str">
        <f t="shared" ref="N27" ca="1" si="10">IFERROR(J27/J28,"ND")</f>
        <v>ND</v>
      </c>
      <c r="O27" s="1008" t="str">
        <f t="shared" ref="O27" ca="1" si="11">IFERROR(((J27+K27)/H27),"ND")</f>
        <v>ND</v>
      </c>
      <c r="P27" s="1010"/>
    </row>
    <row r="28" spans="3:16">
      <c r="C28" s="1025"/>
      <c r="D28" s="1018"/>
      <c r="E28" s="1018"/>
      <c r="F28" s="1021"/>
      <c r="G28" s="1023"/>
      <c r="H28" s="1002"/>
      <c r="I28" s="1012"/>
      <c r="J28" s="244" t="str">
        <f ca="1">IF(MOD(ROW()-13,2)=0,IF(ISBLANK(OFFSET('11. SEGUIMIENTO 2026'!$N$14,INT((ROW()-13)/2),0)),"",OFFSET('11. SEGUIMIENTO 2026'!$N$14,INT((ROW()-13)/2),0)),IF(ISBLANK(OFFSET('9. METAS'!$Q$20,INT((ROW()-14)/2),0)),"",OFFSET('9. METAS'!$Q$20,INT((ROW()-14)/2),0)))</f>
        <v/>
      </c>
      <c r="K28" s="245" t="str">
        <f ca="1">IF(MOD(ROW()-13,2)=0,IF(ISBLANK(OFFSET('11. SEGUIMIENTO 2026'!$O$14,INT((ROW()-13)/2),0)),"",OFFSET('11. SEGUIMIENTO 2026'!$O$14,INT((ROW()-13)/2),0)),IF(ISBLANK(OFFSET('9. METAS'!$R$20,INT((ROW()-14)/2),0)),"",OFFSET('9. METAS'!$R$20,INT((ROW()-14)/2),0)))</f>
        <v/>
      </c>
      <c r="L28" s="245" t="str">
        <f ca="1">IF(MOD(ROW()-13,2)=0,IF(ISBLANK(OFFSET('11. SEGUIMIENTO 2026'!$P$14,INT((ROW()-13)/2),0)),"",OFFSET('11. SEGUIMIENTO 2026'!$P$14,INT((ROW()-13)/2),0)),IF(ISBLANK(OFFSET('9. METAS'!$S$20,INT((ROW()-14)/2),0)),"",OFFSET('9. METAS'!$S$20,INT((ROW()-14)/2),0)))</f>
        <v/>
      </c>
      <c r="M28" s="246" t="str">
        <f ca="1">IF(MOD(ROW()-13,2)=0,IF(ISBLANK(OFFSET('11. SEGUIMIENTO 2026'!$Q$14,INT((ROW()-13)/2),0)),"",OFFSET('11. SEGUIMIENTO 2026'!$Q$14,INT((ROW()-13)/2),0)),IF(ISBLANK(OFFSET('9. METAS'!$T$20,INT((ROW()-14)/2),0)),"",OFFSET('9. METAS'!$T$20,INT((ROW()-14)/2),0)))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02">
        <f ca="1">IF(ISBLANK(OFFSET('9. METAS'!$K$20,INT((ROW()-13)/2),0)),"",OFFSET('9. METAS'!$K$20,INT((ROW()-13)/2),0))</f>
        <v>100</v>
      </c>
      <c r="I29" s="1004"/>
      <c r="J29" s="244">
        <f ca="1">IF(MOD(ROW()-13,2)=0,IF(ISBLANK(OFFSET('11. SEGUIMIENTO 2026'!$N$14,INT((ROW()-13)/2),0)),"",OFFSET('11. SEGUIMIENTO 2026'!$N$14,INT((ROW()-13)/2),0)),IF(ISBLANK(OFFSET('9. METAS'!$Q$20,INT((ROW()-14)/2),0)),"",OFFSET('9. METAS'!$Q$20,INT((ROW()-14)/2),0)))</f>
        <v>20</v>
      </c>
      <c r="K29" s="245" t="str">
        <f ca="1">IF(MOD(ROW()-13,2)=0,IF(ISBLANK(OFFSET('11. SEGUIMIENTO 2026'!$O$14,INT((ROW()-13)/2),0)),"",OFFSET('11. SEGUIMIENTO 2026'!$O$14,INT((ROW()-13)/2),0)),IF(ISBLANK(OFFSET('9. METAS'!$R$20,INT((ROW()-14)/2),0)),"",OFFSET('9. METAS'!$R$20,INT((ROW()-14)/2),0)))</f>
        <v/>
      </c>
      <c r="L29" s="245" t="str">
        <f ca="1">IF(MOD(ROW()-13,2)=0,IF(ISBLANK(OFFSET('11. SEGUIMIENTO 2026'!$P$14,INT((ROW()-13)/2),0)),"",OFFSET('11. SEGUIMIENTO 2026'!$P$14,INT((ROW()-13)/2),0)),IF(ISBLANK(OFFSET('9. METAS'!$S$20,INT((ROW()-14)/2),0)),"",OFFSET('9. METAS'!$S$20,INT((ROW()-14)/2),0)))</f>
        <v/>
      </c>
      <c r="M29" s="246" t="str">
        <f ca="1">IF(MOD(ROW()-13,2)=0,IF(ISBLANK(OFFSET('11. SEGUIMIENTO 2026'!$Q$14,INT((ROW()-13)/2),0)),"",OFFSET('11. SEGUIMIENTO 2026'!$Q$14,INT((ROW()-13)/2),0)),IF(ISBLANK(OFFSET('9. METAS'!$T$20,INT((ROW()-14)/2),0)),"",OFFSET('9. METAS'!$T$20,INT((ROW()-14)/2),0)))</f>
        <v/>
      </c>
      <c r="N29" s="1006">
        <f t="shared" ref="N29" ca="1" si="12">IFERROR(J29/J30,"ND")</f>
        <v>0.8</v>
      </c>
      <c r="O29" s="1008" t="str">
        <f t="shared" ref="O29" ca="1" si="13">IFERROR(((J29+K29)/H29),"ND")</f>
        <v>ND</v>
      </c>
      <c r="P29" s="1010"/>
    </row>
    <row r="30" spans="3:16">
      <c r="C30" s="1025"/>
      <c r="D30" s="1018"/>
      <c r="E30" s="1018"/>
      <c r="F30" s="1021"/>
      <c r="G30" s="1023"/>
      <c r="H30" s="1002"/>
      <c r="I30" s="1012"/>
      <c r="J30" s="244">
        <f ca="1">IF(MOD(ROW()-13,2)=0,IF(ISBLANK(OFFSET('11. SEGUIMIENTO 2026'!$N$14,INT((ROW()-13)/2),0)),"",OFFSET('11. SEGUIMIENTO 2026'!$N$14,INT((ROW()-13)/2),0)),IF(ISBLANK(OFFSET('9. METAS'!$Q$20,INT((ROW()-14)/2),0)),"",OFFSET('9. METAS'!$Q$20,INT((ROW()-14)/2),0)))</f>
        <v>25</v>
      </c>
      <c r="K30" s="245">
        <f ca="1">IF(MOD(ROW()-13,2)=0,IF(ISBLANK(OFFSET('11. SEGUIMIENTO 2026'!$O$14,INT((ROW()-13)/2),0)),"",OFFSET('11. SEGUIMIENTO 2026'!$O$14,INT((ROW()-13)/2),0)),IF(ISBLANK(OFFSET('9. METAS'!$R$20,INT((ROW()-14)/2),0)),"",OFFSET('9. METAS'!$R$20,INT((ROW()-14)/2),0)))</f>
        <v>25</v>
      </c>
      <c r="L30" s="245">
        <f ca="1">IF(MOD(ROW()-13,2)=0,IF(ISBLANK(OFFSET('11. SEGUIMIENTO 2026'!$P$14,INT((ROW()-13)/2),0)),"",OFFSET('11. SEGUIMIENTO 2026'!$P$14,INT((ROW()-13)/2),0)),IF(ISBLANK(OFFSET('9. METAS'!$S$20,INT((ROW()-14)/2),0)),"",OFFSET('9. METAS'!$S$20,INT((ROW()-14)/2),0)))</f>
        <v>25</v>
      </c>
      <c r="M30" s="246">
        <f ca="1">IF(MOD(ROW()-13,2)=0,IF(ISBLANK(OFFSET('11. SEGUIMIENTO 2026'!$Q$14,INT((ROW()-13)/2),0)),"",OFFSET('11. SEGUIMIENTO 2026'!$Q$14,INT((ROW()-13)/2),0)),IF(ISBLANK(OFFSET('9. METAS'!$T$20,INT((ROW()-14)/2),0)),"",OFFSET('9. METAS'!$T$20,INT((ROW()-14)/2),0)))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02">
        <f ca="1">IF(ISBLANK(OFFSET('9. METAS'!$K$20,INT((ROW()-13)/2),0)),"",OFFSET('9. METAS'!$K$20,INT((ROW()-13)/2),0))</f>
        <v>15</v>
      </c>
      <c r="I31" s="1004"/>
      <c r="J31" s="244">
        <f ca="1">IF(MOD(ROW()-13,2)=0,IF(ISBLANK(OFFSET('11. SEGUIMIENTO 2026'!$N$14,INT((ROW()-13)/2),0)),"",OFFSET('11. SEGUIMIENTO 2026'!$N$14,INT((ROW()-13)/2),0)),IF(ISBLANK(OFFSET('9. METAS'!$Q$20,INT((ROW()-14)/2),0)),"",OFFSET('9. METAS'!$Q$20,INT((ROW()-14)/2),0)))</f>
        <v>1</v>
      </c>
      <c r="K31" s="245" t="str">
        <f ca="1">IF(MOD(ROW()-13,2)=0,IF(ISBLANK(OFFSET('11. SEGUIMIENTO 2026'!$O$14,INT((ROW()-13)/2),0)),"",OFFSET('11. SEGUIMIENTO 2026'!$O$14,INT((ROW()-13)/2),0)),IF(ISBLANK(OFFSET('9. METAS'!$R$20,INT((ROW()-14)/2),0)),"",OFFSET('9. METAS'!$R$20,INT((ROW()-14)/2),0)))</f>
        <v/>
      </c>
      <c r="L31" s="245" t="str">
        <f ca="1">IF(MOD(ROW()-13,2)=0,IF(ISBLANK(OFFSET('11. SEGUIMIENTO 2026'!$P$14,INT((ROW()-13)/2),0)),"",OFFSET('11. SEGUIMIENTO 2026'!$P$14,INT((ROW()-13)/2),0)),IF(ISBLANK(OFFSET('9. METAS'!$S$20,INT((ROW()-14)/2),0)),"",OFFSET('9. METAS'!$S$20,INT((ROW()-14)/2),0)))</f>
        <v/>
      </c>
      <c r="M31" s="246" t="str">
        <f ca="1">IF(MOD(ROW()-13,2)=0,IF(ISBLANK(OFFSET('11. SEGUIMIENTO 2026'!$Q$14,INT((ROW()-13)/2),0)),"",OFFSET('11. SEGUIMIENTO 2026'!$Q$14,INT((ROW()-13)/2),0)),IF(ISBLANK(OFFSET('9. METAS'!$T$20,INT((ROW()-14)/2),0)),"",OFFSET('9. METAS'!$T$20,INT((ROW()-14)/2),0)))</f>
        <v/>
      </c>
      <c r="N31" s="1006">
        <f t="shared" ref="N31" ca="1" si="14">IFERROR(J31/J32,"ND")</f>
        <v>1</v>
      </c>
      <c r="O31" s="1008" t="str">
        <f t="shared" ref="O31" ca="1" si="15">IFERROR(((J31+K31)/H31),"ND")</f>
        <v>ND</v>
      </c>
      <c r="P31" s="1010"/>
    </row>
    <row r="32" spans="3:16">
      <c r="C32" s="1025"/>
      <c r="D32" s="1018"/>
      <c r="E32" s="1018"/>
      <c r="F32" s="1021"/>
      <c r="G32" s="1023"/>
      <c r="H32" s="1002"/>
      <c r="I32" s="1012"/>
      <c r="J32" s="244">
        <f ca="1">IF(MOD(ROW()-13,2)=0,IF(ISBLANK(OFFSET('11. SEGUIMIENTO 2026'!$N$14,INT((ROW()-13)/2),0)),"",OFFSET('11. SEGUIMIENTO 2026'!$N$14,INT((ROW()-13)/2),0)),IF(ISBLANK(OFFSET('9. METAS'!$Q$20,INT((ROW()-14)/2),0)),"",OFFSET('9. METAS'!$Q$20,INT((ROW()-14)/2),0)))</f>
        <v>1</v>
      </c>
      <c r="K32" s="245">
        <f ca="1">IF(MOD(ROW()-13,2)=0,IF(ISBLANK(OFFSET('11. SEGUIMIENTO 2026'!$O$14,INT((ROW()-13)/2),0)),"",OFFSET('11. SEGUIMIENTO 2026'!$O$14,INT((ROW()-13)/2),0)),IF(ISBLANK(OFFSET('9. METAS'!$R$20,INT((ROW()-14)/2),0)),"",OFFSET('9. METAS'!$R$20,INT((ROW()-14)/2),0)))</f>
        <v>0</v>
      </c>
      <c r="L32" s="245">
        <f ca="1">IF(MOD(ROW()-13,2)=0,IF(ISBLANK(OFFSET('11. SEGUIMIENTO 2026'!$P$14,INT((ROW()-13)/2),0)),"",OFFSET('11. SEGUIMIENTO 2026'!$P$14,INT((ROW()-13)/2),0)),IF(ISBLANK(OFFSET('9. METAS'!$S$20,INT((ROW()-14)/2),0)),"",OFFSET('9. METAS'!$S$20,INT((ROW()-14)/2),0)))</f>
        <v>6</v>
      </c>
      <c r="M32" s="246">
        <f ca="1">IF(MOD(ROW()-13,2)=0,IF(ISBLANK(OFFSET('11. SEGUIMIENTO 2026'!$Q$14,INT((ROW()-13)/2),0)),"",OFFSET('11. SEGUIMIENTO 2026'!$Q$14,INT((ROW()-13)/2),0)),IF(ISBLANK(OFFSET('9. METAS'!$T$20,INT((ROW()-14)/2),0)),"",OFFSET('9. METAS'!$T$20,INT((ROW()-14)/2),0)))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02">
        <f ca="1">IF(ISBLANK(OFFSET('9. METAS'!$K$20,INT((ROW()-13)/2),0)),"",OFFSET('9. METAS'!$K$20,INT((ROW()-13)/2),0))</f>
        <v>40</v>
      </c>
      <c r="I33" s="1004"/>
      <c r="J33" s="244">
        <f ca="1">IF(MOD(ROW()-13,2)=0,IF(ISBLANK(OFFSET('11. SEGUIMIENTO 2026'!$N$14,INT((ROW()-13)/2),0)),"",OFFSET('11. SEGUIMIENTO 2026'!$N$14,INT((ROW()-13)/2),0)),IF(ISBLANK(OFFSET('9. METAS'!$Q$20,INT((ROW()-14)/2),0)),"",OFFSET('9. METAS'!$Q$20,INT((ROW()-14)/2),0)))</f>
        <v>8</v>
      </c>
      <c r="K33" s="245" t="str">
        <f ca="1">IF(MOD(ROW()-13,2)=0,IF(ISBLANK(OFFSET('11. SEGUIMIENTO 2026'!$O$14,INT((ROW()-13)/2),0)),"",OFFSET('11. SEGUIMIENTO 2026'!$O$14,INT((ROW()-13)/2),0)),IF(ISBLANK(OFFSET('9. METAS'!$R$20,INT((ROW()-14)/2),0)),"",OFFSET('9. METAS'!$R$20,INT((ROW()-14)/2),0)))</f>
        <v/>
      </c>
      <c r="L33" s="245" t="str">
        <f ca="1">IF(MOD(ROW()-13,2)=0,IF(ISBLANK(OFFSET('11. SEGUIMIENTO 2026'!$P$14,INT((ROW()-13)/2),0)),"",OFFSET('11. SEGUIMIENTO 2026'!$P$14,INT((ROW()-13)/2),0)),IF(ISBLANK(OFFSET('9. METAS'!$S$20,INT((ROW()-14)/2),0)),"",OFFSET('9. METAS'!$S$20,INT((ROW()-14)/2),0)))</f>
        <v/>
      </c>
      <c r="M33" s="246" t="str">
        <f ca="1">IF(MOD(ROW()-13,2)=0,IF(ISBLANK(OFFSET('11. SEGUIMIENTO 2026'!$Q$14,INT((ROW()-13)/2),0)),"",OFFSET('11. SEGUIMIENTO 2026'!$Q$14,INT((ROW()-13)/2),0)),IF(ISBLANK(OFFSET('9. METAS'!$T$20,INT((ROW()-14)/2),0)),"",OFFSET('9. METAS'!$T$20,INT((ROW()-14)/2),0)))</f>
        <v/>
      </c>
      <c r="N33" s="1006">
        <f t="shared" ref="N33" ca="1" si="16">IFERROR(J33/J34,"ND")</f>
        <v>0.61538461538461542</v>
      </c>
      <c r="O33" s="1008" t="str">
        <f t="shared" ref="O33" ca="1" si="17">IFERROR(((J33+K33)/H33),"ND")</f>
        <v>ND</v>
      </c>
      <c r="P33" s="1010"/>
    </row>
    <row r="34" spans="3:16">
      <c r="C34" s="1025"/>
      <c r="D34" s="1018"/>
      <c r="E34" s="1018"/>
      <c r="F34" s="1021"/>
      <c r="G34" s="1023"/>
      <c r="H34" s="1002"/>
      <c r="I34" s="1012"/>
      <c r="J34" s="244">
        <f ca="1">IF(MOD(ROW()-13,2)=0,IF(ISBLANK(OFFSET('11. SEGUIMIENTO 2026'!$N$14,INT((ROW()-13)/2),0)),"",OFFSET('11. SEGUIMIENTO 2026'!$N$14,INT((ROW()-13)/2),0)),IF(ISBLANK(OFFSET('9. METAS'!$Q$20,INT((ROW()-14)/2),0)),"",OFFSET('9. METAS'!$Q$20,INT((ROW()-14)/2),0)))</f>
        <v>13</v>
      </c>
      <c r="K34" s="245">
        <f ca="1">IF(MOD(ROW()-13,2)=0,IF(ISBLANK(OFFSET('11. SEGUIMIENTO 2026'!$O$14,INT((ROW()-13)/2),0)),"",OFFSET('11. SEGUIMIENTO 2026'!$O$14,INT((ROW()-13)/2),0)),IF(ISBLANK(OFFSET('9. METAS'!$R$20,INT((ROW()-14)/2),0)),"",OFFSET('9. METAS'!$R$20,INT((ROW()-14)/2),0)))</f>
        <v>12</v>
      </c>
      <c r="L34" s="245">
        <f ca="1">IF(MOD(ROW()-13,2)=0,IF(ISBLANK(OFFSET('11. SEGUIMIENTO 2026'!$P$14,INT((ROW()-13)/2),0)),"",OFFSET('11. SEGUIMIENTO 2026'!$P$14,INT((ROW()-13)/2),0)),IF(ISBLANK(OFFSET('9. METAS'!$S$20,INT((ROW()-14)/2),0)),"",OFFSET('9. METAS'!$S$20,INT((ROW()-14)/2),0)))</f>
        <v>3</v>
      </c>
      <c r="M34" s="246">
        <f ca="1">IF(MOD(ROW()-13,2)=0,IF(ISBLANK(OFFSET('11. SEGUIMIENTO 2026'!$Q$14,INT((ROW()-13)/2),0)),"",OFFSET('11. SEGUIMIENTO 2026'!$Q$14,INT((ROW()-13)/2),0)),IF(ISBLANK(OFFSET('9. METAS'!$T$20,INT((ROW()-14)/2),0)),"",OFFSET('9. METAS'!$T$20,INT((ROW()-14)/2),0)))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02" t="str">
        <f ca="1">IF(ISBLANK(OFFSET('9. METAS'!$K$20,INT((ROW()-13)/2),0)),"",OFFSET('9. METAS'!$K$20,INT((ROW()-13)/2),0))</f>
        <v/>
      </c>
      <c r="I35" s="1004"/>
      <c r="J35" s="244" t="str">
        <f ca="1">IF(MOD(ROW()-13,2)=0,IF(ISBLANK(OFFSET('11. SEGUIMIENTO 2026'!$N$14,INT((ROW()-13)/2),0)),"",OFFSET('11. SEGUIMIENTO 2026'!$N$14,INT((ROW()-13)/2),0)),IF(ISBLANK(OFFSET('9. METAS'!$Q$20,INT((ROW()-14)/2),0)),"",OFFSET('9. METAS'!$Q$20,INT((ROW()-14)/2),0)))</f>
        <v/>
      </c>
      <c r="K35" s="245" t="str">
        <f ca="1">IF(MOD(ROW()-13,2)=0,IF(ISBLANK(OFFSET('11. SEGUIMIENTO 2026'!$O$14,INT((ROW()-13)/2),0)),"",OFFSET('11. SEGUIMIENTO 2026'!$O$14,INT((ROW()-13)/2),0)),IF(ISBLANK(OFFSET('9. METAS'!$R$20,INT((ROW()-14)/2),0)),"",OFFSET('9. METAS'!$R$20,INT((ROW()-14)/2),0)))</f>
        <v/>
      </c>
      <c r="L35" s="245" t="str">
        <f ca="1">IF(MOD(ROW()-13,2)=0,IF(ISBLANK(OFFSET('11. SEGUIMIENTO 2026'!$P$14,INT((ROW()-13)/2),0)),"",OFFSET('11. SEGUIMIENTO 2026'!$P$14,INT((ROW()-13)/2),0)),IF(ISBLANK(OFFSET('9. METAS'!$S$20,INT((ROW()-14)/2),0)),"",OFFSET('9. METAS'!$S$20,INT((ROW()-14)/2),0)))</f>
        <v/>
      </c>
      <c r="M35" s="246" t="str">
        <f ca="1">IF(MOD(ROW()-13,2)=0,IF(ISBLANK(OFFSET('11. SEGUIMIENTO 2026'!$Q$14,INT((ROW()-13)/2),0)),"",OFFSET('11. SEGUIMIENTO 2026'!$Q$14,INT((ROW()-13)/2),0)),IF(ISBLANK(OFFSET('9. METAS'!$T$20,INT((ROW()-14)/2),0)),"",OFFSET('9. METAS'!$T$20,INT((ROW()-14)/2),0)))</f>
        <v/>
      </c>
      <c r="N35" s="1006" t="str">
        <f t="shared" ref="N35" ca="1" si="18">IFERROR(J35/J36,"ND")</f>
        <v>ND</v>
      </c>
      <c r="O35" s="1008" t="str">
        <f t="shared" ref="O35" ca="1" si="19">IFERROR(((J35+K35)/H35),"ND")</f>
        <v>ND</v>
      </c>
      <c r="P35" s="1010"/>
    </row>
    <row r="36" spans="3:16">
      <c r="C36" s="1025"/>
      <c r="D36" s="1018"/>
      <c r="E36" s="1018"/>
      <c r="F36" s="1021"/>
      <c r="G36" s="1023"/>
      <c r="H36" s="1002"/>
      <c r="I36" s="1012"/>
      <c r="J36" s="244" t="str">
        <f ca="1">IF(MOD(ROW()-13,2)=0,IF(ISBLANK(OFFSET('11. SEGUIMIENTO 2026'!$N$14,INT((ROW()-13)/2),0)),"",OFFSET('11. SEGUIMIENTO 2026'!$N$14,INT((ROW()-13)/2),0)),IF(ISBLANK(OFFSET('9. METAS'!$Q$20,INT((ROW()-14)/2),0)),"",OFFSET('9. METAS'!$Q$20,INT((ROW()-14)/2),0)))</f>
        <v/>
      </c>
      <c r="K36" s="245" t="str">
        <f ca="1">IF(MOD(ROW()-13,2)=0,IF(ISBLANK(OFFSET('11. SEGUIMIENTO 2026'!$O$14,INT((ROW()-13)/2),0)),"",OFFSET('11. SEGUIMIENTO 2026'!$O$14,INT((ROW()-13)/2),0)),IF(ISBLANK(OFFSET('9. METAS'!$R$20,INT((ROW()-14)/2),0)),"",OFFSET('9. METAS'!$R$20,INT((ROW()-14)/2),0)))</f>
        <v/>
      </c>
      <c r="L36" s="245" t="str">
        <f ca="1">IF(MOD(ROW()-13,2)=0,IF(ISBLANK(OFFSET('11. SEGUIMIENTO 2026'!$P$14,INT((ROW()-13)/2),0)),"",OFFSET('11. SEGUIMIENTO 2026'!$P$14,INT((ROW()-13)/2),0)),IF(ISBLANK(OFFSET('9. METAS'!$S$20,INT((ROW()-14)/2),0)),"",OFFSET('9. METAS'!$S$20,INT((ROW()-14)/2),0)))</f>
        <v/>
      </c>
      <c r="M36" s="246" t="str">
        <f ca="1">IF(MOD(ROW()-13,2)=0,IF(ISBLANK(OFFSET('11. SEGUIMIENTO 2026'!$Q$14,INT((ROW()-13)/2),0)),"",OFFSET('11. SEGUIMIENTO 2026'!$Q$14,INT((ROW()-13)/2),0)),IF(ISBLANK(OFFSET('9. METAS'!$T$20,INT((ROW()-14)/2),0)),"",OFFSET('9. METAS'!$T$20,INT((ROW()-14)/2),0)))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02" t="str">
        <f ca="1">IF(ISBLANK(OFFSET('9. METAS'!$K$20,INT((ROW()-13)/2),0)),"",OFFSET('9. METAS'!$K$20,INT((ROW()-13)/2),0))</f>
        <v/>
      </c>
      <c r="I37" s="1004"/>
      <c r="J37" s="244" t="str">
        <f ca="1">IF(MOD(ROW()-13,2)=0,IF(ISBLANK(OFFSET('11. SEGUIMIENTO 2026'!$N$14,INT((ROW()-13)/2),0)),"",OFFSET('11. SEGUIMIENTO 2026'!$N$14,INT((ROW()-13)/2),0)),IF(ISBLANK(OFFSET('9. METAS'!$Q$20,INT((ROW()-14)/2),0)),"",OFFSET('9. METAS'!$Q$20,INT((ROW()-14)/2),0)))</f>
        <v/>
      </c>
      <c r="K37" s="245" t="str">
        <f ca="1">IF(MOD(ROW()-13,2)=0,IF(ISBLANK(OFFSET('11. SEGUIMIENTO 2026'!$O$14,INT((ROW()-13)/2),0)),"",OFFSET('11. SEGUIMIENTO 2026'!$O$14,INT((ROW()-13)/2),0)),IF(ISBLANK(OFFSET('9. METAS'!$R$20,INT((ROW()-14)/2),0)),"",OFFSET('9. METAS'!$R$20,INT((ROW()-14)/2),0)))</f>
        <v/>
      </c>
      <c r="L37" s="245" t="str">
        <f ca="1">IF(MOD(ROW()-13,2)=0,IF(ISBLANK(OFFSET('11. SEGUIMIENTO 2026'!$P$14,INT((ROW()-13)/2),0)),"",OFFSET('11. SEGUIMIENTO 2026'!$P$14,INT((ROW()-13)/2),0)),IF(ISBLANK(OFFSET('9. METAS'!$S$20,INT((ROW()-14)/2),0)),"",OFFSET('9. METAS'!$S$20,INT((ROW()-14)/2),0)))</f>
        <v/>
      </c>
      <c r="M37" s="246" t="str">
        <f ca="1">IF(MOD(ROW()-13,2)=0,IF(ISBLANK(OFFSET('11. SEGUIMIENTO 2026'!$Q$14,INT((ROW()-13)/2),0)),"",OFFSET('11. SEGUIMIENTO 2026'!$Q$14,INT((ROW()-13)/2),0)),IF(ISBLANK(OFFSET('9. METAS'!$T$20,INT((ROW()-14)/2),0)),"",OFFSET('9. METAS'!$T$20,INT((ROW()-14)/2),0)))</f>
        <v/>
      </c>
      <c r="N37" s="1006" t="str">
        <f t="shared" ref="N37" ca="1" si="20">IFERROR(J37/J38,"ND")</f>
        <v>ND</v>
      </c>
      <c r="O37" s="1008" t="str">
        <f t="shared" ref="O37" ca="1" si="21">IFERROR(((J37+K37)/H37),"ND")</f>
        <v>ND</v>
      </c>
      <c r="P37" s="1010"/>
    </row>
    <row r="38" spans="3:16">
      <c r="C38" s="1025"/>
      <c r="D38" s="1018"/>
      <c r="E38" s="1018"/>
      <c r="F38" s="1021"/>
      <c r="G38" s="1023"/>
      <c r="H38" s="1002"/>
      <c r="I38" s="1012"/>
      <c r="J38" s="244" t="str">
        <f ca="1">IF(MOD(ROW()-13,2)=0,IF(ISBLANK(OFFSET('11. SEGUIMIENTO 2026'!$N$14,INT((ROW()-13)/2),0)),"",OFFSET('11. SEGUIMIENTO 2026'!$N$14,INT((ROW()-13)/2),0)),IF(ISBLANK(OFFSET('9. METAS'!$Q$20,INT((ROW()-14)/2),0)),"",OFFSET('9. METAS'!$Q$20,INT((ROW()-14)/2),0)))</f>
        <v/>
      </c>
      <c r="K38" s="245" t="str">
        <f ca="1">IF(MOD(ROW()-13,2)=0,IF(ISBLANK(OFFSET('11. SEGUIMIENTO 2026'!$O$14,INT((ROW()-13)/2),0)),"",OFFSET('11. SEGUIMIENTO 2026'!$O$14,INT((ROW()-13)/2),0)),IF(ISBLANK(OFFSET('9. METAS'!$R$20,INT((ROW()-14)/2),0)),"",OFFSET('9. METAS'!$R$20,INT((ROW()-14)/2),0)))</f>
        <v/>
      </c>
      <c r="L38" s="245" t="str">
        <f ca="1">IF(MOD(ROW()-13,2)=0,IF(ISBLANK(OFFSET('11. SEGUIMIENTO 2026'!$P$14,INT((ROW()-13)/2),0)),"",OFFSET('11. SEGUIMIENTO 2026'!$P$14,INT((ROW()-13)/2),0)),IF(ISBLANK(OFFSET('9. METAS'!$S$20,INT((ROW()-14)/2),0)),"",OFFSET('9. METAS'!$S$20,INT((ROW()-14)/2),0)))</f>
        <v/>
      </c>
      <c r="M38" s="246" t="str">
        <f ca="1">IF(MOD(ROW()-13,2)=0,IF(ISBLANK(OFFSET('11. SEGUIMIENTO 2026'!$Q$14,INT((ROW()-13)/2),0)),"",OFFSET('11. SEGUIMIENTO 2026'!$Q$14,INT((ROW()-13)/2),0)),IF(ISBLANK(OFFSET('9. METAS'!$T$20,INT((ROW()-14)/2),0)),"",OFFSET('9. METAS'!$T$20,INT((ROW()-14)/2),0)))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02" t="str">
        <f ca="1">IF(ISBLANK(OFFSET('9. METAS'!$K$20,INT((ROW()-13)/2),0)),"",OFFSET('9. METAS'!$K$20,INT((ROW()-13)/2),0))</f>
        <v/>
      </c>
      <c r="I39" s="1004"/>
      <c r="J39" s="244" t="str">
        <f ca="1">IF(MOD(ROW()-13,2)=0,IF(ISBLANK(OFFSET('11. SEGUIMIENTO 2026'!$N$14,INT((ROW()-13)/2),0)),"",OFFSET('11. SEGUIMIENTO 2026'!$N$14,INT((ROW()-13)/2),0)),IF(ISBLANK(OFFSET('9. METAS'!$Q$20,INT((ROW()-14)/2),0)),"",OFFSET('9. METAS'!$Q$20,INT((ROW()-14)/2),0)))</f>
        <v/>
      </c>
      <c r="K39" s="245" t="str">
        <f ca="1">IF(MOD(ROW()-13,2)=0,IF(ISBLANK(OFFSET('11. SEGUIMIENTO 2026'!$O$14,INT((ROW()-13)/2),0)),"",OFFSET('11. SEGUIMIENTO 2026'!$O$14,INT((ROW()-13)/2),0)),IF(ISBLANK(OFFSET('9. METAS'!$R$20,INT((ROW()-14)/2),0)),"",OFFSET('9. METAS'!$R$20,INT((ROW()-14)/2),0)))</f>
        <v/>
      </c>
      <c r="L39" s="245" t="str">
        <f ca="1">IF(MOD(ROW()-13,2)=0,IF(ISBLANK(OFFSET('11. SEGUIMIENTO 2026'!$P$14,INT((ROW()-13)/2),0)),"",OFFSET('11. SEGUIMIENTO 2026'!$P$14,INT((ROW()-13)/2),0)),IF(ISBLANK(OFFSET('9. METAS'!$S$20,INT((ROW()-14)/2),0)),"",OFFSET('9. METAS'!$S$20,INT((ROW()-14)/2),0)))</f>
        <v/>
      </c>
      <c r="M39" s="246" t="str">
        <f ca="1">IF(MOD(ROW()-13,2)=0,IF(ISBLANK(OFFSET('11. SEGUIMIENTO 2026'!$Q$14,INT((ROW()-13)/2),0)),"",OFFSET('11. SEGUIMIENTO 2026'!$Q$14,INT((ROW()-13)/2),0)),IF(ISBLANK(OFFSET('9. METAS'!$T$20,INT((ROW()-14)/2),0)),"",OFFSET('9. METAS'!$T$20,INT((ROW()-14)/2),0)))</f>
        <v/>
      </c>
      <c r="N39" s="1006" t="str">
        <f t="shared" ref="N39" ca="1" si="22">IFERROR(J39/J40,"ND")</f>
        <v>ND</v>
      </c>
      <c r="O39" s="1008" t="str">
        <f t="shared" ref="O39" ca="1" si="23">IFERROR(((J39+K39)/H39),"ND")</f>
        <v>ND</v>
      </c>
      <c r="P39" s="1010"/>
    </row>
    <row r="40" spans="3:16">
      <c r="C40" s="1025"/>
      <c r="D40" s="1018"/>
      <c r="E40" s="1018"/>
      <c r="F40" s="1021"/>
      <c r="G40" s="1023"/>
      <c r="H40" s="1002"/>
      <c r="I40" s="1012"/>
      <c r="J40" s="244" t="str">
        <f ca="1">IF(MOD(ROW()-13,2)=0,IF(ISBLANK(OFFSET('11. SEGUIMIENTO 2026'!$N$14,INT((ROW()-13)/2),0)),"",OFFSET('11. SEGUIMIENTO 2026'!$N$14,INT((ROW()-13)/2),0)),IF(ISBLANK(OFFSET('9. METAS'!$Q$20,INT((ROW()-14)/2),0)),"",OFFSET('9. METAS'!$Q$20,INT((ROW()-14)/2),0)))</f>
        <v/>
      </c>
      <c r="K40" s="245" t="str">
        <f ca="1">IF(MOD(ROW()-13,2)=0,IF(ISBLANK(OFFSET('11. SEGUIMIENTO 2026'!$O$14,INT((ROW()-13)/2),0)),"",OFFSET('11. SEGUIMIENTO 2026'!$O$14,INT((ROW()-13)/2),0)),IF(ISBLANK(OFFSET('9. METAS'!$R$20,INT((ROW()-14)/2),0)),"",OFFSET('9. METAS'!$R$20,INT((ROW()-14)/2),0)))</f>
        <v/>
      </c>
      <c r="L40" s="245" t="str">
        <f ca="1">IF(MOD(ROW()-13,2)=0,IF(ISBLANK(OFFSET('11. SEGUIMIENTO 2026'!$P$14,INT((ROW()-13)/2),0)),"",OFFSET('11. SEGUIMIENTO 2026'!$P$14,INT((ROW()-13)/2),0)),IF(ISBLANK(OFFSET('9. METAS'!$S$20,INT((ROW()-14)/2),0)),"",OFFSET('9. METAS'!$S$20,INT((ROW()-14)/2),0)))</f>
        <v/>
      </c>
      <c r="M40" s="246" t="str">
        <f ca="1">IF(MOD(ROW()-13,2)=0,IF(ISBLANK(OFFSET('11. SEGUIMIENTO 2026'!$Q$14,INT((ROW()-13)/2),0)),"",OFFSET('11. SEGUIMIENTO 2026'!$Q$14,INT((ROW()-13)/2),0)),IF(ISBLANK(OFFSET('9. METAS'!$T$20,INT((ROW()-14)/2),0)),"",OFFSET('9. METAS'!$T$20,INT((ROW()-14)/2),0)))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02">
        <f ca="1">IF(ISBLANK(OFFSET('9. METAS'!$K$20,INT((ROW()-13)/2),0)),"",OFFSET('9. METAS'!$K$20,INT((ROW()-13)/2),0))</f>
        <v>100</v>
      </c>
      <c r="I41" s="1004"/>
      <c r="J41" s="244">
        <f ca="1">IF(MOD(ROW()-13,2)=0,IF(ISBLANK(OFFSET('11. SEGUIMIENTO 2026'!$N$14,INT((ROW()-13)/2),0)),"",OFFSET('11. SEGUIMIENTO 2026'!$N$14,INT((ROW()-13)/2),0)),IF(ISBLANK(OFFSET('9. METAS'!$Q$20,INT((ROW()-14)/2),0)),"",OFFSET('9. METAS'!$Q$20,INT((ROW()-14)/2),0)))</f>
        <v>25</v>
      </c>
      <c r="K41" s="245" t="str">
        <f ca="1">IF(MOD(ROW()-13,2)=0,IF(ISBLANK(OFFSET('11. SEGUIMIENTO 2026'!$O$14,INT((ROW()-13)/2),0)),"",OFFSET('11. SEGUIMIENTO 2026'!$O$14,INT((ROW()-13)/2),0)),IF(ISBLANK(OFFSET('9. METAS'!$R$20,INT((ROW()-14)/2),0)),"",OFFSET('9. METAS'!$R$20,INT((ROW()-14)/2),0)))</f>
        <v/>
      </c>
      <c r="L41" s="245" t="str">
        <f ca="1">IF(MOD(ROW()-13,2)=0,IF(ISBLANK(OFFSET('11. SEGUIMIENTO 2026'!$P$14,INT((ROW()-13)/2),0)),"",OFFSET('11. SEGUIMIENTO 2026'!$P$14,INT((ROW()-13)/2),0)),IF(ISBLANK(OFFSET('9. METAS'!$S$20,INT((ROW()-14)/2),0)),"",OFFSET('9. METAS'!$S$20,INT((ROW()-14)/2),0)))</f>
        <v/>
      </c>
      <c r="M41" s="246" t="str">
        <f ca="1">IF(MOD(ROW()-13,2)=0,IF(ISBLANK(OFFSET('11. SEGUIMIENTO 2026'!$Q$14,INT((ROW()-13)/2),0)),"",OFFSET('11. SEGUIMIENTO 2026'!$Q$14,INT((ROW()-13)/2),0)),IF(ISBLANK(OFFSET('9. METAS'!$T$20,INT((ROW()-14)/2),0)),"",OFFSET('9. METAS'!$T$20,INT((ROW()-14)/2),0)))</f>
        <v/>
      </c>
      <c r="N41" s="1006">
        <f t="shared" ref="N41" ca="1" si="24">IFERROR(J41/J42,"ND")</f>
        <v>1</v>
      </c>
      <c r="O41" s="1008" t="str">
        <f t="shared" ref="O41" ca="1" si="25">IFERROR(((J41+K41)/H41),"ND")</f>
        <v>ND</v>
      </c>
      <c r="P41" s="1010"/>
    </row>
    <row r="42" spans="3:16">
      <c r="C42" s="1025"/>
      <c r="D42" s="1018"/>
      <c r="E42" s="1018"/>
      <c r="F42" s="1021"/>
      <c r="G42" s="1023"/>
      <c r="H42" s="1002"/>
      <c r="I42" s="1012"/>
      <c r="J42" s="244">
        <f ca="1">IF(MOD(ROW()-13,2)=0,IF(ISBLANK(OFFSET('11. SEGUIMIENTO 2026'!$N$14,INT((ROW()-13)/2),0)),"",OFFSET('11. SEGUIMIENTO 2026'!$N$14,INT((ROW()-13)/2),0)),IF(ISBLANK(OFFSET('9. METAS'!$Q$20,INT((ROW()-14)/2),0)),"",OFFSET('9. METAS'!$Q$20,INT((ROW()-14)/2),0)))</f>
        <v>25</v>
      </c>
      <c r="K42" s="245">
        <f ca="1">IF(MOD(ROW()-13,2)=0,IF(ISBLANK(OFFSET('11. SEGUIMIENTO 2026'!$O$14,INT((ROW()-13)/2),0)),"",OFFSET('11. SEGUIMIENTO 2026'!$O$14,INT((ROW()-13)/2),0)),IF(ISBLANK(OFFSET('9. METAS'!$R$20,INT((ROW()-14)/2),0)),"",OFFSET('9. METAS'!$R$20,INT((ROW()-14)/2),0)))</f>
        <v>25</v>
      </c>
      <c r="L42" s="245">
        <f ca="1">IF(MOD(ROW()-13,2)=0,IF(ISBLANK(OFFSET('11. SEGUIMIENTO 2026'!$P$14,INT((ROW()-13)/2),0)),"",OFFSET('11. SEGUIMIENTO 2026'!$P$14,INT((ROW()-13)/2),0)),IF(ISBLANK(OFFSET('9. METAS'!$S$20,INT((ROW()-14)/2),0)),"",OFFSET('9. METAS'!$S$20,INT((ROW()-14)/2),0)))</f>
        <v>25</v>
      </c>
      <c r="M42" s="246">
        <f ca="1">IF(MOD(ROW()-13,2)=0,IF(ISBLANK(OFFSET('11. SEGUIMIENTO 2026'!$Q$14,INT((ROW()-13)/2),0)),"",OFFSET('11. SEGUIMIENTO 2026'!$Q$14,INT((ROW()-13)/2),0)),IF(ISBLANK(OFFSET('9. METAS'!$T$20,INT((ROW()-14)/2),0)),"",OFFSET('9. METAS'!$T$20,INT((ROW()-14)/2),0)))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02">
        <f ca="1">IF(ISBLANK(OFFSET('9. METAS'!$K$20,INT((ROW()-13)/2),0)),"",OFFSET('9. METAS'!$K$20,INT((ROW()-13)/2),0))</f>
        <v>15</v>
      </c>
      <c r="I43" s="1004"/>
      <c r="J43" s="244">
        <f ca="1">IF(MOD(ROW()-13,2)=0,IF(ISBLANK(OFFSET('11. SEGUIMIENTO 2026'!$N$14,INT((ROW()-13)/2),0)),"",OFFSET('11. SEGUIMIENTO 2026'!$N$14,INT((ROW()-13)/2),0)),IF(ISBLANK(OFFSET('9. METAS'!$Q$20,INT((ROW()-14)/2),0)),"",OFFSET('9. METAS'!$Q$20,INT((ROW()-14)/2),0)))</f>
        <v>7</v>
      </c>
      <c r="K43" s="245" t="str">
        <f ca="1">IF(MOD(ROW()-13,2)=0,IF(ISBLANK(OFFSET('11. SEGUIMIENTO 2026'!$O$14,INT((ROW()-13)/2),0)),"",OFFSET('11. SEGUIMIENTO 2026'!$O$14,INT((ROW()-13)/2),0)),IF(ISBLANK(OFFSET('9. METAS'!$R$20,INT((ROW()-14)/2),0)),"",OFFSET('9. METAS'!$R$20,INT((ROW()-14)/2),0)))</f>
        <v/>
      </c>
      <c r="L43" s="245" t="str">
        <f ca="1">IF(MOD(ROW()-13,2)=0,IF(ISBLANK(OFFSET('11. SEGUIMIENTO 2026'!$P$14,INT((ROW()-13)/2),0)),"",OFFSET('11. SEGUIMIENTO 2026'!$P$14,INT((ROW()-13)/2),0)),IF(ISBLANK(OFFSET('9. METAS'!$S$20,INT((ROW()-14)/2),0)),"",OFFSET('9. METAS'!$S$20,INT((ROW()-14)/2),0)))</f>
        <v/>
      </c>
      <c r="M43" s="246" t="str">
        <f ca="1">IF(MOD(ROW()-13,2)=0,IF(ISBLANK(OFFSET('11. SEGUIMIENTO 2026'!$Q$14,INT((ROW()-13)/2),0)),"",OFFSET('11. SEGUIMIENTO 2026'!$Q$14,INT((ROW()-13)/2),0)),IF(ISBLANK(OFFSET('9. METAS'!$T$20,INT((ROW()-14)/2),0)),"",OFFSET('9. METAS'!$T$20,INT((ROW()-14)/2),0)))</f>
        <v/>
      </c>
      <c r="N43" s="1006">
        <f t="shared" ref="N43" ca="1" si="26">IFERROR(J43/J44,"ND")</f>
        <v>1</v>
      </c>
      <c r="O43" s="1008" t="str">
        <f t="shared" ref="O43" ca="1" si="27">IFERROR(((J43+K43)/H43),"ND")</f>
        <v>ND</v>
      </c>
      <c r="P43" s="1010"/>
    </row>
    <row r="44" spans="3:16">
      <c r="C44" s="1025"/>
      <c r="D44" s="1018"/>
      <c r="E44" s="1018"/>
      <c r="F44" s="1021"/>
      <c r="G44" s="1023"/>
      <c r="H44" s="1002"/>
      <c r="I44" s="1012"/>
      <c r="J44" s="244">
        <f ca="1">IF(MOD(ROW()-13,2)=0,IF(ISBLANK(OFFSET('11. SEGUIMIENTO 2026'!$N$14,INT((ROW()-13)/2),0)),"",OFFSET('11. SEGUIMIENTO 2026'!$N$14,INT((ROW()-13)/2),0)),IF(ISBLANK(OFFSET('9. METAS'!$Q$20,INT((ROW()-14)/2),0)),"",OFFSET('9. METAS'!$Q$20,INT((ROW()-14)/2),0)))</f>
        <v>7</v>
      </c>
      <c r="K44" s="245">
        <f ca="1">IF(MOD(ROW()-13,2)=0,IF(ISBLANK(OFFSET('11. SEGUIMIENTO 2026'!$O$14,INT((ROW()-13)/2),0)),"",OFFSET('11. SEGUIMIENTO 2026'!$O$14,INT((ROW()-13)/2),0)),IF(ISBLANK(OFFSET('9. METAS'!$R$20,INT((ROW()-14)/2),0)),"",OFFSET('9. METAS'!$R$20,INT((ROW()-14)/2),0)))</f>
        <v>0</v>
      </c>
      <c r="L44" s="245">
        <f ca="1">IF(MOD(ROW()-13,2)=0,IF(ISBLANK(OFFSET('11. SEGUIMIENTO 2026'!$P$14,INT((ROW()-13)/2),0)),"",OFFSET('11. SEGUIMIENTO 2026'!$P$14,INT((ROW()-13)/2),0)),IF(ISBLANK(OFFSET('9. METAS'!$S$20,INT((ROW()-14)/2),0)),"",OFFSET('9. METAS'!$S$20,INT((ROW()-14)/2),0)))</f>
        <v>7</v>
      </c>
      <c r="M44" s="246">
        <f ca="1">IF(MOD(ROW()-13,2)=0,IF(ISBLANK(OFFSET('11. SEGUIMIENTO 2026'!$Q$14,INT((ROW()-13)/2),0)),"",OFFSET('11. SEGUIMIENTO 2026'!$Q$14,INT((ROW()-13)/2),0)),IF(ISBLANK(OFFSET('9. METAS'!$T$20,INT((ROW()-14)/2),0)),"",OFFSET('9. METAS'!$T$20,INT((ROW()-14)/2),0)))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02">
        <f ca="1">IF(ISBLANK(OFFSET('9. METAS'!$K$20,INT((ROW()-13)/2),0)),"",OFFSET('9. METAS'!$K$20,INT((ROW()-13)/2),0))</f>
        <v>468</v>
      </c>
      <c r="I45" s="1004"/>
      <c r="J45" s="244">
        <f ca="1">IF(MOD(ROW()-13,2)=0,IF(ISBLANK(OFFSET('11. SEGUIMIENTO 2026'!$N$14,INT((ROW()-13)/2),0)),"",OFFSET('11. SEGUIMIENTO 2026'!$N$14,INT((ROW()-13)/2),0)),IF(ISBLANK(OFFSET('9. METAS'!$Q$20,INT((ROW()-14)/2),0)),"",OFFSET('9. METAS'!$Q$20,INT((ROW()-14)/2),0)))</f>
        <v>174</v>
      </c>
      <c r="K45" s="245" t="str">
        <f ca="1">IF(MOD(ROW()-13,2)=0,IF(ISBLANK(OFFSET('11. SEGUIMIENTO 2026'!$O$14,INT((ROW()-13)/2),0)),"",OFFSET('11. SEGUIMIENTO 2026'!$O$14,INT((ROW()-13)/2),0)),IF(ISBLANK(OFFSET('9. METAS'!$R$20,INT((ROW()-14)/2),0)),"",OFFSET('9. METAS'!$R$20,INT((ROW()-14)/2),0)))</f>
        <v/>
      </c>
      <c r="L45" s="245" t="str">
        <f ca="1">IF(MOD(ROW()-13,2)=0,IF(ISBLANK(OFFSET('11. SEGUIMIENTO 2026'!$P$14,INT((ROW()-13)/2),0)),"",OFFSET('11. SEGUIMIENTO 2026'!$P$14,INT((ROW()-13)/2),0)),IF(ISBLANK(OFFSET('9. METAS'!$S$20,INT((ROW()-14)/2),0)),"",OFFSET('9. METAS'!$S$20,INT((ROW()-14)/2),0)))</f>
        <v/>
      </c>
      <c r="M45" s="246" t="str">
        <f ca="1">IF(MOD(ROW()-13,2)=0,IF(ISBLANK(OFFSET('11. SEGUIMIENTO 2026'!$Q$14,INT((ROW()-13)/2),0)),"",OFFSET('11. SEGUIMIENTO 2026'!$Q$14,INT((ROW()-13)/2),0)),IF(ISBLANK(OFFSET('9. METAS'!$T$20,INT((ROW()-14)/2),0)),"",OFFSET('9. METAS'!$T$20,INT((ROW()-14)/2),0)))</f>
        <v/>
      </c>
      <c r="N45" s="1006">
        <f t="shared" ref="N45" ca="1" si="28">IFERROR(J45/J46,"ND")</f>
        <v>2.1481481481481484</v>
      </c>
      <c r="O45" s="1008" t="str">
        <f t="shared" ref="O45" ca="1" si="29">IFERROR(((J45+K45)/H45),"ND")</f>
        <v>ND</v>
      </c>
      <c r="P45" s="1010"/>
    </row>
    <row r="46" spans="3:16">
      <c r="C46" s="1025"/>
      <c r="D46" s="1018"/>
      <c r="E46" s="1018"/>
      <c r="F46" s="1021"/>
      <c r="G46" s="1023"/>
      <c r="H46" s="1002"/>
      <c r="I46" s="1012"/>
      <c r="J46" s="244">
        <f ca="1">IF(MOD(ROW()-13,2)=0,IF(ISBLANK(OFFSET('11. SEGUIMIENTO 2026'!$N$14,INT((ROW()-13)/2),0)),"",OFFSET('11. SEGUIMIENTO 2026'!$N$14,INT((ROW()-13)/2),0)),IF(ISBLANK(OFFSET('9. METAS'!$Q$20,INT((ROW()-14)/2),0)),"",OFFSET('9. METAS'!$Q$20,INT((ROW()-14)/2),0)))</f>
        <v>81</v>
      </c>
      <c r="K46" s="245">
        <f ca="1">IF(MOD(ROW()-13,2)=0,IF(ISBLANK(OFFSET('11. SEGUIMIENTO 2026'!$O$14,INT((ROW()-13)/2),0)),"",OFFSET('11. SEGUIMIENTO 2026'!$O$14,INT((ROW()-13)/2),0)),IF(ISBLANK(OFFSET('9. METAS'!$R$20,INT((ROW()-14)/2),0)),"",OFFSET('9. METAS'!$R$20,INT((ROW()-14)/2),0)))</f>
        <v>130</v>
      </c>
      <c r="L46" s="245">
        <f ca="1">IF(MOD(ROW()-13,2)=0,IF(ISBLANK(OFFSET('11. SEGUIMIENTO 2026'!$P$14,INT((ROW()-13)/2),0)),"",OFFSET('11. SEGUIMIENTO 2026'!$P$14,INT((ROW()-13)/2),0)),IF(ISBLANK(OFFSET('9. METAS'!$S$20,INT((ROW()-14)/2),0)),"",OFFSET('9. METAS'!$S$20,INT((ROW()-14)/2),0)))</f>
        <v>129</v>
      </c>
      <c r="M46" s="246">
        <f ca="1">IF(MOD(ROW()-13,2)=0,IF(ISBLANK(OFFSET('11. SEGUIMIENTO 2026'!$Q$14,INT((ROW()-13)/2),0)),"",OFFSET('11. SEGUIMIENTO 2026'!$Q$14,INT((ROW()-13)/2),0)),IF(ISBLANK(OFFSET('9. METAS'!$T$20,INT((ROW()-14)/2),0)),"",OFFSET('9. METAS'!$T$20,INT((ROW()-14)/2),0)))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02" t="str">
        <f ca="1">IF(ISBLANK(OFFSET('9. METAS'!$K$20,INT((ROW()-13)/2),0)),"",OFFSET('9. METAS'!$K$20,INT((ROW()-13)/2),0))</f>
        <v/>
      </c>
      <c r="I47" s="1004"/>
      <c r="J47" s="244" t="str">
        <f ca="1">IF(MOD(ROW()-13,2)=0,IF(ISBLANK(OFFSET('11. SEGUIMIENTO 2026'!$N$14,INT((ROW()-13)/2),0)),"",OFFSET('11. SEGUIMIENTO 2026'!$N$14,INT((ROW()-13)/2),0)),IF(ISBLANK(OFFSET('9. METAS'!$Q$20,INT((ROW()-14)/2),0)),"",OFFSET('9. METAS'!$Q$20,INT((ROW()-14)/2),0)))</f>
        <v/>
      </c>
      <c r="K47" s="245" t="str">
        <f ca="1">IF(MOD(ROW()-13,2)=0,IF(ISBLANK(OFFSET('11. SEGUIMIENTO 2026'!$O$14,INT((ROW()-13)/2),0)),"",OFFSET('11. SEGUIMIENTO 2026'!$O$14,INT((ROW()-13)/2),0)),IF(ISBLANK(OFFSET('9. METAS'!$R$20,INT((ROW()-14)/2),0)),"",OFFSET('9. METAS'!$R$20,INT((ROW()-14)/2),0)))</f>
        <v/>
      </c>
      <c r="L47" s="245" t="str">
        <f ca="1">IF(MOD(ROW()-13,2)=0,IF(ISBLANK(OFFSET('11. SEGUIMIENTO 2026'!$P$14,INT((ROW()-13)/2),0)),"",OFFSET('11. SEGUIMIENTO 2026'!$P$14,INT((ROW()-13)/2),0)),IF(ISBLANK(OFFSET('9. METAS'!$S$20,INT((ROW()-14)/2),0)),"",OFFSET('9. METAS'!$S$20,INT((ROW()-14)/2),0)))</f>
        <v/>
      </c>
      <c r="M47" s="246" t="str">
        <f ca="1">IF(MOD(ROW()-13,2)=0,IF(ISBLANK(OFFSET('11. SEGUIMIENTO 2026'!$Q$14,INT((ROW()-13)/2),0)),"",OFFSET('11. SEGUIMIENTO 2026'!$Q$14,INT((ROW()-13)/2),0)),IF(ISBLANK(OFFSET('9. METAS'!$T$20,INT((ROW()-14)/2),0)),"",OFFSET('9. METAS'!$T$20,INT((ROW()-14)/2),0)))</f>
        <v/>
      </c>
      <c r="N47" s="1006" t="str">
        <f t="shared" ref="N47" ca="1" si="30">IFERROR(J47/J48,"ND")</f>
        <v>ND</v>
      </c>
      <c r="O47" s="1008" t="str">
        <f t="shared" ref="O47" ca="1" si="31">IFERROR(((J47+K47)/H47),"ND")</f>
        <v>ND</v>
      </c>
      <c r="P47" s="1010"/>
    </row>
    <row r="48" spans="3:16">
      <c r="C48" s="1025"/>
      <c r="D48" s="1018"/>
      <c r="E48" s="1018"/>
      <c r="F48" s="1021"/>
      <c r="G48" s="1023"/>
      <c r="H48" s="1002"/>
      <c r="I48" s="1012"/>
      <c r="J48" s="244" t="str">
        <f ca="1">IF(MOD(ROW()-13,2)=0,IF(ISBLANK(OFFSET('11. SEGUIMIENTO 2026'!$N$14,INT((ROW()-13)/2),0)),"",OFFSET('11. SEGUIMIENTO 2026'!$N$14,INT((ROW()-13)/2),0)),IF(ISBLANK(OFFSET('9. METAS'!$Q$20,INT((ROW()-14)/2),0)),"",OFFSET('9. METAS'!$Q$20,INT((ROW()-14)/2),0)))</f>
        <v/>
      </c>
      <c r="K48" s="245" t="str">
        <f ca="1">IF(MOD(ROW()-13,2)=0,IF(ISBLANK(OFFSET('11. SEGUIMIENTO 2026'!$O$14,INT((ROW()-13)/2),0)),"",OFFSET('11. SEGUIMIENTO 2026'!$O$14,INT((ROW()-13)/2),0)),IF(ISBLANK(OFFSET('9. METAS'!$R$20,INT((ROW()-14)/2),0)),"",OFFSET('9. METAS'!$R$20,INT((ROW()-14)/2),0)))</f>
        <v/>
      </c>
      <c r="L48" s="245" t="str">
        <f ca="1">IF(MOD(ROW()-13,2)=0,IF(ISBLANK(OFFSET('11. SEGUIMIENTO 2026'!$P$14,INT((ROW()-13)/2),0)),"",OFFSET('11. SEGUIMIENTO 2026'!$P$14,INT((ROW()-13)/2),0)),IF(ISBLANK(OFFSET('9. METAS'!$S$20,INT((ROW()-14)/2),0)),"",OFFSET('9. METAS'!$S$20,INT((ROW()-14)/2),0)))</f>
        <v/>
      </c>
      <c r="M48" s="246" t="str">
        <f ca="1">IF(MOD(ROW()-13,2)=0,IF(ISBLANK(OFFSET('11. SEGUIMIENTO 2026'!$Q$14,INT((ROW()-13)/2),0)),"",OFFSET('11. SEGUIMIENTO 2026'!$Q$14,INT((ROW()-13)/2),0)),IF(ISBLANK(OFFSET('9. METAS'!$T$20,INT((ROW()-14)/2),0)),"",OFFSET('9. METAS'!$T$20,INT((ROW()-14)/2),0)))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02" t="str">
        <f ca="1">IF(ISBLANK(OFFSET('9. METAS'!$K$20,INT((ROW()-13)/2),0)),"",OFFSET('9. METAS'!$K$20,INT((ROW()-13)/2),0))</f>
        <v/>
      </c>
      <c r="I49" s="1004"/>
      <c r="J49" s="244" t="str">
        <f ca="1">IF(MOD(ROW()-13,2)=0,IF(ISBLANK(OFFSET('11. SEGUIMIENTO 2026'!$N$14,INT((ROW()-13)/2),0)),"",OFFSET('11. SEGUIMIENTO 2026'!$N$14,INT((ROW()-13)/2),0)),IF(ISBLANK(OFFSET('9. METAS'!$Q$20,INT((ROW()-14)/2),0)),"",OFFSET('9. METAS'!$Q$20,INT((ROW()-14)/2),0)))</f>
        <v/>
      </c>
      <c r="K49" s="245" t="str">
        <f ca="1">IF(MOD(ROW()-13,2)=0,IF(ISBLANK(OFFSET('11. SEGUIMIENTO 2026'!$O$14,INT((ROW()-13)/2),0)),"",OFFSET('11. SEGUIMIENTO 2026'!$O$14,INT((ROW()-13)/2),0)),IF(ISBLANK(OFFSET('9. METAS'!$R$20,INT((ROW()-14)/2),0)),"",OFFSET('9. METAS'!$R$20,INT((ROW()-14)/2),0)))</f>
        <v/>
      </c>
      <c r="L49" s="245" t="str">
        <f ca="1">IF(MOD(ROW()-13,2)=0,IF(ISBLANK(OFFSET('11. SEGUIMIENTO 2026'!$P$14,INT((ROW()-13)/2),0)),"",OFFSET('11. SEGUIMIENTO 2026'!$P$14,INT((ROW()-13)/2),0)),IF(ISBLANK(OFFSET('9. METAS'!$S$20,INT((ROW()-14)/2),0)),"",OFFSET('9. METAS'!$S$20,INT((ROW()-14)/2),0)))</f>
        <v/>
      </c>
      <c r="M49" s="246" t="str">
        <f ca="1">IF(MOD(ROW()-13,2)=0,IF(ISBLANK(OFFSET('11. SEGUIMIENTO 2026'!$Q$14,INT((ROW()-13)/2),0)),"",OFFSET('11. SEGUIMIENTO 2026'!$Q$14,INT((ROW()-13)/2),0)),IF(ISBLANK(OFFSET('9. METAS'!$T$20,INT((ROW()-14)/2),0)),"",OFFSET('9. METAS'!$T$20,INT((ROW()-14)/2),0)))</f>
        <v/>
      </c>
      <c r="N49" s="1006" t="str">
        <f t="shared" ref="N49" ca="1" si="32">IFERROR(J49/J50,"ND")</f>
        <v>ND</v>
      </c>
      <c r="O49" s="1008" t="str">
        <f t="shared" ref="O49" ca="1" si="33">IFERROR(((J49+K49)/H49),"ND")</f>
        <v>ND</v>
      </c>
      <c r="P49" s="1010"/>
    </row>
    <row r="50" spans="3:16">
      <c r="C50" s="1025"/>
      <c r="D50" s="1018"/>
      <c r="E50" s="1018"/>
      <c r="F50" s="1021"/>
      <c r="G50" s="1023"/>
      <c r="H50" s="1002"/>
      <c r="I50" s="1012"/>
      <c r="J50" s="244" t="str">
        <f ca="1">IF(MOD(ROW()-13,2)=0,IF(ISBLANK(OFFSET('11. SEGUIMIENTO 2026'!$N$14,INT((ROW()-13)/2),0)),"",OFFSET('11. SEGUIMIENTO 2026'!$N$14,INT((ROW()-13)/2),0)),IF(ISBLANK(OFFSET('9. METAS'!$Q$20,INT((ROW()-14)/2),0)),"",OFFSET('9. METAS'!$Q$20,INT((ROW()-14)/2),0)))</f>
        <v/>
      </c>
      <c r="K50" s="245" t="str">
        <f ca="1">IF(MOD(ROW()-13,2)=0,IF(ISBLANK(OFFSET('11. SEGUIMIENTO 2026'!$O$14,INT((ROW()-13)/2),0)),"",OFFSET('11. SEGUIMIENTO 2026'!$O$14,INT((ROW()-13)/2),0)),IF(ISBLANK(OFFSET('9. METAS'!$R$20,INT((ROW()-14)/2),0)),"",OFFSET('9. METAS'!$R$20,INT((ROW()-14)/2),0)))</f>
        <v/>
      </c>
      <c r="L50" s="245" t="str">
        <f ca="1">IF(MOD(ROW()-13,2)=0,IF(ISBLANK(OFFSET('11. SEGUIMIENTO 2026'!$P$14,INT((ROW()-13)/2),0)),"",OFFSET('11. SEGUIMIENTO 2026'!$P$14,INT((ROW()-13)/2),0)),IF(ISBLANK(OFFSET('9. METAS'!$S$20,INT((ROW()-14)/2),0)),"",OFFSET('9. METAS'!$S$20,INT((ROW()-14)/2),0)))</f>
        <v/>
      </c>
      <c r="M50" s="246" t="str">
        <f ca="1">IF(MOD(ROW()-13,2)=0,IF(ISBLANK(OFFSET('11. SEGUIMIENTO 2026'!$Q$14,INT((ROW()-13)/2),0)),"",OFFSET('11. SEGUIMIENTO 2026'!$Q$14,INT((ROW()-13)/2),0)),IF(ISBLANK(OFFSET('9. METAS'!$T$20,INT((ROW()-14)/2),0)),"",OFFSET('9. METAS'!$T$20,INT((ROW()-14)/2),0)))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02" t="str">
        <f ca="1">IF(ISBLANK(OFFSET('9. METAS'!$K$20,INT((ROW()-13)/2),0)),"",OFFSET('9. METAS'!$K$20,INT((ROW()-13)/2),0))</f>
        <v/>
      </c>
      <c r="I51" s="1004"/>
      <c r="J51" s="244" t="str">
        <f ca="1">IF(MOD(ROW()-13,2)=0,IF(ISBLANK(OFFSET('11. SEGUIMIENTO 2026'!$N$14,INT((ROW()-13)/2),0)),"",OFFSET('11. SEGUIMIENTO 2026'!$N$14,INT((ROW()-13)/2),0)),IF(ISBLANK(OFFSET('9. METAS'!$Q$20,INT((ROW()-14)/2),0)),"",OFFSET('9. METAS'!$Q$20,INT((ROW()-14)/2),0)))</f>
        <v/>
      </c>
      <c r="K51" s="245" t="str">
        <f ca="1">IF(MOD(ROW()-13,2)=0,IF(ISBLANK(OFFSET('11. SEGUIMIENTO 2026'!$O$14,INT((ROW()-13)/2),0)),"",OFFSET('11. SEGUIMIENTO 2026'!$O$14,INT((ROW()-13)/2),0)),IF(ISBLANK(OFFSET('9. METAS'!$R$20,INT((ROW()-14)/2),0)),"",OFFSET('9. METAS'!$R$20,INT((ROW()-14)/2),0)))</f>
        <v/>
      </c>
      <c r="L51" s="245" t="str">
        <f ca="1">IF(MOD(ROW()-13,2)=0,IF(ISBLANK(OFFSET('11. SEGUIMIENTO 2026'!$P$14,INT((ROW()-13)/2),0)),"",OFFSET('11. SEGUIMIENTO 2026'!$P$14,INT((ROW()-13)/2),0)),IF(ISBLANK(OFFSET('9. METAS'!$S$20,INT((ROW()-14)/2),0)),"",OFFSET('9. METAS'!$S$20,INT((ROW()-14)/2),0)))</f>
        <v/>
      </c>
      <c r="M51" s="246" t="str">
        <f ca="1">IF(MOD(ROW()-13,2)=0,IF(ISBLANK(OFFSET('11. SEGUIMIENTO 2026'!$Q$14,INT((ROW()-13)/2),0)),"",OFFSET('11. SEGUIMIENTO 2026'!$Q$14,INT((ROW()-13)/2),0)),IF(ISBLANK(OFFSET('9. METAS'!$T$20,INT((ROW()-14)/2),0)),"",OFFSET('9. METAS'!$T$20,INT((ROW()-14)/2),0)))</f>
        <v/>
      </c>
      <c r="N51" s="1006" t="str">
        <f t="shared" ref="N51" ca="1" si="34">IFERROR(J51/J52,"ND")</f>
        <v>ND</v>
      </c>
      <c r="O51" s="1008" t="str">
        <f t="shared" ref="O51" ca="1" si="35">IFERROR(((J51+K51)/H51),"ND")</f>
        <v>ND</v>
      </c>
      <c r="P51" s="1010"/>
    </row>
    <row r="52" spans="3:16">
      <c r="C52" s="1025"/>
      <c r="D52" s="1018"/>
      <c r="E52" s="1018"/>
      <c r="F52" s="1021"/>
      <c r="G52" s="1023"/>
      <c r="H52" s="1002"/>
      <c r="I52" s="1012"/>
      <c r="J52" s="244" t="str">
        <f ca="1">IF(MOD(ROW()-13,2)=0,IF(ISBLANK(OFFSET('11. SEGUIMIENTO 2026'!$N$14,INT((ROW()-13)/2),0)),"",OFFSET('11. SEGUIMIENTO 2026'!$N$14,INT((ROW()-13)/2),0)),IF(ISBLANK(OFFSET('9. METAS'!$Q$20,INT((ROW()-14)/2),0)),"",OFFSET('9. METAS'!$Q$20,INT((ROW()-14)/2),0)))</f>
        <v/>
      </c>
      <c r="K52" s="245" t="str">
        <f ca="1">IF(MOD(ROW()-13,2)=0,IF(ISBLANK(OFFSET('11. SEGUIMIENTO 2026'!$O$14,INT((ROW()-13)/2),0)),"",OFFSET('11. SEGUIMIENTO 2026'!$O$14,INT((ROW()-13)/2),0)),IF(ISBLANK(OFFSET('9. METAS'!$R$20,INT((ROW()-14)/2),0)),"",OFFSET('9. METAS'!$R$20,INT((ROW()-14)/2),0)))</f>
        <v/>
      </c>
      <c r="L52" s="245" t="str">
        <f ca="1">IF(MOD(ROW()-13,2)=0,IF(ISBLANK(OFFSET('11. SEGUIMIENTO 2026'!$P$14,INT((ROW()-13)/2),0)),"",OFFSET('11. SEGUIMIENTO 2026'!$P$14,INT((ROW()-13)/2),0)),IF(ISBLANK(OFFSET('9. METAS'!$S$20,INT((ROW()-14)/2),0)),"",OFFSET('9. METAS'!$S$20,INT((ROW()-14)/2),0)))</f>
        <v/>
      </c>
      <c r="M52" s="246" t="str">
        <f ca="1">IF(MOD(ROW()-13,2)=0,IF(ISBLANK(OFFSET('11. SEGUIMIENTO 2026'!$Q$14,INT((ROW()-13)/2),0)),"",OFFSET('11. SEGUIMIENTO 2026'!$Q$14,INT((ROW()-13)/2),0)),IF(ISBLANK(OFFSET('9. METAS'!$T$20,INT((ROW()-14)/2),0)),"",OFFSET('9. METAS'!$T$20,INT((ROW()-14)/2),0)))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02">
        <f ca="1">IF(ISBLANK(OFFSET('9. METAS'!$K$20,INT((ROW()-13)/2),0)),"",OFFSET('9. METAS'!$K$20,INT((ROW()-13)/2),0))</f>
        <v>100</v>
      </c>
      <c r="I53" s="1004"/>
      <c r="J53" s="244">
        <f ca="1">IF(MOD(ROW()-13,2)=0,IF(ISBLANK(OFFSET('11. SEGUIMIENTO 2026'!$N$14,INT((ROW()-13)/2),0)),"",OFFSET('11. SEGUIMIENTO 2026'!$N$14,INT((ROW()-13)/2),0)),IF(ISBLANK(OFFSET('9. METAS'!$Q$20,INT((ROW()-14)/2),0)),"",OFFSET('9. METAS'!$Q$20,INT((ROW()-14)/2),0)))</f>
        <v>7</v>
      </c>
      <c r="K53" s="245" t="str">
        <f ca="1">IF(MOD(ROW()-13,2)=0,IF(ISBLANK(OFFSET('11. SEGUIMIENTO 2026'!$O$14,INT((ROW()-13)/2),0)),"",OFFSET('11. SEGUIMIENTO 2026'!$O$14,INT((ROW()-13)/2),0)),IF(ISBLANK(OFFSET('9. METAS'!$R$20,INT((ROW()-14)/2),0)),"",OFFSET('9. METAS'!$R$20,INT((ROW()-14)/2),0)))</f>
        <v/>
      </c>
      <c r="L53" s="245" t="str">
        <f ca="1">IF(MOD(ROW()-13,2)=0,IF(ISBLANK(OFFSET('11. SEGUIMIENTO 2026'!$P$14,INT((ROW()-13)/2),0)),"",OFFSET('11. SEGUIMIENTO 2026'!$P$14,INT((ROW()-13)/2),0)),IF(ISBLANK(OFFSET('9. METAS'!$S$20,INT((ROW()-14)/2),0)),"",OFFSET('9. METAS'!$S$20,INT((ROW()-14)/2),0)))</f>
        <v/>
      </c>
      <c r="M53" s="246" t="str">
        <f ca="1">IF(MOD(ROW()-13,2)=0,IF(ISBLANK(OFFSET('11. SEGUIMIENTO 2026'!$Q$14,INT((ROW()-13)/2),0)),"",OFFSET('11. SEGUIMIENTO 2026'!$Q$14,INT((ROW()-13)/2),0)),IF(ISBLANK(OFFSET('9. METAS'!$T$20,INT((ROW()-14)/2),0)),"",OFFSET('9. METAS'!$T$20,INT((ROW()-14)/2),0)))</f>
        <v/>
      </c>
      <c r="N53" s="1006">
        <f t="shared" ref="N53" ca="1" si="36">IFERROR(J53/J54,"ND")</f>
        <v>0.28000000000000003</v>
      </c>
      <c r="O53" s="1008" t="str">
        <f t="shared" ref="O53" ca="1" si="37">IFERROR(((J53+K53)/H53),"ND")</f>
        <v>ND</v>
      </c>
      <c r="P53" s="1010"/>
    </row>
    <row r="54" spans="3:16">
      <c r="C54" s="1025"/>
      <c r="D54" s="1018"/>
      <c r="E54" s="1018"/>
      <c r="F54" s="1021"/>
      <c r="G54" s="1023"/>
      <c r="H54" s="1002"/>
      <c r="I54" s="1012"/>
      <c r="J54" s="244">
        <f ca="1">IF(MOD(ROW()-13,2)=0,IF(ISBLANK(OFFSET('11. SEGUIMIENTO 2026'!$N$14,INT((ROW()-13)/2),0)),"",OFFSET('11. SEGUIMIENTO 2026'!$N$14,INT((ROW()-13)/2),0)),IF(ISBLANK(OFFSET('9. METAS'!$Q$20,INT((ROW()-14)/2),0)),"",OFFSET('9. METAS'!$Q$20,INT((ROW()-14)/2),0)))</f>
        <v>25</v>
      </c>
      <c r="K54" s="245">
        <f ca="1">IF(MOD(ROW()-13,2)=0,IF(ISBLANK(OFFSET('11. SEGUIMIENTO 2026'!$O$14,INT((ROW()-13)/2),0)),"",OFFSET('11. SEGUIMIENTO 2026'!$O$14,INT((ROW()-13)/2),0)),IF(ISBLANK(OFFSET('9. METAS'!$R$20,INT((ROW()-14)/2),0)),"",OFFSET('9. METAS'!$R$20,INT((ROW()-14)/2),0)))</f>
        <v>25</v>
      </c>
      <c r="L54" s="245">
        <f ca="1">IF(MOD(ROW()-13,2)=0,IF(ISBLANK(OFFSET('11. SEGUIMIENTO 2026'!$P$14,INT((ROW()-13)/2),0)),"",OFFSET('11. SEGUIMIENTO 2026'!$P$14,INT((ROW()-13)/2),0)),IF(ISBLANK(OFFSET('9. METAS'!$S$20,INT((ROW()-14)/2),0)),"",OFFSET('9. METAS'!$S$20,INT((ROW()-14)/2),0)))</f>
        <v>25</v>
      </c>
      <c r="M54" s="246">
        <f ca="1">IF(MOD(ROW()-13,2)=0,IF(ISBLANK(OFFSET('11. SEGUIMIENTO 2026'!$Q$14,INT((ROW()-13)/2),0)),"",OFFSET('11. SEGUIMIENTO 2026'!$Q$14,INT((ROW()-13)/2),0)),IF(ISBLANK(OFFSET('9. METAS'!$T$20,INT((ROW()-14)/2),0)),"",OFFSET('9. METAS'!$T$20,INT((ROW()-14)/2),0)))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02">
        <f ca="1">IF(ISBLANK(OFFSET('9. METAS'!$K$20,INT((ROW()-13)/2),0)),"",OFFSET('9. METAS'!$K$20,INT((ROW()-13)/2),0))</f>
        <v>232</v>
      </c>
      <c r="I55" s="1004"/>
      <c r="J55" s="244">
        <f ca="1">IF(MOD(ROW()-13,2)=0,IF(ISBLANK(OFFSET('11. SEGUIMIENTO 2026'!$N$14,INT((ROW()-13)/2),0)),"",OFFSET('11. SEGUIMIENTO 2026'!$N$14,INT((ROW()-13)/2),0)),IF(ISBLANK(OFFSET('9. METAS'!$Q$20,INT((ROW()-14)/2),0)),"",OFFSET('9. METAS'!$Q$20,INT((ROW()-14)/2),0)))</f>
        <v>12</v>
      </c>
      <c r="K55" s="245" t="str">
        <f ca="1">IF(MOD(ROW()-13,2)=0,IF(ISBLANK(OFFSET('11. SEGUIMIENTO 2026'!$O$14,INT((ROW()-13)/2),0)),"",OFFSET('11. SEGUIMIENTO 2026'!$O$14,INT((ROW()-13)/2),0)),IF(ISBLANK(OFFSET('9. METAS'!$R$20,INT((ROW()-14)/2),0)),"",OFFSET('9. METAS'!$R$20,INT((ROW()-14)/2),0)))</f>
        <v/>
      </c>
      <c r="L55" s="245" t="str">
        <f ca="1">IF(MOD(ROW()-13,2)=0,IF(ISBLANK(OFFSET('11. SEGUIMIENTO 2026'!$P$14,INT((ROW()-13)/2),0)),"",OFFSET('11. SEGUIMIENTO 2026'!$P$14,INT((ROW()-13)/2),0)),IF(ISBLANK(OFFSET('9. METAS'!$S$20,INT((ROW()-14)/2),0)),"",OFFSET('9. METAS'!$S$20,INT((ROW()-14)/2),0)))</f>
        <v/>
      </c>
      <c r="M55" s="246" t="str">
        <f ca="1">IF(MOD(ROW()-13,2)=0,IF(ISBLANK(OFFSET('11. SEGUIMIENTO 2026'!$Q$14,INT((ROW()-13)/2),0)),"",OFFSET('11. SEGUIMIENTO 2026'!$Q$14,INT((ROW()-13)/2),0)),IF(ISBLANK(OFFSET('9. METAS'!$T$20,INT((ROW()-14)/2),0)),"",OFFSET('9. METAS'!$T$20,INT((ROW()-14)/2),0)))</f>
        <v/>
      </c>
      <c r="N55" s="1006">
        <f t="shared" ref="N55" ca="1" si="38">IFERROR(J55/J56,"ND")</f>
        <v>0.27272727272727271</v>
      </c>
      <c r="O55" s="1008" t="str">
        <f t="shared" ref="O55" ca="1" si="39">IFERROR(((J55+K55)/H55),"ND")</f>
        <v>ND</v>
      </c>
      <c r="P55" s="1010"/>
    </row>
    <row r="56" spans="3:16">
      <c r="C56" s="1025"/>
      <c r="D56" s="1018"/>
      <c r="E56" s="1018"/>
      <c r="F56" s="1021"/>
      <c r="G56" s="1023"/>
      <c r="H56" s="1002"/>
      <c r="I56" s="1012"/>
      <c r="J56" s="244">
        <f ca="1">IF(MOD(ROW()-13,2)=0,IF(ISBLANK(OFFSET('11. SEGUIMIENTO 2026'!$N$14,INT((ROW()-13)/2),0)),"",OFFSET('11. SEGUIMIENTO 2026'!$N$14,INT((ROW()-13)/2),0)),IF(ISBLANK(OFFSET('9. METAS'!$Q$20,INT((ROW()-14)/2),0)),"",OFFSET('9. METAS'!$Q$20,INT((ROW()-14)/2),0)))</f>
        <v>44</v>
      </c>
      <c r="K56" s="245">
        <f ca="1">IF(MOD(ROW()-13,2)=0,IF(ISBLANK(OFFSET('11. SEGUIMIENTO 2026'!$O$14,INT((ROW()-13)/2),0)),"",OFFSET('11. SEGUIMIENTO 2026'!$O$14,INT((ROW()-13)/2),0)),IF(ISBLANK(OFFSET('9. METAS'!$R$20,INT((ROW()-14)/2),0)),"",OFFSET('9. METAS'!$R$20,INT((ROW()-14)/2),0)))</f>
        <v>63</v>
      </c>
      <c r="L56" s="245">
        <f ca="1">IF(MOD(ROW()-13,2)=0,IF(ISBLANK(OFFSET('11. SEGUIMIENTO 2026'!$P$14,INT((ROW()-13)/2),0)),"",OFFSET('11. SEGUIMIENTO 2026'!$P$14,INT((ROW()-13)/2),0)),IF(ISBLANK(OFFSET('9. METAS'!$S$20,INT((ROW()-14)/2),0)),"",OFFSET('9. METAS'!$S$20,INT((ROW()-14)/2),0)))</f>
        <v>57</v>
      </c>
      <c r="M56" s="246">
        <f ca="1">IF(MOD(ROW()-13,2)=0,IF(ISBLANK(OFFSET('11. SEGUIMIENTO 2026'!$Q$14,INT((ROW()-13)/2),0)),"",OFFSET('11. SEGUIMIENTO 2026'!$Q$14,INT((ROW()-13)/2),0)),IF(ISBLANK(OFFSET('9. METAS'!$T$20,INT((ROW()-14)/2),0)),"",OFFSET('9. METAS'!$T$20,INT((ROW()-14)/2),0)))</f>
        <v>68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02" t="str">
        <f ca="1">IF(ISBLANK(OFFSET('9. METAS'!$K$20,INT((ROW()-13)/2),0)),"",OFFSET('9. METAS'!$K$20,INT((ROW()-13)/2),0))</f>
        <v/>
      </c>
      <c r="I57" s="1004"/>
      <c r="J57" s="244" t="str">
        <f ca="1">IF(MOD(ROW()-13,2)=0,IF(ISBLANK(OFFSET('11. SEGUIMIENTO 2026'!$N$14,INT((ROW()-13)/2),0)),"",OFFSET('11. SEGUIMIENTO 2026'!$N$14,INT((ROW()-13)/2),0)),IF(ISBLANK(OFFSET('9. METAS'!$Q$20,INT((ROW()-14)/2),0)),"",OFFSET('9. METAS'!$Q$20,INT((ROW()-14)/2),0)))</f>
        <v/>
      </c>
      <c r="K57" s="245" t="str">
        <f ca="1">IF(MOD(ROW()-13,2)=0,IF(ISBLANK(OFFSET('11. SEGUIMIENTO 2026'!$O$14,INT((ROW()-13)/2),0)),"",OFFSET('11. SEGUIMIENTO 2026'!$O$14,INT((ROW()-13)/2),0)),IF(ISBLANK(OFFSET('9. METAS'!$R$20,INT((ROW()-14)/2),0)),"",OFFSET('9. METAS'!$R$20,INT((ROW()-14)/2),0)))</f>
        <v/>
      </c>
      <c r="L57" s="245" t="str">
        <f ca="1">IF(MOD(ROW()-13,2)=0,IF(ISBLANK(OFFSET('11. SEGUIMIENTO 2026'!$P$14,INT((ROW()-13)/2),0)),"",OFFSET('11. SEGUIMIENTO 2026'!$P$14,INT((ROW()-13)/2),0)),IF(ISBLANK(OFFSET('9. METAS'!$S$20,INT((ROW()-14)/2),0)),"",OFFSET('9. METAS'!$S$20,INT((ROW()-14)/2),0)))</f>
        <v/>
      </c>
      <c r="M57" s="246" t="str">
        <f ca="1">IF(MOD(ROW()-13,2)=0,IF(ISBLANK(OFFSET('11. SEGUIMIENTO 2026'!$Q$14,INT((ROW()-13)/2),0)),"",OFFSET('11. SEGUIMIENTO 2026'!$Q$14,INT((ROW()-13)/2),0)),IF(ISBLANK(OFFSET('9. METAS'!$T$20,INT((ROW()-14)/2),0)),"",OFFSET('9. METAS'!$T$20,INT((ROW()-14)/2),0)))</f>
        <v/>
      </c>
      <c r="N57" s="1006" t="str">
        <f t="shared" ref="N57" ca="1" si="40">IFERROR(J57/J58,"ND")</f>
        <v>ND</v>
      </c>
      <c r="O57" s="1008" t="str">
        <f t="shared" ref="O57" ca="1" si="41">IFERROR(((J57+K57)/H57),"ND")</f>
        <v>ND</v>
      </c>
      <c r="P57" s="1010"/>
    </row>
    <row r="58" spans="3:16">
      <c r="C58" s="1025"/>
      <c r="D58" s="1018"/>
      <c r="E58" s="1018"/>
      <c r="F58" s="1021"/>
      <c r="G58" s="1023"/>
      <c r="H58" s="1002"/>
      <c r="I58" s="1012"/>
      <c r="J58" s="244" t="str">
        <f ca="1">IF(MOD(ROW()-13,2)=0,IF(ISBLANK(OFFSET('11. SEGUIMIENTO 2026'!$N$14,INT((ROW()-13)/2),0)),"",OFFSET('11. SEGUIMIENTO 2026'!$N$14,INT((ROW()-13)/2),0)),IF(ISBLANK(OFFSET('9. METAS'!$Q$20,INT((ROW()-14)/2),0)),"",OFFSET('9. METAS'!$Q$20,INT((ROW()-14)/2),0)))</f>
        <v/>
      </c>
      <c r="K58" s="245" t="str">
        <f ca="1">IF(MOD(ROW()-13,2)=0,IF(ISBLANK(OFFSET('11. SEGUIMIENTO 2026'!$O$14,INT((ROW()-13)/2),0)),"",OFFSET('11. SEGUIMIENTO 2026'!$O$14,INT((ROW()-13)/2),0)),IF(ISBLANK(OFFSET('9. METAS'!$R$20,INT((ROW()-14)/2),0)),"",OFFSET('9. METAS'!$R$20,INT((ROW()-14)/2),0)))</f>
        <v/>
      </c>
      <c r="L58" s="245" t="str">
        <f ca="1">IF(MOD(ROW()-13,2)=0,IF(ISBLANK(OFFSET('11. SEGUIMIENTO 2026'!$P$14,INT((ROW()-13)/2),0)),"",OFFSET('11. SEGUIMIENTO 2026'!$P$14,INT((ROW()-13)/2),0)),IF(ISBLANK(OFFSET('9. METAS'!$S$20,INT((ROW()-14)/2),0)),"",OFFSET('9. METAS'!$S$20,INT((ROW()-14)/2),0)))</f>
        <v/>
      </c>
      <c r="M58" s="246" t="str">
        <f ca="1">IF(MOD(ROW()-13,2)=0,IF(ISBLANK(OFFSET('11. SEGUIMIENTO 2026'!$Q$14,INT((ROW()-13)/2),0)),"",OFFSET('11. SEGUIMIENTO 2026'!$Q$14,INT((ROW()-13)/2),0)),IF(ISBLANK(OFFSET('9. METAS'!$T$20,INT((ROW()-14)/2),0)),"",OFFSET('9. METAS'!$T$20,INT((ROW()-14)/2),0)))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02" t="str">
        <f ca="1">IF(ISBLANK(OFFSET('9. METAS'!$K$20,INT((ROW()-13)/2),0)),"",OFFSET('9. METAS'!$K$20,INT((ROW()-13)/2),0))</f>
        <v/>
      </c>
      <c r="I59" s="1004"/>
      <c r="J59" s="244" t="str">
        <f ca="1">IF(MOD(ROW()-13,2)=0,IF(ISBLANK(OFFSET('11. SEGUIMIENTO 2026'!$N$14,INT((ROW()-13)/2),0)),"",OFFSET('11. SEGUIMIENTO 2026'!$N$14,INT((ROW()-13)/2),0)),IF(ISBLANK(OFFSET('9. METAS'!$Q$20,INT((ROW()-14)/2),0)),"",OFFSET('9. METAS'!$Q$20,INT((ROW()-14)/2),0)))</f>
        <v/>
      </c>
      <c r="K59" s="245" t="str">
        <f ca="1">IF(MOD(ROW()-13,2)=0,IF(ISBLANK(OFFSET('11. SEGUIMIENTO 2026'!$O$14,INT((ROW()-13)/2),0)),"",OFFSET('11. SEGUIMIENTO 2026'!$O$14,INT((ROW()-13)/2),0)),IF(ISBLANK(OFFSET('9. METAS'!$R$20,INT((ROW()-14)/2),0)),"",OFFSET('9. METAS'!$R$20,INT((ROW()-14)/2),0)))</f>
        <v/>
      </c>
      <c r="L59" s="245" t="str">
        <f ca="1">IF(MOD(ROW()-13,2)=0,IF(ISBLANK(OFFSET('11. SEGUIMIENTO 2026'!$P$14,INT((ROW()-13)/2),0)),"",OFFSET('11. SEGUIMIENTO 2026'!$P$14,INT((ROW()-13)/2),0)),IF(ISBLANK(OFFSET('9. METAS'!$S$20,INT((ROW()-14)/2),0)),"",OFFSET('9. METAS'!$S$20,INT((ROW()-14)/2),0)))</f>
        <v/>
      </c>
      <c r="M59" s="246" t="str">
        <f ca="1">IF(MOD(ROW()-13,2)=0,IF(ISBLANK(OFFSET('11. SEGUIMIENTO 2026'!$Q$14,INT((ROW()-13)/2),0)),"",OFFSET('11. SEGUIMIENTO 2026'!$Q$14,INT((ROW()-13)/2),0)),IF(ISBLANK(OFFSET('9. METAS'!$T$20,INT((ROW()-14)/2),0)),"",OFFSET('9. METAS'!$T$20,INT((ROW()-14)/2),0)))</f>
        <v/>
      </c>
      <c r="N59" s="1006" t="str">
        <f t="shared" ref="N59" ca="1" si="42">IFERROR(J59/J60,"ND")</f>
        <v>ND</v>
      </c>
      <c r="O59" s="1008" t="str">
        <f t="shared" ref="O59" ca="1" si="43">IFERROR(((J59+K59)/H59),"ND")</f>
        <v>ND</v>
      </c>
      <c r="P59" s="1010"/>
    </row>
    <row r="60" spans="3:16">
      <c r="C60" s="1025"/>
      <c r="D60" s="1018"/>
      <c r="E60" s="1018"/>
      <c r="F60" s="1021"/>
      <c r="G60" s="1023"/>
      <c r="H60" s="1002"/>
      <c r="I60" s="1012"/>
      <c r="J60" s="244" t="str">
        <f ca="1">IF(MOD(ROW()-13,2)=0,IF(ISBLANK(OFFSET('11. SEGUIMIENTO 2026'!$N$14,INT((ROW()-13)/2),0)),"",OFFSET('11. SEGUIMIENTO 2026'!$N$14,INT((ROW()-13)/2),0)),IF(ISBLANK(OFFSET('9. METAS'!$Q$20,INT((ROW()-14)/2),0)),"",OFFSET('9. METAS'!$Q$20,INT((ROW()-14)/2),0)))</f>
        <v/>
      </c>
      <c r="K60" s="245" t="str">
        <f ca="1">IF(MOD(ROW()-13,2)=0,IF(ISBLANK(OFFSET('11. SEGUIMIENTO 2026'!$O$14,INT((ROW()-13)/2),0)),"",OFFSET('11. SEGUIMIENTO 2026'!$O$14,INT((ROW()-13)/2),0)),IF(ISBLANK(OFFSET('9. METAS'!$R$20,INT((ROW()-14)/2),0)),"",OFFSET('9. METAS'!$R$20,INT((ROW()-14)/2),0)))</f>
        <v/>
      </c>
      <c r="L60" s="245" t="str">
        <f ca="1">IF(MOD(ROW()-13,2)=0,IF(ISBLANK(OFFSET('11. SEGUIMIENTO 2026'!$P$14,INT((ROW()-13)/2),0)),"",OFFSET('11. SEGUIMIENTO 2026'!$P$14,INT((ROW()-13)/2),0)),IF(ISBLANK(OFFSET('9. METAS'!$S$20,INT((ROW()-14)/2),0)),"",OFFSET('9. METAS'!$S$20,INT((ROW()-14)/2),0)))</f>
        <v/>
      </c>
      <c r="M60" s="246" t="str">
        <f ca="1">IF(MOD(ROW()-13,2)=0,IF(ISBLANK(OFFSET('11. SEGUIMIENTO 2026'!$Q$14,INT((ROW()-13)/2),0)),"",OFFSET('11. SEGUIMIENTO 2026'!$Q$14,INT((ROW()-13)/2),0)),IF(ISBLANK(OFFSET('9. METAS'!$T$20,INT((ROW()-14)/2),0)),"",OFFSET('9. METAS'!$T$20,INT((ROW()-14)/2),0)))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02" t="str">
        <f ca="1">IF(ISBLANK(OFFSET('9. METAS'!$K$20,INT((ROW()-13)/2),0)),"",OFFSET('9. METAS'!$K$20,INT((ROW()-13)/2),0))</f>
        <v/>
      </c>
      <c r="I61" s="1004"/>
      <c r="J61" s="244" t="str">
        <f ca="1">IF(MOD(ROW()-13,2)=0,IF(ISBLANK(OFFSET('11. SEGUIMIENTO 2026'!$N$14,INT((ROW()-13)/2),0)),"",OFFSET('11. SEGUIMIENTO 2026'!$N$14,INT((ROW()-13)/2),0)),IF(ISBLANK(OFFSET('9. METAS'!$Q$20,INT((ROW()-14)/2),0)),"",OFFSET('9. METAS'!$Q$20,INT((ROW()-14)/2),0)))</f>
        <v/>
      </c>
      <c r="K61" s="245" t="str">
        <f ca="1">IF(MOD(ROW()-13,2)=0,IF(ISBLANK(OFFSET('11. SEGUIMIENTO 2026'!$O$14,INT((ROW()-13)/2),0)),"",OFFSET('11. SEGUIMIENTO 2026'!$O$14,INT((ROW()-13)/2),0)),IF(ISBLANK(OFFSET('9. METAS'!$R$20,INT((ROW()-14)/2),0)),"",OFFSET('9. METAS'!$R$20,INT((ROW()-14)/2),0)))</f>
        <v/>
      </c>
      <c r="L61" s="245" t="str">
        <f ca="1">IF(MOD(ROW()-13,2)=0,IF(ISBLANK(OFFSET('11. SEGUIMIENTO 2026'!$P$14,INT((ROW()-13)/2),0)),"",OFFSET('11. SEGUIMIENTO 2026'!$P$14,INT((ROW()-13)/2),0)),IF(ISBLANK(OFFSET('9. METAS'!$S$20,INT((ROW()-14)/2),0)),"",OFFSET('9. METAS'!$S$20,INT((ROW()-14)/2),0)))</f>
        <v/>
      </c>
      <c r="M61" s="246" t="str">
        <f ca="1">IF(MOD(ROW()-13,2)=0,IF(ISBLANK(OFFSET('11. SEGUIMIENTO 2026'!$Q$14,INT((ROW()-13)/2),0)),"",OFFSET('11. SEGUIMIENTO 2026'!$Q$14,INT((ROW()-13)/2),0)),IF(ISBLANK(OFFSET('9. METAS'!$T$20,INT((ROW()-14)/2),0)),"",OFFSET('9. METAS'!$T$20,INT((ROW()-14)/2),0)))</f>
        <v/>
      </c>
      <c r="N61" s="1006" t="str">
        <f t="shared" ref="N61" ca="1" si="44">IFERROR(J61/J62,"ND")</f>
        <v>ND</v>
      </c>
      <c r="O61" s="1008" t="str">
        <f t="shared" ref="O61" ca="1" si="45">IFERROR(((J61+K61)/H61),"ND")</f>
        <v>ND</v>
      </c>
      <c r="P61" s="1010"/>
    </row>
    <row r="62" spans="3:16">
      <c r="C62" s="1025"/>
      <c r="D62" s="1018"/>
      <c r="E62" s="1018"/>
      <c r="F62" s="1021"/>
      <c r="G62" s="1023"/>
      <c r="H62" s="1002"/>
      <c r="I62" s="1012"/>
      <c r="J62" s="244" t="str">
        <f ca="1">IF(MOD(ROW()-13,2)=0,IF(ISBLANK(OFFSET('11. SEGUIMIENTO 2026'!$N$14,INT((ROW()-13)/2),0)),"",OFFSET('11. SEGUIMIENTO 2026'!$N$14,INT((ROW()-13)/2),0)),IF(ISBLANK(OFFSET('9. METAS'!$Q$20,INT((ROW()-14)/2),0)),"",OFFSET('9. METAS'!$Q$20,INT((ROW()-14)/2),0)))</f>
        <v/>
      </c>
      <c r="K62" s="245" t="str">
        <f ca="1">IF(MOD(ROW()-13,2)=0,IF(ISBLANK(OFFSET('11. SEGUIMIENTO 2026'!$O$14,INT((ROW()-13)/2),0)),"",OFFSET('11. SEGUIMIENTO 2026'!$O$14,INT((ROW()-13)/2),0)),IF(ISBLANK(OFFSET('9. METAS'!$R$20,INT((ROW()-14)/2),0)),"",OFFSET('9. METAS'!$R$20,INT((ROW()-14)/2),0)))</f>
        <v/>
      </c>
      <c r="L62" s="245" t="str">
        <f ca="1">IF(MOD(ROW()-13,2)=0,IF(ISBLANK(OFFSET('11. SEGUIMIENTO 2026'!$P$14,INT((ROW()-13)/2),0)),"",OFFSET('11. SEGUIMIENTO 2026'!$P$14,INT((ROW()-13)/2),0)),IF(ISBLANK(OFFSET('9. METAS'!$S$20,INT((ROW()-14)/2),0)),"",OFFSET('9. METAS'!$S$20,INT((ROW()-14)/2),0)))</f>
        <v/>
      </c>
      <c r="M62" s="246" t="str">
        <f ca="1">IF(MOD(ROW()-13,2)=0,IF(ISBLANK(OFFSET('11. SEGUIMIENTO 2026'!$Q$14,INT((ROW()-13)/2),0)),"",OFFSET('11. SEGUIMIENTO 2026'!$Q$14,INT((ROW()-13)/2),0)),IF(ISBLANK(OFFSET('9. METAS'!$T$20,INT((ROW()-14)/2),0)),"",OFFSET('9. METAS'!$T$20,INT((ROW()-14)/2),0)))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02" t="str">
        <f ca="1">IF(ISBLANK(OFFSET('9. METAS'!$K$20,INT((ROW()-13)/2),0)),"",OFFSET('9. METAS'!$K$20,INT((ROW()-13)/2),0))</f>
        <v/>
      </c>
      <c r="I63" s="1004"/>
      <c r="J63" s="244" t="str">
        <f ca="1">IF(MOD(ROW()-13,2)=0,IF(ISBLANK(OFFSET('11. SEGUIMIENTO 2026'!$N$14,INT((ROW()-13)/2),0)),"",OFFSET('11. SEGUIMIENTO 2026'!$N$14,INT((ROW()-13)/2),0)),IF(ISBLANK(OFFSET('9. METAS'!$Q$20,INT((ROW()-14)/2),0)),"",OFFSET('9. METAS'!$Q$20,INT((ROW()-14)/2),0)))</f>
        <v/>
      </c>
      <c r="K63" s="245" t="str">
        <f ca="1">IF(MOD(ROW()-13,2)=0,IF(ISBLANK(OFFSET('11. SEGUIMIENTO 2026'!$O$14,INT((ROW()-13)/2),0)),"",OFFSET('11. SEGUIMIENTO 2026'!$O$14,INT((ROW()-13)/2),0)),IF(ISBLANK(OFFSET('9. METAS'!$R$20,INT((ROW()-14)/2),0)),"",OFFSET('9. METAS'!$R$20,INT((ROW()-14)/2),0)))</f>
        <v/>
      </c>
      <c r="L63" s="245" t="str">
        <f ca="1">IF(MOD(ROW()-13,2)=0,IF(ISBLANK(OFFSET('11. SEGUIMIENTO 2026'!$P$14,INT((ROW()-13)/2),0)),"",OFFSET('11. SEGUIMIENTO 2026'!$P$14,INT((ROW()-13)/2),0)),IF(ISBLANK(OFFSET('9. METAS'!$S$20,INT((ROW()-14)/2),0)),"",OFFSET('9. METAS'!$S$20,INT((ROW()-14)/2),0)))</f>
        <v/>
      </c>
      <c r="M63" s="246" t="str">
        <f ca="1">IF(MOD(ROW()-13,2)=0,IF(ISBLANK(OFFSET('11. SEGUIMIENTO 2026'!$Q$14,INT((ROW()-13)/2),0)),"",OFFSET('11. SEGUIMIENTO 2026'!$Q$14,INT((ROW()-13)/2),0)),IF(ISBLANK(OFFSET('9. METAS'!$T$20,INT((ROW()-14)/2),0)),"",OFFSET('9. METAS'!$T$20,INT((ROW()-14)/2),0)))</f>
        <v/>
      </c>
      <c r="N63" s="1006" t="str">
        <f t="shared" ref="N63" ca="1" si="46">IFERROR(J63/J64,"ND")</f>
        <v>ND</v>
      </c>
      <c r="O63" s="1008" t="str">
        <f t="shared" ref="O63" ca="1" si="47">IFERROR(((J63+K63)/H63),"ND")</f>
        <v>ND</v>
      </c>
      <c r="P63" s="1010"/>
    </row>
    <row r="64" spans="3:16">
      <c r="C64" s="1025"/>
      <c r="D64" s="1018"/>
      <c r="E64" s="1018"/>
      <c r="F64" s="1021"/>
      <c r="G64" s="1023"/>
      <c r="H64" s="1002"/>
      <c r="I64" s="1012"/>
      <c r="J64" s="244" t="str">
        <f ca="1">IF(MOD(ROW()-13,2)=0,IF(ISBLANK(OFFSET('11. SEGUIMIENTO 2026'!$N$14,INT((ROW()-13)/2),0)),"",OFFSET('11. SEGUIMIENTO 2026'!$N$14,INT((ROW()-13)/2),0)),IF(ISBLANK(OFFSET('9. METAS'!$Q$20,INT((ROW()-14)/2),0)),"",OFFSET('9. METAS'!$Q$20,INT((ROW()-14)/2),0)))</f>
        <v/>
      </c>
      <c r="K64" s="245" t="str">
        <f ca="1">IF(MOD(ROW()-13,2)=0,IF(ISBLANK(OFFSET('11. SEGUIMIENTO 2026'!$O$14,INT((ROW()-13)/2),0)),"",OFFSET('11. SEGUIMIENTO 2026'!$O$14,INT((ROW()-13)/2),0)),IF(ISBLANK(OFFSET('9. METAS'!$R$20,INT((ROW()-14)/2),0)),"",OFFSET('9. METAS'!$R$20,INT((ROW()-14)/2),0)))</f>
        <v/>
      </c>
      <c r="L64" s="245" t="str">
        <f ca="1">IF(MOD(ROW()-13,2)=0,IF(ISBLANK(OFFSET('11. SEGUIMIENTO 2026'!$P$14,INT((ROW()-13)/2),0)),"",OFFSET('11. SEGUIMIENTO 2026'!$P$14,INT((ROW()-13)/2),0)),IF(ISBLANK(OFFSET('9. METAS'!$S$20,INT((ROW()-14)/2),0)),"",OFFSET('9. METAS'!$S$20,INT((ROW()-14)/2),0)))</f>
        <v/>
      </c>
      <c r="M64" s="246" t="str">
        <f ca="1">IF(MOD(ROW()-13,2)=0,IF(ISBLANK(OFFSET('11. SEGUIMIENTO 2026'!$Q$14,INT((ROW()-13)/2),0)),"",OFFSET('11. SEGUIMIENTO 2026'!$Q$14,INT((ROW()-13)/2),0)),IF(ISBLANK(OFFSET('9. METAS'!$T$20,INT((ROW()-14)/2),0)),"",OFFSET('9. METAS'!$T$20,INT((ROW()-14)/2),0)))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02">
        <f ca="1">IF(ISBLANK(OFFSET('9. METAS'!$K$20,INT((ROW()-13)/2),0)),"",OFFSET('9. METAS'!$K$20,INT((ROW()-13)/2),0))</f>
        <v>100</v>
      </c>
      <c r="I65" s="1004"/>
      <c r="J65" s="244">
        <f ca="1">IF(MOD(ROW()-13,2)=0,IF(ISBLANK(OFFSET('11. SEGUIMIENTO 2026'!$N$14,INT((ROW()-13)/2),0)),"",OFFSET('11. SEGUIMIENTO 2026'!$N$14,INT((ROW()-13)/2),0)),IF(ISBLANK(OFFSET('9. METAS'!$Q$20,INT((ROW()-14)/2),0)),"",OFFSET('9. METAS'!$Q$20,INT((ROW()-14)/2),0)))</f>
        <v>13</v>
      </c>
      <c r="K65" s="245" t="str">
        <f ca="1">IF(MOD(ROW()-13,2)=0,IF(ISBLANK(OFFSET('11. SEGUIMIENTO 2026'!$O$14,INT((ROW()-13)/2),0)),"",OFFSET('11. SEGUIMIENTO 2026'!$O$14,INT((ROW()-13)/2),0)),IF(ISBLANK(OFFSET('9. METAS'!$R$20,INT((ROW()-14)/2),0)),"",OFFSET('9. METAS'!$R$20,INT((ROW()-14)/2),0)))</f>
        <v/>
      </c>
      <c r="L65" s="245" t="str">
        <f ca="1">IF(MOD(ROW()-13,2)=0,IF(ISBLANK(OFFSET('11. SEGUIMIENTO 2026'!$P$14,INT((ROW()-13)/2),0)),"",OFFSET('11. SEGUIMIENTO 2026'!$P$14,INT((ROW()-13)/2),0)),IF(ISBLANK(OFFSET('9. METAS'!$S$20,INT((ROW()-14)/2),0)),"",OFFSET('9. METAS'!$S$20,INT((ROW()-14)/2),0)))</f>
        <v/>
      </c>
      <c r="M65" s="246" t="str">
        <f ca="1">IF(MOD(ROW()-13,2)=0,IF(ISBLANK(OFFSET('11. SEGUIMIENTO 2026'!$Q$14,INT((ROW()-13)/2),0)),"",OFFSET('11. SEGUIMIENTO 2026'!$Q$14,INT((ROW()-13)/2),0)),IF(ISBLANK(OFFSET('9. METAS'!$T$20,INT((ROW()-14)/2),0)),"",OFFSET('9. METAS'!$T$20,INT((ROW()-14)/2),0)))</f>
        <v/>
      </c>
      <c r="N65" s="1006">
        <f t="shared" ref="N65" ca="1" si="48">IFERROR(J65/J66,"ND")</f>
        <v>0.52</v>
      </c>
      <c r="O65" s="1008" t="str">
        <f t="shared" ref="O65" ca="1" si="49">IFERROR(((J65+K65)/H65),"ND")</f>
        <v>ND</v>
      </c>
      <c r="P65" s="1010"/>
    </row>
    <row r="66" spans="3:16">
      <c r="C66" s="1025"/>
      <c r="D66" s="1018"/>
      <c r="E66" s="1018"/>
      <c r="F66" s="1021"/>
      <c r="G66" s="1023"/>
      <c r="H66" s="1002"/>
      <c r="I66" s="1012"/>
      <c r="J66" s="244">
        <f ca="1">IF(MOD(ROW()-13,2)=0,IF(ISBLANK(OFFSET('11. SEGUIMIENTO 2026'!$N$14,INT((ROW()-13)/2),0)),"",OFFSET('11. SEGUIMIENTO 2026'!$N$14,INT((ROW()-13)/2),0)),IF(ISBLANK(OFFSET('9. METAS'!$Q$20,INT((ROW()-14)/2),0)),"",OFFSET('9. METAS'!$Q$20,INT((ROW()-14)/2),0)))</f>
        <v>25</v>
      </c>
      <c r="K66" s="245">
        <f ca="1">IF(MOD(ROW()-13,2)=0,IF(ISBLANK(OFFSET('11. SEGUIMIENTO 2026'!$O$14,INT((ROW()-13)/2),0)),"",OFFSET('11. SEGUIMIENTO 2026'!$O$14,INT((ROW()-13)/2),0)),IF(ISBLANK(OFFSET('9. METAS'!$R$20,INT((ROW()-14)/2),0)),"",OFFSET('9. METAS'!$R$20,INT((ROW()-14)/2),0)))</f>
        <v>25</v>
      </c>
      <c r="L66" s="245">
        <f ca="1">IF(MOD(ROW()-13,2)=0,IF(ISBLANK(OFFSET('11. SEGUIMIENTO 2026'!$P$14,INT((ROW()-13)/2),0)),"",OFFSET('11. SEGUIMIENTO 2026'!$P$14,INT((ROW()-13)/2),0)),IF(ISBLANK(OFFSET('9. METAS'!$S$20,INT((ROW()-14)/2),0)),"",OFFSET('9. METAS'!$S$20,INT((ROW()-14)/2),0)))</f>
        <v>25</v>
      </c>
      <c r="M66" s="246">
        <f ca="1">IF(MOD(ROW()-13,2)=0,IF(ISBLANK(OFFSET('11. SEGUIMIENTO 2026'!$Q$14,INT((ROW()-13)/2),0)),"",OFFSET('11. SEGUIMIENTO 2026'!$Q$14,INT((ROW()-13)/2),0)),IF(ISBLANK(OFFSET('9. METAS'!$T$20,INT((ROW()-14)/2),0)),"",OFFSET('9. METAS'!$T$20,INT((ROW()-14)/2),0)))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02">
        <f ca="1">IF(ISBLANK(OFFSET('9. METAS'!$K$20,INT((ROW()-13)/2),0)),"",OFFSET('9. METAS'!$K$20,INT((ROW()-13)/2),0))</f>
        <v>330</v>
      </c>
      <c r="I67" s="1004"/>
      <c r="J67" s="244">
        <f ca="1">IF(MOD(ROW()-13,2)=0,IF(ISBLANK(OFFSET('11. SEGUIMIENTO 2026'!$N$14,INT((ROW()-13)/2),0)),"",OFFSET('11. SEGUIMIENTO 2026'!$N$14,INT((ROW()-13)/2),0)),IF(ISBLANK(OFFSET('9. METAS'!$Q$20,INT((ROW()-14)/2),0)),"",OFFSET('9. METAS'!$Q$20,INT((ROW()-14)/2),0)))</f>
        <v>154</v>
      </c>
      <c r="K67" s="245" t="str">
        <f ca="1">IF(MOD(ROW()-13,2)=0,IF(ISBLANK(OFFSET('11. SEGUIMIENTO 2026'!$O$14,INT((ROW()-13)/2),0)),"",OFFSET('11. SEGUIMIENTO 2026'!$O$14,INT((ROW()-13)/2),0)),IF(ISBLANK(OFFSET('9. METAS'!$R$20,INT((ROW()-14)/2),0)),"",OFFSET('9. METAS'!$R$20,INT((ROW()-14)/2),0)))</f>
        <v/>
      </c>
      <c r="L67" s="245" t="str">
        <f ca="1">IF(MOD(ROW()-13,2)=0,IF(ISBLANK(OFFSET('11. SEGUIMIENTO 2026'!$P$14,INT((ROW()-13)/2),0)),"",OFFSET('11. SEGUIMIENTO 2026'!$P$14,INT((ROW()-13)/2),0)),IF(ISBLANK(OFFSET('9. METAS'!$S$20,INT((ROW()-14)/2),0)),"",OFFSET('9. METAS'!$S$20,INT((ROW()-14)/2),0)))</f>
        <v/>
      </c>
      <c r="M67" s="246" t="str">
        <f ca="1">IF(MOD(ROW()-13,2)=0,IF(ISBLANK(OFFSET('11. SEGUIMIENTO 2026'!$Q$14,INT((ROW()-13)/2),0)),"",OFFSET('11. SEGUIMIENTO 2026'!$Q$14,INT((ROW()-13)/2),0)),IF(ISBLANK(OFFSET('9. METAS'!$T$20,INT((ROW()-14)/2),0)),"",OFFSET('9. METAS'!$T$20,INT((ROW()-14)/2),0)))</f>
        <v/>
      </c>
      <c r="N67" s="1006">
        <f t="shared" ref="N67" ca="1" si="50">IFERROR(J67/J68,"ND")</f>
        <v>1.711111111111111</v>
      </c>
      <c r="O67" s="1008" t="str">
        <f t="shared" ref="O67" ca="1" si="51">IFERROR(((J67+K67)/H67),"ND")</f>
        <v>ND</v>
      </c>
      <c r="P67" s="1010"/>
    </row>
    <row r="68" spans="3:16">
      <c r="C68" s="1025"/>
      <c r="D68" s="1018"/>
      <c r="E68" s="1018"/>
      <c r="F68" s="1021"/>
      <c r="G68" s="1023"/>
      <c r="H68" s="1002"/>
      <c r="I68" s="1012"/>
      <c r="J68" s="244">
        <f ca="1">IF(MOD(ROW()-13,2)=0,IF(ISBLANK(OFFSET('11. SEGUIMIENTO 2026'!$N$14,INT((ROW()-13)/2),0)),"",OFFSET('11. SEGUIMIENTO 2026'!$N$14,INT((ROW()-13)/2),0)),IF(ISBLANK(OFFSET('9. METAS'!$Q$20,INT((ROW()-14)/2),0)),"",OFFSET('9. METAS'!$Q$20,INT((ROW()-14)/2),0)))</f>
        <v>90</v>
      </c>
      <c r="K68" s="245">
        <f ca="1">IF(MOD(ROW()-13,2)=0,IF(ISBLANK(OFFSET('11. SEGUIMIENTO 2026'!$O$14,INT((ROW()-13)/2),0)),"",OFFSET('11. SEGUIMIENTO 2026'!$O$14,INT((ROW()-13)/2),0)),IF(ISBLANK(OFFSET('9. METAS'!$R$20,INT((ROW()-14)/2),0)),"",OFFSET('9. METAS'!$R$20,INT((ROW()-14)/2),0)))</f>
        <v>90</v>
      </c>
      <c r="L68" s="245">
        <f ca="1">IF(MOD(ROW()-13,2)=0,IF(ISBLANK(OFFSET('11. SEGUIMIENTO 2026'!$P$14,INT((ROW()-13)/2),0)),"",OFFSET('11. SEGUIMIENTO 2026'!$P$14,INT((ROW()-13)/2),0)),IF(ISBLANK(OFFSET('9. METAS'!$S$20,INT((ROW()-14)/2),0)),"",OFFSET('9. METAS'!$S$20,INT((ROW()-14)/2),0)))</f>
        <v>90</v>
      </c>
      <c r="M68" s="246">
        <f ca="1">IF(MOD(ROW()-13,2)=0,IF(ISBLANK(OFFSET('11. SEGUIMIENTO 2026'!$Q$14,INT((ROW()-13)/2),0)),"",OFFSET('11. SEGUIMIENTO 2026'!$Q$14,INT((ROW()-13)/2),0)),IF(ISBLANK(OFFSET('9. METAS'!$T$20,INT((ROW()-14)/2),0)),"",OFFSET('9. METAS'!$T$20,INT((ROW()-14)/2),0)))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02">
        <f ca="1">IF(ISBLANK(OFFSET('9. METAS'!$K$20,INT((ROW()-13)/2),0)),"",OFFSET('9. METAS'!$K$20,INT((ROW()-13)/2),0))</f>
        <v>20</v>
      </c>
      <c r="I69" s="1004"/>
      <c r="J69" s="244">
        <f ca="1">IF(MOD(ROW()-13,2)=0,IF(ISBLANK(OFFSET('11. SEGUIMIENTO 2026'!$N$14,INT((ROW()-13)/2),0)),"",OFFSET('11. SEGUIMIENTO 2026'!$N$14,INT((ROW()-13)/2),0)),IF(ISBLANK(OFFSET('9. METAS'!$Q$20,INT((ROW()-14)/2),0)),"",OFFSET('9. METAS'!$Q$20,INT((ROW()-14)/2),0)))</f>
        <v>0</v>
      </c>
      <c r="K69" s="245" t="str">
        <f ca="1">IF(MOD(ROW()-13,2)=0,IF(ISBLANK(OFFSET('11. SEGUIMIENTO 2026'!$O$14,INT((ROW()-13)/2),0)),"",OFFSET('11. SEGUIMIENTO 2026'!$O$14,INT((ROW()-13)/2),0)),IF(ISBLANK(OFFSET('9. METAS'!$R$20,INT((ROW()-14)/2),0)),"",OFFSET('9. METAS'!$R$20,INT((ROW()-14)/2),0)))</f>
        <v/>
      </c>
      <c r="L69" s="245" t="str">
        <f ca="1">IF(MOD(ROW()-13,2)=0,IF(ISBLANK(OFFSET('11. SEGUIMIENTO 2026'!$P$14,INT((ROW()-13)/2),0)),"",OFFSET('11. SEGUIMIENTO 2026'!$P$14,INT((ROW()-13)/2),0)),IF(ISBLANK(OFFSET('9. METAS'!$S$20,INT((ROW()-14)/2),0)),"",OFFSET('9. METAS'!$S$20,INT((ROW()-14)/2),0)))</f>
        <v/>
      </c>
      <c r="M69" s="246" t="str">
        <f ca="1">IF(MOD(ROW()-13,2)=0,IF(ISBLANK(OFFSET('11. SEGUIMIENTO 2026'!$Q$14,INT((ROW()-13)/2),0)),"",OFFSET('11. SEGUIMIENTO 2026'!$Q$14,INT((ROW()-13)/2),0)),IF(ISBLANK(OFFSET('9. METAS'!$T$20,INT((ROW()-14)/2),0)),"",OFFSET('9. METAS'!$T$20,INT((ROW()-14)/2),0)))</f>
        <v/>
      </c>
      <c r="N69" s="1006">
        <f t="shared" ref="N69" ca="1" si="52">IFERROR(J69/J70,"ND")</f>
        <v>0</v>
      </c>
      <c r="O69" s="1008" t="str">
        <f t="shared" ref="O69" ca="1" si="53">IFERROR(((J69+K69)/H69),"ND")</f>
        <v>ND</v>
      </c>
      <c r="P69" s="1010"/>
    </row>
    <row r="70" spans="3:16">
      <c r="C70" s="1025"/>
      <c r="D70" s="1018"/>
      <c r="E70" s="1018"/>
      <c r="F70" s="1021"/>
      <c r="G70" s="1023"/>
      <c r="H70" s="1002"/>
      <c r="I70" s="1012"/>
      <c r="J70" s="244">
        <f ca="1">IF(MOD(ROW()-13,2)=0,IF(ISBLANK(OFFSET('11. SEGUIMIENTO 2026'!$N$14,INT((ROW()-13)/2),0)),"",OFFSET('11. SEGUIMIENTO 2026'!$N$14,INT((ROW()-13)/2),0)),IF(ISBLANK(OFFSET('9. METAS'!$Q$20,INT((ROW()-14)/2),0)),"",OFFSET('9. METAS'!$Q$20,INT((ROW()-14)/2),0)))</f>
        <v>5</v>
      </c>
      <c r="K70" s="245">
        <f ca="1">IF(MOD(ROW()-13,2)=0,IF(ISBLANK(OFFSET('11. SEGUIMIENTO 2026'!$O$14,INT((ROW()-13)/2),0)),"",OFFSET('11. SEGUIMIENTO 2026'!$O$14,INT((ROW()-13)/2),0)),IF(ISBLANK(OFFSET('9. METAS'!$R$20,INT((ROW()-14)/2),0)),"",OFFSET('9. METAS'!$R$20,INT((ROW()-14)/2),0)))</f>
        <v>5</v>
      </c>
      <c r="L70" s="245">
        <f ca="1">IF(MOD(ROW()-13,2)=0,IF(ISBLANK(OFFSET('11. SEGUIMIENTO 2026'!$P$14,INT((ROW()-13)/2),0)),"",OFFSET('11. SEGUIMIENTO 2026'!$P$14,INT((ROW()-13)/2),0)),IF(ISBLANK(OFFSET('9. METAS'!$S$20,INT((ROW()-14)/2),0)),"",OFFSET('9. METAS'!$S$20,INT((ROW()-14)/2),0)))</f>
        <v>5</v>
      </c>
      <c r="M70" s="246">
        <f ca="1">IF(MOD(ROW()-13,2)=0,IF(ISBLANK(OFFSET('11. SEGUIMIENTO 2026'!$Q$14,INT((ROW()-13)/2),0)),"",OFFSET('11. SEGUIMIENTO 2026'!$Q$14,INT((ROW()-13)/2),0)),IF(ISBLANK(OFFSET('9. METAS'!$T$20,INT((ROW()-14)/2),0)),"",OFFSET('9. METAS'!$T$20,INT((ROW()-14)/2),0)))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02" t="str">
        <f ca="1">IF(ISBLANK(OFFSET('9. METAS'!$K$20,INT((ROW()-13)/2),0)),"",OFFSET('9. METAS'!$K$20,INT((ROW()-13)/2),0))</f>
        <v/>
      </c>
      <c r="I71" s="1004"/>
      <c r="J71" s="244" t="str">
        <f ca="1">IF(MOD(ROW()-13,2)=0,IF(ISBLANK(OFFSET('11. SEGUIMIENTO 2026'!$N$14,INT((ROW()-13)/2),0)),"",OFFSET('11. SEGUIMIENTO 2026'!$N$14,INT((ROW()-13)/2),0)),IF(ISBLANK(OFFSET('9. METAS'!$Q$20,INT((ROW()-14)/2),0)),"",OFFSET('9. METAS'!$Q$20,INT((ROW()-14)/2),0)))</f>
        <v/>
      </c>
      <c r="K71" s="245" t="str">
        <f ca="1">IF(MOD(ROW()-13,2)=0,IF(ISBLANK(OFFSET('11. SEGUIMIENTO 2026'!$O$14,INT((ROW()-13)/2),0)),"",OFFSET('11. SEGUIMIENTO 2026'!$O$14,INT((ROW()-13)/2),0)),IF(ISBLANK(OFFSET('9. METAS'!$R$20,INT((ROW()-14)/2),0)),"",OFFSET('9. METAS'!$R$20,INT((ROW()-14)/2),0)))</f>
        <v/>
      </c>
      <c r="L71" s="245" t="str">
        <f ca="1">IF(MOD(ROW()-13,2)=0,IF(ISBLANK(OFFSET('11. SEGUIMIENTO 2026'!$P$14,INT((ROW()-13)/2),0)),"",OFFSET('11. SEGUIMIENTO 2026'!$P$14,INT((ROW()-13)/2),0)),IF(ISBLANK(OFFSET('9. METAS'!$S$20,INT((ROW()-14)/2),0)),"",OFFSET('9. METAS'!$S$20,INT((ROW()-14)/2),0)))</f>
        <v/>
      </c>
      <c r="M71" s="246" t="str">
        <f ca="1">IF(MOD(ROW()-13,2)=0,IF(ISBLANK(OFFSET('11. SEGUIMIENTO 2026'!$Q$14,INT((ROW()-13)/2),0)),"",OFFSET('11. SEGUIMIENTO 2026'!$Q$14,INT((ROW()-13)/2),0)),IF(ISBLANK(OFFSET('9. METAS'!$T$20,INT((ROW()-14)/2),0)),"",OFFSET('9. METAS'!$T$20,INT((ROW()-14)/2),0)))</f>
        <v/>
      </c>
      <c r="N71" s="1006" t="str">
        <f t="shared" ref="N71" ca="1" si="54">IFERROR(J71/J72,"ND")</f>
        <v>ND</v>
      </c>
      <c r="O71" s="1008" t="str">
        <f t="shared" ref="O71" ca="1" si="55">IFERROR(((J71+K71)/H71),"ND")</f>
        <v>ND</v>
      </c>
      <c r="P71" s="1010"/>
    </row>
    <row r="72" spans="3:16">
      <c r="C72" s="1025"/>
      <c r="D72" s="1018"/>
      <c r="E72" s="1018"/>
      <c r="F72" s="1021"/>
      <c r="G72" s="1023"/>
      <c r="H72" s="1002"/>
      <c r="I72" s="1012"/>
      <c r="J72" s="244" t="str">
        <f ca="1">IF(MOD(ROW()-13,2)=0,IF(ISBLANK(OFFSET('11. SEGUIMIENTO 2026'!$N$14,INT((ROW()-13)/2),0)),"",OFFSET('11. SEGUIMIENTO 2026'!$N$14,INT((ROW()-13)/2),0)),IF(ISBLANK(OFFSET('9. METAS'!$Q$20,INT((ROW()-14)/2),0)),"",OFFSET('9. METAS'!$Q$20,INT((ROW()-14)/2),0)))</f>
        <v/>
      </c>
      <c r="K72" s="245" t="str">
        <f ca="1">IF(MOD(ROW()-13,2)=0,IF(ISBLANK(OFFSET('11. SEGUIMIENTO 2026'!$O$14,INT((ROW()-13)/2),0)),"",OFFSET('11. SEGUIMIENTO 2026'!$O$14,INT((ROW()-13)/2),0)),IF(ISBLANK(OFFSET('9. METAS'!$R$20,INT((ROW()-14)/2),0)),"",OFFSET('9. METAS'!$R$20,INT((ROW()-14)/2),0)))</f>
        <v/>
      </c>
      <c r="L72" s="245" t="str">
        <f ca="1">IF(MOD(ROW()-13,2)=0,IF(ISBLANK(OFFSET('11. SEGUIMIENTO 2026'!$P$14,INT((ROW()-13)/2),0)),"",OFFSET('11. SEGUIMIENTO 2026'!$P$14,INT((ROW()-13)/2),0)),IF(ISBLANK(OFFSET('9. METAS'!$S$20,INT((ROW()-14)/2),0)),"",OFFSET('9. METAS'!$S$20,INT((ROW()-14)/2),0)))</f>
        <v/>
      </c>
      <c r="M72" s="246" t="str">
        <f ca="1">IF(MOD(ROW()-13,2)=0,IF(ISBLANK(OFFSET('11. SEGUIMIENTO 2026'!$Q$14,INT((ROW()-13)/2),0)),"",OFFSET('11. SEGUIMIENTO 2026'!$Q$14,INT((ROW()-13)/2),0)),IF(ISBLANK(OFFSET('9. METAS'!$T$20,INT((ROW()-14)/2),0)),"",OFFSET('9. METAS'!$T$20,INT((ROW()-14)/2),0)))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02" t="str">
        <f ca="1">IF(ISBLANK(OFFSET('9. METAS'!$K$20,INT((ROW()-13)/2),0)),"",OFFSET('9. METAS'!$K$20,INT((ROW()-13)/2),0))</f>
        <v/>
      </c>
      <c r="I73" s="1004"/>
      <c r="J73" s="244" t="str">
        <f ca="1">IF(MOD(ROW()-13,2)=0,IF(ISBLANK(OFFSET('11. SEGUIMIENTO 2026'!$N$14,INT((ROW()-13)/2),0)),"",OFFSET('11. SEGUIMIENTO 2026'!$N$14,INT((ROW()-13)/2),0)),IF(ISBLANK(OFFSET('9. METAS'!$Q$20,INT((ROW()-14)/2),0)),"",OFFSET('9. METAS'!$Q$20,INT((ROW()-14)/2),0)))</f>
        <v/>
      </c>
      <c r="K73" s="245" t="str">
        <f ca="1">IF(MOD(ROW()-13,2)=0,IF(ISBLANK(OFFSET('11. SEGUIMIENTO 2026'!$O$14,INT((ROW()-13)/2),0)),"",OFFSET('11. SEGUIMIENTO 2026'!$O$14,INT((ROW()-13)/2),0)),IF(ISBLANK(OFFSET('9. METAS'!$R$20,INT((ROW()-14)/2),0)),"",OFFSET('9. METAS'!$R$20,INT((ROW()-14)/2),0)))</f>
        <v/>
      </c>
      <c r="L73" s="245" t="str">
        <f ca="1">IF(MOD(ROW()-13,2)=0,IF(ISBLANK(OFFSET('11. SEGUIMIENTO 2026'!$P$14,INT((ROW()-13)/2),0)),"",OFFSET('11. SEGUIMIENTO 2026'!$P$14,INT((ROW()-13)/2),0)),IF(ISBLANK(OFFSET('9. METAS'!$S$20,INT((ROW()-14)/2),0)),"",OFFSET('9. METAS'!$S$20,INT((ROW()-14)/2),0)))</f>
        <v/>
      </c>
      <c r="M73" s="246" t="str">
        <f ca="1">IF(MOD(ROW()-13,2)=0,IF(ISBLANK(OFFSET('11. SEGUIMIENTO 2026'!$Q$14,INT((ROW()-13)/2),0)),"",OFFSET('11. SEGUIMIENTO 2026'!$Q$14,INT((ROW()-13)/2),0)),IF(ISBLANK(OFFSET('9. METAS'!$T$20,INT((ROW()-14)/2),0)),"",OFFSET('9. METAS'!$T$20,INT((ROW()-14)/2),0)))</f>
        <v/>
      </c>
      <c r="N73" s="1006" t="str">
        <f t="shared" ref="N73" ca="1" si="56">IFERROR(J73/J74,"ND")</f>
        <v>ND</v>
      </c>
      <c r="O73" s="1008" t="str">
        <f t="shared" ref="O73" ca="1" si="57">IFERROR(((J73+K73)/H73),"ND")</f>
        <v>ND</v>
      </c>
      <c r="P73" s="1010"/>
    </row>
    <row r="74" spans="3:16">
      <c r="C74" s="1025"/>
      <c r="D74" s="1018"/>
      <c r="E74" s="1018"/>
      <c r="F74" s="1021"/>
      <c r="G74" s="1023"/>
      <c r="H74" s="1002"/>
      <c r="I74" s="1012"/>
      <c r="J74" s="244" t="str">
        <f ca="1">IF(MOD(ROW()-13,2)=0,IF(ISBLANK(OFFSET('11. SEGUIMIENTO 2026'!$N$14,INT((ROW()-13)/2),0)),"",OFFSET('11. SEGUIMIENTO 2026'!$N$14,INT((ROW()-13)/2),0)),IF(ISBLANK(OFFSET('9. METAS'!$Q$20,INT((ROW()-14)/2),0)),"",OFFSET('9. METAS'!$Q$20,INT((ROW()-14)/2),0)))</f>
        <v/>
      </c>
      <c r="K74" s="245" t="str">
        <f ca="1">IF(MOD(ROW()-13,2)=0,IF(ISBLANK(OFFSET('11. SEGUIMIENTO 2026'!$O$14,INT((ROW()-13)/2),0)),"",OFFSET('11. SEGUIMIENTO 2026'!$O$14,INT((ROW()-13)/2),0)),IF(ISBLANK(OFFSET('9. METAS'!$R$20,INT((ROW()-14)/2),0)),"",OFFSET('9. METAS'!$R$20,INT((ROW()-14)/2),0)))</f>
        <v/>
      </c>
      <c r="L74" s="245" t="str">
        <f ca="1">IF(MOD(ROW()-13,2)=0,IF(ISBLANK(OFFSET('11. SEGUIMIENTO 2026'!$P$14,INT((ROW()-13)/2),0)),"",OFFSET('11. SEGUIMIENTO 2026'!$P$14,INT((ROW()-13)/2),0)),IF(ISBLANK(OFFSET('9. METAS'!$S$20,INT((ROW()-14)/2),0)),"",OFFSET('9. METAS'!$S$20,INT((ROW()-14)/2),0)))</f>
        <v/>
      </c>
      <c r="M74" s="246" t="str">
        <f ca="1">IF(MOD(ROW()-13,2)=0,IF(ISBLANK(OFFSET('11. SEGUIMIENTO 2026'!$Q$14,INT((ROW()-13)/2),0)),"",OFFSET('11. SEGUIMIENTO 2026'!$Q$14,INT((ROW()-13)/2),0)),IF(ISBLANK(OFFSET('9. METAS'!$T$20,INT((ROW()-14)/2),0)),"",OFFSET('9. METAS'!$T$20,INT((ROW()-14)/2),0)))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02" t="str">
        <f ca="1">IF(ISBLANK(OFFSET('9. METAS'!$K$20,INT((ROW()-13)/2),0)),"",OFFSET('9. METAS'!$K$20,INT((ROW()-13)/2),0))</f>
        <v/>
      </c>
      <c r="I75" s="1004"/>
      <c r="J75" s="244" t="str">
        <f ca="1">IF(MOD(ROW()-13,2)=0,IF(ISBLANK(OFFSET('11. SEGUIMIENTO 2026'!$N$14,INT((ROW()-13)/2),0)),"",OFFSET('11. SEGUIMIENTO 2026'!$N$14,INT((ROW()-13)/2),0)),IF(ISBLANK(OFFSET('9. METAS'!$Q$20,INT((ROW()-14)/2),0)),"",OFFSET('9. METAS'!$Q$20,INT((ROW()-14)/2),0)))</f>
        <v/>
      </c>
      <c r="K75" s="245" t="str">
        <f ca="1">IF(MOD(ROW()-13,2)=0,IF(ISBLANK(OFFSET('11. SEGUIMIENTO 2026'!$O$14,INT((ROW()-13)/2),0)),"",OFFSET('11. SEGUIMIENTO 2026'!$O$14,INT((ROW()-13)/2),0)),IF(ISBLANK(OFFSET('9. METAS'!$R$20,INT((ROW()-14)/2),0)),"",OFFSET('9. METAS'!$R$20,INT((ROW()-14)/2),0)))</f>
        <v/>
      </c>
      <c r="L75" s="245" t="str">
        <f ca="1">IF(MOD(ROW()-13,2)=0,IF(ISBLANK(OFFSET('11. SEGUIMIENTO 2026'!$P$14,INT((ROW()-13)/2),0)),"",OFFSET('11. SEGUIMIENTO 2026'!$P$14,INT((ROW()-13)/2),0)),IF(ISBLANK(OFFSET('9. METAS'!$S$20,INT((ROW()-14)/2),0)),"",OFFSET('9. METAS'!$S$20,INT((ROW()-14)/2),0)))</f>
        <v/>
      </c>
      <c r="M75" s="246" t="str">
        <f ca="1">IF(MOD(ROW()-13,2)=0,IF(ISBLANK(OFFSET('11. SEGUIMIENTO 2026'!$Q$14,INT((ROW()-13)/2),0)),"",OFFSET('11. SEGUIMIENTO 2026'!$Q$14,INT((ROW()-13)/2),0)),IF(ISBLANK(OFFSET('9. METAS'!$T$20,INT((ROW()-14)/2),0)),"",OFFSET('9. METAS'!$T$20,INT((ROW()-14)/2),0)))</f>
        <v/>
      </c>
      <c r="N75" s="1006" t="str">
        <f t="shared" ref="N75" ca="1" si="58">IFERROR(J75/J76,"ND")</f>
        <v>ND</v>
      </c>
      <c r="O75" s="1008" t="str">
        <f t="shared" ref="O75" ca="1" si="59">IFERROR(((J75+K75)/H75),"ND")</f>
        <v>ND</v>
      </c>
      <c r="P75" s="1010"/>
    </row>
    <row r="76" spans="3:16">
      <c r="C76" s="1025"/>
      <c r="D76" s="1018"/>
      <c r="E76" s="1018"/>
      <c r="F76" s="1021"/>
      <c r="G76" s="1023"/>
      <c r="H76" s="1002"/>
      <c r="I76" s="1012"/>
      <c r="J76" s="244" t="str">
        <f ca="1">IF(MOD(ROW()-13,2)=0,IF(ISBLANK(OFFSET('11. SEGUIMIENTO 2026'!$N$14,INT((ROW()-13)/2),0)),"",OFFSET('11. SEGUIMIENTO 2026'!$N$14,INT((ROW()-13)/2),0)),IF(ISBLANK(OFFSET('9. METAS'!$Q$20,INT((ROW()-14)/2),0)),"",OFFSET('9. METAS'!$Q$20,INT((ROW()-14)/2),0)))</f>
        <v/>
      </c>
      <c r="K76" s="245" t="str">
        <f ca="1">IF(MOD(ROW()-13,2)=0,IF(ISBLANK(OFFSET('11. SEGUIMIENTO 2026'!$O$14,INT((ROW()-13)/2),0)),"",OFFSET('11. SEGUIMIENTO 2026'!$O$14,INT((ROW()-13)/2),0)),IF(ISBLANK(OFFSET('9. METAS'!$R$20,INT((ROW()-14)/2),0)),"",OFFSET('9. METAS'!$R$20,INT((ROW()-14)/2),0)))</f>
        <v/>
      </c>
      <c r="L76" s="245" t="str">
        <f ca="1">IF(MOD(ROW()-13,2)=0,IF(ISBLANK(OFFSET('11. SEGUIMIENTO 2026'!$P$14,INT((ROW()-13)/2),0)),"",OFFSET('11. SEGUIMIENTO 2026'!$P$14,INT((ROW()-13)/2),0)),IF(ISBLANK(OFFSET('9. METAS'!$S$20,INT((ROW()-14)/2),0)),"",OFFSET('9. METAS'!$S$20,INT((ROW()-14)/2),0)))</f>
        <v/>
      </c>
      <c r="M76" s="246" t="str">
        <f ca="1">IF(MOD(ROW()-13,2)=0,IF(ISBLANK(OFFSET('11. SEGUIMIENTO 2026'!$Q$14,INT((ROW()-13)/2),0)),"",OFFSET('11. SEGUIMIENTO 2026'!$Q$14,INT((ROW()-13)/2),0)),IF(ISBLANK(OFFSET('9. METAS'!$T$20,INT((ROW()-14)/2),0)),"",OFFSET('9. METAS'!$T$20,INT((ROW()-14)/2),0)))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02">
        <f ca="1">IF(ISBLANK(OFFSET('9. METAS'!$K$20,INT((ROW()-13)/2),0)),"",OFFSET('9. METAS'!$K$20,INT((ROW()-13)/2),0))</f>
        <v>100</v>
      </c>
      <c r="I77" s="1004"/>
      <c r="J77" s="244">
        <f ca="1">IF(MOD(ROW()-13,2)=0,IF(ISBLANK(OFFSET('11. SEGUIMIENTO 2026'!$N$14,INT((ROW()-13)/2),0)),"",OFFSET('11. SEGUIMIENTO 2026'!$N$14,INT((ROW()-13)/2),0)),IF(ISBLANK(OFFSET('9. METAS'!$Q$20,INT((ROW()-14)/2),0)),"",OFFSET('9. METAS'!$Q$20,INT((ROW()-14)/2),0)))</f>
        <v>25</v>
      </c>
      <c r="K77" s="245" t="str">
        <f ca="1">IF(MOD(ROW()-13,2)=0,IF(ISBLANK(OFFSET('11. SEGUIMIENTO 2026'!$O$14,INT((ROW()-13)/2),0)),"",OFFSET('11. SEGUIMIENTO 2026'!$O$14,INT((ROW()-13)/2),0)),IF(ISBLANK(OFFSET('9. METAS'!$R$20,INT((ROW()-14)/2),0)),"",OFFSET('9. METAS'!$R$20,INT((ROW()-14)/2),0)))</f>
        <v/>
      </c>
      <c r="L77" s="245" t="str">
        <f ca="1">IF(MOD(ROW()-13,2)=0,IF(ISBLANK(OFFSET('11. SEGUIMIENTO 2026'!$P$14,INT((ROW()-13)/2),0)),"",OFFSET('11. SEGUIMIENTO 2026'!$P$14,INT((ROW()-13)/2),0)),IF(ISBLANK(OFFSET('9. METAS'!$S$20,INT((ROW()-14)/2),0)),"",OFFSET('9. METAS'!$S$20,INT((ROW()-14)/2),0)))</f>
        <v/>
      </c>
      <c r="M77" s="246" t="str">
        <f ca="1">IF(MOD(ROW()-13,2)=0,IF(ISBLANK(OFFSET('11. SEGUIMIENTO 2026'!$Q$14,INT((ROW()-13)/2),0)),"",OFFSET('11. SEGUIMIENTO 2026'!$Q$14,INT((ROW()-13)/2),0)),IF(ISBLANK(OFFSET('9. METAS'!$T$20,INT((ROW()-14)/2),0)),"",OFFSET('9. METAS'!$T$20,INT((ROW()-14)/2),0)))</f>
        <v/>
      </c>
      <c r="N77" s="1006">
        <f t="shared" ref="N77" ca="1" si="60">IFERROR(J77/J78,"ND")</f>
        <v>1</v>
      </c>
      <c r="O77" s="1008" t="str">
        <f t="shared" ref="O77" ca="1" si="61">IFERROR(((J77+K77)/H77),"ND")</f>
        <v>ND</v>
      </c>
      <c r="P77" s="1010"/>
    </row>
    <row r="78" spans="3:16">
      <c r="C78" s="1025"/>
      <c r="D78" s="1018"/>
      <c r="E78" s="1018"/>
      <c r="F78" s="1021"/>
      <c r="G78" s="1023"/>
      <c r="H78" s="1002"/>
      <c r="I78" s="1012"/>
      <c r="J78" s="244">
        <f ca="1">IF(MOD(ROW()-13,2)=0,IF(ISBLANK(OFFSET('11. SEGUIMIENTO 2026'!$N$14,INT((ROW()-13)/2),0)),"",OFFSET('11. SEGUIMIENTO 2026'!$N$14,INT((ROW()-13)/2),0)),IF(ISBLANK(OFFSET('9. METAS'!$Q$20,INT((ROW()-14)/2),0)),"",OFFSET('9. METAS'!$Q$20,INT((ROW()-14)/2),0)))</f>
        <v>25</v>
      </c>
      <c r="K78" s="245">
        <f ca="1">IF(MOD(ROW()-13,2)=0,IF(ISBLANK(OFFSET('11. SEGUIMIENTO 2026'!$O$14,INT((ROW()-13)/2),0)),"",OFFSET('11. SEGUIMIENTO 2026'!$O$14,INT((ROW()-13)/2),0)),IF(ISBLANK(OFFSET('9. METAS'!$R$20,INT((ROW()-14)/2),0)),"",OFFSET('9. METAS'!$R$20,INT((ROW()-14)/2),0)))</f>
        <v>25</v>
      </c>
      <c r="L78" s="245">
        <f ca="1">IF(MOD(ROW()-13,2)=0,IF(ISBLANK(OFFSET('11. SEGUIMIENTO 2026'!$P$14,INT((ROW()-13)/2),0)),"",OFFSET('11. SEGUIMIENTO 2026'!$P$14,INT((ROW()-13)/2),0)),IF(ISBLANK(OFFSET('9. METAS'!$S$20,INT((ROW()-14)/2),0)),"",OFFSET('9. METAS'!$S$20,INT((ROW()-14)/2),0)))</f>
        <v>25</v>
      </c>
      <c r="M78" s="246">
        <f ca="1">IF(MOD(ROW()-13,2)=0,IF(ISBLANK(OFFSET('11. SEGUIMIENTO 2026'!$Q$14,INT((ROW()-13)/2),0)),"",OFFSET('11. SEGUIMIENTO 2026'!$Q$14,INT((ROW()-13)/2),0)),IF(ISBLANK(OFFSET('9. METAS'!$T$20,INT((ROW()-14)/2),0)),"",OFFSET('9. METAS'!$T$20,INT((ROW()-14)/2),0)))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02">
        <f ca="1">IF(ISBLANK(OFFSET('9. METAS'!$K$20,INT((ROW()-13)/2),0)),"",OFFSET('9. METAS'!$K$20,INT((ROW()-13)/2),0))</f>
        <v>224</v>
      </c>
      <c r="I79" s="1004"/>
      <c r="J79" s="244">
        <f ca="1">IF(MOD(ROW()-13,2)=0,IF(ISBLANK(OFFSET('11. SEGUIMIENTO 2026'!$N$14,INT((ROW()-13)/2),0)),"",OFFSET('11. SEGUIMIENTO 2026'!$N$14,INT((ROW()-13)/2),0)),IF(ISBLANK(OFFSET('9. METAS'!$Q$20,INT((ROW()-14)/2),0)),"",OFFSET('9. METAS'!$Q$20,INT((ROW()-14)/2),0)))</f>
        <v>71</v>
      </c>
      <c r="K79" s="245" t="str">
        <f ca="1">IF(MOD(ROW()-13,2)=0,IF(ISBLANK(OFFSET('11. SEGUIMIENTO 2026'!$O$14,INT((ROW()-13)/2),0)),"",OFFSET('11. SEGUIMIENTO 2026'!$O$14,INT((ROW()-13)/2),0)),IF(ISBLANK(OFFSET('9. METAS'!$R$20,INT((ROW()-14)/2),0)),"",OFFSET('9. METAS'!$R$20,INT((ROW()-14)/2),0)))</f>
        <v/>
      </c>
      <c r="L79" s="245" t="str">
        <f ca="1">IF(MOD(ROW()-13,2)=0,IF(ISBLANK(OFFSET('11. SEGUIMIENTO 2026'!$P$14,INT((ROW()-13)/2),0)),"",OFFSET('11. SEGUIMIENTO 2026'!$P$14,INT((ROW()-13)/2),0)),IF(ISBLANK(OFFSET('9. METAS'!$S$20,INT((ROW()-14)/2),0)),"",OFFSET('9. METAS'!$S$20,INT((ROW()-14)/2),0)))</f>
        <v/>
      </c>
      <c r="M79" s="246" t="str">
        <f ca="1">IF(MOD(ROW()-13,2)=0,IF(ISBLANK(OFFSET('11. SEGUIMIENTO 2026'!$Q$14,INT((ROW()-13)/2),0)),"",OFFSET('11. SEGUIMIENTO 2026'!$Q$14,INT((ROW()-13)/2),0)),IF(ISBLANK(OFFSET('9. METAS'!$T$20,INT((ROW()-14)/2),0)),"",OFFSET('9. METAS'!$T$20,INT((ROW()-14)/2),0)))</f>
        <v/>
      </c>
      <c r="N79" s="1006">
        <f t="shared" ref="N79" ca="1" si="62">IFERROR(J79/J80,"ND")</f>
        <v>1.2678571428571428</v>
      </c>
      <c r="O79" s="1008" t="str">
        <f t="shared" ref="O79" ca="1" si="63">IFERROR(((J79+K79)/H79),"ND")</f>
        <v>ND</v>
      </c>
      <c r="P79" s="1010"/>
    </row>
    <row r="80" spans="3:16">
      <c r="C80" s="1025"/>
      <c r="D80" s="1018"/>
      <c r="E80" s="1018"/>
      <c r="F80" s="1021"/>
      <c r="G80" s="1023"/>
      <c r="H80" s="1002"/>
      <c r="I80" s="1012"/>
      <c r="J80" s="244">
        <f ca="1">IF(MOD(ROW()-13,2)=0,IF(ISBLANK(OFFSET('11. SEGUIMIENTO 2026'!$N$14,INT((ROW()-13)/2),0)),"",OFFSET('11. SEGUIMIENTO 2026'!$N$14,INT((ROW()-13)/2),0)),IF(ISBLANK(OFFSET('9. METAS'!$Q$20,INT((ROW()-14)/2),0)),"",OFFSET('9. METAS'!$Q$20,INT((ROW()-14)/2),0)))</f>
        <v>56</v>
      </c>
      <c r="K80" s="245">
        <f ca="1">IF(MOD(ROW()-13,2)=0,IF(ISBLANK(OFFSET('11. SEGUIMIENTO 2026'!$O$14,INT((ROW()-13)/2),0)),"",OFFSET('11. SEGUIMIENTO 2026'!$O$14,INT((ROW()-13)/2),0)),IF(ISBLANK(OFFSET('9. METAS'!$R$20,INT((ROW()-14)/2),0)),"",OFFSET('9. METAS'!$R$20,INT((ROW()-14)/2),0)))</f>
        <v>56</v>
      </c>
      <c r="L80" s="245">
        <f ca="1">IF(MOD(ROW()-13,2)=0,IF(ISBLANK(OFFSET('11. SEGUIMIENTO 2026'!$P$14,INT((ROW()-13)/2),0)),"",OFFSET('11. SEGUIMIENTO 2026'!$P$14,INT((ROW()-13)/2),0)),IF(ISBLANK(OFFSET('9. METAS'!$S$20,INT((ROW()-14)/2),0)),"",OFFSET('9. METAS'!$S$20,INT((ROW()-14)/2),0)))</f>
        <v>56</v>
      </c>
      <c r="M80" s="246">
        <f ca="1">IF(MOD(ROW()-13,2)=0,IF(ISBLANK(OFFSET('11. SEGUIMIENTO 2026'!$Q$14,INT((ROW()-13)/2),0)),"",OFFSET('11. SEGUIMIENTO 2026'!$Q$14,INT((ROW()-13)/2),0)),IF(ISBLANK(OFFSET('9. METAS'!$T$20,INT((ROW()-14)/2),0)),"",OFFSET('9. METAS'!$T$20,INT((ROW()-14)/2),0)))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02">
        <f ca="1">IF(ISBLANK(OFFSET('9. METAS'!$K$20,INT((ROW()-13)/2),0)),"",OFFSET('9. METAS'!$K$20,INT((ROW()-13)/2),0))</f>
        <v>2</v>
      </c>
      <c r="I81" s="1004"/>
      <c r="J81" s="244">
        <f ca="1">IF(MOD(ROW()-13,2)=0,IF(ISBLANK(OFFSET('11. SEGUIMIENTO 2026'!$N$14,INT((ROW()-13)/2),0)),"",OFFSET('11. SEGUIMIENTO 2026'!$N$14,INT((ROW()-13)/2),0)),IF(ISBLANK(OFFSET('9. METAS'!$Q$20,INT((ROW()-14)/2),0)),"",OFFSET('9. METAS'!$Q$20,INT((ROW()-14)/2),0)))</f>
        <v>0</v>
      </c>
      <c r="K81" s="245" t="str">
        <f ca="1">IF(MOD(ROW()-13,2)=0,IF(ISBLANK(OFFSET('11. SEGUIMIENTO 2026'!$O$14,INT((ROW()-13)/2),0)),"",OFFSET('11. SEGUIMIENTO 2026'!$O$14,INT((ROW()-13)/2),0)),IF(ISBLANK(OFFSET('9. METAS'!$R$20,INT((ROW()-14)/2),0)),"",OFFSET('9. METAS'!$R$20,INT((ROW()-14)/2),0)))</f>
        <v/>
      </c>
      <c r="L81" s="245" t="str">
        <f ca="1">IF(MOD(ROW()-13,2)=0,IF(ISBLANK(OFFSET('11. SEGUIMIENTO 2026'!$P$14,INT((ROW()-13)/2),0)),"",OFFSET('11. SEGUIMIENTO 2026'!$P$14,INT((ROW()-13)/2),0)),IF(ISBLANK(OFFSET('9. METAS'!$S$20,INT((ROW()-14)/2),0)),"",OFFSET('9. METAS'!$S$20,INT((ROW()-14)/2),0)))</f>
        <v/>
      </c>
      <c r="M81" s="246" t="str">
        <f ca="1">IF(MOD(ROW()-13,2)=0,IF(ISBLANK(OFFSET('11. SEGUIMIENTO 2026'!$Q$14,INT((ROW()-13)/2),0)),"",OFFSET('11. SEGUIMIENTO 2026'!$Q$14,INT((ROW()-13)/2),0)),IF(ISBLANK(OFFSET('9. METAS'!$T$20,INT((ROW()-14)/2),0)),"",OFFSET('9. METAS'!$T$20,INT((ROW()-14)/2),0)))</f>
        <v/>
      </c>
      <c r="N81" s="1006" t="str">
        <f t="shared" ref="N81" ca="1" si="64">IFERROR(J81/J82,"ND")</f>
        <v>ND</v>
      </c>
      <c r="O81" s="1008" t="str">
        <f t="shared" ref="O81" ca="1" si="65">IFERROR(((J81+K81)/H81),"ND")</f>
        <v>ND</v>
      </c>
      <c r="P81" s="1010"/>
    </row>
    <row r="82" spans="3:16">
      <c r="C82" s="1025"/>
      <c r="D82" s="1018"/>
      <c r="E82" s="1018"/>
      <c r="F82" s="1021"/>
      <c r="G82" s="1023"/>
      <c r="H82" s="1002"/>
      <c r="I82" s="1012"/>
      <c r="J82" s="244">
        <f ca="1">IF(MOD(ROW()-13,2)=0,IF(ISBLANK(OFFSET('11. SEGUIMIENTO 2026'!$N$14,INT((ROW()-13)/2),0)),"",OFFSET('11. SEGUIMIENTO 2026'!$N$14,INT((ROW()-13)/2),0)),IF(ISBLANK(OFFSET('9. METAS'!$Q$20,INT((ROW()-14)/2),0)),"",OFFSET('9. METAS'!$Q$20,INT((ROW()-14)/2),0)))</f>
        <v>0</v>
      </c>
      <c r="K82" s="245">
        <f ca="1">IF(MOD(ROW()-13,2)=0,IF(ISBLANK(OFFSET('11. SEGUIMIENTO 2026'!$O$14,INT((ROW()-13)/2),0)),"",OFFSET('11. SEGUIMIENTO 2026'!$O$14,INT((ROW()-13)/2),0)),IF(ISBLANK(OFFSET('9. METAS'!$R$20,INT((ROW()-14)/2),0)),"",OFFSET('9. METAS'!$R$20,INT((ROW()-14)/2),0)))</f>
        <v>1</v>
      </c>
      <c r="L82" s="245">
        <f ca="1">IF(MOD(ROW()-13,2)=0,IF(ISBLANK(OFFSET('11. SEGUIMIENTO 2026'!$P$14,INT((ROW()-13)/2),0)),"",OFFSET('11. SEGUIMIENTO 2026'!$P$14,INT((ROW()-13)/2),0)),IF(ISBLANK(OFFSET('9. METAS'!$S$20,INT((ROW()-14)/2),0)),"",OFFSET('9. METAS'!$S$20,INT((ROW()-14)/2),0)))</f>
        <v>0</v>
      </c>
      <c r="M82" s="246">
        <f ca="1">IF(MOD(ROW()-13,2)=0,IF(ISBLANK(OFFSET('11. SEGUIMIENTO 2026'!$Q$14,INT((ROW()-13)/2),0)),"",OFFSET('11. SEGUIMIENTO 2026'!$Q$14,INT((ROW()-13)/2),0)),IF(ISBLANK(OFFSET('9. METAS'!$T$20,INT((ROW()-14)/2),0)),"",OFFSET('9. METAS'!$T$20,INT((ROW()-14)/2),0)))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02">
        <f ca="1">IF(ISBLANK(OFFSET('9. METAS'!$K$20,INT((ROW()-13)/2),0)),"",OFFSET('9. METAS'!$K$20,INT((ROW()-13)/2),0))</f>
        <v>4</v>
      </c>
      <c r="I83" s="1004"/>
      <c r="J83" s="244">
        <f ca="1">IF(MOD(ROW()-13,2)=0,IF(ISBLANK(OFFSET('11. SEGUIMIENTO 2026'!$N$14,INT((ROW()-13)/2),0)),"",OFFSET('11. SEGUIMIENTO 2026'!$N$14,INT((ROW()-13)/2),0)),IF(ISBLANK(OFFSET('9. METAS'!$Q$20,INT((ROW()-14)/2),0)),"",OFFSET('9. METAS'!$Q$20,INT((ROW()-14)/2),0)))</f>
        <v>1</v>
      </c>
      <c r="K83" s="245" t="str">
        <f ca="1">IF(MOD(ROW()-13,2)=0,IF(ISBLANK(OFFSET('11. SEGUIMIENTO 2026'!$O$14,INT((ROW()-13)/2),0)),"",OFFSET('11. SEGUIMIENTO 2026'!$O$14,INT((ROW()-13)/2),0)),IF(ISBLANK(OFFSET('9. METAS'!$R$20,INT((ROW()-14)/2),0)),"",OFFSET('9. METAS'!$R$20,INT((ROW()-14)/2),0)))</f>
        <v/>
      </c>
      <c r="L83" s="245" t="str">
        <f ca="1">IF(MOD(ROW()-13,2)=0,IF(ISBLANK(OFFSET('11. SEGUIMIENTO 2026'!$P$14,INT((ROW()-13)/2),0)),"",OFFSET('11. SEGUIMIENTO 2026'!$P$14,INT((ROW()-13)/2),0)),IF(ISBLANK(OFFSET('9. METAS'!$S$20,INT((ROW()-14)/2),0)),"",OFFSET('9. METAS'!$S$20,INT((ROW()-14)/2),0)))</f>
        <v/>
      </c>
      <c r="M83" s="246" t="str">
        <f ca="1">IF(MOD(ROW()-13,2)=0,IF(ISBLANK(OFFSET('11. SEGUIMIENTO 2026'!$Q$14,INT((ROW()-13)/2),0)),"",OFFSET('11. SEGUIMIENTO 2026'!$Q$14,INT((ROW()-13)/2),0)),IF(ISBLANK(OFFSET('9. METAS'!$T$20,INT((ROW()-14)/2),0)),"",OFFSET('9. METAS'!$T$20,INT((ROW()-14)/2),0)))</f>
        <v/>
      </c>
      <c r="N83" s="1006">
        <f t="shared" ref="N83" ca="1" si="66">IFERROR(J83/J84,"ND")</f>
        <v>1</v>
      </c>
      <c r="O83" s="1008" t="str">
        <f t="shared" ref="O83" ca="1" si="67">IFERROR(((J83+K83)/H83),"ND")</f>
        <v>ND</v>
      </c>
      <c r="P83" s="1010"/>
    </row>
    <row r="84" spans="3:16">
      <c r="C84" s="1025"/>
      <c r="D84" s="1018"/>
      <c r="E84" s="1018"/>
      <c r="F84" s="1021"/>
      <c r="G84" s="1023"/>
      <c r="H84" s="1002"/>
      <c r="I84" s="1012"/>
      <c r="J84" s="244">
        <f ca="1">IF(MOD(ROW()-13,2)=0,IF(ISBLANK(OFFSET('11. SEGUIMIENTO 2026'!$N$14,INT((ROW()-13)/2),0)),"",OFFSET('11. SEGUIMIENTO 2026'!$N$14,INT((ROW()-13)/2),0)),IF(ISBLANK(OFFSET('9. METAS'!$Q$20,INT((ROW()-14)/2),0)),"",OFFSET('9. METAS'!$Q$20,INT((ROW()-14)/2),0)))</f>
        <v>1</v>
      </c>
      <c r="K84" s="245">
        <f ca="1">IF(MOD(ROW()-13,2)=0,IF(ISBLANK(OFFSET('11. SEGUIMIENTO 2026'!$O$14,INT((ROW()-13)/2),0)),"",OFFSET('11. SEGUIMIENTO 2026'!$O$14,INT((ROW()-13)/2),0)),IF(ISBLANK(OFFSET('9. METAS'!$R$20,INT((ROW()-14)/2),0)),"",OFFSET('9. METAS'!$R$20,INT((ROW()-14)/2),0)))</f>
        <v>1</v>
      </c>
      <c r="L84" s="245">
        <f ca="1">IF(MOD(ROW()-13,2)=0,IF(ISBLANK(OFFSET('11. SEGUIMIENTO 2026'!$P$14,INT((ROW()-13)/2),0)),"",OFFSET('11. SEGUIMIENTO 2026'!$P$14,INT((ROW()-13)/2),0)),IF(ISBLANK(OFFSET('9. METAS'!$S$20,INT((ROW()-14)/2),0)),"",OFFSET('9. METAS'!$S$20,INT((ROW()-14)/2),0)))</f>
        <v>1</v>
      </c>
      <c r="M84" s="246">
        <f ca="1">IF(MOD(ROW()-13,2)=0,IF(ISBLANK(OFFSET('11. SEGUIMIENTO 2026'!$Q$14,INT((ROW()-13)/2),0)),"",OFFSET('11. SEGUIMIENTO 2026'!$Q$14,INT((ROW()-13)/2),0)),IF(ISBLANK(OFFSET('9. METAS'!$T$20,INT((ROW()-14)/2),0)),"",OFFSET('9. METAS'!$T$20,INT((ROW()-14)/2),0)))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02" t="str">
        <f ca="1">IF(ISBLANK(OFFSET('9. METAS'!$K$20,INT((ROW()-13)/2),0)),"",OFFSET('9. METAS'!$K$20,INT((ROW()-13)/2),0))</f>
        <v/>
      </c>
      <c r="I85" s="1004"/>
      <c r="J85" s="244" t="str">
        <f ca="1">IF(MOD(ROW()-13,2)=0,IF(ISBLANK(OFFSET('11. SEGUIMIENTO 2026'!$N$14,INT((ROW()-13)/2),0)),"",OFFSET('11. SEGUIMIENTO 2026'!$N$14,INT((ROW()-13)/2),0)),IF(ISBLANK(OFFSET('9. METAS'!$Q$20,INT((ROW()-14)/2),0)),"",OFFSET('9. METAS'!$Q$20,INT((ROW()-14)/2),0)))</f>
        <v/>
      </c>
      <c r="K85" s="245" t="str">
        <f ca="1">IF(MOD(ROW()-13,2)=0,IF(ISBLANK(OFFSET('11. SEGUIMIENTO 2026'!$O$14,INT((ROW()-13)/2),0)),"",OFFSET('11. SEGUIMIENTO 2026'!$O$14,INT((ROW()-13)/2),0)),IF(ISBLANK(OFFSET('9. METAS'!$R$20,INT((ROW()-14)/2),0)),"",OFFSET('9. METAS'!$R$20,INT((ROW()-14)/2),0)))</f>
        <v/>
      </c>
      <c r="L85" s="245" t="str">
        <f ca="1">IF(MOD(ROW()-13,2)=0,IF(ISBLANK(OFFSET('11. SEGUIMIENTO 2026'!$P$14,INT((ROW()-13)/2),0)),"",OFFSET('11. SEGUIMIENTO 2026'!$P$14,INT((ROW()-13)/2),0)),IF(ISBLANK(OFFSET('9. METAS'!$S$20,INT((ROW()-14)/2),0)),"",OFFSET('9. METAS'!$S$20,INT((ROW()-14)/2),0)))</f>
        <v/>
      </c>
      <c r="M85" s="246" t="str">
        <f ca="1">IF(MOD(ROW()-13,2)=0,IF(ISBLANK(OFFSET('11. SEGUIMIENTO 2026'!$Q$14,INT((ROW()-13)/2),0)),"",OFFSET('11. SEGUIMIENTO 2026'!$Q$14,INT((ROW()-13)/2),0)),IF(ISBLANK(OFFSET('9. METAS'!$T$20,INT((ROW()-14)/2),0)),"",OFFSET('9. METAS'!$T$20,INT((ROW()-14)/2),0)))</f>
        <v/>
      </c>
      <c r="N85" s="1006" t="str">
        <f t="shared" ref="N85" ca="1" si="68">IFERROR(J85/J86,"ND")</f>
        <v>ND</v>
      </c>
      <c r="O85" s="1008" t="str">
        <f t="shared" ref="O85" ca="1" si="69">IFERROR(((J85+K85)/H85),"ND")</f>
        <v>ND</v>
      </c>
      <c r="P85" s="1010"/>
    </row>
    <row r="86" spans="3:16">
      <c r="C86" s="1025"/>
      <c r="D86" s="1018"/>
      <c r="E86" s="1018"/>
      <c r="F86" s="1021"/>
      <c r="G86" s="1023"/>
      <c r="H86" s="1002"/>
      <c r="I86" s="1012"/>
      <c r="J86" s="244" t="str">
        <f ca="1">IF(MOD(ROW()-13,2)=0,IF(ISBLANK(OFFSET('11. SEGUIMIENTO 2026'!$N$14,INT((ROW()-13)/2),0)),"",OFFSET('11. SEGUIMIENTO 2026'!$N$14,INT((ROW()-13)/2),0)),IF(ISBLANK(OFFSET('9. METAS'!$Q$20,INT((ROW()-14)/2),0)),"",OFFSET('9. METAS'!$Q$20,INT((ROW()-14)/2),0)))</f>
        <v/>
      </c>
      <c r="K86" s="245" t="str">
        <f ca="1">IF(MOD(ROW()-13,2)=0,IF(ISBLANK(OFFSET('11. SEGUIMIENTO 2026'!$O$14,INT((ROW()-13)/2),0)),"",OFFSET('11. SEGUIMIENTO 2026'!$O$14,INT((ROW()-13)/2),0)),IF(ISBLANK(OFFSET('9. METAS'!$R$20,INT((ROW()-14)/2),0)),"",OFFSET('9. METAS'!$R$20,INT((ROW()-14)/2),0)))</f>
        <v/>
      </c>
      <c r="L86" s="245" t="str">
        <f ca="1">IF(MOD(ROW()-13,2)=0,IF(ISBLANK(OFFSET('11. SEGUIMIENTO 2026'!$P$14,INT((ROW()-13)/2),0)),"",OFFSET('11. SEGUIMIENTO 2026'!$P$14,INT((ROW()-13)/2),0)),IF(ISBLANK(OFFSET('9. METAS'!$S$20,INT((ROW()-14)/2),0)),"",OFFSET('9. METAS'!$S$20,INT((ROW()-14)/2),0)))</f>
        <v/>
      </c>
      <c r="M86" s="246" t="str">
        <f ca="1">IF(MOD(ROW()-13,2)=0,IF(ISBLANK(OFFSET('11. SEGUIMIENTO 2026'!$Q$14,INT((ROW()-13)/2),0)),"",OFFSET('11. SEGUIMIENTO 2026'!$Q$14,INT((ROW()-13)/2),0)),IF(ISBLANK(OFFSET('9. METAS'!$T$20,INT((ROW()-14)/2),0)),"",OFFSET('9. METAS'!$T$20,INT((ROW()-14)/2),0)))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02" t="str">
        <f ca="1">IF(ISBLANK(OFFSET('9. METAS'!$K$20,INT((ROW()-13)/2),0)),"",OFFSET('9. METAS'!$K$20,INT((ROW()-13)/2),0))</f>
        <v/>
      </c>
      <c r="I87" s="1004"/>
      <c r="J87" s="244" t="str">
        <f ca="1">IF(MOD(ROW()-13,2)=0,IF(ISBLANK(OFFSET('11. SEGUIMIENTO 2026'!$N$14,INT((ROW()-13)/2),0)),"",OFFSET('11. SEGUIMIENTO 2026'!$N$14,INT((ROW()-13)/2),0)),IF(ISBLANK(OFFSET('9. METAS'!$Q$20,INT((ROW()-14)/2),0)),"",OFFSET('9. METAS'!$Q$20,INT((ROW()-14)/2),0)))</f>
        <v/>
      </c>
      <c r="K87" s="245" t="str">
        <f ca="1">IF(MOD(ROW()-13,2)=0,IF(ISBLANK(OFFSET('11. SEGUIMIENTO 2026'!$O$14,INT((ROW()-13)/2),0)),"",OFFSET('11. SEGUIMIENTO 2026'!$O$14,INT((ROW()-13)/2),0)),IF(ISBLANK(OFFSET('9. METAS'!$R$20,INT((ROW()-14)/2),0)),"",OFFSET('9. METAS'!$R$20,INT((ROW()-14)/2),0)))</f>
        <v/>
      </c>
      <c r="L87" s="245" t="str">
        <f ca="1">IF(MOD(ROW()-13,2)=0,IF(ISBLANK(OFFSET('11. SEGUIMIENTO 2026'!$P$14,INT((ROW()-13)/2),0)),"",OFFSET('11. SEGUIMIENTO 2026'!$P$14,INT((ROW()-13)/2),0)),IF(ISBLANK(OFFSET('9. METAS'!$S$20,INT((ROW()-14)/2),0)),"",OFFSET('9. METAS'!$S$20,INT((ROW()-14)/2),0)))</f>
        <v/>
      </c>
      <c r="M87" s="246" t="str">
        <f ca="1">IF(MOD(ROW()-13,2)=0,IF(ISBLANK(OFFSET('11. SEGUIMIENTO 2026'!$Q$14,INT((ROW()-13)/2),0)),"",OFFSET('11. SEGUIMIENTO 2026'!$Q$14,INT((ROW()-13)/2),0)),IF(ISBLANK(OFFSET('9. METAS'!$T$20,INT((ROW()-14)/2),0)),"",OFFSET('9. METAS'!$T$20,INT((ROW()-14)/2),0)))</f>
        <v/>
      </c>
      <c r="N87" s="1006" t="str">
        <f t="shared" ref="N87" ca="1" si="70">IFERROR(J87/J88,"ND")</f>
        <v>ND</v>
      </c>
      <c r="O87" s="1008" t="str">
        <f t="shared" ref="O87" ca="1" si="71">IFERROR(((J87+K87)/H87),"ND")</f>
        <v>ND</v>
      </c>
      <c r="P87" s="1010"/>
    </row>
    <row r="88" spans="3:16">
      <c r="C88" s="1025"/>
      <c r="D88" s="1018"/>
      <c r="E88" s="1018"/>
      <c r="F88" s="1021"/>
      <c r="G88" s="1023"/>
      <c r="H88" s="1002"/>
      <c r="I88" s="1012"/>
      <c r="J88" s="244" t="str">
        <f ca="1">IF(MOD(ROW()-13,2)=0,IF(ISBLANK(OFFSET('11. SEGUIMIENTO 2026'!$N$14,INT((ROW()-13)/2),0)),"",OFFSET('11. SEGUIMIENTO 2026'!$N$14,INT((ROW()-13)/2),0)),IF(ISBLANK(OFFSET('9. METAS'!$Q$20,INT((ROW()-14)/2),0)),"",OFFSET('9. METAS'!$Q$20,INT((ROW()-14)/2),0)))</f>
        <v/>
      </c>
      <c r="K88" s="245" t="str">
        <f ca="1">IF(MOD(ROW()-13,2)=0,IF(ISBLANK(OFFSET('11. SEGUIMIENTO 2026'!$O$14,INT((ROW()-13)/2),0)),"",OFFSET('11. SEGUIMIENTO 2026'!$O$14,INT((ROW()-13)/2),0)),IF(ISBLANK(OFFSET('9. METAS'!$R$20,INT((ROW()-14)/2),0)),"",OFFSET('9. METAS'!$R$20,INT((ROW()-14)/2),0)))</f>
        <v/>
      </c>
      <c r="L88" s="245" t="str">
        <f ca="1">IF(MOD(ROW()-13,2)=0,IF(ISBLANK(OFFSET('11. SEGUIMIENTO 2026'!$P$14,INT((ROW()-13)/2),0)),"",OFFSET('11. SEGUIMIENTO 2026'!$P$14,INT((ROW()-13)/2),0)),IF(ISBLANK(OFFSET('9. METAS'!$S$20,INT((ROW()-14)/2),0)),"",OFFSET('9. METAS'!$S$20,INT((ROW()-14)/2),0)))</f>
        <v/>
      </c>
      <c r="M88" s="246" t="str">
        <f ca="1">IF(MOD(ROW()-13,2)=0,IF(ISBLANK(OFFSET('11. SEGUIMIENTO 2026'!$Q$14,INT((ROW()-13)/2),0)),"",OFFSET('11. SEGUIMIENTO 2026'!$Q$14,INT((ROW()-13)/2),0)),IF(ISBLANK(OFFSET('9. METAS'!$T$20,INT((ROW()-14)/2),0)),"",OFFSET('9. METAS'!$T$20,INT((ROW()-14)/2),0)))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02">
        <f ca="1">IF(ISBLANK(OFFSET('9. METAS'!$K$20,INT((ROW()-13)/2),0)),"",OFFSET('9. METAS'!$K$20,INT((ROW()-13)/2),0))</f>
        <v>100</v>
      </c>
      <c r="I89" s="1004"/>
      <c r="J89" s="244">
        <f ca="1">IF(MOD(ROW()-13,2)=0,IF(ISBLANK(OFFSET('11. SEGUIMIENTO 2026'!$N$14,INT((ROW()-13)/2),0)),"",OFFSET('11. SEGUIMIENTO 2026'!$N$14,INT((ROW()-13)/2),0)),IF(ISBLANK(OFFSET('9. METAS'!$Q$20,INT((ROW()-14)/2),0)),"",OFFSET('9. METAS'!$Q$20,INT((ROW()-14)/2),0)))</f>
        <v>19</v>
      </c>
      <c r="K89" s="245" t="str">
        <f ca="1">IF(MOD(ROW()-13,2)=0,IF(ISBLANK(OFFSET('11. SEGUIMIENTO 2026'!$O$14,INT((ROW()-13)/2),0)),"",OFFSET('11. SEGUIMIENTO 2026'!$O$14,INT((ROW()-13)/2),0)),IF(ISBLANK(OFFSET('9. METAS'!$R$20,INT((ROW()-14)/2),0)),"",OFFSET('9. METAS'!$R$20,INT((ROW()-14)/2),0)))</f>
        <v/>
      </c>
      <c r="L89" s="245" t="str">
        <f ca="1">IF(MOD(ROW()-13,2)=0,IF(ISBLANK(OFFSET('11. SEGUIMIENTO 2026'!$P$14,INT((ROW()-13)/2),0)),"",OFFSET('11. SEGUIMIENTO 2026'!$P$14,INT((ROW()-13)/2),0)),IF(ISBLANK(OFFSET('9. METAS'!$S$20,INT((ROW()-14)/2),0)),"",OFFSET('9. METAS'!$S$20,INT((ROW()-14)/2),0)))</f>
        <v/>
      </c>
      <c r="M89" s="246" t="str">
        <f ca="1">IF(MOD(ROW()-13,2)=0,IF(ISBLANK(OFFSET('11. SEGUIMIENTO 2026'!$Q$14,INT((ROW()-13)/2),0)),"",OFFSET('11. SEGUIMIENTO 2026'!$Q$14,INT((ROW()-13)/2),0)),IF(ISBLANK(OFFSET('9. METAS'!$T$20,INT((ROW()-14)/2),0)),"",OFFSET('9. METAS'!$T$20,INT((ROW()-14)/2),0)))</f>
        <v/>
      </c>
      <c r="N89" s="1006">
        <f t="shared" ref="N89" ca="1" si="72">IFERROR(J89/J90,"ND")</f>
        <v>0.76</v>
      </c>
      <c r="O89" s="1008" t="str">
        <f t="shared" ref="O89" ca="1" si="73">IFERROR(((J89+K89)/H89),"ND")</f>
        <v>ND</v>
      </c>
      <c r="P89" s="1010"/>
    </row>
    <row r="90" spans="3:16">
      <c r="C90" s="1025"/>
      <c r="D90" s="1018"/>
      <c r="E90" s="1018"/>
      <c r="F90" s="1021"/>
      <c r="G90" s="1023"/>
      <c r="H90" s="1002"/>
      <c r="I90" s="1012"/>
      <c r="J90" s="244">
        <f ca="1">IF(MOD(ROW()-13,2)=0,IF(ISBLANK(OFFSET('11. SEGUIMIENTO 2026'!$N$14,INT((ROW()-13)/2),0)),"",OFFSET('11. SEGUIMIENTO 2026'!$N$14,INT((ROW()-13)/2),0)),IF(ISBLANK(OFFSET('9. METAS'!$Q$20,INT((ROW()-14)/2),0)),"",OFFSET('9. METAS'!$Q$20,INT((ROW()-14)/2),0)))</f>
        <v>25</v>
      </c>
      <c r="K90" s="245">
        <f ca="1">IF(MOD(ROW()-13,2)=0,IF(ISBLANK(OFFSET('11. SEGUIMIENTO 2026'!$O$14,INT((ROW()-13)/2),0)),"",OFFSET('11. SEGUIMIENTO 2026'!$O$14,INT((ROW()-13)/2),0)),IF(ISBLANK(OFFSET('9. METAS'!$R$20,INT((ROW()-14)/2),0)),"",OFFSET('9. METAS'!$R$20,INT((ROW()-14)/2),0)))</f>
        <v>25</v>
      </c>
      <c r="L90" s="245">
        <f ca="1">IF(MOD(ROW()-13,2)=0,IF(ISBLANK(OFFSET('11. SEGUIMIENTO 2026'!$P$14,INT((ROW()-13)/2),0)),"",OFFSET('11. SEGUIMIENTO 2026'!$P$14,INT((ROW()-13)/2),0)),IF(ISBLANK(OFFSET('9. METAS'!$S$20,INT((ROW()-14)/2),0)),"",OFFSET('9. METAS'!$S$20,INT((ROW()-14)/2),0)))</f>
        <v>25</v>
      </c>
      <c r="M90" s="246">
        <f ca="1">IF(MOD(ROW()-13,2)=0,IF(ISBLANK(OFFSET('11. SEGUIMIENTO 2026'!$Q$14,INT((ROW()-13)/2),0)),"",OFFSET('11. SEGUIMIENTO 2026'!$Q$14,INT((ROW()-13)/2),0)),IF(ISBLANK(OFFSET('9. METAS'!$T$20,INT((ROW()-14)/2),0)),"",OFFSET('9. METAS'!$T$20,INT((ROW()-14)/2),0)))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02">
        <f ca="1">IF(ISBLANK(OFFSET('9. METAS'!$K$20,INT((ROW()-13)/2),0)),"",OFFSET('9. METAS'!$K$20,INT((ROW()-13)/2),0))</f>
        <v>24</v>
      </c>
      <c r="I91" s="1004"/>
      <c r="J91" s="244">
        <f ca="1">IF(MOD(ROW()-13,2)=0,IF(ISBLANK(OFFSET('11. SEGUIMIENTO 2026'!$N$14,INT((ROW()-13)/2),0)),"",OFFSET('11. SEGUIMIENTO 2026'!$N$14,INT((ROW()-13)/2),0)),IF(ISBLANK(OFFSET('9. METAS'!$Q$20,INT((ROW()-14)/2),0)),"",OFFSET('9. METAS'!$Q$20,INT((ROW()-14)/2),0)))</f>
        <v>7</v>
      </c>
      <c r="K91" s="245" t="str">
        <f ca="1">IF(MOD(ROW()-13,2)=0,IF(ISBLANK(OFFSET('11. SEGUIMIENTO 2026'!$O$14,INT((ROW()-13)/2),0)),"",OFFSET('11. SEGUIMIENTO 2026'!$O$14,INT((ROW()-13)/2),0)),IF(ISBLANK(OFFSET('9. METAS'!$R$20,INT((ROW()-14)/2),0)),"",OFFSET('9. METAS'!$R$20,INT((ROW()-14)/2),0)))</f>
        <v/>
      </c>
      <c r="L91" s="245" t="str">
        <f ca="1">IF(MOD(ROW()-13,2)=0,IF(ISBLANK(OFFSET('11. SEGUIMIENTO 2026'!$P$14,INT((ROW()-13)/2),0)),"",OFFSET('11. SEGUIMIENTO 2026'!$P$14,INT((ROW()-13)/2),0)),IF(ISBLANK(OFFSET('9. METAS'!$S$20,INT((ROW()-14)/2),0)),"",OFFSET('9. METAS'!$S$20,INT((ROW()-14)/2),0)))</f>
        <v/>
      </c>
      <c r="M91" s="246" t="str">
        <f ca="1">IF(MOD(ROW()-13,2)=0,IF(ISBLANK(OFFSET('11. SEGUIMIENTO 2026'!$Q$14,INT((ROW()-13)/2),0)),"",OFFSET('11. SEGUIMIENTO 2026'!$Q$14,INT((ROW()-13)/2),0)),IF(ISBLANK(OFFSET('9. METAS'!$T$20,INT((ROW()-14)/2),0)),"",OFFSET('9. METAS'!$T$20,INT((ROW()-14)/2),0)))</f>
        <v/>
      </c>
      <c r="N91" s="1006">
        <f t="shared" ref="N91" ca="1" si="74">IFERROR(J91/J92,"ND")</f>
        <v>1.1666666666666667</v>
      </c>
      <c r="O91" s="1008" t="str">
        <f t="shared" ref="O91" ca="1" si="75">IFERROR(((J91+K91)/H91),"ND")</f>
        <v>ND</v>
      </c>
      <c r="P91" s="1010"/>
    </row>
    <row r="92" spans="3:16">
      <c r="C92" s="1025"/>
      <c r="D92" s="1018"/>
      <c r="E92" s="1018"/>
      <c r="F92" s="1021"/>
      <c r="G92" s="1023"/>
      <c r="H92" s="1002"/>
      <c r="I92" s="1012"/>
      <c r="J92" s="244">
        <f ca="1">IF(MOD(ROW()-13,2)=0,IF(ISBLANK(OFFSET('11. SEGUIMIENTO 2026'!$N$14,INT((ROW()-13)/2),0)),"",OFFSET('11. SEGUIMIENTO 2026'!$N$14,INT((ROW()-13)/2),0)),IF(ISBLANK(OFFSET('9. METAS'!$Q$20,INT((ROW()-14)/2),0)),"",OFFSET('9. METAS'!$Q$20,INT((ROW()-14)/2),0)))</f>
        <v>6</v>
      </c>
      <c r="K92" s="245">
        <f ca="1">IF(MOD(ROW()-13,2)=0,IF(ISBLANK(OFFSET('11. SEGUIMIENTO 2026'!$O$14,INT((ROW()-13)/2),0)),"",OFFSET('11. SEGUIMIENTO 2026'!$O$14,INT((ROW()-13)/2),0)),IF(ISBLANK(OFFSET('9. METAS'!$R$20,INT((ROW()-14)/2),0)),"",OFFSET('9. METAS'!$R$20,INT((ROW()-14)/2),0)))</f>
        <v>6</v>
      </c>
      <c r="L92" s="245">
        <f ca="1">IF(MOD(ROW()-13,2)=0,IF(ISBLANK(OFFSET('11. SEGUIMIENTO 2026'!$P$14,INT((ROW()-13)/2),0)),"",OFFSET('11. SEGUIMIENTO 2026'!$P$14,INT((ROW()-13)/2),0)),IF(ISBLANK(OFFSET('9. METAS'!$S$20,INT((ROW()-14)/2),0)),"",OFFSET('9. METAS'!$S$20,INT((ROW()-14)/2),0)))</f>
        <v>6</v>
      </c>
      <c r="M92" s="246">
        <f ca="1">IF(MOD(ROW()-13,2)=0,IF(ISBLANK(OFFSET('11. SEGUIMIENTO 2026'!$Q$14,INT((ROW()-13)/2),0)),"",OFFSET('11. SEGUIMIENTO 2026'!$Q$14,INT((ROW()-13)/2),0)),IF(ISBLANK(OFFSET('9. METAS'!$T$20,INT((ROW()-14)/2),0)),"",OFFSET('9. METAS'!$T$20,INT((ROW()-14)/2),0)))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02">
        <f ca="1">IF(ISBLANK(OFFSET('9. METAS'!$K$20,INT((ROW()-13)/2),0)),"",OFFSET('9. METAS'!$K$20,INT((ROW()-13)/2),0))</f>
        <v>174</v>
      </c>
      <c r="I93" s="1004"/>
      <c r="J93" s="244">
        <f ca="1">IF(MOD(ROW()-13,2)=0,IF(ISBLANK(OFFSET('11. SEGUIMIENTO 2026'!$N$14,INT((ROW()-13)/2),0)),"",OFFSET('11. SEGUIMIENTO 2026'!$N$14,INT((ROW()-13)/2),0)),IF(ISBLANK(OFFSET('9. METAS'!$Q$20,INT((ROW()-14)/2),0)),"",OFFSET('9. METAS'!$Q$20,INT((ROW()-14)/2),0)))</f>
        <v>25</v>
      </c>
      <c r="K93" s="245" t="str">
        <f ca="1">IF(MOD(ROW()-13,2)=0,IF(ISBLANK(OFFSET('11. SEGUIMIENTO 2026'!$O$14,INT((ROW()-13)/2),0)),"",OFFSET('11. SEGUIMIENTO 2026'!$O$14,INT((ROW()-13)/2),0)),IF(ISBLANK(OFFSET('9. METAS'!$R$20,INT((ROW()-14)/2),0)),"",OFFSET('9. METAS'!$R$20,INT((ROW()-14)/2),0)))</f>
        <v/>
      </c>
      <c r="L93" s="245" t="str">
        <f ca="1">IF(MOD(ROW()-13,2)=0,IF(ISBLANK(OFFSET('11. SEGUIMIENTO 2026'!$P$14,INT((ROW()-13)/2),0)),"",OFFSET('11. SEGUIMIENTO 2026'!$P$14,INT((ROW()-13)/2),0)),IF(ISBLANK(OFFSET('9. METAS'!$S$20,INT((ROW()-14)/2),0)),"",OFFSET('9. METAS'!$S$20,INT((ROW()-14)/2),0)))</f>
        <v/>
      </c>
      <c r="M93" s="246" t="str">
        <f ca="1">IF(MOD(ROW()-13,2)=0,IF(ISBLANK(OFFSET('11. SEGUIMIENTO 2026'!$Q$14,INT((ROW()-13)/2),0)),"",OFFSET('11. SEGUIMIENTO 2026'!$Q$14,INT((ROW()-13)/2),0)),IF(ISBLANK(OFFSET('9. METAS'!$T$20,INT((ROW()-14)/2),0)),"",OFFSET('9. METAS'!$T$20,INT((ROW()-14)/2),0)))</f>
        <v/>
      </c>
      <c r="N93" s="1006">
        <f t="shared" ref="N93" ca="1" si="76">IFERROR(J93/J94,"ND")</f>
        <v>0.58139534883720934</v>
      </c>
      <c r="O93" s="1008" t="str">
        <f t="shared" ref="O93" ca="1" si="77">IFERROR(((J93+K93)/H93),"ND")</f>
        <v>ND</v>
      </c>
      <c r="P93" s="1010"/>
    </row>
    <row r="94" spans="3:16">
      <c r="C94" s="1025"/>
      <c r="D94" s="1018"/>
      <c r="E94" s="1018"/>
      <c r="F94" s="1021"/>
      <c r="G94" s="1023"/>
      <c r="H94" s="1002"/>
      <c r="I94" s="1012"/>
      <c r="J94" s="244">
        <f ca="1">IF(MOD(ROW()-13,2)=0,IF(ISBLANK(OFFSET('11. SEGUIMIENTO 2026'!$N$14,INT((ROW()-13)/2),0)),"",OFFSET('11. SEGUIMIENTO 2026'!$N$14,INT((ROW()-13)/2),0)),IF(ISBLANK(OFFSET('9. METAS'!$Q$20,INT((ROW()-14)/2),0)),"",OFFSET('9. METAS'!$Q$20,INT((ROW()-14)/2),0)))</f>
        <v>43</v>
      </c>
      <c r="K94" s="245">
        <f ca="1">IF(MOD(ROW()-13,2)=0,IF(ISBLANK(OFFSET('11. SEGUIMIENTO 2026'!$O$14,INT((ROW()-13)/2),0)),"",OFFSET('11. SEGUIMIENTO 2026'!$O$14,INT((ROW()-13)/2),0)),IF(ISBLANK(OFFSET('9. METAS'!$R$20,INT((ROW()-14)/2),0)),"",OFFSET('9. METAS'!$R$20,INT((ROW()-14)/2),0)))</f>
        <v>44</v>
      </c>
      <c r="L94" s="245">
        <f ca="1">IF(MOD(ROW()-13,2)=0,IF(ISBLANK(OFFSET('11. SEGUIMIENTO 2026'!$P$14,INT((ROW()-13)/2),0)),"",OFFSET('11. SEGUIMIENTO 2026'!$P$14,INT((ROW()-13)/2),0)),IF(ISBLANK(OFFSET('9. METAS'!$S$20,INT((ROW()-14)/2),0)),"",OFFSET('9. METAS'!$S$20,INT((ROW()-14)/2),0)))</f>
        <v>44</v>
      </c>
      <c r="M94" s="246">
        <f ca="1">IF(MOD(ROW()-13,2)=0,IF(ISBLANK(OFFSET('11. SEGUIMIENTO 2026'!$Q$14,INT((ROW()-13)/2),0)),"",OFFSET('11. SEGUIMIENTO 2026'!$Q$14,INT((ROW()-13)/2),0)),IF(ISBLANK(OFFSET('9. METAS'!$T$20,INT((ROW()-14)/2),0)),"",OFFSET('9. METAS'!$T$20,INT((ROW()-14)/2),0)))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02">
        <f ca="1">IF(ISBLANK(OFFSET('9. METAS'!$K$20,INT((ROW()-13)/2),0)),"",OFFSET('9. METAS'!$K$20,INT((ROW()-13)/2),0))</f>
        <v>12</v>
      </c>
      <c r="I95" s="1004"/>
      <c r="J95" s="244">
        <f ca="1">IF(MOD(ROW()-13,2)=0,IF(ISBLANK(OFFSET('11. SEGUIMIENTO 2026'!$N$14,INT((ROW()-13)/2),0)),"",OFFSET('11. SEGUIMIENTO 2026'!$N$14,INT((ROW()-13)/2),0)),IF(ISBLANK(OFFSET('9. METAS'!$Q$20,INT((ROW()-14)/2),0)),"",OFFSET('9. METAS'!$Q$20,INT((ROW()-14)/2),0)))</f>
        <v>2</v>
      </c>
      <c r="K95" s="245" t="str">
        <f ca="1">IF(MOD(ROW()-13,2)=0,IF(ISBLANK(OFFSET('11. SEGUIMIENTO 2026'!$O$14,INT((ROW()-13)/2),0)),"",OFFSET('11. SEGUIMIENTO 2026'!$O$14,INT((ROW()-13)/2),0)),IF(ISBLANK(OFFSET('9. METAS'!$R$20,INT((ROW()-14)/2),0)),"",OFFSET('9. METAS'!$R$20,INT((ROW()-14)/2),0)))</f>
        <v/>
      </c>
      <c r="L95" s="245" t="str">
        <f ca="1">IF(MOD(ROW()-13,2)=0,IF(ISBLANK(OFFSET('11. SEGUIMIENTO 2026'!$P$14,INT((ROW()-13)/2),0)),"",OFFSET('11. SEGUIMIENTO 2026'!$P$14,INT((ROW()-13)/2),0)),IF(ISBLANK(OFFSET('9. METAS'!$S$20,INT((ROW()-14)/2),0)),"",OFFSET('9. METAS'!$S$20,INT((ROW()-14)/2),0)))</f>
        <v/>
      </c>
      <c r="M95" s="246" t="str">
        <f ca="1">IF(MOD(ROW()-13,2)=0,IF(ISBLANK(OFFSET('11. SEGUIMIENTO 2026'!$Q$14,INT((ROW()-13)/2),0)),"",OFFSET('11. SEGUIMIENTO 2026'!$Q$14,INT((ROW()-13)/2),0)),IF(ISBLANK(OFFSET('9. METAS'!$T$20,INT((ROW()-14)/2),0)),"",OFFSET('9. METAS'!$T$20,INT((ROW()-14)/2),0)))</f>
        <v/>
      </c>
      <c r="N95" s="1006">
        <f t="shared" ref="N95" ca="1" si="78">IFERROR(J95/J96,"ND")</f>
        <v>0.66666666666666663</v>
      </c>
      <c r="O95" s="1008" t="str">
        <f t="shared" ref="O95" ca="1" si="79">IFERROR(((J95+K95)/H95),"ND")</f>
        <v>ND</v>
      </c>
      <c r="P95" s="1010"/>
    </row>
    <row r="96" spans="3:16">
      <c r="C96" s="1025"/>
      <c r="D96" s="1018"/>
      <c r="E96" s="1018"/>
      <c r="F96" s="1021"/>
      <c r="G96" s="1023"/>
      <c r="H96" s="1002"/>
      <c r="I96" s="1012"/>
      <c r="J96" s="244">
        <f ca="1">IF(MOD(ROW()-13,2)=0,IF(ISBLANK(OFFSET('11. SEGUIMIENTO 2026'!$N$14,INT((ROW()-13)/2),0)),"",OFFSET('11. SEGUIMIENTO 2026'!$N$14,INT((ROW()-13)/2),0)),IF(ISBLANK(OFFSET('9. METAS'!$Q$20,INT((ROW()-14)/2),0)),"",OFFSET('9. METAS'!$Q$20,INT((ROW()-14)/2),0)))</f>
        <v>3</v>
      </c>
      <c r="K96" s="245">
        <f ca="1">IF(MOD(ROW()-13,2)=0,IF(ISBLANK(OFFSET('11. SEGUIMIENTO 2026'!$O$14,INT((ROW()-13)/2),0)),"",OFFSET('11. SEGUIMIENTO 2026'!$O$14,INT((ROW()-13)/2),0)),IF(ISBLANK(OFFSET('9. METAS'!$R$20,INT((ROW()-14)/2),0)),"",OFFSET('9. METAS'!$R$20,INT((ROW()-14)/2),0)))</f>
        <v>3</v>
      </c>
      <c r="L96" s="245">
        <f ca="1">IF(MOD(ROW()-13,2)=0,IF(ISBLANK(OFFSET('11. SEGUIMIENTO 2026'!$P$14,INT((ROW()-13)/2),0)),"",OFFSET('11. SEGUIMIENTO 2026'!$P$14,INT((ROW()-13)/2),0)),IF(ISBLANK(OFFSET('9. METAS'!$S$20,INT((ROW()-14)/2),0)),"",OFFSET('9. METAS'!$S$20,INT((ROW()-14)/2),0)))</f>
        <v>3</v>
      </c>
      <c r="M96" s="246">
        <f ca="1">IF(MOD(ROW()-13,2)=0,IF(ISBLANK(OFFSET('11. SEGUIMIENTO 2026'!$Q$14,INT((ROW()-13)/2),0)),"",OFFSET('11. SEGUIMIENTO 2026'!$Q$14,INT((ROW()-13)/2),0)),IF(ISBLANK(OFFSET('9. METAS'!$T$20,INT((ROW()-14)/2),0)),"",OFFSET('9. METAS'!$T$20,INT((ROW()-14)/2),0)))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02" t="str">
        <f ca="1">IF(ISBLANK(OFFSET('9. METAS'!$K$20,INT((ROW()-13)/2),0)),"",OFFSET('9. METAS'!$K$20,INT((ROW()-13)/2),0))</f>
        <v/>
      </c>
      <c r="I97" s="1004"/>
      <c r="J97" s="244" t="str">
        <f ca="1">IF(MOD(ROW()-13,2)=0,IF(ISBLANK(OFFSET('11. SEGUIMIENTO 2026'!$N$14,INT((ROW()-13)/2),0)),"",OFFSET('11. SEGUIMIENTO 2026'!$N$14,INT((ROW()-13)/2),0)),IF(ISBLANK(OFFSET('9. METAS'!$Q$20,INT((ROW()-14)/2),0)),"",OFFSET('9. METAS'!$Q$20,INT((ROW()-14)/2),0)))</f>
        <v/>
      </c>
      <c r="K97" s="245" t="str">
        <f ca="1">IF(MOD(ROW()-13,2)=0,IF(ISBLANK(OFFSET('11. SEGUIMIENTO 2026'!$O$14,INT((ROW()-13)/2),0)),"",OFFSET('11. SEGUIMIENTO 2026'!$O$14,INT((ROW()-13)/2),0)),IF(ISBLANK(OFFSET('9. METAS'!$R$20,INT((ROW()-14)/2),0)),"",OFFSET('9. METAS'!$R$20,INT((ROW()-14)/2),0)))</f>
        <v/>
      </c>
      <c r="L97" s="245" t="str">
        <f ca="1">IF(MOD(ROW()-13,2)=0,IF(ISBLANK(OFFSET('11. SEGUIMIENTO 2026'!$P$14,INT((ROW()-13)/2),0)),"",OFFSET('11. SEGUIMIENTO 2026'!$P$14,INT((ROW()-13)/2),0)),IF(ISBLANK(OFFSET('9. METAS'!$S$20,INT((ROW()-14)/2),0)),"",OFFSET('9. METAS'!$S$20,INT((ROW()-14)/2),0)))</f>
        <v/>
      </c>
      <c r="M97" s="246" t="str">
        <f ca="1">IF(MOD(ROW()-13,2)=0,IF(ISBLANK(OFFSET('11. SEGUIMIENTO 2026'!$Q$14,INT((ROW()-13)/2),0)),"",OFFSET('11. SEGUIMIENTO 2026'!$Q$14,INT((ROW()-13)/2),0)),IF(ISBLANK(OFFSET('9. METAS'!$T$20,INT((ROW()-14)/2),0)),"",OFFSET('9. METAS'!$T$20,INT((ROW()-14)/2),0)))</f>
        <v/>
      </c>
      <c r="N97" s="1006" t="str">
        <f t="shared" ref="N97" ca="1" si="80">IFERROR(J97/J98,"ND")</f>
        <v>ND</v>
      </c>
      <c r="O97" s="1008" t="str">
        <f t="shared" ref="O97" ca="1" si="81">IFERROR(((J97+K97)/H97),"ND")</f>
        <v>ND</v>
      </c>
      <c r="P97" s="1010"/>
    </row>
    <row r="98" spans="3:16">
      <c r="C98" s="1025"/>
      <c r="D98" s="1018"/>
      <c r="E98" s="1018"/>
      <c r="F98" s="1021"/>
      <c r="G98" s="1023"/>
      <c r="H98" s="1002"/>
      <c r="I98" s="1012"/>
      <c r="J98" s="244" t="str">
        <f ca="1">IF(MOD(ROW()-13,2)=0,IF(ISBLANK(OFFSET('11. SEGUIMIENTO 2026'!$N$14,INT((ROW()-13)/2),0)),"",OFFSET('11. SEGUIMIENTO 2026'!$N$14,INT((ROW()-13)/2),0)),IF(ISBLANK(OFFSET('9. METAS'!$Q$20,INT((ROW()-14)/2),0)),"",OFFSET('9. METAS'!$Q$20,INT((ROW()-14)/2),0)))</f>
        <v/>
      </c>
      <c r="K98" s="245" t="str">
        <f ca="1">IF(MOD(ROW()-13,2)=0,IF(ISBLANK(OFFSET('11. SEGUIMIENTO 2026'!$O$14,INT((ROW()-13)/2),0)),"",OFFSET('11. SEGUIMIENTO 2026'!$O$14,INT((ROW()-13)/2),0)),IF(ISBLANK(OFFSET('9. METAS'!$R$20,INT((ROW()-14)/2),0)),"",OFFSET('9. METAS'!$R$20,INT((ROW()-14)/2),0)))</f>
        <v/>
      </c>
      <c r="L98" s="245" t="str">
        <f ca="1">IF(MOD(ROW()-13,2)=0,IF(ISBLANK(OFFSET('11. SEGUIMIENTO 2026'!$P$14,INT((ROW()-13)/2),0)),"",OFFSET('11. SEGUIMIENTO 2026'!$P$14,INT((ROW()-13)/2),0)),IF(ISBLANK(OFFSET('9. METAS'!$S$20,INT((ROW()-14)/2),0)),"",OFFSET('9. METAS'!$S$20,INT((ROW()-14)/2),0)))</f>
        <v/>
      </c>
      <c r="M98" s="246" t="str">
        <f ca="1">IF(MOD(ROW()-13,2)=0,IF(ISBLANK(OFFSET('11. SEGUIMIENTO 2026'!$Q$14,INT((ROW()-13)/2),0)),"",OFFSET('11. SEGUIMIENTO 2026'!$Q$14,INT((ROW()-13)/2),0)),IF(ISBLANK(OFFSET('9. METAS'!$T$20,INT((ROW()-14)/2),0)),"",OFFSET('9. METAS'!$T$20,INT((ROW()-14)/2),0)))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02" t="str">
        <f ca="1">IF(ISBLANK(OFFSET('9. METAS'!$K$20,INT((ROW()-13)/2),0)),"",OFFSET('9. METAS'!$K$20,INT((ROW()-13)/2),0))</f>
        <v/>
      </c>
      <c r="I99" s="1004"/>
      <c r="J99" s="244" t="str">
        <f ca="1">IF(MOD(ROW()-13,2)=0,IF(ISBLANK(OFFSET('11. SEGUIMIENTO 2026'!$N$14,INT((ROW()-13)/2),0)),"",OFFSET('11. SEGUIMIENTO 2026'!$N$14,INT((ROW()-13)/2),0)),IF(ISBLANK(OFFSET('9. METAS'!$Q$20,INT((ROW()-14)/2),0)),"",OFFSET('9. METAS'!$Q$20,INT((ROW()-14)/2),0)))</f>
        <v/>
      </c>
      <c r="K99" s="245" t="str">
        <f ca="1">IF(MOD(ROW()-13,2)=0,IF(ISBLANK(OFFSET('11. SEGUIMIENTO 2026'!$O$14,INT((ROW()-13)/2),0)),"",OFFSET('11. SEGUIMIENTO 2026'!$O$14,INT((ROW()-13)/2),0)),IF(ISBLANK(OFFSET('9. METAS'!$R$20,INT((ROW()-14)/2),0)),"",OFFSET('9. METAS'!$R$20,INT((ROW()-14)/2),0)))</f>
        <v/>
      </c>
      <c r="L99" s="245" t="str">
        <f ca="1">IF(MOD(ROW()-13,2)=0,IF(ISBLANK(OFFSET('11. SEGUIMIENTO 2026'!$P$14,INT((ROW()-13)/2),0)),"",OFFSET('11. SEGUIMIENTO 2026'!$P$14,INT((ROW()-13)/2),0)),IF(ISBLANK(OFFSET('9. METAS'!$S$20,INT((ROW()-14)/2),0)),"",OFFSET('9. METAS'!$S$20,INT((ROW()-14)/2),0)))</f>
        <v/>
      </c>
      <c r="M99" s="246" t="str">
        <f ca="1">IF(MOD(ROW()-13,2)=0,IF(ISBLANK(OFFSET('11. SEGUIMIENTO 2026'!$Q$14,INT((ROW()-13)/2),0)),"",OFFSET('11. SEGUIMIENTO 2026'!$Q$14,INT((ROW()-13)/2),0)),IF(ISBLANK(OFFSET('9. METAS'!$T$20,INT((ROW()-14)/2),0)),"",OFFSET('9. METAS'!$T$20,INT((ROW()-14)/2),0)))</f>
        <v/>
      </c>
      <c r="N99" s="1006" t="str">
        <f t="shared" ref="N99" ca="1" si="82">IFERROR(J99/J100,"ND")</f>
        <v>ND</v>
      </c>
      <c r="O99" s="1008" t="str">
        <f t="shared" ref="O99" ca="1" si="83">IFERROR(((J99+K99)/H99),"ND")</f>
        <v>ND</v>
      </c>
      <c r="P99" s="1010"/>
    </row>
    <row r="100" spans="3:16">
      <c r="C100" s="1025"/>
      <c r="D100" s="1018"/>
      <c r="E100" s="1018"/>
      <c r="F100" s="1021"/>
      <c r="G100" s="1023"/>
      <c r="H100" s="1002"/>
      <c r="I100" s="1012"/>
      <c r="J100" s="244" t="str">
        <f ca="1">IF(MOD(ROW()-13,2)=0,IF(ISBLANK(OFFSET('11. SEGUIMIENTO 2026'!$N$14,INT((ROW()-13)/2),0)),"",OFFSET('11. SEGUIMIENTO 2026'!$N$14,INT((ROW()-13)/2),0)),IF(ISBLANK(OFFSET('9. METAS'!$Q$20,INT((ROW()-14)/2),0)),"",OFFSET('9. METAS'!$Q$20,INT((ROW()-14)/2),0)))</f>
        <v/>
      </c>
      <c r="K100" s="245" t="str">
        <f ca="1">IF(MOD(ROW()-13,2)=0,IF(ISBLANK(OFFSET('11. SEGUIMIENTO 2026'!$O$14,INT((ROW()-13)/2),0)),"",OFFSET('11. SEGUIMIENTO 2026'!$O$14,INT((ROW()-13)/2),0)),IF(ISBLANK(OFFSET('9. METAS'!$R$20,INT((ROW()-14)/2),0)),"",OFFSET('9. METAS'!$R$20,INT((ROW()-14)/2),0)))</f>
        <v/>
      </c>
      <c r="L100" s="245" t="str">
        <f ca="1">IF(MOD(ROW()-13,2)=0,IF(ISBLANK(OFFSET('11. SEGUIMIENTO 2026'!$P$14,INT((ROW()-13)/2),0)),"",OFFSET('11. SEGUIMIENTO 2026'!$P$14,INT((ROW()-13)/2),0)),IF(ISBLANK(OFFSET('9. METAS'!$S$20,INT((ROW()-14)/2),0)),"",OFFSET('9. METAS'!$S$20,INT((ROW()-14)/2),0)))</f>
        <v/>
      </c>
      <c r="M100" s="246" t="str">
        <f ca="1">IF(MOD(ROW()-13,2)=0,IF(ISBLANK(OFFSET('11. SEGUIMIENTO 2026'!$Q$14,INT((ROW()-13)/2),0)),"",OFFSET('11. SEGUIMIENTO 2026'!$Q$14,INT((ROW()-13)/2),0)),IF(ISBLANK(OFFSET('9. METAS'!$T$20,INT((ROW()-14)/2),0)),"",OFFSET('9. METAS'!$T$20,INT((ROW()-14)/2),0)))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02">
        <f ca="1">IF(ISBLANK(OFFSET('9. METAS'!$K$20,INT((ROW()-13)/2),0)),"",OFFSET('9. METAS'!$K$20,INT((ROW()-13)/2),0))</f>
        <v>100</v>
      </c>
      <c r="I101" s="1004"/>
      <c r="J101" s="244">
        <f ca="1">IF(MOD(ROW()-13,2)=0,IF(ISBLANK(OFFSET('11. SEGUIMIENTO 2026'!$N$14,INT((ROW()-13)/2),0)),"",OFFSET('11. SEGUIMIENTO 2026'!$N$14,INT((ROW()-13)/2),0)),IF(ISBLANK(OFFSET('9. METAS'!$Q$20,INT((ROW()-14)/2),0)),"",OFFSET('9. METAS'!$Q$20,INT((ROW()-14)/2),0)))</f>
        <v>17</v>
      </c>
      <c r="K101" s="245" t="str">
        <f ca="1">IF(MOD(ROW()-13,2)=0,IF(ISBLANK(OFFSET('11. SEGUIMIENTO 2026'!$O$14,INT((ROW()-13)/2),0)),"",OFFSET('11. SEGUIMIENTO 2026'!$O$14,INT((ROW()-13)/2),0)),IF(ISBLANK(OFFSET('9. METAS'!$R$20,INT((ROW()-14)/2),0)),"",OFFSET('9. METAS'!$R$20,INT((ROW()-14)/2),0)))</f>
        <v/>
      </c>
      <c r="L101" s="245" t="str">
        <f ca="1">IF(MOD(ROW()-13,2)=0,IF(ISBLANK(OFFSET('11. SEGUIMIENTO 2026'!$P$14,INT((ROW()-13)/2),0)),"",OFFSET('11. SEGUIMIENTO 2026'!$P$14,INT((ROW()-13)/2),0)),IF(ISBLANK(OFFSET('9. METAS'!$S$20,INT((ROW()-14)/2),0)),"",OFFSET('9. METAS'!$S$20,INT((ROW()-14)/2),0)))</f>
        <v/>
      </c>
      <c r="M101" s="246" t="str">
        <f ca="1">IF(MOD(ROW()-13,2)=0,IF(ISBLANK(OFFSET('11. SEGUIMIENTO 2026'!$Q$14,INT((ROW()-13)/2),0)),"",OFFSET('11. SEGUIMIENTO 2026'!$Q$14,INT((ROW()-13)/2),0)),IF(ISBLANK(OFFSET('9. METAS'!$T$20,INT((ROW()-14)/2),0)),"",OFFSET('9. METAS'!$T$20,INT((ROW()-14)/2),0)))</f>
        <v/>
      </c>
      <c r="N101" s="1006">
        <f t="shared" ref="N101" ca="1" si="84">IFERROR(J101/J102,"ND")</f>
        <v>0.68</v>
      </c>
      <c r="O101" s="1008" t="str">
        <f t="shared" ref="O101" ca="1" si="85">IFERROR(((J101+K101)/H101),"ND")</f>
        <v>ND</v>
      </c>
      <c r="P101" s="1010"/>
    </row>
    <row r="102" spans="3:16">
      <c r="C102" s="1025"/>
      <c r="D102" s="1018"/>
      <c r="E102" s="1018"/>
      <c r="F102" s="1021"/>
      <c r="G102" s="1023"/>
      <c r="H102" s="1002"/>
      <c r="I102" s="1012"/>
      <c r="J102" s="244">
        <f ca="1">IF(MOD(ROW()-13,2)=0,IF(ISBLANK(OFFSET('11. SEGUIMIENTO 2026'!$N$14,INT((ROW()-13)/2),0)),"",OFFSET('11. SEGUIMIENTO 2026'!$N$14,INT((ROW()-13)/2),0)),IF(ISBLANK(OFFSET('9. METAS'!$Q$20,INT((ROW()-14)/2),0)),"",OFFSET('9. METAS'!$Q$20,INT((ROW()-14)/2),0)))</f>
        <v>25</v>
      </c>
      <c r="K102" s="245">
        <f ca="1">IF(MOD(ROW()-13,2)=0,IF(ISBLANK(OFFSET('11. SEGUIMIENTO 2026'!$O$14,INT((ROW()-13)/2),0)),"",OFFSET('11. SEGUIMIENTO 2026'!$O$14,INT((ROW()-13)/2),0)),IF(ISBLANK(OFFSET('9. METAS'!$R$20,INT((ROW()-14)/2),0)),"",OFFSET('9. METAS'!$R$20,INT((ROW()-14)/2),0)))</f>
        <v>25</v>
      </c>
      <c r="L102" s="245">
        <f ca="1">IF(MOD(ROW()-13,2)=0,IF(ISBLANK(OFFSET('11. SEGUIMIENTO 2026'!$P$14,INT((ROW()-13)/2),0)),"",OFFSET('11. SEGUIMIENTO 2026'!$P$14,INT((ROW()-13)/2),0)),IF(ISBLANK(OFFSET('9. METAS'!$S$20,INT((ROW()-14)/2),0)),"",OFFSET('9. METAS'!$S$20,INT((ROW()-14)/2),0)))</f>
        <v>25</v>
      </c>
      <c r="M102" s="246">
        <f ca="1">IF(MOD(ROW()-13,2)=0,IF(ISBLANK(OFFSET('11. SEGUIMIENTO 2026'!$Q$14,INT((ROW()-13)/2),0)),"",OFFSET('11. SEGUIMIENTO 2026'!$Q$14,INT((ROW()-13)/2),0)),IF(ISBLANK(OFFSET('9. METAS'!$T$20,INT((ROW()-14)/2),0)),"",OFFSET('9. METAS'!$T$20,INT((ROW()-14)/2),0)))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02">
        <f ca="1">IF(ISBLANK(OFFSET('9. METAS'!$K$20,INT((ROW()-13)/2),0)),"",OFFSET('9. METAS'!$K$20,INT((ROW()-13)/2),0))</f>
        <v>5</v>
      </c>
      <c r="I103" s="1004"/>
      <c r="J103" s="244">
        <f ca="1">IF(MOD(ROW()-13,2)=0,IF(ISBLANK(OFFSET('11. SEGUIMIENTO 2026'!$N$14,INT((ROW()-13)/2),0)),"",OFFSET('11. SEGUIMIENTO 2026'!$N$14,INT((ROW()-13)/2),0)),IF(ISBLANK(OFFSET('9. METAS'!$Q$20,INT((ROW()-14)/2),0)),"",OFFSET('9. METAS'!$Q$20,INT((ROW()-14)/2),0)))</f>
        <v>1</v>
      </c>
      <c r="K103" s="245" t="str">
        <f ca="1">IF(MOD(ROW()-13,2)=0,IF(ISBLANK(OFFSET('11. SEGUIMIENTO 2026'!$O$14,INT((ROW()-13)/2),0)),"",OFFSET('11. SEGUIMIENTO 2026'!$O$14,INT((ROW()-13)/2),0)),IF(ISBLANK(OFFSET('9. METAS'!$R$20,INT((ROW()-14)/2),0)),"",OFFSET('9. METAS'!$R$20,INT((ROW()-14)/2),0)))</f>
        <v/>
      </c>
      <c r="L103" s="245" t="str">
        <f ca="1">IF(MOD(ROW()-13,2)=0,IF(ISBLANK(OFFSET('11. SEGUIMIENTO 2026'!$P$14,INT((ROW()-13)/2),0)),"",OFFSET('11. SEGUIMIENTO 2026'!$P$14,INT((ROW()-13)/2),0)),IF(ISBLANK(OFFSET('9. METAS'!$S$20,INT((ROW()-14)/2),0)),"",OFFSET('9. METAS'!$S$20,INT((ROW()-14)/2),0)))</f>
        <v/>
      </c>
      <c r="M103" s="246" t="str">
        <f ca="1">IF(MOD(ROW()-13,2)=0,IF(ISBLANK(OFFSET('11. SEGUIMIENTO 2026'!$Q$14,INT((ROW()-13)/2),0)),"",OFFSET('11. SEGUIMIENTO 2026'!$Q$14,INT((ROW()-13)/2),0)),IF(ISBLANK(OFFSET('9. METAS'!$T$20,INT((ROW()-14)/2),0)),"",OFFSET('9. METAS'!$T$20,INT((ROW()-14)/2),0)))</f>
        <v/>
      </c>
      <c r="N103" s="1006">
        <f t="shared" ref="N103" ca="1" si="86">IFERROR(J103/J104,"ND")</f>
        <v>1</v>
      </c>
      <c r="O103" s="1008" t="str">
        <f t="shared" ref="O103" ca="1" si="87">IFERROR(((J103+K103)/H103),"ND")</f>
        <v>ND</v>
      </c>
      <c r="P103" s="1010"/>
    </row>
    <row r="104" spans="3:16">
      <c r="C104" s="1025"/>
      <c r="D104" s="1018"/>
      <c r="E104" s="1018"/>
      <c r="F104" s="1021"/>
      <c r="G104" s="1023"/>
      <c r="H104" s="1002"/>
      <c r="I104" s="1012"/>
      <c r="J104" s="244">
        <f ca="1">IF(MOD(ROW()-13,2)=0,IF(ISBLANK(OFFSET('11. SEGUIMIENTO 2026'!$N$14,INT((ROW()-13)/2),0)),"",OFFSET('11. SEGUIMIENTO 2026'!$N$14,INT((ROW()-13)/2),0)),IF(ISBLANK(OFFSET('9. METAS'!$Q$20,INT((ROW()-14)/2),0)),"",OFFSET('9. METAS'!$Q$20,INT((ROW()-14)/2),0)))</f>
        <v>1</v>
      </c>
      <c r="K104" s="245">
        <f ca="1">IF(MOD(ROW()-13,2)=0,IF(ISBLANK(OFFSET('11. SEGUIMIENTO 2026'!$O$14,INT((ROW()-13)/2),0)),"",OFFSET('11. SEGUIMIENTO 2026'!$O$14,INT((ROW()-13)/2),0)),IF(ISBLANK(OFFSET('9. METAS'!$R$20,INT((ROW()-14)/2),0)),"",OFFSET('9. METAS'!$R$20,INT((ROW()-14)/2),0)))</f>
        <v>2</v>
      </c>
      <c r="L104" s="245">
        <f ca="1">IF(MOD(ROW()-13,2)=0,IF(ISBLANK(OFFSET('11. SEGUIMIENTO 2026'!$P$14,INT((ROW()-13)/2),0)),"",OFFSET('11. SEGUIMIENTO 2026'!$P$14,INT((ROW()-13)/2),0)),IF(ISBLANK(OFFSET('9. METAS'!$S$20,INT((ROW()-14)/2),0)),"",OFFSET('9. METAS'!$S$20,INT((ROW()-14)/2),0)))</f>
        <v>1</v>
      </c>
      <c r="M104" s="246">
        <f ca="1">IF(MOD(ROW()-13,2)=0,IF(ISBLANK(OFFSET('11. SEGUIMIENTO 2026'!$Q$14,INT((ROW()-13)/2),0)),"",OFFSET('11. SEGUIMIENTO 2026'!$Q$14,INT((ROW()-13)/2),0)),IF(ISBLANK(OFFSET('9. METAS'!$T$20,INT((ROW()-14)/2),0)),"",OFFSET('9. METAS'!$T$20,INT((ROW()-14)/2),0)))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02">
        <f ca="1">IF(ISBLANK(OFFSET('9. METAS'!$K$20,INT((ROW()-13)/2),0)),"",OFFSET('9. METAS'!$K$20,INT((ROW()-13)/2),0))</f>
        <v>95</v>
      </c>
      <c r="I105" s="1004"/>
      <c r="J105" s="244">
        <f ca="1">IF(MOD(ROW()-13,2)=0,IF(ISBLANK(OFFSET('11. SEGUIMIENTO 2026'!$N$14,INT((ROW()-13)/2),0)),"",OFFSET('11. SEGUIMIENTO 2026'!$N$14,INT((ROW()-13)/2),0)),IF(ISBLANK(OFFSET('9. METAS'!$Q$20,INT((ROW()-14)/2),0)),"",OFFSET('9. METAS'!$Q$20,INT((ROW()-14)/2),0)))</f>
        <v>0</v>
      </c>
      <c r="K105" s="245" t="str">
        <f ca="1">IF(MOD(ROW()-13,2)=0,IF(ISBLANK(OFFSET('11. SEGUIMIENTO 2026'!$O$14,INT((ROW()-13)/2),0)),"",OFFSET('11. SEGUIMIENTO 2026'!$O$14,INT((ROW()-13)/2),0)),IF(ISBLANK(OFFSET('9. METAS'!$R$20,INT((ROW()-14)/2),0)),"",OFFSET('9. METAS'!$R$20,INT((ROW()-14)/2),0)))</f>
        <v/>
      </c>
      <c r="L105" s="245" t="str">
        <f ca="1">IF(MOD(ROW()-13,2)=0,IF(ISBLANK(OFFSET('11. SEGUIMIENTO 2026'!$P$14,INT((ROW()-13)/2),0)),"",OFFSET('11. SEGUIMIENTO 2026'!$P$14,INT((ROW()-13)/2),0)),IF(ISBLANK(OFFSET('9. METAS'!$S$20,INT((ROW()-14)/2),0)),"",OFFSET('9. METAS'!$S$20,INT((ROW()-14)/2),0)))</f>
        <v/>
      </c>
      <c r="M105" s="246" t="str">
        <f ca="1">IF(MOD(ROW()-13,2)=0,IF(ISBLANK(OFFSET('11. SEGUIMIENTO 2026'!$Q$14,INT((ROW()-13)/2),0)),"",OFFSET('11. SEGUIMIENTO 2026'!$Q$14,INT((ROW()-13)/2),0)),IF(ISBLANK(OFFSET('9. METAS'!$T$20,INT((ROW()-14)/2),0)),"",OFFSET('9. METAS'!$T$20,INT((ROW()-14)/2),0)))</f>
        <v/>
      </c>
      <c r="N105" s="1006" t="str">
        <f t="shared" ref="N105" ca="1" si="88">IFERROR(J105/J106,"ND")</f>
        <v>ND</v>
      </c>
      <c r="O105" s="1008" t="str">
        <f t="shared" ref="O105" ca="1" si="89">IFERROR(((J105+K105)/H105),"ND")</f>
        <v>ND</v>
      </c>
      <c r="P105" s="1010"/>
    </row>
    <row r="106" spans="3:16">
      <c r="C106" s="1025"/>
      <c r="D106" s="1018"/>
      <c r="E106" s="1018"/>
      <c r="F106" s="1021"/>
      <c r="G106" s="1023"/>
      <c r="H106" s="1002"/>
      <c r="I106" s="1012"/>
      <c r="J106" s="244">
        <f ca="1">IF(MOD(ROW()-13,2)=0,IF(ISBLANK(OFFSET('11. SEGUIMIENTO 2026'!$N$14,INT((ROW()-13)/2),0)),"",OFFSET('11. SEGUIMIENTO 2026'!$N$14,INT((ROW()-13)/2),0)),IF(ISBLANK(OFFSET('9. METAS'!$Q$20,INT((ROW()-14)/2),0)),"",OFFSET('9. METAS'!$Q$20,INT((ROW()-14)/2),0)))</f>
        <v>0</v>
      </c>
      <c r="K106" s="245">
        <f ca="1">IF(MOD(ROW()-13,2)=0,IF(ISBLANK(OFFSET('11. SEGUIMIENTO 2026'!$O$14,INT((ROW()-13)/2),0)),"",OFFSET('11. SEGUIMIENTO 2026'!$O$14,INT((ROW()-13)/2),0)),IF(ISBLANK(OFFSET('9. METAS'!$R$20,INT((ROW()-14)/2),0)),"",OFFSET('9. METAS'!$R$20,INT((ROW()-14)/2),0)))</f>
        <v>0</v>
      </c>
      <c r="L106" s="245">
        <f ca="1">IF(MOD(ROW()-13,2)=0,IF(ISBLANK(OFFSET('11. SEGUIMIENTO 2026'!$P$14,INT((ROW()-13)/2),0)),"",OFFSET('11. SEGUIMIENTO 2026'!$P$14,INT((ROW()-13)/2),0)),IF(ISBLANK(OFFSET('9. METAS'!$S$20,INT((ROW()-14)/2),0)),"",OFFSET('9. METAS'!$S$20,INT((ROW()-14)/2),0)))</f>
        <v>0</v>
      </c>
      <c r="M106" s="246">
        <f ca="1">IF(MOD(ROW()-13,2)=0,IF(ISBLANK(OFFSET('11. SEGUIMIENTO 2026'!$Q$14,INT((ROW()-13)/2),0)),"",OFFSET('11. SEGUIMIENTO 2026'!$Q$14,INT((ROW()-13)/2),0)),IF(ISBLANK(OFFSET('9. METAS'!$T$20,INT((ROW()-14)/2),0)),"",OFFSET('9. METAS'!$T$20,INT((ROW()-14)/2),0)))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02">
        <f ca="1">IF(ISBLANK(OFFSET('9. METAS'!$K$20,INT((ROW()-13)/2),0)),"",OFFSET('9. METAS'!$K$20,INT((ROW()-13)/2),0))</f>
        <v>33</v>
      </c>
      <c r="I107" s="1004"/>
      <c r="J107" s="244">
        <f ca="1">IF(MOD(ROW()-13,2)=0,IF(ISBLANK(OFFSET('11. SEGUIMIENTO 2026'!$N$14,INT((ROW()-13)/2),0)),"",OFFSET('11. SEGUIMIENTO 2026'!$N$14,INT((ROW()-13)/2),0)),IF(ISBLANK(OFFSET('9. METAS'!$Q$20,INT((ROW()-14)/2),0)),"",OFFSET('9. METAS'!$Q$20,INT((ROW()-14)/2),0)))</f>
        <v>0</v>
      </c>
      <c r="K107" s="245" t="str">
        <f ca="1">IF(MOD(ROW()-13,2)=0,IF(ISBLANK(OFFSET('11. SEGUIMIENTO 2026'!$O$14,INT((ROW()-13)/2),0)),"",OFFSET('11. SEGUIMIENTO 2026'!$O$14,INT((ROW()-13)/2),0)),IF(ISBLANK(OFFSET('9. METAS'!$R$20,INT((ROW()-14)/2),0)),"",OFFSET('9. METAS'!$R$20,INT((ROW()-14)/2),0)))</f>
        <v/>
      </c>
      <c r="L107" s="245" t="str">
        <f ca="1">IF(MOD(ROW()-13,2)=0,IF(ISBLANK(OFFSET('11. SEGUIMIENTO 2026'!$P$14,INT((ROW()-13)/2),0)),"",OFFSET('11. SEGUIMIENTO 2026'!$P$14,INT((ROW()-13)/2),0)),IF(ISBLANK(OFFSET('9. METAS'!$S$20,INT((ROW()-14)/2),0)),"",OFFSET('9. METAS'!$S$20,INT((ROW()-14)/2),0)))</f>
        <v/>
      </c>
      <c r="M107" s="246" t="str">
        <f ca="1">IF(MOD(ROW()-13,2)=0,IF(ISBLANK(OFFSET('11. SEGUIMIENTO 2026'!$Q$14,INT((ROW()-13)/2),0)),"",OFFSET('11. SEGUIMIENTO 2026'!$Q$14,INT((ROW()-13)/2),0)),IF(ISBLANK(OFFSET('9. METAS'!$T$20,INT((ROW()-14)/2),0)),"",OFFSET('9. METAS'!$T$20,INT((ROW()-14)/2),0)))</f>
        <v/>
      </c>
      <c r="N107" s="1006">
        <f t="shared" ref="N107" ca="1" si="90">IFERROR(J107/J108,"ND")</f>
        <v>0</v>
      </c>
      <c r="O107" s="1008" t="str">
        <f t="shared" ref="O107" ca="1" si="91">IFERROR(((J107+K107)/H107),"ND")</f>
        <v>ND</v>
      </c>
      <c r="P107" s="1010"/>
    </row>
    <row r="108" spans="3:16">
      <c r="C108" s="1025"/>
      <c r="D108" s="1018"/>
      <c r="E108" s="1018"/>
      <c r="F108" s="1021"/>
      <c r="G108" s="1023"/>
      <c r="H108" s="1002"/>
      <c r="I108" s="1012"/>
      <c r="J108" s="244">
        <f ca="1">IF(MOD(ROW()-13,2)=0,IF(ISBLANK(OFFSET('11. SEGUIMIENTO 2026'!$N$14,INT((ROW()-13)/2),0)),"",OFFSET('11. SEGUIMIENTO 2026'!$N$14,INT((ROW()-13)/2),0)),IF(ISBLANK(OFFSET('9. METAS'!$Q$20,INT((ROW()-14)/2),0)),"",OFFSET('9. METAS'!$Q$20,INT((ROW()-14)/2),0)))</f>
        <v>8</v>
      </c>
      <c r="K108" s="245">
        <f ca="1">IF(MOD(ROW()-13,2)=0,IF(ISBLANK(OFFSET('11. SEGUIMIENTO 2026'!$O$14,INT((ROW()-13)/2),0)),"",OFFSET('11. SEGUIMIENTO 2026'!$O$14,INT((ROW()-13)/2),0)),IF(ISBLANK(OFFSET('9. METAS'!$R$20,INT((ROW()-14)/2),0)),"",OFFSET('9. METAS'!$R$20,INT((ROW()-14)/2),0)))</f>
        <v>13</v>
      </c>
      <c r="L108" s="245">
        <f ca="1">IF(MOD(ROW()-13,2)=0,IF(ISBLANK(OFFSET('11. SEGUIMIENTO 2026'!$P$14,INT((ROW()-13)/2),0)),"",OFFSET('11. SEGUIMIENTO 2026'!$P$14,INT((ROW()-13)/2),0)),IF(ISBLANK(OFFSET('9. METAS'!$S$20,INT((ROW()-14)/2),0)),"",OFFSET('9. METAS'!$S$20,INT((ROW()-14)/2),0)))</f>
        <v>9</v>
      </c>
      <c r="M108" s="246">
        <f ca="1">IF(MOD(ROW()-13,2)=0,IF(ISBLANK(OFFSET('11. SEGUIMIENTO 2026'!$Q$14,INT((ROW()-13)/2),0)),"",OFFSET('11. SEGUIMIENTO 2026'!$Q$14,INT((ROW()-13)/2),0)),IF(ISBLANK(OFFSET('9. METAS'!$T$20,INT((ROW()-14)/2),0)),"",OFFSET('9. METAS'!$T$20,INT((ROW()-14)/2),0)))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02" t="str">
        <f ca="1">IF(ISBLANK(OFFSET('9. METAS'!$K$20,INT((ROW()-13)/2),0)),"",OFFSET('9. METAS'!$K$20,INT((ROW()-13)/2),0))</f>
        <v/>
      </c>
      <c r="I109" s="1004"/>
      <c r="J109" s="244" t="str">
        <f ca="1">IF(MOD(ROW()-13,2)=0,IF(ISBLANK(OFFSET('11. SEGUIMIENTO 2026'!$N$14,INT((ROW()-13)/2),0)),"",OFFSET('11. SEGUIMIENTO 2026'!$N$14,INT((ROW()-13)/2),0)),IF(ISBLANK(OFFSET('9. METAS'!$Q$20,INT((ROW()-14)/2),0)),"",OFFSET('9. METAS'!$Q$20,INT((ROW()-14)/2),0)))</f>
        <v/>
      </c>
      <c r="K109" s="245" t="str">
        <f ca="1">IF(MOD(ROW()-13,2)=0,IF(ISBLANK(OFFSET('11. SEGUIMIENTO 2026'!$O$14,INT((ROW()-13)/2),0)),"",OFFSET('11. SEGUIMIENTO 2026'!$O$14,INT((ROW()-13)/2),0)),IF(ISBLANK(OFFSET('9. METAS'!$R$20,INT((ROW()-14)/2),0)),"",OFFSET('9. METAS'!$R$20,INT((ROW()-14)/2),0)))</f>
        <v/>
      </c>
      <c r="L109" s="245" t="str">
        <f ca="1">IF(MOD(ROW()-13,2)=0,IF(ISBLANK(OFFSET('11. SEGUIMIENTO 2026'!$P$14,INT((ROW()-13)/2),0)),"",OFFSET('11. SEGUIMIENTO 2026'!$P$14,INT((ROW()-13)/2),0)),IF(ISBLANK(OFFSET('9. METAS'!$S$20,INT((ROW()-14)/2),0)),"",OFFSET('9. METAS'!$S$20,INT((ROW()-14)/2),0)))</f>
        <v/>
      </c>
      <c r="M109" s="246" t="str">
        <f ca="1">IF(MOD(ROW()-13,2)=0,IF(ISBLANK(OFFSET('11. SEGUIMIENTO 2026'!$Q$14,INT((ROW()-13)/2),0)),"",OFFSET('11. SEGUIMIENTO 2026'!$Q$14,INT((ROW()-13)/2),0)),IF(ISBLANK(OFFSET('9. METAS'!$T$20,INT((ROW()-14)/2),0)),"",OFFSET('9. METAS'!$T$20,INT((ROW()-14)/2),0)))</f>
        <v/>
      </c>
      <c r="N109" s="1006" t="str">
        <f t="shared" ref="N109" ca="1" si="92">IFERROR(J109/J110,"ND")</f>
        <v>ND</v>
      </c>
      <c r="O109" s="1008" t="str">
        <f t="shared" ref="O109" ca="1" si="93">IFERROR(((J109+K109)/H109),"ND")</f>
        <v>ND</v>
      </c>
      <c r="P109" s="1010"/>
    </row>
    <row r="110" spans="3:16">
      <c r="C110" s="1025"/>
      <c r="D110" s="1018"/>
      <c r="E110" s="1018"/>
      <c r="F110" s="1021"/>
      <c r="G110" s="1023"/>
      <c r="H110" s="1002"/>
      <c r="I110" s="1012"/>
      <c r="J110" s="244" t="str">
        <f ca="1">IF(MOD(ROW()-13,2)=0,IF(ISBLANK(OFFSET('11. SEGUIMIENTO 2026'!$N$14,INT((ROW()-13)/2),0)),"",OFFSET('11. SEGUIMIENTO 2026'!$N$14,INT((ROW()-13)/2),0)),IF(ISBLANK(OFFSET('9. METAS'!$Q$20,INT((ROW()-14)/2),0)),"",OFFSET('9. METAS'!$Q$20,INT((ROW()-14)/2),0)))</f>
        <v/>
      </c>
      <c r="K110" s="245" t="str">
        <f ca="1">IF(MOD(ROW()-13,2)=0,IF(ISBLANK(OFFSET('11. SEGUIMIENTO 2026'!$O$14,INT((ROW()-13)/2),0)),"",OFFSET('11. SEGUIMIENTO 2026'!$O$14,INT((ROW()-13)/2),0)),IF(ISBLANK(OFFSET('9. METAS'!$R$20,INT((ROW()-14)/2),0)),"",OFFSET('9. METAS'!$R$20,INT((ROW()-14)/2),0)))</f>
        <v/>
      </c>
      <c r="L110" s="245" t="str">
        <f ca="1">IF(MOD(ROW()-13,2)=0,IF(ISBLANK(OFFSET('11. SEGUIMIENTO 2026'!$P$14,INT((ROW()-13)/2),0)),"",OFFSET('11. SEGUIMIENTO 2026'!$P$14,INT((ROW()-13)/2),0)),IF(ISBLANK(OFFSET('9. METAS'!$S$20,INT((ROW()-14)/2),0)),"",OFFSET('9. METAS'!$S$20,INT((ROW()-14)/2),0)))</f>
        <v/>
      </c>
      <c r="M110" s="246" t="str">
        <f ca="1">IF(MOD(ROW()-13,2)=0,IF(ISBLANK(OFFSET('11. SEGUIMIENTO 2026'!$Q$14,INT((ROW()-13)/2),0)),"",OFFSET('11. SEGUIMIENTO 2026'!$Q$14,INT((ROW()-13)/2),0)),IF(ISBLANK(OFFSET('9. METAS'!$T$20,INT((ROW()-14)/2),0)),"",OFFSET('9. METAS'!$T$20,INT((ROW()-14)/2),0)))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02" t="str">
        <f ca="1">IF(ISBLANK(OFFSET('9. METAS'!$K$20,INT((ROW()-13)/2),0)),"",OFFSET('9. METAS'!$K$20,INT((ROW()-13)/2),0))</f>
        <v/>
      </c>
      <c r="I111" s="1004"/>
      <c r="J111" s="244" t="str">
        <f ca="1">IF(MOD(ROW()-13,2)=0,IF(ISBLANK(OFFSET('11. SEGUIMIENTO 2026'!$N$14,INT((ROW()-13)/2),0)),"",OFFSET('11. SEGUIMIENTO 2026'!$N$14,INT((ROW()-13)/2),0)),IF(ISBLANK(OFFSET('9. METAS'!$Q$20,INT((ROW()-14)/2),0)),"",OFFSET('9. METAS'!$Q$20,INT((ROW()-14)/2),0)))</f>
        <v/>
      </c>
      <c r="K111" s="245" t="str">
        <f ca="1">IF(MOD(ROW()-13,2)=0,IF(ISBLANK(OFFSET('11. SEGUIMIENTO 2026'!$O$14,INT((ROW()-13)/2),0)),"",OFFSET('11. SEGUIMIENTO 2026'!$O$14,INT((ROW()-13)/2),0)),IF(ISBLANK(OFFSET('9. METAS'!$R$20,INT((ROW()-14)/2),0)),"",OFFSET('9. METAS'!$R$20,INT((ROW()-14)/2),0)))</f>
        <v/>
      </c>
      <c r="L111" s="245" t="str">
        <f ca="1">IF(MOD(ROW()-13,2)=0,IF(ISBLANK(OFFSET('11. SEGUIMIENTO 2026'!$P$14,INT((ROW()-13)/2),0)),"",OFFSET('11. SEGUIMIENTO 2026'!$P$14,INT((ROW()-13)/2),0)),IF(ISBLANK(OFFSET('9. METAS'!$S$20,INT((ROW()-14)/2),0)),"",OFFSET('9. METAS'!$S$20,INT((ROW()-14)/2),0)))</f>
        <v/>
      </c>
      <c r="M111" s="246" t="str">
        <f ca="1">IF(MOD(ROW()-13,2)=0,IF(ISBLANK(OFFSET('11. SEGUIMIENTO 2026'!$Q$14,INT((ROW()-13)/2),0)),"",OFFSET('11. SEGUIMIENTO 2026'!$Q$14,INT((ROW()-13)/2),0)),IF(ISBLANK(OFFSET('9. METAS'!$T$20,INT((ROW()-14)/2),0)),"",OFFSET('9. METAS'!$T$20,INT((ROW()-14)/2),0)))</f>
        <v/>
      </c>
      <c r="N111" s="1006" t="str">
        <f t="shared" ref="N111" ca="1" si="94">IFERROR(J111/J112,"ND")</f>
        <v>ND</v>
      </c>
      <c r="O111" s="1008" t="str">
        <f t="shared" ref="O111" ca="1" si="95">IFERROR(((J111+K111)/H111),"ND")</f>
        <v>ND</v>
      </c>
      <c r="P111" s="1010"/>
    </row>
    <row r="112" spans="3:16">
      <c r="C112" s="1025"/>
      <c r="D112" s="1018"/>
      <c r="E112" s="1018"/>
      <c r="F112" s="1021"/>
      <c r="G112" s="1023"/>
      <c r="H112" s="1002"/>
      <c r="I112" s="1012"/>
      <c r="J112" s="244" t="str">
        <f ca="1">IF(MOD(ROW()-13,2)=0,IF(ISBLANK(OFFSET('11. SEGUIMIENTO 2026'!$N$14,INT((ROW()-13)/2),0)),"",OFFSET('11. SEGUIMIENTO 2026'!$N$14,INT((ROW()-13)/2),0)),IF(ISBLANK(OFFSET('9. METAS'!$Q$20,INT((ROW()-14)/2),0)),"",OFFSET('9. METAS'!$Q$20,INT((ROW()-14)/2),0)))</f>
        <v/>
      </c>
      <c r="K112" s="245" t="str">
        <f ca="1">IF(MOD(ROW()-13,2)=0,IF(ISBLANK(OFFSET('11. SEGUIMIENTO 2026'!$O$14,INT((ROW()-13)/2),0)),"",OFFSET('11. SEGUIMIENTO 2026'!$O$14,INT((ROW()-13)/2),0)),IF(ISBLANK(OFFSET('9. METAS'!$R$20,INT((ROW()-14)/2),0)),"",OFFSET('9. METAS'!$R$20,INT((ROW()-14)/2),0)))</f>
        <v/>
      </c>
      <c r="L112" s="245" t="str">
        <f ca="1">IF(MOD(ROW()-13,2)=0,IF(ISBLANK(OFFSET('11. SEGUIMIENTO 2026'!$P$14,INT((ROW()-13)/2),0)),"",OFFSET('11. SEGUIMIENTO 2026'!$P$14,INT((ROW()-13)/2),0)),IF(ISBLANK(OFFSET('9. METAS'!$S$20,INT((ROW()-14)/2),0)),"",OFFSET('9. METAS'!$S$20,INT((ROW()-14)/2),0)))</f>
        <v/>
      </c>
      <c r="M112" s="246" t="str">
        <f ca="1">IF(MOD(ROW()-13,2)=0,IF(ISBLANK(OFFSET('11. SEGUIMIENTO 2026'!$Q$14,INT((ROW()-13)/2),0)),"",OFFSET('11. SEGUIMIENTO 2026'!$Q$14,INT((ROW()-13)/2),0)),IF(ISBLANK(OFFSET('9. METAS'!$T$20,INT((ROW()-14)/2),0)),"",OFFSET('9. METAS'!$T$20,INT((ROW()-14)/2),0)))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02">
        <f ca="1">IF(ISBLANK(OFFSET('9. METAS'!$K$20,INT((ROW()-13)/2),0)),"",OFFSET('9. METAS'!$K$20,INT((ROW()-13)/2),0))</f>
        <v>100</v>
      </c>
      <c r="I113" s="1004"/>
      <c r="J113" s="244">
        <f ca="1">IF(MOD(ROW()-13,2)=0,IF(ISBLANK(OFFSET('11. SEGUIMIENTO 2026'!$N$14,INT((ROW()-13)/2),0)),"",OFFSET('11. SEGUIMIENTO 2026'!$N$14,INT((ROW()-13)/2),0)),IF(ISBLANK(OFFSET('9. METAS'!$Q$20,INT((ROW()-14)/2),0)),"",OFFSET('9. METAS'!$Q$20,INT((ROW()-14)/2),0)))</f>
        <v>25</v>
      </c>
      <c r="K113" s="245" t="str">
        <f ca="1">IF(MOD(ROW()-13,2)=0,IF(ISBLANK(OFFSET('11. SEGUIMIENTO 2026'!$O$14,INT((ROW()-13)/2),0)),"",OFFSET('11. SEGUIMIENTO 2026'!$O$14,INT((ROW()-13)/2),0)),IF(ISBLANK(OFFSET('9. METAS'!$R$20,INT((ROW()-14)/2),0)),"",OFFSET('9. METAS'!$R$20,INT((ROW()-14)/2),0)))</f>
        <v/>
      </c>
      <c r="L113" s="245" t="str">
        <f ca="1">IF(MOD(ROW()-13,2)=0,IF(ISBLANK(OFFSET('11. SEGUIMIENTO 2026'!$P$14,INT((ROW()-13)/2),0)),"",OFFSET('11. SEGUIMIENTO 2026'!$P$14,INT((ROW()-13)/2),0)),IF(ISBLANK(OFFSET('9. METAS'!$S$20,INT((ROW()-14)/2),0)),"",OFFSET('9. METAS'!$S$20,INT((ROW()-14)/2),0)))</f>
        <v/>
      </c>
      <c r="M113" s="246" t="str">
        <f ca="1">IF(MOD(ROW()-13,2)=0,IF(ISBLANK(OFFSET('11. SEGUIMIENTO 2026'!$Q$14,INT((ROW()-13)/2),0)),"",OFFSET('11. SEGUIMIENTO 2026'!$Q$14,INT((ROW()-13)/2),0)),IF(ISBLANK(OFFSET('9. METAS'!$T$20,INT((ROW()-14)/2),0)),"",OFFSET('9. METAS'!$T$20,INT((ROW()-14)/2),0)))</f>
        <v/>
      </c>
      <c r="N113" s="1006">
        <f t="shared" ref="N113" ca="1" si="96">IFERROR(J113/J114,"ND")</f>
        <v>1</v>
      </c>
      <c r="O113" s="1008" t="str">
        <f t="shared" ref="O113" ca="1" si="97">IFERROR(((J113+K113)/H113),"ND")</f>
        <v>ND</v>
      </c>
      <c r="P113" s="1010"/>
    </row>
    <row r="114" spans="3:16">
      <c r="C114" s="1025"/>
      <c r="D114" s="1018"/>
      <c r="E114" s="1018"/>
      <c r="F114" s="1021"/>
      <c r="G114" s="1023"/>
      <c r="H114" s="1002"/>
      <c r="I114" s="1012"/>
      <c r="J114" s="244">
        <f ca="1">IF(MOD(ROW()-13,2)=0,IF(ISBLANK(OFFSET('11. SEGUIMIENTO 2026'!$N$14,INT((ROW()-13)/2),0)),"",OFFSET('11. SEGUIMIENTO 2026'!$N$14,INT((ROW()-13)/2),0)),IF(ISBLANK(OFFSET('9. METAS'!$Q$20,INT((ROW()-14)/2),0)),"",OFFSET('9. METAS'!$Q$20,INT((ROW()-14)/2),0)))</f>
        <v>25</v>
      </c>
      <c r="K114" s="245">
        <f ca="1">IF(MOD(ROW()-13,2)=0,IF(ISBLANK(OFFSET('11. SEGUIMIENTO 2026'!$O$14,INT((ROW()-13)/2),0)),"",OFFSET('11. SEGUIMIENTO 2026'!$O$14,INT((ROW()-13)/2),0)),IF(ISBLANK(OFFSET('9. METAS'!$R$20,INT((ROW()-14)/2),0)),"",OFFSET('9. METAS'!$R$20,INT((ROW()-14)/2),0)))</f>
        <v>25</v>
      </c>
      <c r="L114" s="245">
        <f ca="1">IF(MOD(ROW()-13,2)=0,IF(ISBLANK(OFFSET('11. SEGUIMIENTO 2026'!$P$14,INT((ROW()-13)/2),0)),"",OFFSET('11. SEGUIMIENTO 2026'!$P$14,INT((ROW()-13)/2),0)),IF(ISBLANK(OFFSET('9. METAS'!$S$20,INT((ROW()-14)/2),0)),"",OFFSET('9. METAS'!$S$20,INT((ROW()-14)/2),0)))</f>
        <v>25</v>
      </c>
      <c r="M114" s="246">
        <f ca="1">IF(MOD(ROW()-13,2)=0,IF(ISBLANK(OFFSET('11. SEGUIMIENTO 2026'!$Q$14,INT((ROW()-13)/2),0)),"",OFFSET('11. SEGUIMIENTO 2026'!$Q$14,INT((ROW()-13)/2),0)),IF(ISBLANK(OFFSET('9. METAS'!$T$20,INT((ROW()-14)/2),0)),"",OFFSET('9. METAS'!$T$20,INT((ROW()-14)/2),0)))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02">
        <f ca="1">IF(ISBLANK(OFFSET('9. METAS'!$K$20,INT((ROW()-13)/2),0)),"",OFFSET('9. METAS'!$K$20,INT((ROW()-13)/2),0))</f>
        <v>2</v>
      </c>
      <c r="I115" s="1004"/>
      <c r="J115" s="244">
        <f ca="1">IF(MOD(ROW()-13,2)=0,IF(ISBLANK(OFFSET('11. SEGUIMIENTO 2026'!$N$14,INT((ROW()-13)/2),0)),"",OFFSET('11. SEGUIMIENTO 2026'!$N$14,INT((ROW()-13)/2),0)),IF(ISBLANK(OFFSET('9. METAS'!$Q$20,INT((ROW()-14)/2),0)),"",OFFSET('9. METAS'!$Q$20,INT((ROW()-14)/2),0)))</f>
        <v>1</v>
      </c>
      <c r="K115" s="245" t="str">
        <f ca="1">IF(MOD(ROW()-13,2)=0,IF(ISBLANK(OFFSET('11. SEGUIMIENTO 2026'!$O$14,INT((ROW()-13)/2),0)),"",OFFSET('11. SEGUIMIENTO 2026'!$O$14,INT((ROW()-13)/2),0)),IF(ISBLANK(OFFSET('9. METAS'!$R$20,INT((ROW()-14)/2),0)),"",OFFSET('9. METAS'!$R$20,INT((ROW()-14)/2),0)))</f>
        <v/>
      </c>
      <c r="L115" s="245" t="str">
        <f ca="1">IF(MOD(ROW()-13,2)=0,IF(ISBLANK(OFFSET('11. SEGUIMIENTO 2026'!$P$14,INT((ROW()-13)/2),0)),"",OFFSET('11. SEGUIMIENTO 2026'!$P$14,INT((ROW()-13)/2),0)),IF(ISBLANK(OFFSET('9. METAS'!$S$20,INT((ROW()-14)/2),0)),"",OFFSET('9. METAS'!$S$20,INT((ROW()-14)/2),0)))</f>
        <v/>
      </c>
      <c r="M115" s="246" t="str">
        <f ca="1">IF(MOD(ROW()-13,2)=0,IF(ISBLANK(OFFSET('11. SEGUIMIENTO 2026'!$Q$14,INT((ROW()-13)/2),0)),"",OFFSET('11. SEGUIMIENTO 2026'!$Q$14,INT((ROW()-13)/2),0)),IF(ISBLANK(OFFSET('9. METAS'!$T$20,INT((ROW()-14)/2),0)),"",OFFSET('9. METAS'!$T$20,INT((ROW()-14)/2),0)))</f>
        <v/>
      </c>
      <c r="N115" s="1006">
        <f t="shared" ref="N115" ca="1" si="98">IFERROR(J115/J116,"ND")</f>
        <v>1</v>
      </c>
      <c r="O115" s="1008" t="str">
        <f t="shared" ref="O115" ca="1" si="99">IFERROR(((J115+K115)/H115),"ND")</f>
        <v>ND</v>
      </c>
      <c r="P115" s="1010"/>
    </row>
    <row r="116" spans="3:16">
      <c r="C116" s="1025"/>
      <c r="D116" s="1018"/>
      <c r="E116" s="1018"/>
      <c r="F116" s="1021"/>
      <c r="G116" s="1023"/>
      <c r="H116" s="1002"/>
      <c r="I116" s="1012"/>
      <c r="J116" s="244">
        <f ca="1">IF(MOD(ROW()-13,2)=0,IF(ISBLANK(OFFSET('11. SEGUIMIENTO 2026'!$N$14,INT((ROW()-13)/2),0)),"",OFFSET('11. SEGUIMIENTO 2026'!$N$14,INT((ROW()-13)/2),0)),IF(ISBLANK(OFFSET('9. METAS'!$Q$20,INT((ROW()-14)/2),0)),"",OFFSET('9. METAS'!$Q$20,INT((ROW()-14)/2),0)))</f>
        <v>1</v>
      </c>
      <c r="K116" s="245">
        <f ca="1">IF(MOD(ROW()-13,2)=0,IF(ISBLANK(OFFSET('11. SEGUIMIENTO 2026'!$O$14,INT((ROW()-13)/2),0)),"",OFFSET('11. SEGUIMIENTO 2026'!$O$14,INT((ROW()-13)/2),0)),IF(ISBLANK(OFFSET('9. METAS'!$R$20,INT((ROW()-14)/2),0)),"",OFFSET('9. METAS'!$R$20,INT((ROW()-14)/2),0)))</f>
        <v>0</v>
      </c>
      <c r="L116" s="245">
        <f ca="1">IF(MOD(ROW()-13,2)=0,IF(ISBLANK(OFFSET('11. SEGUIMIENTO 2026'!$P$14,INT((ROW()-13)/2),0)),"",OFFSET('11. SEGUIMIENTO 2026'!$P$14,INT((ROW()-13)/2),0)),IF(ISBLANK(OFFSET('9. METAS'!$S$20,INT((ROW()-14)/2),0)),"",OFFSET('9. METAS'!$S$20,INT((ROW()-14)/2),0)))</f>
        <v>1</v>
      </c>
      <c r="M116" s="246">
        <f ca="1">IF(MOD(ROW()-13,2)=0,IF(ISBLANK(OFFSET('11. SEGUIMIENTO 2026'!$Q$14,INT((ROW()-13)/2),0)),"",OFFSET('11. SEGUIMIENTO 2026'!$Q$14,INT((ROW()-13)/2),0)),IF(ISBLANK(OFFSET('9. METAS'!$T$20,INT((ROW()-14)/2),0)),"",OFFSET('9. METAS'!$T$20,INT((ROW()-14)/2),0)))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02" t="str">
        <f ca="1">IF(ISBLANK(OFFSET('9. METAS'!$K$20,INT((ROW()-13)/2),0)),"",OFFSET('9. METAS'!$K$20,INT((ROW()-13)/2),0))</f>
        <v/>
      </c>
      <c r="I117" s="1004"/>
      <c r="J117" s="244" t="str">
        <f ca="1">IF(MOD(ROW()-13,2)=0,IF(ISBLANK(OFFSET('11. SEGUIMIENTO 2026'!$N$14,INT((ROW()-13)/2),0)),"",OFFSET('11. SEGUIMIENTO 2026'!$N$14,INT((ROW()-13)/2),0)),IF(ISBLANK(OFFSET('9. METAS'!$Q$20,INT((ROW()-14)/2),0)),"",OFFSET('9. METAS'!$Q$20,INT((ROW()-14)/2),0)))</f>
        <v/>
      </c>
      <c r="K117" s="245" t="str">
        <f ca="1">IF(MOD(ROW()-13,2)=0,IF(ISBLANK(OFFSET('11. SEGUIMIENTO 2026'!$O$14,INT((ROW()-13)/2),0)),"",OFFSET('11. SEGUIMIENTO 2026'!$O$14,INT((ROW()-13)/2),0)),IF(ISBLANK(OFFSET('9. METAS'!$R$20,INT((ROW()-14)/2),0)),"",OFFSET('9. METAS'!$R$20,INT((ROW()-14)/2),0)))</f>
        <v/>
      </c>
      <c r="L117" s="245" t="str">
        <f ca="1">IF(MOD(ROW()-13,2)=0,IF(ISBLANK(OFFSET('11. SEGUIMIENTO 2026'!$P$14,INT((ROW()-13)/2),0)),"",OFFSET('11. SEGUIMIENTO 2026'!$P$14,INT((ROW()-13)/2),0)),IF(ISBLANK(OFFSET('9. METAS'!$S$20,INT((ROW()-14)/2),0)),"",OFFSET('9. METAS'!$S$20,INT((ROW()-14)/2),0)))</f>
        <v/>
      </c>
      <c r="M117" s="246" t="str">
        <f ca="1">IF(MOD(ROW()-13,2)=0,IF(ISBLANK(OFFSET('11. SEGUIMIENTO 2026'!$Q$14,INT((ROW()-13)/2),0)),"",OFFSET('11. SEGUIMIENTO 2026'!$Q$14,INT((ROW()-13)/2),0)),IF(ISBLANK(OFFSET('9. METAS'!$T$20,INT((ROW()-14)/2),0)),"",OFFSET('9. METAS'!$T$20,INT((ROW()-14)/2),0)))</f>
        <v/>
      </c>
      <c r="N117" s="1006" t="str">
        <f t="shared" ref="N117" ca="1" si="100">IFERROR(J117/J118,"ND")</f>
        <v>ND</v>
      </c>
      <c r="O117" s="1008" t="str">
        <f t="shared" ref="O117" ca="1" si="101">IFERROR(((J117+K117)/H117),"ND")</f>
        <v>ND</v>
      </c>
      <c r="P117" s="1010"/>
    </row>
    <row r="118" spans="3:16">
      <c r="C118" s="1025"/>
      <c r="D118" s="1018"/>
      <c r="E118" s="1018"/>
      <c r="F118" s="1021"/>
      <c r="G118" s="1023"/>
      <c r="H118" s="1002"/>
      <c r="I118" s="1012"/>
      <c r="J118" s="244" t="str">
        <f ca="1">IF(MOD(ROW()-13,2)=0,IF(ISBLANK(OFFSET('11. SEGUIMIENTO 2026'!$N$14,INT((ROW()-13)/2),0)),"",OFFSET('11. SEGUIMIENTO 2026'!$N$14,INT((ROW()-13)/2),0)),IF(ISBLANK(OFFSET('9. METAS'!$Q$20,INT((ROW()-14)/2),0)),"",OFFSET('9. METAS'!$Q$20,INT((ROW()-14)/2),0)))</f>
        <v/>
      </c>
      <c r="K118" s="245" t="str">
        <f ca="1">IF(MOD(ROW()-13,2)=0,IF(ISBLANK(OFFSET('11. SEGUIMIENTO 2026'!$O$14,INT((ROW()-13)/2),0)),"",OFFSET('11. SEGUIMIENTO 2026'!$O$14,INT((ROW()-13)/2),0)),IF(ISBLANK(OFFSET('9. METAS'!$R$20,INT((ROW()-14)/2),0)),"",OFFSET('9. METAS'!$R$20,INT((ROW()-14)/2),0)))</f>
        <v/>
      </c>
      <c r="L118" s="245" t="str">
        <f ca="1">IF(MOD(ROW()-13,2)=0,IF(ISBLANK(OFFSET('11. SEGUIMIENTO 2026'!$P$14,INT((ROW()-13)/2),0)),"",OFFSET('11. SEGUIMIENTO 2026'!$P$14,INT((ROW()-13)/2),0)),IF(ISBLANK(OFFSET('9. METAS'!$S$20,INT((ROW()-14)/2),0)),"",OFFSET('9. METAS'!$S$20,INT((ROW()-14)/2),0)))</f>
        <v/>
      </c>
      <c r="M118" s="246" t="str">
        <f ca="1">IF(MOD(ROW()-13,2)=0,IF(ISBLANK(OFFSET('11. SEGUIMIENTO 2026'!$Q$14,INT((ROW()-13)/2),0)),"",OFFSET('11. SEGUIMIENTO 2026'!$Q$14,INT((ROW()-13)/2),0)),IF(ISBLANK(OFFSET('9. METAS'!$T$20,INT((ROW()-14)/2),0)),"",OFFSET('9. METAS'!$T$20,INT((ROW()-14)/2),0)))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02" t="str">
        <f ca="1">IF(ISBLANK(OFFSET('9. METAS'!$K$20,INT((ROW()-13)/2),0)),"",OFFSET('9. METAS'!$K$20,INT((ROW()-13)/2),0))</f>
        <v/>
      </c>
      <c r="I119" s="1004"/>
      <c r="J119" s="244" t="str">
        <f ca="1">IF(MOD(ROW()-13,2)=0,IF(ISBLANK(OFFSET('11. SEGUIMIENTO 2026'!$N$14,INT((ROW()-13)/2),0)),"",OFFSET('11. SEGUIMIENTO 2026'!$N$14,INT((ROW()-13)/2),0)),IF(ISBLANK(OFFSET('9. METAS'!$Q$20,INT((ROW()-14)/2),0)),"",OFFSET('9. METAS'!$Q$20,INT((ROW()-14)/2),0)))</f>
        <v/>
      </c>
      <c r="K119" s="245" t="str">
        <f ca="1">IF(MOD(ROW()-13,2)=0,IF(ISBLANK(OFFSET('11. SEGUIMIENTO 2026'!$O$14,INT((ROW()-13)/2),0)),"",OFFSET('11. SEGUIMIENTO 2026'!$O$14,INT((ROW()-13)/2),0)),IF(ISBLANK(OFFSET('9. METAS'!$R$20,INT((ROW()-14)/2),0)),"",OFFSET('9. METAS'!$R$20,INT((ROW()-14)/2),0)))</f>
        <v/>
      </c>
      <c r="L119" s="245" t="str">
        <f ca="1">IF(MOD(ROW()-13,2)=0,IF(ISBLANK(OFFSET('11. SEGUIMIENTO 2026'!$P$14,INT((ROW()-13)/2),0)),"",OFFSET('11. SEGUIMIENTO 2026'!$P$14,INT((ROW()-13)/2),0)),IF(ISBLANK(OFFSET('9. METAS'!$S$20,INT((ROW()-14)/2),0)),"",OFFSET('9. METAS'!$S$20,INT((ROW()-14)/2),0)))</f>
        <v/>
      </c>
      <c r="M119" s="246" t="str">
        <f ca="1">IF(MOD(ROW()-13,2)=0,IF(ISBLANK(OFFSET('11. SEGUIMIENTO 2026'!$Q$14,INT((ROW()-13)/2),0)),"",OFFSET('11. SEGUIMIENTO 2026'!$Q$14,INT((ROW()-13)/2),0)),IF(ISBLANK(OFFSET('9. METAS'!$T$20,INT((ROW()-14)/2),0)),"",OFFSET('9. METAS'!$T$20,INT((ROW()-14)/2),0)))</f>
        <v/>
      </c>
      <c r="N119" s="1006" t="str">
        <f t="shared" ref="N119" ca="1" si="102">IFERROR(J119/J120,"ND")</f>
        <v>ND</v>
      </c>
      <c r="O119" s="1008" t="str">
        <f t="shared" ref="O119" ca="1" si="103">IFERROR(((J119+K119)/H119),"ND")</f>
        <v>ND</v>
      </c>
      <c r="P119" s="1010"/>
    </row>
    <row r="120" spans="3:16">
      <c r="C120" s="1025"/>
      <c r="D120" s="1018"/>
      <c r="E120" s="1018"/>
      <c r="F120" s="1021"/>
      <c r="G120" s="1023"/>
      <c r="H120" s="1002"/>
      <c r="I120" s="1012"/>
      <c r="J120" s="244" t="str">
        <f ca="1">IF(MOD(ROW()-13,2)=0,IF(ISBLANK(OFFSET('11. SEGUIMIENTO 2026'!$N$14,INT((ROW()-13)/2),0)),"",OFFSET('11. SEGUIMIENTO 2026'!$N$14,INT((ROW()-13)/2),0)),IF(ISBLANK(OFFSET('9. METAS'!$Q$20,INT((ROW()-14)/2),0)),"",OFFSET('9. METAS'!$Q$20,INT((ROW()-14)/2),0)))</f>
        <v/>
      </c>
      <c r="K120" s="245" t="str">
        <f ca="1">IF(MOD(ROW()-13,2)=0,IF(ISBLANK(OFFSET('11. SEGUIMIENTO 2026'!$O$14,INT((ROW()-13)/2),0)),"",OFFSET('11. SEGUIMIENTO 2026'!$O$14,INT((ROW()-13)/2),0)),IF(ISBLANK(OFFSET('9. METAS'!$R$20,INT((ROW()-14)/2),0)),"",OFFSET('9. METAS'!$R$20,INT((ROW()-14)/2),0)))</f>
        <v/>
      </c>
      <c r="L120" s="245" t="str">
        <f ca="1">IF(MOD(ROW()-13,2)=0,IF(ISBLANK(OFFSET('11. SEGUIMIENTO 2026'!$P$14,INT((ROW()-13)/2),0)),"",OFFSET('11. SEGUIMIENTO 2026'!$P$14,INT((ROW()-13)/2),0)),IF(ISBLANK(OFFSET('9. METAS'!$S$20,INT((ROW()-14)/2),0)),"",OFFSET('9. METAS'!$S$20,INT((ROW()-14)/2),0)))</f>
        <v/>
      </c>
      <c r="M120" s="246" t="str">
        <f ca="1">IF(MOD(ROW()-13,2)=0,IF(ISBLANK(OFFSET('11. SEGUIMIENTO 2026'!$Q$14,INT((ROW()-13)/2),0)),"",OFFSET('11. SEGUIMIENTO 2026'!$Q$14,INT((ROW()-13)/2),0)),IF(ISBLANK(OFFSET('9. METAS'!$T$20,INT((ROW()-14)/2),0)),"",OFFSET('9. METAS'!$T$20,INT((ROW()-14)/2),0)))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02" t="str">
        <f ca="1">IF(ISBLANK(OFFSET('9. METAS'!$K$20,INT((ROW()-13)/2),0)),"",OFFSET('9. METAS'!$K$20,INT((ROW()-13)/2),0))</f>
        <v/>
      </c>
      <c r="I121" s="1004"/>
      <c r="J121" s="244" t="str">
        <f ca="1">IF(MOD(ROW()-13,2)=0,IF(ISBLANK(OFFSET('11. SEGUIMIENTO 2026'!$N$14,INT((ROW()-13)/2),0)),"",OFFSET('11. SEGUIMIENTO 2026'!$N$14,INT((ROW()-13)/2),0)),IF(ISBLANK(OFFSET('9. METAS'!$Q$20,INT((ROW()-14)/2),0)),"",OFFSET('9. METAS'!$Q$20,INT((ROW()-14)/2),0)))</f>
        <v/>
      </c>
      <c r="K121" s="245" t="str">
        <f ca="1">IF(MOD(ROW()-13,2)=0,IF(ISBLANK(OFFSET('11. SEGUIMIENTO 2026'!$O$14,INT((ROW()-13)/2),0)),"",OFFSET('11. SEGUIMIENTO 2026'!$O$14,INT((ROW()-13)/2),0)),IF(ISBLANK(OFFSET('9. METAS'!$R$20,INT((ROW()-14)/2),0)),"",OFFSET('9. METAS'!$R$20,INT((ROW()-14)/2),0)))</f>
        <v/>
      </c>
      <c r="L121" s="245" t="str">
        <f ca="1">IF(MOD(ROW()-13,2)=0,IF(ISBLANK(OFFSET('11. SEGUIMIENTO 2026'!$P$14,INT((ROW()-13)/2),0)),"",OFFSET('11. SEGUIMIENTO 2026'!$P$14,INT((ROW()-13)/2),0)),IF(ISBLANK(OFFSET('9. METAS'!$S$20,INT((ROW()-14)/2),0)),"",OFFSET('9. METAS'!$S$20,INT((ROW()-14)/2),0)))</f>
        <v/>
      </c>
      <c r="M121" s="246" t="str">
        <f ca="1">IF(MOD(ROW()-13,2)=0,IF(ISBLANK(OFFSET('11. SEGUIMIENTO 2026'!$Q$14,INT((ROW()-13)/2),0)),"",OFFSET('11. SEGUIMIENTO 2026'!$Q$14,INT((ROW()-13)/2),0)),IF(ISBLANK(OFFSET('9. METAS'!$T$20,INT((ROW()-14)/2),0)),"",OFFSET('9. METAS'!$T$20,INT((ROW()-14)/2),0)))</f>
        <v/>
      </c>
      <c r="N121" s="1006" t="str">
        <f t="shared" ref="N121" ca="1" si="104">IFERROR(J121/J122,"ND")</f>
        <v>ND</v>
      </c>
      <c r="O121" s="1008" t="str">
        <f t="shared" ref="O121" ca="1" si="105">IFERROR(((J121+K121)/H121),"ND")</f>
        <v>ND</v>
      </c>
      <c r="P121" s="1010"/>
    </row>
    <row r="122" spans="3:16">
      <c r="C122" s="1025"/>
      <c r="D122" s="1018"/>
      <c r="E122" s="1018"/>
      <c r="F122" s="1021"/>
      <c r="G122" s="1023"/>
      <c r="H122" s="1002"/>
      <c r="I122" s="1012"/>
      <c r="J122" s="244" t="str">
        <f ca="1">IF(MOD(ROW()-13,2)=0,IF(ISBLANK(OFFSET('11. SEGUIMIENTO 2026'!$N$14,INT((ROW()-13)/2),0)),"",OFFSET('11. SEGUIMIENTO 2026'!$N$14,INT((ROW()-13)/2),0)),IF(ISBLANK(OFFSET('9. METAS'!$Q$20,INT((ROW()-14)/2),0)),"",OFFSET('9. METAS'!$Q$20,INT((ROW()-14)/2),0)))</f>
        <v/>
      </c>
      <c r="K122" s="245" t="str">
        <f ca="1">IF(MOD(ROW()-13,2)=0,IF(ISBLANK(OFFSET('11. SEGUIMIENTO 2026'!$O$14,INT((ROW()-13)/2),0)),"",OFFSET('11. SEGUIMIENTO 2026'!$O$14,INT((ROW()-13)/2),0)),IF(ISBLANK(OFFSET('9. METAS'!$R$20,INT((ROW()-14)/2),0)),"",OFFSET('9. METAS'!$R$20,INT((ROW()-14)/2),0)))</f>
        <v/>
      </c>
      <c r="L122" s="245" t="str">
        <f ca="1">IF(MOD(ROW()-13,2)=0,IF(ISBLANK(OFFSET('11. SEGUIMIENTO 2026'!$P$14,INT((ROW()-13)/2),0)),"",OFFSET('11. SEGUIMIENTO 2026'!$P$14,INT((ROW()-13)/2),0)),IF(ISBLANK(OFFSET('9. METAS'!$S$20,INT((ROW()-14)/2),0)),"",OFFSET('9. METAS'!$S$20,INT((ROW()-14)/2),0)))</f>
        <v/>
      </c>
      <c r="M122" s="246" t="str">
        <f ca="1">IF(MOD(ROW()-13,2)=0,IF(ISBLANK(OFFSET('11. SEGUIMIENTO 2026'!$Q$14,INT((ROW()-13)/2),0)),"",OFFSET('11. SEGUIMIENTO 2026'!$Q$14,INT((ROW()-13)/2),0)),IF(ISBLANK(OFFSET('9. METAS'!$T$20,INT((ROW()-14)/2),0)),"",OFFSET('9. METAS'!$T$20,INT((ROW()-14)/2),0)))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02" t="str">
        <f ca="1">IF(ISBLANK(OFFSET('9. METAS'!$K$20,INT((ROW()-13)/2),0)),"",OFFSET('9. METAS'!$K$20,INT((ROW()-13)/2),0))</f>
        <v/>
      </c>
      <c r="I123" s="1004"/>
      <c r="J123" s="244" t="str">
        <f ca="1">IF(MOD(ROW()-13,2)=0,IF(ISBLANK(OFFSET('11. SEGUIMIENTO 2026'!$N$14,INT((ROW()-13)/2),0)),"",OFFSET('11. SEGUIMIENTO 2026'!$N$14,INT((ROW()-13)/2),0)),IF(ISBLANK(OFFSET('9. METAS'!$Q$20,INT((ROW()-14)/2),0)),"",OFFSET('9. METAS'!$Q$20,INT((ROW()-14)/2),0)))</f>
        <v/>
      </c>
      <c r="K123" s="245" t="str">
        <f ca="1">IF(MOD(ROW()-13,2)=0,IF(ISBLANK(OFFSET('11. SEGUIMIENTO 2026'!$O$14,INT((ROW()-13)/2),0)),"",OFFSET('11. SEGUIMIENTO 2026'!$O$14,INT((ROW()-13)/2),0)),IF(ISBLANK(OFFSET('9. METAS'!$R$20,INT((ROW()-14)/2),0)),"",OFFSET('9. METAS'!$R$20,INT((ROW()-14)/2),0)))</f>
        <v/>
      </c>
      <c r="L123" s="245" t="str">
        <f ca="1">IF(MOD(ROW()-13,2)=0,IF(ISBLANK(OFFSET('11. SEGUIMIENTO 2026'!$P$14,INT((ROW()-13)/2),0)),"",OFFSET('11. SEGUIMIENTO 2026'!$P$14,INT((ROW()-13)/2),0)),IF(ISBLANK(OFFSET('9. METAS'!$S$20,INT((ROW()-14)/2),0)),"",OFFSET('9. METAS'!$S$20,INT((ROW()-14)/2),0)))</f>
        <v/>
      </c>
      <c r="M123" s="246" t="str">
        <f ca="1">IF(MOD(ROW()-13,2)=0,IF(ISBLANK(OFFSET('11. SEGUIMIENTO 2026'!$Q$14,INT((ROW()-13)/2),0)),"",OFFSET('11. SEGUIMIENTO 2026'!$Q$14,INT((ROW()-13)/2),0)),IF(ISBLANK(OFFSET('9. METAS'!$T$20,INT((ROW()-14)/2),0)),"",OFFSET('9. METAS'!$T$20,INT((ROW()-14)/2),0)))</f>
        <v/>
      </c>
      <c r="N123" s="1006" t="str">
        <f t="shared" ref="N123" ca="1" si="106">IFERROR(J123/J124,"ND")</f>
        <v>ND</v>
      </c>
      <c r="O123" s="1008" t="str">
        <f t="shared" ref="O123" ca="1" si="107">IFERROR(((J123+K123)/H123),"ND")</f>
        <v>ND</v>
      </c>
      <c r="P123" s="1010"/>
    </row>
    <row r="124" spans="3:16">
      <c r="C124" s="1025"/>
      <c r="D124" s="1018"/>
      <c r="E124" s="1018"/>
      <c r="F124" s="1021"/>
      <c r="G124" s="1023"/>
      <c r="H124" s="1002"/>
      <c r="I124" s="1012"/>
      <c r="J124" s="244" t="str">
        <f ca="1">IF(MOD(ROW()-13,2)=0,IF(ISBLANK(OFFSET('11. SEGUIMIENTO 2026'!$N$14,INT((ROW()-13)/2),0)),"",OFFSET('11. SEGUIMIENTO 2026'!$N$14,INT((ROW()-13)/2),0)),IF(ISBLANK(OFFSET('9. METAS'!$Q$20,INT((ROW()-14)/2),0)),"",OFFSET('9. METAS'!$Q$20,INT((ROW()-14)/2),0)))</f>
        <v/>
      </c>
      <c r="K124" s="245" t="str">
        <f ca="1">IF(MOD(ROW()-13,2)=0,IF(ISBLANK(OFFSET('11. SEGUIMIENTO 2026'!$O$14,INT((ROW()-13)/2),0)),"",OFFSET('11. SEGUIMIENTO 2026'!$O$14,INT((ROW()-13)/2),0)),IF(ISBLANK(OFFSET('9. METAS'!$R$20,INT((ROW()-14)/2),0)),"",OFFSET('9. METAS'!$R$20,INT((ROW()-14)/2),0)))</f>
        <v/>
      </c>
      <c r="L124" s="245" t="str">
        <f ca="1">IF(MOD(ROW()-13,2)=0,IF(ISBLANK(OFFSET('11. SEGUIMIENTO 2026'!$P$14,INT((ROW()-13)/2),0)),"",OFFSET('11. SEGUIMIENTO 2026'!$P$14,INT((ROW()-13)/2),0)),IF(ISBLANK(OFFSET('9. METAS'!$S$20,INT((ROW()-14)/2),0)),"",OFFSET('9. METAS'!$S$20,INT((ROW()-14)/2),0)))</f>
        <v/>
      </c>
      <c r="M124" s="246" t="str">
        <f ca="1">IF(MOD(ROW()-13,2)=0,IF(ISBLANK(OFFSET('11. SEGUIMIENTO 2026'!$Q$14,INT((ROW()-13)/2),0)),"",OFFSET('11. SEGUIMIENTO 2026'!$Q$14,INT((ROW()-13)/2),0)),IF(ISBLANK(OFFSET('9. METAS'!$T$20,INT((ROW()-14)/2),0)),"",OFFSET('9. METAS'!$T$20,INT((ROW()-14)/2),0)))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02">
        <f ca="1">IF(ISBLANK(OFFSET('9. METAS'!$K$20,INT((ROW()-13)/2),0)),"",OFFSET('9. METAS'!$K$20,INT((ROW()-13)/2),0))</f>
        <v>100</v>
      </c>
      <c r="I125" s="1004"/>
      <c r="J125" s="244">
        <f ca="1">IF(MOD(ROW()-13,2)=0,IF(ISBLANK(OFFSET('11. SEGUIMIENTO 2026'!$N$14,INT((ROW()-13)/2),0)),"",OFFSET('11. SEGUIMIENTO 2026'!$N$14,INT((ROW()-13)/2),0)),IF(ISBLANK(OFFSET('9. METAS'!$Q$20,INT((ROW()-14)/2),0)),"",OFFSET('9. METAS'!$Q$20,INT((ROW()-14)/2),0)))</f>
        <v>15</v>
      </c>
      <c r="K125" s="245" t="str">
        <f ca="1">IF(MOD(ROW()-13,2)=0,IF(ISBLANK(OFFSET('11. SEGUIMIENTO 2026'!$O$14,INT((ROW()-13)/2),0)),"",OFFSET('11. SEGUIMIENTO 2026'!$O$14,INT((ROW()-13)/2),0)),IF(ISBLANK(OFFSET('9. METAS'!$R$20,INT((ROW()-14)/2),0)),"",OFFSET('9. METAS'!$R$20,INT((ROW()-14)/2),0)))</f>
        <v/>
      </c>
      <c r="L125" s="245" t="str">
        <f ca="1">IF(MOD(ROW()-13,2)=0,IF(ISBLANK(OFFSET('11. SEGUIMIENTO 2026'!$P$14,INT((ROW()-13)/2),0)),"",OFFSET('11. SEGUIMIENTO 2026'!$P$14,INT((ROW()-13)/2),0)),IF(ISBLANK(OFFSET('9. METAS'!$S$20,INT((ROW()-14)/2),0)),"",OFFSET('9. METAS'!$S$20,INT((ROW()-14)/2),0)))</f>
        <v/>
      </c>
      <c r="M125" s="246" t="str">
        <f ca="1">IF(MOD(ROW()-13,2)=0,IF(ISBLANK(OFFSET('11. SEGUIMIENTO 2026'!$Q$14,INT((ROW()-13)/2),0)),"",OFFSET('11. SEGUIMIENTO 2026'!$Q$14,INT((ROW()-13)/2),0)),IF(ISBLANK(OFFSET('9. METAS'!$T$20,INT((ROW()-14)/2),0)),"",OFFSET('9. METAS'!$T$20,INT((ROW()-14)/2),0)))</f>
        <v/>
      </c>
      <c r="N125" s="1006">
        <f t="shared" ref="N125" ca="1" si="108">IFERROR(J125/J126,"ND")</f>
        <v>0.6</v>
      </c>
      <c r="O125" s="1008" t="str">
        <f t="shared" ref="O125" ca="1" si="109">IFERROR(((J125+K125)/H125),"ND")</f>
        <v>ND</v>
      </c>
      <c r="P125" s="1010"/>
    </row>
    <row r="126" spans="3:16">
      <c r="C126" s="1025"/>
      <c r="D126" s="1018"/>
      <c r="E126" s="1018"/>
      <c r="F126" s="1021"/>
      <c r="G126" s="1023"/>
      <c r="H126" s="1002"/>
      <c r="I126" s="1012"/>
      <c r="J126" s="244">
        <f ca="1">IF(MOD(ROW()-13,2)=0,IF(ISBLANK(OFFSET('11. SEGUIMIENTO 2026'!$N$14,INT((ROW()-13)/2),0)),"",OFFSET('11. SEGUIMIENTO 2026'!$N$14,INT((ROW()-13)/2),0)),IF(ISBLANK(OFFSET('9. METAS'!$Q$20,INT((ROW()-14)/2),0)),"",OFFSET('9. METAS'!$Q$20,INT((ROW()-14)/2),0)))</f>
        <v>25</v>
      </c>
      <c r="K126" s="245">
        <f ca="1">IF(MOD(ROW()-13,2)=0,IF(ISBLANK(OFFSET('11. SEGUIMIENTO 2026'!$O$14,INT((ROW()-13)/2),0)),"",OFFSET('11. SEGUIMIENTO 2026'!$O$14,INT((ROW()-13)/2),0)),IF(ISBLANK(OFFSET('9. METAS'!$R$20,INT((ROW()-14)/2),0)),"",OFFSET('9. METAS'!$R$20,INT((ROW()-14)/2),0)))</f>
        <v>25</v>
      </c>
      <c r="L126" s="245">
        <f ca="1">IF(MOD(ROW()-13,2)=0,IF(ISBLANK(OFFSET('11. SEGUIMIENTO 2026'!$P$14,INT((ROW()-13)/2),0)),"",OFFSET('11. SEGUIMIENTO 2026'!$P$14,INT((ROW()-13)/2),0)),IF(ISBLANK(OFFSET('9. METAS'!$S$20,INT((ROW()-14)/2),0)),"",OFFSET('9. METAS'!$S$20,INT((ROW()-14)/2),0)))</f>
        <v>25</v>
      </c>
      <c r="M126" s="246">
        <f ca="1">IF(MOD(ROW()-13,2)=0,IF(ISBLANK(OFFSET('11. SEGUIMIENTO 2026'!$Q$14,INT((ROW()-13)/2),0)),"",OFFSET('11. SEGUIMIENTO 2026'!$Q$14,INT((ROW()-13)/2),0)),IF(ISBLANK(OFFSET('9. METAS'!$T$20,INT((ROW()-14)/2),0)),"",OFFSET('9. METAS'!$T$20,INT((ROW()-14)/2),0)))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02">
        <f ca="1">IF(ISBLANK(OFFSET('9. METAS'!$K$20,INT((ROW()-13)/2),0)),"",OFFSET('9. METAS'!$K$20,INT((ROW()-13)/2),0))</f>
        <v>78</v>
      </c>
      <c r="I127" s="1004"/>
      <c r="J127" s="244">
        <f ca="1">IF(MOD(ROW()-13,2)=0,IF(ISBLANK(OFFSET('11. SEGUIMIENTO 2026'!$N$14,INT((ROW()-13)/2),0)),"",OFFSET('11. SEGUIMIENTO 2026'!$N$14,INT((ROW()-13)/2),0)),IF(ISBLANK(OFFSET('9. METAS'!$Q$20,INT((ROW()-14)/2),0)),"",OFFSET('9. METAS'!$Q$20,INT((ROW()-14)/2),0)))</f>
        <v>9</v>
      </c>
      <c r="K127" s="245" t="str">
        <f ca="1">IF(MOD(ROW()-13,2)=0,IF(ISBLANK(OFFSET('11. SEGUIMIENTO 2026'!$O$14,INT((ROW()-13)/2),0)),"",OFFSET('11. SEGUIMIENTO 2026'!$O$14,INT((ROW()-13)/2),0)),IF(ISBLANK(OFFSET('9. METAS'!$R$20,INT((ROW()-14)/2),0)),"",OFFSET('9. METAS'!$R$20,INT((ROW()-14)/2),0)))</f>
        <v/>
      </c>
      <c r="L127" s="245" t="str">
        <f ca="1">IF(MOD(ROW()-13,2)=0,IF(ISBLANK(OFFSET('11. SEGUIMIENTO 2026'!$P$14,INT((ROW()-13)/2),0)),"",OFFSET('11. SEGUIMIENTO 2026'!$P$14,INT((ROW()-13)/2),0)),IF(ISBLANK(OFFSET('9. METAS'!$S$20,INT((ROW()-14)/2),0)),"",OFFSET('9. METAS'!$S$20,INT((ROW()-14)/2),0)))</f>
        <v/>
      </c>
      <c r="M127" s="246" t="str">
        <f ca="1">IF(MOD(ROW()-13,2)=0,IF(ISBLANK(OFFSET('11. SEGUIMIENTO 2026'!$Q$14,INT((ROW()-13)/2),0)),"",OFFSET('11. SEGUIMIENTO 2026'!$Q$14,INT((ROW()-13)/2),0)),IF(ISBLANK(OFFSET('9. METAS'!$T$20,INT((ROW()-14)/2),0)),"",OFFSET('9. METAS'!$T$20,INT((ROW()-14)/2),0)))</f>
        <v/>
      </c>
      <c r="N127" s="1006">
        <f t="shared" ref="N127" ca="1" si="110">IFERROR(J127/J128,"ND")</f>
        <v>0.6</v>
      </c>
      <c r="O127" s="1008" t="str">
        <f t="shared" ref="O127" ca="1" si="111">IFERROR(((J127+K127)/H127),"ND")</f>
        <v>ND</v>
      </c>
      <c r="P127" s="1010"/>
    </row>
    <row r="128" spans="3:16">
      <c r="C128" s="1025"/>
      <c r="D128" s="1018"/>
      <c r="E128" s="1018"/>
      <c r="F128" s="1021"/>
      <c r="G128" s="1023"/>
      <c r="H128" s="1002"/>
      <c r="I128" s="1012"/>
      <c r="J128" s="244">
        <f ca="1">IF(MOD(ROW()-13,2)=0,IF(ISBLANK(OFFSET('11. SEGUIMIENTO 2026'!$N$14,INT((ROW()-13)/2),0)),"",OFFSET('11. SEGUIMIENTO 2026'!$N$14,INT((ROW()-13)/2),0)),IF(ISBLANK(OFFSET('9. METAS'!$Q$20,INT((ROW()-14)/2),0)),"",OFFSET('9. METAS'!$Q$20,INT((ROW()-14)/2),0)))</f>
        <v>15</v>
      </c>
      <c r="K128" s="245">
        <f ca="1">IF(MOD(ROW()-13,2)=0,IF(ISBLANK(OFFSET('11. SEGUIMIENTO 2026'!$O$14,INT((ROW()-13)/2),0)),"",OFFSET('11. SEGUIMIENTO 2026'!$O$14,INT((ROW()-13)/2),0)),IF(ISBLANK(OFFSET('9. METAS'!$R$20,INT((ROW()-14)/2),0)),"",OFFSET('9. METAS'!$R$20,INT((ROW()-14)/2),0)))</f>
        <v>24</v>
      </c>
      <c r="L128" s="245">
        <f ca="1">IF(MOD(ROW()-13,2)=0,IF(ISBLANK(OFFSET('11. SEGUIMIENTO 2026'!$P$14,INT((ROW()-13)/2),0)),"",OFFSET('11. SEGUIMIENTO 2026'!$P$14,INT((ROW()-13)/2),0)),IF(ISBLANK(OFFSET('9. METAS'!$S$20,INT((ROW()-14)/2),0)),"",OFFSET('9. METAS'!$S$20,INT((ROW()-14)/2),0)))</f>
        <v>23</v>
      </c>
      <c r="M128" s="246">
        <f ca="1">IF(MOD(ROW()-13,2)=0,IF(ISBLANK(OFFSET('11. SEGUIMIENTO 2026'!$Q$14,INT((ROW()-13)/2),0)),"",OFFSET('11. SEGUIMIENTO 2026'!$Q$14,INT((ROW()-13)/2),0)),IF(ISBLANK(OFFSET('9. METAS'!$T$20,INT((ROW()-14)/2),0)),"",OFFSET('9. METAS'!$T$20,INT((ROW()-14)/2),0)))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02" t="str">
        <f ca="1">IF(ISBLANK(OFFSET('9. METAS'!$K$20,INT((ROW()-13)/2),0)),"",OFFSET('9. METAS'!$K$20,INT((ROW()-13)/2),0))</f>
        <v/>
      </c>
      <c r="I129" s="1004"/>
      <c r="J129" s="244" t="str">
        <f ca="1">IF(MOD(ROW()-13,2)=0,IF(ISBLANK(OFFSET('11. SEGUIMIENTO 2026'!$N$14,INT((ROW()-13)/2),0)),"",OFFSET('11. SEGUIMIENTO 2026'!$N$14,INT((ROW()-13)/2),0)),IF(ISBLANK(OFFSET('9. METAS'!$Q$20,INT((ROW()-14)/2),0)),"",OFFSET('9. METAS'!$Q$20,INT((ROW()-14)/2),0)))</f>
        <v/>
      </c>
      <c r="K129" s="245" t="str">
        <f ca="1">IF(MOD(ROW()-13,2)=0,IF(ISBLANK(OFFSET('11. SEGUIMIENTO 2026'!$O$14,INT((ROW()-13)/2),0)),"",OFFSET('11. SEGUIMIENTO 2026'!$O$14,INT((ROW()-13)/2),0)),IF(ISBLANK(OFFSET('9. METAS'!$R$20,INT((ROW()-14)/2),0)),"",OFFSET('9. METAS'!$R$20,INT((ROW()-14)/2),0)))</f>
        <v/>
      </c>
      <c r="L129" s="245" t="str">
        <f ca="1">IF(MOD(ROW()-13,2)=0,IF(ISBLANK(OFFSET('11. SEGUIMIENTO 2026'!$P$14,INT((ROW()-13)/2),0)),"",OFFSET('11. SEGUIMIENTO 2026'!$P$14,INT((ROW()-13)/2),0)),IF(ISBLANK(OFFSET('9. METAS'!$S$20,INT((ROW()-14)/2),0)),"",OFFSET('9. METAS'!$S$20,INT((ROW()-14)/2),0)))</f>
        <v/>
      </c>
      <c r="M129" s="246" t="str">
        <f ca="1">IF(MOD(ROW()-13,2)=0,IF(ISBLANK(OFFSET('11. SEGUIMIENTO 2026'!$Q$14,INT((ROW()-13)/2),0)),"",OFFSET('11. SEGUIMIENTO 2026'!$Q$14,INT((ROW()-13)/2),0)),IF(ISBLANK(OFFSET('9. METAS'!$T$20,INT((ROW()-14)/2),0)),"",OFFSET('9. METAS'!$T$20,INT((ROW()-14)/2),0)))</f>
        <v/>
      </c>
      <c r="N129" s="1006" t="str">
        <f t="shared" ref="N129" ca="1" si="112">IFERROR(J129/J130,"ND")</f>
        <v>ND</v>
      </c>
      <c r="O129" s="1008" t="str">
        <f t="shared" ref="O129" ca="1" si="113">IFERROR(((J129+K129)/H129),"ND")</f>
        <v>ND</v>
      </c>
      <c r="P129" s="1010"/>
    </row>
    <row r="130" spans="3:16">
      <c r="C130" s="1025"/>
      <c r="D130" s="1018"/>
      <c r="E130" s="1018"/>
      <c r="F130" s="1021"/>
      <c r="G130" s="1023"/>
      <c r="H130" s="1002"/>
      <c r="I130" s="1012"/>
      <c r="J130" s="244" t="str">
        <f ca="1">IF(MOD(ROW()-13,2)=0,IF(ISBLANK(OFFSET('11. SEGUIMIENTO 2026'!$N$14,INT((ROW()-13)/2),0)),"",OFFSET('11. SEGUIMIENTO 2026'!$N$14,INT((ROW()-13)/2),0)),IF(ISBLANK(OFFSET('9. METAS'!$Q$20,INT((ROW()-14)/2),0)),"",OFFSET('9. METAS'!$Q$20,INT((ROW()-14)/2),0)))</f>
        <v/>
      </c>
      <c r="K130" s="245" t="str">
        <f ca="1">IF(MOD(ROW()-13,2)=0,IF(ISBLANK(OFFSET('11. SEGUIMIENTO 2026'!$O$14,INT((ROW()-13)/2),0)),"",OFFSET('11. SEGUIMIENTO 2026'!$O$14,INT((ROW()-13)/2),0)),IF(ISBLANK(OFFSET('9. METAS'!$R$20,INT((ROW()-14)/2),0)),"",OFFSET('9. METAS'!$R$20,INT((ROW()-14)/2),0)))</f>
        <v/>
      </c>
      <c r="L130" s="245" t="str">
        <f ca="1">IF(MOD(ROW()-13,2)=0,IF(ISBLANK(OFFSET('11. SEGUIMIENTO 2026'!$P$14,INT((ROW()-13)/2),0)),"",OFFSET('11. SEGUIMIENTO 2026'!$P$14,INT((ROW()-13)/2),0)),IF(ISBLANK(OFFSET('9. METAS'!$S$20,INT((ROW()-14)/2),0)),"",OFFSET('9. METAS'!$S$20,INT((ROW()-14)/2),0)))</f>
        <v/>
      </c>
      <c r="M130" s="246" t="str">
        <f ca="1">IF(MOD(ROW()-13,2)=0,IF(ISBLANK(OFFSET('11. SEGUIMIENTO 2026'!$Q$14,INT((ROW()-13)/2),0)),"",OFFSET('11. SEGUIMIENTO 2026'!$Q$14,INT((ROW()-13)/2),0)),IF(ISBLANK(OFFSET('9. METAS'!$T$20,INT((ROW()-14)/2),0)),"",OFFSET('9. METAS'!$T$20,INT((ROW()-14)/2),0)))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02" t="str">
        <f ca="1">IF(ISBLANK(OFFSET('9. METAS'!$K$20,INT((ROW()-13)/2),0)),"",OFFSET('9. METAS'!$K$20,INT((ROW()-13)/2),0))</f>
        <v/>
      </c>
      <c r="I131" s="1004"/>
      <c r="J131" s="244" t="str">
        <f ca="1">IF(MOD(ROW()-13,2)=0,IF(ISBLANK(OFFSET('11. SEGUIMIENTO 2026'!$N$14,INT((ROW()-13)/2),0)),"",OFFSET('11. SEGUIMIENTO 2026'!$N$14,INT((ROW()-13)/2),0)),IF(ISBLANK(OFFSET('9. METAS'!$Q$20,INT((ROW()-14)/2),0)),"",OFFSET('9. METAS'!$Q$20,INT((ROW()-14)/2),0)))</f>
        <v/>
      </c>
      <c r="K131" s="245" t="str">
        <f ca="1">IF(MOD(ROW()-13,2)=0,IF(ISBLANK(OFFSET('11. SEGUIMIENTO 2026'!$O$14,INT((ROW()-13)/2),0)),"",OFFSET('11. SEGUIMIENTO 2026'!$O$14,INT((ROW()-13)/2),0)),IF(ISBLANK(OFFSET('9. METAS'!$R$20,INT((ROW()-14)/2),0)),"",OFFSET('9. METAS'!$R$20,INT((ROW()-14)/2),0)))</f>
        <v/>
      </c>
      <c r="L131" s="245" t="str">
        <f ca="1">IF(MOD(ROW()-13,2)=0,IF(ISBLANK(OFFSET('11. SEGUIMIENTO 2026'!$P$14,INT((ROW()-13)/2),0)),"",OFFSET('11. SEGUIMIENTO 2026'!$P$14,INT((ROW()-13)/2),0)),IF(ISBLANK(OFFSET('9. METAS'!$S$20,INT((ROW()-14)/2),0)),"",OFFSET('9. METAS'!$S$20,INT((ROW()-14)/2),0)))</f>
        <v/>
      </c>
      <c r="M131" s="246" t="str">
        <f ca="1">IF(MOD(ROW()-13,2)=0,IF(ISBLANK(OFFSET('11. SEGUIMIENTO 2026'!$Q$14,INT((ROW()-13)/2),0)),"",OFFSET('11. SEGUIMIENTO 2026'!$Q$14,INT((ROW()-13)/2),0)),IF(ISBLANK(OFFSET('9. METAS'!$T$20,INT((ROW()-14)/2),0)),"",OFFSET('9. METAS'!$T$20,INT((ROW()-14)/2),0)))</f>
        <v/>
      </c>
      <c r="N131" s="1006" t="str">
        <f t="shared" ref="N131" ca="1" si="114">IFERROR(J131/J132,"ND")</f>
        <v>ND</v>
      </c>
      <c r="O131" s="1008" t="str">
        <f t="shared" ref="O131" ca="1" si="115">IFERROR(((J131+K131)/H131),"ND")</f>
        <v>ND</v>
      </c>
      <c r="P131" s="1010"/>
    </row>
    <row r="132" spans="3:16">
      <c r="C132" s="1025"/>
      <c r="D132" s="1018"/>
      <c r="E132" s="1018"/>
      <c r="F132" s="1021"/>
      <c r="G132" s="1023"/>
      <c r="H132" s="1002"/>
      <c r="I132" s="1012"/>
      <c r="J132" s="244" t="str">
        <f ca="1">IF(MOD(ROW()-13,2)=0,IF(ISBLANK(OFFSET('11. SEGUIMIENTO 2026'!$N$14,INT((ROW()-13)/2),0)),"",OFFSET('11. SEGUIMIENTO 2026'!$N$14,INT((ROW()-13)/2),0)),IF(ISBLANK(OFFSET('9. METAS'!$Q$20,INT((ROW()-14)/2),0)),"",OFFSET('9. METAS'!$Q$20,INT((ROW()-14)/2),0)))</f>
        <v/>
      </c>
      <c r="K132" s="245" t="str">
        <f ca="1">IF(MOD(ROW()-13,2)=0,IF(ISBLANK(OFFSET('11. SEGUIMIENTO 2026'!$O$14,INT((ROW()-13)/2),0)),"",OFFSET('11. SEGUIMIENTO 2026'!$O$14,INT((ROW()-13)/2),0)),IF(ISBLANK(OFFSET('9. METAS'!$R$20,INT((ROW()-14)/2),0)),"",OFFSET('9. METAS'!$R$20,INT((ROW()-14)/2),0)))</f>
        <v/>
      </c>
      <c r="L132" s="245" t="str">
        <f ca="1">IF(MOD(ROW()-13,2)=0,IF(ISBLANK(OFFSET('11. SEGUIMIENTO 2026'!$P$14,INT((ROW()-13)/2),0)),"",OFFSET('11. SEGUIMIENTO 2026'!$P$14,INT((ROW()-13)/2),0)),IF(ISBLANK(OFFSET('9. METAS'!$S$20,INT((ROW()-14)/2),0)),"",OFFSET('9. METAS'!$S$20,INT((ROW()-14)/2),0)))</f>
        <v/>
      </c>
      <c r="M132" s="246" t="str">
        <f ca="1">IF(MOD(ROW()-13,2)=0,IF(ISBLANK(OFFSET('11. SEGUIMIENTO 2026'!$Q$14,INT((ROW()-13)/2),0)),"",OFFSET('11. SEGUIMIENTO 2026'!$Q$14,INT((ROW()-13)/2),0)),IF(ISBLANK(OFFSET('9. METAS'!$T$20,INT((ROW()-14)/2),0)),"",OFFSET('9. METAS'!$T$20,INT((ROW()-14)/2),0)))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02" t="str">
        <f ca="1">IF(ISBLANK(OFFSET('9. METAS'!$K$20,INT((ROW()-13)/2),0)),"",OFFSET('9. METAS'!$K$20,INT((ROW()-13)/2),0))</f>
        <v/>
      </c>
      <c r="I133" s="1004"/>
      <c r="J133" s="244" t="str">
        <f ca="1">IF(MOD(ROW()-13,2)=0,IF(ISBLANK(OFFSET('11. SEGUIMIENTO 2026'!$N$14,INT((ROW()-13)/2),0)),"",OFFSET('11. SEGUIMIENTO 2026'!$N$14,INT((ROW()-13)/2),0)),IF(ISBLANK(OFFSET('9. METAS'!$Q$20,INT((ROW()-14)/2),0)),"",OFFSET('9. METAS'!$Q$20,INT((ROW()-14)/2),0)))</f>
        <v/>
      </c>
      <c r="K133" s="245" t="str">
        <f ca="1">IF(MOD(ROW()-13,2)=0,IF(ISBLANK(OFFSET('11. SEGUIMIENTO 2026'!$O$14,INT((ROW()-13)/2),0)),"",OFFSET('11. SEGUIMIENTO 2026'!$O$14,INT((ROW()-13)/2),0)),IF(ISBLANK(OFFSET('9. METAS'!$R$20,INT((ROW()-14)/2),0)),"",OFFSET('9. METAS'!$R$20,INT((ROW()-14)/2),0)))</f>
        <v/>
      </c>
      <c r="L133" s="245" t="str">
        <f ca="1">IF(MOD(ROW()-13,2)=0,IF(ISBLANK(OFFSET('11. SEGUIMIENTO 2026'!$P$14,INT((ROW()-13)/2),0)),"",OFFSET('11. SEGUIMIENTO 2026'!$P$14,INT((ROW()-13)/2),0)),IF(ISBLANK(OFFSET('9. METAS'!$S$20,INT((ROW()-14)/2),0)),"",OFFSET('9. METAS'!$S$20,INT((ROW()-14)/2),0)))</f>
        <v/>
      </c>
      <c r="M133" s="246" t="str">
        <f ca="1">IF(MOD(ROW()-13,2)=0,IF(ISBLANK(OFFSET('11. SEGUIMIENTO 2026'!$Q$14,INT((ROW()-13)/2),0)),"",OFFSET('11. SEGUIMIENTO 2026'!$Q$14,INT((ROW()-13)/2),0)),IF(ISBLANK(OFFSET('9. METAS'!$T$20,INT((ROW()-14)/2),0)),"",OFFSET('9. METAS'!$T$20,INT((ROW()-14)/2),0)))</f>
        <v/>
      </c>
      <c r="N133" s="1006" t="str">
        <f t="shared" ref="N133" ca="1" si="116">IFERROR(J133/J134,"ND")</f>
        <v>ND</v>
      </c>
      <c r="O133" s="1008" t="str">
        <f t="shared" ref="O133" ca="1" si="117">IFERROR(((J133+K133)/H133),"ND")</f>
        <v>ND</v>
      </c>
      <c r="P133" s="1010"/>
    </row>
    <row r="134" spans="3:16">
      <c r="C134" s="1025"/>
      <c r="D134" s="1018"/>
      <c r="E134" s="1018"/>
      <c r="F134" s="1021"/>
      <c r="G134" s="1023"/>
      <c r="H134" s="1002"/>
      <c r="I134" s="1012"/>
      <c r="J134" s="244" t="str">
        <f ca="1">IF(MOD(ROW()-13,2)=0,IF(ISBLANK(OFFSET('11. SEGUIMIENTO 2026'!$N$14,INT((ROW()-13)/2),0)),"",OFFSET('11. SEGUIMIENTO 2026'!$N$14,INT((ROW()-13)/2),0)),IF(ISBLANK(OFFSET('9. METAS'!$Q$20,INT((ROW()-14)/2),0)),"",OFFSET('9. METAS'!$Q$20,INT((ROW()-14)/2),0)))</f>
        <v/>
      </c>
      <c r="K134" s="245" t="str">
        <f ca="1">IF(MOD(ROW()-13,2)=0,IF(ISBLANK(OFFSET('11. SEGUIMIENTO 2026'!$O$14,INT((ROW()-13)/2),0)),"",OFFSET('11. SEGUIMIENTO 2026'!$O$14,INT((ROW()-13)/2),0)),IF(ISBLANK(OFFSET('9. METAS'!$R$20,INT((ROW()-14)/2),0)),"",OFFSET('9. METAS'!$R$20,INT((ROW()-14)/2),0)))</f>
        <v/>
      </c>
      <c r="L134" s="245" t="str">
        <f ca="1">IF(MOD(ROW()-13,2)=0,IF(ISBLANK(OFFSET('11. SEGUIMIENTO 2026'!$P$14,INT((ROW()-13)/2),0)),"",OFFSET('11. SEGUIMIENTO 2026'!$P$14,INT((ROW()-13)/2),0)),IF(ISBLANK(OFFSET('9. METAS'!$S$20,INT((ROW()-14)/2),0)),"",OFFSET('9. METAS'!$S$20,INT((ROW()-14)/2),0)))</f>
        <v/>
      </c>
      <c r="M134" s="246" t="str">
        <f ca="1">IF(MOD(ROW()-13,2)=0,IF(ISBLANK(OFFSET('11. SEGUIMIENTO 2026'!$Q$14,INT((ROW()-13)/2),0)),"",OFFSET('11. SEGUIMIENTO 2026'!$Q$14,INT((ROW()-13)/2),0)),IF(ISBLANK(OFFSET('9. METAS'!$T$20,INT((ROW()-14)/2),0)),"",OFFSET('9. METAS'!$T$20,INT((ROW()-14)/2),0)))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02" t="str">
        <f ca="1">IF(ISBLANK(OFFSET('9. METAS'!$K$20,INT((ROW()-13)/2),0)),"",OFFSET('9. METAS'!$K$20,INT((ROW()-13)/2),0))</f>
        <v/>
      </c>
      <c r="I135" s="1004"/>
      <c r="J135" s="244" t="str">
        <f ca="1">IF(MOD(ROW()-13,2)=0,IF(ISBLANK(OFFSET('11. SEGUIMIENTO 2026'!$N$14,INT((ROW()-13)/2),0)),"",OFFSET('11. SEGUIMIENTO 2026'!$N$14,INT((ROW()-13)/2),0)),IF(ISBLANK(OFFSET('9. METAS'!$Q$20,INT((ROW()-14)/2),0)),"",OFFSET('9. METAS'!$Q$20,INT((ROW()-14)/2),0)))</f>
        <v/>
      </c>
      <c r="K135" s="245" t="str">
        <f ca="1">IF(MOD(ROW()-13,2)=0,IF(ISBLANK(OFFSET('11. SEGUIMIENTO 2026'!$O$14,INT((ROW()-13)/2),0)),"",OFFSET('11. SEGUIMIENTO 2026'!$O$14,INT((ROW()-13)/2),0)),IF(ISBLANK(OFFSET('9. METAS'!$R$20,INT((ROW()-14)/2),0)),"",OFFSET('9. METAS'!$R$20,INT((ROW()-14)/2),0)))</f>
        <v/>
      </c>
      <c r="L135" s="245" t="str">
        <f ca="1">IF(MOD(ROW()-13,2)=0,IF(ISBLANK(OFFSET('11. SEGUIMIENTO 2026'!$P$14,INT((ROW()-13)/2),0)),"",OFFSET('11. SEGUIMIENTO 2026'!$P$14,INT((ROW()-13)/2),0)),IF(ISBLANK(OFFSET('9. METAS'!$S$20,INT((ROW()-14)/2),0)),"",OFFSET('9. METAS'!$S$20,INT((ROW()-14)/2),0)))</f>
        <v/>
      </c>
      <c r="M135" s="246" t="str">
        <f ca="1">IF(MOD(ROW()-13,2)=0,IF(ISBLANK(OFFSET('11. SEGUIMIENTO 2026'!$Q$14,INT((ROW()-13)/2),0)),"",OFFSET('11. SEGUIMIENTO 2026'!$Q$14,INT((ROW()-13)/2),0)),IF(ISBLANK(OFFSET('9. METAS'!$T$20,INT((ROW()-14)/2),0)),"",OFFSET('9. METAS'!$T$20,INT((ROW()-14)/2),0)))</f>
        <v/>
      </c>
      <c r="N135" s="1006" t="str">
        <f t="shared" ref="N135" ca="1" si="118">IFERROR(J135/J136,"ND")</f>
        <v>ND</v>
      </c>
      <c r="O135" s="1008" t="str">
        <f t="shared" ref="O135" ca="1" si="119">IFERROR(((J135+K135)/H135),"ND")</f>
        <v>ND</v>
      </c>
      <c r="P135" s="1010"/>
    </row>
    <row r="136" spans="3:16">
      <c r="C136" s="1025"/>
      <c r="D136" s="1018"/>
      <c r="E136" s="1018"/>
      <c r="F136" s="1021"/>
      <c r="G136" s="1023"/>
      <c r="H136" s="1002"/>
      <c r="I136" s="1012"/>
      <c r="J136" s="244" t="str">
        <f ca="1">IF(MOD(ROW()-13,2)=0,IF(ISBLANK(OFFSET('11. SEGUIMIENTO 2026'!$N$14,INT((ROW()-13)/2),0)),"",OFFSET('11. SEGUIMIENTO 2026'!$N$14,INT((ROW()-13)/2),0)),IF(ISBLANK(OFFSET('9. METAS'!$Q$20,INT((ROW()-14)/2),0)),"",OFFSET('9. METAS'!$Q$20,INT((ROW()-14)/2),0)))</f>
        <v/>
      </c>
      <c r="K136" s="245" t="str">
        <f ca="1">IF(MOD(ROW()-13,2)=0,IF(ISBLANK(OFFSET('11. SEGUIMIENTO 2026'!$O$14,INT((ROW()-13)/2),0)),"",OFFSET('11. SEGUIMIENTO 2026'!$O$14,INT((ROW()-13)/2),0)),IF(ISBLANK(OFFSET('9. METAS'!$R$20,INT((ROW()-14)/2),0)),"",OFFSET('9. METAS'!$R$20,INT((ROW()-14)/2),0)))</f>
        <v/>
      </c>
      <c r="L136" s="245" t="str">
        <f ca="1">IF(MOD(ROW()-13,2)=0,IF(ISBLANK(OFFSET('11. SEGUIMIENTO 2026'!$P$14,INT((ROW()-13)/2),0)),"",OFFSET('11. SEGUIMIENTO 2026'!$P$14,INT((ROW()-13)/2),0)),IF(ISBLANK(OFFSET('9. METAS'!$S$20,INT((ROW()-14)/2),0)),"",OFFSET('9. METAS'!$S$20,INT((ROW()-14)/2),0)))</f>
        <v/>
      </c>
      <c r="M136" s="246" t="str">
        <f ca="1">IF(MOD(ROW()-13,2)=0,IF(ISBLANK(OFFSET('11. SEGUIMIENTO 2026'!$Q$14,INT((ROW()-13)/2),0)),"",OFFSET('11. SEGUIMIENTO 2026'!$Q$14,INT((ROW()-13)/2),0)),IF(ISBLANK(OFFSET('9. METAS'!$T$20,INT((ROW()-14)/2),0)),"",OFFSET('9. METAS'!$T$20,INT((ROW()-14)/2),0)))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02">
        <f ca="1">IF(ISBLANK(OFFSET('9. METAS'!$K$20,INT((ROW()-13)/2),0)),"",OFFSET('9. METAS'!$K$20,INT((ROW()-13)/2),0))</f>
        <v>100</v>
      </c>
      <c r="I137" s="1004"/>
      <c r="J137" s="244">
        <f ca="1">IF(MOD(ROW()-13,2)=0,IF(ISBLANK(OFFSET('11. SEGUIMIENTO 2026'!$N$14,INT((ROW()-13)/2),0)),"",OFFSET('11. SEGUIMIENTO 2026'!$N$14,INT((ROW()-13)/2),0)),IF(ISBLANK(OFFSET('9. METAS'!$Q$20,INT((ROW()-14)/2),0)),"",OFFSET('9. METAS'!$Q$20,INT((ROW()-14)/2),0)))</f>
        <v>0</v>
      </c>
      <c r="K137" s="245" t="str">
        <f ca="1">IF(MOD(ROW()-13,2)=0,IF(ISBLANK(OFFSET('11. SEGUIMIENTO 2026'!$O$14,INT((ROW()-13)/2),0)),"",OFFSET('11. SEGUIMIENTO 2026'!$O$14,INT((ROW()-13)/2),0)),IF(ISBLANK(OFFSET('9. METAS'!$R$20,INT((ROW()-14)/2),0)),"",OFFSET('9. METAS'!$R$20,INT((ROW()-14)/2),0)))</f>
        <v/>
      </c>
      <c r="L137" s="245" t="str">
        <f ca="1">IF(MOD(ROW()-13,2)=0,IF(ISBLANK(OFFSET('11. SEGUIMIENTO 2026'!$P$14,INT((ROW()-13)/2),0)),"",OFFSET('11. SEGUIMIENTO 2026'!$P$14,INT((ROW()-13)/2),0)),IF(ISBLANK(OFFSET('9. METAS'!$S$20,INT((ROW()-14)/2),0)),"",OFFSET('9. METAS'!$S$20,INT((ROW()-14)/2),0)))</f>
        <v/>
      </c>
      <c r="M137" s="246" t="str">
        <f ca="1">IF(MOD(ROW()-13,2)=0,IF(ISBLANK(OFFSET('11. SEGUIMIENTO 2026'!$Q$14,INT((ROW()-13)/2),0)),"",OFFSET('11. SEGUIMIENTO 2026'!$Q$14,INT((ROW()-13)/2),0)),IF(ISBLANK(OFFSET('9. METAS'!$T$20,INT((ROW()-14)/2),0)),"",OFFSET('9. METAS'!$T$20,INT((ROW()-14)/2),0)))</f>
        <v/>
      </c>
      <c r="N137" s="1006">
        <f t="shared" ref="N137" ca="1" si="120">IFERROR(J137/J138,"ND")</f>
        <v>0</v>
      </c>
      <c r="O137" s="1008" t="str">
        <f t="shared" ref="O137" ca="1" si="121">IFERROR(((J137+K137)/H137),"ND")</f>
        <v>ND</v>
      </c>
      <c r="P137" s="1010"/>
    </row>
    <row r="138" spans="3:16">
      <c r="C138" s="1025"/>
      <c r="D138" s="1018"/>
      <c r="E138" s="1018"/>
      <c r="F138" s="1021"/>
      <c r="G138" s="1023"/>
      <c r="H138" s="1002"/>
      <c r="I138" s="1012"/>
      <c r="J138" s="244">
        <f ca="1">IF(MOD(ROW()-13,2)=0,IF(ISBLANK(OFFSET('11. SEGUIMIENTO 2026'!$N$14,INT((ROW()-13)/2),0)),"",OFFSET('11. SEGUIMIENTO 2026'!$N$14,INT((ROW()-13)/2),0)),IF(ISBLANK(OFFSET('9. METAS'!$Q$20,INT((ROW()-14)/2),0)),"",OFFSET('9. METAS'!$Q$20,INT((ROW()-14)/2),0)))</f>
        <v>25</v>
      </c>
      <c r="K138" s="245">
        <f ca="1">IF(MOD(ROW()-13,2)=0,IF(ISBLANK(OFFSET('11. SEGUIMIENTO 2026'!$O$14,INT((ROW()-13)/2),0)),"",OFFSET('11. SEGUIMIENTO 2026'!$O$14,INT((ROW()-13)/2),0)),IF(ISBLANK(OFFSET('9. METAS'!$R$20,INT((ROW()-14)/2),0)),"",OFFSET('9. METAS'!$R$20,INT((ROW()-14)/2),0)))</f>
        <v>25</v>
      </c>
      <c r="L138" s="245">
        <f ca="1">IF(MOD(ROW()-13,2)=0,IF(ISBLANK(OFFSET('11. SEGUIMIENTO 2026'!$P$14,INT((ROW()-13)/2),0)),"",OFFSET('11. SEGUIMIENTO 2026'!$P$14,INT((ROW()-13)/2),0)),IF(ISBLANK(OFFSET('9. METAS'!$S$20,INT((ROW()-14)/2),0)),"",OFFSET('9. METAS'!$S$20,INT((ROW()-14)/2),0)))</f>
        <v>25</v>
      </c>
      <c r="M138" s="246">
        <f ca="1">IF(MOD(ROW()-13,2)=0,IF(ISBLANK(OFFSET('11. SEGUIMIENTO 2026'!$Q$14,INT((ROW()-13)/2),0)),"",OFFSET('11. SEGUIMIENTO 2026'!$Q$14,INT((ROW()-13)/2),0)),IF(ISBLANK(OFFSET('9. METAS'!$T$20,INT((ROW()-14)/2),0)),"",OFFSET('9. METAS'!$T$20,INT((ROW()-14)/2),0)))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02">
        <f ca="1">IF(ISBLANK(OFFSET('9. METAS'!$K$20,INT((ROW()-13)/2),0)),"",OFFSET('9. METAS'!$K$20,INT((ROW()-13)/2),0))</f>
        <v>2</v>
      </c>
      <c r="I139" s="1004"/>
      <c r="J139" s="244">
        <f ca="1">IF(MOD(ROW()-13,2)=0,IF(ISBLANK(OFFSET('11. SEGUIMIENTO 2026'!$N$14,INT((ROW()-13)/2),0)),"",OFFSET('11. SEGUIMIENTO 2026'!$N$14,INT((ROW()-13)/2),0)),IF(ISBLANK(OFFSET('9. METAS'!$Q$20,INT((ROW()-14)/2),0)),"",OFFSET('9. METAS'!$Q$20,INT((ROW()-14)/2),0)))</f>
        <v>0</v>
      </c>
      <c r="K139" s="245" t="str">
        <f ca="1">IF(MOD(ROW()-13,2)=0,IF(ISBLANK(OFFSET('11. SEGUIMIENTO 2026'!$O$14,INT((ROW()-13)/2),0)),"",OFFSET('11. SEGUIMIENTO 2026'!$O$14,INT((ROW()-13)/2),0)),IF(ISBLANK(OFFSET('9. METAS'!$R$20,INT((ROW()-14)/2),0)),"",OFFSET('9. METAS'!$R$20,INT((ROW()-14)/2),0)))</f>
        <v/>
      </c>
      <c r="L139" s="245" t="str">
        <f ca="1">IF(MOD(ROW()-13,2)=0,IF(ISBLANK(OFFSET('11. SEGUIMIENTO 2026'!$P$14,INT((ROW()-13)/2),0)),"",OFFSET('11. SEGUIMIENTO 2026'!$P$14,INT((ROW()-13)/2),0)),IF(ISBLANK(OFFSET('9. METAS'!$S$20,INT((ROW()-14)/2),0)),"",OFFSET('9. METAS'!$S$20,INT((ROW()-14)/2),0)))</f>
        <v/>
      </c>
      <c r="M139" s="246" t="str">
        <f ca="1">IF(MOD(ROW()-13,2)=0,IF(ISBLANK(OFFSET('11. SEGUIMIENTO 2026'!$Q$14,INT((ROW()-13)/2),0)),"",OFFSET('11. SEGUIMIENTO 2026'!$Q$14,INT((ROW()-13)/2),0)),IF(ISBLANK(OFFSET('9. METAS'!$T$20,INT((ROW()-14)/2),0)),"",OFFSET('9. METAS'!$T$20,INT((ROW()-14)/2),0)))</f>
        <v/>
      </c>
      <c r="N139" s="1006">
        <f t="shared" ref="N139" ca="1" si="122">IFERROR(J139/J140,"ND")</f>
        <v>0</v>
      </c>
      <c r="O139" s="1008" t="str">
        <f t="shared" ref="O139" ca="1" si="123">IFERROR(((J139+K139)/H139),"ND")</f>
        <v>ND</v>
      </c>
      <c r="P139" s="1010"/>
    </row>
    <row r="140" spans="3:16">
      <c r="C140" s="1025"/>
      <c r="D140" s="1018"/>
      <c r="E140" s="1018"/>
      <c r="F140" s="1021"/>
      <c r="G140" s="1023"/>
      <c r="H140" s="1002"/>
      <c r="I140" s="1012"/>
      <c r="J140" s="244">
        <f ca="1">IF(MOD(ROW()-13,2)=0,IF(ISBLANK(OFFSET('11. SEGUIMIENTO 2026'!$N$14,INT((ROW()-13)/2),0)),"",OFFSET('11. SEGUIMIENTO 2026'!$N$14,INT((ROW()-13)/2),0)),IF(ISBLANK(OFFSET('9. METAS'!$Q$20,INT((ROW()-14)/2),0)),"",OFFSET('9. METAS'!$Q$20,INT((ROW()-14)/2),0)))</f>
        <v>1</v>
      </c>
      <c r="K140" s="245">
        <f ca="1">IF(MOD(ROW()-13,2)=0,IF(ISBLANK(OFFSET('11. SEGUIMIENTO 2026'!$O$14,INT((ROW()-13)/2),0)),"",OFFSET('11. SEGUIMIENTO 2026'!$O$14,INT((ROW()-13)/2),0)),IF(ISBLANK(OFFSET('9. METAS'!$R$20,INT((ROW()-14)/2),0)),"",OFFSET('9. METAS'!$R$20,INT((ROW()-14)/2),0)))</f>
        <v>1</v>
      </c>
      <c r="L140" s="245">
        <f ca="1">IF(MOD(ROW()-13,2)=0,IF(ISBLANK(OFFSET('11. SEGUIMIENTO 2026'!$P$14,INT((ROW()-13)/2),0)),"",OFFSET('11. SEGUIMIENTO 2026'!$P$14,INT((ROW()-13)/2),0)),IF(ISBLANK(OFFSET('9. METAS'!$S$20,INT((ROW()-14)/2),0)),"",OFFSET('9. METAS'!$S$20,INT((ROW()-14)/2),0)))</f>
        <v>0</v>
      </c>
      <c r="M140" s="246">
        <f ca="1">IF(MOD(ROW()-13,2)=0,IF(ISBLANK(OFFSET('11. SEGUIMIENTO 2026'!$Q$14,INT((ROW()-13)/2),0)),"",OFFSET('11. SEGUIMIENTO 2026'!$Q$14,INT((ROW()-13)/2),0)),IF(ISBLANK(OFFSET('9. METAS'!$T$20,INT((ROW()-14)/2),0)),"",OFFSET('9. METAS'!$T$20,INT((ROW()-14)/2),0)))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02" t="str">
        <f ca="1">IF(ISBLANK(OFFSET('9. METAS'!$K$20,INT((ROW()-13)/2),0)),"",OFFSET('9. METAS'!$K$20,INT((ROW()-13)/2),0))</f>
        <v/>
      </c>
      <c r="I141" s="1004"/>
      <c r="J141" s="244" t="str">
        <f ca="1">IF(MOD(ROW()-13,2)=0,IF(ISBLANK(OFFSET('11. SEGUIMIENTO 2026'!$N$14,INT((ROW()-13)/2),0)),"",OFFSET('11. SEGUIMIENTO 2026'!$N$14,INT((ROW()-13)/2),0)),IF(ISBLANK(OFFSET('9. METAS'!$Q$20,INT((ROW()-14)/2),0)),"",OFFSET('9. METAS'!$Q$20,INT((ROW()-14)/2),0)))</f>
        <v/>
      </c>
      <c r="K141" s="245" t="str">
        <f ca="1">IF(MOD(ROW()-13,2)=0,IF(ISBLANK(OFFSET('11. SEGUIMIENTO 2026'!$O$14,INT((ROW()-13)/2),0)),"",OFFSET('11. SEGUIMIENTO 2026'!$O$14,INT((ROW()-13)/2),0)),IF(ISBLANK(OFFSET('9. METAS'!$R$20,INT((ROW()-14)/2),0)),"",OFFSET('9. METAS'!$R$20,INT((ROW()-14)/2),0)))</f>
        <v/>
      </c>
      <c r="L141" s="245" t="str">
        <f ca="1">IF(MOD(ROW()-13,2)=0,IF(ISBLANK(OFFSET('11. SEGUIMIENTO 2026'!$P$14,INT((ROW()-13)/2),0)),"",OFFSET('11. SEGUIMIENTO 2026'!$P$14,INT((ROW()-13)/2),0)),IF(ISBLANK(OFFSET('9. METAS'!$S$20,INT((ROW()-14)/2),0)),"",OFFSET('9. METAS'!$S$20,INT((ROW()-14)/2),0)))</f>
        <v/>
      </c>
      <c r="M141" s="246" t="str">
        <f ca="1">IF(MOD(ROW()-13,2)=0,IF(ISBLANK(OFFSET('11. SEGUIMIENTO 2026'!$Q$14,INT((ROW()-13)/2),0)),"",OFFSET('11. SEGUIMIENTO 2026'!$Q$14,INT((ROW()-13)/2),0)),IF(ISBLANK(OFFSET('9. METAS'!$T$20,INT((ROW()-14)/2),0)),"",OFFSET('9. METAS'!$T$20,INT((ROW()-14)/2),0)))</f>
        <v/>
      </c>
      <c r="N141" s="1006" t="str">
        <f t="shared" ref="N141" ca="1" si="124">IFERROR(J141/J142,"ND")</f>
        <v>ND</v>
      </c>
      <c r="O141" s="1008" t="str">
        <f t="shared" ref="O141" ca="1" si="125">IFERROR(((J141+K141)/H141),"ND")</f>
        <v>ND</v>
      </c>
      <c r="P141" s="1010"/>
    </row>
    <row r="142" spans="3:16">
      <c r="C142" s="1025"/>
      <c r="D142" s="1018"/>
      <c r="E142" s="1018"/>
      <c r="F142" s="1021"/>
      <c r="G142" s="1023"/>
      <c r="H142" s="1002"/>
      <c r="I142" s="1012"/>
      <c r="J142" s="244" t="str">
        <f ca="1">IF(MOD(ROW()-13,2)=0,IF(ISBLANK(OFFSET('11. SEGUIMIENTO 2026'!$N$14,INT((ROW()-13)/2),0)),"",OFFSET('11. SEGUIMIENTO 2026'!$N$14,INT((ROW()-13)/2),0)),IF(ISBLANK(OFFSET('9. METAS'!$Q$20,INT((ROW()-14)/2),0)),"",OFFSET('9. METAS'!$Q$20,INT((ROW()-14)/2),0)))</f>
        <v/>
      </c>
      <c r="K142" s="245" t="str">
        <f ca="1">IF(MOD(ROW()-13,2)=0,IF(ISBLANK(OFFSET('11. SEGUIMIENTO 2026'!$O$14,INT((ROW()-13)/2),0)),"",OFFSET('11. SEGUIMIENTO 2026'!$O$14,INT((ROW()-13)/2),0)),IF(ISBLANK(OFFSET('9. METAS'!$R$20,INT((ROW()-14)/2),0)),"",OFFSET('9. METAS'!$R$20,INT((ROW()-14)/2),0)))</f>
        <v/>
      </c>
      <c r="L142" s="245" t="str">
        <f ca="1">IF(MOD(ROW()-13,2)=0,IF(ISBLANK(OFFSET('11. SEGUIMIENTO 2026'!$P$14,INT((ROW()-13)/2),0)),"",OFFSET('11. SEGUIMIENTO 2026'!$P$14,INT((ROW()-13)/2),0)),IF(ISBLANK(OFFSET('9. METAS'!$S$20,INT((ROW()-14)/2),0)),"",OFFSET('9. METAS'!$S$20,INT((ROW()-14)/2),0)))</f>
        <v/>
      </c>
      <c r="M142" s="246" t="str">
        <f ca="1">IF(MOD(ROW()-13,2)=0,IF(ISBLANK(OFFSET('11. SEGUIMIENTO 2026'!$Q$14,INT((ROW()-13)/2),0)),"",OFFSET('11. SEGUIMIENTO 2026'!$Q$14,INT((ROW()-13)/2),0)),IF(ISBLANK(OFFSET('9. METAS'!$T$20,INT((ROW()-14)/2),0)),"",OFFSET('9. METAS'!$T$20,INT((ROW()-14)/2),0)))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02" t="str">
        <f ca="1">IF(ISBLANK(OFFSET('9. METAS'!$K$20,INT((ROW()-13)/2),0)),"",OFFSET('9. METAS'!$K$20,INT((ROW()-13)/2),0))</f>
        <v/>
      </c>
      <c r="I143" s="1004"/>
      <c r="J143" s="244" t="str">
        <f ca="1">IF(MOD(ROW()-13,2)=0,IF(ISBLANK(OFFSET('11. SEGUIMIENTO 2026'!$N$14,INT((ROW()-13)/2),0)),"",OFFSET('11. SEGUIMIENTO 2026'!$N$14,INT((ROW()-13)/2),0)),IF(ISBLANK(OFFSET('9. METAS'!$Q$20,INT((ROW()-14)/2),0)),"",OFFSET('9. METAS'!$Q$20,INT((ROW()-14)/2),0)))</f>
        <v/>
      </c>
      <c r="K143" s="245" t="str">
        <f ca="1">IF(MOD(ROW()-13,2)=0,IF(ISBLANK(OFFSET('11. SEGUIMIENTO 2026'!$O$14,INT((ROW()-13)/2),0)),"",OFFSET('11. SEGUIMIENTO 2026'!$O$14,INT((ROW()-13)/2),0)),IF(ISBLANK(OFFSET('9. METAS'!$R$20,INT((ROW()-14)/2),0)),"",OFFSET('9. METAS'!$R$20,INT((ROW()-14)/2),0)))</f>
        <v/>
      </c>
      <c r="L143" s="245" t="str">
        <f ca="1">IF(MOD(ROW()-13,2)=0,IF(ISBLANK(OFFSET('11. SEGUIMIENTO 2026'!$P$14,INT((ROW()-13)/2),0)),"",OFFSET('11. SEGUIMIENTO 2026'!$P$14,INT((ROW()-13)/2),0)),IF(ISBLANK(OFFSET('9. METAS'!$S$20,INT((ROW()-14)/2),0)),"",OFFSET('9. METAS'!$S$20,INT((ROW()-14)/2),0)))</f>
        <v/>
      </c>
      <c r="M143" s="246" t="str">
        <f ca="1">IF(MOD(ROW()-13,2)=0,IF(ISBLANK(OFFSET('11. SEGUIMIENTO 2026'!$Q$14,INT((ROW()-13)/2),0)),"",OFFSET('11. SEGUIMIENTO 2026'!$Q$14,INT((ROW()-13)/2),0)),IF(ISBLANK(OFFSET('9. METAS'!$T$20,INT((ROW()-14)/2),0)),"",OFFSET('9. METAS'!$T$20,INT((ROW()-14)/2),0)))</f>
        <v/>
      </c>
      <c r="N143" s="1006" t="str">
        <f t="shared" ref="N143" ca="1" si="126">IFERROR(J143/J144,"ND")</f>
        <v>ND</v>
      </c>
      <c r="O143" s="1008" t="str">
        <f t="shared" ref="O143" ca="1" si="127">IFERROR(((J143+K143)/H143),"ND")</f>
        <v>ND</v>
      </c>
      <c r="P143" s="1010"/>
    </row>
    <row r="144" spans="3:16">
      <c r="C144" s="1025"/>
      <c r="D144" s="1018"/>
      <c r="E144" s="1018"/>
      <c r="F144" s="1021"/>
      <c r="G144" s="1023"/>
      <c r="H144" s="1002"/>
      <c r="I144" s="1012"/>
      <c r="J144" s="244" t="str">
        <f ca="1">IF(MOD(ROW()-13,2)=0,IF(ISBLANK(OFFSET('11. SEGUIMIENTO 2026'!$N$14,INT((ROW()-13)/2),0)),"",OFFSET('11. SEGUIMIENTO 2026'!$N$14,INT((ROW()-13)/2),0)),IF(ISBLANK(OFFSET('9. METAS'!$Q$20,INT((ROW()-14)/2),0)),"",OFFSET('9. METAS'!$Q$20,INT((ROW()-14)/2),0)))</f>
        <v/>
      </c>
      <c r="K144" s="245" t="str">
        <f ca="1">IF(MOD(ROW()-13,2)=0,IF(ISBLANK(OFFSET('11. SEGUIMIENTO 2026'!$O$14,INT((ROW()-13)/2),0)),"",OFFSET('11. SEGUIMIENTO 2026'!$O$14,INT((ROW()-13)/2),0)),IF(ISBLANK(OFFSET('9. METAS'!$R$20,INT((ROW()-14)/2),0)),"",OFFSET('9. METAS'!$R$20,INT((ROW()-14)/2),0)))</f>
        <v/>
      </c>
      <c r="L144" s="245" t="str">
        <f ca="1">IF(MOD(ROW()-13,2)=0,IF(ISBLANK(OFFSET('11. SEGUIMIENTO 2026'!$P$14,INT((ROW()-13)/2),0)),"",OFFSET('11. SEGUIMIENTO 2026'!$P$14,INT((ROW()-13)/2),0)),IF(ISBLANK(OFFSET('9. METAS'!$S$20,INT((ROW()-14)/2),0)),"",OFFSET('9. METAS'!$S$20,INT((ROW()-14)/2),0)))</f>
        <v/>
      </c>
      <c r="M144" s="246" t="str">
        <f ca="1">IF(MOD(ROW()-13,2)=0,IF(ISBLANK(OFFSET('11. SEGUIMIENTO 2026'!$Q$14,INT((ROW()-13)/2),0)),"",OFFSET('11. SEGUIMIENTO 2026'!$Q$14,INT((ROW()-13)/2),0)),IF(ISBLANK(OFFSET('9. METAS'!$T$20,INT((ROW()-14)/2),0)),"",OFFSET('9. METAS'!$T$20,INT((ROW()-14)/2),0)))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02" t="str">
        <f ca="1">IF(ISBLANK(OFFSET('9. METAS'!$K$20,INT((ROW()-13)/2),0)),"",OFFSET('9. METAS'!$K$20,INT((ROW()-13)/2),0))</f>
        <v/>
      </c>
      <c r="I145" s="1004"/>
      <c r="J145" s="244" t="str">
        <f ca="1">IF(MOD(ROW()-13,2)=0,IF(ISBLANK(OFFSET('11. SEGUIMIENTO 2026'!$N$14,INT((ROW()-13)/2),0)),"",OFFSET('11. SEGUIMIENTO 2026'!$N$14,INT((ROW()-13)/2),0)),IF(ISBLANK(OFFSET('9. METAS'!$Q$20,INT((ROW()-14)/2),0)),"",OFFSET('9. METAS'!$Q$20,INT((ROW()-14)/2),0)))</f>
        <v/>
      </c>
      <c r="K145" s="245" t="str">
        <f ca="1">IF(MOD(ROW()-13,2)=0,IF(ISBLANK(OFFSET('11. SEGUIMIENTO 2026'!$O$14,INT((ROW()-13)/2),0)),"",OFFSET('11. SEGUIMIENTO 2026'!$O$14,INT((ROW()-13)/2),0)),IF(ISBLANK(OFFSET('9. METAS'!$R$20,INT((ROW()-14)/2),0)),"",OFFSET('9. METAS'!$R$20,INT((ROW()-14)/2),0)))</f>
        <v/>
      </c>
      <c r="L145" s="245" t="str">
        <f ca="1">IF(MOD(ROW()-13,2)=0,IF(ISBLANK(OFFSET('11. SEGUIMIENTO 2026'!$P$14,INT((ROW()-13)/2),0)),"",OFFSET('11. SEGUIMIENTO 2026'!$P$14,INT((ROW()-13)/2),0)),IF(ISBLANK(OFFSET('9. METAS'!$S$20,INT((ROW()-14)/2),0)),"",OFFSET('9. METAS'!$S$20,INT((ROW()-14)/2),0)))</f>
        <v/>
      </c>
      <c r="M145" s="246" t="str">
        <f ca="1">IF(MOD(ROW()-13,2)=0,IF(ISBLANK(OFFSET('11. SEGUIMIENTO 2026'!$Q$14,INT((ROW()-13)/2),0)),"",OFFSET('11. SEGUIMIENTO 2026'!$Q$14,INT((ROW()-13)/2),0)),IF(ISBLANK(OFFSET('9. METAS'!$T$20,INT((ROW()-14)/2),0)),"",OFFSET('9. METAS'!$T$20,INT((ROW()-14)/2),0)))</f>
        <v/>
      </c>
      <c r="N145" s="1006" t="str">
        <f t="shared" ref="N145" ca="1" si="128">IFERROR(J145/J146,"ND")</f>
        <v>ND</v>
      </c>
      <c r="O145" s="1008" t="str">
        <f t="shared" ref="O145" ca="1" si="129">IFERROR(((J145+K145)/H145),"ND")</f>
        <v>ND</v>
      </c>
      <c r="P145" s="1010"/>
    </row>
    <row r="146" spans="3:16">
      <c r="C146" s="1025"/>
      <c r="D146" s="1018"/>
      <c r="E146" s="1018"/>
      <c r="F146" s="1021"/>
      <c r="G146" s="1023"/>
      <c r="H146" s="1002"/>
      <c r="I146" s="1012"/>
      <c r="J146" s="244" t="str">
        <f ca="1">IF(MOD(ROW()-13,2)=0,IF(ISBLANK(OFFSET('11. SEGUIMIENTO 2026'!$N$14,INT((ROW()-13)/2),0)),"",OFFSET('11. SEGUIMIENTO 2026'!$N$14,INT((ROW()-13)/2),0)),IF(ISBLANK(OFFSET('9. METAS'!$Q$20,INT((ROW()-14)/2),0)),"",OFFSET('9. METAS'!$Q$20,INT((ROW()-14)/2),0)))</f>
        <v/>
      </c>
      <c r="K146" s="245" t="str">
        <f ca="1">IF(MOD(ROW()-13,2)=0,IF(ISBLANK(OFFSET('11. SEGUIMIENTO 2026'!$O$14,INT((ROW()-13)/2),0)),"",OFFSET('11. SEGUIMIENTO 2026'!$O$14,INT((ROW()-13)/2),0)),IF(ISBLANK(OFFSET('9. METAS'!$R$20,INT((ROW()-14)/2),0)),"",OFFSET('9. METAS'!$R$20,INT((ROW()-14)/2),0)))</f>
        <v/>
      </c>
      <c r="L146" s="245" t="str">
        <f ca="1">IF(MOD(ROW()-13,2)=0,IF(ISBLANK(OFFSET('11. SEGUIMIENTO 2026'!$P$14,INT((ROW()-13)/2),0)),"",OFFSET('11. SEGUIMIENTO 2026'!$P$14,INT((ROW()-13)/2),0)),IF(ISBLANK(OFFSET('9. METAS'!$S$20,INT((ROW()-14)/2),0)),"",OFFSET('9. METAS'!$S$20,INT((ROW()-14)/2),0)))</f>
        <v/>
      </c>
      <c r="M146" s="246" t="str">
        <f ca="1">IF(MOD(ROW()-13,2)=0,IF(ISBLANK(OFFSET('11. SEGUIMIENTO 2026'!$Q$14,INT((ROW()-13)/2),0)),"",OFFSET('11. SEGUIMIENTO 2026'!$Q$14,INT((ROW()-13)/2),0)),IF(ISBLANK(OFFSET('9. METAS'!$T$20,INT((ROW()-14)/2),0)),"",OFFSET('9. METAS'!$T$20,INT((ROW()-14)/2),0)))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02" t="str">
        <f ca="1">IF(ISBLANK(OFFSET('9. METAS'!$K$20,INT((ROW()-13)/2),0)),"",OFFSET('9. METAS'!$K$20,INT((ROW()-13)/2),0))</f>
        <v/>
      </c>
      <c r="I147" s="1004"/>
      <c r="J147" s="244" t="str">
        <f ca="1">IF(MOD(ROW()-13,2)=0,IF(ISBLANK(OFFSET('11. SEGUIMIENTO 2026'!$N$14,INT((ROW()-13)/2),0)),"",OFFSET('11. SEGUIMIENTO 2026'!$N$14,INT((ROW()-13)/2),0)),IF(ISBLANK(OFFSET('9. METAS'!$Q$20,INT((ROW()-14)/2),0)),"",OFFSET('9. METAS'!$Q$20,INT((ROW()-14)/2),0)))</f>
        <v/>
      </c>
      <c r="K147" s="245" t="str">
        <f ca="1">IF(MOD(ROW()-13,2)=0,IF(ISBLANK(OFFSET('11. SEGUIMIENTO 2026'!$O$14,INT((ROW()-13)/2),0)),"",OFFSET('11. SEGUIMIENTO 2026'!$O$14,INT((ROW()-13)/2),0)),IF(ISBLANK(OFFSET('9. METAS'!$R$20,INT((ROW()-14)/2),0)),"",OFFSET('9. METAS'!$R$20,INT((ROW()-14)/2),0)))</f>
        <v/>
      </c>
      <c r="L147" s="245" t="str">
        <f ca="1">IF(MOD(ROW()-13,2)=0,IF(ISBLANK(OFFSET('11. SEGUIMIENTO 2026'!$P$14,INT((ROW()-13)/2),0)),"",OFFSET('11. SEGUIMIENTO 2026'!$P$14,INT((ROW()-13)/2),0)),IF(ISBLANK(OFFSET('9. METAS'!$S$20,INT((ROW()-14)/2),0)),"",OFFSET('9. METAS'!$S$20,INT((ROW()-14)/2),0)))</f>
        <v/>
      </c>
      <c r="M147" s="246" t="str">
        <f ca="1">IF(MOD(ROW()-13,2)=0,IF(ISBLANK(OFFSET('11. SEGUIMIENTO 2026'!$Q$14,INT((ROW()-13)/2),0)),"",OFFSET('11. SEGUIMIENTO 2026'!$Q$14,INT((ROW()-13)/2),0)),IF(ISBLANK(OFFSET('9. METAS'!$T$20,INT((ROW()-14)/2),0)),"",OFFSET('9. METAS'!$T$20,INT((ROW()-14)/2),0)))</f>
        <v/>
      </c>
      <c r="N147" s="1006" t="str">
        <f t="shared" ref="N147" ca="1" si="130">IFERROR(J147/J148,"ND")</f>
        <v>ND</v>
      </c>
      <c r="O147" s="1008" t="str">
        <f t="shared" ref="O147" ca="1" si="131">IFERROR(((J147+K147)/H147),"ND")</f>
        <v>ND</v>
      </c>
      <c r="P147" s="1010"/>
    </row>
    <row r="148" spans="3:16">
      <c r="C148" s="1025"/>
      <c r="D148" s="1018"/>
      <c r="E148" s="1018"/>
      <c r="F148" s="1021"/>
      <c r="G148" s="1023"/>
      <c r="H148" s="1002"/>
      <c r="I148" s="1012"/>
      <c r="J148" s="244" t="str">
        <f ca="1">IF(MOD(ROW()-13,2)=0,IF(ISBLANK(OFFSET('11. SEGUIMIENTO 2026'!$N$14,INT((ROW()-13)/2),0)),"",OFFSET('11. SEGUIMIENTO 2026'!$N$14,INT((ROW()-13)/2),0)),IF(ISBLANK(OFFSET('9. METAS'!$Q$20,INT((ROW()-14)/2),0)),"",OFFSET('9. METAS'!$Q$20,INT((ROW()-14)/2),0)))</f>
        <v/>
      </c>
      <c r="K148" s="245" t="str">
        <f ca="1">IF(MOD(ROW()-13,2)=0,IF(ISBLANK(OFFSET('11. SEGUIMIENTO 2026'!$O$14,INT((ROW()-13)/2),0)),"",OFFSET('11. SEGUIMIENTO 2026'!$O$14,INT((ROW()-13)/2),0)),IF(ISBLANK(OFFSET('9. METAS'!$R$20,INT((ROW()-14)/2),0)),"",OFFSET('9. METAS'!$R$20,INT((ROW()-14)/2),0)))</f>
        <v/>
      </c>
      <c r="L148" s="245" t="str">
        <f ca="1">IF(MOD(ROW()-13,2)=0,IF(ISBLANK(OFFSET('11. SEGUIMIENTO 2026'!$P$14,INT((ROW()-13)/2),0)),"",OFFSET('11. SEGUIMIENTO 2026'!$P$14,INT((ROW()-13)/2),0)),IF(ISBLANK(OFFSET('9. METAS'!$S$20,INT((ROW()-14)/2),0)),"",OFFSET('9. METAS'!$S$20,INT((ROW()-14)/2),0)))</f>
        <v/>
      </c>
      <c r="M148" s="246" t="str">
        <f ca="1">IF(MOD(ROW()-13,2)=0,IF(ISBLANK(OFFSET('11. SEGUIMIENTO 2026'!$Q$14,INT((ROW()-13)/2),0)),"",OFFSET('11. SEGUIMIENTO 2026'!$Q$14,INT((ROW()-13)/2),0)),IF(ISBLANK(OFFSET('9. METAS'!$T$20,INT((ROW()-14)/2),0)),"",OFFSET('9. METAS'!$T$20,INT((ROW()-14)/2),0)))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02">
        <f ca="1">IF(ISBLANK(OFFSET('9. METAS'!$K$20,INT((ROW()-13)/2),0)),"",OFFSET('9. METAS'!$K$20,INT((ROW()-13)/2),0))</f>
        <v>100</v>
      </c>
      <c r="I149" s="1004"/>
      <c r="J149" s="244">
        <f ca="1">IF(MOD(ROW()-13,2)=0,IF(ISBLANK(OFFSET('11. SEGUIMIENTO 2026'!$N$14,INT((ROW()-13)/2),0)),"",OFFSET('11. SEGUIMIENTO 2026'!$N$14,INT((ROW()-13)/2),0)),IF(ISBLANK(OFFSET('9. METAS'!$Q$20,INT((ROW()-14)/2),0)),"",OFFSET('9. METAS'!$Q$20,INT((ROW()-14)/2),0)))</f>
        <v>14</v>
      </c>
      <c r="K149" s="245" t="str">
        <f ca="1">IF(MOD(ROW()-13,2)=0,IF(ISBLANK(OFFSET('11. SEGUIMIENTO 2026'!$O$14,INT((ROW()-13)/2),0)),"",OFFSET('11. SEGUIMIENTO 2026'!$O$14,INT((ROW()-13)/2),0)),IF(ISBLANK(OFFSET('9. METAS'!$R$20,INT((ROW()-14)/2),0)),"",OFFSET('9. METAS'!$R$20,INT((ROW()-14)/2),0)))</f>
        <v/>
      </c>
      <c r="L149" s="245" t="str">
        <f ca="1">IF(MOD(ROW()-13,2)=0,IF(ISBLANK(OFFSET('11. SEGUIMIENTO 2026'!$P$14,INT((ROW()-13)/2),0)),"",OFFSET('11. SEGUIMIENTO 2026'!$P$14,INT((ROW()-13)/2),0)),IF(ISBLANK(OFFSET('9. METAS'!$S$20,INT((ROW()-14)/2),0)),"",OFFSET('9. METAS'!$S$20,INT((ROW()-14)/2),0)))</f>
        <v/>
      </c>
      <c r="M149" s="246" t="str">
        <f ca="1">IF(MOD(ROW()-13,2)=0,IF(ISBLANK(OFFSET('11. SEGUIMIENTO 2026'!$Q$14,INT((ROW()-13)/2),0)),"",OFFSET('11. SEGUIMIENTO 2026'!$Q$14,INT((ROW()-13)/2),0)),IF(ISBLANK(OFFSET('9. METAS'!$T$20,INT((ROW()-14)/2),0)),"",OFFSET('9. METAS'!$T$20,INT((ROW()-14)/2),0)))</f>
        <v/>
      </c>
      <c r="N149" s="1006">
        <f t="shared" ref="N149" ca="1" si="132">IFERROR(J149/J150,"ND")</f>
        <v>0.56000000000000005</v>
      </c>
      <c r="O149" s="1008" t="str">
        <f t="shared" ref="O149" ca="1" si="133">IFERROR(((J149+K149)/H149),"ND")</f>
        <v>ND</v>
      </c>
      <c r="P149" s="1010"/>
    </row>
    <row r="150" spans="3:16">
      <c r="C150" s="1025"/>
      <c r="D150" s="1018"/>
      <c r="E150" s="1018"/>
      <c r="F150" s="1021"/>
      <c r="G150" s="1023"/>
      <c r="H150" s="1002"/>
      <c r="I150" s="1012"/>
      <c r="J150" s="244">
        <f ca="1">IF(MOD(ROW()-13,2)=0,IF(ISBLANK(OFFSET('11. SEGUIMIENTO 2026'!$N$14,INT((ROW()-13)/2),0)),"",OFFSET('11. SEGUIMIENTO 2026'!$N$14,INT((ROW()-13)/2),0)),IF(ISBLANK(OFFSET('9. METAS'!$Q$20,INT((ROW()-14)/2),0)),"",OFFSET('9. METAS'!$Q$20,INT((ROW()-14)/2),0)))</f>
        <v>25</v>
      </c>
      <c r="K150" s="245">
        <f ca="1">IF(MOD(ROW()-13,2)=0,IF(ISBLANK(OFFSET('11. SEGUIMIENTO 2026'!$O$14,INT((ROW()-13)/2),0)),"",OFFSET('11. SEGUIMIENTO 2026'!$O$14,INT((ROW()-13)/2),0)),IF(ISBLANK(OFFSET('9. METAS'!$R$20,INT((ROW()-14)/2),0)),"",OFFSET('9. METAS'!$R$20,INT((ROW()-14)/2),0)))</f>
        <v>25</v>
      </c>
      <c r="L150" s="245">
        <f ca="1">IF(MOD(ROW()-13,2)=0,IF(ISBLANK(OFFSET('11. SEGUIMIENTO 2026'!$P$14,INT((ROW()-13)/2),0)),"",OFFSET('11. SEGUIMIENTO 2026'!$P$14,INT((ROW()-13)/2),0)),IF(ISBLANK(OFFSET('9. METAS'!$S$20,INT((ROW()-14)/2),0)),"",OFFSET('9. METAS'!$S$20,INT((ROW()-14)/2),0)))</f>
        <v>25</v>
      </c>
      <c r="M150" s="246">
        <f ca="1">IF(MOD(ROW()-13,2)=0,IF(ISBLANK(OFFSET('11. SEGUIMIENTO 2026'!$Q$14,INT((ROW()-13)/2),0)),"",OFFSET('11. SEGUIMIENTO 2026'!$Q$14,INT((ROW()-13)/2),0)),IF(ISBLANK(OFFSET('9. METAS'!$T$20,INT((ROW()-14)/2),0)),"",OFFSET('9. METAS'!$T$20,INT((ROW()-14)/2),0)))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02">
        <f ca="1">IF(ISBLANK(OFFSET('9. METAS'!$K$20,INT((ROW()-13)/2),0)),"",OFFSET('9. METAS'!$K$20,INT((ROW()-13)/2),0))</f>
        <v>150</v>
      </c>
      <c r="I151" s="1004"/>
      <c r="J151" s="244">
        <f ca="1">IF(MOD(ROW()-13,2)=0,IF(ISBLANK(OFFSET('11. SEGUIMIENTO 2026'!$N$14,INT((ROW()-13)/2),0)),"",OFFSET('11. SEGUIMIENTO 2026'!$N$14,INT((ROW()-13)/2),0)),IF(ISBLANK(OFFSET('9. METAS'!$Q$20,INT((ROW()-14)/2),0)),"",OFFSET('9. METAS'!$Q$20,INT((ROW()-14)/2),0)))</f>
        <v>19</v>
      </c>
      <c r="K151" s="245" t="str">
        <f ca="1">IF(MOD(ROW()-13,2)=0,IF(ISBLANK(OFFSET('11. SEGUIMIENTO 2026'!$O$14,INT((ROW()-13)/2),0)),"",OFFSET('11. SEGUIMIENTO 2026'!$O$14,INT((ROW()-13)/2),0)),IF(ISBLANK(OFFSET('9. METAS'!$R$20,INT((ROW()-14)/2),0)),"",OFFSET('9. METAS'!$R$20,INT((ROW()-14)/2),0)))</f>
        <v/>
      </c>
      <c r="L151" s="245" t="str">
        <f ca="1">IF(MOD(ROW()-13,2)=0,IF(ISBLANK(OFFSET('11. SEGUIMIENTO 2026'!$P$14,INT((ROW()-13)/2),0)),"",OFFSET('11. SEGUIMIENTO 2026'!$P$14,INT((ROW()-13)/2),0)),IF(ISBLANK(OFFSET('9. METAS'!$S$20,INT((ROW()-14)/2),0)),"",OFFSET('9. METAS'!$S$20,INT((ROW()-14)/2),0)))</f>
        <v/>
      </c>
      <c r="M151" s="246" t="str">
        <f ca="1">IF(MOD(ROW()-13,2)=0,IF(ISBLANK(OFFSET('11. SEGUIMIENTO 2026'!$Q$14,INT((ROW()-13)/2),0)),"",OFFSET('11. SEGUIMIENTO 2026'!$Q$14,INT((ROW()-13)/2),0)),IF(ISBLANK(OFFSET('9. METAS'!$T$20,INT((ROW()-14)/2),0)),"",OFFSET('9. METAS'!$T$20,INT((ROW()-14)/2),0)))</f>
        <v/>
      </c>
      <c r="N151" s="1006">
        <f t="shared" ref="N151" ca="1" si="134">IFERROR(J151/J152,"ND")</f>
        <v>0.54285714285714282</v>
      </c>
      <c r="O151" s="1008" t="str">
        <f t="shared" ref="O151" ca="1" si="135">IFERROR(((J151+K151)/H151),"ND")</f>
        <v>ND</v>
      </c>
      <c r="P151" s="1010"/>
    </row>
    <row r="152" spans="3:16">
      <c r="C152" s="1025"/>
      <c r="D152" s="1018"/>
      <c r="E152" s="1018"/>
      <c r="F152" s="1021"/>
      <c r="G152" s="1023"/>
      <c r="H152" s="1002"/>
      <c r="I152" s="1012"/>
      <c r="J152" s="244">
        <f ca="1">IF(MOD(ROW()-13,2)=0,IF(ISBLANK(OFFSET('11. SEGUIMIENTO 2026'!$N$14,INT((ROW()-13)/2),0)),"",OFFSET('11. SEGUIMIENTO 2026'!$N$14,INT((ROW()-13)/2),0)),IF(ISBLANK(OFFSET('9. METAS'!$Q$20,INT((ROW()-14)/2),0)),"",OFFSET('9. METAS'!$Q$20,INT((ROW()-14)/2),0)))</f>
        <v>35</v>
      </c>
      <c r="K152" s="245">
        <f ca="1">IF(MOD(ROW()-13,2)=0,IF(ISBLANK(OFFSET('11. SEGUIMIENTO 2026'!$O$14,INT((ROW()-13)/2),0)),"",OFFSET('11. SEGUIMIENTO 2026'!$O$14,INT((ROW()-13)/2),0)),IF(ISBLANK(OFFSET('9. METAS'!$R$20,INT((ROW()-14)/2),0)),"",OFFSET('9. METAS'!$R$20,INT((ROW()-14)/2),0)))</f>
        <v>45</v>
      </c>
      <c r="L152" s="245">
        <f ca="1">IF(MOD(ROW()-13,2)=0,IF(ISBLANK(OFFSET('11. SEGUIMIENTO 2026'!$P$14,INT((ROW()-13)/2),0)),"",OFFSET('11. SEGUIMIENTO 2026'!$P$14,INT((ROW()-13)/2),0)),IF(ISBLANK(OFFSET('9. METAS'!$S$20,INT((ROW()-14)/2),0)),"",OFFSET('9. METAS'!$S$20,INT((ROW()-14)/2),0)))</f>
        <v>45</v>
      </c>
      <c r="M152" s="246">
        <f ca="1">IF(MOD(ROW()-13,2)=0,IF(ISBLANK(OFFSET('11. SEGUIMIENTO 2026'!$Q$14,INT((ROW()-13)/2),0)),"",OFFSET('11. SEGUIMIENTO 2026'!$Q$14,INT((ROW()-13)/2),0)),IF(ISBLANK(OFFSET('9. METAS'!$T$20,INT((ROW()-14)/2),0)),"",OFFSET('9. METAS'!$T$20,INT((ROW()-14)/2),0)))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02" t="str">
        <f ca="1">IF(ISBLANK(OFFSET('9. METAS'!$K$20,INT((ROW()-13)/2),0)),"",OFFSET('9. METAS'!$K$20,INT((ROW()-13)/2),0))</f>
        <v/>
      </c>
      <c r="I153" s="1004"/>
      <c r="J153" s="244" t="str">
        <f ca="1">IF(MOD(ROW()-13,2)=0,IF(ISBLANK(OFFSET('11. SEGUIMIENTO 2026'!$N$14,INT((ROW()-13)/2),0)),"",OFFSET('11. SEGUIMIENTO 2026'!$N$14,INT((ROW()-13)/2),0)),IF(ISBLANK(OFFSET('9. METAS'!$Q$20,INT((ROW()-14)/2),0)),"",OFFSET('9. METAS'!$Q$20,INT((ROW()-14)/2),0)))</f>
        <v/>
      </c>
      <c r="K153" s="245" t="str">
        <f ca="1">IF(MOD(ROW()-13,2)=0,IF(ISBLANK(OFFSET('11. SEGUIMIENTO 2026'!$O$14,INT((ROW()-13)/2),0)),"",OFFSET('11. SEGUIMIENTO 2026'!$O$14,INT((ROW()-13)/2),0)),IF(ISBLANK(OFFSET('9. METAS'!$R$20,INT((ROW()-14)/2),0)),"",OFFSET('9. METAS'!$R$20,INT((ROW()-14)/2),0)))</f>
        <v/>
      </c>
      <c r="L153" s="245" t="str">
        <f ca="1">IF(MOD(ROW()-13,2)=0,IF(ISBLANK(OFFSET('11. SEGUIMIENTO 2026'!$P$14,INT((ROW()-13)/2),0)),"",OFFSET('11. SEGUIMIENTO 2026'!$P$14,INT((ROW()-13)/2),0)),IF(ISBLANK(OFFSET('9. METAS'!$S$20,INT((ROW()-14)/2),0)),"",OFFSET('9. METAS'!$S$20,INT((ROW()-14)/2),0)))</f>
        <v/>
      </c>
      <c r="M153" s="246" t="str">
        <f ca="1">IF(MOD(ROW()-13,2)=0,IF(ISBLANK(OFFSET('11. SEGUIMIENTO 2026'!$Q$14,INT((ROW()-13)/2),0)),"",OFFSET('11. SEGUIMIENTO 2026'!$Q$14,INT((ROW()-13)/2),0)),IF(ISBLANK(OFFSET('9. METAS'!$T$20,INT((ROW()-14)/2),0)),"",OFFSET('9. METAS'!$T$20,INT((ROW()-14)/2),0)))</f>
        <v/>
      </c>
      <c r="N153" s="1006" t="str">
        <f t="shared" ref="N153" ca="1" si="136">IFERROR(J153/J154,"ND")</f>
        <v>ND</v>
      </c>
      <c r="O153" s="1008" t="str">
        <f t="shared" ref="O153" ca="1" si="137">IFERROR(((J153+K153)/H153),"ND")</f>
        <v>ND</v>
      </c>
      <c r="P153" s="1010"/>
    </row>
    <row r="154" spans="3:16">
      <c r="C154" s="1025"/>
      <c r="D154" s="1018"/>
      <c r="E154" s="1018"/>
      <c r="F154" s="1021"/>
      <c r="G154" s="1023"/>
      <c r="H154" s="1002"/>
      <c r="I154" s="1012"/>
      <c r="J154" s="244" t="str">
        <f ca="1">IF(MOD(ROW()-13,2)=0,IF(ISBLANK(OFFSET('11. SEGUIMIENTO 2026'!$N$14,INT((ROW()-13)/2),0)),"",OFFSET('11. SEGUIMIENTO 2026'!$N$14,INT((ROW()-13)/2),0)),IF(ISBLANK(OFFSET('9. METAS'!$Q$20,INT((ROW()-14)/2),0)),"",OFFSET('9. METAS'!$Q$20,INT((ROW()-14)/2),0)))</f>
        <v/>
      </c>
      <c r="K154" s="245" t="str">
        <f ca="1">IF(MOD(ROW()-13,2)=0,IF(ISBLANK(OFFSET('11. SEGUIMIENTO 2026'!$O$14,INT((ROW()-13)/2),0)),"",OFFSET('11. SEGUIMIENTO 2026'!$O$14,INT((ROW()-13)/2),0)),IF(ISBLANK(OFFSET('9. METAS'!$R$20,INT((ROW()-14)/2),0)),"",OFFSET('9. METAS'!$R$20,INT((ROW()-14)/2),0)))</f>
        <v/>
      </c>
      <c r="L154" s="245" t="str">
        <f ca="1">IF(MOD(ROW()-13,2)=0,IF(ISBLANK(OFFSET('11. SEGUIMIENTO 2026'!$P$14,INT((ROW()-13)/2),0)),"",OFFSET('11. SEGUIMIENTO 2026'!$P$14,INT((ROW()-13)/2),0)),IF(ISBLANK(OFFSET('9. METAS'!$S$20,INT((ROW()-14)/2),0)),"",OFFSET('9. METAS'!$S$20,INT((ROW()-14)/2),0)))</f>
        <v/>
      </c>
      <c r="M154" s="246" t="str">
        <f ca="1">IF(MOD(ROW()-13,2)=0,IF(ISBLANK(OFFSET('11. SEGUIMIENTO 2026'!$Q$14,INT((ROW()-13)/2),0)),"",OFFSET('11. SEGUIMIENTO 2026'!$Q$14,INT((ROW()-13)/2),0)),IF(ISBLANK(OFFSET('9. METAS'!$T$20,INT((ROW()-14)/2),0)),"",OFFSET('9. METAS'!$T$20,INT((ROW()-14)/2),0)))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02" t="str">
        <f ca="1">IF(ISBLANK(OFFSET('9. METAS'!$K$20,INT((ROW()-13)/2),0)),"",OFFSET('9. METAS'!$K$20,INT((ROW()-13)/2),0))</f>
        <v/>
      </c>
      <c r="I155" s="1004"/>
      <c r="J155" s="244" t="str">
        <f ca="1">IF(MOD(ROW()-13,2)=0,IF(ISBLANK(OFFSET('11. SEGUIMIENTO 2026'!$N$14,INT((ROW()-13)/2),0)),"",OFFSET('11. SEGUIMIENTO 2026'!$N$14,INT((ROW()-13)/2),0)),IF(ISBLANK(OFFSET('9. METAS'!$Q$20,INT((ROW()-14)/2),0)),"",OFFSET('9. METAS'!$Q$20,INT((ROW()-14)/2),0)))</f>
        <v/>
      </c>
      <c r="K155" s="245" t="str">
        <f ca="1">IF(MOD(ROW()-13,2)=0,IF(ISBLANK(OFFSET('11. SEGUIMIENTO 2026'!$O$14,INT((ROW()-13)/2),0)),"",OFFSET('11. SEGUIMIENTO 2026'!$O$14,INT((ROW()-13)/2),0)),IF(ISBLANK(OFFSET('9. METAS'!$R$20,INT((ROW()-14)/2),0)),"",OFFSET('9. METAS'!$R$20,INT((ROW()-14)/2),0)))</f>
        <v/>
      </c>
      <c r="L155" s="245" t="str">
        <f ca="1">IF(MOD(ROW()-13,2)=0,IF(ISBLANK(OFFSET('11. SEGUIMIENTO 2026'!$P$14,INT((ROW()-13)/2),0)),"",OFFSET('11. SEGUIMIENTO 2026'!$P$14,INT((ROW()-13)/2),0)),IF(ISBLANK(OFFSET('9. METAS'!$S$20,INT((ROW()-14)/2),0)),"",OFFSET('9. METAS'!$S$20,INT((ROW()-14)/2),0)))</f>
        <v/>
      </c>
      <c r="M155" s="246">
        <f ca="1">IF(MOD(ROW()-13,2)=0,IF(ISBLANK(OFFSET('11. SEGUIMIENTO 2026'!$Q$14,INT((ROW()-13)/2),0)),"",OFFSET('11. SEGUIMIENTO 2026'!$Q$14,INT((ROW()-13)/2),0)),IF(ISBLANK(OFFSET('9. METAS'!$T$20,INT((ROW()-14)/2),0)),"",OFFSET('9. METAS'!$T$20,INT((ROW()-14)/2),0)))</f>
        <v>87</v>
      </c>
      <c r="N155" s="1006" t="str">
        <f t="shared" ref="N155" ca="1" si="138">IFERROR(J155/J156,"ND")</f>
        <v>ND</v>
      </c>
      <c r="O155" s="1008" t="str">
        <f t="shared" ref="O155" ca="1" si="139">IFERROR(((J155+K155)/H155),"ND")</f>
        <v>ND</v>
      </c>
      <c r="P155" s="1010"/>
    </row>
    <row r="156" spans="3:16">
      <c r="C156" s="1025"/>
      <c r="D156" s="1018"/>
      <c r="E156" s="1018"/>
      <c r="F156" s="1021"/>
      <c r="G156" s="1023"/>
      <c r="H156" s="1002"/>
      <c r="I156" s="1012"/>
      <c r="J156" s="244" t="str">
        <f ca="1">IF(MOD(ROW()-13,2)=0,IF(ISBLANK(OFFSET('11. SEGUIMIENTO 2026'!$N$14,INT((ROW()-13)/2),0)),"",OFFSET('11. SEGUIMIENTO 2026'!$N$14,INT((ROW()-13)/2),0)),IF(ISBLANK(OFFSET('9. METAS'!$Q$20,INT((ROW()-14)/2),0)),"",OFFSET('9. METAS'!$Q$20,INT((ROW()-14)/2),0)))</f>
        <v/>
      </c>
      <c r="K156" s="245" t="str">
        <f ca="1">IF(MOD(ROW()-13,2)=0,IF(ISBLANK(OFFSET('11. SEGUIMIENTO 2026'!$O$14,INT((ROW()-13)/2),0)),"",OFFSET('11. SEGUIMIENTO 2026'!$O$14,INT((ROW()-13)/2),0)),IF(ISBLANK(OFFSET('9. METAS'!$R$20,INT((ROW()-14)/2),0)),"",OFFSET('9. METAS'!$R$20,INT((ROW()-14)/2),0)))</f>
        <v/>
      </c>
      <c r="L156" s="245" t="str">
        <f ca="1">IF(MOD(ROW()-13,2)=0,IF(ISBLANK(OFFSET('11. SEGUIMIENTO 2026'!$P$14,INT((ROW()-13)/2),0)),"",OFFSET('11. SEGUIMIENTO 2026'!$P$14,INT((ROW()-13)/2),0)),IF(ISBLANK(OFFSET('9. METAS'!$S$20,INT((ROW()-14)/2),0)),"",OFFSET('9. METAS'!$S$20,INT((ROW()-14)/2),0)))</f>
        <v/>
      </c>
      <c r="M156" s="246" t="str">
        <f ca="1">IF(MOD(ROW()-13,2)=0,IF(ISBLANK(OFFSET('11. SEGUIMIENTO 2026'!$Q$14,INT((ROW()-13)/2),0)),"",OFFSET('11. SEGUIMIENTO 2026'!$Q$14,INT((ROW()-13)/2),0)),IF(ISBLANK(OFFSET('9. METAS'!$T$20,INT((ROW()-14)/2),0)),"",OFFSET('9. METAS'!$T$20,INT((ROW()-14)/2),0)))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02" t="str">
        <f ca="1">IF(ISBLANK(OFFSET('9. METAS'!$K$20,INT((ROW()-13)/2),0)),"",OFFSET('9. METAS'!$K$20,INT((ROW()-13)/2),0))</f>
        <v/>
      </c>
      <c r="I157" s="1004"/>
      <c r="J157" s="244" t="str">
        <f ca="1">IF(MOD(ROW()-13,2)=0,IF(ISBLANK(OFFSET('11. SEGUIMIENTO 2026'!$N$14,INT((ROW()-13)/2),0)),"",OFFSET('11. SEGUIMIENTO 2026'!$N$14,INT((ROW()-13)/2),0)),IF(ISBLANK(OFFSET('9. METAS'!$Q$20,INT((ROW()-14)/2),0)),"",OFFSET('9. METAS'!$Q$20,INT((ROW()-14)/2),0)))</f>
        <v/>
      </c>
      <c r="K157" s="245" t="str">
        <f ca="1">IF(MOD(ROW()-13,2)=0,IF(ISBLANK(OFFSET('11. SEGUIMIENTO 2026'!$O$14,INT((ROW()-13)/2),0)),"",OFFSET('11. SEGUIMIENTO 2026'!$O$14,INT((ROW()-13)/2),0)),IF(ISBLANK(OFFSET('9. METAS'!$R$20,INT((ROW()-14)/2),0)),"",OFFSET('9. METAS'!$R$20,INT((ROW()-14)/2),0)))</f>
        <v/>
      </c>
      <c r="L157" s="245">
        <f ca="1">IF(MOD(ROW()-13,2)=0,IF(ISBLANK(OFFSET('11. SEGUIMIENTO 2026'!$P$14,INT((ROW()-13)/2),0)),"",OFFSET('11. SEGUIMIENTO 2026'!$P$14,INT((ROW()-13)/2),0)),IF(ISBLANK(OFFSET('9. METAS'!$S$20,INT((ROW()-14)/2),0)),"",OFFSET('9. METAS'!$S$20,INT((ROW()-14)/2),0)))</f>
        <v>78</v>
      </c>
      <c r="M157" s="246" t="str">
        <f ca="1">IF(MOD(ROW()-13,2)=0,IF(ISBLANK(OFFSET('11. SEGUIMIENTO 2026'!$Q$14,INT((ROW()-13)/2),0)),"",OFFSET('11. SEGUIMIENTO 2026'!$Q$14,INT((ROW()-13)/2),0)),IF(ISBLANK(OFFSET('9. METAS'!$T$20,INT((ROW()-14)/2),0)),"",OFFSET('9. METAS'!$T$20,INT((ROW()-14)/2),0)))</f>
        <v/>
      </c>
      <c r="N157" s="1006" t="str">
        <f t="shared" ref="N157" ca="1" si="140">IFERROR(J157/J158,"ND")</f>
        <v>ND</v>
      </c>
      <c r="O157" s="1008" t="str">
        <f t="shared" ref="O157" ca="1" si="141">IFERROR(((J157+K157)/H157),"ND")</f>
        <v>ND</v>
      </c>
      <c r="P157" s="1010"/>
    </row>
    <row r="158" spans="3:16">
      <c r="C158" s="1025"/>
      <c r="D158" s="1018"/>
      <c r="E158" s="1018"/>
      <c r="F158" s="1021"/>
      <c r="G158" s="1023"/>
      <c r="H158" s="1002"/>
      <c r="I158" s="1012"/>
      <c r="J158" s="244" t="str">
        <f ca="1">IF(MOD(ROW()-13,2)=0,IF(ISBLANK(OFFSET('11. SEGUIMIENTO 2026'!$N$14,INT((ROW()-13)/2),0)),"",OFFSET('11. SEGUIMIENTO 2026'!$N$14,INT((ROW()-13)/2),0)),IF(ISBLANK(OFFSET('9. METAS'!$Q$20,INT((ROW()-14)/2),0)),"",OFFSET('9. METAS'!$Q$20,INT((ROW()-14)/2),0)))</f>
        <v/>
      </c>
      <c r="K158" s="245" t="str">
        <f ca="1">IF(MOD(ROW()-13,2)=0,IF(ISBLANK(OFFSET('11. SEGUIMIENTO 2026'!$O$14,INT((ROW()-13)/2),0)),"",OFFSET('11. SEGUIMIENTO 2026'!$O$14,INT((ROW()-13)/2),0)),IF(ISBLANK(OFFSET('9. METAS'!$R$20,INT((ROW()-14)/2),0)),"",OFFSET('9. METAS'!$R$20,INT((ROW()-14)/2),0)))</f>
        <v/>
      </c>
      <c r="L158" s="245" t="str">
        <f ca="1">IF(MOD(ROW()-13,2)=0,IF(ISBLANK(OFFSET('11. SEGUIMIENTO 2026'!$P$14,INT((ROW()-13)/2),0)),"",OFFSET('11. SEGUIMIENTO 2026'!$P$14,INT((ROW()-13)/2),0)),IF(ISBLANK(OFFSET('9. METAS'!$S$20,INT((ROW()-14)/2),0)),"",OFFSET('9. METAS'!$S$20,INT((ROW()-14)/2),0)))</f>
        <v/>
      </c>
      <c r="M158" s="246" t="str">
        <f ca="1">IF(MOD(ROW()-13,2)=0,IF(ISBLANK(OFFSET('11. SEGUIMIENTO 2026'!$Q$14,INT((ROW()-13)/2),0)),"",OFFSET('11. SEGUIMIENTO 2026'!$Q$14,INT((ROW()-13)/2),0)),IF(ISBLANK(OFFSET('9. METAS'!$T$20,INT((ROW()-14)/2),0)),"",OFFSET('9. METAS'!$T$20,INT((ROW()-14)/2),0)))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02" t="str">
        <f ca="1">IF(ISBLANK(OFFSET('9. METAS'!$K$20,INT((ROW()-13)/2),0)),"",OFFSET('9. METAS'!$K$20,INT((ROW()-13)/2),0))</f>
        <v/>
      </c>
      <c r="I159" s="1004"/>
      <c r="J159" s="244" t="str">
        <f ca="1">IF(MOD(ROW()-13,2)=0,IF(ISBLANK(OFFSET('11. SEGUIMIENTO 2026'!$N$14,INT((ROW()-13)/2),0)),"",OFFSET('11. SEGUIMIENTO 2026'!$N$14,INT((ROW()-13)/2),0)),IF(ISBLANK(OFFSET('9. METAS'!$Q$20,INT((ROW()-14)/2),0)),"",OFFSET('9. METAS'!$Q$20,INT((ROW()-14)/2),0)))</f>
        <v/>
      </c>
      <c r="K159" s="245">
        <f ca="1">IF(MOD(ROW()-13,2)=0,IF(ISBLANK(OFFSET('11. SEGUIMIENTO 2026'!$O$14,INT((ROW()-13)/2),0)),"",OFFSET('11. SEGUIMIENTO 2026'!$O$14,INT((ROW()-13)/2),0)),IF(ISBLANK(OFFSET('9. METAS'!$R$20,INT((ROW()-14)/2),0)),"",OFFSET('9. METAS'!$R$20,INT((ROW()-14)/2),0)))</f>
        <v>58</v>
      </c>
      <c r="L159" s="245" t="str">
        <f ca="1">IF(MOD(ROW()-13,2)=0,IF(ISBLANK(OFFSET('11. SEGUIMIENTO 2026'!$P$14,INT((ROW()-13)/2),0)),"",OFFSET('11. SEGUIMIENTO 2026'!$P$14,INT((ROW()-13)/2),0)),IF(ISBLANK(OFFSET('9. METAS'!$S$20,INT((ROW()-14)/2),0)),"",OFFSET('9. METAS'!$S$20,INT((ROW()-14)/2),0)))</f>
        <v/>
      </c>
      <c r="M159" s="246" t="str">
        <f ca="1">IF(MOD(ROW()-13,2)=0,IF(ISBLANK(OFFSET('11. SEGUIMIENTO 2026'!$Q$14,INT((ROW()-13)/2),0)),"",OFFSET('11. SEGUIMIENTO 2026'!$Q$14,INT((ROW()-13)/2),0)),IF(ISBLANK(OFFSET('9. METAS'!$T$20,INT((ROW()-14)/2),0)),"",OFFSET('9. METAS'!$T$20,INT((ROW()-14)/2),0)))</f>
        <v/>
      </c>
      <c r="N159" s="1006" t="str">
        <f t="shared" ref="N159" ca="1" si="142">IFERROR(J159/J160,"ND")</f>
        <v>ND</v>
      </c>
      <c r="O159" s="1008" t="str">
        <f t="shared" ref="O159" ca="1" si="143">IFERROR(((J159+K159)/H159),"ND")</f>
        <v>ND</v>
      </c>
      <c r="P159" s="1010"/>
    </row>
    <row r="160" spans="3:16">
      <c r="C160" s="1025"/>
      <c r="D160" s="1018"/>
      <c r="E160" s="1018"/>
      <c r="F160" s="1021"/>
      <c r="G160" s="1023"/>
      <c r="H160" s="1002"/>
      <c r="I160" s="1012"/>
      <c r="J160" s="244" t="str">
        <f ca="1">IF(MOD(ROW()-13,2)=0,IF(ISBLANK(OFFSET('11. SEGUIMIENTO 2026'!$N$14,INT((ROW()-13)/2),0)),"",OFFSET('11. SEGUIMIENTO 2026'!$N$14,INT((ROW()-13)/2),0)),IF(ISBLANK(OFFSET('9. METAS'!$Q$20,INT((ROW()-14)/2),0)),"",OFFSET('9. METAS'!$Q$20,INT((ROW()-14)/2),0)))</f>
        <v/>
      </c>
      <c r="K160" s="245" t="str">
        <f ca="1">IF(MOD(ROW()-13,2)=0,IF(ISBLANK(OFFSET('11. SEGUIMIENTO 2026'!$O$14,INT((ROW()-13)/2),0)),"",OFFSET('11. SEGUIMIENTO 2026'!$O$14,INT((ROW()-13)/2),0)),IF(ISBLANK(OFFSET('9. METAS'!$R$20,INT((ROW()-14)/2),0)),"",OFFSET('9. METAS'!$R$20,INT((ROW()-14)/2),0)))</f>
        <v/>
      </c>
      <c r="L160" s="245" t="str">
        <f ca="1">IF(MOD(ROW()-13,2)=0,IF(ISBLANK(OFFSET('11. SEGUIMIENTO 2026'!$P$14,INT((ROW()-13)/2),0)),"",OFFSET('11. SEGUIMIENTO 2026'!$P$14,INT((ROW()-13)/2),0)),IF(ISBLANK(OFFSET('9. METAS'!$S$20,INT((ROW()-14)/2),0)),"",OFFSET('9. METAS'!$S$20,INT((ROW()-14)/2),0)))</f>
        <v/>
      </c>
      <c r="M160" s="246" t="str">
        <f ca="1">IF(MOD(ROW()-13,2)=0,IF(ISBLANK(OFFSET('11. SEGUIMIENTO 2026'!$Q$14,INT((ROW()-13)/2),0)),"",OFFSET('11. SEGUIMIENTO 2026'!$Q$14,INT((ROW()-13)/2),0)),IF(ISBLANK(OFFSET('9. METAS'!$T$20,INT((ROW()-14)/2),0)),"",OFFSET('9. METAS'!$T$20,INT((ROW()-14)/2),0)))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02">
        <f ca="1">IF(ISBLANK(OFFSET('9. METAS'!$K$20,INT((ROW()-13)/2),0)),"",OFFSET('9. METAS'!$K$20,INT((ROW()-13)/2),0))</f>
        <v>100</v>
      </c>
      <c r="I161" s="1004"/>
      <c r="J161" s="244">
        <f ca="1">IF(MOD(ROW()-13,2)=0,IF(ISBLANK(OFFSET('11. SEGUIMIENTO 2026'!$N$14,INT((ROW()-13)/2),0)),"",OFFSET('11. SEGUIMIENTO 2026'!$N$14,INT((ROW()-13)/2),0)),IF(ISBLANK(OFFSET('9. METAS'!$Q$20,INT((ROW()-14)/2),0)),"",OFFSET('9. METAS'!$Q$20,INT((ROW()-14)/2),0)))</f>
        <v>5</v>
      </c>
      <c r="K161" s="245" t="str">
        <f ca="1">IF(MOD(ROW()-13,2)=0,IF(ISBLANK(OFFSET('11. SEGUIMIENTO 2026'!$O$14,INT((ROW()-13)/2),0)),"",OFFSET('11. SEGUIMIENTO 2026'!$O$14,INT((ROW()-13)/2),0)),IF(ISBLANK(OFFSET('9. METAS'!$R$20,INT((ROW()-14)/2),0)),"",OFFSET('9. METAS'!$R$20,INT((ROW()-14)/2),0)))</f>
        <v/>
      </c>
      <c r="L161" s="245" t="str">
        <f ca="1">IF(MOD(ROW()-13,2)=0,IF(ISBLANK(OFFSET('11. SEGUIMIENTO 2026'!$P$14,INT((ROW()-13)/2),0)),"",OFFSET('11. SEGUIMIENTO 2026'!$P$14,INT((ROW()-13)/2),0)),IF(ISBLANK(OFFSET('9. METAS'!$S$20,INT((ROW()-14)/2),0)),"",OFFSET('9. METAS'!$S$20,INT((ROW()-14)/2),0)))</f>
        <v/>
      </c>
      <c r="M161" s="246" t="str">
        <f ca="1">IF(MOD(ROW()-13,2)=0,IF(ISBLANK(OFFSET('11. SEGUIMIENTO 2026'!$Q$14,INT((ROW()-13)/2),0)),"",OFFSET('11. SEGUIMIENTO 2026'!$Q$14,INT((ROW()-13)/2),0)),IF(ISBLANK(OFFSET('9. METAS'!$T$20,INT((ROW()-14)/2),0)),"",OFFSET('9. METAS'!$T$20,INT((ROW()-14)/2),0)))</f>
        <v/>
      </c>
      <c r="N161" s="1006">
        <f t="shared" ref="N161" ca="1" si="144">IFERROR(J161/J162,"ND")</f>
        <v>0.2</v>
      </c>
      <c r="O161" s="1008" t="str">
        <f t="shared" ref="O161" ca="1" si="145">IFERROR(((J161+K161)/H161),"ND")</f>
        <v>ND</v>
      </c>
      <c r="P161" s="1010"/>
    </row>
    <row r="162" spans="3:16">
      <c r="C162" s="1025"/>
      <c r="D162" s="1018"/>
      <c r="E162" s="1018"/>
      <c r="F162" s="1021"/>
      <c r="G162" s="1023"/>
      <c r="H162" s="1002"/>
      <c r="I162" s="1012"/>
      <c r="J162" s="244">
        <f ca="1">IF(MOD(ROW()-13,2)=0,IF(ISBLANK(OFFSET('11. SEGUIMIENTO 2026'!$N$14,INT((ROW()-13)/2),0)),"",OFFSET('11. SEGUIMIENTO 2026'!$N$14,INT((ROW()-13)/2),0)),IF(ISBLANK(OFFSET('9. METAS'!$Q$20,INT((ROW()-14)/2),0)),"",OFFSET('9. METAS'!$Q$20,INT((ROW()-14)/2),0)))</f>
        <v>25</v>
      </c>
      <c r="K162" s="245">
        <f ca="1">IF(MOD(ROW()-13,2)=0,IF(ISBLANK(OFFSET('11. SEGUIMIENTO 2026'!$O$14,INT((ROW()-13)/2),0)),"",OFFSET('11. SEGUIMIENTO 2026'!$O$14,INT((ROW()-13)/2),0)),IF(ISBLANK(OFFSET('9. METAS'!$R$20,INT((ROW()-14)/2),0)),"",OFFSET('9. METAS'!$R$20,INT((ROW()-14)/2),0)))</f>
        <v>25</v>
      </c>
      <c r="L162" s="245">
        <f ca="1">IF(MOD(ROW()-13,2)=0,IF(ISBLANK(OFFSET('11. SEGUIMIENTO 2026'!$P$14,INT((ROW()-13)/2),0)),"",OFFSET('11. SEGUIMIENTO 2026'!$P$14,INT((ROW()-13)/2),0)),IF(ISBLANK(OFFSET('9. METAS'!$S$20,INT((ROW()-14)/2),0)),"",OFFSET('9. METAS'!$S$20,INT((ROW()-14)/2),0)))</f>
        <v>25</v>
      </c>
      <c r="M162" s="246">
        <f ca="1">IF(MOD(ROW()-13,2)=0,IF(ISBLANK(OFFSET('11. SEGUIMIENTO 2026'!$Q$14,INT((ROW()-13)/2),0)),"",OFFSET('11. SEGUIMIENTO 2026'!$Q$14,INT((ROW()-13)/2),0)),IF(ISBLANK(OFFSET('9. METAS'!$T$20,INT((ROW()-14)/2),0)),"",OFFSET('9. METAS'!$T$20,INT((ROW()-14)/2),0)))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02">
        <f ca="1">IF(ISBLANK(OFFSET('9. METAS'!$K$20,INT((ROW()-13)/2),0)),"",OFFSET('9. METAS'!$K$20,INT((ROW()-13)/2),0))</f>
        <v>70</v>
      </c>
      <c r="I163" s="1004"/>
      <c r="J163" s="244">
        <f ca="1">IF(MOD(ROW()-13,2)=0,IF(ISBLANK(OFFSET('11. SEGUIMIENTO 2026'!$N$14,INT((ROW()-13)/2),0)),"",OFFSET('11. SEGUIMIENTO 2026'!$N$14,INT((ROW()-13)/2),0)),IF(ISBLANK(OFFSET('9. METAS'!$Q$20,INT((ROW()-14)/2),0)),"",OFFSET('9. METAS'!$Q$20,INT((ROW()-14)/2),0)))</f>
        <v>4</v>
      </c>
      <c r="K163" s="245" t="str">
        <f ca="1">IF(MOD(ROW()-13,2)=0,IF(ISBLANK(OFFSET('11. SEGUIMIENTO 2026'!$O$14,INT((ROW()-13)/2),0)),"",OFFSET('11. SEGUIMIENTO 2026'!$O$14,INT((ROW()-13)/2),0)),IF(ISBLANK(OFFSET('9. METAS'!$R$20,INT((ROW()-14)/2),0)),"",OFFSET('9. METAS'!$R$20,INT((ROW()-14)/2),0)))</f>
        <v/>
      </c>
      <c r="L163" s="245" t="str">
        <f ca="1">IF(MOD(ROW()-13,2)=0,IF(ISBLANK(OFFSET('11. SEGUIMIENTO 2026'!$P$14,INT((ROW()-13)/2),0)),"",OFFSET('11. SEGUIMIENTO 2026'!$P$14,INT((ROW()-13)/2),0)),IF(ISBLANK(OFFSET('9. METAS'!$S$20,INT((ROW()-14)/2),0)),"",OFFSET('9. METAS'!$S$20,INT((ROW()-14)/2),0)))</f>
        <v/>
      </c>
      <c r="M163" s="246" t="str">
        <f ca="1">IF(MOD(ROW()-13,2)=0,IF(ISBLANK(OFFSET('11. SEGUIMIENTO 2026'!$Q$14,INT((ROW()-13)/2),0)),"",OFFSET('11. SEGUIMIENTO 2026'!$Q$14,INT((ROW()-13)/2),0)),IF(ISBLANK(OFFSET('9. METAS'!$T$20,INT((ROW()-14)/2),0)),"",OFFSET('9. METAS'!$T$20,INT((ROW()-14)/2),0)))</f>
        <v/>
      </c>
      <c r="N163" s="1006">
        <f t="shared" ref="N163" ca="1" si="146">IFERROR(J163/J164,"ND")</f>
        <v>0.16</v>
      </c>
      <c r="O163" s="1008" t="str">
        <f t="shared" ref="O163" ca="1" si="147">IFERROR(((J163+K163)/H163),"ND")</f>
        <v>ND</v>
      </c>
      <c r="P163" s="1010"/>
    </row>
    <row r="164" spans="3:16">
      <c r="C164" s="1025"/>
      <c r="D164" s="1018"/>
      <c r="E164" s="1018"/>
      <c r="F164" s="1021"/>
      <c r="G164" s="1023"/>
      <c r="H164" s="1002"/>
      <c r="I164" s="1012"/>
      <c r="J164" s="244">
        <f ca="1">IF(MOD(ROW()-13,2)=0,IF(ISBLANK(OFFSET('11. SEGUIMIENTO 2026'!$N$14,INT((ROW()-13)/2),0)),"",OFFSET('11. SEGUIMIENTO 2026'!$N$14,INT((ROW()-13)/2),0)),IF(ISBLANK(OFFSET('9. METAS'!$Q$20,INT((ROW()-14)/2),0)),"",OFFSET('9. METAS'!$Q$20,INT((ROW()-14)/2),0)))</f>
        <v>25</v>
      </c>
      <c r="K164" s="245">
        <f ca="1">IF(MOD(ROW()-13,2)=0,IF(ISBLANK(OFFSET('11. SEGUIMIENTO 2026'!$O$14,INT((ROW()-13)/2),0)),"",OFFSET('11. SEGUIMIENTO 2026'!$O$14,INT((ROW()-13)/2),0)),IF(ISBLANK(OFFSET('9. METAS'!$R$20,INT((ROW()-14)/2),0)),"",OFFSET('9. METAS'!$R$20,INT((ROW()-14)/2),0)))</f>
        <v>18</v>
      </c>
      <c r="L164" s="245">
        <f ca="1">IF(MOD(ROW()-13,2)=0,IF(ISBLANK(OFFSET('11. SEGUIMIENTO 2026'!$P$14,INT((ROW()-13)/2),0)),"",OFFSET('11. SEGUIMIENTO 2026'!$P$14,INT((ROW()-13)/2),0)),IF(ISBLANK(OFFSET('9. METAS'!$S$20,INT((ROW()-14)/2),0)),"",OFFSET('9. METAS'!$S$20,INT((ROW()-14)/2),0)))</f>
        <v>15</v>
      </c>
      <c r="M164" s="246">
        <f ca="1">IF(MOD(ROW()-13,2)=0,IF(ISBLANK(OFFSET('11. SEGUIMIENTO 2026'!$Q$14,INT((ROW()-13)/2),0)),"",OFFSET('11. SEGUIMIENTO 2026'!$Q$14,INT((ROW()-13)/2),0)),IF(ISBLANK(OFFSET('9. METAS'!$T$20,INT((ROW()-14)/2),0)),"",OFFSET('9. METAS'!$T$20,INT((ROW()-14)/2),0)))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02">
        <f ca="1">IF(ISBLANK(OFFSET('9. METAS'!$K$20,INT((ROW()-13)/2),0)),"",OFFSET('9. METAS'!$K$20,INT((ROW()-13)/2),0))</f>
        <v>31</v>
      </c>
      <c r="I165" s="1004"/>
      <c r="J165" s="244">
        <f ca="1">IF(MOD(ROW()-13,2)=0,IF(ISBLANK(OFFSET('11. SEGUIMIENTO 2026'!$N$14,INT((ROW()-13)/2),0)),"",OFFSET('11. SEGUIMIENTO 2026'!$N$14,INT((ROW()-13)/2),0)),IF(ISBLANK(OFFSET('9. METAS'!$Q$20,INT((ROW()-14)/2),0)),"",OFFSET('9. METAS'!$Q$20,INT((ROW()-14)/2),0)))</f>
        <v>2</v>
      </c>
      <c r="K165" s="245" t="str">
        <f ca="1">IF(MOD(ROW()-13,2)=0,IF(ISBLANK(OFFSET('11. SEGUIMIENTO 2026'!$O$14,INT((ROW()-13)/2),0)),"",OFFSET('11. SEGUIMIENTO 2026'!$O$14,INT((ROW()-13)/2),0)),IF(ISBLANK(OFFSET('9. METAS'!$R$20,INT((ROW()-14)/2),0)),"",OFFSET('9. METAS'!$R$20,INT((ROW()-14)/2),0)))</f>
        <v/>
      </c>
      <c r="L165" s="245" t="str">
        <f ca="1">IF(MOD(ROW()-13,2)=0,IF(ISBLANK(OFFSET('11. SEGUIMIENTO 2026'!$P$14,INT((ROW()-13)/2),0)),"",OFFSET('11. SEGUIMIENTO 2026'!$P$14,INT((ROW()-13)/2),0)),IF(ISBLANK(OFFSET('9. METAS'!$S$20,INT((ROW()-14)/2),0)),"",OFFSET('9. METAS'!$S$20,INT((ROW()-14)/2),0)))</f>
        <v/>
      </c>
      <c r="M165" s="246" t="str">
        <f ca="1">IF(MOD(ROW()-13,2)=0,IF(ISBLANK(OFFSET('11. SEGUIMIENTO 2026'!$Q$14,INT((ROW()-13)/2),0)),"",OFFSET('11. SEGUIMIENTO 2026'!$Q$14,INT((ROW()-13)/2),0)),IF(ISBLANK(OFFSET('9. METAS'!$T$20,INT((ROW()-14)/2),0)),"",OFFSET('9. METAS'!$T$20,INT((ROW()-14)/2),0)))</f>
        <v/>
      </c>
      <c r="N165" s="1006">
        <f t="shared" ref="N165" ca="1" si="148">IFERROR(J165/J166,"ND")</f>
        <v>0.22222222222222221</v>
      </c>
      <c r="O165" s="1008" t="str">
        <f t="shared" ref="O165" ca="1" si="149">IFERROR(((J165+K165)/H165),"ND")</f>
        <v>ND</v>
      </c>
      <c r="P165" s="1010"/>
    </row>
    <row r="166" spans="3:16">
      <c r="C166" s="1025"/>
      <c r="D166" s="1018"/>
      <c r="E166" s="1018"/>
      <c r="F166" s="1021"/>
      <c r="G166" s="1023"/>
      <c r="H166" s="1002"/>
      <c r="I166" s="1012"/>
      <c r="J166" s="244">
        <f ca="1">IF(MOD(ROW()-13,2)=0,IF(ISBLANK(OFFSET('11. SEGUIMIENTO 2026'!$N$14,INT((ROW()-13)/2),0)),"",OFFSET('11. SEGUIMIENTO 2026'!$N$14,INT((ROW()-13)/2),0)),IF(ISBLANK(OFFSET('9. METAS'!$Q$20,INT((ROW()-14)/2),0)),"",OFFSET('9. METAS'!$Q$20,INT((ROW()-14)/2),0)))</f>
        <v>9</v>
      </c>
      <c r="K166" s="245">
        <f ca="1">IF(MOD(ROW()-13,2)=0,IF(ISBLANK(OFFSET('11. SEGUIMIENTO 2026'!$O$14,INT((ROW()-13)/2),0)),"",OFFSET('11. SEGUIMIENTO 2026'!$O$14,INT((ROW()-13)/2),0)),IF(ISBLANK(OFFSET('9. METAS'!$R$20,INT((ROW()-14)/2),0)),"",OFFSET('9. METAS'!$R$20,INT((ROW()-14)/2),0)))</f>
        <v>9</v>
      </c>
      <c r="L166" s="245">
        <f ca="1">IF(MOD(ROW()-13,2)=0,IF(ISBLANK(OFFSET('11. SEGUIMIENTO 2026'!$P$14,INT((ROW()-13)/2),0)),"",OFFSET('11. SEGUIMIENTO 2026'!$P$14,INT((ROW()-13)/2),0)),IF(ISBLANK(OFFSET('9. METAS'!$S$20,INT((ROW()-14)/2),0)),"",OFFSET('9. METAS'!$S$20,INT((ROW()-14)/2),0)))</f>
        <v>8</v>
      </c>
      <c r="M166" s="246">
        <f ca="1">IF(MOD(ROW()-13,2)=0,IF(ISBLANK(OFFSET('11. SEGUIMIENTO 2026'!$Q$14,INT((ROW()-13)/2),0)),"",OFFSET('11. SEGUIMIENTO 2026'!$Q$14,INT((ROW()-13)/2),0)),IF(ISBLANK(OFFSET('9. METAS'!$T$20,INT((ROW()-14)/2),0)),"",OFFSET('9. METAS'!$T$20,INT((ROW()-14)/2),0)))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02" t="str">
        <f ca="1">IF(ISBLANK(OFFSET('9. METAS'!$K$20,INT((ROW()-13)/2),0)),"",OFFSET('9. METAS'!$K$20,INT((ROW()-13)/2),0))</f>
        <v/>
      </c>
      <c r="I167" s="1004"/>
      <c r="J167" s="244" t="str">
        <f ca="1">IF(MOD(ROW()-13,2)=0,IF(ISBLANK(OFFSET('11. SEGUIMIENTO 2026'!$N$14,INT((ROW()-13)/2),0)),"",OFFSET('11. SEGUIMIENTO 2026'!$N$14,INT((ROW()-13)/2),0)),IF(ISBLANK(OFFSET('9. METAS'!$Q$20,INT((ROW()-14)/2),0)),"",OFFSET('9. METAS'!$Q$20,INT((ROW()-14)/2),0)))</f>
        <v/>
      </c>
      <c r="K167" s="245" t="str">
        <f ca="1">IF(MOD(ROW()-13,2)=0,IF(ISBLANK(OFFSET('11. SEGUIMIENTO 2026'!$O$14,INT((ROW()-13)/2),0)),"",OFFSET('11. SEGUIMIENTO 2026'!$O$14,INT((ROW()-13)/2),0)),IF(ISBLANK(OFFSET('9. METAS'!$R$20,INT((ROW()-14)/2),0)),"",OFFSET('9. METAS'!$R$20,INT((ROW()-14)/2),0)))</f>
        <v/>
      </c>
      <c r="L167" s="245" t="str">
        <f ca="1">IF(MOD(ROW()-13,2)=0,IF(ISBLANK(OFFSET('11. SEGUIMIENTO 2026'!$P$14,INT((ROW()-13)/2),0)),"",OFFSET('11. SEGUIMIENTO 2026'!$P$14,INT((ROW()-13)/2),0)),IF(ISBLANK(OFFSET('9. METAS'!$S$20,INT((ROW()-14)/2),0)),"",OFFSET('9. METAS'!$S$20,INT((ROW()-14)/2),0)))</f>
        <v/>
      </c>
      <c r="M167" s="246" t="str">
        <f ca="1">IF(MOD(ROW()-13,2)=0,IF(ISBLANK(OFFSET('11. SEGUIMIENTO 2026'!$Q$14,INT((ROW()-13)/2),0)),"",OFFSET('11. SEGUIMIENTO 2026'!$Q$14,INT((ROW()-13)/2),0)),IF(ISBLANK(OFFSET('9. METAS'!$T$20,INT((ROW()-14)/2),0)),"",OFFSET('9. METAS'!$T$20,INT((ROW()-14)/2),0)))</f>
        <v/>
      </c>
      <c r="N167" s="1006" t="str">
        <f t="shared" ref="N167" ca="1" si="150">IFERROR(J167/J168,"ND")</f>
        <v>ND</v>
      </c>
      <c r="O167" s="1008" t="str">
        <f t="shared" ref="O167" ca="1" si="151">IFERROR(((J167+K167)/H167),"ND")</f>
        <v>ND</v>
      </c>
      <c r="P167" s="1010"/>
    </row>
    <row r="168" spans="3:16">
      <c r="C168" s="1025"/>
      <c r="D168" s="1018"/>
      <c r="E168" s="1018"/>
      <c r="F168" s="1021"/>
      <c r="G168" s="1023"/>
      <c r="H168" s="1002"/>
      <c r="I168" s="1012"/>
      <c r="J168" s="244" t="str">
        <f ca="1">IF(MOD(ROW()-13,2)=0,IF(ISBLANK(OFFSET('11. SEGUIMIENTO 2026'!$N$14,INT((ROW()-13)/2),0)),"",OFFSET('11. SEGUIMIENTO 2026'!$N$14,INT((ROW()-13)/2),0)),IF(ISBLANK(OFFSET('9. METAS'!$Q$20,INT((ROW()-14)/2),0)),"",OFFSET('9. METAS'!$Q$20,INT((ROW()-14)/2),0)))</f>
        <v/>
      </c>
      <c r="K168" s="245" t="str">
        <f ca="1">IF(MOD(ROW()-13,2)=0,IF(ISBLANK(OFFSET('11. SEGUIMIENTO 2026'!$O$14,INT((ROW()-13)/2),0)),"",OFFSET('11. SEGUIMIENTO 2026'!$O$14,INT((ROW()-13)/2),0)),IF(ISBLANK(OFFSET('9. METAS'!$R$20,INT((ROW()-14)/2),0)),"",OFFSET('9. METAS'!$R$20,INT((ROW()-14)/2),0)))</f>
        <v/>
      </c>
      <c r="L168" s="245" t="str">
        <f ca="1">IF(MOD(ROW()-13,2)=0,IF(ISBLANK(OFFSET('11. SEGUIMIENTO 2026'!$P$14,INT((ROW()-13)/2),0)),"",OFFSET('11. SEGUIMIENTO 2026'!$P$14,INT((ROW()-13)/2),0)),IF(ISBLANK(OFFSET('9. METAS'!$S$20,INT((ROW()-14)/2),0)),"",OFFSET('9. METAS'!$S$20,INT((ROW()-14)/2),0)))</f>
        <v/>
      </c>
      <c r="M168" s="246" t="str">
        <f ca="1">IF(MOD(ROW()-13,2)=0,IF(ISBLANK(OFFSET('11. SEGUIMIENTO 2026'!$Q$14,INT((ROW()-13)/2),0)),"",OFFSET('11. SEGUIMIENTO 2026'!$Q$14,INT((ROW()-13)/2),0)),IF(ISBLANK(OFFSET('9. METAS'!$T$20,INT((ROW()-14)/2),0)),"",OFFSET('9. METAS'!$T$20,INT((ROW()-14)/2),0)))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02" t="str">
        <f ca="1">IF(ISBLANK(OFFSET('9. METAS'!$K$20,INT((ROW()-13)/2),0)),"",OFFSET('9. METAS'!$K$20,INT((ROW()-13)/2),0))</f>
        <v/>
      </c>
      <c r="I169" s="1004"/>
      <c r="J169" s="244" t="str">
        <f ca="1">IF(MOD(ROW()-13,2)=0,IF(ISBLANK(OFFSET('11. SEGUIMIENTO 2026'!$N$14,INT((ROW()-13)/2),0)),"",OFFSET('11. SEGUIMIENTO 2026'!$N$14,INT((ROW()-13)/2),0)),IF(ISBLANK(OFFSET('9. METAS'!$Q$20,INT((ROW()-14)/2),0)),"",OFFSET('9. METAS'!$Q$20,INT((ROW()-14)/2),0)))</f>
        <v/>
      </c>
      <c r="K169" s="245" t="str">
        <f ca="1">IF(MOD(ROW()-13,2)=0,IF(ISBLANK(OFFSET('11. SEGUIMIENTO 2026'!$O$14,INT((ROW()-13)/2),0)),"",OFFSET('11. SEGUIMIENTO 2026'!$O$14,INT((ROW()-13)/2),0)),IF(ISBLANK(OFFSET('9. METAS'!$R$20,INT((ROW()-14)/2),0)),"",OFFSET('9. METAS'!$R$20,INT((ROW()-14)/2),0)))</f>
        <v/>
      </c>
      <c r="L169" s="245" t="str">
        <f ca="1">IF(MOD(ROW()-13,2)=0,IF(ISBLANK(OFFSET('11. SEGUIMIENTO 2026'!$P$14,INT((ROW()-13)/2),0)),"",OFFSET('11. SEGUIMIENTO 2026'!$P$14,INT((ROW()-13)/2),0)),IF(ISBLANK(OFFSET('9. METAS'!$S$20,INT((ROW()-14)/2),0)),"",OFFSET('9. METAS'!$S$20,INT((ROW()-14)/2),0)))</f>
        <v/>
      </c>
      <c r="M169" s="246" t="str">
        <f ca="1">IF(MOD(ROW()-13,2)=0,IF(ISBLANK(OFFSET('11. SEGUIMIENTO 2026'!$Q$14,INT((ROW()-13)/2),0)),"",OFFSET('11. SEGUIMIENTO 2026'!$Q$14,INT((ROW()-13)/2),0)),IF(ISBLANK(OFFSET('9. METAS'!$T$20,INT((ROW()-14)/2),0)),"",OFFSET('9. METAS'!$T$20,INT((ROW()-14)/2),0)))</f>
        <v/>
      </c>
      <c r="N169" s="1006" t="str">
        <f t="shared" ref="N169" ca="1" si="152">IFERROR(J169/J170,"ND")</f>
        <v>ND</v>
      </c>
      <c r="O169" s="1008" t="str">
        <f t="shared" ref="O169" ca="1" si="153">IFERROR(((J169+K169)/H169),"ND")</f>
        <v>ND</v>
      </c>
      <c r="P169" s="1010"/>
    </row>
    <row r="170" spans="3:16">
      <c r="C170" s="1025"/>
      <c r="D170" s="1018"/>
      <c r="E170" s="1018"/>
      <c r="F170" s="1021"/>
      <c r="G170" s="1023"/>
      <c r="H170" s="1002"/>
      <c r="I170" s="1012"/>
      <c r="J170" s="244" t="str">
        <f ca="1">IF(MOD(ROW()-13,2)=0,IF(ISBLANK(OFFSET('11. SEGUIMIENTO 2026'!$N$14,INT((ROW()-13)/2),0)),"",OFFSET('11. SEGUIMIENTO 2026'!$N$14,INT((ROW()-13)/2),0)),IF(ISBLANK(OFFSET('9. METAS'!$Q$20,INT((ROW()-14)/2),0)),"",OFFSET('9. METAS'!$Q$20,INT((ROW()-14)/2),0)))</f>
        <v/>
      </c>
      <c r="K170" s="245" t="str">
        <f ca="1">IF(MOD(ROW()-13,2)=0,IF(ISBLANK(OFFSET('11. SEGUIMIENTO 2026'!$O$14,INT((ROW()-13)/2),0)),"",OFFSET('11. SEGUIMIENTO 2026'!$O$14,INT((ROW()-13)/2),0)),IF(ISBLANK(OFFSET('9. METAS'!$R$20,INT((ROW()-14)/2),0)),"",OFFSET('9. METAS'!$R$20,INT((ROW()-14)/2),0)))</f>
        <v/>
      </c>
      <c r="L170" s="245" t="str">
        <f ca="1">IF(MOD(ROW()-13,2)=0,IF(ISBLANK(OFFSET('11. SEGUIMIENTO 2026'!$P$14,INT((ROW()-13)/2),0)),"",OFFSET('11. SEGUIMIENTO 2026'!$P$14,INT((ROW()-13)/2),0)),IF(ISBLANK(OFFSET('9. METAS'!$S$20,INT((ROW()-14)/2),0)),"",OFFSET('9. METAS'!$S$20,INT((ROW()-14)/2),0)))</f>
        <v/>
      </c>
      <c r="M170" s="246" t="str">
        <f ca="1">IF(MOD(ROW()-13,2)=0,IF(ISBLANK(OFFSET('11. SEGUIMIENTO 2026'!$Q$14,INT((ROW()-13)/2),0)),"",OFFSET('11. SEGUIMIENTO 2026'!$Q$14,INT((ROW()-13)/2),0)),IF(ISBLANK(OFFSET('9. METAS'!$T$20,INT((ROW()-14)/2),0)),"",OFFSET('9. METAS'!$T$20,INT((ROW()-14)/2),0)))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02" t="str">
        <f ca="1">IF(ISBLANK(OFFSET('9. METAS'!$K$20,INT((ROW()-13)/2),0)),"",OFFSET('9. METAS'!$K$20,INT((ROW()-13)/2),0))</f>
        <v/>
      </c>
      <c r="I171" s="1004"/>
      <c r="J171" s="244" t="str">
        <f ca="1">IF(MOD(ROW()-13,2)=0,IF(ISBLANK(OFFSET('11. SEGUIMIENTO 2026'!$N$14,INT((ROW()-13)/2),0)),"",OFFSET('11. SEGUIMIENTO 2026'!$N$14,INT((ROW()-13)/2),0)),IF(ISBLANK(OFFSET('9. METAS'!$Q$20,INT((ROW()-14)/2),0)),"",OFFSET('9. METAS'!$Q$20,INT((ROW()-14)/2),0)))</f>
        <v/>
      </c>
      <c r="K171" s="245" t="str">
        <f ca="1">IF(MOD(ROW()-13,2)=0,IF(ISBLANK(OFFSET('11. SEGUIMIENTO 2026'!$O$14,INT((ROW()-13)/2),0)),"",OFFSET('11. SEGUIMIENTO 2026'!$O$14,INT((ROW()-13)/2),0)),IF(ISBLANK(OFFSET('9. METAS'!$R$20,INT((ROW()-14)/2),0)),"",OFFSET('9. METAS'!$R$20,INT((ROW()-14)/2),0)))</f>
        <v/>
      </c>
      <c r="L171" s="245" t="str">
        <f ca="1">IF(MOD(ROW()-13,2)=0,IF(ISBLANK(OFFSET('11. SEGUIMIENTO 2026'!$P$14,INT((ROW()-13)/2),0)),"",OFFSET('11. SEGUIMIENTO 2026'!$P$14,INT((ROW()-13)/2),0)),IF(ISBLANK(OFFSET('9. METAS'!$S$20,INT((ROW()-14)/2),0)),"",OFFSET('9. METAS'!$S$20,INT((ROW()-14)/2),0)))</f>
        <v/>
      </c>
      <c r="M171" s="246" t="str">
        <f ca="1">IF(MOD(ROW()-13,2)=0,IF(ISBLANK(OFFSET('11. SEGUIMIENTO 2026'!$Q$14,INT((ROW()-13)/2),0)),"",OFFSET('11. SEGUIMIENTO 2026'!$Q$14,INT((ROW()-13)/2),0)),IF(ISBLANK(OFFSET('9. METAS'!$T$20,INT((ROW()-14)/2),0)),"",OFFSET('9. METAS'!$T$20,INT((ROW()-14)/2),0)))</f>
        <v/>
      </c>
      <c r="N171" s="1006" t="str">
        <f t="shared" ref="N171" ca="1" si="154">IFERROR(J171/J172,"ND")</f>
        <v>ND</v>
      </c>
      <c r="O171" s="1008" t="str">
        <f t="shared" ref="O171" ca="1" si="155">IFERROR(((J171+K171)/H171),"ND")</f>
        <v>ND</v>
      </c>
      <c r="P171" s="1010"/>
    </row>
    <row r="172" spans="3:16">
      <c r="C172" s="1025"/>
      <c r="D172" s="1018"/>
      <c r="E172" s="1018"/>
      <c r="F172" s="1021"/>
      <c r="G172" s="1023"/>
      <c r="H172" s="1002"/>
      <c r="I172" s="1012"/>
      <c r="J172" s="244" t="str">
        <f ca="1">IF(MOD(ROW()-13,2)=0,IF(ISBLANK(OFFSET('11. SEGUIMIENTO 2026'!$N$14,INT((ROW()-13)/2),0)),"",OFFSET('11. SEGUIMIENTO 2026'!$N$14,INT((ROW()-13)/2),0)),IF(ISBLANK(OFFSET('9. METAS'!$Q$20,INT((ROW()-14)/2),0)),"",OFFSET('9. METAS'!$Q$20,INT((ROW()-14)/2),0)))</f>
        <v/>
      </c>
      <c r="K172" s="245" t="str">
        <f ca="1">IF(MOD(ROW()-13,2)=0,IF(ISBLANK(OFFSET('11. SEGUIMIENTO 2026'!$O$14,INT((ROW()-13)/2),0)),"",OFFSET('11. SEGUIMIENTO 2026'!$O$14,INT((ROW()-13)/2),0)),IF(ISBLANK(OFFSET('9. METAS'!$R$20,INT((ROW()-14)/2),0)),"",OFFSET('9. METAS'!$R$20,INT((ROW()-14)/2),0)))</f>
        <v/>
      </c>
      <c r="L172" s="245" t="str">
        <f ca="1">IF(MOD(ROW()-13,2)=0,IF(ISBLANK(OFFSET('11. SEGUIMIENTO 2026'!$P$14,INT((ROW()-13)/2),0)),"",OFFSET('11. SEGUIMIENTO 2026'!$P$14,INT((ROW()-13)/2),0)),IF(ISBLANK(OFFSET('9. METAS'!$S$20,INT((ROW()-14)/2),0)),"",OFFSET('9. METAS'!$S$20,INT((ROW()-14)/2),0)))</f>
        <v/>
      </c>
      <c r="M172" s="246" t="str">
        <f ca="1">IF(MOD(ROW()-13,2)=0,IF(ISBLANK(OFFSET('11. SEGUIMIENTO 2026'!$Q$14,INT((ROW()-13)/2),0)),"",OFFSET('11. SEGUIMIENTO 2026'!$Q$14,INT((ROW()-13)/2),0)),IF(ISBLANK(OFFSET('9. METAS'!$T$20,INT((ROW()-14)/2),0)),"",OFFSET('9. METAS'!$T$20,INT((ROW()-14)/2),0)))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02">
        <f ca="1">IF(ISBLANK(OFFSET('9. METAS'!$K$20,INT((ROW()-13)/2),0)),"",OFFSET('9. METAS'!$K$20,INT((ROW()-13)/2),0))</f>
        <v>100</v>
      </c>
      <c r="I173" s="1004"/>
      <c r="J173" s="244">
        <f ca="1">IF(MOD(ROW()-13,2)=0,IF(ISBLANK(OFFSET('11. SEGUIMIENTO 2026'!$N$14,INT((ROW()-13)/2),0)),"",OFFSET('11. SEGUIMIENTO 2026'!$N$14,INT((ROW()-13)/2),0)),IF(ISBLANK(OFFSET('9. METAS'!$Q$20,INT((ROW()-14)/2),0)),"",OFFSET('9. METAS'!$Q$20,INT((ROW()-14)/2),0)))</f>
        <v>25</v>
      </c>
      <c r="K173" s="245" t="str">
        <f ca="1">IF(MOD(ROW()-13,2)=0,IF(ISBLANK(OFFSET('11. SEGUIMIENTO 2026'!$O$14,INT((ROW()-13)/2),0)),"",OFFSET('11. SEGUIMIENTO 2026'!$O$14,INT((ROW()-13)/2),0)),IF(ISBLANK(OFFSET('9. METAS'!$R$20,INT((ROW()-14)/2),0)),"",OFFSET('9. METAS'!$R$20,INT((ROW()-14)/2),0)))</f>
        <v/>
      </c>
      <c r="L173" s="245" t="str">
        <f ca="1">IF(MOD(ROW()-13,2)=0,IF(ISBLANK(OFFSET('11. SEGUIMIENTO 2026'!$P$14,INT((ROW()-13)/2),0)),"",OFFSET('11. SEGUIMIENTO 2026'!$P$14,INT((ROW()-13)/2),0)),IF(ISBLANK(OFFSET('9. METAS'!$S$20,INT((ROW()-14)/2),0)),"",OFFSET('9. METAS'!$S$20,INT((ROW()-14)/2),0)))</f>
        <v/>
      </c>
      <c r="M173" s="246" t="str">
        <f ca="1">IF(MOD(ROW()-13,2)=0,IF(ISBLANK(OFFSET('11. SEGUIMIENTO 2026'!$Q$14,INT((ROW()-13)/2),0)),"",OFFSET('11. SEGUIMIENTO 2026'!$Q$14,INT((ROW()-13)/2),0)),IF(ISBLANK(OFFSET('9. METAS'!$T$20,INT((ROW()-14)/2),0)),"",OFFSET('9. METAS'!$T$20,INT((ROW()-14)/2),0)))</f>
        <v/>
      </c>
      <c r="N173" s="1006">
        <f t="shared" ref="N173" ca="1" si="156">IFERROR(J173/J174,"ND")</f>
        <v>1</v>
      </c>
      <c r="O173" s="1008" t="str">
        <f t="shared" ref="O173" ca="1" si="157">IFERROR(((J173+K173)/H173),"ND")</f>
        <v>ND</v>
      </c>
      <c r="P173" s="1010"/>
    </row>
    <row r="174" spans="3:16">
      <c r="C174" s="1025"/>
      <c r="D174" s="1018"/>
      <c r="E174" s="1018"/>
      <c r="F174" s="1021"/>
      <c r="G174" s="1023"/>
      <c r="H174" s="1002"/>
      <c r="I174" s="1012"/>
      <c r="J174" s="244">
        <f ca="1">IF(MOD(ROW()-13,2)=0,IF(ISBLANK(OFFSET('11. SEGUIMIENTO 2026'!$N$14,INT((ROW()-13)/2),0)),"",OFFSET('11. SEGUIMIENTO 2026'!$N$14,INT((ROW()-13)/2),0)),IF(ISBLANK(OFFSET('9. METAS'!$Q$20,INT((ROW()-14)/2),0)),"",OFFSET('9. METAS'!$Q$20,INT((ROW()-14)/2),0)))</f>
        <v>25</v>
      </c>
      <c r="K174" s="245">
        <f ca="1">IF(MOD(ROW()-13,2)=0,IF(ISBLANK(OFFSET('11. SEGUIMIENTO 2026'!$O$14,INT((ROW()-13)/2),0)),"",OFFSET('11. SEGUIMIENTO 2026'!$O$14,INT((ROW()-13)/2),0)),IF(ISBLANK(OFFSET('9. METAS'!$R$20,INT((ROW()-14)/2),0)),"",OFFSET('9. METAS'!$R$20,INT((ROW()-14)/2),0)))</f>
        <v>25</v>
      </c>
      <c r="L174" s="245">
        <f ca="1">IF(MOD(ROW()-13,2)=0,IF(ISBLANK(OFFSET('11. SEGUIMIENTO 2026'!$P$14,INT((ROW()-13)/2),0)),"",OFFSET('11. SEGUIMIENTO 2026'!$P$14,INT((ROW()-13)/2),0)),IF(ISBLANK(OFFSET('9. METAS'!$S$20,INT((ROW()-14)/2),0)),"",OFFSET('9. METAS'!$S$20,INT((ROW()-14)/2),0)))</f>
        <v>25</v>
      </c>
      <c r="M174" s="246">
        <f ca="1">IF(MOD(ROW()-13,2)=0,IF(ISBLANK(OFFSET('11. SEGUIMIENTO 2026'!$Q$14,INT((ROW()-13)/2),0)),"",OFFSET('11. SEGUIMIENTO 2026'!$Q$14,INT((ROW()-13)/2),0)),IF(ISBLANK(OFFSET('9. METAS'!$T$20,INT((ROW()-14)/2),0)),"",OFFSET('9. METAS'!$T$20,INT((ROW()-14)/2),0)))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02">
        <f ca="1">IF(ISBLANK(OFFSET('9. METAS'!$K$20,INT((ROW()-13)/2),0)),"",OFFSET('9. METAS'!$K$20,INT((ROW()-13)/2),0))</f>
        <v>43</v>
      </c>
      <c r="I175" s="1004"/>
      <c r="J175" s="244">
        <f ca="1">IF(MOD(ROW()-13,2)=0,IF(ISBLANK(OFFSET('11. SEGUIMIENTO 2026'!$N$14,INT((ROW()-13)/2),0)),"",OFFSET('11. SEGUIMIENTO 2026'!$N$14,INT((ROW()-13)/2),0)),IF(ISBLANK(OFFSET('9. METAS'!$Q$20,INT((ROW()-14)/2),0)),"",OFFSET('9. METAS'!$Q$20,INT((ROW()-14)/2),0)))</f>
        <v>22</v>
      </c>
      <c r="K175" s="245" t="str">
        <f ca="1">IF(MOD(ROW()-13,2)=0,IF(ISBLANK(OFFSET('11. SEGUIMIENTO 2026'!$O$14,INT((ROW()-13)/2),0)),"",OFFSET('11. SEGUIMIENTO 2026'!$O$14,INT((ROW()-13)/2),0)),IF(ISBLANK(OFFSET('9. METAS'!$R$20,INT((ROW()-14)/2),0)),"",OFFSET('9. METAS'!$R$20,INT((ROW()-14)/2),0)))</f>
        <v/>
      </c>
      <c r="L175" s="245" t="str">
        <f ca="1">IF(MOD(ROW()-13,2)=0,IF(ISBLANK(OFFSET('11. SEGUIMIENTO 2026'!$P$14,INT((ROW()-13)/2),0)),"",OFFSET('11. SEGUIMIENTO 2026'!$P$14,INT((ROW()-13)/2),0)),IF(ISBLANK(OFFSET('9. METAS'!$S$20,INT((ROW()-14)/2),0)),"",OFFSET('9. METAS'!$S$20,INT((ROW()-14)/2),0)))</f>
        <v/>
      </c>
      <c r="M175" s="246" t="str">
        <f ca="1">IF(MOD(ROW()-13,2)=0,IF(ISBLANK(OFFSET('11. SEGUIMIENTO 2026'!$Q$14,INT((ROW()-13)/2),0)),"",OFFSET('11. SEGUIMIENTO 2026'!$Q$14,INT((ROW()-13)/2),0)),IF(ISBLANK(OFFSET('9. METAS'!$T$20,INT((ROW()-14)/2),0)),"",OFFSET('9. METAS'!$T$20,INT((ROW()-14)/2),0)))</f>
        <v/>
      </c>
      <c r="N175" s="1006">
        <f t="shared" ref="N175" ca="1" si="158">IFERROR(J175/J176,"ND")</f>
        <v>1.8333333333333333</v>
      </c>
      <c r="O175" s="1008" t="str">
        <f t="shared" ref="O175" ca="1" si="159">IFERROR(((J175+K175)/H175),"ND")</f>
        <v>ND</v>
      </c>
      <c r="P175" s="1010"/>
    </row>
    <row r="176" spans="3:16">
      <c r="C176" s="1025"/>
      <c r="D176" s="1018"/>
      <c r="E176" s="1018"/>
      <c r="F176" s="1021"/>
      <c r="G176" s="1023"/>
      <c r="H176" s="1002"/>
      <c r="I176" s="1012"/>
      <c r="J176" s="244">
        <f ca="1">IF(MOD(ROW()-13,2)=0,IF(ISBLANK(OFFSET('11. SEGUIMIENTO 2026'!$N$14,INT((ROW()-13)/2),0)),"",OFFSET('11. SEGUIMIENTO 2026'!$N$14,INT((ROW()-13)/2),0)),IF(ISBLANK(OFFSET('9. METAS'!$Q$20,INT((ROW()-14)/2),0)),"",OFFSET('9. METAS'!$Q$20,INT((ROW()-14)/2),0)))</f>
        <v>12</v>
      </c>
      <c r="K176" s="245">
        <f ca="1">IF(MOD(ROW()-13,2)=0,IF(ISBLANK(OFFSET('11. SEGUIMIENTO 2026'!$O$14,INT((ROW()-13)/2),0)),"",OFFSET('11. SEGUIMIENTO 2026'!$O$14,INT((ROW()-13)/2),0)),IF(ISBLANK(OFFSET('9. METAS'!$R$20,INT((ROW()-14)/2),0)),"",OFFSET('9. METAS'!$R$20,INT((ROW()-14)/2),0)))</f>
        <v>12</v>
      </c>
      <c r="L176" s="245">
        <f ca="1">IF(MOD(ROW()-13,2)=0,IF(ISBLANK(OFFSET('11. SEGUIMIENTO 2026'!$P$14,INT((ROW()-13)/2),0)),"",OFFSET('11. SEGUIMIENTO 2026'!$P$14,INT((ROW()-13)/2),0)),IF(ISBLANK(OFFSET('9. METAS'!$S$20,INT((ROW()-14)/2),0)),"",OFFSET('9. METAS'!$S$20,INT((ROW()-14)/2),0)))</f>
        <v>12</v>
      </c>
      <c r="M176" s="246">
        <f ca="1">IF(MOD(ROW()-13,2)=0,IF(ISBLANK(OFFSET('11. SEGUIMIENTO 2026'!$Q$14,INT((ROW()-13)/2),0)),"",OFFSET('11. SEGUIMIENTO 2026'!$Q$14,INT((ROW()-13)/2),0)),IF(ISBLANK(OFFSET('9. METAS'!$T$20,INT((ROW()-14)/2),0)),"",OFFSET('9. METAS'!$T$20,INT((ROW()-14)/2),0)))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02" t="str">
        <f ca="1">IF(ISBLANK(OFFSET('9. METAS'!$K$20,INT((ROW()-13)/2),0)),"",OFFSET('9. METAS'!$K$20,INT((ROW()-13)/2),0))</f>
        <v/>
      </c>
      <c r="I177" s="1004"/>
      <c r="J177" s="244" t="str">
        <f ca="1">IF(MOD(ROW()-13,2)=0,IF(ISBLANK(OFFSET('11. SEGUIMIENTO 2026'!$N$14,INT((ROW()-13)/2),0)),"",OFFSET('11. SEGUIMIENTO 2026'!$N$14,INT((ROW()-13)/2),0)),IF(ISBLANK(OFFSET('9. METAS'!$Q$20,INT((ROW()-14)/2),0)),"",OFFSET('9. METAS'!$Q$20,INT((ROW()-14)/2),0)))</f>
        <v/>
      </c>
      <c r="K177" s="245" t="str">
        <f ca="1">IF(MOD(ROW()-13,2)=0,IF(ISBLANK(OFFSET('11. SEGUIMIENTO 2026'!$O$14,INT((ROW()-13)/2),0)),"",OFFSET('11. SEGUIMIENTO 2026'!$O$14,INT((ROW()-13)/2),0)),IF(ISBLANK(OFFSET('9. METAS'!$R$20,INT((ROW()-14)/2),0)),"",OFFSET('9. METAS'!$R$20,INT((ROW()-14)/2),0)))</f>
        <v/>
      </c>
      <c r="L177" s="245" t="str">
        <f ca="1">IF(MOD(ROW()-13,2)=0,IF(ISBLANK(OFFSET('11. SEGUIMIENTO 2026'!$P$14,INT((ROW()-13)/2),0)),"",OFFSET('11. SEGUIMIENTO 2026'!$P$14,INT((ROW()-13)/2),0)),IF(ISBLANK(OFFSET('9. METAS'!$S$20,INT((ROW()-14)/2),0)),"",OFFSET('9. METAS'!$S$20,INT((ROW()-14)/2),0)))</f>
        <v/>
      </c>
      <c r="M177" s="246" t="str">
        <f ca="1">IF(MOD(ROW()-13,2)=0,IF(ISBLANK(OFFSET('11. SEGUIMIENTO 2026'!$Q$14,INT((ROW()-13)/2),0)),"",OFFSET('11. SEGUIMIENTO 2026'!$Q$14,INT((ROW()-13)/2),0)),IF(ISBLANK(OFFSET('9. METAS'!$T$20,INT((ROW()-14)/2),0)),"",OFFSET('9. METAS'!$T$20,INT((ROW()-14)/2),0)))</f>
        <v/>
      </c>
      <c r="N177" s="1006" t="str">
        <f t="shared" ref="N177" ca="1" si="160">IFERROR(J177/J178,"ND")</f>
        <v>ND</v>
      </c>
      <c r="O177" s="1008" t="str">
        <f t="shared" ref="O177" ca="1" si="161">IFERROR(((J177+K177)/H177),"ND")</f>
        <v>ND</v>
      </c>
      <c r="P177" s="1010"/>
    </row>
    <row r="178" spans="3:16">
      <c r="C178" s="1025"/>
      <c r="D178" s="1018"/>
      <c r="E178" s="1018"/>
      <c r="F178" s="1021"/>
      <c r="G178" s="1023"/>
      <c r="H178" s="1002"/>
      <c r="I178" s="1012"/>
      <c r="J178" s="244" t="str">
        <f ca="1">IF(MOD(ROW()-13,2)=0,IF(ISBLANK(OFFSET('11. SEGUIMIENTO 2026'!$N$14,INT((ROW()-13)/2),0)),"",OFFSET('11. SEGUIMIENTO 2026'!$N$14,INT((ROW()-13)/2),0)),IF(ISBLANK(OFFSET('9. METAS'!$Q$20,INT((ROW()-14)/2),0)),"",OFFSET('9. METAS'!$Q$20,INT((ROW()-14)/2),0)))</f>
        <v/>
      </c>
      <c r="K178" s="245" t="str">
        <f ca="1">IF(MOD(ROW()-13,2)=0,IF(ISBLANK(OFFSET('11. SEGUIMIENTO 2026'!$O$14,INT((ROW()-13)/2),0)),"",OFFSET('11. SEGUIMIENTO 2026'!$O$14,INT((ROW()-13)/2),0)),IF(ISBLANK(OFFSET('9. METAS'!$R$20,INT((ROW()-14)/2),0)),"",OFFSET('9. METAS'!$R$20,INT((ROW()-14)/2),0)))</f>
        <v/>
      </c>
      <c r="L178" s="245" t="str">
        <f ca="1">IF(MOD(ROW()-13,2)=0,IF(ISBLANK(OFFSET('11. SEGUIMIENTO 2026'!$P$14,INT((ROW()-13)/2),0)),"",OFFSET('11. SEGUIMIENTO 2026'!$P$14,INT((ROW()-13)/2),0)),IF(ISBLANK(OFFSET('9. METAS'!$S$20,INT((ROW()-14)/2),0)),"",OFFSET('9. METAS'!$S$20,INT((ROW()-14)/2),0)))</f>
        <v/>
      </c>
      <c r="M178" s="246" t="str">
        <f ca="1">IF(MOD(ROW()-13,2)=0,IF(ISBLANK(OFFSET('11. SEGUIMIENTO 2026'!$Q$14,INT((ROW()-13)/2),0)),"",OFFSET('11. SEGUIMIENTO 2026'!$Q$14,INT((ROW()-13)/2),0)),IF(ISBLANK(OFFSET('9. METAS'!$T$20,INT((ROW()-14)/2),0)),"",OFFSET('9. METAS'!$T$20,INT((ROW()-14)/2),0)))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02" t="str">
        <f ca="1">IF(ISBLANK(OFFSET('9. METAS'!$K$20,INT((ROW()-13)/2),0)),"",OFFSET('9. METAS'!$K$20,INT((ROW()-13)/2),0))</f>
        <v/>
      </c>
      <c r="I179" s="1004"/>
      <c r="J179" s="244" t="str">
        <f ca="1">IF(MOD(ROW()-13,2)=0,IF(ISBLANK(OFFSET('11. SEGUIMIENTO 2026'!$N$14,INT((ROW()-13)/2),0)),"",OFFSET('11. SEGUIMIENTO 2026'!$N$14,INT((ROW()-13)/2),0)),IF(ISBLANK(OFFSET('9. METAS'!$Q$20,INT((ROW()-14)/2),0)),"",OFFSET('9. METAS'!$Q$20,INT((ROW()-14)/2),0)))</f>
        <v/>
      </c>
      <c r="K179" s="245" t="str">
        <f ca="1">IF(MOD(ROW()-13,2)=0,IF(ISBLANK(OFFSET('11. SEGUIMIENTO 2026'!$O$14,INT((ROW()-13)/2),0)),"",OFFSET('11. SEGUIMIENTO 2026'!$O$14,INT((ROW()-13)/2),0)),IF(ISBLANK(OFFSET('9. METAS'!$R$20,INT((ROW()-14)/2),0)),"",OFFSET('9. METAS'!$R$20,INT((ROW()-14)/2),0)))</f>
        <v/>
      </c>
      <c r="L179" s="245" t="str">
        <f ca="1">IF(MOD(ROW()-13,2)=0,IF(ISBLANK(OFFSET('11. SEGUIMIENTO 2026'!$P$14,INT((ROW()-13)/2),0)),"",OFFSET('11. SEGUIMIENTO 2026'!$P$14,INT((ROW()-13)/2),0)),IF(ISBLANK(OFFSET('9. METAS'!$S$20,INT((ROW()-14)/2),0)),"",OFFSET('9. METAS'!$S$20,INT((ROW()-14)/2),0)))</f>
        <v/>
      </c>
      <c r="M179" s="246" t="str">
        <f ca="1">IF(MOD(ROW()-13,2)=0,IF(ISBLANK(OFFSET('11. SEGUIMIENTO 2026'!$Q$14,INT((ROW()-13)/2),0)),"",OFFSET('11. SEGUIMIENTO 2026'!$Q$14,INT((ROW()-13)/2),0)),IF(ISBLANK(OFFSET('9. METAS'!$T$20,INT((ROW()-14)/2),0)),"",OFFSET('9. METAS'!$T$20,INT((ROW()-14)/2),0)))</f>
        <v/>
      </c>
      <c r="N179" s="1006" t="str">
        <f t="shared" ref="N179" ca="1" si="162">IFERROR(J179/J180,"ND")</f>
        <v>ND</v>
      </c>
      <c r="O179" s="1008" t="str">
        <f t="shared" ref="O179" ca="1" si="163">IFERROR(((J179+K179)/H179),"ND")</f>
        <v>ND</v>
      </c>
      <c r="P179" s="1010"/>
    </row>
    <row r="180" spans="3:16">
      <c r="C180" s="1025"/>
      <c r="D180" s="1018"/>
      <c r="E180" s="1018"/>
      <c r="F180" s="1021"/>
      <c r="G180" s="1023"/>
      <c r="H180" s="1002"/>
      <c r="I180" s="1012"/>
      <c r="J180" s="244" t="str">
        <f ca="1">IF(MOD(ROW()-13,2)=0,IF(ISBLANK(OFFSET('11. SEGUIMIENTO 2026'!$N$14,INT((ROW()-13)/2),0)),"",OFFSET('11. SEGUIMIENTO 2026'!$N$14,INT((ROW()-13)/2),0)),IF(ISBLANK(OFFSET('9. METAS'!$Q$20,INT((ROW()-14)/2),0)),"",OFFSET('9. METAS'!$Q$20,INT((ROW()-14)/2),0)))</f>
        <v/>
      </c>
      <c r="K180" s="245" t="str">
        <f ca="1">IF(MOD(ROW()-13,2)=0,IF(ISBLANK(OFFSET('11. SEGUIMIENTO 2026'!$O$14,INT((ROW()-13)/2),0)),"",OFFSET('11. SEGUIMIENTO 2026'!$O$14,INT((ROW()-13)/2),0)),IF(ISBLANK(OFFSET('9. METAS'!$R$20,INT((ROW()-14)/2),0)),"",OFFSET('9. METAS'!$R$20,INT((ROW()-14)/2),0)))</f>
        <v/>
      </c>
      <c r="L180" s="245" t="str">
        <f ca="1">IF(MOD(ROW()-13,2)=0,IF(ISBLANK(OFFSET('11. SEGUIMIENTO 2026'!$P$14,INT((ROW()-13)/2),0)),"",OFFSET('11. SEGUIMIENTO 2026'!$P$14,INT((ROW()-13)/2),0)),IF(ISBLANK(OFFSET('9. METAS'!$S$20,INT((ROW()-14)/2),0)),"",OFFSET('9. METAS'!$S$20,INT((ROW()-14)/2),0)))</f>
        <v/>
      </c>
      <c r="M180" s="246" t="str">
        <f ca="1">IF(MOD(ROW()-13,2)=0,IF(ISBLANK(OFFSET('11. SEGUIMIENTO 2026'!$Q$14,INT((ROW()-13)/2),0)),"",OFFSET('11. SEGUIMIENTO 2026'!$Q$14,INT((ROW()-13)/2),0)),IF(ISBLANK(OFFSET('9. METAS'!$T$20,INT((ROW()-14)/2),0)),"",OFFSET('9. METAS'!$T$20,INT((ROW()-14)/2),0)))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02" t="str">
        <f ca="1">IF(ISBLANK(OFFSET('9. METAS'!$K$20,INT((ROW()-13)/2),0)),"",OFFSET('9. METAS'!$K$20,INT((ROW()-13)/2),0))</f>
        <v/>
      </c>
      <c r="I181" s="1004"/>
      <c r="J181" s="244" t="str">
        <f ca="1">IF(MOD(ROW()-13,2)=0,IF(ISBLANK(OFFSET('11. SEGUIMIENTO 2026'!$N$14,INT((ROW()-13)/2),0)),"",OFFSET('11. SEGUIMIENTO 2026'!$N$14,INT((ROW()-13)/2),0)),IF(ISBLANK(OFFSET('9. METAS'!$Q$20,INT((ROW()-14)/2),0)),"",OFFSET('9. METAS'!$Q$20,INT((ROW()-14)/2),0)))</f>
        <v/>
      </c>
      <c r="K181" s="245" t="str">
        <f ca="1">IF(MOD(ROW()-13,2)=0,IF(ISBLANK(OFFSET('11. SEGUIMIENTO 2026'!$O$14,INT((ROW()-13)/2),0)),"",OFFSET('11. SEGUIMIENTO 2026'!$O$14,INT((ROW()-13)/2),0)),IF(ISBLANK(OFFSET('9. METAS'!$R$20,INT((ROW()-14)/2),0)),"",OFFSET('9. METAS'!$R$20,INT((ROW()-14)/2),0)))</f>
        <v/>
      </c>
      <c r="L181" s="245" t="str">
        <f ca="1">IF(MOD(ROW()-13,2)=0,IF(ISBLANK(OFFSET('11. SEGUIMIENTO 2026'!$P$14,INT((ROW()-13)/2),0)),"",OFFSET('11. SEGUIMIENTO 2026'!$P$14,INT((ROW()-13)/2),0)),IF(ISBLANK(OFFSET('9. METAS'!$S$20,INT((ROW()-14)/2),0)),"",OFFSET('9. METAS'!$S$20,INT((ROW()-14)/2),0)))</f>
        <v/>
      </c>
      <c r="M181" s="246" t="str">
        <f ca="1">IF(MOD(ROW()-13,2)=0,IF(ISBLANK(OFFSET('11. SEGUIMIENTO 2026'!$Q$14,INT((ROW()-13)/2),0)),"",OFFSET('11. SEGUIMIENTO 2026'!$Q$14,INT((ROW()-13)/2),0)),IF(ISBLANK(OFFSET('9. METAS'!$T$20,INT((ROW()-14)/2),0)),"",OFFSET('9. METAS'!$T$20,INT((ROW()-14)/2),0)))</f>
        <v/>
      </c>
      <c r="N181" s="1006" t="str">
        <f t="shared" ref="N181" ca="1" si="164">IFERROR(J181/J182,"ND")</f>
        <v>ND</v>
      </c>
      <c r="O181" s="1008" t="str">
        <f t="shared" ref="O181" ca="1" si="165">IFERROR(((J181+K181)/H181),"ND")</f>
        <v>ND</v>
      </c>
      <c r="P181" s="1010"/>
    </row>
    <row r="182" spans="3:16">
      <c r="C182" s="1025"/>
      <c r="D182" s="1018"/>
      <c r="E182" s="1018"/>
      <c r="F182" s="1021"/>
      <c r="G182" s="1023"/>
      <c r="H182" s="1002"/>
      <c r="I182" s="1012"/>
      <c r="J182" s="244" t="str">
        <f ca="1">IF(MOD(ROW()-13,2)=0,IF(ISBLANK(OFFSET('11. SEGUIMIENTO 2026'!$N$14,INT((ROW()-13)/2),0)),"",OFFSET('11. SEGUIMIENTO 2026'!$N$14,INT((ROW()-13)/2),0)),IF(ISBLANK(OFFSET('9. METAS'!$Q$20,INT((ROW()-14)/2),0)),"",OFFSET('9. METAS'!$Q$20,INT((ROW()-14)/2),0)))</f>
        <v/>
      </c>
      <c r="K182" s="245" t="str">
        <f ca="1">IF(MOD(ROW()-13,2)=0,IF(ISBLANK(OFFSET('11. SEGUIMIENTO 2026'!$O$14,INT((ROW()-13)/2),0)),"",OFFSET('11. SEGUIMIENTO 2026'!$O$14,INT((ROW()-13)/2),0)),IF(ISBLANK(OFFSET('9. METAS'!$R$20,INT((ROW()-14)/2),0)),"",OFFSET('9. METAS'!$R$20,INT((ROW()-14)/2),0)))</f>
        <v/>
      </c>
      <c r="L182" s="245" t="str">
        <f ca="1">IF(MOD(ROW()-13,2)=0,IF(ISBLANK(OFFSET('11. SEGUIMIENTO 2026'!$P$14,INT((ROW()-13)/2),0)),"",OFFSET('11. SEGUIMIENTO 2026'!$P$14,INT((ROW()-13)/2),0)),IF(ISBLANK(OFFSET('9. METAS'!$S$20,INT((ROW()-14)/2),0)),"",OFFSET('9. METAS'!$S$20,INT((ROW()-14)/2),0)))</f>
        <v/>
      </c>
      <c r="M182" s="246" t="str">
        <f ca="1">IF(MOD(ROW()-13,2)=0,IF(ISBLANK(OFFSET('11. SEGUIMIENTO 2026'!$Q$14,INT((ROW()-13)/2),0)),"",OFFSET('11. SEGUIMIENTO 2026'!$Q$14,INT((ROW()-13)/2),0)),IF(ISBLANK(OFFSET('9. METAS'!$T$20,INT((ROW()-14)/2),0)),"",OFFSET('9. METAS'!$T$20,INT((ROW()-14)/2),0)))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02" t="str">
        <f ca="1">IF(ISBLANK(OFFSET('9. METAS'!$K$20,INT((ROW()-13)/2),0)),"",OFFSET('9. METAS'!$K$20,INT((ROW()-13)/2),0))</f>
        <v/>
      </c>
      <c r="I183" s="1004"/>
      <c r="J183" s="244" t="str">
        <f ca="1">IF(MOD(ROW()-13,2)=0,IF(ISBLANK(OFFSET('11. SEGUIMIENTO 2026'!$N$14,INT((ROW()-13)/2),0)),"",OFFSET('11. SEGUIMIENTO 2026'!$N$14,INT((ROW()-13)/2),0)),IF(ISBLANK(OFFSET('9. METAS'!$Q$20,INT((ROW()-14)/2),0)),"",OFFSET('9. METAS'!$Q$20,INT((ROW()-14)/2),0)))</f>
        <v/>
      </c>
      <c r="K183" s="245" t="str">
        <f ca="1">IF(MOD(ROW()-13,2)=0,IF(ISBLANK(OFFSET('11. SEGUIMIENTO 2026'!$O$14,INT((ROW()-13)/2),0)),"",OFFSET('11. SEGUIMIENTO 2026'!$O$14,INT((ROW()-13)/2),0)),IF(ISBLANK(OFFSET('9. METAS'!$R$20,INT((ROW()-14)/2),0)),"",OFFSET('9. METAS'!$R$20,INT((ROW()-14)/2),0)))</f>
        <v/>
      </c>
      <c r="L183" s="245" t="str">
        <f ca="1">IF(MOD(ROW()-13,2)=0,IF(ISBLANK(OFFSET('11. SEGUIMIENTO 2026'!$P$14,INT((ROW()-13)/2),0)),"",OFFSET('11. SEGUIMIENTO 2026'!$P$14,INT((ROW()-13)/2),0)),IF(ISBLANK(OFFSET('9. METAS'!$S$20,INT((ROW()-14)/2),0)),"",OFFSET('9. METAS'!$S$20,INT((ROW()-14)/2),0)))</f>
        <v/>
      </c>
      <c r="M183" s="246" t="str">
        <f ca="1">IF(MOD(ROW()-13,2)=0,IF(ISBLANK(OFFSET('11. SEGUIMIENTO 2026'!$Q$14,INT((ROW()-13)/2),0)),"",OFFSET('11. SEGUIMIENTO 2026'!$Q$14,INT((ROW()-13)/2),0)),IF(ISBLANK(OFFSET('9. METAS'!$T$20,INT((ROW()-14)/2),0)),"",OFFSET('9. METAS'!$T$20,INT((ROW()-14)/2),0)))</f>
        <v/>
      </c>
      <c r="N183" s="1006" t="str">
        <f t="shared" ref="N183" ca="1" si="166">IFERROR(J183/J184,"ND")</f>
        <v>ND</v>
      </c>
      <c r="O183" s="1008" t="str">
        <f t="shared" ref="O183" ca="1" si="167">IFERROR(((J183+K183)/H183),"ND")</f>
        <v>ND</v>
      </c>
      <c r="P183" s="1010"/>
    </row>
    <row r="184" spans="3:16">
      <c r="C184" s="1025"/>
      <c r="D184" s="1018"/>
      <c r="E184" s="1018"/>
      <c r="F184" s="1021"/>
      <c r="G184" s="1023"/>
      <c r="H184" s="1002"/>
      <c r="I184" s="1012"/>
      <c r="J184" s="244" t="str">
        <f ca="1">IF(MOD(ROW()-13,2)=0,IF(ISBLANK(OFFSET('11. SEGUIMIENTO 2026'!$N$14,INT((ROW()-13)/2),0)),"",OFFSET('11. SEGUIMIENTO 2026'!$N$14,INT((ROW()-13)/2),0)),IF(ISBLANK(OFFSET('9. METAS'!$Q$20,INT((ROW()-14)/2),0)),"",OFFSET('9. METAS'!$Q$20,INT((ROW()-14)/2),0)))</f>
        <v/>
      </c>
      <c r="K184" s="245" t="str">
        <f ca="1">IF(MOD(ROW()-13,2)=0,IF(ISBLANK(OFFSET('11. SEGUIMIENTO 2026'!$O$14,INT((ROW()-13)/2),0)),"",OFFSET('11. SEGUIMIENTO 2026'!$O$14,INT((ROW()-13)/2),0)),IF(ISBLANK(OFFSET('9. METAS'!$R$20,INT((ROW()-14)/2),0)),"",OFFSET('9. METAS'!$R$20,INT((ROW()-14)/2),0)))</f>
        <v/>
      </c>
      <c r="L184" s="245" t="str">
        <f ca="1">IF(MOD(ROW()-13,2)=0,IF(ISBLANK(OFFSET('11. SEGUIMIENTO 2026'!$P$14,INT((ROW()-13)/2),0)),"",OFFSET('11. SEGUIMIENTO 2026'!$P$14,INT((ROW()-13)/2),0)),IF(ISBLANK(OFFSET('9. METAS'!$S$20,INT((ROW()-14)/2),0)),"",OFFSET('9. METAS'!$S$20,INT((ROW()-14)/2),0)))</f>
        <v/>
      </c>
      <c r="M184" s="246" t="str">
        <f ca="1">IF(MOD(ROW()-13,2)=0,IF(ISBLANK(OFFSET('11. SEGUIMIENTO 2026'!$Q$14,INT((ROW()-13)/2),0)),"",OFFSET('11. SEGUIMIENTO 2026'!$Q$14,INT((ROW()-13)/2),0)),IF(ISBLANK(OFFSET('9. METAS'!$T$20,INT((ROW()-14)/2),0)),"",OFFSET('9. METAS'!$T$20,INT((ROW()-14)/2),0)))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02">
        <f ca="1">IF(ISBLANK(OFFSET('9. METAS'!$K$20,INT((ROW()-13)/2),0)),"",OFFSET('9. METAS'!$K$20,INT((ROW()-13)/2),0))</f>
        <v>100</v>
      </c>
      <c r="I185" s="1004"/>
      <c r="J185" s="244">
        <f ca="1">IF(MOD(ROW()-13,2)=0,IF(ISBLANK(OFFSET('11. SEGUIMIENTO 2026'!$N$14,INT((ROW()-13)/2),0)),"",OFFSET('11. SEGUIMIENTO 2026'!$N$14,INT((ROW()-13)/2),0)),IF(ISBLANK(OFFSET('9. METAS'!$Q$20,INT((ROW()-14)/2),0)),"",OFFSET('9. METAS'!$Q$20,INT((ROW()-14)/2),0)))</f>
        <v>25</v>
      </c>
      <c r="K185" s="245" t="str">
        <f ca="1">IF(MOD(ROW()-13,2)=0,IF(ISBLANK(OFFSET('11. SEGUIMIENTO 2026'!$O$14,INT((ROW()-13)/2),0)),"",OFFSET('11. SEGUIMIENTO 2026'!$O$14,INT((ROW()-13)/2),0)),IF(ISBLANK(OFFSET('9. METAS'!$R$20,INT((ROW()-14)/2),0)),"",OFFSET('9. METAS'!$R$20,INT((ROW()-14)/2),0)))</f>
        <v/>
      </c>
      <c r="L185" s="245" t="str">
        <f ca="1">IF(MOD(ROW()-13,2)=0,IF(ISBLANK(OFFSET('11. SEGUIMIENTO 2026'!$P$14,INT((ROW()-13)/2),0)),"",OFFSET('11. SEGUIMIENTO 2026'!$P$14,INT((ROW()-13)/2),0)),IF(ISBLANK(OFFSET('9. METAS'!$S$20,INT((ROW()-14)/2),0)),"",OFFSET('9. METAS'!$S$20,INT((ROW()-14)/2),0)))</f>
        <v/>
      </c>
      <c r="M185" s="246" t="str">
        <f ca="1">IF(MOD(ROW()-13,2)=0,IF(ISBLANK(OFFSET('11. SEGUIMIENTO 2026'!$Q$14,INT((ROW()-13)/2),0)),"",OFFSET('11. SEGUIMIENTO 2026'!$Q$14,INT((ROW()-13)/2),0)),IF(ISBLANK(OFFSET('9. METAS'!$T$20,INT((ROW()-14)/2),0)),"",OFFSET('9. METAS'!$T$20,INT((ROW()-14)/2),0)))</f>
        <v/>
      </c>
      <c r="N185" s="1006">
        <f t="shared" ref="N185" ca="1" si="168">IFERROR(J185/J186,"ND")</f>
        <v>1</v>
      </c>
      <c r="O185" s="1008" t="str">
        <f t="shared" ref="O185" ca="1" si="169">IFERROR(((J185+K185)/H185),"ND")</f>
        <v>ND</v>
      </c>
      <c r="P185" s="1010"/>
    </row>
    <row r="186" spans="3:16">
      <c r="C186" s="1025"/>
      <c r="D186" s="1018"/>
      <c r="E186" s="1018"/>
      <c r="F186" s="1021"/>
      <c r="G186" s="1023"/>
      <c r="H186" s="1002"/>
      <c r="I186" s="1012"/>
      <c r="J186" s="244">
        <f ca="1">IF(MOD(ROW()-13,2)=0,IF(ISBLANK(OFFSET('11. SEGUIMIENTO 2026'!$N$14,INT((ROW()-13)/2),0)),"",OFFSET('11. SEGUIMIENTO 2026'!$N$14,INT((ROW()-13)/2),0)),IF(ISBLANK(OFFSET('9. METAS'!$Q$20,INT((ROW()-14)/2),0)),"",OFFSET('9. METAS'!$Q$20,INT((ROW()-14)/2),0)))</f>
        <v>25</v>
      </c>
      <c r="K186" s="245">
        <f ca="1">IF(MOD(ROW()-13,2)=0,IF(ISBLANK(OFFSET('11. SEGUIMIENTO 2026'!$O$14,INT((ROW()-13)/2),0)),"",OFFSET('11. SEGUIMIENTO 2026'!$O$14,INT((ROW()-13)/2),0)),IF(ISBLANK(OFFSET('9. METAS'!$R$20,INT((ROW()-14)/2),0)),"",OFFSET('9. METAS'!$R$20,INT((ROW()-14)/2),0)))</f>
        <v>25</v>
      </c>
      <c r="L186" s="245">
        <f ca="1">IF(MOD(ROW()-13,2)=0,IF(ISBLANK(OFFSET('11. SEGUIMIENTO 2026'!$P$14,INT((ROW()-13)/2),0)),"",OFFSET('11. SEGUIMIENTO 2026'!$P$14,INT((ROW()-13)/2),0)),IF(ISBLANK(OFFSET('9. METAS'!$S$20,INT((ROW()-14)/2),0)),"",OFFSET('9. METAS'!$S$20,INT((ROW()-14)/2),0)))</f>
        <v>25</v>
      </c>
      <c r="M186" s="246">
        <f ca="1">IF(MOD(ROW()-13,2)=0,IF(ISBLANK(OFFSET('11. SEGUIMIENTO 2026'!$Q$14,INT((ROW()-13)/2),0)),"",OFFSET('11. SEGUIMIENTO 2026'!$Q$14,INT((ROW()-13)/2),0)),IF(ISBLANK(OFFSET('9. METAS'!$T$20,INT((ROW()-14)/2),0)),"",OFFSET('9. METAS'!$T$20,INT((ROW()-14)/2),0)))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02">
        <f ca="1">IF(ISBLANK(OFFSET('9. METAS'!$K$20,INT((ROW()-13)/2),0)),"",OFFSET('9. METAS'!$K$20,INT((ROW()-13)/2),0))</f>
        <v>6</v>
      </c>
      <c r="I187" s="1004"/>
      <c r="J187" s="244">
        <f ca="1">IF(MOD(ROW()-13,2)=0,IF(ISBLANK(OFFSET('11. SEGUIMIENTO 2026'!$N$14,INT((ROW()-13)/2),0)),"",OFFSET('11. SEGUIMIENTO 2026'!$N$14,INT((ROW()-13)/2),0)),IF(ISBLANK(OFFSET('9. METAS'!$Q$20,INT((ROW()-14)/2),0)),"",OFFSET('9. METAS'!$Q$20,INT((ROW()-14)/2),0)))</f>
        <v>1</v>
      </c>
      <c r="K187" s="245" t="str">
        <f ca="1">IF(MOD(ROW()-13,2)=0,IF(ISBLANK(OFFSET('11. SEGUIMIENTO 2026'!$O$14,INT((ROW()-13)/2),0)),"",OFFSET('11. SEGUIMIENTO 2026'!$O$14,INT((ROW()-13)/2),0)),IF(ISBLANK(OFFSET('9. METAS'!$R$20,INT((ROW()-14)/2),0)),"",OFFSET('9. METAS'!$R$20,INT((ROW()-14)/2),0)))</f>
        <v/>
      </c>
      <c r="L187" s="245" t="str">
        <f ca="1">IF(MOD(ROW()-13,2)=0,IF(ISBLANK(OFFSET('11. SEGUIMIENTO 2026'!$P$14,INT((ROW()-13)/2),0)),"",OFFSET('11. SEGUIMIENTO 2026'!$P$14,INT((ROW()-13)/2),0)),IF(ISBLANK(OFFSET('9. METAS'!$S$20,INT((ROW()-14)/2),0)),"",OFFSET('9. METAS'!$S$20,INT((ROW()-14)/2),0)))</f>
        <v/>
      </c>
      <c r="M187" s="246" t="str">
        <f ca="1">IF(MOD(ROW()-13,2)=0,IF(ISBLANK(OFFSET('11. SEGUIMIENTO 2026'!$Q$14,INT((ROW()-13)/2),0)),"",OFFSET('11. SEGUIMIENTO 2026'!$Q$14,INT((ROW()-13)/2),0)),IF(ISBLANK(OFFSET('9. METAS'!$T$20,INT((ROW()-14)/2),0)),"",OFFSET('9. METAS'!$T$20,INT((ROW()-14)/2),0)))</f>
        <v/>
      </c>
      <c r="N187" s="1006">
        <f t="shared" ref="N187" ca="1" si="170">IFERROR(J187/J188,"ND")</f>
        <v>1</v>
      </c>
      <c r="O187" s="1008" t="str">
        <f t="shared" ref="O187" ca="1" si="171">IFERROR(((J187+K187)/H187),"ND")</f>
        <v>ND</v>
      </c>
      <c r="P187" s="1010"/>
    </row>
    <row r="188" spans="3:16">
      <c r="C188" s="1025"/>
      <c r="D188" s="1018"/>
      <c r="E188" s="1018"/>
      <c r="F188" s="1021"/>
      <c r="G188" s="1023"/>
      <c r="H188" s="1002"/>
      <c r="I188" s="1012"/>
      <c r="J188" s="244">
        <f ca="1">IF(MOD(ROW()-13,2)=0,IF(ISBLANK(OFFSET('11. SEGUIMIENTO 2026'!$N$14,INT((ROW()-13)/2),0)),"",OFFSET('11. SEGUIMIENTO 2026'!$N$14,INT((ROW()-13)/2),0)),IF(ISBLANK(OFFSET('9. METAS'!$Q$20,INT((ROW()-14)/2),0)),"",OFFSET('9. METAS'!$Q$20,INT((ROW()-14)/2),0)))</f>
        <v>1</v>
      </c>
      <c r="K188" s="245">
        <f ca="1">IF(MOD(ROW()-13,2)=0,IF(ISBLANK(OFFSET('11. SEGUIMIENTO 2026'!$O$14,INT((ROW()-13)/2),0)),"",OFFSET('11. SEGUIMIENTO 2026'!$O$14,INT((ROW()-13)/2),0)),IF(ISBLANK(OFFSET('9. METAS'!$R$20,INT((ROW()-14)/2),0)),"",OFFSET('9. METAS'!$R$20,INT((ROW()-14)/2),0)))</f>
        <v>2</v>
      </c>
      <c r="L188" s="245">
        <f ca="1">IF(MOD(ROW()-13,2)=0,IF(ISBLANK(OFFSET('11. SEGUIMIENTO 2026'!$P$14,INT((ROW()-13)/2),0)),"",OFFSET('11. SEGUIMIENTO 2026'!$P$14,INT((ROW()-13)/2),0)),IF(ISBLANK(OFFSET('9. METAS'!$S$20,INT((ROW()-14)/2),0)),"",OFFSET('9. METAS'!$S$20,INT((ROW()-14)/2),0)))</f>
        <v>2</v>
      </c>
      <c r="M188" s="246">
        <f ca="1">IF(MOD(ROW()-13,2)=0,IF(ISBLANK(OFFSET('11. SEGUIMIENTO 2026'!$Q$14,INT((ROW()-13)/2),0)),"",OFFSET('11. SEGUIMIENTO 2026'!$Q$14,INT((ROW()-13)/2),0)),IF(ISBLANK(OFFSET('9. METAS'!$T$20,INT((ROW()-14)/2),0)),"",OFFSET('9. METAS'!$T$20,INT((ROW()-14)/2),0)))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02" t="str">
        <f ca="1">IF(ISBLANK(OFFSET('9. METAS'!$K$20,INT((ROW()-13)/2),0)),"",OFFSET('9. METAS'!$K$20,INT((ROW()-13)/2),0))</f>
        <v/>
      </c>
      <c r="I189" s="1004"/>
      <c r="J189" s="244" t="str">
        <f ca="1">IF(MOD(ROW()-13,2)=0,IF(ISBLANK(OFFSET('11. SEGUIMIENTO 2026'!$N$14,INT((ROW()-13)/2),0)),"",OFFSET('11. SEGUIMIENTO 2026'!$N$14,INT((ROW()-13)/2),0)),IF(ISBLANK(OFFSET('9. METAS'!$Q$20,INT((ROW()-14)/2),0)),"",OFFSET('9. METAS'!$Q$20,INT((ROW()-14)/2),0)))</f>
        <v/>
      </c>
      <c r="K189" s="245" t="str">
        <f ca="1">IF(MOD(ROW()-13,2)=0,IF(ISBLANK(OFFSET('11. SEGUIMIENTO 2026'!$O$14,INT((ROW()-13)/2),0)),"",OFFSET('11. SEGUIMIENTO 2026'!$O$14,INT((ROW()-13)/2),0)),IF(ISBLANK(OFFSET('9. METAS'!$R$20,INT((ROW()-14)/2),0)),"",OFFSET('9. METAS'!$R$20,INT((ROW()-14)/2),0)))</f>
        <v/>
      </c>
      <c r="L189" s="245" t="str">
        <f ca="1">IF(MOD(ROW()-13,2)=0,IF(ISBLANK(OFFSET('11. SEGUIMIENTO 2026'!$P$14,INT((ROW()-13)/2),0)),"",OFFSET('11. SEGUIMIENTO 2026'!$P$14,INT((ROW()-13)/2),0)),IF(ISBLANK(OFFSET('9. METAS'!$S$20,INT((ROW()-14)/2),0)),"",OFFSET('9. METAS'!$S$20,INT((ROW()-14)/2),0)))</f>
        <v/>
      </c>
      <c r="M189" s="246" t="str">
        <f ca="1">IF(MOD(ROW()-13,2)=0,IF(ISBLANK(OFFSET('11. SEGUIMIENTO 2026'!$Q$14,INT((ROW()-13)/2),0)),"",OFFSET('11. SEGUIMIENTO 2026'!$Q$14,INT((ROW()-13)/2),0)),IF(ISBLANK(OFFSET('9. METAS'!$T$20,INT((ROW()-14)/2),0)),"",OFFSET('9. METAS'!$T$20,INT((ROW()-14)/2),0)))</f>
        <v/>
      </c>
      <c r="N189" s="1006" t="str">
        <f t="shared" ref="N189" ca="1" si="172">IFERROR(J189/J190,"ND")</f>
        <v>ND</v>
      </c>
      <c r="O189" s="1008" t="str">
        <f t="shared" ref="O189" ca="1" si="173">IFERROR(((J189+K189)/H189),"ND")</f>
        <v>ND</v>
      </c>
      <c r="P189" s="1010"/>
    </row>
    <row r="190" spans="3:16">
      <c r="C190" s="1025"/>
      <c r="D190" s="1018"/>
      <c r="E190" s="1018"/>
      <c r="F190" s="1021"/>
      <c r="G190" s="1023"/>
      <c r="H190" s="1002"/>
      <c r="I190" s="1012"/>
      <c r="J190" s="244" t="str">
        <f ca="1">IF(MOD(ROW()-13,2)=0,IF(ISBLANK(OFFSET('11. SEGUIMIENTO 2026'!$N$14,INT((ROW()-13)/2),0)),"",OFFSET('11. SEGUIMIENTO 2026'!$N$14,INT((ROW()-13)/2),0)),IF(ISBLANK(OFFSET('9. METAS'!$Q$20,INT((ROW()-14)/2),0)),"",OFFSET('9. METAS'!$Q$20,INT((ROW()-14)/2),0)))</f>
        <v/>
      </c>
      <c r="K190" s="245" t="str">
        <f ca="1">IF(MOD(ROW()-13,2)=0,IF(ISBLANK(OFFSET('11. SEGUIMIENTO 2026'!$O$14,INT((ROW()-13)/2),0)),"",OFFSET('11. SEGUIMIENTO 2026'!$O$14,INT((ROW()-13)/2),0)),IF(ISBLANK(OFFSET('9. METAS'!$R$20,INT((ROW()-14)/2),0)),"",OFFSET('9. METAS'!$R$20,INT((ROW()-14)/2),0)))</f>
        <v/>
      </c>
      <c r="L190" s="245" t="str">
        <f ca="1">IF(MOD(ROW()-13,2)=0,IF(ISBLANK(OFFSET('11. SEGUIMIENTO 2026'!$P$14,INT((ROW()-13)/2),0)),"",OFFSET('11. SEGUIMIENTO 2026'!$P$14,INT((ROW()-13)/2),0)),IF(ISBLANK(OFFSET('9. METAS'!$S$20,INT((ROW()-14)/2),0)),"",OFFSET('9. METAS'!$S$20,INT((ROW()-14)/2),0)))</f>
        <v/>
      </c>
      <c r="M190" s="246" t="str">
        <f ca="1">IF(MOD(ROW()-13,2)=0,IF(ISBLANK(OFFSET('11. SEGUIMIENTO 2026'!$Q$14,INT((ROW()-13)/2),0)),"",OFFSET('11. SEGUIMIENTO 2026'!$Q$14,INT((ROW()-13)/2),0)),IF(ISBLANK(OFFSET('9. METAS'!$T$20,INT((ROW()-14)/2),0)),"",OFFSET('9. METAS'!$T$20,INT((ROW()-14)/2),0)))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02" t="str">
        <f ca="1">IF(ISBLANK(OFFSET('9. METAS'!$K$20,INT((ROW()-13)/2),0)),"",OFFSET('9. METAS'!$K$20,INT((ROW()-13)/2),0))</f>
        <v/>
      </c>
      <c r="I191" s="1004"/>
      <c r="J191" s="244" t="str">
        <f ca="1">IF(MOD(ROW()-13,2)=0,IF(ISBLANK(OFFSET('11. SEGUIMIENTO 2026'!$N$14,INT((ROW()-13)/2),0)),"",OFFSET('11. SEGUIMIENTO 2026'!$N$14,INT((ROW()-13)/2),0)),IF(ISBLANK(OFFSET('9. METAS'!$Q$20,INT((ROW()-14)/2),0)),"",OFFSET('9. METAS'!$Q$20,INT((ROW()-14)/2),0)))</f>
        <v/>
      </c>
      <c r="K191" s="245" t="str">
        <f ca="1">IF(MOD(ROW()-13,2)=0,IF(ISBLANK(OFFSET('11. SEGUIMIENTO 2026'!$O$14,INT((ROW()-13)/2),0)),"",OFFSET('11. SEGUIMIENTO 2026'!$O$14,INT((ROW()-13)/2),0)),IF(ISBLANK(OFFSET('9. METAS'!$R$20,INT((ROW()-14)/2),0)),"",OFFSET('9. METAS'!$R$20,INT((ROW()-14)/2),0)))</f>
        <v/>
      </c>
      <c r="L191" s="245" t="str">
        <f ca="1">IF(MOD(ROW()-13,2)=0,IF(ISBLANK(OFFSET('11. SEGUIMIENTO 2026'!$P$14,INT((ROW()-13)/2),0)),"",OFFSET('11. SEGUIMIENTO 2026'!$P$14,INT((ROW()-13)/2),0)),IF(ISBLANK(OFFSET('9. METAS'!$S$20,INT((ROW()-14)/2),0)),"",OFFSET('9. METAS'!$S$20,INT((ROW()-14)/2),0)))</f>
        <v/>
      </c>
      <c r="M191" s="246" t="str">
        <f ca="1">IF(MOD(ROW()-13,2)=0,IF(ISBLANK(OFFSET('11. SEGUIMIENTO 2026'!$Q$14,INT((ROW()-13)/2),0)),"",OFFSET('11. SEGUIMIENTO 2026'!$Q$14,INT((ROW()-13)/2),0)),IF(ISBLANK(OFFSET('9. METAS'!$T$20,INT((ROW()-14)/2),0)),"",OFFSET('9. METAS'!$T$20,INT((ROW()-14)/2),0)))</f>
        <v/>
      </c>
      <c r="N191" s="1006" t="str">
        <f t="shared" ref="N191" ca="1" si="174">IFERROR(J191/J192,"ND")</f>
        <v>ND</v>
      </c>
      <c r="O191" s="1008" t="str">
        <f t="shared" ref="O191" ca="1" si="175">IFERROR(((J191+K191)/H191),"ND")</f>
        <v>ND</v>
      </c>
      <c r="P191" s="1010"/>
    </row>
    <row r="192" spans="3:16">
      <c r="C192" s="1025"/>
      <c r="D192" s="1018"/>
      <c r="E192" s="1018"/>
      <c r="F192" s="1021"/>
      <c r="G192" s="1023"/>
      <c r="H192" s="1002"/>
      <c r="I192" s="1012"/>
      <c r="J192" s="244" t="str">
        <f ca="1">IF(MOD(ROW()-13,2)=0,IF(ISBLANK(OFFSET('11. SEGUIMIENTO 2026'!$N$14,INT((ROW()-13)/2),0)),"",OFFSET('11. SEGUIMIENTO 2026'!$N$14,INT((ROW()-13)/2),0)),IF(ISBLANK(OFFSET('9. METAS'!$Q$20,INT((ROW()-14)/2),0)),"",OFFSET('9. METAS'!$Q$20,INT((ROW()-14)/2),0)))</f>
        <v/>
      </c>
      <c r="K192" s="245" t="str">
        <f ca="1">IF(MOD(ROW()-13,2)=0,IF(ISBLANK(OFFSET('11. SEGUIMIENTO 2026'!$O$14,INT((ROW()-13)/2),0)),"",OFFSET('11. SEGUIMIENTO 2026'!$O$14,INT((ROW()-13)/2),0)),IF(ISBLANK(OFFSET('9. METAS'!$R$20,INT((ROW()-14)/2),0)),"",OFFSET('9. METAS'!$R$20,INT((ROW()-14)/2),0)))</f>
        <v/>
      </c>
      <c r="L192" s="245" t="str">
        <f ca="1">IF(MOD(ROW()-13,2)=0,IF(ISBLANK(OFFSET('11. SEGUIMIENTO 2026'!$P$14,INT((ROW()-13)/2),0)),"",OFFSET('11. SEGUIMIENTO 2026'!$P$14,INT((ROW()-13)/2),0)),IF(ISBLANK(OFFSET('9. METAS'!$S$20,INT((ROW()-14)/2),0)),"",OFFSET('9. METAS'!$S$20,INT((ROW()-14)/2),0)))</f>
        <v/>
      </c>
      <c r="M192" s="246" t="str">
        <f ca="1">IF(MOD(ROW()-13,2)=0,IF(ISBLANK(OFFSET('11. SEGUIMIENTO 2026'!$Q$14,INT((ROW()-13)/2),0)),"",OFFSET('11. SEGUIMIENTO 2026'!$Q$14,INT((ROW()-13)/2),0)),IF(ISBLANK(OFFSET('9. METAS'!$T$20,INT((ROW()-14)/2),0)),"",OFFSET('9. METAS'!$T$20,INT((ROW()-14)/2),0)))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02" t="str">
        <f ca="1">IF(ISBLANK(OFFSET('9. METAS'!$K$20,INT((ROW()-13)/2),0)),"",OFFSET('9. METAS'!$K$20,INT((ROW()-13)/2),0))</f>
        <v/>
      </c>
      <c r="I193" s="1004"/>
      <c r="J193" s="244" t="str">
        <f ca="1">IF(MOD(ROW()-13,2)=0,IF(ISBLANK(OFFSET('11. SEGUIMIENTO 2026'!$N$14,INT((ROW()-13)/2),0)),"",OFFSET('11. SEGUIMIENTO 2026'!$N$14,INT((ROW()-13)/2),0)),IF(ISBLANK(OFFSET('9. METAS'!$Q$20,INT((ROW()-14)/2),0)),"",OFFSET('9. METAS'!$Q$20,INT((ROW()-14)/2),0)))</f>
        <v/>
      </c>
      <c r="K193" s="245" t="str">
        <f ca="1">IF(MOD(ROW()-13,2)=0,IF(ISBLANK(OFFSET('11. SEGUIMIENTO 2026'!$O$14,INT((ROW()-13)/2),0)),"",OFFSET('11. SEGUIMIENTO 2026'!$O$14,INT((ROW()-13)/2),0)),IF(ISBLANK(OFFSET('9. METAS'!$R$20,INT((ROW()-14)/2),0)),"",OFFSET('9. METAS'!$R$20,INT((ROW()-14)/2),0)))</f>
        <v/>
      </c>
      <c r="L193" s="245" t="str">
        <f ca="1">IF(MOD(ROW()-13,2)=0,IF(ISBLANK(OFFSET('11. SEGUIMIENTO 2026'!$P$14,INT((ROW()-13)/2),0)),"",OFFSET('11. SEGUIMIENTO 2026'!$P$14,INT((ROW()-13)/2),0)),IF(ISBLANK(OFFSET('9. METAS'!$S$20,INT((ROW()-14)/2),0)),"",OFFSET('9. METAS'!$S$20,INT((ROW()-14)/2),0)))</f>
        <v/>
      </c>
      <c r="M193" s="246" t="str">
        <f ca="1">IF(MOD(ROW()-13,2)=0,IF(ISBLANK(OFFSET('11. SEGUIMIENTO 2026'!$Q$14,INT((ROW()-13)/2),0)),"",OFFSET('11. SEGUIMIENTO 2026'!$Q$14,INT((ROW()-13)/2),0)),IF(ISBLANK(OFFSET('9. METAS'!$T$20,INT((ROW()-14)/2),0)),"",OFFSET('9. METAS'!$T$20,INT((ROW()-14)/2),0)))</f>
        <v/>
      </c>
      <c r="N193" s="1006" t="str">
        <f t="shared" ref="N193" ca="1" si="176">IFERROR(J193/J194,"ND")</f>
        <v>ND</v>
      </c>
      <c r="O193" s="1008" t="str">
        <f t="shared" ref="O193" ca="1" si="177">IFERROR(((J193+K193)/H193),"ND")</f>
        <v>ND</v>
      </c>
      <c r="P193" s="1010"/>
    </row>
    <row r="194" spans="3:16">
      <c r="C194" s="1025"/>
      <c r="D194" s="1018"/>
      <c r="E194" s="1018"/>
      <c r="F194" s="1021"/>
      <c r="G194" s="1023"/>
      <c r="H194" s="1002"/>
      <c r="I194" s="1012"/>
      <c r="J194" s="244" t="str">
        <f ca="1">IF(MOD(ROW()-13,2)=0,IF(ISBLANK(OFFSET('11. SEGUIMIENTO 2026'!$N$14,INT((ROW()-13)/2),0)),"",OFFSET('11. SEGUIMIENTO 2026'!$N$14,INT((ROW()-13)/2),0)),IF(ISBLANK(OFFSET('9. METAS'!$Q$20,INT((ROW()-14)/2),0)),"",OFFSET('9. METAS'!$Q$20,INT((ROW()-14)/2),0)))</f>
        <v/>
      </c>
      <c r="K194" s="245" t="str">
        <f ca="1">IF(MOD(ROW()-13,2)=0,IF(ISBLANK(OFFSET('11. SEGUIMIENTO 2026'!$O$14,INT((ROW()-13)/2),0)),"",OFFSET('11. SEGUIMIENTO 2026'!$O$14,INT((ROW()-13)/2),0)),IF(ISBLANK(OFFSET('9. METAS'!$R$20,INT((ROW()-14)/2),0)),"",OFFSET('9. METAS'!$R$20,INT((ROW()-14)/2),0)))</f>
        <v/>
      </c>
      <c r="L194" s="245" t="str">
        <f ca="1">IF(MOD(ROW()-13,2)=0,IF(ISBLANK(OFFSET('11. SEGUIMIENTO 2026'!$P$14,INT((ROW()-13)/2),0)),"",OFFSET('11. SEGUIMIENTO 2026'!$P$14,INT((ROW()-13)/2),0)),IF(ISBLANK(OFFSET('9. METAS'!$S$20,INT((ROW()-14)/2),0)),"",OFFSET('9. METAS'!$S$20,INT((ROW()-14)/2),0)))</f>
        <v/>
      </c>
      <c r="M194" s="246" t="str">
        <f ca="1">IF(MOD(ROW()-13,2)=0,IF(ISBLANK(OFFSET('11. SEGUIMIENTO 2026'!$Q$14,INT((ROW()-13)/2),0)),"",OFFSET('11. SEGUIMIENTO 2026'!$Q$14,INT((ROW()-13)/2),0)),IF(ISBLANK(OFFSET('9. METAS'!$T$20,INT((ROW()-14)/2),0)),"",OFFSET('9. METAS'!$T$20,INT((ROW()-14)/2),0)))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02" t="str">
        <f ca="1">IF(ISBLANK(OFFSET('9. METAS'!$K$20,INT((ROW()-13)/2),0)),"",OFFSET('9. METAS'!$K$20,INT((ROW()-13)/2),0))</f>
        <v/>
      </c>
      <c r="I195" s="1004"/>
      <c r="J195" s="244" t="str">
        <f ca="1">IF(MOD(ROW()-13,2)=0,IF(ISBLANK(OFFSET('11. SEGUIMIENTO 2026'!$N$14,INT((ROW()-13)/2),0)),"",OFFSET('11. SEGUIMIENTO 2026'!$N$14,INT((ROW()-13)/2),0)),IF(ISBLANK(OFFSET('9. METAS'!$Q$20,INT((ROW()-14)/2),0)),"",OFFSET('9. METAS'!$Q$20,INT((ROW()-14)/2),0)))</f>
        <v/>
      </c>
      <c r="K195" s="245" t="str">
        <f ca="1">IF(MOD(ROW()-13,2)=0,IF(ISBLANK(OFFSET('11. SEGUIMIENTO 2026'!$O$14,INT((ROW()-13)/2),0)),"",OFFSET('11. SEGUIMIENTO 2026'!$O$14,INT((ROW()-13)/2),0)),IF(ISBLANK(OFFSET('9. METAS'!$R$20,INT((ROW()-14)/2),0)),"",OFFSET('9. METAS'!$R$20,INT((ROW()-14)/2),0)))</f>
        <v/>
      </c>
      <c r="L195" s="245" t="str">
        <f ca="1">IF(MOD(ROW()-13,2)=0,IF(ISBLANK(OFFSET('11. SEGUIMIENTO 2026'!$P$14,INT((ROW()-13)/2),0)),"",OFFSET('11. SEGUIMIENTO 2026'!$P$14,INT((ROW()-13)/2),0)),IF(ISBLANK(OFFSET('9. METAS'!$S$20,INT((ROW()-14)/2),0)),"",OFFSET('9. METAS'!$S$20,INT((ROW()-14)/2),0)))</f>
        <v/>
      </c>
      <c r="M195" s="246" t="str">
        <f ca="1">IF(MOD(ROW()-13,2)=0,IF(ISBLANK(OFFSET('11. SEGUIMIENTO 2026'!$Q$14,INT((ROW()-13)/2),0)),"",OFFSET('11. SEGUIMIENTO 2026'!$Q$14,INT((ROW()-13)/2),0)),IF(ISBLANK(OFFSET('9. METAS'!$T$20,INT((ROW()-14)/2),0)),"",OFFSET('9. METAS'!$T$20,INT((ROW()-14)/2),0)))</f>
        <v/>
      </c>
      <c r="N195" s="1006" t="str">
        <f t="shared" ref="N195" ca="1" si="178">IFERROR(J195/J196,"ND")</f>
        <v>ND</v>
      </c>
      <c r="O195" s="1008" t="str">
        <f t="shared" ref="O195" ca="1" si="179">IFERROR(((J195+K195)/H195),"ND")</f>
        <v>ND</v>
      </c>
      <c r="P195" s="1010"/>
    </row>
    <row r="196" spans="3:16">
      <c r="C196" s="1025"/>
      <c r="D196" s="1018"/>
      <c r="E196" s="1018"/>
      <c r="F196" s="1021"/>
      <c r="G196" s="1023"/>
      <c r="H196" s="1002"/>
      <c r="I196" s="1012"/>
      <c r="J196" s="244" t="str">
        <f ca="1">IF(MOD(ROW()-13,2)=0,IF(ISBLANK(OFFSET('11. SEGUIMIENTO 2026'!$N$14,INT((ROW()-13)/2),0)),"",OFFSET('11. SEGUIMIENTO 2026'!$N$14,INT((ROW()-13)/2),0)),IF(ISBLANK(OFFSET('9. METAS'!$Q$20,INT((ROW()-14)/2),0)),"",OFFSET('9. METAS'!$Q$20,INT((ROW()-14)/2),0)))</f>
        <v/>
      </c>
      <c r="K196" s="245" t="str">
        <f ca="1">IF(MOD(ROW()-13,2)=0,IF(ISBLANK(OFFSET('11. SEGUIMIENTO 2026'!$O$14,INT((ROW()-13)/2),0)),"",OFFSET('11. SEGUIMIENTO 2026'!$O$14,INT((ROW()-13)/2),0)),IF(ISBLANK(OFFSET('9. METAS'!$R$20,INT((ROW()-14)/2),0)),"",OFFSET('9. METAS'!$R$20,INT((ROW()-14)/2),0)))</f>
        <v/>
      </c>
      <c r="L196" s="245" t="str">
        <f ca="1">IF(MOD(ROW()-13,2)=0,IF(ISBLANK(OFFSET('11. SEGUIMIENTO 2026'!$P$14,INT((ROW()-13)/2),0)),"",OFFSET('11. SEGUIMIENTO 2026'!$P$14,INT((ROW()-13)/2),0)),IF(ISBLANK(OFFSET('9. METAS'!$S$20,INT((ROW()-14)/2),0)),"",OFFSET('9. METAS'!$S$20,INT((ROW()-14)/2),0)))</f>
        <v/>
      </c>
      <c r="M196" s="246" t="str">
        <f ca="1">IF(MOD(ROW()-13,2)=0,IF(ISBLANK(OFFSET('11. SEGUIMIENTO 2026'!$Q$14,INT((ROW()-13)/2),0)),"",OFFSET('11. SEGUIMIENTO 2026'!$Q$14,INT((ROW()-13)/2),0)),IF(ISBLANK(OFFSET('9. METAS'!$T$20,INT((ROW()-14)/2),0)),"",OFFSET('9. METAS'!$T$20,INT((ROW()-14)/2),0)))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02">
        <f ca="1">IF(ISBLANK(OFFSET('9. METAS'!$K$20,INT((ROW()-13)/2),0)),"",OFFSET('9. METAS'!$K$20,INT((ROW()-13)/2),0))</f>
        <v>100</v>
      </c>
      <c r="I197" s="1004"/>
      <c r="J197" s="244">
        <f ca="1">IF(MOD(ROW()-13,2)=0,IF(ISBLANK(OFFSET('11. SEGUIMIENTO 2026'!$N$14,INT((ROW()-13)/2),0)),"",OFFSET('11. SEGUIMIENTO 2026'!$N$14,INT((ROW()-13)/2),0)),IF(ISBLANK(OFFSET('9. METAS'!$Q$20,INT((ROW()-14)/2),0)),"",OFFSET('9. METAS'!$Q$20,INT((ROW()-14)/2),0)))</f>
        <v>25</v>
      </c>
      <c r="K197" s="245" t="str">
        <f ca="1">IF(MOD(ROW()-13,2)=0,IF(ISBLANK(OFFSET('11. SEGUIMIENTO 2026'!$O$14,INT((ROW()-13)/2),0)),"",OFFSET('11. SEGUIMIENTO 2026'!$O$14,INT((ROW()-13)/2),0)),IF(ISBLANK(OFFSET('9. METAS'!$R$20,INT((ROW()-14)/2),0)),"",OFFSET('9. METAS'!$R$20,INT((ROW()-14)/2),0)))</f>
        <v/>
      </c>
      <c r="L197" s="245" t="str">
        <f ca="1">IF(MOD(ROW()-13,2)=0,IF(ISBLANK(OFFSET('11. SEGUIMIENTO 2026'!$P$14,INT((ROW()-13)/2),0)),"",OFFSET('11. SEGUIMIENTO 2026'!$P$14,INT((ROW()-13)/2),0)),IF(ISBLANK(OFFSET('9. METAS'!$S$20,INT((ROW()-14)/2),0)),"",OFFSET('9. METAS'!$S$20,INT((ROW()-14)/2),0)))</f>
        <v/>
      </c>
      <c r="M197" s="246" t="str">
        <f ca="1">IF(MOD(ROW()-13,2)=0,IF(ISBLANK(OFFSET('11. SEGUIMIENTO 2026'!$Q$14,INT((ROW()-13)/2),0)),"",OFFSET('11. SEGUIMIENTO 2026'!$Q$14,INT((ROW()-13)/2),0)),IF(ISBLANK(OFFSET('9. METAS'!$T$20,INT((ROW()-14)/2),0)),"",OFFSET('9. METAS'!$T$20,INT((ROW()-14)/2),0)))</f>
        <v/>
      </c>
      <c r="N197" s="1006">
        <f t="shared" ref="N197" ca="1" si="180">IFERROR(J197/J198,"ND")</f>
        <v>1</v>
      </c>
      <c r="O197" s="1008" t="str">
        <f t="shared" ref="O197" ca="1" si="181">IFERROR(((J197+K197)/H197),"ND")</f>
        <v>ND</v>
      </c>
      <c r="P197" s="1010"/>
    </row>
    <row r="198" spans="3:16">
      <c r="C198" s="1025"/>
      <c r="D198" s="1018"/>
      <c r="E198" s="1018"/>
      <c r="F198" s="1021"/>
      <c r="G198" s="1023"/>
      <c r="H198" s="1002"/>
      <c r="I198" s="1012"/>
      <c r="J198" s="244">
        <f ca="1">IF(MOD(ROW()-13,2)=0,IF(ISBLANK(OFFSET('11. SEGUIMIENTO 2026'!$N$14,INT((ROW()-13)/2),0)),"",OFFSET('11. SEGUIMIENTO 2026'!$N$14,INT((ROW()-13)/2),0)),IF(ISBLANK(OFFSET('9. METAS'!$Q$20,INT((ROW()-14)/2),0)),"",OFFSET('9. METAS'!$Q$20,INT((ROW()-14)/2),0)))</f>
        <v>25</v>
      </c>
      <c r="K198" s="245">
        <f ca="1">IF(MOD(ROW()-13,2)=0,IF(ISBLANK(OFFSET('11. SEGUIMIENTO 2026'!$O$14,INT((ROW()-13)/2),0)),"",OFFSET('11. SEGUIMIENTO 2026'!$O$14,INT((ROW()-13)/2),0)),IF(ISBLANK(OFFSET('9. METAS'!$R$20,INT((ROW()-14)/2),0)),"",OFFSET('9. METAS'!$R$20,INT((ROW()-14)/2),0)))</f>
        <v>25</v>
      </c>
      <c r="L198" s="245">
        <f ca="1">IF(MOD(ROW()-13,2)=0,IF(ISBLANK(OFFSET('11. SEGUIMIENTO 2026'!$P$14,INT((ROW()-13)/2),0)),"",OFFSET('11. SEGUIMIENTO 2026'!$P$14,INT((ROW()-13)/2),0)),IF(ISBLANK(OFFSET('9. METAS'!$S$20,INT((ROW()-14)/2),0)),"",OFFSET('9. METAS'!$S$20,INT((ROW()-14)/2),0)))</f>
        <v>25</v>
      </c>
      <c r="M198" s="246">
        <f ca="1">IF(MOD(ROW()-13,2)=0,IF(ISBLANK(OFFSET('11. SEGUIMIENTO 2026'!$Q$14,INT((ROW()-13)/2),0)),"",OFFSET('11. SEGUIMIENTO 2026'!$Q$14,INT((ROW()-13)/2),0)),IF(ISBLANK(OFFSET('9. METAS'!$T$20,INT((ROW()-14)/2),0)),"",OFFSET('9. METAS'!$T$20,INT((ROW()-14)/2),0)))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02">
        <f ca="1">IF(ISBLANK(OFFSET('9. METAS'!$K$20,INT((ROW()-13)/2),0)),"",OFFSET('9. METAS'!$K$20,INT((ROW()-13)/2),0))</f>
        <v>10600</v>
      </c>
      <c r="I199" s="1004"/>
      <c r="J199" s="244">
        <f ca="1">IF(MOD(ROW()-13,2)=0,IF(ISBLANK(OFFSET('11. SEGUIMIENTO 2026'!$N$14,INT((ROW()-13)/2),0)),"",OFFSET('11. SEGUIMIENTO 2026'!$N$14,INT((ROW()-13)/2),0)),IF(ISBLANK(OFFSET('9. METAS'!$Q$20,INT((ROW()-14)/2),0)),"",OFFSET('9. METAS'!$Q$20,INT((ROW()-14)/2),0)))</f>
        <v>2937</v>
      </c>
      <c r="K199" s="245" t="str">
        <f ca="1">IF(MOD(ROW()-13,2)=0,IF(ISBLANK(OFFSET('11. SEGUIMIENTO 2026'!$O$14,INT((ROW()-13)/2),0)),"",OFFSET('11. SEGUIMIENTO 2026'!$O$14,INT((ROW()-13)/2),0)),IF(ISBLANK(OFFSET('9. METAS'!$R$20,INT((ROW()-14)/2),0)),"",OFFSET('9. METAS'!$R$20,INT((ROW()-14)/2),0)))</f>
        <v/>
      </c>
      <c r="L199" s="245" t="str">
        <f ca="1">IF(MOD(ROW()-13,2)=0,IF(ISBLANK(OFFSET('11. SEGUIMIENTO 2026'!$P$14,INT((ROW()-13)/2),0)),"",OFFSET('11. SEGUIMIENTO 2026'!$P$14,INT((ROW()-13)/2),0)),IF(ISBLANK(OFFSET('9. METAS'!$S$20,INT((ROW()-14)/2),0)),"",OFFSET('9. METAS'!$S$20,INT((ROW()-14)/2),0)))</f>
        <v/>
      </c>
      <c r="M199" s="246" t="str">
        <f ca="1">IF(MOD(ROW()-13,2)=0,IF(ISBLANK(OFFSET('11. SEGUIMIENTO 2026'!$Q$14,INT((ROW()-13)/2),0)),"",OFFSET('11. SEGUIMIENTO 2026'!$Q$14,INT((ROW()-13)/2),0)),IF(ISBLANK(OFFSET('9. METAS'!$T$20,INT((ROW()-14)/2),0)),"",OFFSET('9. METAS'!$T$20,INT((ROW()-14)/2),0)))</f>
        <v/>
      </c>
      <c r="N199" s="1006">
        <f t="shared" ref="N199" ca="1" si="182">IFERROR(J199/J200,"ND")</f>
        <v>1.16779324055666</v>
      </c>
      <c r="O199" s="1008" t="str">
        <f t="shared" ref="O199" ca="1" si="183">IFERROR(((J199+K199)/H199),"ND")</f>
        <v>ND</v>
      </c>
      <c r="P199" s="1010"/>
    </row>
    <row r="200" spans="3:16">
      <c r="C200" s="1025"/>
      <c r="D200" s="1018"/>
      <c r="E200" s="1018"/>
      <c r="F200" s="1021"/>
      <c r="G200" s="1023"/>
      <c r="H200" s="1002"/>
      <c r="I200" s="1012"/>
      <c r="J200" s="244">
        <f ca="1">IF(MOD(ROW()-13,2)=0,IF(ISBLANK(OFFSET('11. SEGUIMIENTO 2026'!$N$14,INT((ROW()-13)/2),0)),"",OFFSET('11. SEGUIMIENTO 2026'!$N$14,INT((ROW()-13)/2),0)),IF(ISBLANK(OFFSET('9. METAS'!$Q$20,INT((ROW()-14)/2),0)),"",OFFSET('9. METAS'!$Q$20,INT((ROW()-14)/2),0)))</f>
        <v>2515</v>
      </c>
      <c r="K200" s="245">
        <f ca="1">IF(MOD(ROW()-13,2)=0,IF(ISBLANK(OFFSET('11. SEGUIMIENTO 2026'!$O$14,INT((ROW()-13)/2),0)),"",OFFSET('11. SEGUIMIENTO 2026'!$O$14,INT((ROW()-13)/2),0)),IF(ISBLANK(OFFSET('9. METAS'!$R$20,INT((ROW()-14)/2),0)),"",OFFSET('9. METAS'!$R$20,INT((ROW()-14)/2),0)))</f>
        <v>2785</v>
      </c>
      <c r="L200" s="245">
        <f ca="1">IF(MOD(ROW()-13,2)=0,IF(ISBLANK(OFFSET('11. SEGUIMIENTO 2026'!$P$14,INT((ROW()-13)/2),0)),"",OFFSET('11. SEGUIMIENTO 2026'!$P$14,INT((ROW()-13)/2),0)),IF(ISBLANK(OFFSET('9. METAS'!$S$20,INT((ROW()-14)/2),0)),"",OFFSET('9. METAS'!$S$20,INT((ROW()-14)/2),0)))</f>
        <v>2790</v>
      </c>
      <c r="M200" s="246">
        <f ca="1">IF(MOD(ROW()-13,2)=0,IF(ISBLANK(OFFSET('11. SEGUIMIENTO 2026'!$Q$14,INT((ROW()-13)/2),0)),"",OFFSET('11. SEGUIMIENTO 2026'!$Q$14,INT((ROW()-13)/2),0)),IF(ISBLANK(OFFSET('9. METAS'!$T$20,INT((ROW()-14)/2),0)),"",OFFSET('9. METAS'!$T$20,INT((ROW()-14)/2),0)))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02" t="str">
        <f ca="1">IF(ISBLANK(OFFSET('9. METAS'!$K$20,INT((ROW()-13)/2),0)),"",OFFSET('9. METAS'!$K$20,INT((ROW()-13)/2),0))</f>
        <v/>
      </c>
      <c r="I201" s="1004"/>
      <c r="J201" s="244" t="str">
        <f ca="1">IF(MOD(ROW()-13,2)=0,IF(ISBLANK(OFFSET('11. SEGUIMIENTO 2026'!$N$14,INT((ROW()-13)/2),0)),"",OFFSET('11. SEGUIMIENTO 2026'!$N$14,INT((ROW()-13)/2),0)),IF(ISBLANK(OFFSET('9. METAS'!$Q$20,INT((ROW()-14)/2),0)),"",OFFSET('9. METAS'!$Q$20,INT((ROW()-14)/2),0)))</f>
        <v/>
      </c>
      <c r="K201" s="245" t="str">
        <f ca="1">IF(MOD(ROW()-13,2)=0,IF(ISBLANK(OFFSET('11. SEGUIMIENTO 2026'!$O$14,INT((ROW()-13)/2),0)),"",OFFSET('11. SEGUIMIENTO 2026'!$O$14,INT((ROW()-13)/2),0)),IF(ISBLANK(OFFSET('9. METAS'!$R$20,INT((ROW()-14)/2),0)),"",OFFSET('9. METAS'!$R$20,INT((ROW()-14)/2),0)))</f>
        <v/>
      </c>
      <c r="L201" s="245" t="str">
        <f ca="1">IF(MOD(ROW()-13,2)=0,IF(ISBLANK(OFFSET('11. SEGUIMIENTO 2026'!$P$14,INT((ROW()-13)/2),0)),"",OFFSET('11. SEGUIMIENTO 2026'!$P$14,INT((ROW()-13)/2),0)),IF(ISBLANK(OFFSET('9. METAS'!$S$20,INT((ROW()-14)/2),0)),"",OFFSET('9. METAS'!$S$20,INT((ROW()-14)/2),0)))</f>
        <v/>
      </c>
      <c r="M201" s="246" t="str">
        <f ca="1">IF(MOD(ROW()-13,2)=0,IF(ISBLANK(OFFSET('11. SEGUIMIENTO 2026'!$Q$14,INT((ROW()-13)/2),0)),"",OFFSET('11. SEGUIMIENTO 2026'!$Q$14,INT((ROW()-13)/2),0)),IF(ISBLANK(OFFSET('9. METAS'!$T$20,INT((ROW()-14)/2),0)),"",OFFSET('9. METAS'!$T$20,INT((ROW()-14)/2),0)))</f>
        <v/>
      </c>
      <c r="N201" s="1006" t="str">
        <f t="shared" ref="N201" ca="1" si="184">IFERROR(J201/J202,"ND")</f>
        <v>ND</v>
      </c>
      <c r="O201" s="1008" t="str">
        <f t="shared" ref="O201" ca="1" si="185">IFERROR(((J201+K201)/H201),"ND")</f>
        <v>ND</v>
      </c>
      <c r="P201" s="1010"/>
    </row>
    <row r="202" spans="3:16">
      <c r="C202" s="1025"/>
      <c r="D202" s="1018"/>
      <c r="E202" s="1018"/>
      <c r="F202" s="1021"/>
      <c r="G202" s="1023"/>
      <c r="H202" s="1002"/>
      <c r="I202" s="1012"/>
      <c r="J202" s="244" t="str">
        <f ca="1">IF(MOD(ROW()-13,2)=0,IF(ISBLANK(OFFSET('11. SEGUIMIENTO 2026'!$N$14,INT((ROW()-13)/2),0)),"",OFFSET('11. SEGUIMIENTO 2026'!$N$14,INT((ROW()-13)/2),0)),IF(ISBLANK(OFFSET('9. METAS'!$Q$20,INT((ROW()-14)/2),0)),"",OFFSET('9. METAS'!$Q$20,INT((ROW()-14)/2),0)))</f>
        <v/>
      </c>
      <c r="K202" s="245" t="str">
        <f ca="1">IF(MOD(ROW()-13,2)=0,IF(ISBLANK(OFFSET('11. SEGUIMIENTO 2026'!$O$14,INT((ROW()-13)/2),0)),"",OFFSET('11. SEGUIMIENTO 2026'!$O$14,INT((ROW()-13)/2),0)),IF(ISBLANK(OFFSET('9. METAS'!$R$20,INT((ROW()-14)/2),0)),"",OFFSET('9. METAS'!$R$20,INT((ROW()-14)/2),0)))</f>
        <v/>
      </c>
      <c r="L202" s="245" t="str">
        <f ca="1">IF(MOD(ROW()-13,2)=0,IF(ISBLANK(OFFSET('11. SEGUIMIENTO 2026'!$P$14,INT((ROW()-13)/2),0)),"",OFFSET('11. SEGUIMIENTO 2026'!$P$14,INT((ROW()-13)/2),0)),IF(ISBLANK(OFFSET('9. METAS'!$S$20,INT((ROW()-14)/2),0)),"",OFFSET('9. METAS'!$S$20,INT((ROW()-14)/2),0)))</f>
        <v/>
      </c>
      <c r="M202" s="246" t="str">
        <f ca="1">IF(MOD(ROW()-13,2)=0,IF(ISBLANK(OFFSET('11. SEGUIMIENTO 2026'!$Q$14,INT((ROW()-13)/2),0)),"",OFFSET('11. SEGUIMIENTO 2026'!$Q$14,INT((ROW()-13)/2),0)),IF(ISBLANK(OFFSET('9. METAS'!$T$20,INT((ROW()-14)/2),0)),"",OFFSET('9. METAS'!$T$20,INT((ROW()-14)/2),0)))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02" t="str">
        <f ca="1">IF(ISBLANK(OFFSET('9. METAS'!$K$20,INT((ROW()-13)/2),0)),"",OFFSET('9. METAS'!$K$20,INT((ROW()-13)/2),0))</f>
        <v/>
      </c>
      <c r="I203" s="1004"/>
      <c r="J203" s="244" t="str">
        <f ca="1">IF(MOD(ROW()-13,2)=0,IF(ISBLANK(OFFSET('11. SEGUIMIENTO 2026'!$N$14,INT((ROW()-13)/2),0)),"",OFFSET('11. SEGUIMIENTO 2026'!$N$14,INT((ROW()-13)/2),0)),IF(ISBLANK(OFFSET('9. METAS'!$Q$20,INT((ROW()-14)/2),0)),"",OFFSET('9. METAS'!$Q$20,INT((ROW()-14)/2),0)))</f>
        <v/>
      </c>
      <c r="K203" s="245" t="str">
        <f ca="1">IF(MOD(ROW()-13,2)=0,IF(ISBLANK(OFFSET('11. SEGUIMIENTO 2026'!$O$14,INT((ROW()-13)/2),0)),"",OFFSET('11. SEGUIMIENTO 2026'!$O$14,INT((ROW()-13)/2),0)),IF(ISBLANK(OFFSET('9. METAS'!$R$20,INT((ROW()-14)/2),0)),"",OFFSET('9. METAS'!$R$20,INT((ROW()-14)/2),0)))</f>
        <v/>
      </c>
      <c r="L203" s="245" t="str">
        <f ca="1">IF(MOD(ROW()-13,2)=0,IF(ISBLANK(OFFSET('11. SEGUIMIENTO 2026'!$P$14,INT((ROW()-13)/2),0)),"",OFFSET('11. SEGUIMIENTO 2026'!$P$14,INT((ROW()-13)/2),0)),IF(ISBLANK(OFFSET('9. METAS'!$S$20,INT((ROW()-14)/2),0)),"",OFFSET('9. METAS'!$S$20,INT((ROW()-14)/2),0)))</f>
        <v/>
      </c>
      <c r="M203" s="246" t="str">
        <f ca="1">IF(MOD(ROW()-13,2)=0,IF(ISBLANK(OFFSET('11. SEGUIMIENTO 2026'!$Q$14,INT((ROW()-13)/2),0)),"",OFFSET('11. SEGUIMIENTO 2026'!$Q$14,INT((ROW()-13)/2),0)),IF(ISBLANK(OFFSET('9. METAS'!$T$20,INT((ROW()-14)/2),0)),"",OFFSET('9. METAS'!$T$20,INT((ROW()-14)/2),0)))</f>
        <v/>
      </c>
      <c r="N203" s="1006" t="str">
        <f t="shared" ref="N203" ca="1" si="186">IFERROR(J203/J204,"ND")</f>
        <v>ND</v>
      </c>
      <c r="O203" s="1008" t="str">
        <f t="shared" ref="O203" ca="1" si="187">IFERROR(((J203+K203)/H203),"ND")</f>
        <v>ND</v>
      </c>
      <c r="P203" s="1010"/>
    </row>
    <row r="204" spans="3:16">
      <c r="C204" s="1025"/>
      <c r="D204" s="1018"/>
      <c r="E204" s="1018"/>
      <c r="F204" s="1021"/>
      <c r="G204" s="1023"/>
      <c r="H204" s="1002"/>
      <c r="I204" s="1012"/>
      <c r="J204" s="244" t="str">
        <f ca="1">IF(MOD(ROW()-13,2)=0,IF(ISBLANK(OFFSET('11. SEGUIMIENTO 2026'!$N$14,INT((ROW()-13)/2),0)),"",OFFSET('11. SEGUIMIENTO 2026'!$N$14,INT((ROW()-13)/2),0)),IF(ISBLANK(OFFSET('9. METAS'!$Q$20,INT((ROW()-14)/2),0)),"",OFFSET('9. METAS'!$Q$20,INT((ROW()-14)/2),0)))</f>
        <v/>
      </c>
      <c r="K204" s="245" t="str">
        <f ca="1">IF(MOD(ROW()-13,2)=0,IF(ISBLANK(OFFSET('11. SEGUIMIENTO 2026'!$O$14,INT((ROW()-13)/2),0)),"",OFFSET('11. SEGUIMIENTO 2026'!$O$14,INT((ROW()-13)/2),0)),IF(ISBLANK(OFFSET('9. METAS'!$R$20,INT((ROW()-14)/2),0)),"",OFFSET('9. METAS'!$R$20,INT((ROW()-14)/2),0)))</f>
        <v/>
      </c>
      <c r="L204" s="245" t="str">
        <f ca="1">IF(MOD(ROW()-13,2)=0,IF(ISBLANK(OFFSET('11. SEGUIMIENTO 2026'!$P$14,INT((ROW()-13)/2),0)),"",OFFSET('11. SEGUIMIENTO 2026'!$P$14,INT((ROW()-13)/2),0)),IF(ISBLANK(OFFSET('9. METAS'!$S$20,INT((ROW()-14)/2),0)),"",OFFSET('9. METAS'!$S$20,INT((ROW()-14)/2),0)))</f>
        <v/>
      </c>
      <c r="M204" s="246" t="str">
        <f ca="1">IF(MOD(ROW()-13,2)=0,IF(ISBLANK(OFFSET('11. SEGUIMIENTO 2026'!$Q$14,INT((ROW()-13)/2),0)),"",OFFSET('11. SEGUIMIENTO 2026'!$Q$14,INT((ROW()-13)/2),0)),IF(ISBLANK(OFFSET('9. METAS'!$T$20,INT((ROW()-14)/2),0)),"",OFFSET('9. METAS'!$T$20,INT((ROW()-14)/2),0)))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02" t="str">
        <f ca="1">IF(ISBLANK(OFFSET('9. METAS'!$K$20,INT((ROW()-13)/2),0)),"",OFFSET('9. METAS'!$K$20,INT((ROW()-13)/2),0))</f>
        <v/>
      </c>
      <c r="I205" s="1004"/>
      <c r="J205" s="244" t="str">
        <f ca="1">IF(MOD(ROW()-13,2)=0,IF(ISBLANK(OFFSET('11. SEGUIMIENTO 2026'!$N$14,INT((ROW()-13)/2),0)),"",OFFSET('11. SEGUIMIENTO 2026'!$N$14,INT((ROW()-13)/2),0)),IF(ISBLANK(OFFSET('9. METAS'!$Q$20,INT((ROW()-14)/2),0)),"",OFFSET('9. METAS'!$Q$20,INT((ROW()-14)/2),0)))</f>
        <v/>
      </c>
      <c r="K205" s="245" t="str">
        <f ca="1">IF(MOD(ROW()-13,2)=0,IF(ISBLANK(OFFSET('11. SEGUIMIENTO 2026'!$O$14,INT((ROW()-13)/2),0)),"",OFFSET('11. SEGUIMIENTO 2026'!$O$14,INT((ROW()-13)/2),0)),IF(ISBLANK(OFFSET('9. METAS'!$R$20,INT((ROW()-14)/2),0)),"",OFFSET('9. METAS'!$R$20,INT((ROW()-14)/2),0)))</f>
        <v/>
      </c>
      <c r="L205" s="245" t="str">
        <f ca="1">IF(MOD(ROW()-13,2)=0,IF(ISBLANK(OFFSET('11. SEGUIMIENTO 2026'!$P$14,INT((ROW()-13)/2),0)),"",OFFSET('11. SEGUIMIENTO 2026'!$P$14,INT((ROW()-13)/2),0)),IF(ISBLANK(OFFSET('9. METAS'!$S$20,INT((ROW()-14)/2),0)),"",OFFSET('9. METAS'!$S$20,INT((ROW()-14)/2),0)))</f>
        <v/>
      </c>
      <c r="M205" s="246" t="str">
        <f ca="1">IF(MOD(ROW()-13,2)=0,IF(ISBLANK(OFFSET('11. SEGUIMIENTO 2026'!$Q$14,INT((ROW()-13)/2),0)),"",OFFSET('11. SEGUIMIENTO 2026'!$Q$14,INT((ROW()-13)/2),0)),IF(ISBLANK(OFFSET('9. METAS'!$T$20,INT((ROW()-14)/2),0)),"",OFFSET('9. METAS'!$T$20,INT((ROW()-14)/2),0)))</f>
        <v/>
      </c>
      <c r="N205" s="1006" t="str">
        <f t="shared" ref="N205" ca="1" si="188">IFERROR(J205/J206,"ND")</f>
        <v>ND</v>
      </c>
      <c r="O205" s="1008" t="str">
        <f t="shared" ref="O205" ca="1" si="189">IFERROR(((J205+K205)/H205),"ND")</f>
        <v>ND</v>
      </c>
      <c r="P205" s="1010"/>
    </row>
    <row r="206" spans="3:16">
      <c r="C206" s="1025"/>
      <c r="D206" s="1018"/>
      <c r="E206" s="1018"/>
      <c r="F206" s="1021"/>
      <c r="G206" s="1023"/>
      <c r="H206" s="1002"/>
      <c r="I206" s="1012"/>
      <c r="J206" s="244" t="str">
        <f ca="1">IF(MOD(ROW()-13,2)=0,IF(ISBLANK(OFFSET('11. SEGUIMIENTO 2026'!$N$14,INT((ROW()-13)/2),0)),"",OFFSET('11. SEGUIMIENTO 2026'!$N$14,INT((ROW()-13)/2),0)),IF(ISBLANK(OFFSET('9. METAS'!$Q$20,INT((ROW()-14)/2),0)),"",OFFSET('9. METAS'!$Q$20,INT((ROW()-14)/2),0)))</f>
        <v/>
      </c>
      <c r="K206" s="245" t="str">
        <f ca="1">IF(MOD(ROW()-13,2)=0,IF(ISBLANK(OFFSET('11. SEGUIMIENTO 2026'!$O$14,INT((ROW()-13)/2),0)),"",OFFSET('11. SEGUIMIENTO 2026'!$O$14,INT((ROW()-13)/2),0)),IF(ISBLANK(OFFSET('9. METAS'!$R$20,INT((ROW()-14)/2),0)),"",OFFSET('9. METAS'!$R$20,INT((ROW()-14)/2),0)))</f>
        <v/>
      </c>
      <c r="L206" s="245" t="str">
        <f ca="1">IF(MOD(ROW()-13,2)=0,IF(ISBLANK(OFFSET('11. SEGUIMIENTO 2026'!$P$14,INT((ROW()-13)/2),0)),"",OFFSET('11. SEGUIMIENTO 2026'!$P$14,INT((ROW()-13)/2),0)),IF(ISBLANK(OFFSET('9. METAS'!$S$20,INT((ROW()-14)/2),0)),"",OFFSET('9. METAS'!$S$20,INT((ROW()-14)/2),0)))</f>
        <v/>
      </c>
      <c r="M206" s="246" t="str">
        <f ca="1">IF(MOD(ROW()-13,2)=0,IF(ISBLANK(OFFSET('11. SEGUIMIENTO 2026'!$Q$14,INT((ROW()-13)/2),0)),"",OFFSET('11. SEGUIMIENTO 2026'!$Q$14,INT((ROW()-13)/2),0)),IF(ISBLANK(OFFSET('9. METAS'!$T$20,INT((ROW()-14)/2),0)),"",OFFSET('9. METAS'!$T$20,INT((ROW()-14)/2),0)))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02" t="str">
        <f ca="1">IF(ISBLANK(OFFSET('9. METAS'!$K$20,INT((ROW()-13)/2),0)),"",OFFSET('9. METAS'!$K$20,INT((ROW()-13)/2),0))</f>
        <v/>
      </c>
      <c r="I207" s="1004"/>
      <c r="J207" s="244" t="str">
        <f ca="1">IF(MOD(ROW()-13,2)=0,IF(ISBLANK(OFFSET('11. SEGUIMIENTO 2026'!$N$14,INT((ROW()-13)/2),0)),"",OFFSET('11. SEGUIMIENTO 2026'!$N$14,INT((ROW()-13)/2),0)),IF(ISBLANK(OFFSET('9. METAS'!$Q$20,INT((ROW()-14)/2),0)),"",OFFSET('9. METAS'!$Q$20,INT((ROW()-14)/2),0)))</f>
        <v/>
      </c>
      <c r="K207" s="245" t="str">
        <f ca="1">IF(MOD(ROW()-13,2)=0,IF(ISBLANK(OFFSET('11. SEGUIMIENTO 2026'!$O$14,INT((ROW()-13)/2),0)),"",OFFSET('11. SEGUIMIENTO 2026'!$O$14,INT((ROW()-13)/2),0)),IF(ISBLANK(OFFSET('9. METAS'!$R$20,INT((ROW()-14)/2),0)),"",OFFSET('9. METAS'!$R$20,INT((ROW()-14)/2),0)))</f>
        <v/>
      </c>
      <c r="L207" s="245" t="str">
        <f ca="1">IF(MOD(ROW()-13,2)=0,IF(ISBLANK(OFFSET('11. SEGUIMIENTO 2026'!$P$14,INT((ROW()-13)/2),0)),"",OFFSET('11. SEGUIMIENTO 2026'!$P$14,INT((ROW()-13)/2),0)),IF(ISBLANK(OFFSET('9. METAS'!$S$20,INT((ROW()-14)/2),0)),"",OFFSET('9. METAS'!$S$20,INT((ROW()-14)/2),0)))</f>
        <v/>
      </c>
      <c r="M207" s="246" t="str">
        <f ca="1">IF(MOD(ROW()-13,2)=0,IF(ISBLANK(OFFSET('11. SEGUIMIENTO 2026'!$Q$14,INT((ROW()-13)/2),0)),"",OFFSET('11. SEGUIMIENTO 2026'!$Q$14,INT((ROW()-13)/2),0)),IF(ISBLANK(OFFSET('9. METAS'!$T$20,INT((ROW()-14)/2),0)),"",OFFSET('9. METAS'!$T$20,INT((ROW()-14)/2),0)))</f>
        <v/>
      </c>
      <c r="N207" s="1006" t="str">
        <f t="shared" ref="N207" ca="1" si="190">IFERROR(J207/J208,"ND")</f>
        <v>ND</v>
      </c>
      <c r="O207" s="1008" t="str">
        <f t="shared" ref="O207" ca="1" si="191">IFERROR(((J207+K207)/H207),"ND")</f>
        <v>ND</v>
      </c>
      <c r="P207" s="1010"/>
    </row>
    <row r="208" spans="3:16">
      <c r="C208" s="1025"/>
      <c r="D208" s="1018"/>
      <c r="E208" s="1018"/>
      <c r="F208" s="1021"/>
      <c r="G208" s="1023"/>
      <c r="H208" s="1002"/>
      <c r="I208" s="1012"/>
      <c r="J208" s="244" t="str">
        <f ca="1">IF(MOD(ROW()-13,2)=0,IF(ISBLANK(OFFSET('11. SEGUIMIENTO 2026'!$N$14,INT((ROW()-13)/2),0)),"",OFFSET('11. SEGUIMIENTO 2026'!$N$14,INT((ROW()-13)/2),0)),IF(ISBLANK(OFFSET('9. METAS'!$Q$20,INT((ROW()-14)/2),0)),"",OFFSET('9. METAS'!$Q$20,INT((ROW()-14)/2),0)))</f>
        <v/>
      </c>
      <c r="K208" s="245" t="str">
        <f ca="1">IF(MOD(ROW()-13,2)=0,IF(ISBLANK(OFFSET('11. SEGUIMIENTO 2026'!$O$14,INT((ROW()-13)/2),0)),"",OFFSET('11. SEGUIMIENTO 2026'!$O$14,INT((ROW()-13)/2),0)),IF(ISBLANK(OFFSET('9. METAS'!$R$20,INT((ROW()-14)/2),0)),"",OFFSET('9. METAS'!$R$20,INT((ROW()-14)/2),0)))</f>
        <v/>
      </c>
      <c r="L208" s="245" t="str">
        <f ca="1">IF(MOD(ROW()-13,2)=0,IF(ISBLANK(OFFSET('11. SEGUIMIENTO 2026'!$P$14,INT((ROW()-13)/2),0)),"",OFFSET('11. SEGUIMIENTO 2026'!$P$14,INT((ROW()-13)/2),0)),IF(ISBLANK(OFFSET('9. METAS'!$S$20,INT((ROW()-14)/2),0)),"",OFFSET('9. METAS'!$S$20,INT((ROW()-14)/2),0)))</f>
        <v/>
      </c>
      <c r="M208" s="246" t="str">
        <f ca="1">IF(MOD(ROW()-13,2)=0,IF(ISBLANK(OFFSET('11. SEGUIMIENTO 2026'!$Q$14,INT((ROW()-13)/2),0)),"",OFFSET('11. SEGUIMIENTO 2026'!$Q$14,INT((ROW()-13)/2),0)),IF(ISBLANK(OFFSET('9. METAS'!$T$20,INT((ROW()-14)/2),0)),"",OFFSET('9. METAS'!$T$20,INT((ROW()-14)/2),0)))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02">
        <f ca="1">IF(ISBLANK(OFFSET('9. METAS'!$K$20,INT((ROW()-13)/2),0)),"",OFFSET('9. METAS'!$K$20,INT((ROW()-13)/2),0))</f>
        <v>100</v>
      </c>
      <c r="I209" s="1004"/>
      <c r="J209" s="244">
        <f ca="1">IF(MOD(ROW()-13,2)=0,IF(ISBLANK(OFFSET('11. SEGUIMIENTO 2026'!$N$14,INT((ROW()-13)/2),0)),"",OFFSET('11. SEGUIMIENTO 2026'!$N$14,INT((ROW()-13)/2),0)),IF(ISBLANK(OFFSET('9. METAS'!$Q$20,INT((ROW()-14)/2),0)),"",OFFSET('9. METAS'!$Q$20,INT((ROW()-14)/2),0)))</f>
        <v>25</v>
      </c>
      <c r="K209" s="245" t="str">
        <f ca="1">IF(MOD(ROW()-13,2)=0,IF(ISBLANK(OFFSET('11. SEGUIMIENTO 2026'!$O$14,INT((ROW()-13)/2),0)),"",OFFSET('11. SEGUIMIENTO 2026'!$O$14,INT((ROW()-13)/2),0)),IF(ISBLANK(OFFSET('9. METAS'!$R$20,INT((ROW()-14)/2),0)),"",OFFSET('9. METAS'!$R$20,INT((ROW()-14)/2),0)))</f>
        <v/>
      </c>
      <c r="L209" s="245" t="str">
        <f ca="1">IF(MOD(ROW()-13,2)=0,IF(ISBLANK(OFFSET('11. SEGUIMIENTO 2026'!$P$14,INT((ROW()-13)/2),0)),"",OFFSET('11. SEGUIMIENTO 2026'!$P$14,INT((ROW()-13)/2),0)),IF(ISBLANK(OFFSET('9. METAS'!$S$20,INT((ROW()-14)/2),0)),"",OFFSET('9. METAS'!$S$20,INT((ROW()-14)/2),0)))</f>
        <v/>
      </c>
      <c r="M209" s="246" t="str">
        <f ca="1">IF(MOD(ROW()-13,2)=0,IF(ISBLANK(OFFSET('11. SEGUIMIENTO 2026'!$Q$14,INT((ROW()-13)/2),0)),"",OFFSET('11. SEGUIMIENTO 2026'!$Q$14,INT((ROW()-13)/2),0)),IF(ISBLANK(OFFSET('9. METAS'!$T$20,INT((ROW()-14)/2),0)),"",OFFSET('9. METAS'!$T$20,INT((ROW()-14)/2),0)))</f>
        <v/>
      </c>
      <c r="N209" s="1006">
        <f t="shared" ref="N209" ca="1" si="192">IFERROR(J209/J210,"ND")</f>
        <v>1</v>
      </c>
      <c r="O209" s="1008" t="str">
        <f t="shared" ref="O209" ca="1" si="193">IFERROR(((J209+K209)/H209),"ND")</f>
        <v>ND</v>
      </c>
      <c r="P209" s="1010"/>
    </row>
    <row r="210" spans="3:16">
      <c r="C210" s="1025"/>
      <c r="D210" s="1018"/>
      <c r="E210" s="1018"/>
      <c r="F210" s="1021"/>
      <c r="G210" s="1023"/>
      <c r="H210" s="1002"/>
      <c r="I210" s="1012"/>
      <c r="J210" s="244">
        <f ca="1">IF(MOD(ROW()-13,2)=0,IF(ISBLANK(OFFSET('11. SEGUIMIENTO 2026'!$N$14,INT((ROW()-13)/2),0)),"",OFFSET('11. SEGUIMIENTO 2026'!$N$14,INT((ROW()-13)/2),0)),IF(ISBLANK(OFFSET('9. METAS'!$Q$20,INT((ROW()-14)/2),0)),"",OFFSET('9. METAS'!$Q$20,INT((ROW()-14)/2),0)))</f>
        <v>25</v>
      </c>
      <c r="K210" s="245">
        <f ca="1">IF(MOD(ROW()-13,2)=0,IF(ISBLANK(OFFSET('11. SEGUIMIENTO 2026'!$O$14,INT((ROW()-13)/2),0)),"",OFFSET('11. SEGUIMIENTO 2026'!$O$14,INT((ROW()-13)/2),0)),IF(ISBLANK(OFFSET('9. METAS'!$R$20,INT((ROW()-14)/2),0)),"",OFFSET('9. METAS'!$R$20,INT((ROW()-14)/2),0)))</f>
        <v>25</v>
      </c>
      <c r="L210" s="245">
        <f ca="1">IF(MOD(ROW()-13,2)=0,IF(ISBLANK(OFFSET('11. SEGUIMIENTO 2026'!$P$14,INT((ROW()-13)/2),0)),"",OFFSET('11. SEGUIMIENTO 2026'!$P$14,INT((ROW()-13)/2),0)),IF(ISBLANK(OFFSET('9. METAS'!$S$20,INT((ROW()-14)/2),0)),"",OFFSET('9. METAS'!$S$20,INT((ROW()-14)/2),0)))</f>
        <v>25</v>
      </c>
      <c r="M210" s="246">
        <f ca="1">IF(MOD(ROW()-13,2)=0,IF(ISBLANK(OFFSET('11. SEGUIMIENTO 2026'!$Q$14,INT((ROW()-13)/2),0)),"",OFFSET('11. SEGUIMIENTO 2026'!$Q$14,INT((ROW()-13)/2),0)),IF(ISBLANK(OFFSET('9. METAS'!$T$20,INT((ROW()-14)/2),0)),"",OFFSET('9. METAS'!$T$20,INT((ROW()-14)/2),0)))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02">
        <f ca="1">IF(ISBLANK(OFFSET('9. METAS'!$K$20,INT((ROW()-13)/2),0)),"",OFFSET('9. METAS'!$K$20,INT((ROW()-13)/2),0))</f>
        <v>1490</v>
      </c>
      <c r="I211" s="1004"/>
      <c r="J211" s="244">
        <f ca="1">IF(MOD(ROW()-13,2)=0,IF(ISBLANK(OFFSET('11. SEGUIMIENTO 2026'!$N$14,INT((ROW()-13)/2),0)),"",OFFSET('11. SEGUIMIENTO 2026'!$N$14,INT((ROW()-13)/2),0)),IF(ISBLANK(OFFSET('9. METAS'!$Q$20,INT((ROW()-14)/2),0)),"",OFFSET('9. METAS'!$Q$20,INT((ROW()-14)/2),0)))</f>
        <v>479</v>
      </c>
      <c r="K211" s="245" t="str">
        <f ca="1">IF(MOD(ROW()-13,2)=0,IF(ISBLANK(OFFSET('11. SEGUIMIENTO 2026'!$O$14,INT((ROW()-13)/2),0)),"",OFFSET('11. SEGUIMIENTO 2026'!$O$14,INT((ROW()-13)/2),0)),IF(ISBLANK(OFFSET('9. METAS'!$R$20,INT((ROW()-14)/2),0)),"",OFFSET('9. METAS'!$R$20,INT((ROW()-14)/2),0)))</f>
        <v/>
      </c>
      <c r="L211" s="245" t="str">
        <f ca="1">IF(MOD(ROW()-13,2)=0,IF(ISBLANK(OFFSET('11. SEGUIMIENTO 2026'!$P$14,INT((ROW()-13)/2),0)),"",OFFSET('11. SEGUIMIENTO 2026'!$P$14,INT((ROW()-13)/2),0)),IF(ISBLANK(OFFSET('9. METAS'!$S$20,INT((ROW()-14)/2),0)),"",OFFSET('9. METAS'!$S$20,INT((ROW()-14)/2),0)))</f>
        <v/>
      </c>
      <c r="M211" s="246" t="str">
        <f ca="1">IF(MOD(ROW()-13,2)=0,IF(ISBLANK(OFFSET('11. SEGUIMIENTO 2026'!$Q$14,INT((ROW()-13)/2),0)),"",OFFSET('11. SEGUIMIENTO 2026'!$Q$14,INT((ROW()-13)/2),0)),IF(ISBLANK(OFFSET('9. METAS'!$T$20,INT((ROW()-14)/2),0)),"",OFFSET('9. METAS'!$T$20,INT((ROW()-14)/2),0)))</f>
        <v/>
      </c>
      <c r="N211" s="1006">
        <f t="shared" ref="N211" ca="1" si="194">IFERROR(J211/J212,"ND")</f>
        <v>1.2876344086021505</v>
      </c>
      <c r="O211" s="1008" t="str">
        <f t="shared" ref="O211" ca="1" si="195">IFERROR(((J211+K211)/H211),"ND")</f>
        <v>ND</v>
      </c>
      <c r="P211" s="1010"/>
    </row>
    <row r="212" spans="3:16">
      <c r="C212" s="1025"/>
      <c r="D212" s="1018"/>
      <c r="E212" s="1018"/>
      <c r="F212" s="1021"/>
      <c r="G212" s="1023"/>
      <c r="H212" s="1002"/>
      <c r="I212" s="1012"/>
      <c r="J212" s="244">
        <f ca="1">IF(MOD(ROW()-13,2)=0,IF(ISBLANK(OFFSET('11. SEGUIMIENTO 2026'!$N$14,INT((ROW()-13)/2),0)),"",OFFSET('11. SEGUIMIENTO 2026'!$N$14,INT((ROW()-13)/2),0)),IF(ISBLANK(OFFSET('9. METAS'!$Q$20,INT((ROW()-14)/2),0)),"",OFFSET('9. METAS'!$Q$20,INT((ROW()-14)/2),0)))</f>
        <v>372</v>
      </c>
      <c r="K212" s="245">
        <f ca="1">IF(MOD(ROW()-13,2)=0,IF(ISBLANK(OFFSET('11. SEGUIMIENTO 2026'!$O$14,INT((ROW()-13)/2),0)),"",OFFSET('11. SEGUIMIENTO 2026'!$O$14,INT((ROW()-13)/2),0)),IF(ISBLANK(OFFSET('9. METAS'!$R$20,INT((ROW()-14)/2),0)),"",OFFSET('9. METAS'!$R$20,INT((ROW()-14)/2),0)))</f>
        <v>383</v>
      </c>
      <c r="L212" s="245">
        <f ca="1">IF(MOD(ROW()-13,2)=0,IF(ISBLANK(OFFSET('11. SEGUIMIENTO 2026'!$P$14,INT((ROW()-13)/2),0)),"",OFFSET('11. SEGUIMIENTO 2026'!$P$14,INT((ROW()-13)/2),0)),IF(ISBLANK(OFFSET('9. METAS'!$S$20,INT((ROW()-14)/2),0)),"",OFFSET('9. METAS'!$S$20,INT((ROW()-14)/2),0)))</f>
        <v>383</v>
      </c>
      <c r="M212" s="246">
        <f ca="1">IF(MOD(ROW()-13,2)=0,IF(ISBLANK(OFFSET('11. SEGUIMIENTO 2026'!$Q$14,INT((ROW()-13)/2),0)),"",OFFSET('11. SEGUIMIENTO 2026'!$Q$14,INT((ROW()-13)/2),0)),IF(ISBLANK(OFFSET('9. METAS'!$T$20,INT((ROW()-14)/2),0)),"",OFFSET('9. METAS'!$T$20,INT((ROW()-14)/2),0)))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02" t="str">
        <f ca="1">IF(ISBLANK(OFFSET('9. METAS'!$K$20,INT((ROW()-13)/2),0)),"",OFFSET('9. METAS'!$K$20,INT((ROW()-13)/2),0))</f>
        <v/>
      </c>
      <c r="I213" s="1004"/>
      <c r="J213" s="244" t="str">
        <f ca="1">IF(MOD(ROW()-13,2)=0,IF(ISBLANK(OFFSET('11. SEGUIMIENTO 2026'!$N$14,INT((ROW()-13)/2),0)),"",OFFSET('11. SEGUIMIENTO 2026'!$N$14,INT((ROW()-13)/2),0)),IF(ISBLANK(OFFSET('9. METAS'!$Q$20,INT((ROW()-14)/2),0)),"",OFFSET('9. METAS'!$Q$20,INT((ROW()-14)/2),0)))</f>
        <v/>
      </c>
      <c r="K213" s="245" t="str">
        <f ca="1">IF(MOD(ROW()-13,2)=0,IF(ISBLANK(OFFSET('11. SEGUIMIENTO 2026'!$O$14,INT((ROW()-13)/2),0)),"",OFFSET('11. SEGUIMIENTO 2026'!$O$14,INT((ROW()-13)/2),0)),IF(ISBLANK(OFFSET('9. METAS'!$R$20,INT((ROW()-14)/2),0)),"",OFFSET('9. METAS'!$R$20,INT((ROW()-14)/2),0)))</f>
        <v/>
      </c>
      <c r="L213" s="245" t="str">
        <f ca="1">IF(MOD(ROW()-13,2)=0,IF(ISBLANK(OFFSET('11. SEGUIMIENTO 2026'!$P$14,INT((ROW()-13)/2),0)),"",OFFSET('11. SEGUIMIENTO 2026'!$P$14,INT((ROW()-13)/2),0)),IF(ISBLANK(OFFSET('9. METAS'!$S$20,INT((ROW()-14)/2),0)),"",OFFSET('9. METAS'!$S$20,INT((ROW()-14)/2),0)))</f>
        <v/>
      </c>
      <c r="M213" s="246" t="str">
        <f ca="1">IF(MOD(ROW()-13,2)=0,IF(ISBLANK(OFFSET('11. SEGUIMIENTO 2026'!$Q$14,INT((ROW()-13)/2),0)),"",OFFSET('11. SEGUIMIENTO 2026'!$Q$14,INT((ROW()-13)/2),0)),IF(ISBLANK(OFFSET('9. METAS'!$T$20,INT((ROW()-14)/2),0)),"",OFFSET('9. METAS'!$T$20,INT((ROW()-14)/2),0)))</f>
        <v/>
      </c>
      <c r="N213" s="1006" t="str">
        <f t="shared" ref="N213" ca="1" si="196">IFERROR(J213/J214,"ND")</f>
        <v>ND</v>
      </c>
      <c r="O213" s="1008" t="str">
        <f t="shared" ref="O213" ca="1" si="197">IFERROR(((J213+K213)/H213),"ND")</f>
        <v>ND</v>
      </c>
      <c r="P213" s="1010"/>
    </row>
    <row r="214" spans="3:16">
      <c r="C214" s="1025"/>
      <c r="D214" s="1018"/>
      <c r="E214" s="1018"/>
      <c r="F214" s="1021"/>
      <c r="G214" s="1023"/>
      <c r="H214" s="1002"/>
      <c r="I214" s="1012"/>
      <c r="J214" s="244" t="str">
        <f ca="1">IF(MOD(ROW()-13,2)=0,IF(ISBLANK(OFFSET('11. SEGUIMIENTO 2026'!$N$14,INT((ROW()-13)/2),0)),"",OFFSET('11. SEGUIMIENTO 2026'!$N$14,INT((ROW()-13)/2),0)),IF(ISBLANK(OFFSET('9. METAS'!$Q$20,INT((ROW()-14)/2),0)),"",OFFSET('9. METAS'!$Q$20,INT((ROW()-14)/2),0)))</f>
        <v/>
      </c>
      <c r="K214" s="245" t="str">
        <f ca="1">IF(MOD(ROW()-13,2)=0,IF(ISBLANK(OFFSET('11. SEGUIMIENTO 2026'!$O$14,INT((ROW()-13)/2),0)),"",OFFSET('11. SEGUIMIENTO 2026'!$O$14,INT((ROW()-13)/2),0)),IF(ISBLANK(OFFSET('9. METAS'!$R$20,INT((ROW()-14)/2),0)),"",OFFSET('9. METAS'!$R$20,INT((ROW()-14)/2),0)))</f>
        <v/>
      </c>
      <c r="L214" s="245" t="str">
        <f ca="1">IF(MOD(ROW()-13,2)=0,IF(ISBLANK(OFFSET('11. SEGUIMIENTO 2026'!$P$14,INT((ROW()-13)/2),0)),"",OFFSET('11. SEGUIMIENTO 2026'!$P$14,INT((ROW()-13)/2),0)),IF(ISBLANK(OFFSET('9. METAS'!$S$20,INT((ROW()-14)/2),0)),"",OFFSET('9. METAS'!$S$20,INT((ROW()-14)/2),0)))</f>
        <v/>
      </c>
      <c r="M214" s="246" t="str">
        <f ca="1">IF(MOD(ROW()-13,2)=0,IF(ISBLANK(OFFSET('11. SEGUIMIENTO 2026'!$Q$14,INT((ROW()-13)/2),0)),"",OFFSET('11. SEGUIMIENTO 2026'!$Q$14,INT((ROW()-13)/2),0)),IF(ISBLANK(OFFSET('9. METAS'!$T$20,INT((ROW()-14)/2),0)),"",OFFSET('9. METAS'!$T$20,INT((ROW()-14)/2),0)))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02" t="str">
        <f ca="1">IF(ISBLANK(OFFSET('9. METAS'!$K$20,INT((ROW()-13)/2),0)),"",OFFSET('9. METAS'!$K$20,INT((ROW()-13)/2),0))</f>
        <v/>
      </c>
      <c r="I215" s="1004"/>
      <c r="J215" s="244" t="str">
        <f ca="1">IF(MOD(ROW()-13,2)=0,IF(ISBLANK(OFFSET('11. SEGUIMIENTO 2026'!$N$14,INT((ROW()-13)/2),0)),"",OFFSET('11. SEGUIMIENTO 2026'!$N$14,INT((ROW()-13)/2),0)),IF(ISBLANK(OFFSET('9. METAS'!$Q$20,INT((ROW()-14)/2),0)),"",OFFSET('9. METAS'!$Q$20,INT((ROW()-14)/2),0)))</f>
        <v/>
      </c>
      <c r="K215" s="245" t="str">
        <f ca="1">IF(MOD(ROW()-13,2)=0,IF(ISBLANK(OFFSET('11. SEGUIMIENTO 2026'!$O$14,INT((ROW()-13)/2),0)),"",OFFSET('11. SEGUIMIENTO 2026'!$O$14,INT((ROW()-13)/2),0)),IF(ISBLANK(OFFSET('9. METAS'!$R$20,INT((ROW()-14)/2),0)),"",OFFSET('9. METAS'!$R$20,INT((ROW()-14)/2),0)))</f>
        <v/>
      </c>
      <c r="L215" s="245" t="str">
        <f ca="1">IF(MOD(ROW()-13,2)=0,IF(ISBLANK(OFFSET('11. SEGUIMIENTO 2026'!$P$14,INT((ROW()-13)/2),0)),"",OFFSET('11. SEGUIMIENTO 2026'!$P$14,INT((ROW()-13)/2),0)),IF(ISBLANK(OFFSET('9. METAS'!$S$20,INT((ROW()-14)/2),0)),"",OFFSET('9. METAS'!$S$20,INT((ROW()-14)/2),0)))</f>
        <v/>
      </c>
      <c r="M215" s="246" t="str">
        <f ca="1">IF(MOD(ROW()-13,2)=0,IF(ISBLANK(OFFSET('11. SEGUIMIENTO 2026'!$Q$14,INT((ROW()-13)/2),0)),"",OFFSET('11. SEGUIMIENTO 2026'!$Q$14,INT((ROW()-13)/2),0)),IF(ISBLANK(OFFSET('9. METAS'!$T$20,INT((ROW()-14)/2),0)),"",OFFSET('9. METAS'!$T$20,INT((ROW()-14)/2),0)))</f>
        <v/>
      </c>
      <c r="N215" s="1006" t="str">
        <f t="shared" ref="N215" ca="1" si="198">IFERROR(J215/J216,"ND")</f>
        <v>ND</v>
      </c>
      <c r="O215" s="1008" t="str">
        <f t="shared" ref="O215" ca="1" si="199">IFERROR(((J215+K215)/H215),"ND")</f>
        <v>ND</v>
      </c>
      <c r="P215" s="1010"/>
    </row>
    <row r="216" spans="3:16">
      <c r="C216" s="1025"/>
      <c r="D216" s="1018"/>
      <c r="E216" s="1018"/>
      <c r="F216" s="1021"/>
      <c r="G216" s="1023"/>
      <c r="H216" s="1002"/>
      <c r="I216" s="1012"/>
      <c r="J216" s="244" t="str">
        <f ca="1">IF(MOD(ROW()-13,2)=0,IF(ISBLANK(OFFSET('11. SEGUIMIENTO 2026'!$N$14,INT((ROW()-13)/2),0)),"",OFFSET('11. SEGUIMIENTO 2026'!$N$14,INT((ROW()-13)/2),0)),IF(ISBLANK(OFFSET('9. METAS'!$Q$20,INT((ROW()-14)/2),0)),"",OFFSET('9. METAS'!$Q$20,INT((ROW()-14)/2),0)))</f>
        <v/>
      </c>
      <c r="K216" s="245" t="str">
        <f ca="1">IF(MOD(ROW()-13,2)=0,IF(ISBLANK(OFFSET('11. SEGUIMIENTO 2026'!$O$14,INT((ROW()-13)/2),0)),"",OFFSET('11. SEGUIMIENTO 2026'!$O$14,INT((ROW()-13)/2),0)),IF(ISBLANK(OFFSET('9. METAS'!$R$20,INT((ROW()-14)/2),0)),"",OFFSET('9. METAS'!$R$20,INT((ROW()-14)/2),0)))</f>
        <v/>
      </c>
      <c r="L216" s="245" t="str">
        <f ca="1">IF(MOD(ROW()-13,2)=0,IF(ISBLANK(OFFSET('11. SEGUIMIENTO 2026'!$P$14,INT((ROW()-13)/2),0)),"",OFFSET('11. SEGUIMIENTO 2026'!$P$14,INT((ROW()-13)/2),0)),IF(ISBLANK(OFFSET('9. METAS'!$S$20,INT((ROW()-14)/2),0)),"",OFFSET('9. METAS'!$S$20,INT((ROW()-14)/2),0)))</f>
        <v/>
      </c>
      <c r="M216" s="246" t="str">
        <f ca="1">IF(MOD(ROW()-13,2)=0,IF(ISBLANK(OFFSET('11. SEGUIMIENTO 2026'!$Q$14,INT((ROW()-13)/2),0)),"",OFFSET('11. SEGUIMIENTO 2026'!$Q$14,INT((ROW()-13)/2),0)),IF(ISBLANK(OFFSET('9. METAS'!$T$20,INT((ROW()-14)/2),0)),"",OFFSET('9. METAS'!$T$20,INT((ROW()-14)/2),0)))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02" t="str">
        <f ca="1">IF(ISBLANK(OFFSET('9. METAS'!$K$20,INT((ROW()-13)/2),0)),"",OFFSET('9. METAS'!$K$20,INT((ROW()-13)/2),0))</f>
        <v/>
      </c>
      <c r="I217" s="1004"/>
      <c r="J217" s="244" t="str">
        <f ca="1">IF(MOD(ROW()-13,2)=0,IF(ISBLANK(OFFSET('11. SEGUIMIENTO 2026'!$N$14,INT((ROW()-13)/2),0)),"",OFFSET('11. SEGUIMIENTO 2026'!$N$14,INT((ROW()-13)/2),0)),IF(ISBLANK(OFFSET('9. METAS'!$Q$20,INT((ROW()-14)/2),0)),"",OFFSET('9. METAS'!$Q$20,INT((ROW()-14)/2),0)))</f>
        <v/>
      </c>
      <c r="K217" s="245" t="str">
        <f ca="1">IF(MOD(ROW()-13,2)=0,IF(ISBLANK(OFFSET('11. SEGUIMIENTO 2026'!$O$14,INT((ROW()-13)/2),0)),"",OFFSET('11. SEGUIMIENTO 2026'!$O$14,INT((ROW()-13)/2),0)),IF(ISBLANK(OFFSET('9. METAS'!$R$20,INT((ROW()-14)/2),0)),"",OFFSET('9. METAS'!$R$20,INT((ROW()-14)/2),0)))</f>
        <v/>
      </c>
      <c r="L217" s="245" t="str">
        <f ca="1">IF(MOD(ROW()-13,2)=0,IF(ISBLANK(OFFSET('11. SEGUIMIENTO 2026'!$P$14,INT((ROW()-13)/2),0)),"",OFFSET('11. SEGUIMIENTO 2026'!$P$14,INT((ROW()-13)/2),0)),IF(ISBLANK(OFFSET('9. METAS'!$S$20,INT((ROW()-14)/2),0)),"",OFFSET('9. METAS'!$S$20,INT((ROW()-14)/2),0)))</f>
        <v/>
      </c>
      <c r="M217" s="246" t="str">
        <f ca="1">IF(MOD(ROW()-13,2)=0,IF(ISBLANK(OFFSET('11. SEGUIMIENTO 2026'!$Q$14,INT((ROW()-13)/2),0)),"",OFFSET('11. SEGUIMIENTO 2026'!$Q$14,INT((ROW()-13)/2),0)),IF(ISBLANK(OFFSET('9. METAS'!$T$20,INT((ROW()-14)/2),0)),"",OFFSET('9. METAS'!$T$20,INT((ROW()-14)/2),0)))</f>
        <v/>
      </c>
      <c r="N217" s="1006" t="str">
        <f t="shared" ref="N217" ca="1" si="200">IFERROR(J217/J218,"ND")</f>
        <v>ND</v>
      </c>
      <c r="O217" s="1008" t="str">
        <f t="shared" ref="O217" ca="1" si="201">IFERROR(((J217+K217)/H217),"ND")</f>
        <v>ND</v>
      </c>
      <c r="P217" s="1010"/>
    </row>
    <row r="218" spans="3:16">
      <c r="C218" s="1025"/>
      <c r="D218" s="1018"/>
      <c r="E218" s="1018"/>
      <c r="F218" s="1021"/>
      <c r="G218" s="1023"/>
      <c r="H218" s="1002"/>
      <c r="I218" s="1012"/>
      <c r="J218" s="244" t="str">
        <f ca="1">IF(MOD(ROW()-13,2)=0,IF(ISBLANK(OFFSET('11. SEGUIMIENTO 2026'!$N$14,INT((ROW()-13)/2),0)),"",OFFSET('11. SEGUIMIENTO 2026'!$N$14,INT((ROW()-13)/2),0)),IF(ISBLANK(OFFSET('9. METAS'!$Q$20,INT((ROW()-14)/2),0)),"",OFFSET('9. METAS'!$Q$20,INT((ROW()-14)/2),0)))</f>
        <v/>
      </c>
      <c r="K218" s="245" t="str">
        <f ca="1">IF(MOD(ROW()-13,2)=0,IF(ISBLANK(OFFSET('11. SEGUIMIENTO 2026'!$O$14,INT((ROW()-13)/2),0)),"",OFFSET('11. SEGUIMIENTO 2026'!$O$14,INT((ROW()-13)/2),0)),IF(ISBLANK(OFFSET('9. METAS'!$R$20,INT((ROW()-14)/2),0)),"",OFFSET('9. METAS'!$R$20,INT((ROW()-14)/2),0)))</f>
        <v/>
      </c>
      <c r="L218" s="245" t="str">
        <f ca="1">IF(MOD(ROW()-13,2)=0,IF(ISBLANK(OFFSET('11. SEGUIMIENTO 2026'!$P$14,INT((ROW()-13)/2),0)),"",OFFSET('11. SEGUIMIENTO 2026'!$P$14,INT((ROW()-13)/2),0)),IF(ISBLANK(OFFSET('9. METAS'!$S$20,INT((ROW()-14)/2),0)),"",OFFSET('9. METAS'!$S$20,INT((ROW()-14)/2),0)))</f>
        <v/>
      </c>
      <c r="M218" s="246" t="str">
        <f ca="1">IF(MOD(ROW()-13,2)=0,IF(ISBLANK(OFFSET('11. SEGUIMIENTO 2026'!$Q$14,INT((ROW()-13)/2),0)),"",OFFSET('11. SEGUIMIENTO 2026'!$Q$14,INT((ROW()-13)/2),0)),IF(ISBLANK(OFFSET('9. METAS'!$T$20,INT((ROW()-14)/2),0)),"",OFFSET('9. METAS'!$T$20,INT((ROW()-14)/2),0)))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02" t="str">
        <f ca="1">IF(ISBLANK(OFFSET('9. METAS'!$K$20,INT((ROW()-13)/2),0)),"",OFFSET('9. METAS'!$K$20,INT((ROW()-13)/2),0))</f>
        <v/>
      </c>
      <c r="I219" s="1004"/>
      <c r="J219" s="244" t="str">
        <f ca="1">IF(MOD(ROW()-13,2)=0,IF(ISBLANK(OFFSET('11. SEGUIMIENTO 2026'!$N$14,INT((ROW()-13)/2),0)),"",OFFSET('11. SEGUIMIENTO 2026'!$N$14,INT((ROW()-13)/2),0)),IF(ISBLANK(OFFSET('9. METAS'!$Q$20,INT((ROW()-14)/2),0)),"",OFFSET('9. METAS'!$Q$20,INT((ROW()-14)/2),0)))</f>
        <v/>
      </c>
      <c r="K219" s="245" t="str">
        <f ca="1">IF(MOD(ROW()-13,2)=0,IF(ISBLANK(OFFSET('11. SEGUIMIENTO 2026'!$O$14,INT((ROW()-13)/2),0)),"",OFFSET('11. SEGUIMIENTO 2026'!$O$14,INT((ROW()-13)/2),0)),IF(ISBLANK(OFFSET('9. METAS'!$R$20,INT((ROW()-14)/2),0)),"",OFFSET('9. METAS'!$R$20,INT((ROW()-14)/2),0)))</f>
        <v/>
      </c>
      <c r="L219" s="245" t="str">
        <f ca="1">IF(MOD(ROW()-13,2)=0,IF(ISBLANK(OFFSET('11. SEGUIMIENTO 2026'!$P$14,INT((ROW()-13)/2),0)),"",OFFSET('11. SEGUIMIENTO 2026'!$P$14,INT((ROW()-13)/2),0)),IF(ISBLANK(OFFSET('9. METAS'!$S$20,INT((ROW()-14)/2),0)),"",OFFSET('9. METAS'!$S$20,INT((ROW()-14)/2),0)))</f>
        <v/>
      </c>
      <c r="M219" s="246" t="str">
        <f ca="1">IF(MOD(ROW()-13,2)=0,IF(ISBLANK(OFFSET('11. SEGUIMIENTO 2026'!$Q$14,INT((ROW()-13)/2),0)),"",OFFSET('11. SEGUIMIENTO 2026'!$Q$14,INT((ROW()-13)/2),0)),IF(ISBLANK(OFFSET('9. METAS'!$T$20,INT((ROW()-14)/2),0)),"",OFFSET('9. METAS'!$T$20,INT((ROW()-14)/2),0)))</f>
        <v/>
      </c>
      <c r="N219" s="1006" t="str">
        <f t="shared" ref="N219" ca="1" si="202">IFERROR(J219/J220,"ND")</f>
        <v>ND</v>
      </c>
      <c r="O219" s="1008" t="str">
        <f t="shared" ref="O219" ca="1" si="203">IFERROR(((J219+K219)/H219),"ND")</f>
        <v>ND</v>
      </c>
      <c r="P219" s="1010"/>
    </row>
    <row r="220" spans="3:16">
      <c r="C220" s="1025"/>
      <c r="D220" s="1018"/>
      <c r="E220" s="1018"/>
      <c r="F220" s="1021"/>
      <c r="G220" s="1023"/>
      <c r="H220" s="1002"/>
      <c r="I220" s="1012"/>
      <c r="J220" s="244" t="str">
        <f ca="1">IF(MOD(ROW()-13,2)=0,IF(ISBLANK(OFFSET('11. SEGUIMIENTO 2026'!$N$14,INT((ROW()-13)/2),0)),"",OFFSET('11. SEGUIMIENTO 2026'!$N$14,INT((ROW()-13)/2),0)),IF(ISBLANK(OFFSET('9. METAS'!$Q$20,INT((ROW()-14)/2),0)),"",OFFSET('9. METAS'!$Q$20,INT((ROW()-14)/2),0)))</f>
        <v/>
      </c>
      <c r="K220" s="245" t="str">
        <f ca="1">IF(MOD(ROW()-13,2)=0,IF(ISBLANK(OFFSET('11. SEGUIMIENTO 2026'!$O$14,INT((ROW()-13)/2),0)),"",OFFSET('11. SEGUIMIENTO 2026'!$O$14,INT((ROW()-13)/2),0)),IF(ISBLANK(OFFSET('9. METAS'!$R$20,INT((ROW()-14)/2),0)),"",OFFSET('9. METAS'!$R$20,INT((ROW()-14)/2),0)))</f>
        <v/>
      </c>
      <c r="L220" s="245" t="str">
        <f ca="1">IF(MOD(ROW()-13,2)=0,IF(ISBLANK(OFFSET('11. SEGUIMIENTO 2026'!$P$14,INT((ROW()-13)/2),0)),"",OFFSET('11. SEGUIMIENTO 2026'!$P$14,INT((ROW()-13)/2),0)),IF(ISBLANK(OFFSET('9. METAS'!$S$20,INT((ROW()-14)/2),0)),"",OFFSET('9. METAS'!$S$20,INT((ROW()-14)/2),0)))</f>
        <v/>
      </c>
      <c r="M220" s="246" t="str">
        <f ca="1">IF(MOD(ROW()-13,2)=0,IF(ISBLANK(OFFSET('11. SEGUIMIENTO 2026'!$Q$14,INT((ROW()-13)/2),0)),"",OFFSET('11. SEGUIMIENTO 2026'!$Q$14,INT((ROW()-13)/2),0)),IF(ISBLANK(OFFSET('9. METAS'!$T$20,INT((ROW()-14)/2),0)),"",OFFSET('9. METAS'!$T$20,INT((ROW()-14)/2),0)))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02">
        <f ca="1">IF(ISBLANK(OFFSET('9. METAS'!$K$20,INT((ROW()-13)/2),0)),"",OFFSET('9. METAS'!$K$20,INT((ROW()-13)/2),0))</f>
        <v>100</v>
      </c>
      <c r="I221" s="1004"/>
      <c r="J221" s="244">
        <f ca="1">IF(MOD(ROW()-13,2)=0,IF(ISBLANK(OFFSET('11. SEGUIMIENTO 2026'!$N$14,INT((ROW()-13)/2),0)),"",OFFSET('11. SEGUIMIENTO 2026'!$N$14,INT((ROW()-13)/2),0)),IF(ISBLANK(OFFSET('9. METAS'!$Q$20,INT((ROW()-14)/2),0)),"",OFFSET('9. METAS'!$Q$20,INT((ROW()-14)/2),0)))</f>
        <v>25</v>
      </c>
      <c r="K221" s="245" t="str">
        <f ca="1">IF(MOD(ROW()-13,2)=0,IF(ISBLANK(OFFSET('11. SEGUIMIENTO 2026'!$O$14,INT((ROW()-13)/2),0)),"",OFFSET('11. SEGUIMIENTO 2026'!$O$14,INT((ROW()-13)/2),0)),IF(ISBLANK(OFFSET('9. METAS'!$R$20,INT((ROW()-14)/2),0)),"",OFFSET('9. METAS'!$R$20,INT((ROW()-14)/2),0)))</f>
        <v/>
      </c>
      <c r="L221" s="245" t="str">
        <f ca="1">IF(MOD(ROW()-13,2)=0,IF(ISBLANK(OFFSET('11. SEGUIMIENTO 2026'!$P$14,INT((ROW()-13)/2),0)),"",OFFSET('11. SEGUIMIENTO 2026'!$P$14,INT((ROW()-13)/2),0)),IF(ISBLANK(OFFSET('9. METAS'!$S$20,INT((ROW()-14)/2),0)),"",OFFSET('9. METAS'!$S$20,INT((ROW()-14)/2),0)))</f>
        <v/>
      </c>
      <c r="M221" s="246" t="str">
        <f ca="1">IF(MOD(ROW()-13,2)=0,IF(ISBLANK(OFFSET('11. SEGUIMIENTO 2026'!$Q$14,INT((ROW()-13)/2),0)),"",OFFSET('11. SEGUIMIENTO 2026'!$Q$14,INT((ROW()-13)/2),0)),IF(ISBLANK(OFFSET('9. METAS'!$T$20,INT((ROW()-14)/2),0)),"",OFFSET('9. METAS'!$T$20,INT((ROW()-14)/2),0)))</f>
        <v/>
      </c>
      <c r="N221" s="1006">
        <f t="shared" ref="N221" ca="1" si="204">IFERROR(J221/J222,"ND")</f>
        <v>1</v>
      </c>
      <c r="O221" s="1008" t="str">
        <f t="shared" ref="O221" ca="1" si="205">IFERROR(((J221+K221)/H221),"ND")</f>
        <v>ND</v>
      </c>
      <c r="P221" s="1010"/>
    </row>
    <row r="222" spans="3:16">
      <c r="C222" s="1025"/>
      <c r="D222" s="1018"/>
      <c r="E222" s="1018"/>
      <c r="F222" s="1021"/>
      <c r="G222" s="1023"/>
      <c r="H222" s="1002"/>
      <c r="I222" s="1012"/>
      <c r="J222" s="244">
        <f ca="1">IF(MOD(ROW()-13,2)=0,IF(ISBLANK(OFFSET('11. SEGUIMIENTO 2026'!$N$14,INT((ROW()-13)/2),0)),"",OFFSET('11. SEGUIMIENTO 2026'!$N$14,INT((ROW()-13)/2),0)),IF(ISBLANK(OFFSET('9. METAS'!$Q$20,INT((ROW()-14)/2),0)),"",OFFSET('9. METAS'!$Q$20,INT((ROW()-14)/2),0)))</f>
        <v>25</v>
      </c>
      <c r="K222" s="245">
        <f ca="1">IF(MOD(ROW()-13,2)=0,IF(ISBLANK(OFFSET('11. SEGUIMIENTO 2026'!$O$14,INT((ROW()-13)/2),0)),"",OFFSET('11. SEGUIMIENTO 2026'!$O$14,INT((ROW()-13)/2),0)),IF(ISBLANK(OFFSET('9. METAS'!$R$20,INT((ROW()-14)/2),0)),"",OFFSET('9. METAS'!$R$20,INT((ROW()-14)/2),0)))</f>
        <v>25</v>
      </c>
      <c r="L222" s="245">
        <f ca="1">IF(MOD(ROW()-13,2)=0,IF(ISBLANK(OFFSET('11. SEGUIMIENTO 2026'!$P$14,INT((ROW()-13)/2),0)),"",OFFSET('11. SEGUIMIENTO 2026'!$P$14,INT((ROW()-13)/2),0)),IF(ISBLANK(OFFSET('9. METAS'!$S$20,INT((ROW()-14)/2),0)),"",OFFSET('9. METAS'!$S$20,INT((ROW()-14)/2),0)))</f>
        <v>25</v>
      </c>
      <c r="M222" s="246">
        <f ca="1">IF(MOD(ROW()-13,2)=0,IF(ISBLANK(OFFSET('11. SEGUIMIENTO 2026'!$Q$14,INT((ROW()-13)/2),0)),"",OFFSET('11. SEGUIMIENTO 2026'!$Q$14,INT((ROW()-13)/2),0)),IF(ISBLANK(OFFSET('9. METAS'!$T$20,INT((ROW()-14)/2),0)),"",OFFSET('9. METAS'!$T$20,INT((ROW()-14)/2),0)))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02">
        <f ca="1">IF(ISBLANK(OFFSET('9. METAS'!$K$20,INT((ROW()-13)/2),0)),"",OFFSET('9. METAS'!$K$20,INT((ROW()-13)/2),0))</f>
        <v>20</v>
      </c>
      <c r="I223" s="1004"/>
      <c r="J223" s="244">
        <f ca="1">IF(MOD(ROW()-13,2)=0,IF(ISBLANK(OFFSET('11. SEGUIMIENTO 2026'!$N$14,INT((ROW()-13)/2),0)),"",OFFSET('11. SEGUIMIENTO 2026'!$N$14,INT((ROW()-13)/2),0)),IF(ISBLANK(OFFSET('9. METAS'!$Q$20,INT((ROW()-14)/2),0)),"",OFFSET('9. METAS'!$Q$20,INT((ROW()-14)/2),0)))</f>
        <v>6</v>
      </c>
      <c r="K223" s="245" t="str">
        <f ca="1">IF(MOD(ROW()-13,2)=0,IF(ISBLANK(OFFSET('11. SEGUIMIENTO 2026'!$O$14,INT((ROW()-13)/2),0)),"",OFFSET('11. SEGUIMIENTO 2026'!$O$14,INT((ROW()-13)/2),0)),IF(ISBLANK(OFFSET('9. METAS'!$R$20,INT((ROW()-14)/2),0)),"",OFFSET('9. METAS'!$R$20,INT((ROW()-14)/2),0)))</f>
        <v/>
      </c>
      <c r="L223" s="245" t="str">
        <f ca="1">IF(MOD(ROW()-13,2)=0,IF(ISBLANK(OFFSET('11. SEGUIMIENTO 2026'!$P$14,INT((ROW()-13)/2),0)),"",OFFSET('11. SEGUIMIENTO 2026'!$P$14,INT((ROW()-13)/2),0)),IF(ISBLANK(OFFSET('9. METAS'!$S$20,INT((ROW()-14)/2),0)),"",OFFSET('9. METAS'!$S$20,INT((ROW()-14)/2),0)))</f>
        <v/>
      </c>
      <c r="M223" s="246" t="str">
        <f ca="1">IF(MOD(ROW()-13,2)=0,IF(ISBLANK(OFFSET('11. SEGUIMIENTO 2026'!$Q$14,INT((ROW()-13)/2),0)),"",OFFSET('11. SEGUIMIENTO 2026'!$Q$14,INT((ROW()-13)/2),0)),IF(ISBLANK(OFFSET('9. METAS'!$T$20,INT((ROW()-14)/2),0)),"",OFFSET('9. METAS'!$T$20,INT((ROW()-14)/2),0)))</f>
        <v/>
      </c>
      <c r="N223" s="1006">
        <f t="shared" ref="N223" ca="1" si="206">IFERROR(J223/J224,"ND")</f>
        <v>1</v>
      </c>
      <c r="O223" s="1008" t="str">
        <f t="shared" ref="O223" ca="1" si="207">IFERROR(((J223+K223)/H223),"ND")</f>
        <v>ND</v>
      </c>
      <c r="P223" s="1010"/>
    </row>
    <row r="224" spans="3:16">
      <c r="C224" s="1025"/>
      <c r="D224" s="1018"/>
      <c r="E224" s="1018"/>
      <c r="F224" s="1021"/>
      <c r="G224" s="1023"/>
      <c r="H224" s="1002"/>
      <c r="I224" s="1012"/>
      <c r="J224" s="244">
        <f ca="1">IF(MOD(ROW()-13,2)=0,IF(ISBLANK(OFFSET('11. SEGUIMIENTO 2026'!$N$14,INT((ROW()-13)/2),0)),"",OFFSET('11. SEGUIMIENTO 2026'!$N$14,INT((ROW()-13)/2),0)),IF(ISBLANK(OFFSET('9. METAS'!$Q$20,INT((ROW()-14)/2),0)),"",OFFSET('9. METAS'!$Q$20,INT((ROW()-14)/2),0)))</f>
        <v>6</v>
      </c>
      <c r="K224" s="245">
        <f ca="1">IF(MOD(ROW()-13,2)=0,IF(ISBLANK(OFFSET('11. SEGUIMIENTO 2026'!$O$14,INT((ROW()-13)/2),0)),"",OFFSET('11. SEGUIMIENTO 2026'!$O$14,INT((ROW()-13)/2),0)),IF(ISBLANK(OFFSET('9. METAS'!$R$20,INT((ROW()-14)/2),0)),"",OFFSET('9. METAS'!$R$20,INT((ROW()-14)/2),0)))</f>
        <v>6</v>
      </c>
      <c r="L224" s="245">
        <f ca="1">IF(MOD(ROW()-13,2)=0,IF(ISBLANK(OFFSET('11. SEGUIMIENTO 2026'!$P$14,INT((ROW()-13)/2),0)),"",OFFSET('11. SEGUIMIENTO 2026'!$P$14,INT((ROW()-13)/2),0)),IF(ISBLANK(OFFSET('9. METAS'!$S$20,INT((ROW()-14)/2),0)),"",OFFSET('9. METAS'!$S$20,INT((ROW()-14)/2),0)))</f>
        <v>4</v>
      </c>
      <c r="M224" s="246">
        <f ca="1">IF(MOD(ROW()-13,2)=0,IF(ISBLANK(OFFSET('11. SEGUIMIENTO 2026'!$Q$14,INT((ROW()-13)/2),0)),"",OFFSET('11. SEGUIMIENTO 2026'!$Q$14,INT((ROW()-13)/2),0)),IF(ISBLANK(OFFSET('9. METAS'!$T$20,INT((ROW()-14)/2),0)),"",OFFSET('9. METAS'!$T$20,INT((ROW()-14)/2),0)))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02">
        <f ca="1">IF(ISBLANK(OFFSET('9. METAS'!$K$20,INT((ROW()-13)/2),0)),"",OFFSET('9. METAS'!$K$20,INT((ROW()-13)/2),0))</f>
        <v>80</v>
      </c>
      <c r="I225" s="1004"/>
      <c r="J225" s="244">
        <f ca="1">IF(MOD(ROW()-13,2)=0,IF(ISBLANK(OFFSET('11. SEGUIMIENTO 2026'!$N$14,INT((ROW()-13)/2),0)),"",OFFSET('11. SEGUIMIENTO 2026'!$N$14,INT((ROW()-13)/2),0)),IF(ISBLANK(OFFSET('9. METAS'!$Q$20,INT((ROW()-14)/2),0)),"",OFFSET('9. METAS'!$Q$20,INT((ROW()-14)/2),0)))</f>
        <v>20</v>
      </c>
      <c r="K225" s="245" t="str">
        <f ca="1">IF(MOD(ROW()-13,2)=0,IF(ISBLANK(OFFSET('11. SEGUIMIENTO 2026'!$O$14,INT((ROW()-13)/2),0)),"",OFFSET('11. SEGUIMIENTO 2026'!$O$14,INT((ROW()-13)/2),0)),IF(ISBLANK(OFFSET('9. METAS'!$R$20,INT((ROW()-14)/2),0)),"",OFFSET('9. METAS'!$R$20,INT((ROW()-14)/2),0)))</f>
        <v/>
      </c>
      <c r="L225" s="245" t="str">
        <f ca="1">IF(MOD(ROW()-13,2)=0,IF(ISBLANK(OFFSET('11. SEGUIMIENTO 2026'!$P$14,INT((ROW()-13)/2),0)),"",OFFSET('11. SEGUIMIENTO 2026'!$P$14,INT((ROW()-13)/2),0)),IF(ISBLANK(OFFSET('9. METAS'!$S$20,INT((ROW()-14)/2),0)),"",OFFSET('9. METAS'!$S$20,INT((ROW()-14)/2),0)))</f>
        <v/>
      </c>
      <c r="M225" s="246" t="str">
        <f ca="1">IF(MOD(ROW()-13,2)=0,IF(ISBLANK(OFFSET('11. SEGUIMIENTO 2026'!$Q$14,INT((ROW()-13)/2),0)),"",OFFSET('11. SEGUIMIENTO 2026'!$Q$14,INT((ROW()-13)/2),0)),IF(ISBLANK(OFFSET('9. METAS'!$T$20,INT((ROW()-14)/2),0)),"",OFFSET('9. METAS'!$T$20,INT((ROW()-14)/2),0)))</f>
        <v/>
      </c>
      <c r="N225" s="1006">
        <f t="shared" ref="N225" ca="1" si="208">IFERROR(J225/J226,"ND")</f>
        <v>1</v>
      </c>
      <c r="O225" s="1008" t="str">
        <f t="shared" ref="O225" ca="1" si="209">IFERROR(((J225+K225)/H225),"ND")</f>
        <v>ND</v>
      </c>
      <c r="P225" s="1010"/>
    </row>
    <row r="226" spans="3:16">
      <c r="C226" s="1025"/>
      <c r="D226" s="1018"/>
      <c r="E226" s="1018"/>
      <c r="F226" s="1021"/>
      <c r="G226" s="1023"/>
      <c r="H226" s="1002"/>
      <c r="I226" s="1012"/>
      <c r="J226" s="244">
        <f ca="1">IF(MOD(ROW()-13,2)=0,IF(ISBLANK(OFFSET('11. SEGUIMIENTO 2026'!$N$14,INT((ROW()-13)/2),0)),"",OFFSET('11. SEGUIMIENTO 2026'!$N$14,INT((ROW()-13)/2),0)),IF(ISBLANK(OFFSET('9. METAS'!$Q$20,INT((ROW()-14)/2),0)),"",OFFSET('9. METAS'!$Q$20,INT((ROW()-14)/2),0)))</f>
        <v>20</v>
      </c>
      <c r="K226" s="245">
        <f ca="1">IF(MOD(ROW()-13,2)=0,IF(ISBLANK(OFFSET('11. SEGUIMIENTO 2026'!$O$14,INT((ROW()-13)/2),0)),"",OFFSET('11. SEGUIMIENTO 2026'!$O$14,INT((ROW()-13)/2),0)),IF(ISBLANK(OFFSET('9. METAS'!$R$20,INT((ROW()-14)/2),0)),"",OFFSET('9. METAS'!$R$20,INT((ROW()-14)/2),0)))</f>
        <v>20</v>
      </c>
      <c r="L226" s="245">
        <f ca="1">IF(MOD(ROW()-13,2)=0,IF(ISBLANK(OFFSET('11. SEGUIMIENTO 2026'!$P$14,INT((ROW()-13)/2),0)),"",OFFSET('11. SEGUIMIENTO 2026'!$P$14,INT((ROW()-13)/2),0)),IF(ISBLANK(OFFSET('9. METAS'!$S$20,INT((ROW()-14)/2),0)),"",OFFSET('9. METAS'!$S$20,INT((ROW()-14)/2),0)))</f>
        <v>20</v>
      </c>
      <c r="M226" s="246">
        <f ca="1">IF(MOD(ROW()-13,2)=0,IF(ISBLANK(OFFSET('11. SEGUIMIENTO 2026'!$Q$14,INT((ROW()-13)/2),0)),"",OFFSET('11. SEGUIMIENTO 2026'!$Q$14,INT((ROW()-13)/2),0)),IF(ISBLANK(OFFSET('9. METAS'!$T$20,INT((ROW()-14)/2),0)),"",OFFSET('9. METAS'!$T$20,INT((ROW()-14)/2),0)))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02" t="str">
        <f ca="1">IF(ISBLANK(OFFSET('9. METAS'!$K$20,INT((ROW()-13)/2),0)),"",OFFSET('9. METAS'!$K$20,INT((ROW()-13)/2),0))</f>
        <v/>
      </c>
      <c r="I227" s="1004"/>
      <c r="J227" s="244" t="str">
        <f ca="1">IF(MOD(ROW()-13,2)=0,IF(ISBLANK(OFFSET('11. SEGUIMIENTO 2026'!$N$14,INT((ROW()-13)/2),0)),"",OFFSET('11. SEGUIMIENTO 2026'!$N$14,INT((ROW()-13)/2),0)),IF(ISBLANK(OFFSET('9. METAS'!$Q$20,INT((ROW()-14)/2),0)),"",OFFSET('9. METAS'!$Q$20,INT((ROW()-14)/2),0)))</f>
        <v/>
      </c>
      <c r="K227" s="245" t="str">
        <f ca="1">IF(MOD(ROW()-13,2)=0,IF(ISBLANK(OFFSET('11. SEGUIMIENTO 2026'!$O$14,INT((ROW()-13)/2),0)),"",OFFSET('11. SEGUIMIENTO 2026'!$O$14,INT((ROW()-13)/2),0)),IF(ISBLANK(OFFSET('9. METAS'!$R$20,INT((ROW()-14)/2),0)),"",OFFSET('9. METAS'!$R$20,INT((ROW()-14)/2),0)))</f>
        <v/>
      </c>
      <c r="L227" s="245" t="str">
        <f ca="1">IF(MOD(ROW()-13,2)=0,IF(ISBLANK(OFFSET('11. SEGUIMIENTO 2026'!$P$14,INT((ROW()-13)/2),0)),"",OFFSET('11. SEGUIMIENTO 2026'!$P$14,INT((ROW()-13)/2),0)),IF(ISBLANK(OFFSET('9. METAS'!$S$20,INT((ROW()-14)/2),0)),"",OFFSET('9. METAS'!$S$20,INT((ROW()-14)/2),0)))</f>
        <v/>
      </c>
      <c r="M227" s="246" t="str">
        <f ca="1">IF(MOD(ROW()-13,2)=0,IF(ISBLANK(OFFSET('11. SEGUIMIENTO 2026'!$Q$14,INT((ROW()-13)/2),0)),"",OFFSET('11. SEGUIMIENTO 2026'!$Q$14,INT((ROW()-13)/2),0)),IF(ISBLANK(OFFSET('9. METAS'!$T$20,INT((ROW()-14)/2),0)),"",OFFSET('9. METAS'!$T$20,INT((ROW()-14)/2),0)))</f>
        <v/>
      </c>
      <c r="N227" s="1006" t="str">
        <f t="shared" ref="N227" ca="1" si="210">IFERROR(J227/J228,"ND")</f>
        <v>ND</v>
      </c>
      <c r="O227" s="1008" t="str">
        <f t="shared" ref="O227" ca="1" si="211">IFERROR(((J227+K227)/H227),"ND")</f>
        <v>ND</v>
      </c>
      <c r="P227" s="1010"/>
    </row>
    <row r="228" spans="3:16">
      <c r="C228" s="1025"/>
      <c r="D228" s="1018"/>
      <c r="E228" s="1018"/>
      <c r="F228" s="1021"/>
      <c r="G228" s="1023"/>
      <c r="H228" s="1002"/>
      <c r="I228" s="1012"/>
      <c r="J228" s="244" t="str">
        <f ca="1">IF(MOD(ROW()-13,2)=0,IF(ISBLANK(OFFSET('11. SEGUIMIENTO 2026'!$N$14,INT((ROW()-13)/2),0)),"",OFFSET('11. SEGUIMIENTO 2026'!$N$14,INT((ROW()-13)/2),0)),IF(ISBLANK(OFFSET('9. METAS'!$Q$20,INT((ROW()-14)/2),0)),"",OFFSET('9. METAS'!$Q$20,INT((ROW()-14)/2),0)))</f>
        <v/>
      </c>
      <c r="K228" s="245" t="str">
        <f ca="1">IF(MOD(ROW()-13,2)=0,IF(ISBLANK(OFFSET('11. SEGUIMIENTO 2026'!$O$14,INT((ROW()-13)/2),0)),"",OFFSET('11. SEGUIMIENTO 2026'!$O$14,INT((ROW()-13)/2),0)),IF(ISBLANK(OFFSET('9. METAS'!$R$20,INT((ROW()-14)/2),0)),"",OFFSET('9. METAS'!$R$20,INT((ROW()-14)/2),0)))</f>
        <v/>
      </c>
      <c r="L228" s="245" t="str">
        <f ca="1">IF(MOD(ROW()-13,2)=0,IF(ISBLANK(OFFSET('11. SEGUIMIENTO 2026'!$P$14,INT((ROW()-13)/2),0)),"",OFFSET('11. SEGUIMIENTO 2026'!$P$14,INT((ROW()-13)/2),0)),IF(ISBLANK(OFFSET('9. METAS'!$S$20,INT((ROW()-14)/2),0)),"",OFFSET('9. METAS'!$S$20,INT((ROW()-14)/2),0)))</f>
        <v/>
      </c>
      <c r="M228" s="246" t="str">
        <f ca="1">IF(MOD(ROW()-13,2)=0,IF(ISBLANK(OFFSET('11. SEGUIMIENTO 2026'!$Q$14,INT((ROW()-13)/2),0)),"",OFFSET('11. SEGUIMIENTO 2026'!$Q$14,INT((ROW()-13)/2),0)),IF(ISBLANK(OFFSET('9. METAS'!$T$20,INT((ROW()-14)/2),0)),"",OFFSET('9. METAS'!$T$20,INT((ROW()-14)/2),0)))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02" t="str">
        <f ca="1">IF(ISBLANK(OFFSET('9. METAS'!$K$20,INT((ROW()-13)/2),0)),"",OFFSET('9. METAS'!$K$20,INT((ROW()-13)/2),0))</f>
        <v/>
      </c>
      <c r="I229" s="1004"/>
      <c r="J229" s="244" t="str">
        <f ca="1">IF(MOD(ROW()-13,2)=0,IF(ISBLANK(OFFSET('11. SEGUIMIENTO 2026'!$N$14,INT((ROW()-13)/2),0)),"",OFFSET('11. SEGUIMIENTO 2026'!$N$14,INT((ROW()-13)/2),0)),IF(ISBLANK(OFFSET('9. METAS'!$Q$20,INT((ROW()-14)/2),0)),"",OFFSET('9. METAS'!$Q$20,INT((ROW()-14)/2),0)))</f>
        <v/>
      </c>
      <c r="K229" s="245" t="str">
        <f ca="1">IF(MOD(ROW()-13,2)=0,IF(ISBLANK(OFFSET('11. SEGUIMIENTO 2026'!$O$14,INT((ROW()-13)/2),0)),"",OFFSET('11. SEGUIMIENTO 2026'!$O$14,INT((ROW()-13)/2),0)),IF(ISBLANK(OFFSET('9. METAS'!$R$20,INT((ROW()-14)/2),0)),"",OFFSET('9. METAS'!$R$20,INT((ROW()-14)/2),0)))</f>
        <v/>
      </c>
      <c r="L229" s="245" t="str">
        <f ca="1">IF(MOD(ROW()-13,2)=0,IF(ISBLANK(OFFSET('11. SEGUIMIENTO 2026'!$P$14,INT((ROW()-13)/2),0)),"",OFFSET('11. SEGUIMIENTO 2026'!$P$14,INT((ROW()-13)/2),0)),IF(ISBLANK(OFFSET('9. METAS'!$S$20,INT((ROW()-14)/2),0)),"",OFFSET('9. METAS'!$S$20,INT((ROW()-14)/2),0)))</f>
        <v/>
      </c>
      <c r="M229" s="246" t="str">
        <f ca="1">IF(MOD(ROW()-13,2)=0,IF(ISBLANK(OFFSET('11. SEGUIMIENTO 2026'!$Q$14,INT((ROW()-13)/2),0)),"",OFFSET('11. SEGUIMIENTO 2026'!$Q$14,INT((ROW()-13)/2),0)),IF(ISBLANK(OFFSET('9. METAS'!$T$20,INT((ROW()-14)/2),0)),"",OFFSET('9. METAS'!$T$20,INT((ROW()-14)/2),0)))</f>
        <v/>
      </c>
      <c r="N229" s="1006" t="str">
        <f t="shared" ref="N229" ca="1" si="212">IFERROR(J229/J230,"ND")</f>
        <v>ND</v>
      </c>
      <c r="O229" s="1008" t="str">
        <f t="shared" ref="O229" ca="1" si="213">IFERROR(((J229+K229)/H229),"ND")</f>
        <v>ND</v>
      </c>
      <c r="P229" s="1010"/>
    </row>
    <row r="230" spans="3:16">
      <c r="C230" s="1025"/>
      <c r="D230" s="1018"/>
      <c r="E230" s="1018"/>
      <c r="F230" s="1021"/>
      <c r="G230" s="1023"/>
      <c r="H230" s="1002"/>
      <c r="I230" s="1012"/>
      <c r="J230" s="244" t="str">
        <f ca="1">IF(MOD(ROW()-13,2)=0,IF(ISBLANK(OFFSET('11. SEGUIMIENTO 2026'!$N$14,INT((ROW()-13)/2),0)),"",OFFSET('11. SEGUIMIENTO 2026'!$N$14,INT((ROW()-13)/2),0)),IF(ISBLANK(OFFSET('9. METAS'!$Q$20,INT((ROW()-14)/2),0)),"",OFFSET('9. METAS'!$Q$20,INT((ROW()-14)/2),0)))</f>
        <v/>
      </c>
      <c r="K230" s="245" t="str">
        <f ca="1">IF(MOD(ROW()-13,2)=0,IF(ISBLANK(OFFSET('11. SEGUIMIENTO 2026'!$O$14,INT((ROW()-13)/2),0)),"",OFFSET('11. SEGUIMIENTO 2026'!$O$14,INT((ROW()-13)/2),0)),IF(ISBLANK(OFFSET('9. METAS'!$R$20,INT((ROW()-14)/2),0)),"",OFFSET('9. METAS'!$R$20,INT((ROW()-14)/2),0)))</f>
        <v/>
      </c>
      <c r="L230" s="245" t="str">
        <f ca="1">IF(MOD(ROW()-13,2)=0,IF(ISBLANK(OFFSET('11. SEGUIMIENTO 2026'!$P$14,INT((ROW()-13)/2),0)),"",OFFSET('11. SEGUIMIENTO 2026'!$P$14,INT((ROW()-13)/2),0)),IF(ISBLANK(OFFSET('9. METAS'!$S$20,INT((ROW()-14)/2),0)),"",OFFSET('9. METAS'!$S$20,INT((ROW()-14)/2),0)))</f>
        <v/>
      </c>
      <c r="M230" s="246" t="str">
        <f ca="1">IF(MOD(ROW()-13,2)=0,IF(ISBLANK(OFFSET('11. SEGUIMIENTO 2026'!$Q$14,INT((ROW()-13)/2),0)),"",OFFSET('11. SEGUIMIENTO 2026'!$Q$14,INT((ROW()-13)/2),0)),IF(ISBLANK(OFFSET('9. METAS'!$T$20,INT((ROW()-14)/2),0)),"",OFFSET('9. METAS'!$T$20,INT((ROW()-14)/2),0)))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02" t="str">
        <f ca="1">IF(ISBLANK(OFFSET('9. METAS'!$K$20,INT((ROW()-13)/2),0)),"",OFFSET('9. METAS'!$K$20,INT((ROW()-13)/2),0))</f>
        <v/>
      </c>
      <c r="I231" s="1004"/>
      <c r="J231" s="244" t="str">
        <f ca="1">IF(MOD(ROW()-13,2)=0,IF(ISBLANK(OFFSET('11. SEGUIMIENTO 2026'!$N$14,INT((ROW()-13)/2),0)),"",OFFSET('11. SEGUIMIENTO 2026'!$N$14,INT((ROW()-13)/2),0)),IF(ISBLANK(OFFSET('9. METAS'!$Q$20,INT((ROW()-14)/2),0)),"",OFFSET('9. METAS'!$Q$20,INT((ROW()-14)/2),0)))</f>
        <v/>
      </c>
      <c r="K231" s="245" t="str">
        <f ca="1">IF(MOD(ROW()-13,2)=0,IF(ISBLANK(OFFSET('11. SEGUIMIENTO 2026'!$O$14,INT((ROW()-13)/2),0)),"",OFFSET('11. SEGUIMIENTO 2026'!$O$14,INT((ROW()-13)/2),0)),IF(ISBLANK(OFFSET('9. METAS'!$R$20,INT((ROW()-14)/2),0)),"",OFFSET('9. METAS'!$R$20,INT((ROW()-14)/2),0)))</f>
        <v/>
      </c>
      <c r="L231" s="245" t="str">
        <f ca="1">IF(MOD(ROW()-13,2)=0,IF(ISBLANK(OFFSET('11. SEGUIMIENTO 2026'!$P$14,INT((ROW()-13)/2),0)),"",OFFSET('11. SEGUIMIENTO 2026'!$P$14,INT((ROW()-13)/2),0)),IF(ISBLANK(OFFSET('9. METAS'!$S$20,INT((ROW()-14)/2),0)),"",OFFSET('9. METAS'!$S$20,INT((ROW()-14)/2),0)))</f>
        <v/>
      </c>
      <c r="M231" s="246" t="str">
        <f ca="1">IF(MOD(ROW()-13,2)=0,IF(ISBLANK(OFFSET('11. SEGUIMIENTO 2026'!$Q$14,INT((ROW()-13)/2),0)),"",OFFSET('11. SEGUIMIENTO 2026'!$Q$14,INT((ROW()-13)/2),0)),IF(ISBLANK(OFFSET('9. METAS'!$T$20,INT((ROW()-14)/2),0)),"",OFFSET('9. METAS'!$T$20,INT((ROW()-14)/2),0)))</f>
        <v/>
      </c>
      <c r="N231" s="1006" t="str">
        <f t="shared" ref="N231" ca="1" si="214">IFERROR(J231/J232,"ND")</f>
        <v>ND</v>
      </c>
      <c r="O231" s="1008" t="str">
        <f t="shared" ref="O231" ca="1" si="215">IFERROR(((J231+K231)/H231),"ND")</f>
        <v>ND</v>
      </c>
      <c r="P231" s="1010"/>
    </row>
    <row r="232" spans="3:16">
      <c r="C232" s="1025"/>
      <c r="D232" s="1018"/>
      <c r="E232" s="1018"/>
      <c r="F232" s="1021"/>
      <c r="G232" s="1023"/>
      <c r="H232" s="1002"/>
      <c r="I232" s="1012"/>
      <c r="J232" s="244" t="str">
        <f ca="1">IF(MOD(ROW()-13,2)=0,IF(ISBLANK(OFFSET('11. SEGUIMIENTO 2026'!$N$14,INT((ROW()-13)/2),0)),"",OFFSET('11. SEGUIMIENTO 2026'!$N$14,INT((ROW()-13)/2),0)),IF(ISBLANK(OFFSET('9. METAS'!$Q$20,INT((ROW()-14)/2),0)),"",OFFSET('9. METAS'!$Q$20,INT((ROW()-14)/2),0)))</f>
        <v/>
      </c>
      <c r="K232" s="245" t="str">
        <f ca="1">IF(MOD(ROW()-13,2)=0,IF(ISBLANK(OFFSET('11. SEGUIMIENTO 2026'!$O$14,INT((ROW()-13)/2),0)),"",OFFSET('11. SEGUIMIENTO 2026'!$O$14,INT((ROW()-13)/2),0)),IF(ISBLANK(OFFSET('9. METAS'!$R$20,INT((ROW()-14)/2),0)),"",OFFSET('9. METAS'!$R$20,INT((ROW()-14)/2),0)))</f>
        <v/>
      </c>
      <c r="L232" s="245" t="str">
        <f ca="1">IF(MOD(ROW()-13,2)=0,IF(ISBLANK(OFFSET('11. SEGUIMIENTO 2026'!$P$14,INT((ROW()-13)/2),0)),"",OFFSET('11. SEGUIMIENTO 2026'!$P$14,INT((ROW()-13)/2),0)),IF(ISBLANK(OFFSET('9. METAS'!$S$20,INT((ROW()-14)/2),0)),"",OFFSET('9. METAS'!$S$20,INT((ROW()-14)/2),0)))</f>
        <v/>
      </c>
      <c r="M232" s="246" t="str">
        <f ca="1">IF(MOD(ROW()-13,2)=0,IF(ISBLANK(OFFSET('11. SEGUIMIENTO 2026'!$Q$14,INT((ROW()-13)/2),0)),"",OFFSET('11. SEGUIMIENTO 2026'!$Q$14,INT((ROW()-13)/2),0)),IF(ISBLANK(OFFSET('9. METAS'!$T$20,INT((ROW()-14)/2),0)),"",OFFSET('9. METAS'!$T$20,INT((ROW()-14)/2),0)))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02">
        <f ca="1">IF(ISBLANK(OFFSET('9. METAS'!$K$20,INT((ROW()-13)/2),0)),"",OFFSET('9. METAS'!$K$20,INT((ROW()-13)/2),0))</f>
        <v>100</v>
      </c>
      <c r="I233" s="1004"/>
      <c r="J233" s="244">
        <f ca="1">IF(MOD(ROW()-13,2)=0,IF(ISBLANK(OFFSET('11. SEGUIMIENTO 2026'!$N$14,INT((ROW()-13)/2),0)),"",OFFSET('11. SEGUIMIENTO 2026'!$N$14,INT((ROW()-13)/2),0)),IF(ISBLANK(OFFSET('9. METAS'!$Q$20,INT((ROW()-14)/2),0)),"",OFFSET('9. METAS'!$Q$20,INT((ROW()-14)/2),0)))</f>
        <v>25</v>
      </c>
      <c r="K233" s="245" t="str">
        <f ca="1">IF(MOD(ROW()-13,2)=0,IF(ISBLANK(OFFSET('11. SEGUIMIENTO 2026'!$O$14,INT((ROW()-13)/2),0)),"",OFFSET('11. SEGUIMIENTO 2026'!$O$14,INT((ROW()-13)/2),0)),IF(ISBLANK(OFFSET('9. METAS'!$R$20,INT((ROW()-14)/2),0)),"",OFFSET('9. METAS'!$R$20,INT((ROW()-14)/2),0)))</f>
        <v/>
      </c>
      <c r="L233" s="245" t="str">
        <f ca="1">IF(MOD(ROW()-13,2)=0,IF(ISBLANK(OFFSET('11. SEGUIMIENTO 2026'!$P$14,INT((ROW()-13)/2),0)),"",OFFSET('11. SEGUIMIENTO 2026'!$P$14,INT((ROW()-13)/2),0)),IF(ISBLANK(OFFSET('9. METAS'!$S$20,INT((ROW()-14)/2),0)),"",OFFSET('9. METAS'!$S$20,INT((ROW()-14)/2),0)))</f>
        <v/>
      </c>
      <c r="M233" s="246" t="str">
        <f ca="1">IF(MOD(ROW()-13,2)=0,IF(ISBLANK(OFFSET('11. SEGUIMIENTO 2026'!$Q$14,INT((ROW()-13)/2),0)),"",OFFSET('11. SEGUIMIENTO 2026'!$Q$14,INT((ROW()-13)/2),0)),IF(ISBLANK(OFFSET('9. METAS'!$T$20,INT((ROW()-14)/2),0)),"",OFFSET('9. METAS'!$T$20,INT((ROW()-14)/2),0)))</f>
        <v/>
      </c>
      <c r="N233" s="1006">
        <f t="shared" ref="N233" ca="1" si="216">IFERROR(J233/J234,"ND")</f>
        <v>1</v>
      </c>
      <c r="O233" s="1008" t="str">
        <f t="shared" ref="O233" ca="1" si="217">IFERROR(((J233+K233)/H233),"ND")</f>
        <v>ND</v>
      </c>
      <c r="P233" s="1010"/>
    </row>
    <row r="234" spans="3:16">
      <c r="C234" s="1025"/>
      <c r="D234" s="1018"/>
      <c r="E234" s="1018"/>
      <c r="F234" s="1021"/>
      <c r="G234" s="1023"/>
      <c r="H234" s="1002"/>
      <c r="I234" s="1012"/>
      <c r="J234" s="244">
        <f ca="1">IF(MOD(ROW()-13,2)=0,IF(ISBLANK(OFFSET('11. SEGUIMIENTO 2026'!$N$14,INT((ROW()-13)/2),0)),"",OFFSET('11. SEGUIMIENTO 2026'!$N$14,INT((ROW()-13)/2),0)),IF(ISBLANK(OFFSET('9. METAS'!$Q$20,INT((ROW()-14)/2),0)),"",OFFSET('9. METAS'!$Q$20,INT((ROW()-14)/2),0)))</f>
        <v>25</v>
      </c>
      <c r="K234" s="245">
        <f ca="1">IF(MOD(ROW()-13,2)=0,IF(ISBLANK(OFFSET('11. SEGUIMIENTO 2026'!$O$14,INT((ROW()-13)/2),0)),"",OFFSET('11. SEGUIMIENTO 2026'!$O$14,INT((ROW()-13)/2),0)),IF(ISBLANK(OFFSET('9. METAS'!$R$20,INT((ROW()-14)/2),0)),"",OFFSET('9. METAS'!$R$20,INT((ROW()-14)/2),0)))</f>
        <v>25</v>
      </c>
      <c r="L234" s="245">
        <f ca="1">IF(MOD(ROW()-13,2)=0,IF(ISBLANK(OFFSET('11. SEGUIMIENTO 2026'!$P$14,INT((ROW()-13)/2),0)),"",OFFSET('11. SEGUIMIENTO 2026'!$P$14,INT((ROW()-13)/2),0)),IF(ISBLANK(OFFSET('9. METAS'!$S$20,INT((ROW()-14)/2),0)),"",OFFSET('9. METAS'!$S$20,INT((ROW()-14)/2),0)))</f>
        <v>25</v>
      </c>
      <c r="M234" s="246">
        <f ca="1">IF(MOD(ROW()-13,2)=0,IF(ISBLANK(OFFSET('11. SEGUIMIENTO 2026'!$Q$14,INT((ROW()-13)/2),0)),"",OFFSET('11. SEGUIMIENTO 2026'!$Q$14,INT((ROW()-13)/2),0)),IF(ISBLANK(OFFSET('9. METAS'!$T$20,INT((ROW()-14)/2),0)),"",OFFSET('9. METAS'!$T$20,INT((ROW()-14)/2),0)))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02">
        <f ca="1">IF(ISBLANK(OFFSET('9. METAS'!$K$20,INT((ROW()-13)/2),0)),"",OFFSET('9. METAS'!$K$20,INT((ROW()-13)/2),0))</f>
        <v>190</v>
      </c>
      <c r="I235" s="1004"/>
      <c r="J235" s="244">
        <f ca="1">IF(MOD(ROW()-13,2)=0,IF(ISBLANK(OFFSET('11. SEGUIMIENTO 2026'!$N$14,INT((ROW()-13)/2),0)),"",OFFSET('11. SEGUIMIENTO 2026'!$N$14,INT((ROW()-13)/2),0)),IF(ISBLANK(OFFSET('9. METAS'!$Q$20,INT((ROW()-14)/2),0)),"",OFFSET('9. METAS'!$Q$20,INT((ROW()-14)/2),0)))</f>
        <v>50</v>
      </c>
      <c r="K235" s="245" t="str">
        <f ca="1">IF(MOD(ROW()-13,2)=0,IF(ISBLANK(OFFSET('11. SEGUIMIENTO 2026'!$O$14,INT((ROW()-13)/2),0)),"",OFFSET('11. SEGUIMIENTO 2026'!$O$14,INT((ROW()-13)/2),0)),IF(ISBLANK(OFFSET('9. METAS'!$R$20,INT((ROW()-14)/2),0)),"",OFFSET('9. METAS'!$R$20,INT((ROW()-14)/2),0)))</f>
        <v/>
      </c>
      <c r="L235" s="245" t="str">
        <f ca="1">IF(MOD(ROW()-13,2)=0,IF(ISBLANK(OFFSET('11. SEGUIMIENTO 2026'!$P$14,INT((ROW()-13)/2),0)),"",OFFSET('11. SEGUIMIENTO 2026'!$P$14,INT((ROW()-13)/2),0)),IF(ISBLANK(OFFSET('9. METAS'!$S$20,INT((ROW()-14)/2),0)),"",OFFSET('9. METAS'!$S$20,INT((ROW()-14)/2),0)))</f>
        <v/>
      </c>
      <c r="M235" s="246" t="str">
        <f ca="1">IF(MOD(ROW()-13,2)=0,IF(ISBLANK(OFFSET('11. SEGUIMIENTO 2026'!$Q$14,INT((ROW()-13)/2),0)),"",OFFSET('11. SEGUIMIENTO 2026'!$Q$14,INT((ROW()-13)/2),0)),IF(ISBLANK(OFFSET('9. METAS'!$T$20,INT((ROW()-14)/2),0)),"",OFFSET('9. METAS'!$T$20,INT((ROW()-14)/2),0)))</f>
        <v/>
      </c>
      <c r="N235" s="1006">
        <f t="shared" ref="N235" ca="1" si="218">IFERROR(J235/J236,"ND")</f>
        <v>1</v>
      </c>
      <c r="O235" s="1008" t="str">
        <f t="shared" ref="O235" ca="1" si="219">IFERROR(((J235+K235)/H235),"ND")</f>
        <v>ND</v>
      </c>
      <c r="P235" s="1010"/>
    </row>
    <row r="236" spans="3:16">
      <c r="C236" s="1025"/>
      <c r="D236" s="1018"/>
      <c r="E236" s="1018"/>
      <c r="F236" s="1021"/>
      <c r="G236" s="1023"/>
      <c r="H236" s="1002"/>
      <c r="I236" s="1012"/>
      <c r="J236" s="244">
        <f ca="1">IF(MOD(ROW()-13,2)=0,IF(ISBLANK(OFFSET('11. SEGUIMIENTO 2026'!$N$14,INT((ROW()-13)/2),0)),"",OFFSET('11. SEGUIMIENTO 2026'!$N$14,INT((ROW()-13)/2),0)),IF(ISBLANK(OFFSET('9. METAS'!$Q$20,INT((ROW()-14)/2),0)),"",OFFSET('9. METAS'!$Q$20,INT((ROW()-14)/2),0)))</f>
        <v>50</v>
      </c>
      <c r="K236" s="245">
        <f ca="1">IF(MOD(ROW()-13,2)=0,IF(ISBLANK(OFFSET('11. SEGUIMIENTO 2026'!$O$14,INT((ROW()-13)/2),0)),"",OFFSET('11. SEGUIMIENTO 2026'!$O$14,INT((ROW()-13)/2),0)),IF(ISBLANK(OFFSET('9. METAS'!$R$20,INT((ROW()-14)/2),0)),"",OFFSET('9. METAS'!$R$20,INT((ROW()-14)/2),0)))</f>
        <v>60</v>
      </c>
      <c r="L236" s="245">
        <f ca="1">IF(MOD(ROW()-13,2)=0,IF(ISBLANK(OFFSET('11. SEGUIMIENTO 2026'!$P$14,INT((ROW()-13)/2),0)),"",OFFSET('11. SEGUIMIENTO 2026'!$P$14,INT((ROW()-13)/2),0)),IF(ISBLANK(OFFSET('9. METAS'!$S$20,INT((ROW()-14)/2),0)),"",OFFSET('9. METAS'!$S$20,INT((ROW()-14)/2),0)))</f>
        <v>26</v>
      </c>
      <c r="M236" s="246">
        <f ca="1">IF(MOD(ROW()-13,2)=0,IF(ISBLANK(OFFSET('11. SEGUIMIENTO 2026'!$Q$14,INT((ROW()-13)/2),0)),"",OFFSET('11. SEGUIMIENTO 2026'!$Q$14,INT((ROW()-13)/2),0)),IF(ISBLANK(OFFSET('9. METAS'!$T$20,INT((ROW()-14)/2),0)),"",OFFSET('9. METAS'!$T$20,INT((ROW()-14)/2),0)))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02">
        <f ca="1">IF(ISBLANK(OFFSET('9. METAS'!$K$20,INT((ROW()-13)/2),0)),"",OFFSET('9. METAS'!$K$20,INT((ROW()-13)/2),0))</f>
        <v>11</v>
      </c>
      <c r="I237" s="1004"/>
      <c r="J237" s="244">
        <f ca="1">IF(MOD(ROW()-13,2)=0,IF(ISBLANK(OFFSET('11. SEGUIMIENTO 2026'!$N$14,INT((ROW()-13)/2),0)),"",OFFSET('11. SEGUIMIENTO 2026'!$N$14,INT((ROW()-13)/2),0)),IF(ISBLANK(OFFSET('9. METAS'!$Q$20,INT((ROW()-14)/2),0)),"",OFFSET('9. METAS'!$Q$20,INT((ROW()-14)/2),0)))</f>
        <v>4</v>
      </c>
      <c r="K237" s="245" t="str">
        <f ca="1">IF(MOD(ROW()-13,2)=0,IF(ISBLANK(OFFSET('11. SEGUIMIENTO 2026'!$O$14,INT((ROW()-13)/2),0)),"",OFFSET('11. SEGUIMIENTO 2026'!$O$14,INT((ROW()-13)/2),0)),IF(ISBLANK(OFFSET('9. METAS'!$R$20,INT((ROW()-14)/2),0)),"",OFFSET('9. METAS'!$R$20,INT((ROW()-14)/2),0)))</f>
        <v/>
      </c>
      <c r="L237" s="245" t="str">
        <f ca="1">IF(MOD(ROW()-13,2)=0,IF(ISBLANK(OFFSET('11. SEGUIMIENTO 2026'!$P$14,INT((ROW()-13)/2),0)),"",OFFSET('11. SEGUIMIENTO 2026'!$P$14,INT((ROW()-13)/2),0)),IF(ISBLANK(OFFSET('9. METAS'!$S$20,INT((ROW()-14)/2),0)),"",OFFSET('9. METAS'!$S$20,INT((ROW()-14)/2),0)))</f>
        <v/>
      </c>
      <c r="M237" s="246" t="str">
        <f ca="1">IF(MOD(ROW()-13,2)=0,IF(ISBLANK(OFFSET('11. SEGUIMIENTO 2026'!$Q$14,INT((ROW()-13)/2),0)),"",OFFSET('11. SEGUIMIENTO 2026'!$Q$14,INT((ROW()-13)/2),0)),IF(ISBLANK(OFFSET('9. METAS'!$T$20,INT((ROW()-14)/2),0)),"",OFFSET('9. METAS'!$T$20,INT((ROW()-14)/2),0)))</f>
        <v/>
      </c>
      <c r="N237" s="1006">
        <f t="shared" ref="N237" ca="1" si="220">IFERROR(J237/J238,"ND")</f>
        <v>1</v>
      </c>
      <c r="O237" s="1008" t="str">
        <f t="shared" ref="O237" ca="1" si="221">IFERROR(((J237+K237)/H237),"ND")</f>
        <v>ND</v>
      </c>
      <c r="P237" s="1010"/>
    </row>
    <row r="238" spans="3:16">
      <c r="C238" s="1025"/>
      <c r="D238" s="1018"/>
      <c r="E238" s="1018"/>
      <c r="F238" s="1021"/>
      <c r="G238" s="1023"/>
      <c r="H238" s="1002"/>
      <c r="I238" s="1012"/>
      <c r="J238" s="244">
        <f ca="1">IF(MOD(ROW()-13,2)=0,IF(ISBLANK(OFFSET('11. SEGUIMIENTO 2026'!$N$14,INT((ROW()-13)/2),0)),"",OFFSET('11. SEGUIMIENTO 2026'!$N$14,INT((ROW()-13)/2),0)),IF(ISBLANK(OFFSET('9. METAS'!$Q$20,INT((ROW()-14)/2),0)),"",OFFSET('9. METAS'!$Q$20,INT((ROW()-14)/2),0)))</f>
        <v>4</v>
      </c>
      <c r="K238" s="245">
        <f ca="1">IF(MOD(ROW()-13,2)=0,IF(ISBLANK(OFFSET('11. SEGUIMIENTO 2026'!$O$14,INT((ROW()-13)/2),0)),"",OFFSET('11. SEGUIMIENTO 2026'!$O$14,INT((ROW()-13)/2),0)),IF(ISBLANK(OFFSET('9. METAS'!$R$20,INT((ROW()-14)/2),0)),"",OFFSET('9. METAS'!$R$20,INT((ROW()-14)/2),0)))</f>
        <v>4</v>
      </c>
      <c r="L238" s="245">
        <f ca="1">IF(MOD(ROW()-13,2)=0,IF(ISBLANK(OFFSET('11. SEGUIMIENTO 2026'!$P$14,INT((ROW()-13)/2),0)),"",OFFSET('11. SEGUIMIENTO 2026'!$P$14,INT((ROW()-13)/2),0)),IF(ISBLANK(OFFSET('9. METAS'!$S$20,INT((ROW()-14)/2),0)),"",OFFSET('9. METAS'!$S$20,INT((ROW()-14)/2),0)))</f>
        <v>2</v>
      </c>
      <c r="M238" s="246">
        <f ca="1">IF(MOD(ROW()-13,2)=0,IF(ISBLANK(OFFSET('11. SEGUIMIENTO 2026'!$Q$14,INT((ROW()-13)/2),0)),"",OFFSET('11. SEGUIMIENTO 2026'!$Q$14,INT((ROW()-13)/2),0)),IF(ISBLANK(OFFSET('9. METAS'!$T$20,INT((ROW()-14)/2),0)),"",OFFSET('9. METAS'!$T$20,INT((ROW()-14)/2),0)))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02" t="str">
        <f ca="1">IF(ISBLANK(OFFSET('9. METAS'!$K$20,INT((ROW()-13)/2),0)),"",OFFSET('9. METAS'!$K$20,INT((ROW()-13)/2),0))</f>
        <v/>
      </c>
      <c r="I239" s="1004"/>
      <c r="J239" s="244" t="str">
        <f ca="1">IF(MOD(ROW()-13,2)=0,IF(ISBLANK(OFFSET('11. SEGUIMIENTO 2026'!$N$14,INT((ROW()-13)/2),0)),"",OFFSET('11. SEGUIMIENTO 2026'!$N$14,INT((ROW()-13)/2),0)),IF(ISBLANK(OFFSET('9. METAS'!$Q$20,INT((ROW()-14)/2),0)),"",OFFSET('9. METAS'!$Q$20,INT((ROW()-14)/2),0)))</f>
        <v/>
      </c>
      <c r="K239" s="245" t="str">
        <f ca="1">IF(MOD(ROW()-13,2)=0,IF(ISBLANK(OFFSET('11. SEGUIMIENTO 2026'!$O$14,INT((ROW()-13)/2),0)),"",OFFSET('11. SEGUIMIENTO 2026'!$O$14,INT((ROW()-13)/2),0)),IF(ISBLANK(OFFSET('9. METAS'!$R$20,INT((ROW()-14)/2),0)),"",OFFSET('9. METAS'!$R$20,INT((ROW()-14)/2),0)))</f>
        <v/>
      </c>
      <c r="L239" s="245" t="str">
        <f ca="1">IF(MOD(ROW()-13,2)=0,IF(ISBLANK(OFFSET('11. SEGUIMIENTO 2026'!$P$14,INT((ROW()-13)/2),0)),"",OFFSET('11. SEGUIMIENTO 2026'!$P$14,INT((ROW()-13)/2),0)),IF(ISBLANK(OFFSET('9. METAS'!$S$20,INT((ROW()-14)/2),0)),"",OFFSET('9. METAS'!$S$20,INT((ROW()-14)/2),0)))</f>
        <v/>
      </c>
      <c r="M239" s="246" t="str">
        <f ca="1">IF(MOD(ROW()-13,2)=0,IF(ISBLANK(OFFSET('11. SEGUIMIENTO 2026'!$Q$14,INT((ROW()-13)/2),0)),"",OFFSET('11. SEGUIMIENTO 2026'!$Q$14,INT((ROW()-13)/2),0)),IF(ISBLANK(OFFSET('9. METAS'!$T$20,INT((ROW()-14)/2),0)),"",OFFSET('9. METAS'!$T$20,INT((ROW()-14)/2),0)))</f>
        <v/>
      </c>
      <c r="N239" s="1006" t="str">
        <f t="shared" ref="N239" ca="1" si="222">IFERROR(J239/J240,"ND")</f>
        <v>ND</v>
      </c>
      <c r="O239" s="1008" t="str">
        <f t="shared" ref="O239" ca="1" si="223">IFERROR(((J239+K239)/H239),"ND")</f>
        <v>ND</v>
      </c>
      <c r="P239" s="1010"/>
    </row>
    <row r="240" spans="3:16">
      <c r="C240" s="1025"/>
      <c r="D240" s="1018"/>
      <c r="E240" s="1018"/>
      <c r="F240" s="1021"/>
      <c r="G240" s="1023"/>
      <c r="H240" s="1002"/>
      <c r="I240" s="1012"/>
      <c r="J240" s="244" t="str">
        <f ca="1">IF(MOD(ROW()-13,2)=0,IF(ISBLANK(OFFSET('11. SEGUIMIENTO 2026'!$N$14,INT((ROW()-13)/2),0)),"",OFFSET('11. SEGUIMIENTO 2026'!$N$14,INT((ROW()-13)/2),0)),IF(ISBLANK(OFFSET('9. METAS'!$Q$20,INT((ROW()-14)/2),0)),"",OFFSET('9. METAS'!$Q$20,INT((ROW()-14)/2),0)))</f>
        <v/>
      </c>
      <c r="K240" s="245" t="str">
        <f ca="1">IF(MOD(ROW()-13,2)=0,IF(ISBLANK(OFFSET('11. SEGUIMIENTO 2026'!$O$14,INT((ROW()-13)/2),0)),"",OFFSET('11. SEGUIMIENTO 2026'!$O$14,INT((ROW()-13)/2),0)),IF(ISBLANK(OFFSET('9. METAS'!$R$20,INT((ROW()-14)/2),0)),"",OFFSET('9. METAS'!$R$20,INT((ROW()-14)/2),0)))</f>
        <v/>
      </c>
      <c r="L240" s="245" t="str">
        <f ca="1">IF(MOD(ROW()-13,2)=0,IF(ISBLANK(OFFSET('11. SEGUIMIENTO 2026'!$P$14,INT((ROW()-13)/2),0)),"",OFFSET('11. SEGUIMIENTO 2026'!$P$14,INT((ROW()-13)/2),0)),IF(ISBLANK(OFFSET('9. METAS'!$S$20,INT((ROW()-14)/2),0)),"",OFFSET('9. METAS'!$S$20,INT((ROW()-14)/2),0)))</f>
        <v/>
      </c>
      <c r="M240" s="246" t="str">
        <f ca="1">IF(MOD(ROW()-13,2)=0,IF(ISBLANK(OFFSET('11. SEGUIMIENTO 2026'!$Q$14,INT((ROW()-13)/2),0)),"",OFFSET('11. SEGUIMIENTO 2026'!$Q$14,INT((ROW()-13)/2),0)),IF(ISBLANK(OFFSET('9. METAS'!$T$20,INT((ROW()-14)/2),0)),"",OFFSET('9. METAS'!$T$20,INT((ROW()-14)/2),0)))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02" t="str">
        <f ca="1">IF(ISBLANK(OFFSET('9. METAS'!$K$20,INT((ROW()-13)/2),0)),"",OFFSET('9. METAS'!$K$20,INT((ROW()-13)/2),0))</f>
        <v/>
      </c>
      <c r="I241" s="1004"/>
      <c r="J241" s="244" t="str">
        <f ca="1">IF(MOD(ROW()-13,2)=0,IF(ISBLANK(OFFSET('11. SEGUIMIENTO 2026'!$N$14,INT((ROW()-13)/2),0)),"",OFFSET('11. SEGUIMIENTO 2026'!$N$14,INT((ROW()-13)/2),0)),IF(ISBLANK(OFFSET('9. METAS'!$Q$20,INT((ROW()-14)/2),0)),"",OFFSET('9. METAS'!$Q$20,INT((ROW()-14)/2),0)))</f>
        <v/>
      </c>
      <c r="K241" s="245" t="str">
        <f ca="1">IF(MOD(ROW()-13,2)=0,IF(ISBLANK(OFFSET('11. SEGUIMIENTO 2026'!$O$14,INT((ROW()-13)/2),0)),"",OFFSET('11. SEGUIMIENTO 2026'!$O$14,INT((ROW()-13)/2),0)),IF(ISBLANK(OFFSET('9. METAS'!$R$20,INT((ROW()-14)/2),0)),"",OFFSET('9. METAS'!$R$20,INT((ROW()-14)/2),0)))</f>
        <v/>
      </c>
      <c r="L241" s="245" t="str">
        <f ca="1">IF(MOD(ROW()-13,2)=0,IF(ISBLANK(OFFSET('11. SEGUIMIENTO 2026'!$P$14,INT((ROW()-13)/2),0)),"",OFFSET('11. SEGUIMIENTO 2026'!$P$14,INT((ROW()-13)/2),0)),IF(ISBLANK(OFFSET('9. METAS'!$S$20,INT((ROW()-14)/2),0)),"",OFFSET('9. METAS'!$S$20,INT((ROW()-14)/2),0)))</f>
        <v/>
      </c>
      <c r="M241" s="246" t="str">
        <f ca="1">IF(MOD(ROW()-13,2)=0,IF(ISBLANK(OFFSET('11. SEGUIMIENTO 2026'!$Q$14,INT((ROW()-13)/2),0)),"",OFFSET('11. SEGUIMIENTO 2026'!$Q$14,INT((ROW()-13)/2),0)),IF(ISBLANK(OFFSET('9. METAS'!$T$20,INT((ROW()-14)/2),0)),"",OFFSET('9. METAS'!$T$20,INT((ROW()-14)/2),0)))</f>
        <v/>
      </c>
      <c r="N241" s="1006" t="str">
        <f t="shared" ref="N241" ca="1" si="224">IFERROR(J241/J242,"ND")</f>
        <v>ND</v>
      </c>
      <c r="O241" s="1008" t="str">
        <f t="shared" ref="O241" ca="1" si="225">IFERROR(((J241+K241)/H241),"ND")</f>
        <v>ND</v>
      </c>
      <c r="P241" s="1010"/>
    </row>
    <row r="242" spans="3:16">
      <c r="C242" s="1025"/>
      <c r="D242" s="1018"/>
      <c r="E242" s="1018"/>
      <c r="F242" s="1021"/>
      <c r="G242" s="1023"/>
      <c r="H242" s="1002"/>
      <c r="I242" s="1012"/>
      <c r="J242" s="244" t="str">
        <f ca="1">IF(MOD(ROW()-13,2)=0,IF(ISBLANK(OFFSET('11. SEGUIMIENTO 2026'!$N$14,INT((ROW()-13)/2),0)),"",OFFSET('11. SEGUIMIENTO 2026'!$N$14,INT((ROW()-13)/2),0)),IF(ISBLANK(OFFSET('9. METAS'!$Q$20,INT((ROW()-14)/2),0)),"",OFFSET('9. METAS'!$Q$20,INT((ROW()-14)/2),0)))</f>
        <v/>
      </c>
      <c r="K242" s="245" t="str">
        <f ca="1">IF(MOD(ROW()-13,2)=0,IF(ISBLANK(OFFSET('11. SEGUIMIENTO 2026'!$O$14,INT((ROW()-13)/2),0)),"",OFFSET('11. SEGUIMIENTO 2026'!$O$14,INT((ROW()-13)/2),0)),IF(ISBLANK(OFFSET('9. METAS'!$R$20,INT((ROW()-14)/2),0)),"",OFFSET('9. METAS'!$R$20,INT((ROW()-14)/2),0)))</f>
        <v/>
      </c>
      <c r="L242" s="245" t="str">
        <f ca="1">IF(MOD(ROW()-13,2)=0,IF(ISBLANK(OFFSET('11. SEGUIMIENTO 2026'!$P$14,INT((ROW()-13)/2),0)),"",OFFSET('11. SEGUIMIENTO 2026'!$P$14,INT((ROW()-13)/2),0)),IF(ISBLANK(OFFSET('9. METAS'!$S$20,INT((ROW()-14)/2),0)),"",OFFSET('9. METAS'!$S$20,INT((ROW()-14)/2),0)))</f>
        <v/>
      </c>
      <c r="M242" s="246" t="str">
        <f ca="1">IF(MOD(ROW()-13,2)=0,IF(ISBLANK(OFFSET('11. SEGUIMIENTO 2026'!$Q$14,INT((ROW()-13)/2),0)),"",OFFSET('11. SEGUIMIENTO 2026'!$Q$14,INT((ROW()-13)/2),0)),IF(ISBLANK(OFFSET('9. METAS'!$T$20,INT((ROW()-14)/2),0)),"",OFFSET('9. METAS'!$T$20,INT((ROW()-14)/2),0)))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02" t="str">
        <f ca="1">IF(ISBLANK(OFFSET('9. METAS'!$K$20,INT((ROW()-13)/2),0)),"",OFFSET('9. METAS'!$K$20,INT((ROW()-13)/2),0))</f>
        <v/>
      </c>
      <c r="I243" s="1004"/>
      <c r="J243" s="244" t="str">
        <f ca="1">IF(MOD(ROW()-13,2)=0,IF(ISBLANK(OFFSET('11. SEGUIMIENTO 2026'!$N$14,INT((ROW()-13)/2),0)),"",OFFSET('11. SEGUIMIENTO 2026'!$N$14,INT((ROW()-13)/2),0)),IF(ISBLANK(OFFSET('9. METAS'!$Q$20,INT((ROW()-14)/2),0)),"",OFFSET('9. METAS'!$Q$20,INT((ROW()-14)/2),0)))</f>
        <v/>
      </c>
      <c r="K243" s="245" t="str">
        <f ca="1">IF(MOD(ROW()-13,2)=0,IF(ISBLANK(OFFSET('11. SEGUIMIENTO 2026'!$O$14,INT((ROW()-13)/2),0)),"",OFFSET('11. SEGUIMIENTO 2026'!$O$14,INT((ROW()-13)/2),0)),IF(ISBLANK(OFFSET('9. METAS'!$R$20,INT((ROW()-14)/2),0)),"",OFFSET('9. METAS'!$R$20,INT((ROW()-14)/2),0)))</f>
        <v/>
      </c>
      <c r="L243" s="245" t="str">
        <f ca="1">IF(MOD(ROW()-13,2)=0,IF(ISBLANK(OFFSET('11. SEGUIMIENTO 2026'!$P$14,INT((ROW()-13)/2),0)),"",OFFSET('11. SEGUIMIENTO 2026'!$P$14,INT((ROW()-13)/2),0)),IF(ISBLANK(OFFSET('9. METAS'!$S$20,INT((ROW()-14)/2),0)),"",OFFSET('9. METAS'!$S$20,INT((ROW()-14)/2),0)))</f>
        <v/>
      </c>
      <c r="M243" s="246" t="str">
        <f ca="1">IF(MOD(ROW()-13,2)=0,IF(ISBLANK(OFFSET('11. SEGUIMIENTO 2026'!$Q$14,INT((ROW()-13)/2),0)),"",OFFSET('11. SEGUIMIENTO 2026'!$Q$14,INT((ROW()-13)/2),0)),IF(ISBLANK(OFFSET('9. METAS'!$T$20,INT((ROW()-14)/2),0)),"",OFFSET('9. METAS'!$T$20,INT((ROW()-14)/2),0)))</f>
        <v/>
      </c>
      <c r="N243" s="1006" t="str">
        <f t="shared" ref="N243" ca="1" si="226">IFERROR(J243/J244,"ND")</f>
        <v>ND</v>
      </c>
      <c r="O243" s="1008" t="str">
        <f t="shared" ref="O243" ca="1" si="227">IFERROR(((J243+K243)/H243),"ND")</f>
        <v>ND</v>
      </c>
      <c r="P243" s="1010"/>
    </row>
    <row r="244" spans="3:16">
      <c r="C244" s="1025"/>
      <c r="D244" s="1018"/>
      <c r="E244" s="1018"/>
      <c r="F244" s="1021"/>
      <c r="G244" s="1023"/>
      <c r="H244" s="1002"/>
      <c r="I244" s="1012"/>
      <c r="J244" s="244" t="str">
        <f ca="1">IF(MOD(ROW()-13,2)=0,IF(ISBLANK(OFFSET('11. SEGUIMIENTO 2026'!$N$14,INT((ROW()-13)/2),0)),"",OFFSET('11. SEGUIMIENTO 2026'!$N$14,INT((ROW()-13)/2),0)),IF(ISBLANK(OFFSET('9. METAS'!$Q$20,INT((ROW()-14)/2),0)),"",OFFSET('9. METAS'!$Q$20,INT((ROW()-14)/2),0)))</f>
        <v/>
      </c>
      <c r="K244" s="245" t="str">
        <f ca="1">IF(MOD(ROW()-13,2)=0,IF(ISBLANK(OFFSET('11. SEGUIMIENTO 2026'!$O$14,INT((ROW()-13)/2),0)),"",OFFSET('11. SEGUIMIENTO 2026'!$O$14,INT((ROW()-13)/2),0)),IF(ISBLANK(OFFSET('9. METAS'!$R$20,INT((ROW()-14)/2),0)),"",OFFSET('9. METAS'!$R$20,INT((ROW()-14)/2),0)))</f>
        <v/>
      </c>
      <c r="L244" s="245" t="str">
        <f ca="1">IF(MOD(ROW()-13,2)=0,IF(ISBLANK(OFFSET('11. SEGUIMIENTO 2026'!$P$14,INT((ROW()-13)/2),0)),"",OFFSET('11. SEGUIMIENTO 2026'!$P$14,INT((ROW()-13)/2),0)),IF(ISBLANK(OFFSET('9. METAS'!$S$20,INT((ROW()-14)/2),0)),"",OFFSET('9. METAS'!$S$20,INT((ROW()-14)/2),0)))</f>
        <v/>
      </c>
      <c r="M244" s="246" t="str">
        <f ca="1">IF(MOD(ROW()-13,2)=0,IF(ISBLANK(OFFSET('11. SEGUIMIENTO 2026'!$Q$14,INT((ROW()-13)/2),0)),"",OFFSET('11. SEGUIMIENTO 2026'!$Q$14,INT((ROW()-13)/2),0)),IF(ISBLANK(OFFSET('9. METAS'!$T$20,INT((ROW()-14)/2),0)),"",OFFSET('9. METAS'!$T$20,INT((ROW()-14)/2),0)))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02">
        <f ca="1">IF(ISBLANK(OFFSET('9. METAS'!$K$20,INT((ROW()-13)/2),0)),"",OFFSET('9. METAS'!$K$20,INT((ROW()-13)/2),0))</f>
        <v>100</v>
      </c>
      <c r="I245" s="1004"/>
      <c r="J245" s="244">
        <f ca="1">IF(MOD(ROW()-13,2)=0,IF(ISBLANK(OFFSET('11. SEGUIMIENTO 2026'!$N$14,INT((ROW()-13)/2),0)),"",OFFSET('11. SEGUIMIENTO 2026'!$N$14,INT((ROW()-13)/2),0)),IF(ISBLANK(OFFSET('9. METAS'!$Q$20,INT((ROW()-14)/2),0)),"",OFFSET('9. METAS'!$Q$20,INT((ROW()-14)/2),0)))</f>
        <v>25</v>
      </c>
      <c r="K245" s="245" t="str">
        <f ca="1">IF(MOD(ROW()-13,2)=0,IF(ISBLANK(OFFSET('11. SEGUIMIENTO 2026'!$O$14,INT((ROW()-13)/2),0)),"",OFFSET('11. SEGUIMIENTO 2026'!$O$14,INT((ROW()-13)/2),0)),IF(ISBLANK(OFFSET('9. METAS'!$R$20,INT((ROW()-14)/2),0)),"",OFFSET('9. METAS'!$R$20,INT((ROW()-14)/2),0)))</f>
        <v/>
      </c>
      <c r="L245" s="245" t="str">
        <f ca="1">IF(MOD(ROW()-13,2)=0,IF(ISBLANK(OFFSET('11. SEGUIMIENTO 2026'!$P$14,INT((ROW()-13)/2),0)),"",OFFSET('11. SEGUIMIENTO 2026'!$P$14,INT((ROW()-13)/2),0)),IF(ISBLANK(OFFSET('9. METAS'!$S$20,INT((ROW()-14)/2),0)),"",OFFSET('9. METAS'!$S$20,INT((ROW()-14)/2),0)))</f>
        <v/>
      </c>
      <c r="M245" s="246" t="str">
        <f ca="1">IF(MOD(ROW()-13,2)=0,IF(ISBLANK(OFFSET('11. SEGUIMIENTO 2026'!$Q$14,INT((ROW()-13)/2),0)),"",OFFSET('11. SEGUIMIENTO 2026'!$Q$14,INT((ROW()-13)/2),0)),IF(ISBLANK(OFFSET('9. METAS'!$T$20,INT((ROW()-14)/2),0)),"",OFFSET('9. METAS'!$T$20,INT((ROW()-14)/2),0)))</f>
        <v/>
      </c>
      <c r="N245" s="1006">
        <f t="shared" ref="N245" ca="1" si="228">IFERROR(J245/J246,"ND")</f>
        <v>1</v>
      </c>
      <c r="O245" s="1008" t="str">
        <f t="shared" ref="O245" ca="1" si="229">IFERROR(((J245+K245)/H245),"ND")</f>
        <v>ND</v>
      </c>
      <c r="P245" s="1010"/>
    </row>
    <row r="246" spans="3:16">
      <c r="C246" s="1025"/>
      <c r="D246" s="1018"/>
      <c r="E246" s="1018"/>
      <c r="F246" s="1021"/>
      <c r="G246" s="1023"/>
      <c r="H246" s="1002"/>
      <c r="I246" s="1012"/>
      <c r="J246" s="244">
        <f ca="1">IF(MOD(ROW()-13,2)=0,IF(ISBLANK(OFFSET('11. SEGUIMIENTO 2026'!$N$14,INT((ROW()-13)/2),0)),"",OFFSET('11. SEGUIMIENTO 2026'!$N$14,INT((ROW()-13)/2),0)),IF(ISBLANK(OFFSET('9. METAS'!$Q$20,INT((ROW()-14)/2),0)),"",OFFSET('9. METAS'!$Q$20,INT((ROW()-14)/2),0)))</f>
        <v>25</v>
      </c>
      <c r="K246" s="245">
        <f ca="1">IF(MOD(ROW()-13,2)=0,IF(ISBLANK(OFFSET('11. SEGUIMIENTO 2026'!$O$14,INT((ROW()-13)/2),0)),"",OFFSET('11. SEGUIMIENTO 2026'!$O$14,INT((ROW()-13)/2),0)),IF(ISBLANK(OFFSET('9. METAS'!$R$20,INT((ROW()-14)/2),0)),"",OFFSET('9. METAS'!$R$20,INT((ROW()-14)/2),0)))</f>
        <v>25</v>
      </c>
      <c r="L246" s="245">
        <f ca="1">IF(MOD(ROW()-13,2)=0,IF(ISBLANK(OFFSET('11. SEGUIMIENTO 2026'!$P$14,INT((ROW()-13)/2),0)),"",OFFSET('11. SEGUIMIENTO 2026'!$P$14,INT((ROW()-13)/2),0)),IF(ISBLANK(OFFSET('9. METAS'!$S$20,INT((ROW()-14)/2),0)),"",OFFSET('9. METAS'!$S$20,INT((ROW()-14)/2),0)))</f>
        <v>25</v>
      </c>
      <c r="M246" s="246">
        <f ca="1">IF(MOD(ROW()-13,2)=0,IF(ISBLANK(OFFSET('11. SEGUIMIENTO 2026'!$Q$14,INT((ROW()-13)/2),0)),"",OFFSET('11. SEGUIMIENTO 2026'!$Q$14,INT((ROW()-13)/2),0)),IF(ISBLANK(OFFSET('9. METAS'!$T$20,INT((ROW()-14)/2),0)),"",OFFSET('9. METAS'!$T$20,INT((ROW()-14)/2),0)))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02">
        <f ca="1">IF(ISBLANK(OFFSET('9. METAS'!$K$20,INT((ROW()-13)/2),0)),"",OFFSET('9. METAS'!$K$20,INT((ROW()-13)/2),0))</f>
        <v>25</v>
      </c>
      <c r="I247" s="1004"/>
      <c r="J247" s="244">
        <f ca="1">IF(MOD(ROW()-13,2)=0,IF(ISBLANK(OFFSET('11. SEGUIMIENTO 2026'!$N$14,INT((ROW()-13)/2),0)),"",OFFSET('11. SEGUIMIENTO 2026'!$N$14,INT((ROW()-13)/2),0)),IF(ISBLANK(OFFSET('9. METAS'!$Q$20,INT((ROW()-14)/2),0)),"",OFFSET('9. METAS'!$Q$20,INT((ROW()-14)/2),0)))</f>
        <v>4</v>
      </c>
      <c r="K247" s="245" t="str">
        <f ca="1">IF(MOD(ROW()-13,2)=0,IF(ISBLANK(OFFSET('11. SEGUIMIENTO 2026'!$O$14,INT((ROW()-13)/2),0)),"",OFFSET('11. SEGUIMIENTO 2026'!$O$14,INT((ROW()-13)/2),0)),IF(ISBLANK(OFFSET('9. METAS'!$R$20,INT((ROW()-14)/2),0)),"",OFFSET('9. METAS'!$R$20,INT((ROW()-14)/2),0)))</f>
        <v/>
      </c>
      <c r="L247" s="245" t="str">
        <f ca="1">IF(MOD(ROW()-13,2)=0,IF(ISBLANK(OFFSET('11. SEGUIMIENTO 2026'!$P$14,INT((ROW()-13)/2),0)),"",OFFSET('11. SEGUIMIENTO 2026'!$P$14,INT((ROW()-13)/2),0)),IF(ISBLANK(OFFSET('9. METAS'!$S$20,INT((ROW()-14)/2),0)),"",OFFSET('9. METAS'!$S$20,INT((ROW()-14)/2),0)))</f>
        <v/>
      </c>
      <c r="M247" s="246" t="str">
        <f ca="1">IF(MOD(ROW()-13,2)=0,IF(ISBLANK(OFFSET('11. SEGUIMIENTO 2026'!$Q$14,INT((ROW()-13)/2),0)),"",OFFSET('11. SEGUIMIENTO 2026'!$Q$14,INT((ROW()-13)/2),0)),IF(ISBLANK(OFFSET('9. METAS'!$T$20,INT((ROW()-14)/2),0)),"",OFFSET('9. METAS'!$T$20,INT((ROW()-14)/2),0)))</f>
        <v/>
      </c>
      <c r="N247" s="1006">
        <f t="shared" ref="N247" ca="1" si="230">IFERROR(J247/J248,"ND")</f>
        <v>1</v>
      </c>
      <c r="O247" s="1008" t="str">
        <f t="shared" ref="O247" ca="1" si="231">IFERROR(((J247+K247)/H247),"ND")</f>
        <v>ND</v>
      </c>
      <c r="P247" s="1010"/>
    </row>
    <row r="248" spans="3:16">
      <c r="C248" s="1025"/>
      <c r="D248" s="1018"/>
      <c r="E248" s="1018"/>
      <c r="F248" s="1021"/>
      <c r="G248" s="1023"/>
      <c r="H248" s="1002"/>
      <c r="I248" s="1012"/>
      <c r="J248" s="244">
        <f ca="1">IF(MOD(ROW()-13,2)=0,IF(ISBLANK(OFFSET('11. SEGUIMIENTO 2026'!$N$14,INT((ROW()-13)/2),0)),"",OFFSET('11. SEGUIMIENTO 2026'!$N$14,INT((ROW()-13)/2),0)),IF(ISBLANK(OFFSET('9. METAS'!$Q$20,INT((ROW()-14)/2),0)),"",OFFSET('9. METAS'!$Q$20,INT((ROW()-14)/2),0)))</f>
        <v>4</v>
      </c>
      <c r="K248" s="245">
        <f ca="1">IF(MOD(ROW()-13,2)=0,IF(ISBLANK(OFFSET('11. SEGUIMIENTO 2026'!$O$14,INT((ROW()-13)/2),0)),"",OFFSET('11. SEGUIMIENTO 2026'!$O$14,INT((ROW()-13)/2),0)),IF(ISBLANK(OFFSET('9. METAS'!$R$20,INT((ROW()-14)/2),0)),"",OFFSET('9. METAS'!$R$20,INT((ROW()-14)/2),0)))</f>
        <v>7</v>
      </c>
      <c r="L248" s="245">
        <f ca="1">IF(MOD(ROW()-13,2)=0,IF(ISBLANK(OFFSET('11. SEGUIMIENTO 2026'!$P$14,INT((ROW()-13)/2),0)),"",OFFSET('11. SEGUIMIENTO 2026'!$P$14,INT((ROW()-13)/2),0)),IF(ISBLANK(OFFSET('9. METAS'!$S$20,INT((ROW()-14)/2),0)),"",OFFSET('9. METAS'!$S$20,INT((ROW()-14)/2),0)))</f>
        <v>7</v>
      </c>
      <c r="M248" s="246">
        <f ca="1">IF(MOD(ROW()-13,2)=0,IF(ISBLANK(OFFSET('11. SEGUIMIENTO 2026'!$Q$14,INT((ROW()-13)/2),0)),"",OFFSET('11. SEGUIMIENTO 2026'!$Q$14,INT((ROW()-13)/2),0)),IF(ISBLANK(OFFSET('9. METAS'!$T$20,INT((ROW()-14)/2),0)),"",OFFSET('9. METAS'!$T$20,INT((ROW()-14)/2),0)))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02" t="str">
        <f ca="1">IF(ISBLANK(OFFSET('9. METAS'!$K$20,INT((ROW()-13)/2),0)),"",OFFSET('9. METAS'!$K$20,INT((ROW()-13)/2),0))</f>
        <v/>
      </c>
      <c r="I249" s="1004"/>
      <c r="J249" s="244" t="str">
        <f ca="1">IF(MOD(ROW()-13,2)=0,IF(ISBLANK(OFFSET('11. SEGUIMIENTO 2026'!$N$14,INT((ROW()-13)/2),0)),"",OFFSET('11. SEGUIMIENTO 2026'!$N$14,INT((ROW()-13)/2),0)),IF(ISBLANK(OFFSET('9. METAS'!$Q$20,INT((ROW()-14)/2),0)),"",OFFSET('9. METAS'!$Q$20,INT((ROW()-14)/2),0)))</f>
        <v/>
      </c>
      <c r="K249" s="245" t="str">
        <f ca="1">IF(MOD(ROW()-13,2)=0,IF(ISBLANK(OFFSET('11. SEGUIMIENTO 2026'!$O$14,INT((ROW()-13)/2),0)),"",OFFSET('11. SEGUIMIENTO 2026'!$O$14,INT((ROW()-13)/2),0)),IF(ISBLANK(OFFSET('9. METAS'!$R$20,INT((ROW()-14)/2),0)),"",OFFSET('9. METAS'!$R$20,INT((ROW()-14)/2),0)))</f>
        <v/>
      </c>
      <c r="L249" s="245" t="str">
        <f ca="1">IF(MOD(ROW()-13,2)=0,IF(ISBLANK(OFFSET('11. SEGUIMIENTO 2026'!$P$14,INT((ROW()-13)/2),0)),"",OFFSET('11. SEGUIMIENTO 2026'!$P$14,INT((ROW()-13)/2),0)),IF(ISBLANK(OFFSET('9. METAS'!$S$20,INT((ROW()-14)/2),0)),"",OFFSET('9. METAS'!$S$20,INT((ROW()-14)/2),0)))</f>
        <v/>
      </c>
      <c r="M249" s="246" t="str">
        <f ca="1">IF(MOD(ROW()-13,2)=0,IF(ISBLANK(OFFSET('11. SEGUIMIENTO 2026'!$Q$14,INT((ROW()-13)/2),0)),"",OFFSET('11. SEGUIMIENTO 2026'!$Q$14,INT((ROW()-13)/2),0)),IF(ISBLANK(OFFSET('9. METAS'!$T$20,INT((ROW()-14)/2),0)),"",OFFSET('9. METAS'!$T$20,INT((ROW()-14)/2),0)))</f>
        <v/>
      </c>
      <c r="N249" s="1006" t="str">
        <f t="shared" ref="N249" ca="1" si="232">IFERROR(J249/J250,"ND")</f>
        <v>ND</v>
      </c>
      <c r="O249" s="1008" t="str">
        <f t="shared" ref="O249" ca="1" si="233">IFERROR(((J249+K249)/H249),"ND")</f>
        <v>ND</v>
      </c>
      <c r="P249" s="1010"/>
    </row>
    <row r="250" spans="3:16">
      <c r="C250" s="1025"/>
      <c r="D250" s="1018"/>
      <c r="E250" s="1018"/>
      <c r="F250" s="1021"/>
      <c r="G250" s="1023"/>
      <c r="H250" s="1002"/>
      <c r="I250" s="1012"/>
      <c r="J250" s="244" t="str">
        <f ca="1">IF(MOD(ROW()-13,2)=0,IF(ISBLANK(OFFSET('11. SEGUIMIENTO 2026'!$N$14,INT((ROW()-13)/2),0)),"",OFFSET('11. SEGUIMIENTO 2026'!$N$14,INT((ROW()-13)/2),0)),IF(ISBLANK(OFFSET('9. METAS'!$Q$20,INT((ROW()-14)/2),0)),"",OFFSET('9. METAS'!$Q$20,INT((ROW()-14)/2),0)))</f>
        <v/>
      </c>
      <c r="K250" s="245" t="str">
        <f ca="1">IF(MOD(ROW()-13,2)=0,IF(ISBLANK(OFFSET('11. SEGUIMIENTO 2026'!$O$14,INT((ROW()-13)/2),0)),"",OFFSET('11. SEGUIMIENTO 2026'!$O$14,INT((ROW()-13)/2),0)),IF(ISBLANK(OFFSET('9. METAS'!$R$20,INT((ROW()-14)/2),0)),"",OFFSET('9. METAS'!$R$20,INT((ROW()-14)/2),0)))</f>
        <v/>
      </c>
      <c r="L250" s="245" t="str">
        <f ca="1">IF(MOD(ROW()-13,2)=0,IF(ISBLANK(OFFSET('11. SEGUIMIENTO 2026'!$P$14,INT((ROW()-13)/2),0)),"",OFFSET('11. SEGUIMIENTO 2026'!$P$14,INT((ROW()-13)/2),0)),IF(ISBLANK(OFFSET('9. METAS'!$S$20,INT((ROW()-14)/2),0)),"",OFFSET('9. METAS'!$S$20,INT((ROW()-14)/2),0)))</f>
        <v/>
      </c>
      <c r="M250" s="246" t="str">
        <f ca="1">IF(MOD(ROW()-13,2)=0,IF(ISBLANK(OFFSET('11. SEGUIMIENTO 2026'!$Q$14,INT((ROW()-13)/2),0)),"",OFFSET('11. SEGUIMIENTO 2026'!$Q$14,INT((ROW()-13)/2),0)),IF(ISBLANK(OFFSET('9. METAS'!$T$20,INT((ROW()-14)/2),0)),"",OFFSET('9. METAS'!$T$20,INT((ROW()-14)/2),0)))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02" t="str">
        <f ca="1">IF(ISBLANK(OFFSET('9. METAS'!$K$20,INT((ROW()-13)/2),0)),"",OFFSET('9. METAS'!$K$20,INT((ROW()-13)/2),0))</f>
        <v/>
      </c>
      <c r="I251" s="1004"/>
      <c r="J251" s="244" t="str">
        <f ca="1">IF(MOD(ROW()-13,2)=0,IF(ISBLANK(OFFSET('11. SEGUIMIENTO 2026'!$N$14,INT((ROW()-13)/2),0)),"",OFFSET('11. SEGUIMIENTO 2026'!$N$14,INT((ROW()-13)/2),0)),IF(ISBLANK(OFFSET('9. METAS'!$Q$20,INT((ROW()-14)/2),0)),"",OFFSET('9. METAS'!$Q$20,INT((ROW()-14)/2),0)))</f>
        <v/>
      </c>
      <c r="K251" s="245" t="str">
        <f ca="1">IF(MOD(ROW()-13,2)=0,IF(ISBLANK(OFFSET('11. SEGUIMIENTO 2026'!$O$14,INT((ROW()-13)/2),0)),"",OFFSET('11. SEGUIMIENTO 2026'!$O$14,INT((ROW()-13)/2),0)),IF(ISBLANK(OFFSET('9. METAS'!$R$20,INT((ROW()-14)/2),0)),"",OFFSET('9. METAS'!$R$20,INT((ROW()-14)/2),0)))</f>
        <v/>
      </c>
      <c r="L251" s="245" t="str">
        <f ca="1">IF(MOD(ROW()-13,2)=0,IF(ISBLANK(OFFSET('11. SEGUIMIENTO 2026'!$P$14,INT((ROW()-13)/2),0)),"",OFFSET('11. SEGUIMIENTO 2026'!$P$14,INT((ROW()-13)/2),0)),IF(ISBLANK(OFFSET('9. METAS'!$S$20,INT((ROW()-14)/2),0)),"",OFFSET('9. METAS'!$S$20,INT((ROW()-14)/2),0)))</f>
        <v/>
      </c>
      <c r="M251" s="246" t="str">
        <f ca="1">IF(MOD(ROW()-13,2)=0,IF(ISBLANK(OFFSET('11. SEGUIMIENTO 2026'!$Q$14,INT((ROW()-13)/2),0)),"",OFFSET('11. SEGUIMIENTO 2026'!$Q$14,INT((ROW()-13)/2),0)),IF(ISBLANK(OFFSET('9. METAS'!$T$20,INT((ROW()-14)/2),0)),"",OFFSET('9. METAS'!$T$20,INT((ROW()-14)/2),0)))</f>
        <v/>
      </c>
      <c r="N251" s="1006" t="str">
        <f t="shared" ref="N251" ca="1" si="234">IFERROR(J251/J252,"ND")</f>
        <v>ND</v>
      </c>
      <c r="O251" s="1008" t="str">
        <f t="shared" ref="O251" ca="1" si="235">IFERROR(((J251+K251)/H251),"ND")</f>
        <v>ND</v>
      </c>
      <c r="P251" s="1010"/>
    </row>
    <row r="252" spans="3:16">
      <c r="C252" s="1025"/>
      <c r="D252" s="1018"/>
      <c r="E252" s="1018"/>
      <c r="F252" s="1021"/>
      <c r="G252" s="1023"/>
      <c r="H252" s="1002"/>
      <c r="I252" s="1012"/>
      <c r="J252" s="244" t="str">
        <f ca="1">IF(MOD(ROW()-13,2)=0,IF(ISBLANK(OFFSET('11. SEGUIMIENTO 2026'!$N$14,INT((ROW()-13)/2),0)),"",OFFSET('11. SEGUIMIENTO 2026'!$N$14,INT((ROW()-13)/2),0)),IF(ISBLANK(OFFSET('9. METAS'!$Q$20,INT((ROW()-14)/2),0)),"",OFFSET('9. METAS'!$Q$20,INT((ROW()-14)/2),0)))</f>
        <v/>
      </c>
      <c r="K252" s="245" t="str">
        <f ca="1">IF(MOD(ROW()-13,2)=0,IF(ISBLANK(OFFSET('11. SEGUIMIENTO 2026'!$O$14,INT((ROW()-13)/2),0)),"",OFFSET('11. SEGUIMIENTO 2026'!$O$14,INT((ROW()-13)/2),0)),IF(ISBLANK(OFFSET('9. METAS'!$R$20,INT((ROW()-14)/2),0)),"",OFFSET('9. METAS'!$R$20,INT((ROW()-14)/2),0)))</f>
        <v/>
      </c>
      <c r="L252" s="245" t="str">
        <f ca="1">IF(MOD(ROW()-13,2)=0,IF(ISBLANK(OFFSET('11. SEGUIMIENTO 2026'!$P$14,INT((ROW()-13)/2),0)),"",OFFSET('11. SEGUIMIENTO 2026'!$P$14,INT((ROW()-13)/2),0)),IF(ISBLANK(OFFSET('9. METAS'!$S$20,INT((ROW()-14)/2),0)),"",OFFSET('9. METAS'!$S$20,INT((ROW()-14)/2),0)))</f>
        <v/>
      </c>
      <c r="M252" s="246" t="str">
        <f ca="1">IF(MOD(ROW()-13,2)=0,IF(ISBLANK(OFFSET('11. SEGUIMIENTO 2026'!$Q$14,INT((ROW()-13)/2),0)),"",OFFSET('11. SEGUIMIENTO 2026'!$Q$14,INT((ROW()-13)/2),0)),IF(ISBLANK(OFFSET('9. METAS'!$T$20,INT((ROW()-14)/2),0)),"",OFFSET('9. METAS'!$T$20,INT((ROW()-14)/2),0)))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02" t="str">
        <f ca="1">IF(ISBLANK(OFFSET('9. METAS'!$K$20,INT((ROW()-13)/2),0)),"",OFFSET('9. METAS'!$K$20,INT((ROW()-13)/2),0))</f>
        <v/>
      </c>
      <c r="I253" s="1004"/>
      <c r="J253" s="244" t="str">
        <f ca="1">IF(MOD(ROW()-13,2)=0,IF(ISBLANK(OFFSET('11. SEGUIMIENTO 2026'!$N$14,INT((ROW()-13)/2),0)),"",OFFSET('11. SEGUIMIENTO 2026'!$N$14,INT((ROW()-13)/2),0)),IF(ISBLANK(OFFSET('9. METAS'!$Q$20,INT((ROW()-14)/2),0)),"",OFFSET('9. METAS'!$Q$20,INT((ROW()-14)/2),0)))</f>
        <v/>
      </c>
      <c r="K253" s="245" t="str">
        <f ca="1">IF(MOD(ROW()-13,2)=0,IF(ISBLANK(OFFSET('11. SEGUIMIENTO 2026'!$O$14,INT((ROW()-13)/2),0)),"",OFFSET('11. SEGUIMIENTO 2026'!$O$14,INT((ROW()-13)/2),0)),IF(ISBLANK(OFFSET('9. METAS'!$R$20,INT((ROW()-14)/2),0)),"",OFFSET('9. METAS'!$R$20,INT((ROW()-14)/2),0)))</f>
        <v/>
      </c>
      <c r="L253" s="245" t="str">
        <f ca="1">IF(MOD(ROW()-13,2)=0,IF(ISBLANK(OFFSET('11. SEGUIMIENTO 2026'!$P$14,INT((ROW()-13)/2),0)),"",OFFSET('11. SEGUIMIENTO 2026'!$P$14,INT((ROW()-13)/2),0)),IF(ISBLANK(OFFSET('9. METAS'!$S$20,INT((ROW()-14)/2),0)),"",OFFSET('9. METAS'!$S$20,INT((ROW()-14)/2),0)))</f>
        <v/>
      </c>
      <c r="M253" s="246" t="str">
        <f ca="1">IF(MOD(ROW()-13,2)=0,IF(ISBLANK(OFFSET('11. SEGUIMIENTO 2026'!$Q$14,INT((ROW()-13)/2),0)),"",OFFSET('11. SEGUIMIENTO 2026'!$Q$14,INT((ROW()-13)/2),0)),IF(ISBLANK(OFFSET('9. METAS'!$T$20,INT((ROW()-14)/2),0)),"",OFFSET('9. METAS'!$T$20,INT((ROW()-14)/2),0)))</f>
        <v/>
      </c>
      <c r="N253" s="1006" t="str">
        <f t="shared" ref="N253" ca="1" si="236">IFERROR(J253/J254,"ND")</f>
        <v>ND</v>
      </c>
      <c r="O253" s="1008" t="str">
        <f t="shared" ref="O253" ca="1" si="237">IFERROR(((J253+K253)/H253),"ND")</f>
        <v>ND</v>
      </c>
      <c r="P253" s="1010"/>
    </row>
    <row r="254" spans="3:16">
      <c r="C254" s="1025"/>
      <c r="D254" s="1018"/>
      <c r="E254" s="1018"/>
      <c r="F254" s="1021"/>
      <c r="G254" s="1023"/>
      <c r="H254" s="1002"/>
      <c r="I254" s="1012"/>
      <c r="J254" s="244" t="str">
        <f ca="1">IF(MOD(ROW()-13,2)=0,IF(ISBLANK(OFFSET('11. SEGUIMIENTO 2026'!$N$14,INT((ROW()-13)/2),0)),"",OFFSET('11. SEGUIMIENTO 2026'!$N$14,INT((ROW()-13)/2),0)),IF(ISBLANK(OFFSET('9. METAS'!$Q$20,INT((ROW()-14)/2),0)),"",OFFSET('9. METAS'!$Q$20,INT((ROW()-14)/2),0)))</f>
        <v/>
      </c>
      <c r="K254" s="245" t="str">
        <f ca="1">IF(MOD(ROW()-13,2)=0,IF(ISBLANK(OFFSET('11. SEGUIMIENTO 2026'!$O$14,INT((ROW()-13)/2),0)),"",OFFSET('11. SEGUIMIENTO 2026'!$O$14,INT((ROW()-13)/2),0)),IF(ISBLANK(OFFSET('9. METAS'!$R$20,INT((ROW()-14)/2),0)),"",OFFSET('9. METAS'!$R$20,INT((ROW()-14)/2),0)))</f>
        <v/>
      </c>
      <c r="L254" s="245" t="str">
        <f ca="1">IF(MOD(ROW()-13,2)=0,IF(ISBLANK(OFFSET('11. SEGUIMIENTO 2026'!$P$14,INT((ROW()-13)/2),0)),"",OFFSET('11. SEGUIMIENTO 2026'!$P$14,INT((ROW()-13)/2),0)),IF(ISBLANK(OFFSET('9. METAS'!$S$20,INT((ROW()-14)/2),0)),"",OFFSET('9. METAS'!$S$20,INT((ROW()-14)/2),0)))</f>
        <v/>
      </c>
      <c r="M254" s="246" t="str">
        <f ca="1">IF(MOD(ROW()-13,2)=0,IF(ISBLANK(OFFSET('11. SEGUIMIENTO 2026'!$Q$14,INT((ROW()-13)/2),0)),"",OFFSET('11. SEGUIMIENTO 2026'!$Q$14,INT((ROW()-13)/2),0)),IF(ISBLANK(OFFSET('9. METAS'!$T$20,INT((ROW()-14)/2),0)),"",OFFSET('9. METAS'!$T$20,INT((ROW()-14)/2),0)))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02" t="str">
        <f ca="1">IF(ISBLANK(OFFSET('9. METAS'!$K$20,INT((ROW()-13)/2),0)),"",OFFSET('9. METAS'!$K$20,INT((ROW()-13)/2),0))</f>
        <v/>
      </c>
      <c r="I255" s="1004"/>
      <c r="J255" s="244" t="str">
        <f ca="1">IF(MOD(ROW()-13,2)=0,IF(ISBLANK(OFFSET('11. SEGUIMIENTO 2026'!$N$14,INT((ROW()-13)/2),0)),"",OFFSET('11. SEGUIMIENTO 2026'!$N$14,INT((ROW()-13)/2),0)),IF(ISBLANK(OFFSET('9. METAS'!$Q$20,INT((ROW()-14)/2),0)),"",OFFSET('9. METAS'!$Q$20,INT((ROW()-14)/2),0)))</f>
        <v/>
      </c>
      <c r="K255" s="245" t="str">
        <f ca="1">IF(MOD(ROW()-13,2)=0,IF(ISBLANK(OFFSET('11. SEGUIMIENTO 2026'!$O$14,INT((ROW()-13)/2),0)),"",OFFSET('11. SEGUIMIENTO 2026'!$O$14,INT((ROW()-13)/2),0)),IF(ISBLANK(OFFSET('9. METAS'!$R$20,INT((ROW()-14)/2),0)),"",OFFSET('9. METAS'!$R$20,INT((ROW()-14)/2),0)))</f>
        <v/>
      </c>
      <c r="L255" s="245" t="str">
        <f ca="1">IF(MOD(ROW()-13,2)=0,IF(ISBLANK(OFFSET('11. SEGUIMIENTO 2026'!$P$14,INT((ROW()-13)/2),0)),"",OFFSET('11. SEGUIMIENTO 2026'!$P$14,INT((ROW()-13)/2),0)),IF(ISBLANK(OFFSET('9. METAS'!$S$20,INT((ROW()-14)/2),0)),"",OFFSET('9. METAS'!$S$20,INT((ROW()-14)/2),0)))</f>
        <v/>
      </c>
      <c r="M255" s="246" t="str">
        <f ca="1">IF(MOD(ROW()-13,2)=0,IF(ISBLANK(OFFSET('11. SEGUIMIENTO 2026'!$Q$14,INT((ROW()-13)/2),0)),"",OFFSET('11. SEGUIMIENTO 2026'!$Q$14,INT((ROW()-13)/2),0)),IF(ISBLANK(OFFSET('9. METAS'!$T$20,INT((ROW()-14)/2),0)),"",OFFSET('9. METAS'!$T$20,INT((ROW()-14)/2),0)))</f>
        <v/>
      </c>
      <c r="N255" s="1006" t="str">
        <f t="shared" ref="N255" ca="1" si="238">IFERROR(J255/J256,"ND")</f>
        <v>ND</v>
      </c>
      <c r="O255" s="1008" t="str">
        <f t="shared" ref="O255" ca="1" si="239">IFERROR(((J255+K255)/H255),"ND")</f>
        <v>ND</v>
      </c>
      <c r="P255" s="1010"/>
    </row>
    <row r="256" spans="3:16">
      <c r="C256" s="1025"/>
      <c r="D256" s="1018"/>
      <c r="E256" s="1018"/>
      <c r="F256" s="1021"/>
      <c r="G256" s="1023"/>
      <c r="H256" s="1002"/>
      <c r="I256" s="1012"/>
      <c r="J256" s="244" t="str">
        <f ca="1">IF(MOD(ROW()-13,2)=0,IF(ISBLANK(OFFSET('11. SEGUIMIENTO 2026'!$N$14,INT((ROW()-13)/2),0)),"",OFFSET('11. SEGUIMIENTO 2026'!$N$14,INT((ROW()-13)/2),0)),IF(ISBLANK(OFFSET('9. METAS'!$Q$20,INT((ROW()-14)/2),0)),"",OFFSET('9. METAS'!$Q$20,INT((ROW()-14)/2),0)))</f>
        <v/>
      </c>
      <c r="K256" s="245" t="str">
        <f ca="1">IF(MOD(ROW()-13,2)=0,IF(ISBLANK(OFFSET('11. SEGUIMIENTO 2026'!$O$14,INT((ROW()-13)/2),0)),"",OFFSET('11. SEGUIMIENTO 2026'!$O$14,INT((ROW()-13)/2),0)),IF(ISBLANK(OFFSET('9. METAS'!$R$20,INT((ROW()-14)/2),0)),"",OFFSET('9. METAS'!$R$20,INT((ROW()-14)/2),0)))</f>
        <v/>
      </c>
      <c r="L256" s="245" t="str">
        <f ca="1">IF(MOD(ROW()-13,2)=0,IF(ISBLANK(OFFSET('11. SEGUIMIENTO 2026'!$P$14,INT((ROW()-13)/2),0)),"",OFFSET('11. SEGUIMIENTO 2026'!$P$14,INT((ROW()-13)/2),0)),IF(ISBLANK(OFFSET('9. METAS'!$S$20,INT((ROW()-14)/2),0)),"",OFFSET('9. METAS'!$S$20,INT((ROW()-14)/2),0)))</f>
        <v/>
      </c>
      <c r="M256" s="246" t="str">
        <f ca="1">IF(MOD(ROW()-13,2)=0,IF(ISBLANK(OFFSET('11. SEGUIMIENTO 2026'!$Q$14,INT((ROW()-13)/2),0)),"",OFFSET('11. SEGUIMIENTO 2026'!$Q$14,INT((ROW()-13)/2),0)),IF(ISBLANK(OFFSET('9. METAS'!$T$20,INT((ROW()-14)/2),0)),"",OFFSET('9. METAS'!$T$20,INT((ROW()-14)/2),0)))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02">
        <f ca="1">IF(ISBLANK(OFFSET('9. METAS'!$K$20,INT((ROW()-13)/2),0)),"",OFFSET('9. METAS'!$K$20,INT((ROW()-13)/2),0))</f>
        <v>100</v>
      </c>
      <c r="I257" s="1004"/>
      <c r="J257" s="244">
        <f ca="1">IF(MOD(ROW()-13,2)=0,IF(ISBLANK(OFFSET('11. SEGUIMIENTO 2026'!$N$14,INT((ROW()-13)/2),0)),"",OFFSET('11. SEGUIMIENTO 2026'!$N$14,INT((ROW()-13)/2),0)),IF(ISBLANK(OFFSET('9. METAS'!$Q$20,INT((ROW()-14)/2),0)),"",OFFSET('9. METAS'!$Q$20,INT((ROW()-14)/2),0)))</f>
        <v>14</v>
      </c>
      <c r="K257" s="245" t="str">
        <f ca="1">IF(MOD(ROW()-13,2)=0,IF(ISBLANK(OFFSET('11. SEGUIMIENTO 2026'!$O$14,INT((ROW()-13)/2),0)),"",OFFSET('11. SEGUIMIENTO 2026'!$O$14,INT((ROW()-13)/2),0)),IF(ISBLANK(OFFSET('9. METAS'!$R$20,INT((ROW()-14)/2),0)),"",OFFSET('9. METAS'!$R$20,INT((ROW()-14)/2),0)))</f>
        <v/>
      </c>
      <c r="L257" s="245" t="str">
        <f ca="1">IF(MOD(ROW()-13,2)=0,IF(ISBLANK(OFFSET('11. SEGUIMIENTO 2026'!$P$14,INT((ROW()-13)/2),0)),"",OFFSET('11. SEGUIMIENTO 2026'!$P$14,INT((ROW()-13)/2),0)),IF(ISBLANK(OFFSET('9. METAS'!$S$20,INT((ROW()-14)/2),0)),"",OFFSET('9. METAS'!$S$20,INT((ROW()-14)/2),0)))</f>
        <v/>
      </c>
      <c r="M257" s="246" t="str">
        <f ca="1">IF(MOD(ROW()-13,2)=0,IF(ISBLANK(OFFSET('11. SEGUIMIENTO 2026'!$Q$14,INT((ROW()-13)/2),0)),"",OFFSET('11. SEGUIMIENTO 2026'!$Q$14,INT((ROW()-13)/2),0)),IF(ISBLANK(OFFSET('9. METAS'!$T$20,INT((ROW()-14)/2),0)),"",OFFSET('9. METAS'!$T$20,INT((ROW()-14)/2),0)))</f>
        <v/>
      </c>
      <c r="N257" s="1006">
        <f t="shared" ref="N257" ca="1" si="240">IFERROR(J257/J258,"ND")</f>
        <v>0.56000000000000005</v>
      </c>
      <c r="O257" s="1008" t="str">
        <f t="shared" ref="O257" ca="1" si="241">IFERROR(((J257+K257)/H257),"ND")</f>
        <v>ND</v>
      </c>
      <c r="P257" s="1010"/>
    </row>
    <row r="258" spans="3:16">
      <c r="C258" s="1025"/>
      <c r="D258" s="1018"/>
      <c r="E258" s="1018"/>
      <c r="F258" s="1021"/>
      <c r="G258" s="1023"/>
      <c r="H258" s="1002"/>
      <c r="I258" s="1012"/>
      <c r="J258" s="244">
        <f ca="1">IF(MOD(ROW()-13,2)=0,IF(ISBLANK(OFFSET('11. SEGUIMIENTO 2026'!$N$14,INT((ROW()-13)/2),0)),"",OFFSET('11. SEGUIMIENTO 2026'!$N$14,INT((ROW()-13)/2),0)),IF(ISBLANK(OFFSET('9. METAS'!$Q$20,INT((ROW()-14)/2),0)),"",OFFSET('9. METAS'!$Q$20,INT((ROW()-14)/2),0)))</f>
        <v>25</v>
      </c>
      <c r="K258" s="245">
        <f ca="1">IF(MOD(ROW()-13,2)=0,IF(ISBLANK(OFFSET('11. SEGUIMIENTO 2026'!$O$14,INT((ROW()-13)/2),0)),"",OFFSET('11. SEGUIMIENTO 2026'!$O$14,INT((ROW()-13)/2),0)),IF(ISBLANK(OFFSET('9. METAS'!$R$20,INT((ROW()-14)/2),0)),"",OFFSET('9. METAS'!$R$20,INT((ROW()-14)/2),0)))</f>
        <v>25</v>
      </c>
      <c r="L258" s="245">
        <f ca="1">IF(MOD(ROW()-13,2)=0,IF(ISBLANK(OFFSET('11. SEGUIMIENTO 2026'!$P$14,INT((ROW()-13)/2),0)),"",OFFSET('11. SEGUIMIENTO 2026'!$P$14,INT((ROW()-13)/2),0)),IF(ISBLANK(OFFSET('9. METAS'!$S$20,INT((ROW()-14)/2),0)),"",OFFSET('9. METAS'!$S$20,INT((ROW()-14)/2),0)))</f>
        <v>25</v>
      </c>
      <c r="M258" s="246">
        <f ca="1">IF(MOD(ROW()-13,2)=0,IF(ISBLANK(OFFSET('11. SEGUIMIENTO 2026'!$Q$14,INT((ROW()-13)/2),0)),"",OFFSET('11. SEGUIMIENTO 2026'!$Q$14,INT((ROW()-13)/2),0)),IF(ISBLANK(OFFSET('9. METAS'!$T$20,INT((ROW()-14)/2),0)),"",OFFSET('9. METAS'!$T$20,INT((ROW()-14)/2),0)))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02">
        <f ca="1">IF(ISBLANK(OFFSET('9. METAS'!$K$20,INT((ROW()-13)/2),0)),"",OFFSET('9. METAS'!$K$20,INT((ROW()-13)/2),0))</f>
        <v>97</v>
      </c>
      <c r="I259" s="1004"/>
      <c r="J259" s="244">
        <f ca="1">IF(MOD(ROW()-13,2)=0,IF(ISBLANK(OFFSET('11. SEGUIMIENTO 2026'!$N$14,INT((ROW()-13)/2),0)),"",OFFSET('11. SEGUIMIENTO 2026'!$N$14,INT((ROW()-13)/2),0)),IF(ISBLANK(OFFSET('9. METAS'!$Q$20,INT((ROW()-14)/2),0)),"",OFFSET('9. METAS'!$Q$20,INT((ROW()-14)/2),0)))</f>
        <v>12</v>
      </c>
      <c r="K259" s="245" t="str">
        <f ca="1">IF(MOD(ROW()-13,2)=0,IF(ISBLANK(OFFSET('11. SEGUIMIENTO 2026'!$O$14,INT((ROW()-13)/2),0)),"",OFFSET('11. SEGUIMIENTO 2026'!$O$14,INT((ROW()-13)/2),0)),IF(ISBLANK(OFFSET('9. METAS'!$R$20,INT((ROW()-14)/2),0)),"",OFFSET('9. METAS'!$R$20,INT((ROW()-14)/2),0)))</f>
        <v/>
      </c>
      <c r="L259" s="245" t="str">
        <f ca="1">IF(MOD(ROW()-13,2)=0,IF(ISBLANK(OFFSET('11. SEGUIMIENTO 2026'!$P$14,INT((ROW()-13)/2),0)),"",OFFSET('11. SEGUIMIENTO 2026'!$P$14,INT((ROW()-13)/2),0)),IF(ISBLANK(OFFSET('9. METAS'!$S$20,INT((ROW()-14)/2),0)),"",OFFSET('9. METAS'!$S$20,INT((ROW()-14)/2),0)))</f>
        <v/>
      </c>
      <c r="M259" s="246" t="str">
        <f ca="1">IF(MOD(ROW()-13,2)=0,IF(ISBLANK(OFFSET('11. SEGUIMIENTO 2026'!$Q$14,INT((ROW()-13)/2),0)),"",OFFSET('11. SEGUIMIENTO 2026'!$Q$14,INT((ROW()-13)/2),0)),IF(ISBLANK(OFFSET('9. METAS'!$T$20,INT((ROW()-14)/2),0)),"",OFFSET('9. METAS'!$T$20,INT((ROW()-14)/2),0)))</f>
        <v/>
      </c>
      <c r="N259" s="1006">
        <f t="shared" ref="N259" ca="1" si="242">IFERROR(J259/J260,"ND")</f>
        <v>0.52173913043478259</v>
      </c>
      <c r="O259" s="1008" t="str">
        <f t="shared" ref="O259" ca="1" si="243">IFERROR(((J259+K259)/H259),"ND")</f>
        <v>ND</v>
      </c>
      <c r="P259" s="1010"/>
    </row>
    <row r="260" spans="3:16">
      <c r="C260" s="1025"/>
      <c r="D260" s="1018"/>
      <c r="E260" s="1018"/>
      <c r="F260" s="1021"/>
      <c r="G260" s="1023"/>
      <c r="H260" s="1002"/>
      <c r="I260" s="1012"/>
      <c r="J260" s="244">
        <f ca="1">IF(MOD(ROW()-13,2)=0,IF(ISBLANK(OFFSET('11. SEGUIMIENTO 2026'!$N$14,INT((ROW()-13)/2),0)),"",OFFSET('11. SEGUIMIENTO 2026'!$N$14,INT((ROW()-13)/2),0)),IF(ISBLANK(OFFSET('9. METAS'!$Q$20,INT((ROW()-14)/2),0)),"",OFFSET('9. METAS'!$Q$20,INT((ROW()-14)/2),0)))</f>
        <v>23</v>
      </c>
      <c r="K260" s="245">
        <f ca="1">IF(MOD(ROW()-13,2)=0,IF(ISBLANK(OFFSET('11. SEGUIMIENTO 2026'!$O$14,INT((ROW()-13)/2),0)),"",OFFSET('11. SEGUIMIENTO 2026'!$O$14,INT((ROW()-13)/2),0)),IF(ISBLANK(OFFSET('9. METAS'!$R$20,INT((ROW()-14)/2),0)),"",OFFSET('9. METAS'!$R$20,INT((ROW()-14)/2),0)))</f>
        <v>26</v>
      </c>
      <c r="L260" s="245">
        <f ca="1">IF(MOD(ROW()-13,2)=0,IF(ISBLANK(OFFSET('11. SEGUIMIENTO 2026'!$P$14,INT((ROW()-13)/2),0)),"",OFFSET('11. SEGUIMIENTO 2026'!$P$14,INT((ROW()-13)/2),0)),IF(ISBLANK(OFFSET('9. METAS'!$S$20,INT((ROW()-14)/2),0)),"",OFFSET('9. METAS'!$S$20,INT((ROW()-14)/2),0)))</f>
        <v>26</v>
      </c>
      <c r="M260" s="246">
        <f ca="1">IF(MOD(ROW()-13,2)=0,IF(ISBLANK(OFFSET('11. SEGUIMIENTO 2026'!$Q$14,INT((ROW()-13)/2),0)),"",OFFSET('11. SEGUIMIENTO 2026'!$Q$14,INT((ROW()-13)/2),0)),IF(ISBLANK(OFFSET('9. METAS'!$T$20,INT((ROW()-14)/2),0)),"",OFFSET('9. METAS'!$T$20,INT((ROW()-14)/2),0)))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02">
        <f ca="1">IF(ISBLANK(OFFSET('9. METAS'!$K$20,INT((ROW()-13)/2),0)),"",OFFSET('9. METAS'!$K$20,INT((ROW()-13)/2),0))</f>
        <v>84</v>
      </c>
      <c r="I261" s="1004"/>
      <c r="J261" s="244">
        <f ca="1">IF(MOD(ROW()-13,2)=0,IF(ISBLANK(OFFSET('11. SEGUIMIENTO 2026'!$N$14,INT((ROW()-13)/2),0)),"",OFFSET('11. SEGUIMIENTO 2026'!$N$14,INT((ROW()-13)/2),0)),IF(ISBLANK(OFFSET('9. METAS'!$Q$20,INT((ROW()-14)/2),0)),"",OFFSET('9. METAS'!$Q$20,INT((ROW()-14)/2),0)))</f>
        <v>15</v>
      </c>
      <c r="K261" s="245" t="str">
        <f ca="1">IF(MOD(ROW()-13,2)=0,IF(ISBLANK(OFFSET('11. SEGUIMIENTO 2026'!$O$14,INT((ROW()-13)/2),0)),"",OFFSET('11. SEGUIMIENTO 2026'!$O$14,INT((ROW()-13)/2),0)),IF(ISBLANK(OFFSET('9. METAS'!$R$20,INT((ROW()-14)/2),0)),"",OFFSET('9. METAS'!$R$20,INT((ROW()-14)/2),0)))</f>
        <v/>
      </c>
      <c r="L261" s="245" t="str">
        <f ca="1">IF(MOD(ROW()-13,2)=0,IF(ISBLANK(OFFSET('11. SEGUIMIENTO 2026'!$P$14,INT((ROW()-13)/2),0)),"",OFFSET('11. SEGUIMIENTO 2026'!$P$14,INT((ROW()-13)/2),0)),IF(ISBLANK(OFFSET('9. METAS'!$S$20,INT((ROW()-14)/2),0)),"",OFFSET('9. METAS'!$S$20,INT((ROW()-14)/2),0)))</f>
        <v/>
      </c>
      <c r="M261" s="246" t="str">
        <f ca="1">IF(MOD(ROW()-13,2)=0,IF(ISBLANK(OFFSET('11. SEGUIMIENTO 2026'!$Q$14,INT((ROW()-13)/2),0)),"",OFFSET('11. SEGUIMIENTO 2026'!$Q$14,INT((ROW()-13)/2),0)),IF(ISBLANK(OFFSET('9. METAS'!$T$20,INT((ROW()-14)/2),0)),"",OFFSET('9. METAS'!$T$20,INT((ROW()-14)/2),0)))</f>
        <v/>
      </c>
      <c r="N261" s="1006">
        <f t="shared" ref="N261" ca="1" si="244">IFERROR(J261/J262,"ND")</f>
        <v>0.625</v>
      </c>
      <c r="O261" s="1008" t="str">
        <f t="shared" ref="O261" ca="1" si="245">IFERROR(((J261+K261)/H261),"ND")</f>
        <v>ND</v>
      </c>
      <c r="P261" s="1010"/>
    </row>
    <row r="262" spans="3:16">
      <c r="C262" s="1025"/>
      <c r="D262" s="1018"/>
      <c r="E262" s="1018"/>
      <c r="F262" s="1021"/>
      <c r="G262" s="1023"/>
      <c r="H262" s="1002"/>
      <c r="I262" s="1012"/>
      <c r="J262" s="244">
        <f ca="1">IF(MOD(ROW()-13,2)=0,IF(ISBLANK(OFFSET('11. SEGUIMIENTO 2026'!$N$14,INT((ROW()-13)/2),0)),"",OFFSET('11. SEGUIMIENTO 2026'!$N$14,INT((ROW()-13)/2),0)),IF(ISBLANK(OFFSET('9. METAS'!$Q$20,INT((ROW()-14)/2),0)),"",OFFSET('9. METAS'!$Q$20,INT((ROW()-14)/2),0)))</f>
        <v>24</v>
      </c>
      <c r="K262" s="245">
        <f ca="1">IF(MOD(ROW()-13,2)=0,IF(ISBLANK(OFFSET('11. SEGUIMIENTO 2026'!$O$14,INT((ROW()-13)/2),0)),"",OFFSET('11. SEGUIMIENTO 2026'!$O$14,INT((ROW()-13)/2),0)),IF(ISBLANK(OFFSET('9. METAS'!$R$20,INT((ROW()-14)/2),0)),"",OFFSET('9. METAS'!$R$20,INT((ROW()-14)/2),0)))</f>
        <v>24</v>
      </c>
      <c r="L262" s="245">
        <f ca="1">IF(MOD(ROW()-13,2)=0,IF(ISBLANK(OFFSET('11. SEGUIMIENTO 2026'!$P$14,INT((ROW()-13)/2),0)),"",OFFSET('11. SEGUIMIENTO 2026'!$P$14,INT((ROW()-13)/2),0)),IF(ISBLANK(OFFSET('9. METAS'!$S$20,INT((ROW()-14)/2),0)),"",OFFSET('9. METAS'!$S$20,INT((ROW()-14)/2),0)))</f>
        <v>16</v>
      </c>
      <c r="M262" s="246">
        <f ca="1">IF(MOD(ROW()-13,2)=0,IF(ISBLANK(OFFSET('11. SEGUIMIENTO 2026'!$Q$14,INT((ROW()-13)/2),0)),"",OFFSET('11. SEGUIMIENTO 2026'!$Q$14,INT((ROW()-13)/2),0)),IF(ISBLANK(OFFSET('9. METAS'!$T$20,INT((ROW()-14)/2),0)),"",OFFSET('9. METAS'!$T$20,INT((ROW()-14)/2),0)))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02" t="str">
        <f ca="1">IF(ISBLANK(OFFSET('9. METAS'!$K$20,INT((ROW()-13)/2),0)),"",OFFSET('9. METAS'!$K$20,INT((ROW()-13)/2),0))</f>
        <v/>
      </c>
      <c r="I263" s="1004"/>
      <c r="J263" s="244" t="str">
        <f ca="1">IF(MOD(ROW()-13,2)=0,IF(ISBLANK(OFFSET('11. SEGUIMIENTO 2026'!$N$14,INT((ROW()-13)/2),0)),"",OFFSET('11. SEGUIMIENTO 2026'!$N$14,INT((ROW()-13)/2),0)),IF(ISBLANK(OFFSET('9. METAS'!$Q$20,INT((ROW()-14)/2),0)),"",OFFSET('9. METAS'!$Q$20,INT((ROW()-14)/2),0)))</f>
        <v/>
      </c>
      <c r="K263" s="245" t="str">
        <f ca="1">IF(MOD(ROW()-13,2)=0,IF(ISBLANK(OFFSET('11. SEGUIMIENTO 2026'!$O$14,INT((ROW()-13)/2),0)),"",OFFSET('11. SEGUIMIENTO 2026'!$O$14,INT((ROW()-13)/2),0)),IF(ISBLANK(OFFSET('9. METAS'!$R$20,INT((ROW()-14)/2),0)),"",OFFSET('9. METAS'!$R$20,INT((ROW()-14)/2),0)))</f>
        <v/>
      </c>
      <c r="L263" s="245" t="str">
        <f ca="1">IF(MOD(ROW()-13,2)=0,IF(ISBLANK(OFFSET('11. SEGUIMIENTO 2026'!$P$14,INT((ROW()-13)/2),0)),"",OFFSET('11. SEGUIMIENTO 2026'!$P$14,INT((ROW()-13)/2),0)),IF(ISBLANK(OFFSET('9. METAS'!$S$20,INT((ROW()-14)/2),0)),"",OFFSET('9. METAS'!$S$20,INT((ROW()-14)/2),0)))</f>
        <v/>
      </c>
      <c r="M263" s="246" t="str">
        <f ca="1">IF(MOD(ROW()-13,2)=0,IF(ISBLANK(OFFSET('11. SEGUIMIENTO 2026'!$Q$14,INT((ROW()-13)/2),0)),"",OFFSET('11. SEGUIMIENTO 2026'!$Q$14,INT((ROW()-13)/2),0)),IF(ISBLANK(OFFSET('9. METAS'!$T$20,INT((ROW()-14)/2),0)),"",OFFSET('9. METAS'!$T$20,INT((ROW()-14)/2),0)))</f>
        <v/>
      </c>
      <c r="N263" s="1006" t="str">
        <f t="shared" ref="N263" ca="1" si="246">IFERROR(J263/J264,"ND")</f>
        <v>ND</v>
      </c>
      <c r="O263" s="1008" t="str">
        <f t="shared" ref="O263" ca="1" si="247">IFERROR(((J263+K263)/H263),"ND")</f>
        <v>ND</v>
      </c>
      <c r="P263" s="1010"/>
    </row>
    <row r="264" spans="3:16">
      <c r="C264" s="1025"/>
      <c r="D264" s="1018"/>
      <c r="E264" s="1018"/>
      <c r="F264" s="1021"/>
      <c r="G264" s="1023"/>
      <c r="H264" s="1002"/>
      <c r="I264" s="1012"/>
      <c r="J264" s="244" t="str">
        <f ca="1">IF(MOD(ROW()-13,2)=0,IF(ISBLANK(OFFSET('11. SEGUIMIENTO 2026'!$N$14,INT((ROW()-13)/2),0)),"",OFFSET('11. SEGUIMIENTO 2026'!$N$14,INT((ROW()-13)/2),0)),IF(ISBLANK(OFFSET('9. METAS'!$Q$20,INT((ROW()-14)/2),0)),"",OFFSET('9. METAS'!$Q$20,INT((ROW()-14)/2),0)))</f>
        <v/>
      </c>
      <c r="K264" s="245" t="str">
        <f ca="1">IF(MOD(ROW()-13,2)=0,IF(ISBLANK(OFFSET('11. SEGUIMIENTO 2026'!$O$14,INT((ROW()-13)/2),0)),"",OFFSET('11. SEGUIMIENTO 2026'!$O$14,INT((ROW()-13)/2),0)),IF(ISBLANK(OFFSET('9. METAS'!$R$20,INT((ROW()-14)/2),0)),"",OFFSET('9. METAS'!$R$20,INT((ROW()-14)/2),0)))</f>
        <v/>
      </c>
      <c r="L264" s="245" t="str">
        <f ca="1">IF(MOD(ROW()-13,2)=0,IF(ISBLANK(OFFSET('11. SEGUIMIENTO 2026'!$P$14,INT((ROW()-13)/2),0)),"",OFFSET('11. SEGUIMIENTO 2026'!$P$14,INT((ROW()-13)/2),0)),IF(ISBLANK(OFFSET('9. METAS'!$S$20,INT((ROW()-14)/2),0)),"",OFFSET('9. METAS'!$S$20,INT((ROW()-14)/2),0)))</f>
        <v/>
      </c>
      <c r="M264" s="246" t="str">
        <f ca="1">IF(MOD(ROW()-13,2)=0,IF(ISBLANK(OFFSET('11. SEGUIMIENTO 2026'!$Q$14,INT((ROW()-13)/2),0)),"",OFFSET('11. SEGUIMIENTO 2026'!$Q$14,INT((ROW()-13)/2),0)),IF(ISBLANK(OFFSET('9. METAS'!$T$20,INT((ROW()-14)/2),0)),"",OFFSET('9. METAS'!$T$20,INT((ROW()-14)/2),0)))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02" t="str">
        <f ca="1">IF(ISBLANK(OFFSET('9. METAS'!$K$20,INT((ROW()-13)/2),0)),"",OFFSET('9. METAS'!$K$20,INT((ROW()-13)/2),0))</f>
        <v/>
      </c>
      <c r="I265" s="1004"/>
      <c r="J265" s="244" t="str">
        <f ca="1">IF(MOD(ROW()-13,2)=0,IF(ISBLANK(OFFSET('11. SEGUIMIENTO 2026'!$N$14,INT((ROW()-13)/2),0)),"",OFFSET('11. SEGUIMIENTO 2026'!$N$14,INT((ROW()-13)/2),0)),IF(ISBLANK(OFFSET('9. METAS'!$Q$20,INT((ROW()-14)/2),0)),"",OFFSET('9. METAS'!$Q$20,INT((ROW()-14)/2),0)))</f>
        <v/>
      </c>
      <c r="K265" s="245" t="str">
        <f ca="1">IF(MOD(ROW()-13,2)=0,IF(ISBLANK(OFFSET('11. SEGUIMIENTO 2026'!$O$14,INT((ROW()-13)/2),0)),"",OFFSET('11. SEGUIMIENTO 2026'!$O$14,INT((ROW()-13)/2),0)),IF(ISBLANK(OFFSET('9. METAS'!$R$20,INT((ROW()-14)/2),0)),"",OFFSET('9. METAS'!$R$20,INT((ROW()-14)/2),0)))</f>
        <v/>
      </c>
      <c r="L265" s="245" t="str">
        <f ca="1">IF(MOD(ROW()-13,2)=0,IF(ISBLANK(OFFSET('11. SEGUIMIENTO 2026'!$P$14,INT((ROW()-13)/2),0)),"",OFFSET('11. SEGUIMIENTO 2026'!$P$14,INT((ROW()-13)/2),0)),IF(ISBLANK(OFFSET('9. METAS'!$S$20,INT((ROW()-14)/2),0)),"",OFFSET('9. METAS'!$S$20,INT((ROW()-14)/2),0)))</f>
        <v/>
      </c>
      <c r="M265" s="246" t="str">
        <f ca="1">IF(MOD(ROW()-13,2)=0,IF(ISBLANK(OFFSET('11. SEGUIMIENTO 2026'!$Q$14,INT((ROW()-13)/2),0)),"",OFFSET('11. SEGUIMIENTO 2026'!$Q$14,INT((ROW()-13)/2),0)),IF(ISBLANK(OFFSET('9. METAS'!$T$20,INT((ROW()-14)/2),0)),"",OFFSET('9. METAS'!$T$20,INT((ROW()-14)/2),0)))</f>
        <v/>
      </c>
      <c r="N265" s="1006" t="str">
        <f t="shared" ref="N265" ca="1" si="248">IFERROR(J265/J266,"ND")</f>
        <v>ND</v>
      </c>
      <c r="O265" s="1008" t="str">
        <f t="shared" ref="O265" ca="1" si="249">IFERROR(((J265+K265)/H265),"ND")</f>
        <v>ND</v>
      </c>
      <c r="P265" s="1010"/>
    </row>
    <row r="266" spans="3:16">
      <c r="C266" s="1025"/>
      <c r="D266" s="1018"/>
      <c r="E266" s="1018"/>
      <c r="F266" s="1021"/>
      <c r="G266" s="1023"/>
      <c r="H266" s="1002"/>
      <c r="I266" s="1012"/>
      <c r="J266" s="244" t="str">
        <f ca="1">IF(MOD(ROW()-13,2)=0,IF(ISBLANK(OFFSET('11. SEGUIMIENTO 2026'!$N$14,INT((ROW()-13)/2),0)),"",OFFSET('11. SEGUIMIENTO 2026'!$N$14,INT((ROW()-13)/2),0)),IF(ISBLANK(OFFSET('9. METAS'!$Q$20,INT((ROW()-14)/2),0)),"",OFFSET('9. METAS'!$Q$20,INT((ROW()-14)/2),0)))</f>
        <v/>
      </c>
      <c r="K266" s="245" t="str">
        <f ca="1">IF(MOD(ROW()-13,2)=0,IF(ISBLANK(OFFSET('11. SEGUIMIENTO 2026'!$O$14,INT((ROW()-13)/2),0)),"",OFFSET('11. SEGUIMIENTO 2026'!$O$14,INT((ROW()-13)/2),0)),IF(ISBLANK(OFFSET('9. METAS'!$R$20,INT((ROW()-14)/2),0)),"",OFFSET('9. METAS'!$R$20,INT((ROW()-14)/2),0)))</f>
        <v/>
      </c>
      <c r="L266" s="245" t="str">
        <f ca="1">IF(MOD(ROW()-13,2)=0,IF(ISBLANK(OFFSET('11. SEGUIMIENTO 2026'!$P$14,INT((ROW()-13)/2),0)),"",OFFSET('11. SEGUIMIENTO 2026'!$P$14,INT((ROW()-13)/2),0)),IF(ISBLANK(OFFSET('9. METAS'!$S$20,INT((ROW()-14)/2),0)),"",OFFSET('9. METAS'!$S$20,INT((ROW()-14)/2),0)))</f>
        <v/>
      </c>
      <c r="M266" s="246" t="str">
        <f ca="1">IF(MOD(ROW()-13,2)=0,IF(ISBLANK(OFFSET('11. SEGUIMIENTO 2026'!$Q$14,INT((ROW()-13)/2),0)),"",OFFSET('11. SEGUIMIENTO 2026'!$Q$14,INT((ROW()-13)/2),0)),IF(ISBLANK(OFFSET('9. METAS'!$T$20,INT((ROW()-14)/2),0)),"",OFFSET('9. METAS'!$T$20,INT((ROW()-14)/2),0)))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02" t="str">
        <f ca="1">IF(ISBLANK(OFFSET('9. METAS'!$K$20,INT((ROW()-13)/2),0)),"",OFFSET('9. METAS'!$K$20,INT((ROW()-13)/2),0))</f>
        <v/>
      </c>
      <c r="I267" s="1004"/>
      <c r="J267" s="244" t="str">
        <f ca="1">IF(MOD(ROW()-13,2)=0,IF(ISBLANK(OFFSET('11. SEGUIMIENTO 2026'!$N$14,INT((ROW()-13)/2),0)),"",OFFSET('11. SEGUIMIENTO 2026'!$N$14,INT((ROW()-13)/2),0)),IF(ISBLANK(OFFSET('9. METAS'!$Q$20,INT((ROW()-14)/2),0)),"",OFFSET('9. METAS'!$Q$20,INT((ROW()-14)/2),0)))</f>
        <v/>
      </c>
      <c r="K267" s="245" t="str">
        <f ca="1">IF(MOD(ROW()-13,2)=0,IF(ISBLANK(OFFSET('11. SEGUIMIENTO 2026'!$O$14,INT((ROW()-13)/2),0)),"",OFFSET('11. SEGUIMIENTO 2026'!$O$14,INT((ROW()-13)/2),0)),IF(ISBLANK(OFFSET('9. METAS'!$R$20,INT((ROW()-14)/2),0)),"",OFFSET('9. METAS'!$R$20,INT((ROW()-14)/2),0)))</f>
        <v/>
      </c>
      <c r="L267" s="245" t="str">
        <f ca="1">IF(MOD(ROW()-13,2)=0,IF(ISBLANK(OFFSET('11. SEGUIMIENTO 2026'!$P$14,INT((ROW()-13)/2),0)),"",OFFSET('11. SEGUIMIENTO 2026'!$P$14,INT((ROW()-13)/2),0)),IF(ISBLANK(OFFSET('9. METAS'!$S$20,INT((ROW()-14)/2),0)),"",OFFSET('9. METAS'!$S$20,INT((ROW()-14)/2),0)))</f>
        <v/>
      </c>
      <c r="M267" s="246" t="str">
        <f ca="1">IF(MOD(ROW()-13,2)=0,IF(ISBLANK(OFFSET('11. SEGUIMIENTO 2026'!$Q$14,INT((ROW()-13)/2),0)),"",OFFSET('11. SEGUIMIENTO 2026'!$Q$14,INT((ROW()-13)/2),0)),IF(ISBLANK(OFFSET('9. METAS'!$T$20,INT((ROW()-14)/2),0)),"",OFFSET('9. METAS'!$T$20,INT((ROW()-14)/2),0)))</f>
        <v/>
      </c>
      <c r="N267" s="1006" t="str">
        <f t="shared" ref="N267" ca="1" si="250">IFERROR(J267/J268,"ND")</f>
        <v>ND</v>
      </c>
      <c r="O267" s="1008" t="str">
        <f t="shared" ref="O267" ca="1" si="251">IFERROR(((J267+K267)/H267),"ND")</f>
        <v>ND</v>
      </c>
      <c r="P267" s="1010"/>
    </row>
    <row r="268" spans="3:16">
      <c r="C268" s="1025"/>
      <c r="D268" s="1018"/>
      <c r="E268" s="1018"/>
      <c r="F268" s="1021"/>
      <c r="G268" s="1023"/>
      <c r="H268" s="1002"/>
      <c r="I268" s="1012"/>
      <c r="J268" s="244" t="str">
        <f ca="1">IF(MOD(ROW()-13,2)=0,IF(ISBLANK(OFFSET('11. SEGUIMIENTO 2026'!$N$14,INT((ROW()-13)/2),0)),"",OFFSET('11. SEGUIMIENTO 2026'!$N$14,INT((ROW()-13)/2),0)),IF(ISBLANK(OFFSET('9. METAS'!$Q$20,INT((ROW()-14)/2),0)),"",OFFSET('9. METAS'!$Q$20,INT((ROW()-14)/2),0)))</f>
        <v/>
      </c>
      <c r="K268" s="245" t="str">
        <f ca="1">IF(MOD(ROW()-13,2)=0,IF(ISBLANK(OFFSET('11. SEGUIMIENTO 2026'!$O$14,INT((ROW()-13)/2),0)),"",OFFSET('11. SEGUIMIENTO 2026'!$O$14,INT((ROW()-13)/2),0)),IF(ISBLANK(OFFSET('9. METAS'!$R$20,INT((ROW()-14)/2),0)),"",OFFSET('9. METAS'!$R$20,INT((ROW()-14)/2),0)))</f>
        <v/>
      </c>
      <c r="L268" s="245" t="str">
        <f ca="1">IF(MOD(ROW()-13,2)=0,IF(ISBLANK(OFFSET('11. SEGUIMIENTO 2026'!$P$14,INT((ROW()-13)/2),0)),"",OFFSET('11. SEGUIMIENTO 2026'!$P$14,INT((ROW()-13)/2),0)),IF(ISBLANK(OFFSET('9. METAS'!$S$20,INT((ROW()-14)/2),0)),"",OFFSET('9. METAS'!$S$20,INT((ROW()-14)/2),0)))</f>
        <v/>
      </c>
      <c r="M268" s="246" t="str">
        <f ca="1">IF(MOD(ROW()-13,2)=0,IF(ISBLANK(OFFSET('11. SEGUIMIENTO 2026'!$Q$14,INT((ROW()-13)/2),0)),"",OFFSET('11. SEGUIMIENTO 2026'!$Q$14,INT((ROW()-13)/2),0)),IF(ISBLANK(OFFSET('9. METAS'!$T$20,INT((ROW()-14)/2),0)),"",OFFSET('9. METAS'!$T$20,INT((ROW()-14)/2),0)))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02">
        <f ca="1">IF(ISBLANK(OFFSET('9. METAS'!$K$20,INT((ROW()-13)/2),0)),"",OFFSET('9. METAS'!$K$20,INT((ROW()-13)/2),0))</f>
        <v>100</v>
      </c>
      <c r="I269" s="1004"/>
      <c r="J269" s="244">
        <f ca="1">IF(MOD(ROW()-13,2)=0,IF(ISBLANK(OFFSET('11. SEGUIMIENTO 2026'!$N$14,INT((ROW()-13)/2),0)),"",OFFSET('11. SEGUIMIENTO 2026'!$N$14,INT((ROW()-13)/2),0)),IF(ISBLANK(OFFSET('9. METAS'!$Q$20,INT((ROW()-14)/2),0)),"",OFFSET('9. METAS'!$Q$20,INT((ROW()-14)/2),0)))</f>
        <v>25</v>
      </c>
      <c r="K269" s="245" t="str">
        <f ca="1">IF(MOD(ROW()-13,2)=0,IF(ISBLANK(OFFSET('11. SEGUIMIENTO 2026'!$O$14,INT((ROW()-13)/2),0)),"",OFFSET('11. SEGUIMIENTO 2026'!$O$14,INT((ROW()-13)/2),0)),IF(ISBLANK(OFFSET('9. METAS'!$R$20,INT((ROW()-14)/2),0)),"",OFFSET('9. METAS'!$R$20,INT((ROW()-14)/2),0)))</f>
        <v/>
      </c>
      <c r="L269" s="245" t="str">
        <f ca="1">IF(MOD(ROW()-13,2)=0,IF(ISBLANK(OFFSET('11. SEGUIMIENTO 2026'!$P$14,INT((ROW()-13)/2),0)),"",OFFSET('11. SEGUIMIENTO 2026'!$P$14,INT((ROW()-13)/2),0)),IF(ISBLANK(OFFSET('9. METAS'!$S$20,INT((ROW()-14)/2),0)),"",OFFSET('9. METAS'!$S$20,INT((ROW()-14)/2),0)))</f>
        <v/>
      </c>
      <c r="M269" s="246" t="str">
        <f ca="1">IF(MOD(ROW()-13,2)=0,IF(ISBLANK(OFFSET('11. SEGUIMIENTO 2026'!$Q$14,INT((ROW()-13)/2),0)),"",OFFSET('11. SEGUIMIENTO 2026'!$Q$14,INT((ROW()-13)/2),0)),IF(ISBLANK(OFFSET('9. METAS'!$T$20,INT((ROW()-14)/2),0)),"",OFFSET('9. METAS'!$T$20,INT((ROW()-14)/2),0)))</f>
        <v/>
      </c>
      <c r="N269" s="1006">
        <f t="shared" ref="N269" ca="1" si="252">IFERROR(J269/J270,"ND")</f>
        <v>1</v>
      </c>
      <c r="O269" s="1008" t="str">
        <f t="shared" ref="O269" ca="1" si="253">IFERROR(((J269+K269)/H269),"ND")</f>
        <v>ND</v>
      </c>
      <c r="P269" s="1010"/>
    </row>
    <row r="270" spans="3:16">
      <c r="C270" s="1025"/>
      <c r="D270" s="1018"/>
      <c r="E270" s="1018"/>
      <c r="F270" s="1021"/>
      <c r="G270" s="1023"/>
      <c r="H270" s="1002"/>
      <c r="I270" s="1012"/>
      <c r="J270" s="244">
        <f ca="1">IF(MOD(ROW()-13,2)=0,IF(ISBLANK(OFFSET('11. SEGUIMIENTO 2026'!$N$14,INT((ROW()-13)/2),0)),"",OFFSET('11. SEGUIMIENTO 2026'!$N$14,INT((ROW()-13)/2),0)),IF(ISBLANK(OFFSET('9. METAS'!$Q$20,INT((ROW()-14)/2),0)),"",OFFSET('9. METAS'!$Q$20,INT((ROW()-14)/2),0)))</f>
        <v>25</v>
      </c>
      <c r="K270" s="245">
        <f ca="1">IF(MOD(ROW()-13,2)=0,IF(ISBLANK(OFFSET('11. SEGUIMIENTO 2026'!$O$14,INT((ROW()-13)/2),0)),"",OFFSET('11. SEGUIMIENTO 2026'!$O$14,INT((ROW()-13)/2),0)),IF(ISBLANK(OFFSET('9. METAS'!$R$20,INT((ROW()-14)/2),0)),"",OFFSET('9. METAS'!$R$20,INT((ROW()-14)/2),0)))</f>
        <v>25</v>
      </c>
      <c r="L270" s="245">
        <f ca="1">IF(MOD(ROW()-13,2)=0,IF(ISBLANK(OFFSET('11. SEGUIMIENTO 2026'!$P$14,INT((ROW()-13)/2),0)),"",OFFSET('11. SEGUIMIENTO 2026'!$P$14,INT((ROW()-13)/2),0)),IF(ISBLANK(OFFSET('9. METAS'!$S$20,INT((ROW()-14)/2),0)),"",OFFSET('9. METAS'!$S$20,INT((ROW()-14)/2),0)))</f>
        <v>25</v>
      </c>
      <c r="M270" s="246">
        <f ca="1">IF(MOD(ROW()-13,2)=0,IF(ISBLANK(OFFSET('11. SEGUIMIENTO 2026'!$Q$14,INT((ROW()-13)/2),0)),"",OFFSET('11. SEGUIMIENTO 2026'!$Q$14,INT((ROW()-13)/2),0)),IF(ISBLANK(OFFSET('9. METAS'!$T$20,INT((ROW()-14)/2),0)),"",OFFSET('9. METAS'!$T$20,INT((ROW()-14)/2),0)))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02">
        <f ca="1">IF(ISBLANK(OFFSET('9. METAS'!$K$20,INT((ROW()-13)/2),0)),"",OFFSET('9. METAS'!$K$20,INT((ROW()-13)/2),0))</f>
        <v>933</v>
      </c>
      <c r="I271" s="1004"/>
      <c r="J271" s="244">
        <f ca="1">IF(MOD(ROW()-13,2)=0,IF(ISBLANK(OFFSET('11. SEGUIMIENTO 2026'!$N$14,INT((ROW()-13)/2),0)),"",OFFSET('11. SEGUIMIENTO 2026'!$N$14,INT((ROW()-13)/2),0)),IF(ISBLANK(OFFSET('9. METAS'!$Q$20,INT((ROW()-14)/2),0)),"",OFFSET('9. METAS'!$Q$20,INT((ROW()-14)/2),0)))</f>
        <v>208</v>
      </c>
      <c r="K271" s="245" t="str">
        <f ca="1">IF(MOD(ROW()-13,2)=0,IF(ISBLANK(OFFSET('11. SEGUIMIENTO 2026'!$O$14,INT((ROW()-13)/2),0)),"",OFFSET('11. SEGUIMIENTO 2026'!$O$14,INT((ROW()-13)/2),0)),IF(ISBLANK(OFFSET('9. METAS'!$R$20,INT((ROW()-14)/2),0)),"",OFFSET('9. METAS'!$R$20,INT((ROW()-14)/2),0)))</f>
        <v/>
      </c>
      <c r="L271" s="245" t="str">
        <f ca="1">IF(MOD(ROW()-13,2)=0,IF(ISBLANK(OFFSET('11. SEGUIMIENTO 2026'!$P$14,INT((ROW()-13)/2),0)),"",OFFSET('11. SEGUIMIENTO 2026'!$P$14,INT((ROW()-13)/2),0)),IF(ISBLANK(OFFSET('9. METAS'!$S$20,INT((ROW()-14)/2),0)),"",OFFSET('9. METAS'!$S$20,INT((ROW()-14)/2),0)))</f>
        <v/>
      </c>
      <c r="M271" s="246" t="str">
        <f ca="1">IF(MOD(ROW()-13,2)=0,IF(ISBLANK(OFFSET('11. SEGUIMIENTO 2026'!$Q$14,INT((ROW()-13)/2),0)),"",OFFSET('11. SEGUIMIENTO 2026'!$Q$14,INT((ROW()-13)/2),0)),IF(ISBLANK(OFFSET('9. METAS'!$T$20,INT((ROW()-14)/2),0)),"",OFFSET('9. METAS'!$T$20,INT((ROW()-14)/2),0)))</f>
        <v/>
      </c>
      <c r="N271" s="1006">
        <f t="shared" ref="N271" ca="1" si="254">IFERROR(J271/J272,"ND")</f>
        <v>1.0097087378640777</v>
      </c>
      <c r="O271" s="1008" t="str">
        <f t="shared" ref="O271" ca="1" si="255">IFERROR(((J271+K271)/H271),"ND")</f>
        <v>ND</v>
      </c>
      <c r="P271" s="1010"/>
    </row>
    <row r="272" spans="3:16">
      <c r="C272" s="1025"/>
      <c r="D272" s="1018"/>
      <c r="E272" s="1018"/>
      <c r="F272" s="1021"/>
      <c r="G272" s="1023"/>
      <c r="H272" s="1002"/>
      <c r="I272" s="1012"/>
      <c r="J272" s="244">
        <f ca="1">IF(MOD(ROW()-13,2)=0,IF(ISBLANK(OFFSET('11. SEGUIMIENTO 2026'!$N$14,INT((ROW()-13)/2),0)),"",OFFSET('11. SEGUIMIENTO 2026'!$N$14,INT((ROW()-13)/2),0)),IF(ISBLANK(OFFSET('9. METAS'!$Q$20,INT((ROW()-14)/2),0)),"",OFFSET('9. METAS'!$Q$20,INT((ROW()-14)/2),0)))</f>
        <v>206</v>
      </c>
      <c r="K272" s="245">
        <f ca="1">IF(MOD(ROW()-13,2)=0,IF(ISBLANK(OFFSET('11. SEGUIMIENTO 2026'!$O$14,INT((ROW()-13)/2),0)),"",OFFSET('11. SEGUIMIENTO 2026'!$O$14,INT((ROW()-13)/2),0)),IF(ISBLANK(OFFSET('9. METAS'!$R$20,INT((ROW()-14)/2),0)),"",OFFSET('9. METAS'!$R$20,INT((ROW()-14)/2),0)))</f>
        <v>261</v>
      </c>
      <c r="L272" s="245">
        <f ca="1">IF(MOD(ROW()-13,2)=0,IF(ISBLANK(OFFSET('11. SEGUIMIENTO 2026'!$P$14,INT((ROW()-13)/2),0)),"",OFFSET('11. SEGUIMIENTO 2026'!$P$14,INT((ROW()-13)/2),0)),IF(ISBLANK(OFFSET('9. METAS'!$S$20,INT((ROW()-14)/2),0)),"",OFFSET('9. METAS'!$S$20,INT((ROW()-14)/2),0)))</f>
        <v>260</v>
      </c>
      <c r="M272" s="246">
        <f ca="1">IF(MOD(ROW()-13,2)=0,IF(ISBLANK(OFFSET('11. SEGUIMIENTO 2026'!$Q$14,INT((ROW()-13)/2),0)),"",OFFSET('11. SEGUIMIENTO 2026'!$Q$14,INT((ROW()-13)/2),0)),IF(ISBLANK(OFFSET('9. METAS'!$T$20,INT((ROW()-14)/2),0)),"",OFFSET('9. METAS'!$T$20,INT((ROW()-14)/2),0)))</f>
        <v>206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02" t="str">
        <f ca="1">IF(ISBLANK(OFFSET('9. METAS'!$K$20,INT((ROW()-13)/2),0)),"",OFFSET('9. METAS'!$K$20,INT((ROW()-13)/2),0))</f>
        <v/>
      </c>
      <c r="I273" s="1004"/>
      <c r="J273" s="244" t="str">
        <f ca="1">IF(MOD(ROW()-13,2)=0,IF(ISBLANK(OFFSET('11. SEGUIMIENTO 2026'!$N$14,INT((ROW()-13)/2),0)),"",OFFSET('11. SEGUIMIENTO 2026'!$N$14,INT((ROW()-13)/2),0)),IF(ISBLANK(OFFSET('9. METAS'!$Q$20,INT((ROW()-14)/2),0)),"",OFFSET('9. METAS'!$Q$20,INT((ROW()-14)/2),0)))</f>
        <v/>
      </c>
      <c r="K273" s="245" t="str">
        <f ca="1">IF(MOD(ROW()-13,2)=0,IF(ISBLANK(OFFSET('11. SEGUIMIENTO 2026'!$O$14,INT((ROW()-13)/2),0)),"",OFFSET('11. SEGUIMIENTO 2026'!$O$14,INT((ROW()-13)/2),0)),IF(ISBLANK(OFFSET('9. METAS'!$R$20,INT((ROW()-14)/2),0)),"",OFFSET('9. METAS'!$R$20,INT((ROW()-14)/2),0)))</f>
        <v/>
      </c>
      <c r="L273" s="245" t="str">
        <f ca="1">IF(MOD(ROW()-13,2)=0,IF(ISBLANK(OFFSET('11. SEGUIMIENTO 2026'!$P$14,INT((ROW()-13)/2),0)),"",OFFSET('11. SEGUIMIENTO 2026'!$P$14,INT((ROW()-13)/2),0)),IF(ISBLANK(OFFSET('9. METAS'!$S$20,INT((ROW()-14)/2),0)),"",OFFSET('9. METAS'!$S$20,INT((ROW()-14)/2),0)))</f>
        <v/>
      </c>
      <c r="M273" s="246" t="str">
        <f ca="1">IF(MOD(ROW()-13,2)=0,IF(ISBLANK(OFFSET('11. SEGUIMIENTO 2026'!$Q$14,INT((ROW()-13)/2),0)),"",OFFSET('11. SEGUIMIENTO 2026'!$Q$14,INT((ROW()-13)/2),0)),IF(ISBLANK(OFFSET('9. METAS'!$T$20,INT((ROW()-14)/2),0)),"",OFFSET('9. METAS'!$T$20,INT((ROW()-14)/2),0)))</f>
        <v/>
      </c>
      <c r="N273" s="1006" t="str">
        <f t="shared" ref="N273" ca="1" si="256">IFERROR(J273/J274,"ND")</f>
        <v>ND</v>
      </c>
      <c r="O273" s="1008" t="str">
        <f t="shared" ref="O273" ca="1" si="257">IFERROR(((J273+K273)/H273),"ND")</f>
        <v>ND</v>
      </c>
      <c r="P273" s="1010"/>
    </row>
    <row r="274" spans="3:16">
      <c r="C274" s="1025"/>
      <c r="D274" s="1018"/>
      <c r="E274" s="1018"/>
      <c r="F274" s="1021"/>
      <c r="G274" s="1023"/>
      <c r="H274" s="1002"/>
      <c r="I274" s="1012"/>
      <c r="J274" s="244" t="str">
        <f ca="1">IF(MOD(ROW()-13,2)=0,IF(ISBLANK(OFFSET('11. SEGUIMIENTO 2026'!$N$14,INT((ROW()-13)/2),0)),"",OFFSET('11. SEGUIMIENTO 2026'!$N$14,INT((ROW()-13)/2),0)),IF(ISBLANK(OFFSET('9. METAS'!$Q$20,INT((ROW()-14)/2),0)),"",OFFSET('9. METAS'!$Q$20,INT((ROW()-14)/2),0)))</f>
        <v/>
      </c>
      <c r="K274" s="245" t="str">
        <f ca="1">IF(MOD(ROW()-13,2)=0,IF(ISBLANK(OFFSET('11. SEGUIMIENTO 2026'!$O$14,INT((ROW()-13)/2),0)),"",OFFSET('11. SEGUIMIENTO 2026'!$O$14,INT((ROW()-13)/2),0)),IF(ISBLANK(OFFSET('9. METAS'!$R$20,INT((ROW()-14)/2),0)),"",OFFSET('9. METAS'!$R$20,INT((ROW()-14)/2),0)))</f>
        <v/>
      </c>
      <c r="L274" s="245" t="str">
        <f ca="1">IF(MOD(ROW()-13,2)=0,IF(ISBLANK(OFFSET('11. SEGUIMIENTO 2026'!$P$14,INT((ROW()-13)/2),0)),"",OFFSET('11. SEGUIMIENTO 2026'!$P$14,INT((ROW()-13)/2),0)),IF(ISBLANK(OFFSET('9. METAS'!$S$20,INT((ROW()-14)/2),0)),"",OFFSET('9. METAS'!$S$20,INT((ROW()-14)/2),0)))</f>
        <v/>
      </c>
      <c r="M274" s="246" t="str">
        <f ca="1">IF(MOD(ROW()-13,2)=0,IF(ISBLANK(OFFSET('11. SEGUIMIENTO 2026'!$Q$14,INT((ROW()-13)/2),0)),"",OFFSET('11. SEGUIMIENTO 2026'!$Q$14,INT((ROW()-13)/2),0)),IF(ISBLANK(OFFSET('9. METAS'!$T$20,INT((ROW()-14)/2),0)),"",OFFSET('9. METAS'!$T$20,INT((ROW()-14)/2),0)))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02" t="str">
        <f ca="1">IF(ISBLANK(OFFSET('9. METAS'!$K$20,INT((ROW()-13)/2),0)),"",OFFSET('9. METAS'!$K$20,INT((ROW()-13)/2),0))</f>
        <v/>
      </c>
      <c r="I275" s="1004"/>
      <c r="J275" s="244" t="str">
        <f ca="1">IF(MOD(ROW()-13,2)=0,IF(ISBLANK(OFFSET('11. SEGUIMIENTO 2026'!$N$14,INT((ROW()-13)/2),0)),"",OFFSET('11. SEGUIMIENTO 2026'!$N$14,INT((ROW()-13)/2),0)),IF(ISBLANK(OFFSET('9. METAS'!$Q$20,INT((ROW()-14)/2),0)),"",OFFSET('9. METAS'!$Q$20,INT((ROW()-14)/2),0)))</f>
        <v/>
      </c>
      <c r="K275" s="245" t="str">
        <f ca="1">IF(MOD(ROW()-13,2)=0,IF(ISBLANK(OFFSET('11. SEGUIMIENTO 2026'!$O$14,INT((ROW()-13)/2),0)),"",OFFSET('11. SEGUIMIENTO 2026'!$O$14,INT((ROW()-13)/2),0)),IF(ISBLANK(OFFSET('9. METAS'!$R$20,INT((ROW()-14)/2),0)),"",OFFSET('9. METAS'!$R$20,INT((ROW()-14)/2),0)))</f>
        <v/>
      </c>
      <c r="L275" s="245" t="str">
        <f ca="1">IF(MOD(ROW()-13,2)=0,IF(ISBLANK(OFFSET('11. SEGUIMIENTO 2026'!$P$14,INT((ROW()-13)/2),0)),"",OFFSET('11. SEGUIMIENTO 2026'!$P$14,INT((ROW()-13)/2),0)),IF(ISBLANK(OFFSET('9. METAS'!$S$20,INT((ROW()-14)/2),0)),"",OFFSET('9. METAS'!$S$20,INT((ROW()-14)/2),0)))</f>
        <v/>
      </c>
      <c r="M275" s="246" t="str">
        <f ca="1">IF(MOD(ROW()-13,2)=0,IF(ISBLANK(OFFSET('11. SEGUIMIENTO 2026'!$Q$14,INT((ROW()-13)/2),0)),"",OFFSET('11. SEGUIMIENTO 2026'!$Q$14,INT((ROW()-13)/2),0)),IF(ISBLANK(OFFSET('9. METAS'!$T$20,INT((ROW()-14)/2),0)),"",OFFSET('9. METAS'!$T$20,INT((ROW()-14)/2),0)))</f>
        <v/>
      </c>
      <c r="N275" s="1006" t="str">
        <f t="shared" ref="N275" ca="1" si="258">IFERROR(J275/J276,"ND")</f>
        <v>ND</v>
      </c>
      <c r="O275" s="1008" t="str">
        <f t="shared" ref="O275" ca="1" si="259">IFERROR(((J275+K275)/H275),"ND")</f>
        <v>ND</v>
      </c>
      <c r="P275" s="1010"/>
    </row>
    <row r="276" spans="3:16">
      <c r="C276" s="1025"/>
      <c r="D276" s="1018"/>
      <c r="E276" s="1018"/>
      <c r="F276" s="1021"/>
      <c r="G276" s="1023"/>
      <c r="H276" s="1002"/>
      <c r="I276" s="1012"/>
      <c r="J276" s="244" t="str">
        <f ca="1">IF(MOD(ROW()-13,2)=0,IF(ISBLANK(OFFSET('11. SEGUIMIENTO 2026'!$N$14,INT((ROW()-13)/2),0)),"",OFFSET('11. SEGUIMIENTO 2026'!$N$14,INT((ROW()-13)/2),0)),IF(ISBLANK(OFFSET('9. METAS'!$Q$20,INT((ROW()-14)/2),0)),"",OFFSET('9. METAS'!$Q$20,INT((ROW()-14)/2),0)))</f>
        <v/>
      </c>
      <c r="K276" s="245" t="str">
        <f ca="1">IF(MOD(ROW()-13,2)=0,IF(ISBLANK(OFFSET('11. SEGUIMIENTO 2026'!$O$14,INT((ROW()-13)/2),0)),"",OFFSET('11. SEGUIMIENTO 2026'!$O$14,INT((ROW()-13)/2),0)),IF(ISBLANK(OFFSET('9. METAS'!$R$20,INT((ROW()-14)/2),0)),"",OFFSET('9. METAS'!$R$20,INT((ROW()-14)/2),0)))</f>
        <v/>
      </c>
      <c r="L276" s="245" t="str">
        <f ca="1">IF(MOD(ROW()-13,2)=0,IF(ISBLANK(OFFSET('11. SEGUIMIENTO 2026'!$P$14,INT((ROW()-13)/2),0)),"",OFFSET('11. SEGUIMIENTO 2026'!$P$14,INT((ROW()-13)/2),0)),IF(ISBLANK(OFFSET('9. METAS'!$S$20,INT((ROW()-14)/2),0)),"",OFFSET('9. METAS'!$S$20,INT((ROW()-14)/2),0)))</f>
        <v/>
      </c>
      <c r="M276" s="246" t="str">
        <f ca="1">IF(MOD(ROW()-13,2)=0,IF(ISBLANK(OFFSET('11. SEGUIMIENTO 2026'!$Q$14,INT((ROW()-13)/2),0)),"",OFFSET('11. SEGUIMIENTO 2026'!$Q$14,INT((ROW()-13)/2),0)),IF(ISBLANK(OFFSET('9. METAS'!$T$20,INT((ROW()-14)/2),0)),"",OFFSET('9. METAS'!$T$20,INT((ROW()-14)/2),0)))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02" t="str">
        <f ca="1">IF(ISBLANK(OFFSET('9. METAS'!$K$20,INT((ROW()-13)/2),0)),"",OFFSET('9. METAS'!$K$20,INT((ROW()-13)/2),0))</f>
        <v/>
      </c>
      <c r="I277" s="1004"/>
      <c r="J277" s="244" t="str">
        <f ca="1">IF(MOD(ROW()-13,2)=0,IF(ISBLANK(OFFSET('11. SEGUIMIENTO 2026'!$N$14,INT((ROW()-13)/2),0)),"",OFFSET('11. SEGUIMIENTO 2026'!$N$14,INT((ROW()-13)/2),0)),IF(ISBLANK(OFFSET('9. METAS'!$Q$20,INT((ROW()-14)/2),0)),"",OFFSET('9. METAS'!$Q$20,INT((ROW()-14)/2),0)))</f>
        <v/>
      </c>
      <c r="K277" s="245" t="str">
        <f ca="1">IF(MOD(ROW()-13,2)=0,IF(ISBLANK(OFFSET('11. SEGUIMIENTO 2026'!$O$14,INT((ROW()-13)/2),0)),"",OFFSET('11. SEGUIMIENTO 2026'!$O$14,INT((ROW()-13)/2),0)),IF(ISBLANK(OFFSET('9. METAS'!$R$20,INT((ROW()-14)/2),0)),"",OFFSET('9. METAS'!$R$20,INT((ROW()-14)/2),0)))</f>
        <v/>
      </c>
      <c r="L277" s="245" t="str">
        <f ca="1">IF(MOD(ROW()-13,2)=0,IF(ISBLANK(OFFSET('11. SEGUIMIENTO 2026'!$P$14,INT((ROW()-13)/2),0)),"",OFFSET('11. SEGUIMIENTO 2026'!$P$14,INT((ROW()-13)/2),0)),IF(ISBLANK(OFFSET('9. METAS'!$S$20,INT((ROW()-14)/2),0)),"",OFFSET('9. METAS'!$S$20,INT((ROW()-14)/2),0)))</f>
        <v/>
      </c>
      <c r="M277" s="246" t="str">
        <f ca="1">IF(MOD(ROW()-13,2)=0,IF(ISBLANK(OFFSET('11. SEGUIMIENTO 2026'!$Q$14,INT((ROW()-13)/2),0)),"",OFFSET('11. SEGUIMIENTO 2026'!$Q$14,INT((ROW()-13)/2),0)),IF(ISBLANK(OFFSET('9. METAS'!$T$20,INT((ROW()-14)/2),0)),"",OFFSET('9. METAS'!$T$20,INT((ROW()-14)/2),0)))</f>
        <v/>
      </c>
      <c r="N277" s="1006" t="str">
        <f t="shared" ref="N277" ca="1" si="260">IFERROR(J277/J278,"ND")</f>
        <v>ND</v>
      </c>
      <c r="O277" s="1008" t="str">
        <f t="shared" ref="O277" ca="1" si="261">IFERROR(((J277+K277)/H277),"ND")</f>
        <v>ND</v>
      </c>
      <c r="P277" s="1010"/>
    </row>
    <row r="278" spans="3:16">
      <c r="C278" s="1025"/>
      <c r="D278" s="1018"/>
      <c r="E278" s="1018"/>
      <c r="F278" s="1021"/>
      <c r="G278" s="1023"/>
      <c r="H278" s="1002"/>
      <c r="I278" s="1012"/>
      <c r="J278" s="244" t="str">
        <f ca="1">IF(MOD(ROW()-13,2)=0,IF(ISBLANK(OFFSET('11. SEGUIMIENTO 2026'!$N$14,INT((ROW()-13)/2),0)),"",OFFSET('11. SEGUIMIENTO 2026'!$N$14,INT((ROW()-13)/2),0)),IF(ISBLANK(OFFSET('9. METAS'!$Q$20,INT((ROW()-14)/2),0)),"",OFFSET('9. METAS'!$Q$20,INT((ROW()-14)/2),0)))</f>
        <v/>
      </c>
      <c r="K278" s="245" t="str">
        <f ca="1">IF(MOD(ROW()-13,2)=0,IF(ISBLANK(OFFSET('11. SEGUIMIENTO 2026'!$O$14,INT((ROW()-13)/2),0)),"",OFFSET('11. SEGUIMIENTO 2026'!$O$14,INT((ROW()-13)/2),0)),IF(ISBLANK(OFFSET('9. METAS'!$R$20,INT((ROW()-14)/2),0)),"",OFFSET('9. METAS'!$R$20,INT((ROW()-14)/2),0)))</f>
        <v/>
      </c>
      <c r="L278" s="245" t="str">
        <f ca="1">IF(MOD(ROW()-13,2)=0,IF(ISBLANK(OFFSET('11. SEGUIMIENTO 2026'!$P$14,INT((ROW()-13)/2),0)),"",OFFSET('11. SEGUIMIENTO 2026'!$P$14,INT((ROW()-13)/2),0)),IF(ISBLANK(OFFSET('9. METAS'!$S$20,INT((ROW()-14)/2),0)),"",OFFSET('9. METAS'!$S$20,INT((ROW()-14)/2),0)))</f>
        <v/>
      </c>
      <c r="M278" s="246" t="str">
        <f ca="1">IF(MOD(ROW()-13,2)=0,IF(ISBLANK(OFFSET('11. SEGUIMIENTO 2026'!$Q$14,INT((ROW()-13)/2),0)),"",OFFSET('11. SEGUIMIENTO 2026'!$Q$14,INT((ROW()-13)/2),0)),IF(ISBLANK(OFFSET('9. METAS'!$T$20,INT((ROW()-14)/2),0)),"",OFFSET('9. METAS'!$T$20,INT((ROW()-14)/2),0)))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02" t="str">
        <f ca="1">IF(ISBLANK(OFFSET('9. METAS'!$K$20,INT((ROW()-13)/2),0)),"",OFFSET('9. METAS'!$K$20,INT((ROW()-13)/2),0))</f>
        <v/>
      </c>
      <c r="I279" s="1004"/>
      <c r="J279" s="244" t="str">
        <f ca="1">IF(MOD(ROW()-13,2)=0,IF(ISBLANK(OFFSET('11. SEGUIMIENTO 2026'!$N$14,INT((ROW()-13)/2),0)),"",OFFSET('11. SEGUIMIENTO 2026'!$N$14,INT((ROW()-13)/2),0)),IF(ISBLANK(OFFSET('9. METAS'!$Q$20,INT((ROW()-14)/2),0)),"",OFFSET('9. METAS'!$Q$20,INT((ROW()-14)/2),0)))</f>
        <v/>
      </c>
      <c r="K279" s="245" t="str">
        <f ca="1">IF(MOD(ROW()-13,2)=0,IF(ISBLANK(OFFSET('11. SEGUIMIENTO 2026'!$O$14,INT((ROW()-13)/2),0)),"",OFFSET('11. SEGUIMIENTO 2026'!$O$14,INT((ROW()-13)/2),0)),IF(ISBLANK(OFFSET('9. METAS'!$R$20,INT((ROW()-14)/2),0)),"",OFFSET('9. METAS'!$R$20,INT((ROW()-14)/2),0)))</f>
        <v/>
      </c>
      <c r="L279" s="245" t="str">
        <f ca="1">IF(MOD(ROW()-13,2)=0,IF(ISBLANK(OFFSET('11. SEGUIMIENTO 2026'!$P$14,INT((ROW()-13)/2),0)),"",OFFSET('11. SEGUIMIENTO 2026'!$P$14,INT((ROW()-13)/2),0)),IF(ISBLANK(OFFSET('9. METAS'!$S$20,INT((ROW()-14)/2),0)),"",OFFSET('9. METAS'!$S$20,INT((ROW()-14)/2),0)))</f>
        <v/>
      </c>
      <c r="M279" s="246" t="str">
        <f ca="1">IF(MOD(ROW()-13,2)=0,IF(ISBLANK(OFFSET('11. SEGUIMIENTO 2026'!$Q$14,INT((ROW()-13)/2),0)),"",OFFSET('11. SEGUIMIENTO 2026'!$Q$14,INT((ROW()-13)/2),0)),IF(ISBLANK(OFFSET('9. METAS'!$T$20,INT((ROW()-14)/2),0)),"",OFFSET('9. METAS'!$T$20,INT((ROW()-14)/2),0)))</f>
        <v/>
      </c>
      <c r="N279" s="1006" t="str">
        <f t="shared" ref="N279" ca="1" si="262">IFERROR(J279/J280,"ND")</f>
        <v>ND</v>
      </c>
      <c r="O279" s="1008" t="str">
        <f t="shared" ref="O279" ca="1" si="263">IFERROR(((J279+K279)/H279),"ND")</f>
        <v>ND</v>
      </c>
      <c r="P279" s="1010"/>
    </row>
    <row r="280" spans="3:16">
      <c r="C280" s="1025"/>
      <c r="D280" s="1018"/>
      <c r="E280" s="1018"/>
      <c r="F280" s="1021"/>
      <c r="G280" s="1023"/>
      <c r="H280" s="1002"/>
      <c r="I280" s="1012"/>
      <c r="J280" s="244" t="str">
        <f ca="1">IF(MOD(ROW()-13,2)=0,IF(ISBLANK(OFFSET('11. SEGUIMIENTO 2026'!$N$14,INT((ROW()-13)/2),0)),"",OFFSET('11. SEGUIMIENTO 2026'!$N$14,INT((ROW()-13)/2),0)),IF(ISBLANK(OFFSET('9. METAS'!$Q$20,INT((ROW()-14)/2),0)),"",OFFSET('9. METAS'!$Q$20,INT((ROW()-14)/2),0)))</f>
        <v/>
      </c>
      <c r="K280" s="245" t="str">
        <f ca="1">IF(MOD(ROW()-13,2)=0,IF(ISBLANK(OFFSET('11. SEGUIMIENTO 2026'!$O$14,INT((ROW()-13)/2),0)),"",OFFSET('11. SEGUIMIENTO 2026'!$O$14,INT((ROW()-13)/2),0)),IF(ISBLANK(OFFSET('9. METAS'!$R$20,INT((ROW()-14)/2),0)),"",OFFSET('9. METAS'!$R$20,INT((ROW()-14)/2),0)))</f>
        <v/>
      </c>
      <c r="L280" s="245" t="str">
        <f ca="1">IF(MOD(ROW()-13,2)=0,IF(ISBLANK(OFFSET('11. SEGUIMIENTO 2026'!$P$14,INT((ROW()-13)/2),0)),"",OFFSET('11. SEGUIMIENTO 2026'!$P$14,INT((ROW()-13)/2),0)),IF(ISBLANK(OFFSET('9. METAS'!$S$20,INT((ROW()-14)/2),0)),"",OFFSET('9. METAS'!$S$20,INT((ROW()-14)/2),0)))</f>
        <v/>
      </c>
      <c r="M280" s="246" t="str">
        <f ca="1">IF(MOD(ROW()-13,2)=0,IF(ISBLANK(OFFSET('11. SEGUIMIENTO 2026'!$Q$14,INT((ROW()-13)/2),0)),"",OFFSET('11. SEGUIMIENTO 2026'!$Q$14,INT((ROW()-13)/2),0)),IF(ISBLANK(OFFSET('9. METAS'!$T$20,INT((ROW()-14)/2),0)),"",OFFSET('9. METAS'!$T$20,INT((ROW()-14)/2),0)))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02">
        <f ca="1">IF(ISBLANK(OFFSET('9. METAS'!$K$20,INT((ROW()-13)/2),0)),"",OFFSET('9. METAS'!$K$20,INT((ROW()-13)/2),0))</f>
        <v>100</v>
      </c>
      <c r="I281" s="1004"/>
      <c r="J281" s="244">
        <f ca="1">IF(MOD(ROW()-13,2)=0,IF(ISBLANK(OFFSET('11. SEGUIMIENTO 2026'!$N$14,INT((ROW()-13)/2),0)),"",OFFSET('11. SEGUIMIENTO 2026'!$N$14,INT((ROW()-13)/2),0)),IF(ISBLANK(OFFSET('9. METAS'!$Q$20,INT((ROW()-14)/2),0)),"",OFFSET('9. METAS'!$Q$20,INT((ROW()-14)/2),0)))</f>
        <v>25</v>
      </c>
      <c r="K281" s="245" t="str">
        <f ca="1">IF(MOD(ROW()-13,2)=0,IF(ISBLANK(OFFSET('11. SEGUIMIENTO 2026'!$O$14,INT((ROW()-13)/2),0)),"",OFFSET('11. SEGUIMIENTO 2026'!$O$14,INT((ROW()-13)/2),0)),IF(ISBLANK(OFFSET('9. METAS'!$R$20,INT((ROW()-14)/2),0)),"",OFFSET('9. METAS'!$R$20,INT((ROW()-14)/2),0)))</f>
        <v/>
      </c>
      <c r="L281" s="245" t="str">
        <f ca="1">IF(MOD(ROW()-13,2)=0,IF(ISBLANK(OFFSET('11. SEGUIMIENTO 2026'!$P$14,INT((ROW()-13)/2),0)),"",OFFSET('11. SEGUIMIENTO 2026'!$P$14,INT((ROW()-13)/2),0)),IF(ISBLANK(OFFSET('9. METAS'!$S$20,INT((ROW()-14)/2),0)),"",OFFSET('9. METAS'!$S$20,INT((ROW()-14)/2),0)))</f>
        <v/>
      </c>
      <c r="M281" s="246" t="str">
        <f ca="1">IF(MOD(ROW()-13,2)=0,IF(ISBLANK(OFFSET('11. SEGUIMIENTO 2026'!$Q$14,INT((ROW()-13)/2),0)),"",OFFSET('11. SEGUIMIENTO 2026'!$Q$14,INT((ROW()-13)/2),0)),IF(ISBLANK(OFFSET('9. METAS'!$T$20,INT((ROW()-14)/2),0)),"",OFFSET('9. METAS'!$T$20,INT((ROW()-14)/2),0)))</f>
        <v/>
      </c>
      <c r="N281" s="1006">
        <f t="shared" ref="N281" ca="1" si="264">IFERROR(J281/J282,"ND")</f>
        <v>1</v>
      </c>
      <c r="O281" s="1008" t="str">
        <f t="shared" ref="O281" ca="1" si="265">IFERROR(((J281+K281)/H281),"ND")</f>
        <v>ND</v>
      </c>
      <c r="P281" s="1010"/>
    </row>
    <row r="282" spans="3:16">
      <c r="C282" s="1025"/>
      <c r="D282" s="1018"/>
      <c r="E282" s="1018"/>
      <c r="F282" s="1021"/>
      <c r="G282" s="1023"/>
      <c r="H282" s="1002"/>
      <c r="I282" s="1012"/>
      <c r="J282" s="244">
        <f ca="1">IF(MOD(ROW()-13,2)=0,IF(ISBLANK(OFFSET('11. SEGUIMIENTO 2026'!$N$14,INT((ROW()-13)/2),0)),"",OFFSET('11. SEGUIMIENTO 2026'!$N$14,INT((ROW()-13)/2),0)),IF(ISBLANK(OFFSET('9. METAS'!$Q$20,INT((ROW()-14)/2),0)),"",OFFSET('9. METAS'!$Q$20,INT((ROW()-14)/2),0)))</f>
        <v>25</v>
      </c>
      <c r="K282" s="245">
        <f ca="1">IF(MOD(ROW()-13,2)=0,IF(ISBLANK(OFFSET('11. SEGUIMIENTO 2026'!$O$14,INT((ROW()-13)/2),0)),"",OFFSET('11. SEGUIMIENTO 2026'!$O$14,INT((ROW()-13)/2),0)),IF(ISBLANK(OFFSET('9. METAS'!$R$20,INT((ROW()-14)/2),0)),"",OFFSET('9. METAS'!$R$20,INT((ROW()-14)/2),0)))</f>
        <v>25</v>
      </c>
      <c r="L282" s="245">
        <f ca="1">IF(MOD(ROW()-13,2)=0,IF(ISBLANK(OFFSET('11. SEGUIMIENTO 2026'!$P$14,INT((ROW()-13)/2),0)),"",OFFSET('11. SEGUIMIENTO 2026'!$P$14,INT((ROW()-13)/2),0)),IF(ISBLANK(OFFSET('9. METAS'!$S$20,INT((ROW()-14)/2),0)),"",OFFSET('9. METAS'!$S$20,INT((ROW()-14)/2),0)))</f>
        <v>25</v>
      </c>
      <c r="M282" s="246">
        <f ca="1">IF(MOD(ROW()-13,2)=0,IF(ISBLANK(OFFSET('11. SEGUIMIENTO 2026'!$Q$14,INT((ROW()-13)/2),0)),"",OFFSET('11. SEGUIMIENTO 2026'!$Q$14,INT((ROW()-13)/2),0)),IF(ISBLANK(OFFSET('9. METAS'!$T$20,INT((ROW()-14)/2),0)),"",OFFSET('9. METAS'!$T$20,INT((ROW()-14)/2),0)))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02">
        <f ca="1">IF(ISBLANK(OFFSET('9. METAS'!$K$20,INT((ROW()-13)/2),0)),"",OFFSET('9. METAS'!$K$20,INT((ROW()-13)/2),0))</f>
        <v>50</v>
      </c>
      <c r="I283" s="1004"/>
      <c r="J283" s="244">
        <f ca="1">IF(MOD(ROW()-13,2)=0,IF(ISBLANK(OFFSET('11. SEGUIMIENTO 2026'!$N$14,INT((ROW()-13)/2),0)),"",OFFSET('11. SEGUIMIENTO 2026'!$N$14,INT((ROW()-13)/2),0)),IF(ISBLANK(OFFSET('9. METAS'!$Q$20,INT((ROW()-14)/2),0)),"",OFFSET('9. METAS'!$Q$20,INT((ROW()-14)/2),0)))</f>
        <v>7</v>
      </c>
      <c r="K283" s="245" t="str">
        <f ca="1">IF(MOD(ROW()-13,2)=0,IF(ISBLANK(OFFSET('11. SEGUIMIENTO 2026'!$O$14,INT((ROW()-13)/2),0)),"",OFFSET('11. SEGUIMIENTO 2026'!$O$14,INT((ROW()-13)/2),0)),IF(ISBLANK(OFFSET('9. METAS'!$R$20,INT((ROW()-14)/2),0)),"",OFFSET('9. METAS'!$R$20,INT((ROW()-14)/2),0)))</f>
        <v/>
      </c>
      <c r="L283" s="245" t="str">
        <f ca="1">IF(MOD(ROW()-13,2)=0,IF(ISBLANK(OFFSET('11. SEGUIMIENTO 2026'!$P$14,INT((ROW()-13)/2),0)),"",OFFSET('11. SEGUIMIENTO 2026'!$P$14,INT((ROW()-13)/2),0)),IF(ISBLANK(OFFSET('9. METAS'!$S$20,INT((ROW()-14)/2),0)),"",OFFSET('9. METAS'!$S$20,INT((ROW()-14)/2),0)))</f>
        <v/>
      </c>
      <c r="M283" s="246" t="str">
        <f ca="1">IF(MOD(ROW()-13,2)=0,IF(ISBLANK(OFFSET('11. SEGUIMIENTO 2026'!$Q$14,INT((ROW()-13)/2),0)),"",OFFSET('11. SEGUIMIENTO 2026'!$Q$14,INT((ROW()-13)/2),0)),IF(ISBLANK(OFFSET('9. METAS'!$T$20,INT((ROW()-14)/2),0)),"",OFFSET('9. METAS'!$T$20,INT((ROW()-14)/2),0)))</f>
        <v/>
      </c>
      <c r="N283" s="1006">
        <f t="shared" ref="N283" ca="1" si="266">IFERROR(J283/J284,"ND")</f>
        <v>1</v>
      </c>
      <c r="O283" s="1008" t="str">
        <f t="shared" ref="O283" ca="1" si="267">IFERROR(((J283+K283)/H283),"ND")</f>
        <v>ND</v>
      </c>
      <c r="P283" s="1010"/>
    </row>
    <row r="284" spans="3:16">
      <c r="C284" s="1025"/>
      <c r="D284" s="1018"/>
      <c r="E284" s="1018"/>
      <c r="F284" s="1021"/>
      <c r="G284" s="1023"/>
      <c r="H284" s="1002"/>
      <c r="I284" s="1012"/>
      <c r="J284" s="244">
        <f ca="1">IF(MOD(ROW()-13,2)=0,IF(ISBLANK(OFFSET('11. SEGUIMIENTO 2026'!$N$14,INT((ROW()-13)/2),0)),"",OFFSET('11. SEGUIMIENTO 2026'!$N$14,INT((ROW()-13)/2),0)),IF(ISBLANK(OFFSET('9. METAS'!$Q$20,INT((ROW()-14)/2),0)),"",OFFSET('9. METAS'!$Q$20,INT((ROW()-14)/2),0)))</f>
        <v>7</v>
      </c>
      <c r="K284" s="245">
        <f ca="1">IF(MOD(ROW()-13,2)=0,IF(ISBLANK(OFFSET('11. SEGUIMIENTO 2026'!$O$14,INT((ROW()-13)/2),0)),"",OFFSET('11. SEGUIMIENTO 2026'!$O$14,INT((ROW()-13)/2),0)),IF(ISBLANK(OFFSET('9. METAS'!$R$20,INT((ROW()-14)/2),0)),"",OFFSET('9. METAS'!$R$20,INT((ROW()-14)/2),0)))</f>
        <v>18</v>
      </c>
      <c r="L284" s="245">
        <f ca="1">IF(MOD(ROW()-13,2)=0,IF(ISBLANK(OFFSET('11. SEGUIMIENTO 2026'!$P$14,INT((ROW()-13)/2),0)),"",OFFSET('11. SEGUIMIENTO 2026'!$P$14,INT((ROW()-13)/2),0)),IF(ISBLANK(OFFSET('9. METAS'!$S$20,INT((ROW()-14)/2),0)),"",OFFSET('9. METAS'!$S$20,INT((ROW()-14)/2),0)))</f>
        <v>18</v>
      </c>
      <c r="M284" s="246">
        <f ca="1">IF(MOD(ROW()-13,2)=0,IF(ISBLANK(OFFSET('11. SEGUIMIENTO 2026'!$Q$14,INT((ROW()-13)/2),0)),"",OFFSET('11. SEGUIMIENTO 2026'!$Q$14,INT((ROW()-13)/2),0)),IF(ISBLANK(OFFSET('9. METAS'!$T$20,INT((ROW()-14)/2),0)),"",OFFSET('9. METAS'!$T$20,INT((ROW()-14)/2),0)))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02" t="str">
        <f ca="1">IF(ISBLANK(OFFSET('9. METAS'!$K$20,INT((ROW()-13)/2),0)),"",OFFSET('9. METAS'!$K$20,INT((ROW()-13)/2),0))</f>
        <v/>
      </c>
      <c r="I285" s="1004"/>
      <c r="J285" s="244" t="str">
        <f ca="1">IF(MOD(ROW()-13,2)=0,IF(ISBLANK(OFFSET('11. SEGUIMIENTO 2026'!$N$14,INT((ROW()-13)/2),0)),"",OFFSET('11. SEGUIMIENTO 2026'!$N$14,INT((ROW()-13)/2),0)),IF(ISBLANK(OFFSET('9. METAS'!$Q$20,INT((ROW()-14)/2),0)),"",OFFSET('9. METAS'!$Q$20,INT((ROW()-14)/2),0)))</f>
        <v/>
      </c>
      <c r="K285" s="245" t="str">
        <f ca="1">IF(MOD(ROW()-13,2)=0,IF(ISBLANK(OFFSET('11. SEGUIMIENTO 2026'!$O$14,INT((ROW()-13)/2),0)),"",OFFSET('11. SEGUIMIENTO 2026'!$O$14,INT((ROW()-13)/2),0)),IF(ISBLANK(OFFSET('9. METAS'!$R$20,INT((ROW()-14)/2),0)),"",OFFSET('9. METAS'!$R$20,INT((ROW()-14)/2),0)))</f>
        <v/>
      </c>
      <c r="L285" s="245" t="str">
        <f ca="1">IF(MOD(ROW()-13,2)=0,IF(ISBLANK(OFFSET('11. SEGUIMIENTO 2026'!$P$14,INT((ROW()-13)/2),0)),"",OFFSET('11. SEGUIMIENTO 2026'!$P$14,INT((ROW()-13)/2),0)),IF(ISBLANK(OFFSET('9. METAS'!$S$20,INT((ROW()-14)/2),0)),"",OFFSET('9. METAS'!$S$20,INT((ROW()-14)/2),0)))</f>
        <v/>
      </c>
      <c r="M285" s="246" t="str">
        <f ca="1">IF(MOD(ROW()-13,2)=0,IF(ISBLANK(OFFSET('11. SEGUIMIENTO 2026'!$Q$14,INT((ROW()-13)/2),0)),"",OFFSET('11. SEGUIMIENTO 2026'!$Q$14,INT((ROW()-13)/2),0)),IF(ISBLANK(OFFSET('9. METAS'!$T$20,INT((ROW()-14)/2),0)),"",OFFSET('9. METAS'!$T$20,INT((ROW()-14)/2),0)))</f>
        <v/>
      </c>
      <c r="N285" s="1006" t="str">
        <f t="shared" ref="N285" ca="1" si="268">IFERROR(J285/J286,"ND")</f>
        <v>ND</v>
      </c>
      <c r="O285" s="1008" t="str">
        <f t="shared" ref="O285" ca="1" si="269">IFERROR(((J285+K285)/H285),"ND")</f>
        <v>ND</v>
      </c>
      <c r="P285" s="1010"/>
    </row>
    <row r="286" spans="3:16">
      <c r="C286" s="1025"/>
      <c r="D286" s="1018"/>
      <c r="E286" s="1018"/>
      <c r="F286" s="1021"/>
      <c r="G286" s="1023"/>
      <c r="H286" s="1002"/>
      <c r="I286" s="1012"/>
      <c r="J286" s="244" t="str">
        <f ca="1">IF(MOD(ROW()-13,2)=0,IF(ISBLANK(OFFSET('11. SEGUIMIENTO 2026'!$N$14,INT((ROW()-13)/2),0)),"",OFFSET('11. SEGUIMIENTO 2026'!$N$14,INT((ROW()-13)/2),0)),IF(ISBLANK(OFFSET('9. METAS'!$Q$20,INT((ROW()-14)/2),0)),"",OFFSET('9. METAS'!$Q$20,INT((ROW()-14)/2),0)))</f>
        <v/>
      </c>
      <c r="K286" s="245" t="str">
        <f ca="1">IF(MOD(ROW()-13,2)=0,IF(ISBLANK(OFFSET('11. SEGUIMIENTO 2026'!$O$14,INT((ROW()-13)/2),0)),"",OFFSET('11. SEGUIMIENTO 2026'!$O$14,INT((ROW()-13)/2),0)),IF(ISBLANK(OFFSET('9. METAS'!$R$20,INT((ROW()-14)/2),0)),"",OFFSET('9. METAS'!$R$20,INT((ROW()-14)/2),0)))</f>
        <v/>
      </c>
      <c r="L286" s="245" t="str">
        <f ca="1">IF(MOD(ROW()-13,2)=0,IF(ISBLANK(OFFSET('11. SEGUIMIENTO 2026'!$P$14,INT((ROW()-13)/2),0)),"",OFFSET('11. SEGUIMIENTO 2026'!$P$14,INT((ROW()-13)/2),0)),IF(ISBLANK(OFFSET('9. METAS'!$S$20,INT((ROW()-14)/2),0)),"",OFFSET('9. METAS'!$S$20,INT((ROW()-14)/2),0)))</f>
        <v/>
      </c>
      <c r="M286" s="246" t="str">
        <f ca="1">IF(MOD(ROW()-13,2)=0,IF(ISBLANK(OFFSET('11. SEGUIMIENTO 2026'!$Q$14,INT((ROW()-13)/2),0)),"",OFFSET('11. SEGUIMIENTO 2026'!$Q$14,INT((ROW()-13)/2),0)),IF(ISBLANK(OFFSET('9. METAS'!$T$20,INT((ROW()-14)/2),0)),"",OFFSET('9. METAS'!$T$20,INT((ROW()-14)/2),0)))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02" t="str">
        <f ca="1">IF(ISBLANK(OFFSET('9. METAS'!$K$20,INT((ROW()-13)/2),0)),"",OFFSET('9. METAS'!$K$20,INT((ROW()-13)/2),0))</f>
        <v/>
      </c>
      <c r="I287" s="1004"/>
      <c r="J287" s="244" t="str">
        <f ca="1">IF(MOD(ROW()-13,2)=0,IF(ISBLANK(OFFSET('11. SEGUIMIENTO 2026'!$N$14,INT((ROW()-13)/2),0)),"",OFFSET('11. SEGUIMIENTO 2026'!$N$14,INT((ROW()-13)/2),0)),IF(ISBLANK(OFFSET('9. METAS'!$Q$20,INT((ROW()-14)/2),0)),"",OFFSET('9. METAS'!$Q$20,INT((ROW()-14)/2),0)))</f>
        <v/>
      </c>
      <c r="K287" s="245" t="str">
        <f ca="1">IF(MOD(ROW()-13,2)=0,IF(ISBLANK(OFFSET('11. SEGUIMIENTO 2026'!$O$14,INT((ROW()-13)/2),0)),"",OFFSET('11. SEGUIMIENTO 2026'!$O$14,INT((ROW()-13)/2),0)),IF(ISBLANK(OFFSET('9. METAS'!$R$20,INT((ROW()-14)/2),0)),"",OFFSET('9. METAS'!$R$20,INT((ROW()-14)/2),0)))</f>
        <v/>
      </c>
      <c r="L287" s="245" t="str">
        <f ca="1">IF(MOD(ROW()-13,2)=0,IF(ISBLANK(OFFSET('11. SEGUIMIENTO 2026'!$P$14,INT((ROW()-13)/2),0)),"",OFFSET('11. SEGUIMIENTO 2026'!$P$14,INT((ROW()-13)/2),0)),IF(ISBLANK(OFFSET('9. METAS'!$S$20,INT((ROW()-14)/2),0)),"",OFFSET('9. METAS'!$S$20,INT((ROW()-14)/2),0)))</f>
        <v/>
      </c>
      <c r="M287" s="246" t="str">
        <f ca="1">IF(MOD(ROW()-13,2)=0,IF(ISBLANK(OFFSET('11. SEGUIMIENTO 2026'!$Q$14,INT((ROW()-13)/2),0)),"",OFFSET('11. SEGUIMIENTO 2026'!$Q$14,INT((ROW()-13)/2),0)),IF(ISBLANK(OFFSET('9. METAS'!$T$20,INT((ROW()-14)/2),0)),"",OFFSET('9. METAS'!$T$20,INT((ROW()-14)/2),0)))</f>
        <v/>
      </c>
      <c r="N287" s="1006" t="str">
        <f t="shared" ref="N287" ca="1" si="270">IFERROR(J287/J288,"ND")</f>
        <v>ND</v>
      </c>
      <c r="O287" s="1008" t="str">
        <f t="shared" ref="O287" ca="1" si="271">IFERROR(((J287+K287)/H287),"ND")</f>
        <v>ND</v>
      </c>
      <c r="P287" s="1010"/>
    </row>
    <row r="288" spans="3:16">
      <c r="C288" s="1025"/>
      <c r="D288" s="1018"/>
      <c r="E288" s="1018"/>
      <c r="F288" s="1021"/>
      <c r="G288" s="1023"/>
      <c r="H288" s="1002"/>
      <c r="I288" s="1012"/>
      <c r="J288" s="244" t="str">
        <f ca="1">IF(MOD(ROW()-13,2)=0,IF(ISBLANK(OFFSET('11. SEGUIMIENTO 2026'!$N$14,INT((ROW()-13)/2),0)),"",OFFSET('11. SEGUIMIENTO 2026'!$N$14,INT((ROW()-13)/2),0)),IF(ISBLANK(OFFSET('9. METAS'!$Q$20,INT((ROW()-14)/2),0)),"",OFFSET('9. METAS'!$Q$20,INT((ROW()-14)/2),0)))</f>
        <v/>
      </c>
      <c r="K288" s="245" t="str">
        <f ca="1">IF(MOD(ROW()-13,2)=0,IF(ISBLANK(OFFSET('11. SEGUIMIENTO 2026'!$O$14,INT((ROW()-13)/2),0)),"",OFFSET('11. SEGUIMIENTO 2026'!$O$14,INT((ROW()-13)/2),0)),IF(ISBLANK(OFFSET('9. METAS'!$R$20,INT((ROW()-14)/2),0)),"",OFFSET('9. METAS'!$R$20,INT((ROW()-14)/2),0)))</f>
        <v/>
      </c>
      <c r="L288" s="245" t="str">
        <f ca="1">IF(MOD(ROW()-13,2)=0,IF(ISBLANK(OFFSET('11. SEGUIMIENTO 2026'!$P$14,INT((ROW()-13)/2),0)),"",OFFSET('11. SEGUIMIENTO 2026'!$P$14,INT((ROW()-13)/2),0)),IF(ISBLANK(OFFSET('9. METAS'!$S$20,INT((ROW()-14)/2),0)),"",OFFSET('9. METAS'!$S$20,INT((ROW()-14)/2),0)))</f>
        <v/>
      </c>
      <c r="M288" s="246" t="str">
        <f ca="1">IF(MOD(ROW()-13,2)=0,IF(ISBLANK(OFFSET('11. SEGUIMIENTO 2026'!$Q$14,INT((ROW()-13)/2),0)),"",OFFSET('11. SEGUIMIENTO 2026'!$Q$14,INT((ROW()-13)/2),0)),IF(ISBLANK(OFFSET('9. METAS'!$T$20,INT((ROW()-14)/2),0)),"",OFFSET('9. METAS'!$T$20,INT((ROW()-14)/2),0)))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02" t="str">
        <f ca="1">IF(ISBLANK(OFFSET('9. METAS'!$K$20,INT((ROW()-13)/2),0)),"",OFFSET('9. METAS'!$K$20,INT((ROW()-13)/2),0))</f>
        <v/>
      </c>
      <c r="I289" s="1004"/>
      <c r="J289" s="244" t="str">
        <f ca="1">IF(MOD(ROW()-13,2)=0,IF(ISBLANK(OFFSET('11. SEGUIMIENTO 2026'!$N$14,INT((ROW()-13)/2),0)),"",OFFSET('11. SEGUIMIENTO 2026'!$N$14,INT((ROW()-13)/2),0)),IF(ISBLANK(OFFSET('9. METAS'!$Q$20,INT((ROW()-14)/2),0)),"",OFFSET('9. METAS'!$Q$20,INT((ROW()-14)/2),0)))</f>
        <v/>
      </c>
      <c r="K289" s="245" t="str">
        <f ca="1">IF(MOD(ROW()-13,2)=0,IF(ISBLANK(OFFSET('11. SEGUIMIENTO 2026'!$O$14,INT((ROW()-13)/2),0)),"",OFFSET('11. SEGUIMIENTO 2026'!$O$14,INT((ROW()-13)/2),0)),IF(ISBLANK(OFFSET('9. METAS'!$R$20,INT((ROW()-14)/2),0)),"",OFFSET('9. METAS'!$R$20,INT((ROW()-14)/2),0)))</f>
        <v/>
      </c>
      <c r="L289" s="245" t="str">
        <f ca="1">IF(MOD(ROW()-13,2)=0,IF(ISBLANK(OFFSET('11. SEGUIMIENTO 2026'!$P$14,INT((ROW()-13)/2),0)),"",OFFSET('11. SEGUIMIENTO 2026'!$P$14,INT((ROW()-13)/2),0)),IF(ISBLANK(OFFSET('9. METAS'!$S$20,INT((ROW()-14)/2),0)),"",OFFSET('9. METAS'!$S$20,INT((ROW()-14)/2),0)))</f>
        <v/>
      </c>
      <c r="M289" s="246" t="str">
        <f ca="1">IF(MOD(ROW()-13,2)=0,IF(ISBLANK(OFFSET('11. SEGUIMIENTO 2026'!$Q$14,INT((ROW()-13)/2),0)),"",OFFSET('11. SEGUIMIENTO 2026'!$Q$14,INT((ROW()-13)/2),0)),IF(ISBLANK(OFFSET('9. METAS'!$T$20,INT((ROW()-14)/2),0)),"",OFFSET('9. METAS'!$T$20,INT((ROW()-14)/2),0)))</f>
        <v/>
      </c>
      <c r="N289" s="1006" t="str">
        <f t="shared" ref="N289" ca="1" si="272">IFERROR(J289/J290,"ND")</f>
        <v>ND</v>
      </c>
      <c r="O289" s="1008" t="str">
        <f t="shared" ref="O289" ca="1" si="273">IFERROR(((J289+K289)/H289),"ND")</f>
        <v>ND</v>
      </c>
      <c r="P289" s="1010"/>
    </row>
    <row r="290" spans="3:16">
      <c r="C290" s="1025"/>
      <c r="D290" s="1018"/>
      <c r="E290" s="1018"/>
      <c r="F290" s="1021"/>
      <c r="G290" s="1023"/>
      <c r="H290" s="1002"/>
      <c r="I290" s="1012"/>
      <c r="J290" s="244" t="str">
        <f ca="1">IF(MOD(ROW()-13,2)=0,IF(ISBLANK(OFFSET('11. SEGUIMIENTO 2026'!$N$14,INT((ROW()-13)/2),0)),"",OFFSET('11. SEGUIMIENTO 2026'!$N$14,INT((ROW()-13)/2),0)),IF(ISBLANK(OFFSET('9. METAS'!$Q$20,INT((ROW()-14)/2),0)),"",OFFSET('9. METAS'!$Q$20,INT((ROW()-14)/2),0)))</f>
        <v/>
      </c>
      <c r="K290" s="245" t="str">
        <f ca="1">IF(MOD(ROW()-13,2)=0,IF(ISBLANK(OFFSET('11. SEGUIMIENTO 2026'!$O$14,INT((ROW()-13)/2),0)),"",OFFSET('11. SEGUIMIENTO 2026'!$O$14,INT((ROW()-13)/2),0)),IF(ISBLANK(OFFSET('9. METAS'!$R$20,INT((ROW()-14)/2),0)),"",OFFSET('9. METAS'!$R$20,INT((ROW()-14)/2),0)))</f>
        <v/>
      </c>
      <c r="L290" s="245" t="str">
        <f ca="1">IF(MOD(ROW()-13,2)=0,IF(ISBLANK(OFFSET('11. SEGUIMIENTO 2026'!$P$14,INT((ROW()-13)/2),0)),"",OFFSET('11. SEGUIMIENTO 2026'!$P$14,INT((ROW()-13)/2),0)),IF(ISBLANK(OFFSET('9. METAS'!$S$20,INT((ROW()-14)/2),0)),"",OFFSET('9. METAS'!$S$20,INT((ROW()-14)/2),0)))</f>
        <v/>
      </c>
      <c r="M290" s="246" t="str">
        <f ca="1">IF(MOD(ROW()-13,2)=0,IF(ISBLANK(OFFSET('11. SEGUIMIENTO 2026'!$Q$14,INT((ROW()-13)/2),0)),"",OFFSET('11. SEGUIMIENTO 2026'!$Q$14,INT((ROW()-13)/2),0)),IF(ISBLANK(OFFSET('9. METAS'!$T$20,INT((ROW()-14)/2),0)),"",OFFSET('9. METAS'!$T$20,INT((ROW()-14)/2),0)))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02" t="str">
        <f ca="1">IF(ISBLANK(OFFSET('9. METAS'!$K$20,INT((ROW()-13)/2),0)),"",OFFSET('9. METAS'!$K$20,INT((ROW()-13)/2),0))</f>
        <v/>
      </c>
      <c r="I291" s="1004"/>
      <c r="J291" s="244" t="str">
        <f ca="1">IF(MOD(ROW()-13,2)=0,IF(ISBLANK(OFFSET('11. SEGUIMIENTO 2026'!$N$14,INT((ROW()-13)/2),0)),"",OFFSET('11. SEGUIMIENTO 2026'!$N$14,INT((ROW()-13)/2),0)),IF(ISBLANK(OFFSET('9. METAS'!$Q$20,INT((ROW()-14)/2),0)),"",OFFSET('9. METAS'!$Q$20,INT((ROW()-14)/2),0)))</f>
        <v/>
      </c>
      <c r="K291" s="245" t="str">
        <f ca="1">IF(MOD(ROW()-13,2)=0,IF(ISBLANK(OFFSET('11. SEGUIMIENTO 2026'!$O$14,INT((ROW()-13)/2),0)),"",OFFSET('11. SEGUIMIENTO 2026'!$O$14,INT((ROW()-13)/2),0)),IF(ISBLANK(OFFSET('9. METAS'!$R$20,INT((ROW()-14)/2),0)),"",OFFSET('9. METAS'!$R$20,INT((ROW()-14)/2),0)))</f>
        <v/>
      </c>
      <c r="L291" s="245" t="str">
        <f ca="1">IF(MOD(ROW()-13,2)=0,IF(ISBLANK(OFFSET('11. SEGUIMIENTO 2026'!$P$14,INT((ROW()-13)/2),0)),"",OFFSET('11. SEGUIMIENTO 2026'!$P$14,INT((ROW()-13)/2),0)),IF(ISBLANK(OFFSET('9. METAS'!$S$20,INT((ROW()-14)/2),0)),"",OFFSET('9. METAS'!$S$20,INT((ROW()-14)/2),0)))</f>
        <v/>
      </c>
      <c r="M291" s="246" t="str">
        <f ca="1">IF(MOD(ROW()-13,2)=0,IF(ISBLANK(OFFSET('11. SEGUIMIENTO 2026'!$Q$14,INT((ROW()-13)/2),0)),"",OFFSET('11. SEGUIMIENTO 2026'!$Q$14,INT((ROW()-13)/2),0)),IF(ISBLANK(OFFSET('9. METAS'!$T$20,INT((ROW()-14)/2),0)),"",OFFSET('9. METAS'!$T$20,INT((ROW()-14)/2),0)))</f>
        <v/>
      </c>
      <c r="N291" s="1006" t="str">
        <f t="shared" ref="N291" ca="1" si="274">IFERROR(J291/J292,"ND")</f>
        <v>ND</v>
      </c>
      <c r="O291" s="1008" t="str">
        <f t="shared" ref="O291" ca="1" si="275">IFERROR(((J291+K291)/H291),"ND")</f>
        <v>ND</v>
      </c>
      <c r="P291" s="1010"/>
    </row>
    <row r="292" spans="3:16">
      <c r="C292" s="1025"/>
      <c r="D292" s="1018"/>
      <c r="E292" s="1018"/>
      <c r="F292" s="1021"/>
      <c r="G292" s="1023"/>
      <c r="H292" s="1002"/>
      <c r="I292" s="1012"/>
      <c r="J292" s="244" t="str">
        <f ca="1">IF(MOD(ROW()-13,2)=0,IF(ISBLANK(OFFSET('11. SEGUIMIENTO 2026'!$N$14,INT((ROW()-13)/2),0)),"",OFFSET('11. SEGUIMIENTO 2026'!$N$14,INT((ROW()-13)/2),0)),IF(ISBLANK(OFFSET('9. METAS'!$Q$20,INT((ROW()-14)/2),0)),"",OFFSET('9. METAS'!$Q$20,INT((ROW()-14)/2),0)))</f>
        <v/>
      </c>
      <c r="K292" s="245" t="str">
        <f ca="1">IF(MOD(ROW()-13,2)=0,IF(ISBLANK(OFFSET('11. SEGUIMIENTO 2026'!$O$14,INT((ROW()-13)/2),0)),"",OFFSET('11. SEGUIMIENTO 2026'!$O$14,INT((ROW()-13)/2),0)),IF(ISBLANK(OFFSET('9. METAS'!$R$20,INT((ROW()-14)/2),0)),"",OFFSET('9. METAS'!$R$20,INT((ROW()-14)/2),0)))</f>
        <v/>
      </c>
      <c r="L292" s="245" t="str">
        <f ca="1">IF(MOD(ROW()-13,2)=0,IF(ISBLANK(OFFSET('11. SEGUIMIENTO 2026'!$P$14,INT((ROW()-13)/2),0)),"",OFFSET('11. SEGUIMIENTO 2026'!$P$14,INT((ROW()-13)/2),0)),IF(ISBLANK(OFFSET('9. METAS'!$S$20,INT((ROW()-14)/2),0)),"",OFFSET('9. METAS'!$S$20,INT((ROW()-14)/2),0)))</f>
        <v/>
      </c>
      <c r="M292" s="246" t="str">
        <f ca="1">IF(MOD(ROW()-13,2)=0,IF(ISBLANK(OFFSET('11. SEGUIMIENTO 2026'!$Q$14,INT((ROW()-13)/2),0)),"",OFFSET('11. SEGUIMIENTO 2026'!$Q$14,INT((ROW()-13)/2),0)),IF(ISBLANK(OFFSET('9. METAS'!$T$20,INT((ROW()-14)/2),0)),"",OFFSET('9. METAS'!$T$20,INT((ROW()-14)/2),0)))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02">
        <f ca="1">IF(ISBLANK(OFFSET('9. METAS'!$K$20,INT((ROW()-13)/2),0)),"",OFFSET('9. METAS'!$K$20,INT((ROW()-13)/2),0))</f>
        <v>100</v>
      </c>
      <c r="I293" s="1004"/>
      <c r="J293" s="244">
        <f ca="1">IF(MOD(ROW()-13,2)=0,IF(ISBLANK(OFFSET('11. SEGUIMIENTO 2026'!$N$14,INT((ROW()-13)/2),0)),"",OFFSET('11. SEGUIMIENTO 2026'!$N$14,INT((ROW()-13)/2),0)),IF(ISBLANK(OFFSET('9. METAS'!$Q$20,INT((ROW()-14)/2),0)),"",OFFSET('9. METAS'!$Q$20,INT((ROW()-14)/2),0)))</f>
        <v>25</v>
      </c>
      <c r="K293" s="245" t="str">
        <f ca="1">IF(MOD(ROW()-13,2)=0,IF(ISBLANK(OFFSET('11. SEGUIMIENTO 2026'!$O$14,INT((ROW()-13)/2),0)),"",OFFSET('11. SEGUIMIENTO 2026'!$O$14,INT((ROW()-13)/2),0)),IF(ISBLANK(OFFSET('9. METAS'!$R$20,INT((ROW()-14)/2),0)),"",OFFSET('9. METAS'!$R$20,INT((ROW()-14)/2),0)))</f>
        <v/>
      </c>
      <c r="L293" s="245" t="str">
        <f ca="1">IF(MOD(ROW()-13,2)=0,IF(ISBLANK(OFFSET('11. SEGUIMIENTO 2026'!$P$14,INT((ROW()-13)/2),0)),"",OFFSET('11. SEGUIMIENTO 2026'!$P$14,INT((ROW()-13)/2),0)),IF(ISBLANK(OFFSET('9. METAS'!$S$20,INT((ROW()-14)/2),0)),"",OFFSET('9. METAS'!$S$20,INT((ROW()-14)/2),0)))</f>
        <v/>
      </c>
      <c r="M293" s="246" t="str">
        <f ca="1">IF(MOD(ROW()-13,2)=0,IF(ISBLANK(OFFSET('11. SEGUIMIENTO 2026'!$Q$14,INT((ROW()-13)/2),0)),"",OFFSET('11. SEGUIMIENTO 2026'!$Q$14,INT((ROW()-13)/2),0)),IF(ISBLANK(OFFSET('9. METAS'!$T$20,INT((ROW()-14)/2),0)),"",OFFSET('9. METAS'!$T$20,INT((ROW()-14)/2),0)))</f>
        <v/>
      </c>
      <c r="N293" s="1006">
        <f t="shared" ref="N293" ca="1" si="276">IFERROR(J293/J294,"ND")</f>
        <v>1</v>
      </c>
      <c r="O293" s="1008" t="str">
        <f t="shared" ref="O293" ca="1" si="277">IFERROR(((J293+K293)/H293),"ND")</f>
        <v>ND</v>
      </c>
      <c r="P293" s="1010"/>
    </row>
    <row r="294" spans="3:16">
      <c r="C294" s="1025"/>
      <c r="D294" s="1018"/>
      <c r="E294" s="1018"/>
      <c r="F294" s="1021"/>
      <c r="G294" s="1023"/>
      <c r="H294" s="1002"/>
      <c r="I294" s="1012"/>
      <c r="J294" s="244">
        <f ca="1">IF(MOD(ROW()-13,2)=0,IF(ISBLANK(OFFSET('11. SEGUIMIENTO 2026'!$N$14,INT((ROW()-13)/2),0)),"",OFFSET('11. SEGUIMIENTO 2026'!$N$14,INT((ROW()-13)/2),0)),IF(ISBLANK(OFFSET('9. METAS'!$Q$20,INT((ROW()-14)/2),0)),"",OFFSET('9. METAS'!$Q$20,INT((ROW()-14)/2),0)))</f>
        <v>25</v>
      </c>
      <c r="K294" s="245">
        <f ca="1">IF(MOD(ROW()-13,2)=0,IF(ISBLANK(OFFSET('11. SEGUIMIENTO 2026'!$O$14,INT((ROW()-13)/2),0)),"",OFFSET('11. SEGUIMIENTO 2026'!$O$14,INT((ROW()-13)/2),0)),IF(ISBLANK(OFFSET('9. METAS'!$R$20,INT((ROW()-14)/2),0)),"",OFFSET('9. METAS'!$R$20,INT((ROW()-14)/2),0)))</f>
        <v>25</v>
      </c>
      <c r="L294" s="245">
        <f ca="1">IF(MOD(ROW()-13,2)=0,IF(ISBLANK(OFFSET('11. SEGUIMIENTO 2026'!$P$14,INT((ROW()-13)/2),0)),"",OFFSET('11. SEGUIMIENTO 2026'!$P$14,INT((ROW()-13)/2),0)),IF(ISBLANK(OFFSET('9. METAS'!$S$20,INT((ROW()-14)/2),0)),"",OFFSET('9. METAS'!$S$20,INT((ROW()-14)/2),0)))</f>
        <v>25</v>
      </c>
      <c r="M294" s="246">
        <f ca="1">IF(MOD(ROW()-13,2)=0,IF(ISBLANK(OFFSET('11. SEGUIMIENTO 2026'!$Q$14,INT((ROW()-13)/2),0)),"",OFFSET('11. SEGUIMIENTO 2026'!$Q$14,INT((ROW()-13)/2),0)),IF(ISBLANK(OFFSET('9. METAS'!$T$20,INT((ROW()-14)/2),0)),"",OFFSET('9. METAS'!$T$20,INT((ROW()-14)/2),0)))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02">
        <f ca="1">IF(ISBLANK(OFFSET('9. METAS'!$K$20,INT((ROW()-13)/2),0)),"",OFFSET('9. METAS'!$K$20,INT((ROW()-13)/2),0))</f>
        <v>3660</v>
      </c>
      <c r="I295" s="1004"/>
      <c r="J295" s="244">
        <f ca="1">IF(MOD(ROW()-13,2)=0,IF(ISBLANK(OFFSET('11. SEGUIMIENTO 2026'!$N$14,INT((ROW()-13)/2),0)),"",OFFSET('11. SEGUIMIENTO 2026'!$N$14,INT((ROW()-13)/2),0)),IF(ISBLANK(OFFSET('9. METAS'!$Q$20,INT((ROW()-14)/2),0)),"",OFFSET('9. METAS'!$Q$20,INT((ROW()-14)/2),0)))</f>
        <v>918</v>
      </c>
      <c r="K295" s="245" t="str">
        <f ca="1">IF(MOD(ROW()-13,2)=0,IF(ISBLANK(OFFSET('11. SEGUIMIENTO 2026'!$O$14,INT((ROW()-13)/2),0)),"",OFFSET('11. SEGUIMIENTO 2026'!$O$14,INT((ROW()-13)/2),0)),IF(ISBLANK(OFFSET('9. METAS'!$R$20,INT((ROW()-14)/2),0)),"",OFFSET('9. METAS'!$R$20,INT((ROW()-14)/2),0)))</f>
        <v/>
      </c>
      <c r="L295" s="245" t="str">
        <f ca="1">IF(MOD(ROW()-13,2)=0,IF(ISBLANK(OFFSET('11. SEGUIMIENTO 2026'!$P$14,INT((ROW()-13)/2),0)),"",OFFSET('11. SEGUIMIENTO 2026'!$P$14,INT((ROW()-13)/2),0)),IF(ISBLANK(OFFSET('9. METAS'!$S$20,INT((ROW()-14)/2),0)),"",OFFSET('9. METAS'!$S$20,INT((ROW()-14)/2),0)))</f>
        <v/>
      </c>
      <c r="M295" s="246" t="str">
        <f ca="1">IF(MOD(ROW()-13,2)=0,IF(ISBLANK(OFFSET('11. SEGUIMIENTO 2026'!$Q$14,INT((ROW()-13)/2),0)),"",OFFSET('11. SEGUIMIENTO 2026'!$Q$14,INT((ROW()-13)/2),0)),IF(ISBLANK(OFFSET('9. METAS'!$T$20,INT((ROW()-14)/2),0)),"",OFFSET('9. METAS'!$T$20,INT((ROW()-14)/2),0)))</f>
        <v/>
      </c>
      <c r="N295" s="1006">
        <f t="shared" ref="N295" ca="1" si="278">IFERROR(J295/J296,"ND")</f>
        <v>1.0032786885245901</v>
      </c>
      <c r="O295" s="1008" t="str">
        <f t="shared" ref="O295" ca="1" si="279">IFERROR(((J295+K295)/H295),"ND")</f>
        <v>ND</v>
      </c>
      <c r="P295" s="1010"/>
    </row>
    <row r="296" spans="3:16">
      <c r="C296" s="1025"/>
      <c r="D296" s="1018"/>
      <c r="E296" s="1018"/>
      <c r="F296" s="1021"/>
      <c r="G296" s="1023"/>
      <c r="H296" s="1002"/>
      <c r="I296" s="1012"/>
      <c r="J296" s="244">
        <f ca="1">IF(MOD(ROW()-13,2)=0,IF(ISBLANK(OFFSET('11. SEGUIMIENTO 2026'!$N$14,INT((ROW()-13)/2),0)),"",OFFSET('11. SEGUIMIENTO 2026'!$N$14,INT((ROW()-13)/2),0)),IF(ISBLANK(OFFSET('9. METAS'!$Q$20,INT((ROW()-14)/2),0)),"",OFFSET('9. METAS'!$Q$20,INT((ROW()-14)/2),0)))</f>
        <v>915</v>
      </c>
      <c r="K296" s="245">
        <f ca="1">IF(MOD(ROW()-13,2)=0,IF(ISBLANK(OFFSET('11. SEGUIMIENTO 2026'!$O$14,INT((ROW()-13)/2),0)),"",OFFSET('11. SEGUIMIENTO 2026'!$O$14,INT((ROW()-13)/2),0)),IF(ISBLANK(OFFSET('9. METAS'!$R$20,INT((ROW()-14)/2),0)),"",OFFSET('9. METAS'!$R$20,INT((ROW()-14)/2),0)))</f>
        <v>918</v>
      </c>
      <c r="L296" s="245">
        <f ca="1">IF(MOD(ROW()-13,2)=0,IF(ISBLANK(OFFSET('11. SEGUIMIENTO 2026'!$P$14,INT((ROW()-13)/2),0)),"",OFFSET('11. SEGUIMIENTO 2026'!$P$14,INT((ROW()-13)/2),0)),IF(ISBLANK(OFFSET('9. METAS'!$S$20,INT((ROW()-14)/2),0)),"",OFFSET('9. METAS'!$S$20,INT((ROW()-14)/2),0)))</f>
        <v>915</v>
      </c>
      <c r="M296" s="246">
        <f ca="1">IF(MOD(ROW()-13,2)=0,IF(ISBLANK(OFFSET('11. SEGUIMIENTO 2026'!$Q$14,INT((ROW()-13)/2),0)),"",OFFSET('11. SEGUIMIENTO 2026'!$Q$14,INT((ROW()-13)/2),0)),IF(ISBLANK(OFFSET('9. METAS'!$T$20,INT((ROW()-14)/2),0)),"",OFFSET('9. METAS'!$T$20,INT((ROW()-14)/2),0)))</f>
        <v>912</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02">
        <f ca="1">IF(ISBLANK(OFFSET('9. METAS'!$K$20,INT((ROW()-13)/2),0)),"",OFFSET('9. METAS'!$K$20,INT((ROW()-13)/2),0))</f>
        <v>63</v>
      </c>
      <c r="I297" s="1004"/>
      <c r="J297" s="244">
        <f ca="1">IF(MOD(ROW()-13,2)=0,IF(ISBLANK(OFFSET('11. SEGUIMIENTO 2026'!$N$14,INT((ROW()-13)/2),0)),"",OFFSET('11. SEGUIMIENTO 2026'!$N$14,INT((ROW()-13)/2),0)),IF(ISBLANK(OFFSET('9. METAS'!$Q$20,INT((ROW()-14)/2),0)),"",OFFSET('9. METAS'!$Q$20,INT((ROW()-14)/2),0)))</f>
        <v>19</v>
      </c>
      <c r="K297" s="245" t="str">
        <f ca="1">IF(MOD(ROW()-13,2)=0,IF(ISBLANK(OFFSET('11. SEGUIMIENTO 2026'!$O$14,INT((ROW()-13)/2),0)),"",OFFSET('11. SEGUIMIENTO 2026'!$O$14,INT((ROW()-13)/2),0)),IF(ISBLANK(OFFSET('9. METAS'!$R$20,INT((ROW()-14)/2),0)),"",OFFSET('9. METAS'!$R$20,INT((ROW()-14)/2),0)))</f>
        <v/>
      </c>
      <c r="L297" s="245" t="str">
        <f ca="1">IF(MOD(ROW()-13,2)=0,IF(ISBLANK(OFFSET('11. SEGUIMIENTO 2026'!$P$14,INT((ROW()-13)/2),0)),"",OFFSET('11. SEGUIMIENTO 2026'!$P$14,INT((ROW()-13)/2),0)),IF(ISBLANK(OFFSET('9. METAS'!$S$20,INT((ROW()-14)/2),0)),"",OFFSET('9. METAS'!$S$20,INT((ROW()-14)/2),0)))</f>
        <v/>
      </c>
      <c r="M297" s="246" t="str">
        <f ca="1">IF(MOD(ROW()-13,2)=0,IF(ISBLANK(OFFSET('11. SEGUIMIENTO 2026'!$Q$14,INT((ROW()-13)/2),0)),"",OFFSET('11. SEGUIMIENTO 2026'!$Q$14,INT((ROW()-13)/2),0)),IF(ISBLANK(OFFSET('9. METAS'!$T$20,INT((ROW()-14)/2),0)),"",OFFSET('9. METAS'!$T$20,INT((ROW()-14)/2),0)))</f>
        <v/>
      </c>
      <c r="N297" s="1006">
        <f t="shared" ref="N297" ca="1" si="280">IFERROR(J297/J298,"ND")</f>
        <v>1.0555555555555556</v>
      </c>
      <c r="O297" s="1008" t="str">
        <f t="shared" ref="O297" ca="1" si="281">IFERROR(((J297+K297)/H297),"ND")</f>
        <v>ND</v>
      </c>
      <c r="P297" s="1010"/>
    </row>
    <row r="298" spans="3:16">
      <c r="C298" s="1025"/>
      <c r="D298" s="1018"/>
      <c r="E298" s="1018"/>
      <c r="F298" s="1021"/>
      <c r="G298" s="1023"/>
      <c r="H298" s="1002"/>
      <c r="I298" s="1012"/>
      <c r="J298" s="244">
        <f ca="1">IF(MOD(ROW()-13,2)=0,IF(ISBLANK(OFFSET('11. SEGUIMIENTO 2026'!$N$14,INT((ROW()-13)/2),0)),"",OFFSET('11. SEGUIMIENTO 2026'!$N$14,INT((ROW()-13)/2),0)),IF(ISBLANK(OFFSET('9. METAS'!$Q$20,INT((ROW()-14)/2),0)),"",OFFSET('9. METAS'!$Q$20,INT((ROW()-14)/2),0)))</f>
        <v>18</v>
      </c>
      <c r="K298" s="245">
        <f ca="1">IF(MOD(ROW()-13,2)=0,IF(ISBLANK(OFFSET('11. SEGUIMIENTO 2026'!$O$14,INT((ROW()-13)/2),0)),"",OFFSET('11. SEGUIMIENTO 2026'!$O$14,INT((ROW()-13)/2),0)),IF(ISBLANK(OFFSET('9. METAS'!$R$20,INT((ROW()-14)/2),0)),"",OFFSET('9. METAS'!$R$20,INT((ROW()-14)/2),0)))</f>
        <v>16</v>
      </c>
      <c r="L298" s="245">
        <f ca="1">IF(MOD(ROW()-13,2)=0,IF(ISBLANK(OFFSET('11. SEGUIMIENTO 2026'!$P$14,INT((ROW()-13)/2),0)),"",OFFSET('11. SEGUIMIENTO 2026'!$P$14,INT((ROW()-13)/2),0)),IF(ISBLANK(OFFSET('9. METAS'!$S$20,INT((ROW()-14)/2),0)),"",OFFSET('9. METAS'!$S$20,INT((ROW()-14)/2),0)))</f>
        <v>17</v>
      </c>
      <c r="M298" s="246">
        <f ca="1">IF(MOD(ROW()-13,2)=0,IF(ISBLANK(OFFSET('11. SEGUIMIENTO 2026'!$Q$14,INT((ROW()-13)/2),0)),"",OFFSET('11. SEGUIMIENTO 2026'!$Q$14,INT((ROW()-13)/2),0)),IF(ISBLANK(OFFSET('9. METAS'!$T$20,INT((ROW()-14)/2),0)),"",OFFSET('9. METAS'!$T$20,INT((ROW()-14)/2),0)))</f>
        <v>12</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02" t="str">
        <f ca="1">IF(ISBLANK(OFFSET('9. METAS'!$K$20,INT((ROW()-13)/2),0)),"",OFFSET('9. METAS'!$K$20,INT((ROW()-13)/2),0))</f>
        <v/>
      </c>
      <c r="I299" s="1004"/>
      <c r="J299" s="244" t="str">
        <f ca="1">IF(MOD(ROW()-13,2)=0,IF(ISBLANK(OFFSET('11. SEGUIMIENTO 2026'!$N$14,INT((ROW()-13)/2),0)),"",OFFSET('11. SEGUIMIENTO 2026'!$N$14,INT((ROW()-13)/2),0)),IF(ISBLANK(OFFSET('9. METAS'!$Q$20,INT((ROW()-14)/2),0)),"",OFFSET('9. METAS'!$Q$20,INT((ROW()-14)/2),0)))</f>
        <v/>
      </c>
      <c r="K299" s="245" t="str">
        <f ca="1">IF(MOD(ROW()-13,2)=0,IF(ISBLANK(OFFSET('11. SEGUIMIENTO 2026'!$O$14,INT((ROW()-13)/2),0)),"",OFFSET('11. SEGUIMIENTO 2026'!$O$14,INT((ROW()-13)/2),0)),IF(ISBLANK(OFFSET('9. METAS'!$R$20,INT((ROW()-14)/2),0)),"",OFFSET('9. METAS'!$R$20,INT((ROW()-14)/2),0)))</f>
        <v/>
      </c>
      <c r="L299" s="245" t="str">
        <f ca="1">IF(MOD(ROW()-13,2)=0,IF(ISBLANK(OFFSET('11. SEGUIMIENTO 2026'!$P$14,INT((ROW()-13)/2),0)),"",OFFSET('11. SEGUIMIENTO 2026'!$P$14,INT((ROW()-13)/2),0)),IF(ISBLANK(OFFSET('9. METAS'!$S$20,INT((ROW()-14)/2),0)),"",OFFSET('9. METAS'!$S$20,INT((ROW()-14)/2),0)))</f>
        <v/>
      </c>
      <c r="M299" s="246" t="str">
        <f ca="1">IF(MOD(ROW()-13,2)=0,IF(ISBLANK(OFFSET('11. SEGUIMIENTO 2026'!$Q$14,INT((ROW()-13)/2),0)),"",OFFSET('11. SEGUIMIENTO 2026'!$Q$14,INT((ROW()-13)/2),0)),IF(ISBLANK(OFFSET('9. METAS'!$T$20,INT((ROW()-14)/2),0)),"",OFFSET('9. METAS'!$T$20,INT((ROW()-14)/2),0)))</f>
        <v/>
      </c>
      <c r="N299" s="1006" t="str">
        <f t="shared" ref="N299" ca="1" si="282">IFERROR(J299/J300,"ND")</f>
        <v>ND</v>
      </c>
      <c r="O299" s="1008" t="str">
        <f t="shared" ref="O299" ca="1" si="283">IFERROR(((J299+K299)/H299),"ND")</f>
        <v>ND</v>
      </c>
      <c r="P299" s="1010"/>
    </row>
    <row r="300" spans="3:16">
      <c r="C300" s="1025"/>
      <c r="D300" s="1018"/>
      <c r="E300" s="1018"/>
      <c r="F300" s="1021"/>
      <c r="G300" s="1023"/>
      <c r="H300" s="1002"/>
      <c r="I300" s="1012"/>
      <c r="J300" s="244" t="str">
        <f ca="1">IF(MOD(ROW()-13,2)=0,IF(ISBLANK(OFFSET('11. SEGUIMIENTO 2026'!$N$14,INT((ROW()-13)/2),0)),"",OFFSET('11. SEGUIMIENTO 2026'!$N$14,INT((ROW()-13)/2),0)),IF(ISBLANK(OFFSET('9. METAS'!$Q$20,INT((ROW()-14)/2),0)),"",OFFSET('9. METAS'!$Q$20,INT((ROW()-14)/2),0)))</f>
        <v/>
      </c>
      <c r="K300" s="245" t="str">
        <f ca="1">IF(MOD(ROW()-13,2)=0,IF(ISBLANK(OFFSET('11. SEGUIMIENTO 2026'!$O$14,INT((ROW()-13)/2),0)),"",OFFSET('11. SEGUIMIENTO 2026'!$O$14,INT((ROW()-13)/2),0)),IF(ISBLANK(OFFSET('9. METAS'!$R$20,INT((ROW()-14)/2),0)),"",OFFSET('9. METAS'!$R$20,INT((ROW()-14)/2),0)))</f>
        <v/>
      </c>
      <c r="L300" s="245" t="str">
        <f ca="1">IF(MOD(ROW()-13,2)=0,IF(ISBLANK(OFFSET('11. SEGUIMIENTO 2026'!$P$14,INT((ROW()-13)/2),0)),"",OFFSET('11. SEGUIMIENTO 2026'!$P$14,INT((ROW()-13)/2),0)),IF(ISBLANK(OFFSET('9. METAS'!$S$20,INT((ROW()-14)/2),0)),"",OFFSET('9. METAS'!$S$20,INT((ROW()-14)/2),0)))</f>
        <v/>
      </c>
      <c r="M300" s="246" t="str">
        <f ca="1">IF(MOD(ROW()-13,2)=0,IF(ISBLANK(OFFSET('11. SEGUIMIENTO 2026'!$Q$14,INT((ROW()-13)/2),0)),"",OFFSET('11. SEGUIMIENTO 2026'!$Q$14,INT((ROW()-13)/2),0)),IF(ISBLANK(OFFSET('9. METAS'!$T$20,INT((ROW()-14)/2),0)),"",OFFSET('9. METAS'!$T$20,INT((ROW()-14)/2),0)))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02" t="str">
        <f ca="1">IF(ISBLANK(OFFSET('9. METAS'!$K$20,INT((ROW()-13)/2),0)),"",OFFSET('9. METAS'!$K$20,INT((ROW()-13)/2),0))</f>
        <v/>
      </c>
      <c r="I301" s="1004"/>
      <c r="J301" s="244" t="str">
        <f ca="1">IF(MOD(ROW()-13,2)=0,IF(ISBLANK(OFFSET('11. SEGUIMIENTO 2026'!$N$14,INT((ROW()-13)/2),0)),"",OFFSET('11. SEGUIMIENTO 2026'!$N$14,INT((ROW()-13)/2),0)),IF(ISBLANK(OFFSET('9. METAS'!$Q$20,INT((ROW()-14)/2),0)),"",OFFSET('9. METAS'!$Q$20,INT((ROW()-14)/2),0)))</f>
        <v/>
      </c>
      <c r="K301" s="245" t="str">
        <f ca="1">IF(MOD(ROW()-13,2)=0,IF(ISBLANK(OFFSET('11. SEGUIMIENTO 2026'!$O$14,INT((ROW()-13)/2),0)),"",OFFSET('11. SEGUIMIENTO 2026'!$O$14,INT((ROW()-13)/2),0)),IF(ISBLANK(OFFSET('9. METAS'!$R$20,INT((ROW()-14)/2),0)),"",OFFSET('9. METAS'!$R$20,INT((ROW()-14)/2),0)))</f>
        <v/>
      </c>
      <c r="L301" s="245" t="str">
        <f ca="1">IF(MOD(ROW()-13,2)=0,IF(ISBLANK(OFFSET('11. SEGUIMIENTO 2026'!$P$14,INT((ROW()-13)/2),0)),"",OFFSET('11. SEGUIMIENTO 2026'!$P$14,INT((ROW()-13)/2),0)),IF(ISBLANK(OFFSET('9. METAS'!$S$20,INT((ROW()-14)/2),0)),"",OFFSET('9. METAS'!$S$20,INT((ROW()-14)/2),0)))</f>
        <v/>
      </c>
      <c r="M301" s="246" t="str">
        <f ca="1">IF(MOD(ROW()-13,2)=0,IF(ISBLANK(OFFSET('11. SEGUIMIENTO 2026'!$Q$14,INT((ROW()-13)/2),0)),"",OFFSET('11. SEGUIMIENTO 2026'!$Q$14,INT((ROW()-13)/2),0)),IF(ISBLANK(OFFSET('9. METAS'!$T$20,INT((ROW()-14)/2),0)),"",OFFSET('9. METAS'!$T$20,INT((ROW()-14)/2),0)))</f>
        <v/>
      </c>
      <c r="N301" s="1006" t="str">
        <f t="shared" ref="N301" ca="1" si="284">IFERROR(J301/J302,"ND")</f>
        <v>ND</v>
      </c>
      <c r="O301" s="1008" t="str">
        <f t="shared" ref="O301" ca="1" si="285">IFERROR(((J301+K301)/H301),"ND")</f>
        <v>ND</v>
      </c>
      <c r="P301" s="1010"/>
    </row>
    <row r="302" spans="3:16">
      <c r="C302" s="1025"/>
      <c r="D302" s="1018"/>
      <c r="E302" s="1018"/>
      <c r="F302" s="1021"/>
      <c r="G302" s="1023"/>
      <c r="H302" s="1002"/>
      <c r="I302" s="1012"/>
      <c r="J302" s="244" t="str">
        <f ca="1">IF(MOD(ROW()-13,2)=0,IF(ISBLANK(OFFSET('11. SEGUIMIENTO 2026'!$N$14,INT((ROW()-13)/2),0)),"",OFFSET('11. SEGUIMIENTO 2026'!$N$14,INT((ROW()-13)/2),0)),IF(ISBLANK(OFFSET('9. METAS'!$Q$20,INT((ROW()-14)/2),0)),"",OFFSET('9. METAS'!$Q$20,INT((ROW()-14)/2),0)))</f>
        <v/>
      </c>
      <c r="K302" s="245" t="str">
        <f ca="1">IF(MOD(ROW()-13,2)=0,IF(ISBLANK(OFFSET('11. SEGUIMIENTO 2026'!$O$14,INT((ROW()-13)/2),0)),"",OFFSET('11. SEGUIMIENTO 2026'!$O$14,INT((ROW()-13)/2),0)),IF(ISBLANK(OFFSET('9. METAS'!$R$20,INT((ROW()-14)/2),0)),"",OFFSET('9. METAS'!$R$20,INT((ROW()-14)/2),0)))</f>
        <v/>
      </c>
      <c r="L302" s="245" t="str">
        <f ca="1">IF(MOD(ROW()-13,2)=0,IF(ISBLANK(OFFSET('11. SEGUIMIENTO 2026'!$P$14,INT((ROW()-13)/2),0)),"",OFFSET('11. SEGUIMIENTO 2026'!$P$14,INT((ROW()-13)/2),0)),IF(ISBLANK(OFFSET('9. METAS'!$S$20,INT((ROW()-14)/2),0)),"",OFFSET('9. METAS'!$S$20,INT((ROW()-14)/2),0)))</f>
        <v/>
      </c>
      <c r="M302" s="246" t="str">
        <f ca="1">IF(MOD(ROW()-13,2)=0,IF(ISBLANK(OFFSET('11. SEGUIMIENTO 2026'!$Q$14,INT((ROW()-13)/2),0)),"",OFFSET('11. SEGUIMIENTO 2026'!$Q$14,INT((ROW()-13)/2),0)),IF(ISBLANK(OFFSET('9. METAS'!$T$20,INT((ROW()-14)/2),0)),"",OFFSET('9. METAS'!$T$20,INT((ROW()-14)/2),0)))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02" t="str">
        <f ca="1">IF(ISBLANK(OFFSET('9. METAS'!$K$20,INT((ROW()-13)/2),0)),"",OFFSET('9. METAS'!$K$20,INT((ROW()-13)/2),0))</f>
        <v/>
      </c>
      <c r="I303" s="1004"/>
      <c r="J303" s="244" t="str">
        <f ca="1">IF(MOD(ROW()-13,2)=0,IF(ISBLANK(OFFSET('11. SEGUIMIENTO 2026'!$N$14,INT((ROW()-13)/2),0)),"",OFFSET('11. SEGUIMIENTO 2026'!$N$14,INT((ROW()-13)/2),0)),IF(ISBLANK(OFFSET('9. METAS'!$Q$20,INT((ROW()-14)/2),0)),"",OFFSET('9. METAS'!$Q$20,INT((ROW()-14)/2),0)))</f>
        <v/>
      </c>
      <c r="K303" s="245" t="str">
        <f ca="1">IF(MOD(ROW()-13,2)=0,IF(ISBLANK(OFFSET('11. SEGUIMIENTO 2026'!$O$14,INT((ROW()-13)/2),0)),"",OFFSET('11. SEGUIMIENTO 2026'!$O$14,INT((ROW()-13)/2),0)),IF(ISBLANK(OFFSET('9. METAS'!$R$20,INT((ROW()-14)/2),0)),"",OFFSET('9. METAS'!$R$20,INT((ROW()-14)/2),0)))</f>
        <v/>
      </c>
      <c r="L303" s="245" t="str">
        <f ca="1">IF(MOD(ROW()-13,2)=0,IF(ISBLANK(OFFSET('11. SEGUIMIENTO 2026'!$P$14,INT((ROW()-13)/2),0)),"",OFFSET('11. SEGUIMIENTO 2026'!$P$14,INT((ROW()-13)/2),0)),IF(ISBLANK(OFFSET('9. METAS'!$S$20,INT((ROW()-14)/2),0)),"",OFFSET('9. METAS'!$S$20,INT((ROW()-14)/2),0)))</f>
        <v/>
      </c>
      <c r="M303" s="246" t="str">
        <f ca="1">IF(MOD(ROW()-13,2)=0,IF(ISBLANK(OFFSET('11. SEGUIMIENTO 2026'!$Q$14,INT((ROW()-13)/2),0)),"",OFFSET('11. SEGUIMIENTO 2026'!$Q$14,INT((ROW()-13)/2),0)),IF(ISBLANK(OFFSET('9. METAS'!$T$20,INT((ROW()-14)/2),0)),"",OFFSET('9. METAS'!$T$20,INT((ROW()-14)/2),0)))</f>
        <v/>
      </c>
      <c r="N303" s="1006" t="str">
        <f t="shared" ref="N303" ca="1" si="286">IFERROR(J303/J304,"ND")</f>
        <v>ND</v>
      </c>
      <c r="O303" s="1008" t="str">
        <f t="shared" ref="O303" ca="1" si="287">IFERROR(((J303+K303)/H303),"ND")</f>
        <v>ND</v>
      </c>
      <c r="P303" s="1010"/>
    </row>
    <row r="304" spans="3:16">
      <c r="C304" s="1025"/>
      <c r="D304" s="1018"/>
      <c r="E304" s="1018"/>
      <c r="F304" s="1021"/>
      <c r="G304" s="1023"/>
      <c r="H304" s="1002"/>
      <c r="I304" s="1012"/>
      <c r="J304" s="244" t="str">
        <f ca="1">IF(MOD(ROW()-13,2)=0,IF(ISBLANK(OFFSET('11. SEGUIMIENTO 2026'!$N$14,INT((ROW()-13)/2),0)),"",OFFSET('11. SEGUIMIENTO 2026'!$N$14,INT((ROW()-13)/2),0)),IF(ISBLANK(OFFSET('9. METAS'!$Q$20,INT((ROW()-14)/2),0)),"",OFFSET('9. METAS'!$Q$20,INT((ROW()-14)/2),0)))</f>
        <v/>
      </c>
      <c r="K304" s="245" t="str">
        <f ca="1">IF(MOD(ROW()-13,2)=0,IF(ISBLANK(OFFSET('11. SEGUIMIENTO 2026'!$O$14,INT((ROW()-13)/2),0)),"",OFFSET('11. SEGUIMIENTO 2026'!$O$14,INT((ROW()-13)/2),0)),IF(ISBLANK(OFFSET('9. METAS'!$R$20,INT((ROW()-14)/2),0)),"",OFFSET('9. METAS'!$R$20,INT((ROW()-14)/2),0)))</f>
        <v/>
      </c>
      <c r="L304" s="245" t="str">
        <f ca="1">IF(MOD(ROW()-13,2)=0,IF(ISBLANK(OFFSET('11. SEGUIMIENTO 2026'!$P$14,INT((ROW()-13)/2),0)),"",OFFSET('11. SEGUIMIENTO 2026'!$P$14,INT((ROW()-13)/2),0)),IF(ISBLANK(OFFSET('9. METAS'!$S$20,INT((ROW()-14)/2),0)),"",OFFSET('9. METAS'!$S$20,INT((ROW()-14)/2),0)))</f>
        <v/>
      </c>
      <c r="M304" s="246" t="str">
        <f ca="1">IF(MOD(ROW()-13,2)=0,IF(ISBLANK(OFFSET('11. SEGUIMIENTO 2026'!$Q$14,INT((ROW()-13)/2),0)),"",OFFSET('11. SEGUIMIENTO 2026'!$Q$14,INT((ROW()-13)/2),0)),IF(ISBLANK(OFFSET('9. METAS'!$T$20,INT((ROW()-14)/2),0)),"",OFFSET('9. METAS'!$T$20,INT((ROW()-14)/2),0)))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02">
        <f ca="1">IF(ISBLANK(OFFSET('9. METAS'!$K$20,INT((ROW()-13)/2),0)),"",OFFSET('9. METAS'!$K$20,INT((ROW()-13)/2),0))</f>
        <v>100</v>
      </c>
      <c r="I305" s="1004"/>
      <c r="J305" s="244">
        <f ca="1">IF(MOD(ROW()-13,2)=0,IF(ISBLANK(OFFSET('11. SEGUIMIENTO 2026'!$N$14,INT((ROW()-13)/2),0)),"",OFFSET('11. SEGUIMIENTO 2026'!$N$14,INT((ROW()-13)/2),0)),IF(ISBLANK(OFFSET('9. METAS'!$Q$20,INT((ROW()-14)/2),0)),"",OFFSET('9. METAS'!$Q$20,INT((ROW()-14)/2),0)))</f>
        <v>25</v>
      </c>
      <c r="K305" s="245" t="str">
        <f ca="1">IF(MOD(ROW()-13,2)=0,IF(ISBLANK(OFFSET('11. SEGUIMIENTO 2026'!$O$14,INT((ROW()-13)/2),0)),"",OFFSET('11. SEGUIMIENTO 2026'!$O$14,INT((ROW()-13)/2),0)),IF(ISBLANK(OFFSET('9. METAS'!$R$20,INT((ROW()-14)/2),0)),"",OFFSET('9. METAS'!$R$20,INT((ROW()-14)/2),0)))</f>
        <v/>
      </c>
      <c r="L305" s="245" t="str">
        <f ca="1">IF(MOD(ROW()-13,2)=0,IF(ISBLANK(OFFSET('11. SEGUIMIENTO 2026'!$P$14,INT((ROW()-13)/2),0)),"",OFFSET('11. SEGUIMIENTO 2026'!$P$14,INT((ROW()-13)/2),0)),IF(ISBLANK(OFFSET('9. METAS'!$S$20,INT((ROW()-14)/2),0)),"",OFFSET('9. METAS'!$S$20,INT((ROW()-14)/2),0)))</f>
        <v/>
      </c>
      <c r="M305" s="246" t="str">
        <f ca="1">IF(MOD(ROW()-13,2)=0,IF(ISBLANK(OFFSET('11. SEGUIMIENTO 2026'!$Q$14,INT((ROW()-13)/2),0)),"",OFFSET('11. SEGUIMIENTO 2026'!$Q$14,INT((ROW()-13)/2),0)),IF(ISBLANK(OFFSET('9. METAS'!$T$20,INT((ROW()-14)/2),0)),"",OFFSET('9. METAS'!$T$20,INT((ROW()-14)/2),0)))</f>
        <v/>
      </c>
      <c r="N305" s="1006">
        <f t="shared" ref="N305" ca="1" si="288">IFERROR(J305/J306,"ND")</f>
        <v>1</v>
      </c>
      <c r="O305" s="1008" t="str">
        <f t="shared" ref="O305" ca="1" si="289">IFERROR(((J305+K305)/H305),"ND")</f>
        <v>ND</v>
      </c>
      <c r="P305" s="1010"/>
    </row>
    <row r="306" spans="3:16">
      <c r="C306" s="1025"/>
      <c r="D306" s="1018"/>
      <c r="E306" s="1018"/>
      <c r="F306" s="1021"/>
      <c r="G306" s="1023"/>
      <c r="H306" s="1002"/>
      <c r="I306" s="1012"/>
      <c r="J306" s="244">
        <f ca="1">IF(MOD(ROW()-13,2)=0,IF(ISBLANK(OFFSET('11. SEGUIMIENTO 2026'!$N$14,INT((ROW()-13)/2),0)),"",OFFSET('11. SEGUIMIENTO 2026'!$N$14,INT((ROW()-13)/2),0)),IF(ISBLANK(OFFSET('9. METAS'!$Q$20,INT((ROW()-14)/2),0)),"",OFFSET('9. METAS'!$Q$20,INT((ROW()-14)/2),0)))</f>
        <v>25</v>
      </c>
      <c r="K306" s="245">
        <f ca="1">IF(MOD(ROW()-13,2)=0,IF(ISBLANK(OFFSET('11. SEGUIMIENTO 2026'!$O$14,INT((ROW()-13)/2),0)),"",OFFSET('11. SEGUIMIENTO 2026'!$O$14,INT((ROW()-13)/2),0)),IF(ISBLANK(OFFSET('9. METAS'!$R$20,INT((ROW()-14)/2),0)),"",OFFSET('9. METAS'!$R$20,INT((ROW()-14)/2),0)))</f>
        <v>25</v>
      </c>
      <c r="L306" s="245">
        <f ca="1">IF(MOD(ROW()-13,2)=0,IF(ISBLANK(OFFSET('11. SEGUIMIENTO 2026'!$P$14,INT((ROW()-13)/2),0)),"",OFFSET('11. SEGUIMIENTO 2026'!$P$14,INT((ROW()-13)/2),0)),IF(ISBLANK(OFFSET('9. METAS'!$S$20,INT((ROW()-14)/2),0)),"",OFFSET('9. METAS'!$S$20,INT((ROW()-14)/2),0)))</f>
        <v>25</v>
      </c>
      <c r="M306" s="246">
        <f ca="1">IF(MOD(ROW()-13,2)=0,IF(ISBLANK(OFFSET('11. SEGUIMIENTO 2026'!$Q$14,INT((ROW()-13)/2),0)),"",OFFSET('11. SEGUIMIENTO 2026'!$Q$14,INT((ROW()-13)/2),0)),IF(ISBLANK(OFFSET('9. METAS'!$T$20,INT((ROW()-14)/2),0)),"",OFFSET('9. METAS'!$T$20,INT((ROW()-14)/2),0)))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02">
        <f ca="1">IF(ISBLANK(OFFSET('9. METAS'!$K$20,INT((ROW()-13)/2),0)),"",OFFSET('9. METAS'!$K$20,INT((ROW()-13)/2),0))</f>
        <v>22</v>
      </c>
      <c r="I307" s="1004"/>
      <c r="J307" s="244">
        <f ca="1">IF(MOD(ROW()-13,2)=0,IF(ISBLANK(OFFSET('11. SEGUIMIENTO 2026'!$N$14,INT((ROW()-13)/2),0)),"",OFFSET('11. SEGUIMIENTO 2026'!$N$14,INT((ROW()-13)/2),0)),IF(ISBLANK(OFFSET('9. METAS'!$Q$20,INT((ROW()-14)/2),0)),"",OFFSET('9. METAS'!$Q$20,INT((ROW()-14)/2),0)))</f>
        <v>7</v>
      </c>
      <c r="K307" s="245" t="str">
        <f ca="1">IF(MOD(ROW()-13,2)=0,IF(ISBLANK(OFFSET('11. SEGUIMIENTO 2026'!$O$14,INT((ROW()-13)/2),0)),"",OFFSET('11. SEGUIMIENTO 2026'!$O$14,INT((ROW()-13)/2),0)),IF(ISBLANK(OFFSET('9. METAS'!$R$20,INT((ROW()-14)/2),0)),"",OFFSET('9. METAS'!$R$20,INT((ROW()-14)/2),0)))</f>
        <v/>
      </c>
      <c r="L307" s="245" t="str">
        <f ca="1">IF(MOD(ROW()-13,2)=0,IF(ISBLANK(OFFSET('11. SEGUIMIENTO 2026'!$P$14,INT((ROW()-13)/2),0)),"",OFFSET('11. SEGUIMIENTO 2026'!$P$14,INT((ROW()-13)/2),0)),IF(ISBLANK(OFFSET('9. METAS'!$S$20,INT((ROW()-14)/2),0)),"",OFFSET('9. METAS'!$S$20,INT((ROW()-14)/2),0)))</f>
        <v/>
      </c>
      <c r="M307" s="246" t="str">
        <f ca="1">IF(MOD(ROW()-13,2)=0,IF(ISBLANK(OFFSET('11. SEGUIMIENTO 2026'!$Q$14,INT((ROW()-13)/2),0)),"",OFFSET('11. SEGUIMIENTO 2026'!$Q$14,INT((ROW()-13)/2),0)),IF(ISBLANK(OFFSET('9. METAS'!$T$20,INT((ROW()-14)/2),0)),"",OFFSET('9. METAS'!$T$20,INT((ROW()-14)/2),0)))</f>
        <v/>
      </c>
      <c r="N307" s="1006">
        <f t="shared" ref="N307" ca="1" si="290">IFERROR(J307/J308,"ND")</f>
        <v>1</v>
      </c>
      <c r="O307" s="1008" t="str">
        <f t="shared" ref="O307" ca="1" si="291">IFERROR(((J307+K307)/H307),"ND")</f>
        <v>ND</v>
      </c>
      <c r="P307" s="1010"/>
    </row>
    <row r="308" spans="3:16">
      <c r="C308" s="1025"/>
      <c r="D308" s="1018"/>
      <c r="E308" s="1018"/>
      <c r="F308" s="1021"/>
      <c r="G308" s="1023"/>
      <c r="H308" s="1002"/>
      <c r="I308" s="1012"/>
      <c r="J308" s="244">
        <f ca="1">IF(MOD(ROW()-13,2)=0,IF(ISBLANK(OFFSET('11. SEGUIMIENTO 2026'!$N$14,INT((ROW()-13)/2),0)),"",OFFSET('11. SEGUIMIENTO 2026'!$N$14,INT((ROW()-13)/2),0)),IF(ISBLANK(OFFSET('9. METAS'!$Q$20,INT((ROW()-14)/2),0)),"",OFFSET('9. METAS'!$Q$20,INT((ROW()-14)/2),0)))</f>
        <v>7</v>
      </c>
      <c r="K308" s="245">
        <f ca="1">IF(MOD(ROW()-13,2)=0,IF(ISBLANK(OFFSET('11. SEGUIMIENTO 2026'!$O$14,INT((ROW()-13)/2),0)),"",OFFSET('11. SEGUIMIENTO 2026'!$O$14,INT((ROW()-13)/2),0)),IF(ISBLANK(OFFSET('9. METAS'!$R$20,INT((ROW()-14)/2),0)),"",OFFSET('9. METAS'!$R$20,INT((ROW()-14)/2),0)))</f>
        <v>8</v>
      </c>
      <c r="L308" s="245">
        <f ca="1">IF(MOD(ROW()-13,2)=0,IF(ISBLANK(OFFSET('11. SEGUIMIENTO 2026'!$P$14,INT((ROW()-13)/2),0)),"",OFFSET('11. SEGUIMIENTO 2026'!$P$14,INT((ROW()-13)/2),0)),IF(ISBLANK(OFFSET('9. METAS'!$S$20,INT((ROW()-14)/2),0)),"",OFFSET('9. METAS'!$S$20,INT((ROW()-14)/2),0)))</f>
        <v>1</v>
      </c>
      <c r="M308" s="246">
        <f ca="1">IF(MOD(ROW()-13,2)=0,IF(ISBLANK(OFFSET('11. SEGUIMIENTO 2026'!$Q$14,INT((ROW()-13)/2),0)),"",OFFSET('11. SEGUIMIENTO 2026'!$Q$14,INT((ROW()-13)/2),0)),IF(ISBLANK(OFFSET('9. METAS'!$T$20,INT((ROW()-14)/2),0)),"",OFFSET('9. METAS'!$T$20,INT((ROW()-14)/2),0)))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02" t="str">
        <f ca="1">IF(ISBLANK(OFFSET('9. METAS'!$K$20,INT((ROW()-13)/2),0)),"",OFFSET('9. METAS'!$K$20,INT((ROW()-13)/2),0))</f>
        <v/>
      </c>
      <c r="I309" s="1004"/>
      <c r="J309" s="244" t="str">
        <f ca="1">IF(MOD(ROW()-13,2)=0,IF(ISBLANK(OFFSET('11. SEGUIMIENTO 2026'!$N$14,INT((ROW()-13)/2),0)),"",OFFSET('11. SEGUIMIENTO 2026'!$N$14,INT((ROW()-13)/2),0)),IF(ISBLANK(OFFSET('9. METAS'!$Q$20,INT((ROW()-14)/2),0)),"",OFFSET('9. METAS'!$Q$20,INT((ROW()-14)/2),0)))</f>
        <v/>
      </c>
      <c r="K309" s="245" t="str">
        <f ca="1">IF(MOD(ROW()-13,2)=0,IF(ISBLANK(OFFSET('11. SEGUIMIENTO 2026'!$O$14,INT((ROW()-13)/2),0)),"",OFFSET('11. SEGUIMIENTO 2026'!$O$14,INT((ROW()-13)/2),0)),IF(ISBLANK(OFFSET('9. METAS'!$R$20,INT((ROW()-14)/2),0)),"",OFFSET('9. METAS'!$R$20,INT((ROW()-14)/2),0)))</f>
        <v/>
      </c>
      <c r="L309" s="245" t="str">
        <f ca="1">IF(MOD(ROW()-13,2)=0,IF(ISBLANK(OFFSET('11. SEGUIMIENTO 2026'!$P$14,INT((ROW()-13)/2),0)),"",OFFSET('11. SEGUIMIENTO 2026'!$P$14,INT((ROW()-13)/2),0)),IF(ISBLANK(OFFSET('9. METAS'!$S$20,INT((ROW()-14)/2),0)),"",OFFSET('9. METAS'!$S$20,INT((ROW()-14)/2),0)))</f>
        <v/>
      </c>
      <c r="M309" s="246" t="str">
        <f ca="1">IF(MOD(ROW()-13,2)=0,IF(ISBLANK(OFFSET('11. SEGUIMIENTO 2026'!$Q$14,INT((ROW()-13)/2),0)),"",OFFSET('11. SEGUIMIENTO 2026'!$Q$14,INT((ROW()-13)/2),0)),IF(ISBLANK(OFFSET('9. METAS'!$T$20,INT((ROW()-14)/2),0)),"",OFFSET('9. METAS'!$T$20,INT((ROW()-14)/2),0)))</f>
        <v/>
      </c>
      <c r="N309" s="1006" t="str">
        <f t="shared" ref="N309" ca="1" si="292">IFERROR(J309/J310,"ND")</f>
        <v>ND</v>
      </c>
      <c r="O309" s="1008" t="str">
        <f t="shared" ref="O309" ca="1" si="293">IFERROR(((J309+K309)/H309),"ND")</f>
        <v>ND</v>
      </c>
      <c r="P309" s="1010"/>
    </row>
    <row r="310" spans="3:16">
      <c r="C310" s="1025"/>
      <c r="D310" s="1018"/>
      <c r="E310" s="1018"/>
      <c r="F310" s="1021"/>
      <c r="G310" s="1023"/>
      <c r="H310" s="1002"/>
      <c r="I310" s="1012"/>
      <c r="J310" s="244" t="str">
        <f ca="1">IF(MOD(ROW()-13,2)=0,IF(ISBLANK(OFFSET('11. SEGUIMIENTO 2026'!$N$14,INT((ROW()-13)/2),0)),"",OFFSET('11. SEGUIMIENTO 2026'!$N$14,INT((ROW()-13)/2),0)),IF(ISBLANK(OFFSET('9. METAS'!$Q$20,INT((ROW()-14)/2),0)),"",OFFSET('9. METAS'!$Q$20,INT((ROW()-14)/2),0)))</f>
        <v/>
      </c>
      <c r="K310" s="245" t="str">
        <f ca="1">IF(MOD(ROW()-13,2)=0,IF(ISBLANK(OFFSET('11. SEGUIMIENTO 2026'!$O$14,INT((ROW()-13)/2),0)),"",OFFSET('11. SEGUIMIENTO 2026'!$O$14,INT((ROW()-13)/2),0)),IF(ISBLANK(OFFSET('9. METAS'!$R$20,INT((ROW()-14)/2),0)),"",OFFSET('9. METAS'!$R$20,INT((ROW()-14)/2),0)))</f>
        <v/>
      </c>
      <c r="L310" s="245" t="str">
        <f ca="1">IF(MOD(ROW()-13,2)=0,IF(ISBLANK(OFFSET('11. SEGUIMIENTO 2026'!$P$14,INT((ROW()-13)/2),0)),"",OFFSET('11. SEGUIMIENTO 2026'!$P$14,INT((ROW()-13)/2),0)),IF(ISBLANK(OFFSET('9. METAS'!$S$20,INT((ROW()-14)/2),0)),"",OFFSET('9. METAS'!$S$20,INT((ROW()-14)/2),0)))</f>
        <v/>
      </c>
      <c r="M310" s="246" t="str">
        <f ca="1">IF(MOD(ROW()-13,2)=0,IF(ISBLANK(OFFSET('11. SEGUIMIENTO 2026'!$Q$14,INT((ROW()-13)/2),0)),"",OFFSET('11. SEGUIMIENTO 2026'!$Q$14,INT((ROW()-13)/2),0)),IF(ISBLANK(OFFSET('9. METAS'!$T$20,INT((ROW()-14)/2),0)),"",OFFSET('9. METAS'!$T$20,INT((ROW()-14)/2),0)))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02" t="str">
        <f ca="1">IF(ISBLANK(OFFSET('9. METAS'!$K$20,INT((ROW()-13)/2),0)),"",OFFSET('9. METAS'!$K$20,INT((ROW()-13)/2),0))</f>
        <v/>
      </c>
      <c r="I311" s="1004"/>
      <c r="J311" s="244" t="str">
        <f ca="1">IF(MOD(ROW()-13,2)=0,IF(ISBLANK(OFFSET('11. SEGUIMIENTO 2026'!$N$14,INT((ROW()-13)/2),0)),"",OFFSET('11. SEGUIMIENTO 2026'!$N$14,INT((ROW()-13)/2),0)),IF(ISBLANK(OFFSET('9. METAS'!$Q$20,INT((ROW()-14)/2),0)),"",OFFSET('9. METAS'!$Q$20,INT((ROW()-14)/2),0)))</f>
        <v/>
      </c>
      <c r="K311" s="245" t="str">
        <f ca="1">IF(MOD(ROW()-13,2)=0,IF(ISBLANK(OFFSET('11. SEGUIMIENTO 2026'!$O$14,INT((ROW()-13)/2),0)),"",OFFSET('11. SEGUIMIENTO 2026'!$O$14,INT((ROW()-13)/2),0)),IF(ISBLANK(OFFSET('9. METAS'!$R$20,INT((ROW()-14)/2),0)),"",OFFSET('9. METAS'!$R$20,INT((ROW()-14)/2),0)))</f>
        <v/>
      </c>
      <c r="L311" s="245" t="str">
        <f ca="1">IF(MOD(ROW()-13,2)=0,IF(ISBLANK(OFFSET('11. SEGUIMIENTO 2026'!$P$14,INT((ROW()-13)/2),0)),"",OFFSET('11. SEGUIMIENTO 2026'!$P$14,INT((ROW()-13)/2),0)),IF(ISBLANK(OFFSET('9. METAS'!$S$20,INT((ROW()-14)/2),0)),"",OFFSET('9. METAS'!$S$20,INT((ROW()-14)/2),0)))</f>
        <v/>
      </c>
      <c r="M311" s="246" t="str">
        <f ca="1">IF(MOD(ROW()-13,2)=0,IF(ISBLANK(OFFSET('11. SEGUIMIENTO 2026'!$Q$14,INT((ROW()-13)/2),0)),"",OFFSET('11. SEGUIMIENTO 2026'!$Q$14,INT((ROW()-13)/2),0)),IF(ISBLANK(OFFSET('9. METAS'!$T$20,INT((ROW()-14)/2),0)),"",OFFSET('9. METAS'!$T$20,INT((ROW()-14)/2),0)))</f>
        <v/>
      </c>
      <c r="N311" s="1006" t="str">
        <f t="shared" ref="N311" ca="1" si="294">IFERROR(J311/J312,"ND")</f>
        <v>ND</v>
      </c>
      <c r="O311" s="1008" t="str">
        <f t="shared" ref="O311" ca="1" si="295">IFERROR(((J311+K311)/H311),"ND")</f>
        <v>ND</v>
      </c>
      <c r="P311" s="1010"/>
    </row>
    <row r="312" spans="3:16">
      <c r="C312" s="1025"/>
      <c r="D312" s="1018"/>
      <c r="E312" s="1018"/>
      <c r="F312" s="1021"/>
      <c r="G312" s="1023"/>
      <c r="H312" s="1002"/>
      <c r="I312" s="1012"/>
      <c r="J312" s="244" t="str">
        <f ca="1">IF(MOD(ROW()-13,2)=0,IF(ISBLANK(OFFSET('11. SEGUIMIENTO 2026'!$N$14,INT((ROW()-13)/2),0)),"",OFFSET('11. SEGUIMIENTO 2026'!$N$14,INT((ROW()-13)/2),0)),IF(ISBLANK(OFFSET('9. METAS'!$Q$20,INT((ROW()-14)/2),0)),"",OFFSET('9. METAS'!$Q$20,INT((ROW()-14)/2),0)))</f>
        <v/>
      </c>
      <c r="K312" s="245" t="str">
        <f ca="1">IF(MOD(ROW()-13,2)=0,IF(ISBLANK(OFFSET('11. SEGUIMIENTO 2026'!$O$14,INT((ROW()-13)/2),0)),"",OFFSET('11. SEGUIMIENTO 2026'!$O$14,INT((ROW()-13)/2),0)),IF(ISBLANK(OFFSET('9. METAS'!$R$20,INT((ROW()-14)/2),0)),"",OFFSET('9. METAS'!$R$20,INT((ROW()-14)/2),0)))</f>
        <v/>
      </c>
      <c r="L312" s="245" t="str">
        <f ca="1">IF(MOD(ROW()-13,2)=0,IF(ISBLANK(OFFSET('11. SEGUIMIENTO 2026'!$P$14,INT((ROW()-13)/2),0)),"",OFFSET('11. SEGUIMIENTO 2026'!$P$14,INT((ROW()-13)/2),0)),IF(ISBLANK(OFFSET('9. METAS'!$S$20,INT((ROW()-14)/2),0)),"",OFFSET('9. METAS'!$S$20,INT((ROW()-14)/2),0)))</f>
        <v/>
      </c>
      <c r="M312" s="246" t="str">
        <f ca="1">IF(MOD(ROW()-13,2)=0,IF(ISBLANK(OFFSET('11. SEGUIMIENTO 2026'!$Q$14,INT((ROW()-13)/2),0)),"",OFFSET('11. SEGUIMIENTO 2026'!$Q$14,INT((ROW()-13)/2),0)),IF(ISBLANK(OFFSET('9. METAS'!$T$20,INT((ROW()-14)/2),0)),"",OFFSET('9. METAS'!$T$20,INT((ROW()-14)/2),0)))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02" t="str">
        <f ca="1">IF(ISBLANK(OFFSET('9. METAS'!$K$20,INT((ROW()-13)/2),0)),"",OFFSET('9. METAS'!$K$20,INT((ROW()-13)/2),0))</f>
        <v/>
      </c>
      <c r="I313" s="1004"/>
      <c r="J313" s="244" t="str">
        <f ca="1">IF(MOD(ROW()-13,2)=0,IF(ISBLANK(OFFSET('11. SEGUIMIENTO 2026'!$N$14,INT((ROW()-13)/2),0)),"",OFFSET('11. SEGUIMIENTO 2026'!$N$14,INT((ROW()-13)/2),0)),IF(ISBLANK(OFFSET('9. METAS'!$Q$20,INT((ROW()-14)/2),0)),"",OFFSET('9. METAS'!$Q$20,INT((ROW()-14)/2),0)))</f>
        <v/>
      </c>
      <c r="K313" s="245" t="str">
        <f ca="1">IF(MOD(ROW()-13,2)=0,IF(ISBLANK(OFFSET('11. SEGUIMIENTO 2026'!$O$14,INT((ROW()-13)/2),0)),"",OFFSET('11. SEGUIMIENTO 2026'!$O$14,INT((ROW()-13)/2),0)),IF(ISBLANK(OFFSET('9. METAS'!$R$20,INT((ROW()-14)/2),0)),"",OFFSET('9. METAS'!$R$20,INT((ROW()-14)/2),0)))</f>
        <v/>
      </c>
      <c r="L313" s="245" t="str">
        <f ca="1">IF(MOD(ROW()-13,2)=0,IF(ISBLANK(OFFSET('11. SEGUIMIENTO 2026'!$P$14,INT((ROW()-13)/2),0)),"",OFFSET('11. SEGUIMIENTO 2026'!$P$14,INT((ROW()-13)/2),0)),IF(ISBLANK(OFFSET('9. METAS'!$S$20,INT((ROW()-14)/2),0)),"",OFFSET('9. METAS'!$S$20,INT((ROW()-14)/2),0)))</f>
        <v/>
      </c>
      <c r="M313" s="246" t="str">
        <f ca="1">IF(MOD(ROW()-13,2)=0,IF(ISBLANK(OFFSET('11. SEGUIMIENTO 2026'!$Q$14,INT((ROW()-13)/2),0)),"",OFFSET('11. SEGUIMIENTO 2026'!$Q$14,INT((ROW()-13)/2),0)),IF(ISBLANK(OFFSET('9. METAS'!$T$20,INT((ROW()-14)/2),0)),"",OFFSET('9. METAS'!$T$20,INT((ROW()-14)/2),0)))</f>
        <v/>
      </c>
      <c r="N313" s="1006" t="str">
        <f t="shared" ref="N313" ca="1" si="296">IFERROR(J313/J314,"ND")</f>
        <v>ND</v>
      </c>
      <c r="O313" s="1008" t="str">
        <f t="shared" ref="O313" ca="1" si="297">IFERROR(((J313+K313)/H313),"ND")</f>
        <v>ND</v>
      </c>
      <c r="P313" s="1010"/>
    </row>
    <row r="314" spans="3:16">
      <c r="C314" s="1025"/>
      <c r="D314" s="1018"/>
      <c r="E314" s="1018"/>
      <c r="F314" s="1021"/>
      <c r="G314" s="1023"/>
      <c r="H314" s="1002"/>
      <c r="I314" s="1012"/>
      <c r="J314" s="244" t="str">
        <f ca="1">IF(MOD(ROW()-13,2)=0,IF(ISBLANK(OFFSET('11. SEGUIMIENTO 2026'!$N$14,INT((ROW()-13)/2),0)),"",OFFSET('11. SEGUIMIENTO 2026'!$N$14,INT((ROW()-13)/2),0)),IF(ISBLANK(OFFSET('9. METAS'!$Q$20,INT((ROW()-14)/2),0)),"",OFFSET('9. METAS'!$Q$20,INT((ROW()-14)/2),0)))</f>
        <v/>
      </c>
      <c r="K314" s="245" t="str">
        <f ca="1">IF(MOD(ROW()-13,2)=0,IF(ISBLANK(OFFSET('11. SEGUIMIENTO 2026'!$O$14,INT((ROW()-13)/2),0)),"",OFFSET('11. SEGUIMIENTO 2026'!$O$14,INT((ROW()-13)/2),0)),IF(ISBLANK(OFFSET('9. METAS'!$R$20,INT((ROW()-14)/2),0)),"",OFFSET('9. METAS'!$R$20,INT((ROW()-14)/2),0)))</f>
        <v/>
      </c>
      <c r="L314" s="245" t="str">
        <f ca="1">IF(MOD(ROW()-13,2)=0,IF(ISBLANK(OFFSET('11. SEGUIMIENTO 2026'!$P$14,INT((ROW()-13)/2),0)),"",OFFSET('11. SEGUIMIENTO 2026'!$P$14,INT((ROW()-13)/2),0)),IF(ISBLANK(OFFSET('9. METAS'!$S$20,INT((ROW()-14)/2),0)),"",OFFSET('9. METAS'!$S$20,INT((ROW()-14)/2),0)))</f>
        <v/>
      </c>
      <c r="M314" s="246" t="str">
        <f ca="1">IF(MOD(ROW()-13,2)=0,IF(ISBLANK(OFFSET('11. SEGUIMIENTO 2026'!$Q$14,INT((ROW()-13)/2),0)),"",OFFSET('11. SEGUIMIENTO 2026'!$Q$14,INT((ROW()-13)/2),0)),IF(ISBLANK(OFFSET('9. METAS'!$T$20,INT((ROW()-14)/2),0)),"",OFFSET('9. METAS'!$T$20,INT((ROW()-14)/2),0)))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02" t="str">
        <f ca="1">IF(ISBLANK(OFFSET('9. METAS'!$K$20,INT((ROW()-13)/2),0)),"",OFFSET('9. METAS'!$K$20,INT((ROW()-13)/2),0))</f>
        <v/>
      </c>
      <c r="I315" s="1004"/>
      <c r="J315" s="244" t="str">
        <f ca="1">IF(MOD(ROW()-13,2)=0,IF(ISBLANK(OFFSET('11. SEGUIMIENTO 2026'!$N$14,INT((ROW()-13)/2),0)),"",OFFSET('11. SEGUIMIENTO 2026'!$N$14,INT((ROW()-13)/2),0)),IF(ISBLANK(OFFSET('9. METAS'!$Q$20,INT((ROW()-14)/2),0)),"",OFFSET('9. METAS'!$Q$20,INT((ROW()-14)/2),0)))</f>
        <v/>
      </c>
      <c r="K315" s="245" t="str">
        <f ca="1">IF(MOD(ROW()-13,2)=0,IF(ISBLANK(OFFSET('11. SEGUIMIENTO 2026'!$O$14,INT((ROW()-13)/2),0)),"",OFFSET('11. SEGUIMIENTO 2026'!$O$14,INT((ROW()-13)/2),0)),IF(ISBLANK(OFFSET('9. METAS'!$R$20,INT((ROW()-14)/2),0)),"",OFFSET('9. METAS'!$R$20,INT((ROW()-14)/2),0)))</f>
        <v/>
      </c>
      <c r="L315" s="245" t="str">
        <f ca="1">IF(MOD(ROW()-13,2)=0,IF(ISBLANK(OFFSET('11. SEGUIMIENTO 2026'!$P$14,INT((ROW()-13)/2),0)),"",OFFSET('11. SEGUIMIENTO 2026'!$P$14,INT((ROW()-13)/2),0)),IF(ISBLANK(OFFSET('9. METAS'!$S$20,INT((ROW()-14)/2),0)),"",OFFSET('9. METAS'!$S$20,INT((ROW()-14)/2),0)))</f>
        <v/>
      </c>
      <c r="M315" s="246" t="str">
        <f ca="1">IF(MOD(ROW()-13,2)=0,IF(ISBLANK(OFFSET('11. SEGUIMIENTO 2026'!$Q$14,INT((ROW()-13)/2),0)),"",OFFSET('11. SEGUIMIENTO 2026'!$Q$14,INT((ROW()-13)/2),0)),IF(ISBLANK(OFFSET('9. METAS'!$T$20,INT((ROW()-14)/2),0)),"",OFFSET('9. METAS'!$T$20,INT((ROW()-14)/2),0)))</f>
        <v/>
      </c>
      <c r="N315" s="1006" t="str">
        <f t="shared" ref="N315" ca="1" si="298">IFERROR(J315/J316,"ND")</f>
        <v>ND</v>
      </c>
      <c r="O315" s="1008" t="str">
        <f t="shared" ref="O315" ca="1" si="299">IFERROR(((J315+K315)/H315),"ND")</f>
        <v>ND</v>
      </c>
      <c r="P315" s="1010"/>
    </row>
    <row r="316" spans="3:16">
      <c r="C316" s="1025"/>
      <c r="D316" s="1018"/>
      <c r="E316" s="1018"/>
      <c r="F316" s="1021"/>
      <c r="G316" s="1023"/>
      <c r="H316" s="1002"/>
      <c r="I316" s="1012"/>
      <c r="J316" s="244" t="str">
        <f ca="1">IF(MOD(ROW()-13,2)=0,IF(ISBLANK(OFFSET('11. SEGUIMIENTO 2026'!$N$14,INT((ROW()-13)/2),0)),"",OFFSET('11. SEGUIMIENTO 2026'!$N$14,INT((ROW()-13)/2),0)),IF(ISBLANK(OFFSET('9. METAS'!$Q$20,INT((ROW()-14)/2),0)),"",OFFSET('9. METAS'!$Q$20,INT((ROW()-14)/2),0)))</f>
        <v/>
      </c>
      <c r="K316" s="245" t="str">
        <f ca="1">IF(MOD(ROW()-13,2)=0,IF(ISBLANK(OFFSET('11. SEGUIMIENTO 2026'!$O$14,INT((ROW()-13)/2),0)),"",OFFSET('11. SEGUIMIENTO 2026'!$O$14,INT((ROW()-13)/2),0)),IF(ISBLANK(OFFSET('9. METAS'!$R$20,INT((ROW()-14)/2),0)),"",OFFSET('9. METAS'!$R$20,INT((ROW()-14)/2),0)))</f>
        <v/>
      </c>
      <c r="L316" s="245" t="str">
        <f ca="1">IF(MOD(ROW()-13,2)=0,IF(ISBLANK(OFFSET('11. SEGUIMIENTO 2026'!$P$14,INT((ROW()-13)/2),0)),"",OFFSET('11. SEGUIMIENTO 2026'!$P$14,INT((ROW()-13)/2),0)),IF(ISBLANK(OFFSET('9. METAS'!$S$20,INT((ROW()-14)/2),0)),"",OFFSET('9. METAS'!$S$20,INT((ROW()-14)/2),0)))</f>
        <v/>
      </c>
      <c r="M316" s="246" t="str">
        <f ca="1">IF(MOD(ROW()-13,2)=0,IF(ISBLANK(OFFSET('11. SEGUIMIENTO 2026'!$Q$14,INT((ROW()-13)/2),0)),"",OFFSET('11. SEGUIMIENTO 2026'!$Q$14,INT((ROW()-13)/2),0)),IF(ISBLANK(OFFSET('9. METAS'!$T$20,INT((ROW()-14)/2),0)),"",OFFSET('9. METAS'!$T$20,INT((ROW()-14)/2),0)))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02">
        <f ca="1">IF(ISBLANK(OFFSET('9. METAS'!$K$20,INT((ROW()-13)/2),0)),"",OFFSET('9. METAS'!$K$20,INT((ROW()-13)/2),0))</f>
        <v>100</v>
      </c>
      <c r="I317" s="1004"/>
      <c r="J317" s="244">
        <f ca="1">IF(MOD(ROW()-13,2)=0,IF(ISBLANK(OFFSET('11. SEGUIMIENTO 2026'!$N$14,INT((ROW()-13)/2),0)),"",OFFSET('11. SEGUIMIENTO 2026'!$N$14,INT((ROW()-13)/2),0)),IF(ISBLANK(OFFSET('9. METAS'!$Q$20,INT((ROW()-14)/2),0)),"",OFFSET('9. METAS'!$Q$20,INT((ROW()-14)/2),0)))</f>
        <v>25</v>
      </c>
      <c r="K317" s="245" t="str">
        <f ca="1">IF(MOD(ROW()-13,2)=0,IF(ISBLANK(OFFSET('11. SEGUIMIENTO 2026'!$O$14,INT((ROW()-13)/2),0)),"",OFFSET('11. SEGUIMIENTO 2026'!$O$14,INT((ROW()-13)/2),0)),IF(ISBLANK(OFFSET('9. METAS'!$R$20,INT((ROW()-14)/2),0)),"",OFFSET('9. METAS'!$R$20,INT((ROW()-14)/2),0)))</f>
        <v/>
      </c>
      <c r="L317" s="245" t="str">
        <f ca="1">IF(MOD(ROW()-13,2)=0,IF(ISBLANK(OFFSET('11. SEGUIMIENTO 2026'!$P$14,INT((ROW()-13)/2),0)),"",OFFSET('11. SEGUIMIENTO 2026'!$P$14,INT((ROW()-13)/2),0)),IF(ISBLANK(OFFSET('9. METAS'!$S$20,INT((ROW()-14)/2),0)),"",OFFSET('9. METAS'!$S$20,INT((ROW()-14)/2),0)))</f>
        <v/>
      </c>
      <c r="M317" s="246" t="str">
        <f ca="1">IF(MOD(ROW()-13,2)=0,IF(ISBLANK(OFFSET('11. SEGUIMIENTO 2026'!$Q$14,INT((ROW()-13)/2),0)),"",OFFSET('11. SEGUIMIENTO 2026'!$Q$14,INT((ROW()-13)/2),0)),IF(ISBLANK(OFFSET('9. METAS'!$T$20,INT((ROW()-14)/2),0)),"",OFFSET('9. METAS'!$T$20,INT((ROW()-14)/2),0)))</f>
        <v/>
      </c>
      <c r="N317" s="1006">
        <f t="shared" ref="N317" ca="1" si="300">IFERROR(J317/J318,"ND")</f>
        <v>1</v>
      </c>
      <c r="O317" s="1008" t="str">
        <f t="shared" ref="O317" ca="1" si="301">IFERROR(((J317+K317)/H317),"ND")</f>
        <v>ND</v>
      </c>
      <c r="P317" s="1010"/>
    </row>
    <row r="318" spans="3:16">
      <c r="C318" s="1025"/>
      <c r="D318" s="1018"/>
      <c r="E318" s="1018"/>
      <c r="F318" s="1021"/>
      <c r="G318" s="1023"/>
      <c r="H318" s="1002"/>
      <c r="I318" s="1012"/>
      <c r="J318" s="244">
        <f ca="1">IF(MOD(ROW()-13,2)=0,IF(ISBLANK(OFFSET('11. SEGUIMIENTO 2026'!$N$14,INT((ROW()-13)/2),0)),"",OFFSET('11. SEGUIMIENTO 2026'!$N$14,INT((ROW()-13)/2),0)),IF(ISBLANK(OFFSET('9. METAS'!$Q$20,INT((ROW()-14)/2),0)),"",OFFSET('9. METAS'!$Q$20,INT((ROW()-14)/2),0)))</f>
        <v>25</v>
      </c>
      <c r="K318" s="245">
        <f ca="1">IF(MOD(ROW()-13,2)=0,IF(ISBLANK(OFFSET('11. SEGUIMIENTO 2026'!$O$14,INT((ROW()-13)/2),0)),"",OFFSET('11. SEGUIMIENTO 2026'!$O$14,INT((ROW()-13)/2),0)),IF(ISBLANK(OFFSET('9. METAS'!$R$20,INT((ROW()-14)/2),0)),"",OFFSET('9. METAS'!$R$20,INT((ROW()-14)/2),0)))</f>
        <v>25</v>
      </c>
      <c r="L318" s="245">
        <f ca="1">IF(MOD(ROW()-13,2)=0,IF(ISBLANK(OFFSET('11. SEGUIMIENTO 2026'!$P$14,INT((ROW()-13)/2),0)),"",OFFSET('11. SEGUIMIENTO 2026'!$P$14,INT((ROW()-13)/2),0)),IF(ISBLANK(OFFSET('9. METAS'!$S$20,INT((ROW()-14)/2),0)),"",OFFSET('9. METAS'!$S$20,INT((ROW()-14)/2),0)))</f>
        <v>25</v>
      </c>
      <c r="M318" s="246">
        <f ca="1">IF(MOD(ROW()-13,2)=0,IF(ISBLANK(OFFSET('11. SEGUIMIENTO 2026'!$Q$14,INT((ROW()-13)/2),0)),"",OFFSET('11. SEGUIMIENTO 2026'!$Q$14,INT((ROW()-13)/2),0)),IF(ISBLANK(OFFSET('9. METAS'!$T$20,INT((ROW()-14)/2),0)),"",OFFSET('9. METAS'!$T$20,INT((ROW()-14)/2),0)))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02">
        <f ca="1">IF(ISBLANK(OFFSET('9. METAS'!$K$20,INT((ROW()-13)/2),0)),"",OFFSET('9. METAS'!$K$20,INT((ROW()-13)/2),0))</f>
        <v>12</v>
      </c>
      <c r="I319" s="1004"/>
      <c r="J319" s="244">
        <f ca="1">IF(MOD(ROW()-13,2)=0,IF(ISBLANK(OFFSET('11. SEGUIMIENTO 2026'!$N$14,INT((ROW()-13)/2),0)),"",OFFSET('11. SEGUIMIENTO 2026'!$N$14,INT((ROW()-13)/2),0)),IF(ISBLANK(OFFSET('9. METAS'!$Q$20,INT((ROW()-14)/2),0)),"",OFFSET('9. METAS'!$Q$20,INT((ROW()-14)/2),0)))</f>
        <v>3</v>
      </c>
      <c r="K319" s="245" t="str">
        <f ca="1">IF(MOD(ROW()-13,2)=0,IF(ISBLANK(OFFSET('11. SEGUIMIENTO 2026'!$O$14,INT((ROW()-13)/2),0)),"",OFFSET('11. SEGUIMIENTO 2026'!$O$14,INT((ROW()-13)/2),0)),IF(ISBLANK(OFFSET('9. METAS'!$R$20,INT((ROW()-14)/2),0)),"",OFFSET('9. METAS'!$R$20,INT((ROW()-14)/2),0)))</f>
        <v/>
      </c>
      <c r="L319" s="245" t="str">
        <f ca="1">IF(MOD(ROW()-13,2)=0,IF(ISBLANK(OFFSET('11. SEGUIMIENTO 2026'!$P$14,INT((ROW()-13)/2),0)),"",OFFSET('11. SEGUIMIENTO 2026'!$P$14,INT((ROW()-13)/2),0)),IF(ISBLANK(OFFSET('9. METAS'!$S$20,INT((ROW()-14)/2),0)),"",OFFSET('9. METAS'!$S$20,INT((ROW()-14)/2),0)))</f>
        <v/>
      </c>
      <c r="M319" s="246" t="str">
        <f ca="1">IF(MOD(ROW()-13,2)=0,IF(ISBLANK(OFFSET('11. SEGUIMIENTO 2026'!$Q$14,INT((ROW()-13)/2),0)),"",OFFSET('11. SEGUIMIENTO 2026'!$Q$14,INT((ROW()-13)/2),0)),IF(ISBLANK(OFFSET('9. METAS'!$T$20,INT((ROW()-14)/2),0)),"",OFFSET('9. METAS'!$T$20,INT((ROW()-14)/2),0)))</f>
        <v/>
      </c>
      <c r="N319" s="1006">
        <f t="shared" ref="N319" ca="1" si="302">IFERROR(J319/J320,"ND")</f>
        <v>1</v>
      </c>
      <c r="O319" s="1008" t="str">
        <f t="shared" ref="O319" ca="1" si="303">IFERROR(((J319+K319)/H319),"ND")</f>
        <v>ND</v>
      </c>
      <c r="P319" s="1010"/>
    </row>
    <row r="320" spans="3:16">
      <c r="C320" s="1025"/>
      <c r="D320" s="1018"/>
      <c r="E320" s="1018"/>
      <c r="F320" s="1021"/>
      <c r="G320" s="1023"/>
      <c r="H320" s="1002"/>
      <c r="I320" s="1012"/>
      <c r="J320" s="244">
        <f ca="1">IF(MOD(ROW()-13,2)=0,IF(ISBLANK(OFFSET('11. SEGUIMIENTO 2026'!$N$14,INT((ROW()-13)/2),0)),"",OFFSET('11. SEGUIMIENTO 2026'!$N$14,INT((ROW()-13)/2),0)),IF(ISBLANK(OFFSET('9. METAS'!$Q$20,INT((ROW()-14)/2),0)),"",OFFSET('9. METAS'!$Q$20,INT((ROW()-14)/2),0)))</f>
        <v>3</v>
      </c>
      <c r="K320" s="245">
        <f ca="1">IF(MOD(ROW()-13,2)=0,IF(ISBLANK(OFFSET('11. SEGUIMIENTO 2026'!$O$14,INT((ROW()-13)/2),0)),"",OFFSET('11. SEGUIMIENTO 2026'!$O$14,INT((ROW()-13)/2),0)),IF(ISBLANK(OFFSET('9. METAS'!$R$20,INT((ROW()-14)/2),0)),"",OFFSET('9. METAS'!$R$20,INT((ROW()-14)/2),0)))</f>
        <v>3</v>
      </c>
      <c r="L320" s="245">
        <f ca="1">IF(MOD(ROW()-13,2)=0,IF(ISBLANK(OFFSET('11. SEGUIMIENTO 2026'!$P$14,INT((ROW()-13)/2),0)),"",OFFSET('11. SEGUIMIENTO 2026'!$P$14,INT((ROW()-13)/2),0)),IF(ISBLANK(OFFSET('9. METAS'!$S$20,INT((ROW()-14)/2),0)),"",OFFSET('9. METAS'!$S$20,INT((ROW()-14)/2),0)))</f>
        <v>3</v>
      </c>
      <c r="M320" s="246">
        <f ca="1">IF(MOD(ROW()-13,2)=0,IF(ISBLANK(OFFSET('11. SEGUIMIENTO 2026'!$Q$14,INT((ROW()-13)/2),0)),"",OFFSET('11. SEGUIMIENTO 2026'!$Q$14,INT((ROW()-13)/2),0)),IF(ISBLANK(OFFSET('9. METAS'!$T$20,INT((ROW()-14)/2),0)),"",OFFSET('9. METAS'!$T$20,INT((ROW()-14)/2),0)))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02">
        <f ca="1">IF(ISBLANK(OFFSET('9. METAS'!$K$20,INT((ROW()-13)/2),0)),"",OFFSET('9. METAS'!$K$20,INT((ROW()-13)/2),0))</f>
        <v>28</v>
      </c>
      <c r="I321" s="1004"/>
      <c r="J321" s="244">
        <f ca="1">IF(MOD(ROW()-13,2)=0,IF(ISBLANK(OFFSET('11. SEGUIMIENTO 2026'!$N$14,INT((ROW()-13)/2),0)),"",OFFSET('11. SEGUIMIENTO 2026'!$N$14,INT((ROW()-13)/2),0)),IF(ISBLANK(OFFSET('9. METAS'!$Q$20,INT((ROW()-14)/2),0)),"",OFFSET('9. METAS'!$Q$20,INT((ROW()-14)/2),0)))</f>
        <v>8</v>
      </c>
      <c r="K321" s="245" t="str">
        <f ca="1">IF(MOD(ROW()-13,2)=0,IF(ISBLANK(OFFSET('11. SEGUIMIENTO 2026'!$O$14,INT((ROW()-13)/2),0)),"",OFFSET('11. SEGUIMIENTO 2026'!$O$14,INT((ROW()-13)/2),0)),IF(ISBLANK(OFFSET('9. METAS'!$R$20,INT((ROW()-14)/2),0)),"",OFFSET('9. METAS'!$R$20,INT((ROW()-14)/2),0)))</f>
        <v/>
      </c>
      <c r="L321" s="245" t="str">
        <f ca="1">IF(MOD(ROW()-13,2)=0,IF(ISBLANK(OFFSET('11. SEGUIMIENTO 2026'!$P$14,INT((ROW()-13)/2),0)),"",OFFSET('11. SEGUIMIENTO 2026'!$P$14,INT((ROW()-13)/2),0)),IF(ISBLANK(OFFSET('9. METAS'!$S$20,INT((ROW()-14)/2),0)),"",OFFSET('9. METAS'!$S$20,INT((ROW()-14)/2),0)))</f>
        <v/>
      </c>
      <c r="M321" s="246" t="str">
        <f ca="1">IF(MOD(ROW()-13,2)=0,IF(ISBLANK(OFFSET('11. SEGUIMIENTO 2026'!$Q$14,INT((ROW()-13)/2),0)),"",OFFSET('11. SEGUIMIENTO 2026'!$Q$14,INT((ROW()-13)/2),0)),IF(ISBLANK(OFFSET('9. METAS'!$T$20,INT((ROW()-14)/2),0)),"",OFFSET('9. METAS'!$T$20,INT((ROW()-14)/2),0)))</f>
        <v/>
      </c>
      <c r="N321" s="1006">
        <f t="shared" ref="N321" ca="1" si="304">IFERROR(J321/J322,"ND")</f>
        <v>1</v>
      </c>
      <c r="O321" s="1008" t="str">
        <f t="shared" ref="O321" ca="1" si="305">IFERROR(((J321+K321)/H321),"ND")</f>
        <v>ND</v>
      </c>
      <c r="P321" s="1010"/>
    </row>
    <row r="322" spans="3:16">
      <c r="C322" s="1025"/>
      <c r="D322" s="1018"/>
      <c r="E322" s="1018"/>
      <c r="F322" s="1021"/>
      <c r="G322" s="1023"/>
      <c r="H322" s="1002"/>
      <c r="I322" s="1012"/>
      <c r="J322" s="244">
        <f ca="1">IF(MOD(ROW()-13,2)=0,IF(ISBLANK(OFFSET('11. SEGUIMIENTO 2026'!$N$14,INT((ROW()-13)/2),0)),"",OFFSET('11. SEGUIMIENTO 2026'!$N$14,INT((ROW()-13)/2),0)),IF(ISBLANK(OFFSET('9. METAS'!$Q$20,INT((ROW()-14)/2),0)),"",OFFSET('9. METAS'!$Q$20,INT((ROW()-14)/2),0)))</f>
        <v>8</v>
      </c>
      <c r="K322" s="245">
        <f ca="1">IF(MOD(ROW()-13,2)=0,IF(ISBLANK(OFFSET('11. SEGUIMIENTO 2026'!$O$14,INT((ROW()-13)/2),0)),"",OFFSET('11. SEGUIMIENTO 2026'!$O$14,INT((ROW()-13)/2),0)),IF(ISBLANK(OFFSET('9. METAS'!$R$20,INT((ROW()-14)/2),0)),"",OFFSET('9. METAS'!$R$20,INT((ROW()-14)/2),0)))</f>
        <v>7</v>
      </c>
      <c r="L322" s="245">
        <f ca="1">IF(MOD(ROW()-13,2)=0,IF(ISBLANK(OFFSET('11. SEGUIMIENTO 2026'!$P$14,INT((ROW()-13)/2),0)),"",OFFSET('11. SEGUIMIENTO 2026'!$P$14,INT((ROW()-13)/2),0)),IF(ISBLANK(OFFSET('9. METAS'!$S$20,INT((ROW()-14)/2),0)),"",OFFSET('9. METAS'!$S$20,INT((ROW()-14)/2),0)))</f>
        <v>7</v>
      </c>
      <c r="M322" s="246">
        <f ca="1">IF(MOD(ROW()-13,2)=0,IF(ISBLANK(OFFSET('11. SEGUIMIENTO 2026'!$Q$14,INT((ROW()-13)/2),0)),"",OFFSET('11. SEGUIMIENTO 2026'!$Q$14,INT((ROW()-13)/2),0)),IF(ISBLANK(OFFSET('9. METAS'!$T$20,INT((ROW()-14)/2),0)),"",OFFSET('9. METAS'!$T$20,INT((ROW()-14)/2),0)))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02" t="str">
        <f ca="1">IF(ISBLANK(OFFSET('9. METAS'!$K$20,INT((ROW()-13)/2),0)),"",OFFSET('9. METAS'!$K$20,INT((ROW()-13)/2),0))</f>
        <v/>
      </c>
      <c r="I323" s="1004"/>
      <c r="J323" s="244" t="str">
        <f ca="1">IF(MOD(ROW()-13,2)=0,IF(ISBLANK(OFFSET('11. SEGUIMIENTO 2026'!$N$14,INT((ROW()-13)/2),0)),"",OFFSET('11. SEGUIMIENTO 2026'!$N$14,INT((ROW()-13)/2),0)),IF(ISBLANK(OFFSET('9. METAS'!$Q$20,INT((ROW()-14)/2),0)),"",OFFSET('9. METAS'!$Q$20,INT((ROW()-14)/2),0)))</f>
        <v/>
      </c>
      <c r="K323" s="245" t="str">
        <f ca="1">IF(MOD(ROW()-13,2)=0,IF(ISBLANK(OFFSET('11. SEGUIMIENTO 2026'!$O$14,INT((ROW()-13)/2),0)),"",OFFSET('11. SEGUIMIENTO 2026'!$O$14,INT((ROW()-13)/2),0)),IF(ISBLANK(OFFSET('9. METAS'!$R$20,INT((ROW()-14)/2),0)),"",OFFSET('9. METAS'!$R$20,INT((ROW()-14)/2),0)))</f>
        <v/>
      </c>
      <c r="L323" s="245" t="str">
        <f ca="1">IF(MOD(ROW()-13,2)=0,IF(ISBLANK(OFFSET('11. SEGUIMIENTO 2026'!$P$14,INT((ROW()-13)/2),0)),"",OFFSET('11. SEGUIMIENTO 2026'!$P$14,INT((ROW()-13)/2),0)),IF(ISBLANK(OFFSET('9. METAS'!$S$20,INT((ROW()-14)/2),0)),"",OFFSET('9. METAS'!$S$20,INT((ROW()-14)/2),0)))</f>
        <v/>
      </c>
      <c r="M323" s="246" t="str">
        <f ca="1">IF(MOD(ROW()-13,2)=0,IF(ISBLANK(OFFSET('11. SEGUIMIENTO 2026'!$Q$14,INT((ROW()-13)/2),0)),"",OFFSET('11. SEGUIMIENTO 2026'!$Q$14,INT((ROW()-13)/2),0)),IF(ISBLANK(OFFSET('9. METAS'!$T$20,INT((ROW()-14)/2),0)),"",OFFSET('9. METAS'!$T$20,INT((ROW()-14)/2),0)))</f>
        <v/>
      </c>
      <c r="N323" s="1006" t="str">
        <f t="shared" ref="N323" ca="1" si="306">IFERROR(J323/J324,"ND")</f>
        <v>ND</v>
      </c>
      <c r="O323" s="1008" t="str">
        <f t="shared" ref="O323" ca="1" si="307">IFERROR(((J323+K323)/H323),"ND")</f>
        <v>ND</v>
      </c>
      <c r="P323" s="1010"/>
    </row>
    <row r="324" spans="3:16">
      <c r="C324" s="1025"/>
      <c r="D324" s="1018"/>
      <c r="E324" s="1018"/>
      <c r="F324" s="1021"/>
      <c r="G324" s="1023"/>
      <c r="H324" s="1002"/>
      <c r="I324" s="1012"/>
      <c r="J324" s="244" t="str">
        <f ca="1">IF(MOD(ROW()-13,2)=0,IF(ISBLANK(OFFSET('11. SEGUIMIENTO 2026'!$N$14,INT((ROW()-13)/2),0)),"",OFFSET('11. SEGUIMIENTO 2026'!$N$14,INT((ROW()-13)/2),0)),IF(ISBLANK(OFFSET('9. METAS'!$Q$20,INT((ROW()-14)/2),0)),"",OFFSET('9. METAS'!$Q$20,INT((ROW()-14)/2),0)))</f>
        <v/>
      </c>
      <c r="K324" s="245" t="str">
        <f ca="1">IF(MOD(ROW()-13,2)=0,IF(ISBLANK(OFFSET('11. SEGUIMIENTO 2026'!$O$14,INT((ROW()-13)/2),0)),"",OFFSET('11. SEGUIMIENTO 2026'!$O$14,INT((ROW()-13)/2),0)),IF(ISBLANK(OFFSET('9. METAS'!$R$20,INT((ROW()-14)/2),0)),"",OFFSET('9. METAS'!$R$20,INT((ROW()-14)/2),0)))</f>
        <v/>
      </c>
      <c r="L324" s="245" t="str">
        <f ca="1">IF(MOD(ROW()-13,2)=0,IF(ISBLANK(OFFSET('11. SEGUIMIENTO 2026'!$P$14,INT((ROW()-13)/2),0)),"",OFFSET('11. SEGUIMIENTO 2026'!$P$14,INT((ROW()-13)/2),0)),IF(ISBLANK(OFFSET('9. METAS'!$S$20,INT((ROW()-14)/2),0)),"",OFFSET('9. METAS'!$S$20,INT((ROW()-14)/2),0)))</f>
        <v/>
      </c>
      <c r="M324" s="246" t="str">
        <f ca="1">IF(MOD(ROW()-13,2)=0,IF(ISBLANK(OFFSET('11. SEGUIMIENTO 2026'!$Q$14,INT((ROW()-13)/2),0)),"",OFFSET('11. SEGUIMIENTO 2026'!$Q$14,INT((ROW()-13)/2),0)),IF(ISBLANK(OFFSET('9. METAS'!$T$20,INT((ROW()-14)/2),0)),"",OFFSET('9. METAS'!$T$20,INT((ROW()-14)/2),0)))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02" t="str">
        <f ca="1">IF(ISBLANK(OFFSET('9. METAS'!$K$20,INT((ROW()-13)/2),0)),"",OFFSET('9. METAS'!$K$20,INT((ROW()-13)/2),0))</f>
        <v/>
      </c>
      <c r="I325" s="1004"/>
      <c r="J325" s="244" t="str">
        <f ca="1">IF(MOD(ROW()-13,2)=0,IF(ISBLANK(OFFSET('11. SEGUIMIENTO 2026'!$N$14,INT((ROW()-13)/2),0)),"",OFFSET('11. SEGUIMIENTO 2026'!$N$14,INT((ROW()-13)/2),0)),IF(ISBLANK(OFFSET('9. METAS'!$Q$20,INT((ROW()-14)/2),0)),"",OFFSET('9. METAS'!$Q$20,INT((ROW()-14)/2),0)))</f>
        <v/>
      </c>
      <c r="K325" s="245" t="str">
        <f ca="1">IF(MOD(ROW()-13,2)=0,IF(ISBLANK(OFFSET('11. SEGUIMIENTO 2026'!$O$14,INT((ROW()-13)/2),0)),"",OFFSET('11. SEGUIMIENTO 2026'!$O$14,INT((ROW()-13)/2),0)),IF(ISBLANK(OFFSET('9. METAS'!$R$20,INT((ROW()-14)/2),0)),"",OFFSET('9. METAS'!$R$20,INT((ROW()-14)/2),0)))</f>
        <v/>
      </c>
      <c r="L325" s="245" t="str">
        <f ca="1">IF(MOD(ROW()-13,2)=0,IF(ISBLANK(OFFSET('11. SEGUIMIENTO 2026'!$P$14,INT((ROW()-13)/2),0)),"",OFFSET('11. SEGUIMIENTO 2026'!$P$14,INT((ROW()-13)/2),0)),IF(ISBLANK(OFFSET('9. METAS'!$S$20,INT((ROW()-14)/2),0)),"",OFFSET('9. METAS'!$S$20,INT((ROW()-14)/2),0)))</f>
        <v/>
      </c>
      <c r="M325" s="246" t="str">
        <f ca="1">IF(MOD(ROW()-13,2)=0,IF(ISBLANK(OFFSET('11. SEGUIMIENTO 2026'!$Q$14,INT((ROW()-13)/2),0)),"",OFFSET('11. SEGUIMIENTO 2026'!$Q$14,INT((ROW()-13)/2),0)),IF(ISBLANK(OFFSET('9. METAS'!$T$20,INT((ROW()-14)/2),0)),"",OFFSET('9. METAS'!$T$20,INT((ROW()-14)/2),0)))</f>
        <v/>
      </c>
      <c r="N325" s="1006" t="str">
        <f t="shared" ref="N325" ca="1" si="308">IFERROR(J325/J326,"ND")</f>
        <v>ND</v>
      </c>
      <c r="O325" s="1008" t="str">
        <f t="shared" ref="O325" ca="1" si="309">IFERROR(((J325+K325)/H325),"ND")</f>
        <v>ND</v>
      </c>
      <c r="P325" s="1010"/>
    </row>
    <row r="326" spans="3:16">
      <c r="C326" s="1025"/>
      <c r="D326" s="1018"/>
      <c r="E326" s="1018"/>
      <c r="F326" s="1021"/>
      <c r="G326" s="1023"/>
      <c r="H326" s="1002"/>
      <c r="I326" s="1012"/>
      <c r="J326" s="244" t="str">
        <f ca="1">IF(MOD(ROW()-13,2)=0,IF(ISBLANK(OFFSET('11. SEGUIMIENTO 2026'!$N$14,INT((ROW()-13)/2),0)),"",OFFSET('11. SEGUIMIENTO 2026'!$N$14,INT((ROW()-13)/2),0)),IF(ISBLANK(OFFSET('9. METAS'!$Q$20,INT((ROW()-14)/2),0)),"",OFFSET('9. METAS'!$Q$20,INT((ROW()-14)/2),0)))</f>
        <v/>
      </c>
      <c r="K326" s="245" t="str">
        <f ca="1">IF(MOD(ROW()-13,2)=0,IF(ISBLANK(OFFSET('11. SEGUIMIENTO 2026'!$O$14,INT((ROW()-13)/2),0)),"",OFFSET('11. SEGUIMIENTO 2026'!$O$14,INT((ROW()-13)/2),0)),IF(ISBLANK(OFFSET('9. METAS'!$R$20,INT((ROW()-14)/2),0)),"",OFFSET('9. METAS'!$R$20,INT((ROW()-14)/2),0)))</f>
        <v/>
      </c>
      <c r="L326" s="245" t="str">
        <f ca="1">IF(MOD(ROW()-13,2)=0,IF(ISBLANK(OFFSET('11. SEGUIMIENTO 2026'!$P$14,INT((ROW()-13)/2),0)),"",OFFSET('11. SEGUIMIENTO 2026'!$P$14,INT((ROW()-13)/2),0)),IF(ISBLANK(OFFSET('9. METAS'!$S$20,INT((ROW()-14)/2),0)),"",OFFSET('9. METAS'!$S$20,INT((ROW()-14)/2),0)))</f>
        <v/>
      </c>
      <c r="M326" s="246" t="str">
        <f ca="1">IF(MOD(ROW()-13,2)=0,IF(ISBLANK(OFFSET('11. SEGUIMIENTO 2026'!$Q$14,INT((ROW()-13)/2),0)),"",OFFSET('11. SEGUIMIENTO 2026'!$Q$14,INT((ROW()-13)/2),0)),IF(ISBLANK(OFFSET('9. METAS'!$T$20,INT((ROW()-14)/2),0)),"",OFFSET('9. METAS'!$T$20,INT((ROW()-14)/2),0)))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02" t="str">
        <f ca="1">IF(ISBLANK(OFFSET('9. METAS'!$K$20,INT((ROW()-13)/2),0)),"",OFFSET('9. METAS'!$K$20,INT((ROW()-13)/2),0))</f>
        <v/>
      </c>
      <c r="I327" s="1004"/>
      <c r="J327" s="244" t="str">
        <f ca="1">IF(MOD(ROW()-13,2)=0,IF(ISBLANK(OFFSET('11. SEGUIMIENTO 2026'!$N$14,INT((ROW()-13)/2),0)),"",OFFSET('11. SEGUIMIENTO 2026'!$N$14,INT((ROW()-13)/2),0)),IF(ISBLANK(OFFSET('9. METAS'!$Q$20,INT((ROW()-14)/2),0)),"",OFFSET('9. METAS'!$Q$20,INT((ROW()-14)/2),0)))</f>
        <v/>
      </c>
      <c r="K327" s="245" t="str">
        <f ca="1">IF(MOD(ROW()-13,2)=0,IF(ISBLANK(OFFSET('11. SEGUIMIENTO 2026'!$O$14,INT((ROW()-13)/2),0)),"",OFFSET('11. SEGUIMIENTO 2026'!$O$14,INT((ROW()-13)/2),0)),IF(ISBLANK(OFFSET('9. METAS'!$R$20,INT((ROW()-14)/2),0)),"",OFFSET('9. METAS'!$R$20,INT((ROW()-14)/2),0)))</f>
        <v/>
      </c>
      <c r="L327" s="245" t="str">
        <f ca="1">IF(MOD(ROW()-13,2)=0,IF(ISBLANK(OFFSET('11. SEGUIMIENTO 2026'!$P$14,INT((ROW()-13)/2),0)),"",OFFSET('11. SEGUIMIENTO 2026'!$P$14,INT((ROW()-13)/2),0)),IF(ISBLANK(OFFSET('9. METAS'!$S$20,INT((ROW()-14)/2),0)),"",OFFSET('9. METAS'!$S$20,INT((ROW()-14)/2),0)))</f>
        <v/>
      </c>
      <c r="M327" s="246" t="str">
        <f ca="1">IF(MOD(ROW()-13,2)=0,IF(ISBLANK(OFFSET('11. SEGUIMIENTO 2026'!$Q$14,INT((ROW()-13)/2),0)),"",OFFSET('11. SEGUIMIENTO 2026'!$Q$14,INT((ROW()-13)/2),0)),IF(ISBLANK(OFFSET('9. METAS'!$T$20,INT((ROW()-14)/2),0)),"",OFFSET('9. METAS'!$T$20,INT((ROW()-14)/2),0)))</f>
        <v/>
      </c>
      <c r="N327" s="1006" t="str">
        <f t="shared" ref="N327" ca="1" si="310">IFERROR(J327/J328,"ND")</f>
        <v>ND</v>
      </c>
      <c r="O327" s="1008" t="str">
        <f t="shared" ref="O327" ca="1" si="311">IFERROR(((J327+K327)/H327),"ND")</f>
        <v>ND</v>
      </c>
      <c r="P327" s="1010"/>
    </row>
    <row r="328" spans="3:16">
      <c r="C328" s="1025"/>
      <c r="D328" s="1018"/>
      <c r="E328" s="1018"/>
      <c r="F328" s="1021"/>
      <c r="G328" s="1023"/>
      <c r="H328" s="1002"/>
      <c r="I328" s="1012"/>
      <c r="J328" s="244" t="str">
        <f ca="1">IF(MOD(ROW()-13,2)=0,IF(ISBLANK(OFFSET('11. SEGUIMIENTO 2026'!$N$14,INT((ROW()-13)/2),0)),"",OFFSET('11. SEGUIMIENTO 2026'!$N$14,INT((ROW()-13)/2),0)),IF(ISBLANK(OFFSET('9. METAS'!$Q$20,INT((ROW()-14)/2),0)),"",OFFSET('9. METAS'!$Q$20,INT((ROW()-14)/2),0)))</f>
        <v/>
      </c>
      <c r="K328" s="245" t="str">
        <f ca="1">IF(MOD(ROW()-13,2)=0,IF(ISBLANK(OFFSET('11. SEGUIMIENTO 2026'!$O$14,INT((ROW()-13)/2),0)),"",OFFSET('11. SEGUIMIENTO 2026'!$O$14,INT((ROW()-13)/2),0)),IF(ISBLANK(OFFSET('9. METAS'!$R$20,INT((ROW()-14)/2),0)),"",OFFSET('9. METAS'!$R$20,INT((ROW()-14)/2),0)))</f>
        <v/>
      </c>
      <c r="L328" s="245" t="str">
        <f ca="1">IF(MOD(ROW()-13,2)=0,IF(ISBLANK(OFFSET('11. SEGUIMIENTO 2026'!$P$14,INT((ROW()-13)/2),0)),"",OFFSET('11. SEGUIMIENTO 2026'!$P$14,INT((ROW()-13)/2),0)),IF(ISBLANK(OFFSET('9. METAS'!$S$20,INT((ROW()-14)/2),0)),"",OFFSET('9. METAS'!$S$20,INT((ROW()-14)/2),0)))</f>
        <v/>
      </c>
      <c r="M328" s="246" t="str">
        <f ca="1">IF(MOD(ROW()-13,2)=0,IF(ISBLANK(OFFSET('11. SEGUIMIENTO 2026'!$Q$14,INT((ROW()-13)/2),0)),"",OFFSET('11. SEGUIMIENTO 2026'!$Q$14,INT((ROW()-13)/2),0)),IF(ISBLANK(OFFSET('9. METAS'!$T$20,INT((ROW()-14)/2),0)),"",OFFSET('9. METAS'!$T$20,INT((ROW()-14)/2),0)))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02">
        <f ca="1">IF(ISBLANK(OFFSET('9. METAS'!$K$20,INT((ROW()-13)/2),0)),"",OFFSET('9. METAS'!$K$20,INT((ROW()-13)/2),0))</f>
        <v>100</v>
      </c>
      <c r="I329" s="1004"/>
      <c r="J329" s="244">
        <f ca="1">IF(MOD(ROW()-13,2)=0,IF(ISBLANK(OFFSET('11. SEGUIMIENTO 2026'!$N$14,INT((ROW()-13)/2),0)),"",OFFSET('11. SEGUIMIENTO 2026'!$N$14,INT((ROW()-13)/2),0)),IF(ISBLANK(OFFSET('9. METAS'!$Q$20,INT((ROW()-14)/2),0)),"",OFFSET('9. METAS'!$Q$20,INT((ROW()-14)/2),0)))</f>
        <v>25</v>
      </c>
      <c r="K329" s="245" t="str">
        <f ca="1">IF(MOD(ROW()-13,2)=0,IF(ISBLANK(OFFSET('11. SEGUIMIENTO 2026'!$O$14,INT((ROW()-13)/2),0)),"",OFFSET('11. SEGUIMIENTO 2026'!$O$14,INT((ROW()-13)/2),0)),IF(ISBLANK(OFFSET('9. METAS'!$R$20,INT((ROW()-14)/2),0)),"",OFFSET('9. METAS'!$R$20,INT((ROW()-14)/2),0)))</f>
        <v/>
      </c>
      <c r="L329" s="245" t="str">
        <f ca="1">IF(MOD(ROW()-13,2)=0,IF(ISBLANK(OFFSET('11. SEGUIMIENTO 2026'!$P$14,INT((ROW()-13)/2),0)),"",OFFSET('11. SEGUIMIENTO 2026'!$P$14,INT((ROW()-13)/2),0)),IF(ISBLANK(OFFSET('9. METAS'!$S$20,INT((ROW()-14)/2),0)),"",OFFSET('9. METAS'!$S$20,INT((ROW()-14)/2),0)))</f>
        <v/>
      </c>
      <c r="M329" s="246" t="str">
        <f ca="1">IF(MOD(ROW()-13,2)=0,IF(ISBLANK(OFFSET('11. SEGUIMIENTO 2026'!$Q$14,INT((ROW()-13)/2),0)),"",OFFSET('11. SEGUIMIENTO 2026'!$Q$14,INT((ROW()-13)/2),0)),IF(ISBLANK(OFFSET('9. METAS'!$T$20,INT((ROW()-14)/2),0)),"",OFFSET('9. METAS'!$T$20,INT((ROW()-14)/2),0)))</f>
        <v/>
      </c>
      <c r="N329" s="1006">
        <f t="shared" ref="N329" ca="1" si="312">IFERROR(J329/J330,"ND")</f>
        <v>1</v>
      </c>
      <c r="O329" s="1008" t="str">
        <f t="shared" ref="O329" ca="1" si="313">IFERROR(((J329+K329)/H329),"ND")</f>
        <v>ND</v>
      </c>
      <c r="P329" s="1010"/>
    </row>
    <row r="330" spans="3:16">
      <c r="C330" s="1025"/>
      <c r="D330" s="1018"/>
      <c r="E330" s="1018"/>
      <c r="F330" s="1021"/>
      <c r="G330" s="1023"/>
      <c r="H330" s="1002"/>
      <c r="I330" s="1012"/>
      <c r="J330" s="244">
        <f ca="1">IF(MOD(ROW()-13,2)=0,IF(ISBLANK(OFFSET('11. SEGUIMIENTO 2026'!$N$14,INT((ROW()-13)/2),0)),"",OFFSET('11. SEGUIMIENTO 2026'!$N$14,INT((ROW()-13)/2),0)),IF(ISBLANK(OFFSET('9. METAS'!$Q$20,INT((ROW()-14)/2),0)),"",OFFSET('9. METAS'!$Q$20,INT((ROW()-14)/2),0)))</f>
        <v>25</v>
      </c>
      <c r="K330" s="245">
        <f ca="1">IF(MOD(ROW()-13,2)=0,IF(ISBLANK(OFFSET('11. SEGUIMIENTO 2026'!$O$14,INT((ROW()-13)/2),0)),"",OFFSET('11. SEGUIMIENTO 2026'!$O$14,INT((ROW()-13)/2),0)),IF(ISBLANK(OFFSET('9. METAS'!$R$20,INT((ROW()-14)/2),0)),"",OFFSET('9. METAS'!$R$20,INT((ROW()-14)/2),0)))</f>
        <v>25</v>
      </c>
      <c r="L330" s="245">
        <f ca="1">IF(MOD(ROW()-13,2)=0,IF(ISBLANK(OFFSET('11. SEGUIMIENTO 2026'!$P$14,INT((ROW()-13)/2),0)),"",OFFSET('11. SEGUIMIENTO 2026'!$P$14,INT((ROW()-13)/2),0)),IF(ISBLANK(OFFSET('9. METAS'!$S$20,INT((ROW()-14)/2),0)),"",OFFSET('9. METAS'!$S$20,INT((ROW()-14)/2),0)))</f>
        <v>25</v>
      </c>
      <c r="M330" s="246">
        <f ca="1">IF(MOD(ROW()-13,2)=0,IF(ISBLANK(OFFSET('11. SEGUIMIENTO 2026'!$Q$14,INT((ROW()-13)/2),0)),"",OFFSET('11. SEGUIMIENTO 2026'!$Q$14,INT((ROW()-13)/2),0)),IF(ISBLANK(OFFSET('9. METAS'!$T$20,INT((ROW()-14)/2),0)),"",OFFSET('9. METAS'!$T$20,INT((ROW()-14)/2),0)))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02">
        <f ca="1">IF(ISBLANK(OFFSET('9. METAS'!$K$20,INT((ROW()-13)/2),0)),"",OFFSET('9. METAS'!$K$20,INT((ROW()-13)/2),0))</f>
        <v>384</v>
      </c>
      <c r="I331" s="1004"/>
      <c r="J331" s="244">
        <f ca="1">IF(MOD(ROW()-13,2)=0,IF(ISBLANK(OFFSET('11. SEGUIMIENTO 2026'!$N$14,INT((ROW()-13)/2),0)),"",OFFSET('11. SEGUIMIENTO 2026'!$N$14,INT((ROW()-13)/2),0)),IF(ISBLANK(OFFSET('9. METAS'!$Q$20,INT((ROW()-14)/2),0)),"",OFFSET('9. METAS'!$Q$20,INT((ROW()-14)/2),0)))</f>
        <v>87</v>
      </c>
      <c r="K331" s="245" t="str">
        <f ca="1">IF(MOD(ROW()-13,2)=0,IF(ISBLANK(OFFSET('11. SEGUIMIENTO 2026'!$O$14,INT((ROW()-13)/2),0)),"",OFFSET('11. SEGUIMIENTO 2026'!$O$14,INT((ROW()-13)/2),0)),IF(ISBLANK(OFFSET('9. METAS'!$R$20,INT((ROW()-14)/2),0)),"",OFFSET('9. METAS'!$R$20,INT((ROW()-14)/2),0)))</f>
        <v/>
      </c>
      <c r="L331" s="245" t="str">
        <f ca="1">IF(MOD(ROW()-13,2)=0,IF(ISBLANK(OFFSET('11. SEGUIMIENTO 2026'!$P$14,INT((ROW()-13)/2),0)),"",OFFSET('11. SEGUIMIENTO 2026'!$P$14,INT((ROW()-13)/2),0)),IF(ISBLANK(OFFSET('9. METAS'!$S$20,INT((ROW()-14)/2),0)),"",OFFSET('9. METAS'!$S$20,INT((ROW()-14)/2),0)))</f>
        <v/>
      </c>
      <c r="M331" s="246" t="str">
        <f ca="1">IF(MOD(ROW()-13,2)=0,IF(ISBLANK(OFFSET('11. SEGUIMIENTO 2026'!$Q$14,INT((ROW()-13)/2),0)),"",OFFSET('11. SEGUIMIENTO 2026'!$Q$14,INT((ROW()-13)/2),0)),IF(ISBLANK(OFFSET('9. METAS'!$T$20,INT((ROW()-14)/2),0)),"",OFFSET('9. METAS'!$T$20,INT((ROW()-14)/2),0)))</f>
        <v/>
      </c>
      <c r="N331" s="1006">
        <f t="shared" ref="N331" ca="1" si="314">IFERROR(J331/J332,"ND")</f>
        <v>1.0116279069767442</v>
      </c>
      <c r="O331" s="1008" t="str">
        <f t="shared" ref="O331" ca="1" si="315">IFERROR(((J331+K331)/H331),"ND")</f>
        <v>ND</v>
      </c>
      <c r="P331" s="1010"/>
    </row>
    <row r="332" spans="3:16">
      <c r="C332" s="1025"/>
      <c r="D332" s="1018"/>
      <c r="E332" s="1018"/>
      <c r="F332" s="1021"/>
      <c r="G332" s="1023"/>
      <c r="H332" s="1002"/>
      <c r="I332" s="1012"/>
      <c r="J332" s="244">
        <f ca="1">IF(MOD(ROW()-13,2)=0,IF(ISBLANK(OFFSET('11. SEGUIMIENTO 2026'!$N$14,INT((ROW()-13)/2),0)),"",OFFSET('11. SEGUIMIENTO 2026'!$N$14,INT((ROW()-13)/2),0)),IF(ISBLANK(OFFSET('9. METAS'!$Q$20,INT((ROW()-14)/2),0)),"",OFFSET('9. METAS'!$Q$20,INT((ROW()-14)/2),0)))</f>
        <v>86</v>
      </c>
      <c r="K332" s="245">
        <f ca="1">IF(MOD(ROW()-13,2)=0,IF(ISBLANK(OFFSET('11. SEGUIMIENTO 2026'!$O$14,INT((ROW()-13)/2),0)),"",OFFSET('11. SEGUIMIENTO 2026'!$O$14,INT((ROW()-13)/2),0)),IF(ISBLANK(OFFSET('9. METAS'!$R$20,INT((ROW()-14)/2),0)),"",OFFSET('9. METAS'!$R$20,INT((ROW()-14)/2),0)))</f>
        <v>101</v>
      </c>
      <c r="L332" s="245">
        <f ca="1">IF(MOD(ROW()-13,2)=0,IF(ISBLANK(OFFSET('11. SEGUIMIENTO 2026'!$P$14,INT((ROW()-13)/2),0)),"",OFFSET('11. SEGUIMIENTO 2026'!$P$14,INT((ROW()-13)/2),0)),IF(ISBLANK(OFFSET('9. METAS'!$S$20,INT((ROW()-14)/2),0)),"",OFFSET('9. METAS'!$S$20,INT((ROW()-14)/2),0)))</f>
        <v>111</v>
      </c>
      <c r="M332" s="246">
        <f ca="1">IF(MOD(ROW()-13,2)=0,IF(ISBLANK(OFFSET('11. SEGUIMIENTO 2026'!$Q$14,INT((ROW()-13)/2),0)),"",OFFSET('11. SEGUIMIENTO 2026'!$Q$14,INT((ROW()-13)/2),0)),IF(ISBLANK(OFFSET('9. METAS'!$T$20,INT((ROW()-14)/2),0)),"",OFFSET('9. METAS'!$T$20,INT((ROW()-14)/2),0)))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02" t="str">
        <f ca="1">IF(ISBLANK(OFFSET('9. METAS'!$K$20,INT((ROW()-13)/2),0)),"",OFFSET('9. METAS'!$K$20,INT((ROW()-13)/2),0))</f>
        <v/>
      </c>
      <c r="I333" s="1004"/>
      <c r="J333" s="244" t="str">
        <f ca="1">IF(MOD(ROW()-13,2)=0,IF(ISBLANK(OFFSET('11. SEGUIMIENTO 2026'!$N$14,INT((ROW()-13)/2),0)),"",OFFSET('11. SEGUIMIENTO 2026'!$N$14,INT((ROW()-13)/2),0)),IF(ISBLANK(OFFSET('9. METAS'!$Q$20,INT((ROW()-14)/2),0)),"",OFFSET('9. METAS'!$Q$20,INT((ROW()-14)/2),0)))</f>
        <v/>
      </c>
      <c r="K333" s="245" t="str">
        <f ca="1">IF(MOD(ROW()-13,2)=0,IF(ISBLANK(OFFSET('11. SEGUIMIENTO 2026'!$O$14,INT((ROW()-13)/2),0)),"",OFFSET('11. SEGUIMIENTO 2026'!$O$14,INT((ROW()-13)/2),0)),IF(ISBLANK(OFFSET('9. METAS'!$R$20,INT((ROW()-14)/2),0)),"",OFFSET('9. METAS'!$R$20,INT((ROW()-14)/2),0)))</f>
        <v/>
      </c>
      <c r="L333" s="245" t="str">
        <f ca="1">IF(MOD(ROW()-13,2)=0,IF(ISBLANK(OFFSET('11. SEGUIMIENTO 2026'!$P$14,INT((ROW()-13)/2),0)),"",OFFSET('11. SEGUIMIENTO 2026'!$P$14,INT((ROW()-13)/2),0)),IF(ISBLANK(OFFSET('9. METAS'!$S$20,INT((ROW()-14)/2),0)),"",OFFSET('9. METAS'!$S$20,INT((ROW()-14)/2),0)))</f>
        <v/>
      </c>
      <c r="M333" s="246" t="str">
        <f ca="1">IF(MOD(ROW()-13,2)=0,IF(ISBLANK(OFFSET('11. SEGUIMIENTO 2026'!$Q$14,INT((ROW()-13)/2),0)),"",OFFSET('11. SEGUIMIENTO 2026'!$Q$14,INT((ROW()-13)/2),0)),IF(ISBLANK(OFFSET('9. METAS'!$T$20,INT((ROW()-14)/2),0)),"",OFFSET('9. METAS'!$T$20,INT((ROW()-14)/2),0)))</f>
        <v/>
      </c>
      <c r="N333" s="1006" t="str">
        <f t="shared" ref="N333" ca="1" si="316">IFERROR(J333/J334,"ND")</f>
        <v>ND</v>
      </c>
      <c r="O333" s="1008" t="str">
        <f t="shared" ref="O333" ca="1" si="317">IFERROR(((J333+K333)/H333),"ND")</f>
        <v>ND</v>
      </c>
      <c r="P333" s="1010"/>
    </row>
    <row r="334" spans="3:16">
      <c r="C334" s="1025"/>
      <c r="D334" s="1018"/>
      <c r="E334" s="1018"/>
      <c r="F334" s="1021"/>
      <c r="G334" s="1023"/>
      <c r="H334" s="1002"/>
      <c r="I334" s="1012"/>
      <c r="J334" s="244" t="str">
        <f ca="1">IF(MOD(ROW()-13,2)=0,IF(ISBLANK(OFFSET('11. SEGUIMIENTO 2026'!$N$14,INT((ROW()-13)/2),0)),"",OFFSET('11. SEGUIMIENTO 2026'!$N$14,INT((ROW()-13)/2),0)),IF(ISBLANK(OFFSET('9. METAS'!$Q$20,INT((ROW()-14)/2),0)),"",OFFSET('9. METAS'!$Q$20,INT((ROW()-14)/2),0)))</f>
        <v/>
      </c>
      <c r="K334" s="245" t="str">
        <f ca="1">IF(MOD(ROW()-13,2)=0,IF(ISBLANK(OFFSET('11. SEGUIMIENTO 2026'!$O$14,INT((ROW()-13)/2),0)),"",OFFSET('11. SEGUIMIENTO 2026'!$O$14,INT((ROW()-13)/2),0)),IF(ISBLANK(OFFSET('9. METAS'!$R$20,INT((ROW()-14)/2),0)),"",OFFSET('9. METAS'!$R$20,INT((ROW()-14)/2),0)))</f>
        <v/>
      </c>
      <c r="L334" s="245" t="str">
        <f ca="1">IF(MOD(ROW()-13,2)=0,IF(ISBLANK(OFFSET('11. SEGUIMIENTO 2026'!$P$14,INT((ROW()-13)/2),0)),"",OFFSET('11. SEGUIMIENTO 2026'!$P$14,INT((ROW()-13)/2),0)),IF(ISBLANK(OFFSET('9. METAS'!$S$20,INT((ROW()-14)/2),0)),"",OFFSET('9. METAS'!$S$20,INT((ROW()-14)/2),0)))</f>
        <v/>
      </c>
      <c r="M334" s="246" t="str">
        <f ca="1">IF(MOD(ROW()-13,2)=0,IF(ISBLANK(OFFSET('11. SEGUIMIENTO 2026'!$Q$14,INT((ROW()-13)/2),0)),"",OFFSET('11. SEGUIMIENTO 2026'!$Q$14,INT((ROW()-13)/2),0)),IF(ISBLANK(OFFSET('9. METAS'!$T$20,INT((ROW()-14)/2),0)),"",OFFSET('9. METAS'!$T$20,INT((ROW()-14)/2),0)))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02" t="str">
        <f ca="1">IF(ISBLANK(OFFSET('9. METAS'!$K$20,INT((ROW()-13)/2),0)),"",OFFSET('9. METAS'!$K$20,INT((ROW()-13)/2),0))</f>
        <v/>
      </c>
      <c r="I335" s="1004"/>
      <c r="J335" s="244" t="str">
        <f ca="1">IF(MOD(ROW()-13,2)=0,IF(ISBLANK(OFFSET('11. SEGUIMIENTO 2026'!$N$14,INT((ROW()-13)/2),0)),"",OFFSET('11. SEGUIMIENTO 2026'!$N$14,INT((ROW()-13)/2),0)),IF(ISBLANK(OFFSET('9. METAS'!$Q$20,INT((ROW()-14)/2),0)),"",OFFSET('9. METAS'!$Q$20,INT((ROW()-14)/2),0)))</f>
        <v/>
      </c>
      <c r="K335" s="245" t="str">
        <f ca="1">IF(MOD(ROW()-13,2)=0,IF(ISBLANK(OFFSET('11. SEGUIMIENTO 2026'!$O$14,INT((ROW()-13)/2),0)),"",OFFSET('11. SEGUIMIENTO 2026'!$O$14,INT((ROW()-13)/2),0)),IF(ISBLANK(OFFSET('9. METAS'!$R$20,INT((ROW()-14)/2),0)),"",OFFSET('9. METAS'!$R$20,INT((ROW()-14)/2),0)))</f>
        <v/>
      </c>
      <c r="L335" s="245" t="str">
        <f ca="1">IF(MOD(ROW()-13,2)=0,IF(ISBLANK(OFFSET('11. SEGUIMIENTO 2026'!$P$14,INT((ROW()-13)/2),0)),"",OFFSET('11. SEGUIMIENTO 2026'!$P$14,INT((ROW()-13)/2),0)),IF(ISBLANK(OFFSET('9. METAS'!$S$20,INT((ROW()-14)/2),0)),"",OFFSET('9. METAS'!$S$20,INT((ROW()-14)/2),0)))</f>
        <v/>
      </c>
      <c r="M335" s="246" t="str">
        <f ca="1">IF(MOD(ROW()-13,2)=0,IF(ISBLANK(OFFSET('11. SEGUIMIENTO 2026'!$Q$14,INT((ROW()-13)/2),0)),"",OFFSET('11. SEGUIMIENTO 2026'!$Q$14,INT((ROW()-13)/2),0)),IF(ISBLANK(OFFSET('9. METAS'!$T$20,INT((ROW()-14)/2),0)),"",OFFSET('9. METAS'!$T$20,INT((ROW()-14)/2),0)))</f>
        <v/>
      </c>
      <c r="N335" s="1006" t="str">
        <f t="shared" ref="N335" ca="1" si="318">IFERROR(J335/J336,"ND")</f>
        <v>ND</v>
      </c>
      <c r="O335" s="1008" t="str">
        <f t="shared" ref="O335" ca="1" si="319">IFERROR(((J335+K335)/H335),"ND")</f>
        <v>ND</v>
      </c>
      <c r="P335" s="1010"/>
    </row>
    <row r="336" spans="3:16">
      <c r="C336" s="1025"/>
      <c r="D336" s="1018"/>
      <c r="E336" s="1018"/>
      <c r="F336" s="1021"/>
      <c r="G336" s="1023"/>
      <c r="H336" s="1002"/>
      <c r="I336" s="1012"/>
      <c r="J336" s="244" t="str">
        <f ca="1">IF(MOD(ROW()-13,2)=0,IF(ISBLANK(OFFSET('11. SEGUIMIENTO 2026'!$N$14,INT((ROW()-13)/2),0)),"",OFFSET('11. SEGUIMIENTO 2026'!$N$14,INT((ROW()-13)/2),0)),IF(ISBLANK(OFFSET('9. METAS'!$Q$20,INT((ROW()-14)/2),0)),"",OFFSET('9. METAS'!$Q$20,INT((ROW()-14)/2),0)))</f>
        <v/>
      </c>
      <c r="K336" s="245" t="str">
        <f ca="1">IF(MOD(ROW()-13,2)=0,IF(ISBLANK(OFFSET('11. SEGUIMIENTO 2026'!$O$14,INT((ROW()-13)/2),0)),"",OFFSET('11. SEGUIMIENTO 2026'!$O$14,INT((ROW()-13)/2),0)),IF(ISBLANK(OFFSET('9. METAS'!$R$20,INT((ROW()-14)/2),0)),"",OFFSET('9. METAS'!$R$20,INT((ROW()-14)/2),0)))</f>
        <v/>
      </c>
      <c r="L336" s="245" t="str">
        <f ca="1">IF(MOD(ROW()-13,2)=0,IF(ISBLANK(OFFSET('11. SEGUIMIENTO 2026'!$P$14,INT((ROW()-13)/2),0)),"",OFFSET('11. SEGUIMIENTO 2026'!$P$14,INT((ROW()-13)/2),0)),IF(ISBLANK(OFFSET('9. METAS'!$S$20,INT((ROW()-14)/2),0)),"",OFFSET('9. METAS'!$S$20,INT((ROW()-14)/2),0)))</f>
        <v/>
      </c>
      <c r="M336" s="246" t="str">
        <f ca="1">IF(MOD(ROW()-13,2)=0,IF(ISBLANK(OFFSET('11. SEGUIMIENTO 2026'!$Q$14,INT((ROW()-13)/2),0)),"",OFFSET('11. SEGUIMIENTO 2026'!$Q$14,INT((ROW()-13)/2),0)),IF(ISBLANK(OFFSET('9. METAS'!$T$20,INT((ROW()-14)/2),0)),"",OFFSET('9. METAS'!$T$20,INT((ROW()-14)/2),0)))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02" t="str">
        <f ca="1">IF(ISBLANK(OFFSET('9. METAS'!$K$20,INT((ROW()-13)/2),0)),"",OFFSET('9. METAS'!$K$20,INT((ROW()-13)/2),0))</f>
        <v/>
      </c>
      <c r="I337" s="1004"/>
      <c r="J337" s="244" t="str">
        <f ca="1">IF(MOD(ROW()-13,2)=0,IF(ISBLANK(OFFSET('11. SEGUIMIENTO 2026'!$N$14,INT((ROW()-13)/2),0)),"",OFFSET('11. SEGUIMIENTO 2026'!$N$14,INT((ROW()-13)/2),0)),IF(ISBLANK(OFFSET('9. METAS'!$Q$20,INT((ROW()-14)/2),0)),"",OFFSET('9. METAS'!$Q$20,INT((ROW()-14)/2),0)))</f>
        <v/>
      </c>
      <c r="K337" s="245" t="str">
        <f ca="1">IF(MOD(ROW()-13,2)=0,IF(ISBLANK(OFFSET('11. SEGUIMIENTO 2026'!$O$14,INT((ROW()-13)/2),0)),"",OFFSET('11. SEGUIMIENTO 2026'!$O$14,INT((ROW()-13)/2),0)),IF(ISBLANK(OFFSET('9. METAS'!$R$20,INT((ROW()-14)/2),0)),"",OFFSET('9. METAS'!$R$20,INT((ROW()-14)/2),0)))</f>
        <v/>
      </c>
      <c r="L337" s="245" t="str">
        <f ca="1">IF(MOD(ROW()-13,2)=0,IF(ISBLANK(OFFSET('11. SEGUIMIENTO 2026'!$P$14,INT((ROW()-13)/2),0)),"",OFFSET('11. SEGUIMIENTO 2026'!$P$14,INT((ROW()-13)/2),0)),IF(ISBLANK(OFFSET('9. METAS'!$S$20,INT((ROW()-14)/2),0)),"",OFFSET('9. METAS'!$S$20,INT((ROW()-14)/2),0)))</f>
        <v/>
      </c>
      <c r="M337" s="246" t="str">
        <f ca="1">IF(MOD(ROW()-13,2)=0,IF(ISBLANK(OFFSET('11. SEGUIMIENTO 2026'!$Q$14,INT((ROW()-13)/2),0)),"",OFFSET('11. SEGUIMIENTO 2026'!$Q$14,INT((ROW()-13)/2),0)),IF(ISBLANK(OFFSET('9. METAS'!$T$20,INT((ROW()-14)/2),0)),"",OFFSET('9. METAS'!$T$20,INT((ROW()-14)/2),0)))</f>
        <v/>
      </c>
      <c r="N337" s="1006" t="str">
        <f t="shared" ref="N337" ca="1" si="320">IFERROR(J337/J338,"ND")</f>
        <v>ND</v>
      </c>
      <c r="O337" s="1008" t="str">
        <f t="shared" ref="O337" ca="1" si="321">IFERROR(((J337+K337)/H337),"ND")</f>
        <v>ND</v>
      </c>
      <c r="P337" s="1010"/>
    </row>
    <row r="338" spans="3:16">
      <c r="C338" s="1025"/>
      <c r="D338" s="1018"/>
      <c r="E338" s="1018"/>
      <c r="F338" s="1021"/>
      <c r="G338" s="1023"/>
      <c r="H338" s="1002"/>
      <c r="I338" s="1012"/>
      <c r="J338" s="244" t="str">
        <f ca="1">IF(MOD(ROW()-13,2)=0,IF(ISBLANK(OFFSET('11. SEGUIMIENTO 2026'!$N$14,INT((ROW()-13)/2),0)),"",OFFSET('11. SEGUIMIENTO 2026'!$N$14,INT((ROW()-13)/2),0)),IF(ISBLANK(OFFSET('9. METAS'!$Q$20,INT((ROW()-14)/2),0)),"",OFFSET('9. METAS'!$Q$20,INT((ROW()-14)/2),0)))</f>
        <v/>
      </c>
      <c r="K338" s="245" t="str">
        <f ca="1">IF(MOD(ROW()-13,2)=0,IF(ISBLANK(OFFSET('11. SEGUIMIENTO 2026'!$O$14,INT((ROW()-13)/2),0)),"",OFFSET('11. SEGUIMIENTO 2026'!$O$14,INT((ROW()-13)/2),0)),IF(ISBLANK(OFFSET('9. METAS'!$R$20,INT((ROW()-14)/2),0)),"",OFFSET('9. METAS'!$R$20,INT((ROW()-14)/2),0)))</f>
        <v/>
      </c>
      <c r="L338" s="245" t="str">
        <f ca="1">IF(MOD(ROW()-13,2)=0,IF(ISBLANK(OFFSET('11. SEGUIMIENTO 2026'!$P$14,INT((ROW()-13)/2),0)),"",OFFSET('11. SEGUIMIENTO 2026'!$P$14,INT((ROW()-13)/2),0)),IF(ISBLANK(OFFSET('9. METAS'!$S$20,INT((ROW()-14)/2),0)),"",OFFSET('9. METAS'!$S$20,INT((ROW()-14)/2),0)))</f>
        <v/>
      </c>
      <c r="M338" s="246" t="str">
        <f ca="1">IF(MOD(ROW()-13,2)=0,IF(ISBLANK(OFFSET('11. SEGUIMIENTO 2026'!$Q$14,INT((ROW()-13)/2),0)),"",OFFSET('11. SEGUIMIENTO 2026'!$Q$14,INT((ROW()-13)/2),0)),IF(ISBLANK(OFFSET('9. METAS'!$T$20,INT((ROW()-14)/2),0)),"",OFFSET('9. METAS'!$T$20,INT((ROW()-14)/2),0)))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02" t="str">
        <f ca="1">IF(ISBLANK(OFFSET('9. METAS'!$K$20,INT((ROW()-13)/2),0)),"",OFFSET('9. METAS'!$K$20,INT((ROW()-13)/2),0))</f>
        <v/>
      </c>
      <c r="I339" s="1004"/>
      <c r="J339" s="244" t="str">
        <f ca="1">IF(MOD(ROW()-13,2)=0,IF(ISBLANK(OFFSET('11. SEGUIMIENTO 2026'!$N$14,INT((ROW()-13)/2),0)),"",OFFSET('11. SEGUIMIENTO 2026'!$N$14,INT((ROW()-13)/2),0)),IF(ISBLANK(OFFSET('9. METAS'!$Q$20,INT((ROW()-14)/2),0)),"",OFFSET('9. METAS'!$Q$20,INT((ROW()-14)/2),0)))</f>
        <v/>
      </c>
      <c r="K339" s="245" t="str">
        <f ca="1">IF(MOD(ROW()-13,2)=0,IF(ISBLANK(OFFSET('11. SEGUIMIENTO 2026'!$O$14,INT((ROW()-13)/2),0)),"",OFFSET('11. SEGUIMIENTO 2026'!$O$14,INT((ROW()-13)/2),0)),IF(ISBLANK(OFFSET('9. METAS'!$R$20,INT((ROW()-14)/2),0)),"",OFFSET('9. METAS'!$R$20,INT((ROW()-14)/2),0)))</f>
        <v/>
      </c>
      <c r="L339" s="245" t="str">
        <f ca="1">IF(MOD(ROW()-13,2)=0,IF(ISBLANK(OFFSET('11. SEGUIMIENTO 2026'!$P$14,INT((ROW()-13)/2),0)),"",OFFSET('11. SEGUIMIENTO 2026'!$P$14,INT((ROW()-13)/2),0)),IF(ISBLANK(OFFSET('9. METAS'!$S$20,INT((ROW()-14)/2),0)),"",OFFSET('9. METAS'!$S$20,INT((ROW()-14)/2),0)))</f>
        <v/>
      </c>
      <c r="M339" s="246" t="str">
        <f ca="1">IF(MOD(ROW()-13,2)=0,IF(ISBLANK(OFFSET('11. SEGUIMIENTO 2026'!$Q$14,INT((ROW()-13)/2),0)),"",OFFSET('11. SEGUIMIENTO 2026'!$Q$14,INT((ROW()-13)/2),0)),IF(ISBLANK(OFFSET('9. METAS'!$T$20,INT((ROW()-14)/2),0)),"",OFFSET('9. METAS'!$T$20,INT((ROW()-14)/2),0)))</f>
        <v/>
      </c>
      <c r="N339" s="1006" t="str">
        <f t="shared" ref="N339" ca="1" si="322">IFERROR(J339/J340,"ND")</f>
        <v>ND</v>
      </c>
      <c r="O339" s="1008" t="str">
        <f t="shared" ref="O339" ca="1" si="323">IFERROR(((J339+K339)/H339),"ND")</f>
        <v>ND</v>
      </c>
      <c r="P339" s="1010"/>
    </row>
    <row r="340" spans="3:16">
      <c r="C340" s="1025"/>
      <c r="D340" s="1018"/>
      <c r="E340" s="1018"/>
      <c r="F340" s="1021"/>
      <c r="G340" s="1023"/>
      <c r="H340" s="1002"/>
      <c r="I340" s="1012"/>
      <c r="J340" s="244" t="str">
        <f ca="1">IF(MOD(ROW()-13,2)=0,IF(ISBLANK(OFFSET('11. SEGUIMIENTO 2026'!$N$14,INT((ROW()-13)/2),0)),"",OFFSET('11. SEGUIMIENTO 2026'!$N$14,INT((ROW()-13)/2),0)),IF(ISBLANK(OFFSET('9. METAS'!$Q$20,INT((ROW()-14)/2),0)),"",OFFSET('9. METAS'!$Q$20,INT((ROW()-14)/2),0)))</f>
        <v/>
      </c>
      <c r="K340" s="245" t="str">
        <f ca="1">IF(MOD(ROW()-13,2)=0,IF(ISBLANK(OFFSET('11. SEGUIMIENTO 2026'!$O$14,INT((ROW()-13)/2),0)),"",OFFSET('11. SEGUIMIENTO 2026'!$O$14,INT((ROW()-13)/2),0)),IF(ISBLANK(OFFSET('9. METAS'!$R$20,INT((ROW()-14)/2),0)),"",OFFSET('9. METAS'!$R$20,INT((ROW()-14)/2),0)))</f>
        <v/>
      </c>
      <c r="L340" s="245" t="str">
        <f ca="1">IF(MOD(ROW()-13,2)=0,IF(ISBLANK(OFFSET('11. SEGUIMIENTO 2026'!$P$14,INT((ROW()-13)/2),0)),"",OFFSET('11. SEGUIMIENTO 2026'!$P$14,INT((ROW()-13)/2),0)),IF(ISBLANK(OFFSET('9. METAS'!$S$20,INT((ROW()-14)/2),0)),"",OFFSET('9. METAS'!$S$20,INT((ROW()-14)/2),0)))</f>
        <v/>
      </c>
      <c r="M340" s="246" t="str">
        <f ca="1">IF(MOD(ROW()-13,2)=0,IF(ISBLANK(OFFSET('11. SEGUIMIENTO 2026'!$Q$14,INT((ROW()-13)/2),0)),"",OFFSET('11. SEGUIMIENTO 2026'!$Q$14,INT((ROW()-13)/2),0)),IF(ISBLANK(OFFSET('9. METAS'!$T$20,INT((ROW()-14)/2),0)),"",OFFSET('9. METAS'!$T$20,INT((ROW()-14)/2),0)))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02">
        <f ca="1">IF(ISBLANK(OFFSET('9. METAS'!$K$20,INT((ROW()-13)/2),0)),"",OFFSET('9. METAS'!$K$20,INT((ROW()-13)/2),0))</f>
        <v>100</v>
      </c>
      <c r="I341" s="1004"/>
      <c r="J341" s="244">
        <f ca="1">IF(MOD(ROW()-13,2)=0,IF(ISBLANK(OFFSET('11. SEGUIMIENTO 2026'!$N$14,INT((ROW()-13)/2),0)),"",OFFSET('11. SEGUIMIENTO 2026'!$N$14,INT((ROW()-13)/2),0)),IF(ISBLANK(OFFSET('9. METAS'!$Q$20,INT((ROW()-14)/2),0)),"",OFFSET('9. METAS'!$Q$20,INT((ROW()-14)/2),0)))</f>
        <v>25</v>
      </c>
      <c r="K341" s="245" t="str">
        <f ca="1">IF(MOD(ROW()-13,2)=0,IF(ISBLANK(OFFSET('11. SEGUIMIENTO 2026'!$O$14,INT((ROW()-13)/2),0)),"",OFFSET('11. SEGUIMIENTO 2026'!$O$14,INT((ROW()-13)/2),0)),IF(ISBLANK(OFFSET('9. METAS'!$R$20,INT((ROW()-14)/2),0)),"",OFFSET('9. METAS'!$R$20,INT((ROW()-14)/2),0)))</f>
        <v/>
      </c>
      <c r="L341" s="245" t="str">
        <f ca="1">IF(MOD(ROW()-13,2)=0,IF(ISBLANK(OFFSET('11. SEGUIMIENTO 2026'!$P$14,INT((ROW()-13)/2),0)),"",OFFSET('11. SEGUIMIENTO 2026'!$P$14,INT((ROW()-13)/2),0)),IF(ISBLANK(OFFSET('9. METAS'!$S$20,INT((ROW()-14)/2),0)),"",OFFSET('9. METAS'!$S$20,INT((ROW()-14)/2),0)))</f>
        <v/>
      </c>
      <c r="M341" s="246" t="str">
        <f ca="1">IF(MOD(ROW()-13,2)=0,IF(ISBLANK(OFFSET('11. SEGUIMIENTO 2026'!$Q$14,INT((ROW()-13)/2),0)),"",OFFSET('11. SEGUIMIENTO 2026'!$Q$14,INT((ROW()-13)/2),0)),IF(ISBLANK(OFFSET('9. METAS'!$T$20,INT((ROW()-14)/2),0)),"",OFFSET('9. METAS'!$T$20,INT((ROW()-14)/2),0)))</f>
        <v/>
      </c>
      <c r="N341" s="1006">
        <f t="shared" ref="N341" ca="1" si="324">IFERROR(J341/J342,"ND")</f>
        <v>1</v>
      </c>
      <c r="O341" s="1008" t="str">
        <f t="shared" ref="O341" ca="1" si="325">IFERROR(((J341+K341)/H341),"ND")</f>
        <v>ND</v>
      </c>
      <c r="P341" s="1010"/>
    </row>
    <row r="342" spans="3:16">
      <c r="C342" s="1025"/>
      <c r="D342" s="1018"/>
      <c r="E342" s="1018"/>
      <c r="F342" s="1021"/>
      <c r="G342" s="1023"/>
      <c r="H342" s="1002"/>
      <c r="I342" s="1012"/>
      <c r="J342" s="244">
        <f ca="1">IF(MOD(ROW()-13,2)=0,IF(ISBLANK(OFFSET('11. SEGUIMIENTO 2026'!$N$14,INT((ROW()-13)/2),0)),"",OFFSET('11. SEGUIMIENTO 2026'!$N$14,INT((ROW()-13)/2),0)),IF(ISBLANK(OFFSET('9. METAS'!$Q$20,INT((ROW()-14)/2),0)),"",OFFSET('9. METAS'!$Q$20,INT((ROW()-14)/2),0)))</f>
        <v>25</v>
      </c>
      <c r="K342" s="245">
        <f ca="1">IF(MOD(ROW()-13,2)=0,IF(ISBLANK(OFFSET('11. SEGUIMIENTO 2026'!$O$14,INT((ROW()-13)/2),0)),"",OFFSET('11. SEGUIMIENTO 2026'!$O$14,INT((ROW()-13)/2),0)),IF(ISBLANK(OFFSET('9. METAS'!$R$20,INT((ROW()-14)/2),0)),"",OFFSET('9. METAS'!$R$20,INT((ROW()-14)/2),0)))</f>
        <v>25</v>
      </c>
      <c r="L342" s="245">
        <f ca="1">IF(MOD(ROW()-13,2)=0,IF(ISBLANK(OFFSET('11. SEGUIMIENTO 2026'!$P$14,INT((ROW()-13)/2),0)),"",OFFSET('11. SEGUIMIENTO 2026'!$P$14,INT((ROW()-13)/2),0)),IF(ISBLANK(OFFSET('9. METAS'!$S$20,INT((ROW()-14)/2),0)),"",OFFSET('9. METAS'!$S$20,INT((ROW()-14)/2),0)))</f>
        <v>25</v>
      </c>
      <c r="M342" s="246">
        <f ca="1">IF(MOD(ROW()-13,2)=0,IF(ISBLANK(OFFSET('11. SEGUIMIENTO 2026'!$Q$14,INT((ROW()-13)/2),0)),"",OFFSET('11. SEGUIMIENTO 2026'!$Q$14,INT((ROW()-13)/2),0)),IF(ISBLANK(OFFSET('9. METAS'!$T$20,INT((ROW()-14)/2),0)),"",OFFSET('9. METAS'!$T$20,INT((ROW()-14)/2),0)))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02">
        <f ca="1">IF(ISBLANK(OFFSET('9. METAS'!$K$20,INT((ROW()-13)/2),0)),"",OFFSET('9. METAS'!$K$20,INT((ROW()-13)/2),0))</f>
        <v>45</v>
      </c>
      <c r="I343" s="1004"/>
      <c r="J343" s="244">
        <f ca="1">IF(MOD(ROW()-13,2)=0,IF(ISBLANK(OFFSET('11. SEGUIMIENTO 2026'!$N$14,INT((ROW()-13)/2),0)),"",OFFSET('11. SEGUIMIENTO 2026'!$N$14,INT((ROW()-13)/2),0)),IF(ISBLANK(OFFSET('9. METAS'!$Q$20,INT((ROW()-14)/2),0)),"",OFFSET('9. METAS'!$Q$20,INT((ROW()-14)/2),0)))</f>
        <v>14</v>
      </c>
      <c r="K343" s="245" t="str">
        <f ca="1">IF(MOD(ROW()-13,2)=0,IF(ISBLANK(OFFSET('11. SEGUIMIENTO 2026'!$O$14,INT((ROW()-13)/2),0)),"",OFFSET('11. SEGUIMIENTO 2026'!$O$14,INT((ROW()-13)/2),0)),IF(ISBLANK(OFFSET('9. METAS'!$R$20,INT((ROW()-14)/2),0)),"",OFFSET('9. METAS'!$R$20,INT((ROW()-14)/2),0)))</f>
        <v/>
      </c>
      <c r="L343" s="245" t="str">
        <f ca="1">IF(MOD(ROW()-13,2)=0,IF(ISBLANK(OFFSET('11. SEGUIMIENTO 2026'!$P$14,INT((ROW()-13)/2),0)),"",OFFSET('11. SEGUIMIENTO 2026'!$P$14,INT((ROW()-13)/2),0)),IF(ISBLANK(OFFSET('9. METAS'!$S$20,INT((ROW()-14)/2),0)),"",OFFSET('9. METAS'!$S$20,INT((ROW()-14)/2),0)))</f>
        <v/>
      </c>
      <c r="M343" s="246" t="str">
        <f ca="1">IF(MOD(ROW()-13,2)=0,IF(ISBLANK(OFFSET('11. SEGUIMIENTO 2026'!$Q$14,INT((ROW()-13)/2),0)),"",OFFSET('11. SEGUIMIENTO 2026'!$Q$14,INT((ROW()-13)/2),0)),IF(ISBLANK(OFFSET('9. METAS'!$T$20,INT((ROW()-14)/2),0)),"",OFFSET('9. METAS'!$T$20,INT((ROW()-14)/2),0)))</f>
        <v/>
      </c>
      <c r="N343" s="1006">
        <f t="shared" ref="N343" ca="1" si="326">IFERROR(J343/J344,"ND")</f>
        <v>1</v>
      </c>
      <c r="O343" s="1008" t="str">
        <f t="shared" ref="O343" ca="1" si="327">IFERROR(((J343+K343)/H343),"ND")</f>
        <v>ND</v>
      </c>
      <c r="P343" s="1010"/>
    </row>
    <row r="344" spans="3:16">
      <c r="C344" s="1025"/>
      <c r="D344" s="1018"/>
      <c r="E344" s="1018"/>
      <c r="F344" s="1021"/>
      <c r="G344" s="1023"/>
      <c r="H344" s="1002"/>
      <c r="I344" s="1012"/>
      <c r="J344" s="244">
        <f ca="1">IF(MOD(ROW()-13,2)=0,IF(ISBLANK(OFFSET('11. SEGUIMIENTO 2026'!$N$14,INT((ROW()-13)/2),0)),"",OFFSET('11. SEGUIMIENTO 2026'!$N$14,INT((ROW()-13)/2),0)),IF(ISBLANK(OFFSET('9. METAS'!$Q$20,INT((ROW()-14)/2),0)),"",OFFSET('9. METAS'!$Q$20,INT((ROW()-14)/2),0)))</f>
        <v>14</v>
      </c>
      <c r="K344" s="245">
        <f ca="1">IF(MOD(ROW()-13,2)=0,IF(ISBLANK(OFFSET('11. SEGUIMIENTO 2026'!$O$14,INT((ROW()-13)/2),0)),"",OFFSET('11. SEGUIMIENTO 2026'!$O$14,INT((ROW()-13)/2),0)),IF(ISBLANK(OFFSET('9. METAS'!$R$20,INT((ROW()-14)/2),0)),"",OFFSET('9. METAS'!$R$20,INT((ROW()-14)/2),0)))</f>
        <v>11</v>
      </c>
      <c r="L344" s="245">
        <f ca="1">IF(MOD(ROW()-13,2)=0,IF(ISBLANK(OFFSET('11. SEGUIMIENTO 2026'!$P$14,INT((ROW()-13)/2),0)),"",OFFSET('11. SEGUIMIENTO 2026'!$P$14,INT((ROW()-13)/2),0)),IF(ISBLANK(OFFSET('9. METAS'!$S$20,INT((ROW()-14)/2),0)),"",OFFSET('9. METAS'!$S$20,INT((ROW()-14)/2),0)))</f>
        <v>10</v>
      </c>
      <c r="M344" s="246">
        <f ca="1">IF(MOD(ROW()-13,2)=0,IF(ISBLANK(OFFSET('11. SEGUIMIENTO 2026'!$Q$14,INT((ROW()-13)/2),0)),"",OFFSET('11. SEGUIMIENTO 2026'!$Q$14,INT((ROW()-13)/2),0)),IF(ISBLANK(OFFSET('9. METAS'!$T$20,INT((ROW()-14)/2),0)),"",OFFSET('9. METAS'!$T$20,INT((ROW()-14)/2),0)))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02" t="str">
        <f ca="1">IF(ISBLANK(OFFSET('9. METAS'!$K$20,INT((ROW()-13)/2),0)),"",OFFSET('9. METAS'!$K$20,INT((ROW()-13)/2),0))</f>
        <v/>
      </c>
      <c r="I345" s="1004"/>
      <c r="J345" s="244" t="str">
        <f ca="1">IF(MOD(ROW()-13,2)=0,IF(ISBLANK(OFFSET('11. SEGUIMIENTO 2026'!$N$14,INT((ROW()-13)/2),0)),"",OFFSET('11. SEGUIMIENTO 2026'!$N$14,INT((ROW()-13)/2),0)),IF(ISBLANK(OFFSET('9. METAS'!$Q$20,INT((ROW()-14)/2),0)),"",OFFSET('9. METAS'!$Q$20,INT((ROW()-14)/2),0)))</f>
        <v/>
      </c>
      <c r="K345" s="245" t="str">
        <f ca="1">IF(MOD(ROW()-13,2)=0,IF(ISBLANK(OFFSET('11. SEGUIMIENTO 2026'!$O$14,INT((ROW()-13)/2),0)),"",OFFSET('11. SEGUIMIENTO 2026'!$O$14,INT((ROW()-13)/2),0)),IF(ISBLANK(OFFSET('9. METAS'!$R$20,INT((ROW()-14)/2),0)),"",OFFSET('9. METAS'!$R$20,INT((ROW()-14)/2),0)))</f>
        <v/>
      </c>
      <c r="L345" s="245" t="str">
        <f ca="1">IF(MOD(ROW()-13,2)=0,IF(ISBLANK(OFFSET('11. SEGUIMIENTO 2026'!$P$14,INT((ROW()-13)/2),0)),"",OFFSET('11. SEGUIMIENTO 2026'!$P$14,INT((ROW()-13)/2),0)),IF(ISBLANK(OFFSET('9. METAS'!$S$20,INT((ROW()-14)/2),0)),"",OFFSET('9. METAS'!$S$20,INT((ROW()-14)/2),0)))</f>
        <v/>
      </c>
      <c r="M345" s="246" t="str">
        <f ca="1">IF(MOD(ROW()-13,2)=0,IF(ISBLANK(OFFSET('11. SEGUIMIENTO 2026'!$Q$14,INT((ROW()-13)/2),0)),"",OFFSET('11. SEGUIMIENTO 2026'!$Q$14,INT((ROW()-13)/2),0)),IF(ISBLANK(OFFSET('9. METAS'!$T$20,INT((ROW()-14)/2),0)),"",OFFSET('9. METAS'!$T$20,INT((ROW()-14)/2),0)))</f>
        <v/>
      </c>
      <c r="N345" s="1006" t="str">
        <f t="shared" ref="N345" ca="1" si="328">IFERROR(J345/J346,"ND")</f>
        <v>ND</v>
      </c>
      <c r="O345" s="1008" t="str">
        <f t="shared" ref="O345" ca="1" si="329">IFERROR(((J345+K345)/H345),"ND")</f>
        <v>ND</v>
      </c>
      <c r="P345" s="1010"/>
    </row>
    <row r="346" spans="3:16">
      <c r="C346" s="1025"/>
      <c r="D346" s="1018"/>
      <c r="E346" s="1018"/>
      <c r="F346" s="1021"/>
      <c r="G346" s="1023"/>
      <c r="H346" s="1002"/>
      <c r="I346" s="1012"/>
      <c r="J346" s="244" t="str">
        <f ca="1">IF(MOD(ROW()-13,2)=0,IF(ISBLANK(OFFSET('11. SEGUIMIENTO 2026'!$N$14,INT((ROW()-13)/2),0)),"",OFFSET('11. SEGUIMIENTO 2026'!$N$14,INT((ROW()-13)/2),0)),IF(ISBLANK(OFFSET('9. METAS'!$Q$20,INT((ROW()-14)/2),0)),"",OFFSET('9. METAS'!$Q$20,INT((ROW()-14)/2),0)))</f>
        <v/>
      </c>
      <c r="K346" s="245" t="str">
        <f ca="1">IF(MOD(ROW()-13,2)=0,IF(ISBLANK(OFFSET('11. SEGUIMIENTO 2026'!$O$14,INT((ROW()-13)/2),0)),"",OFFSET('11. SEGUIMIENTO 2026'!$O$14,INT((ROW()-13)/2),0)),IF(ISBLANK(OFFSET('9. METAS'!$R$20,INT((ROW()-14)/2),0)),"",OFFSET('9. METAS'!$R$20,INT((ROW()-14)/2),0)))</f>
        <v/>
      </c>
      <c r="L346" s="245" t="str">
        <f ca="1">IF(MOD(ROW()-13,2)=0,IF(ISBLANK(OFFSET('11. SEGUIMIENTO 2026'!$P$14,INT((ROW()-13)/2),0)),"",OFFSET('11. SEGUIMIENTO 2026'!$P$14,INT((ROW()-13)/2),0)),IF(ISBLANK(OFFSET('9. METAS'!$S$20,INT((ROW()-14)/2),0)),"",OFFSET('9. METAS'!$S$20,INT((ROW()-14)/2),0)))</f>
        <v/>
      </c>
      <c r="M346" s="246" t="str">
        <f ca="1">IF(MOD(ROW()-13,2)=0,IF(ISBLANK(OFFSET('11. SEGUIMIENTO 2026'!$Q$14,INT((ROW()-13)/2),0)),"",OFFSET('11. SEGUIMIENTO 2026'!$Q$14,INT((ROW()-13)/2),0)),IF(ISBLANK(OFFSET('9. METAS'!$T$20,INT((ROW()-14)/2),0)),"",OFFSET('9. METAS'!$T$20,INT((ROW()-14)/2),0)))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02" t="str">
        <f ca="1">IF(ISBLANK(OFFSET('9. METAS'!$K$20,INT((ROW()-13)/2),0)),"",OFFSET('9. METAS'!$K$20,INT((ROW()-13)/2),0))</f>
        <v/>
      </c>
      <c r="I347" s="1004"/>
      <c r="J347" s="244" t="str">
        <f ca="1">IF(MOD(ROW()-13,2)=0,IF(ISBLANK(OFFSET('11. SEGUIMIENTO 2026'!$N$14,INT((ROW()-13)/2),0)),"",OFFSET('11. SEGUIMIENTO 2026'!$N$14,INT((ROW()-13)/2),0)),IF(ISBLANK(OFFSET('9. METAS'!$Q$20,INT((ROW()-14)/2),0)),"",OFFSET('9. METAS'!$Q$20,INT((ROW()-14)/2),0)))</f>
        <v/>
      </c>
      <c r="K347" s="245" t="str">
        <f ca="1">IF(MOD(ROW()-13,2)=0,IF(ISBLANK(OFFSET('11. SEGUIMIENTO 2026'!$O$14,INT((ROW()-13)/2),0)),"",OFFSET('11. SEGUIMIENTO 2026'!$O$14,INT((ROW()-13)/2),0)),IF(ISBLANK(OFFSET('9. METAS'!$R$20,INT((ROW()-14)/2),0)),"",OFFSET('9. METAS'!$R$20,INT((ROW()-14)/2),0)))</f>
        <v/>
      </c>
      <c r="L347" s="245" t="str">
        <f ca="1">IF(MOD(ROW()-13,2)=0,IF(ISBLANK(OFFSET('11. SEGUIMIENTO 2026'!$P$14,INT((ROW()-13)/2),0)),"",OFFSET('11. SEGUIMIENTO 2026'!$P$14,INT((ROW()-13)/2),0)),IF(ISBLANK(OFFSET('9. METAS'!$S$20,INT((ROW()-14)/2),0)),"",OFFSET('9. METAS'!$S$20,INT((ROW()-14)/2),0)))</f>
        <v/>
      </c>
      <c r="M347" s="246" t="str">
        <f ca="1">IF(MOD(ROW()-13,2)=0,IF(ISBLANK(OFFSET('11. SEGUIMIENTO 2026'!$Q$14,INT((ROW()-13)/2),0)),"",OFFSET('11. SEGUIMIENTO 2026'!$Q$14,INT((ROW()-13)/2),0)),IF(ISBLANK(OFFSET('9. METAS'!$T$20,INT((ROW()-14)/2),0)),"",OFFSET('9. METAS'!$T$20,INT((ROW()-14)/2),0)))</f>
        <v/>
      </c>
      <c r="N347" s="1006" t="str">
        <f t="shared" ref="N347" ca="1" si="330">IFERROR(J347/J348,"ND")</f>
        <v>ND</v>
      </c>
      <c r="O347" s="1008" t="str">
        <f t="shared" ref="O347" ca="1" si="331">IFERROR(((J347+K347)/H347),"ND")</f>
        <v>ND</v>
      </c>
      <c r="P347" s="1010"/>
    </row>
    <row r="348" spans="3:16">
      <c r="C348" s="1025"/>
      <c r="D348" s="1018"/>
      <c r="E348" s="1018"/>
      <c r="F348" s="1021"/>
      <c r="G348" s="1023"/>
      <c r="H348" s="1002"/>
      <c r="I348" s="1012"/>
      <c r="J348" s="244" t="str">
        <f ca="1">IF(MOD(ROW()-13,2)=0,IF(ISBLANK(OFFSET('11. SEGUIMIENTO 2026'!$N$14,INT((ROW()-13)/2),0)),"",OFFSET('11. SEGUIMIENTO 2026'!$N$14,INT((ROW()-13)/2),0)),IF(ISBLANK(OFFSET('9. METAS'!$Q$20,INT((ROW()-14)/2),0)),"",OFFSET('9. METAS'!$Q$20,INT((ROW()-14)/2),0)))</f>
        <v/>
      </c>
      <c r="K348" s="245" t="str">
        <f ca="1">IF(MOD(ROW()-13,2)=0,IF(ISBLANK(OFFSET('11. SEGUIMIENTO 2026'!$O$14,INT((ROW()-13)/2),0)),"",OFFSET('11. SEGUIMIENTO 2026'!$O$14,INT((ROW()-13)/2),0)),IF(ISBLANK(OFFSET('9. METAS'!$R$20,INT((ROW()-14)/2),0)),"",OFFSET('9. METAS'!$R$20,INT((ROW()-14)/2),0)))</f>
        <v/>
      </c>
      <c r="L348" s="245" t="str">
        <f ca="1">IF(MOD(ROW()-13,2)=0,IF(ISBLANK(OFFSET('11. SEGUIMIENTO 2026'!$P$14,INT((ROW()-13)/2),0)),"",OFFSET('11. SEGUIMIENTO 2026'!$P$14,INT((ROW()-13)/2),0)),IF(ISBLANK(OFFSET('9. METAS'!$S$20,INT((ROW()-14)/2),0)),"",OFFSET('9. METAS'!$S$20,INT((ROW()-14)/2),0)))</f>
        <v/>
      </c>
      <c r="M348" s="246" t="str">
        <f ca="1">IF(MOD(ROW()-13,2)=0,IF(ISBLANK(OFFSET('11. SEGUIMIENTO 2026'!$Q$14,INT((ROW()-13)/2),0)),"",OFFSET('11. SEGUIMIENTO 2026'!$Q$14,INT((ROW()-13)/2),0)),IF(ISBLANK(OFFSET('9. METAS'!$T$20,INT((ROW()-14)/2),0)),"",OFFSET('9. METAS'!$T$20,INT((ROW()-14)/2),0)))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02" t="str">
        <f ca="1">IF(ISBLANK(OFFSET('9. METAS'!$K$20,INT((ROW()-13)/2),0)),"",OFFSET('9. METAS'!$K$20,INT((ROW()-13)/2),0))</f>
        <v/>
      </c>
      <c r="I349" s="1004"/>
      <c r="J349" s="244" t="str">
        <f ca="1">IF(MOD(ROW()-13,2)=0,IF(ISBLANK(OFFSET('11. SEGUIMIENTO 2026'!$N$14,INT((ROW()-13)/2),0)),"",OFFSET('11. SEGUIMIENTO 2026'!$N$14,INT((ROW()-13)/2),0)),IF(ISBLANK(OFFSET('9. METAS'!$Q$20,INT((ROW()-14)/2),0)),"",OFFSET('9. METAS'!$Q$20,INT((ROW()-14)/2),0)))</f>
        <v/>
      </c>
      <c r="K349" s="245" t="str">
        <f ca="1">IF(MOD(ROW()-13,2)=0,IF(ISBLANK(OFFSET('11. SEGUIMIENTO 2026'!$O$14,INT((ROW()-13)/2),0)),"",OFFSET('11. SEGUIMIENTO 2026'!$O$14,INT((ROW()-13)/2),0)),IF(ISBLANK(OFFSET('9. METAS'!$R$20,INT((ROW()-14)/2),0)),"",OFFSET('9. METAS'!$R$20,INT((ROW()-14)/2),0)))</f>
        <v/>
      </c>
      <c r="L349" s="245" t="str">
        <f ca="1">IF(MOD(ROW()-13,2)=0,IF(ISBLANK(OFFSET('11. SEGUIMIENTO 2026'!$P$14,INT((ROW()-13)/2),0)),"",OFFSET('11. SEGUIMIENTO 2026'!$P$14,INT((ROW()-13)/2),0)),IF(ISBLANK(OFFSET('9. METAS'!$S$20,INT((ROW()-14)/2),0)),"",OFFSET('9. METAS'!$S$20,INT((ROW()-14)/2),0)))</f>
        <v/>
      </c>
      <c r="M349" s="246" t="str">
        <f ca="1">IF(MOD(ROW()-13,2)=0,IF(ISBLANK(OFFSET('11. SEGUIMIENTO 2026'!$Q$14,INT((ROW()-13)/2),0)),"",OFFSET('11. SEGUIMIENTO 2026'!$Q$14,INT((ROW()-13)/2),0)),IF(ISBLANK(OFFSET('9. METAS'!$T$20,INT((ROW()-14)/2),0)),"",OFFSET('9. METAS'!$T$20,INT((ROW()-14)/2),0)))</f>
        <v/>
      </c>
      <c r="N349" s="1006" t="str">
        <f t="shared" ref="N349" ca="1" si="332">IFERROR(J349/J350,"ND")</f>
        <v>ND</v>
      </c>
      <c r="O349" s="1008" t="str">
        <f t="shared" ref="O349" ca="1" si="333">IFERROR(((J349+K349)/H349),"ND")</f>
        <v>ND</v>
      </c>
      <c r="P349" s="1010"/>
    </row>
    <row r="350" spans="3:16">
      <c r="C350" s="1025"/>
      <c r="D350" s="1018"/>
      <c r="E350" s="1018"/>
      <c r="F350" s="1021"/>
      <c r="G350" s="1023"/>
      <c r="H350" s="1002"/>
      <c r="I350" s="1012"/>
      <c r="J350" s="244" t="str">
        <f ca="1">IF(MOD(ROW()-13,2)=0,IF(ISBLANK(OFFSET('11. SEGUIMIENTO 2026'!$N$14,INT((ROW()-13)/2),0)),"",OFFSET('11. SEGUIMIENTO 2026'!$N$14,INT((ROW()-13)/2),0)),IF(ISBLANK(OFFSET('9. METAS'!$Q$20,INT((ROW()-14)/2),0)),"",OFFSET('9. METAS'!$Q$20,INT((ROW()-14)/2),0)))</f>
        <v/>
      </c>
      <c r="K350" s="245" t="str">
        <f ca="1">IF(MOD(ROW()-13,2)=0,IF(ISBLANK(OFFSET('11. SEGUIMIENTO 2026'!$O$14,INT((ROW()-13)/2),0)),"",OFFSET('11. SEGUIMIENTO 2026'!$O$14,INT((ROW()-13)/2),0)),IF(ISBLANK(OFFSET('9. METAS'!$R$20,INT((ROW()-14)/2),0)),"",OFFSET('9. METAS'!$R$20,INT((ROW()-14)/2),0)))</f>
        <v/>
      </c>
      <c r="L350" s="245" t="str">
        <f ca="1">IF(MOD(ROW()-13,2)=0,IF(ISBLANK(OFFSET('11. SEGUIMIENTO 2026'!$P$14,INT((ROW()-13)/2),0)),"",OFFSET('11. SEGUIMIENTO 2026'!$P$14,INT((ROW()-13)/2),0)),IF(ISBLANK(OFFSET('9. METAS'!$S$20,INT((ROW()-14)/2),0)),"",OFFSET('9. METAS'!$S$20,INT((ROW()-14)/2),0)))</f>
        <v/>
      </c>
      <c r="M350" s="246" t="str">
        <f ca="1">IF(MOD(ROW()-13,2)=0,IF(ISBLANK(OFFSET('11. SEGUIMIENTO 2026'!$Q$14,INT((ROW()-13)/2),0)),"",OFFSET('11. SEGUIMIENTO 2026'!$Q$14,INT((ROW()-13)/2),0)),IF(ISBLANK(OFFSET('9. METAS'!$T$20,INT((ROW()-14)/2),0)),"",OFFSET('9. METAS'!$T$20,INT((ROW()-14)/2),0)))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02" t="str">
        <f ca="1">IF(ISBLANK(OFFSET('9. METAS'!$K$20,INT((ROW()-13)/2),0)),"",OFFSET('9. METAS'!$K$20,INT((ROW()-13)/2),0))</f>
        <v/>
      </c>
      <c r="I351" s="1004"/>
      <c r="J351" s="244" t="str">
        <f ca="1">IF(MOD(ROW()-13,2)=0,IF(ISBLANK(OFFSET('11. SEGUIMIENTO 2026'!$N$14,INT((ROW()-13)/2),0)),"",OFFSET('11. SEGUIMIENTO 2026'!$N$14,INT((ROW()-13)/2),0)),IF(ISBLANK(OFFSET('9. METAS'!$Q$20,INT((ROW()-14)/2),0)),"",OFFSET('9. METAS'!$Q$20,INT((ROW()-14)/2),0)))</f>
        <v/>
      </c>
      <c r="K351" s="245" t="str">
        <f ca="1">IF(MOD(ROW()-13,2)=0,IF(ISBLANK(OFFSET('11. SEGUIMIENTO 2026'!$O$14,INT((ROW()-13)/2),0)),"",OFFSET('11. SEGUIMIENTO 2026'!$O$14,INT((ROW()-13)/2),0)),IF(ISBLANK(OFFSET('9. METAS'!$R$20,INT((ROW()-14)/2),0)),"",OFFSET('9. METAS'!$R$20,INT((ROW()-14)/2),0)))</f>
        <v/>
      </c>
      <c r="L351" s="245" t="str">
        <f ca="1">IF(MOD(ROW()-13,2)=0,IF(ISBLANK(OFFSET('11. SEGUIMIENTO 2026'!$P$14,INT((ROW()-13)/2),0)),"",OFFSET('11. SEGUIMIENTO 2026'!$P$14,INT((ROW()-13)/2),0)),IF(ISBLANK(OFFSET('9. METAS'!$S$20,INT((ROW()-14)/2),0)),"",OFFSET('9. METAS'!$S$20,INT((ROW()-14)/2),0)))</f>
        <v/>
      </c>
      <c r="M351" s="246" t="str">
        <f ca="1">IF(MOD(ROW()-13,2)=0,IF(ISBLANK(OFFSET('11. SEGUIMIENTO 2026'!$Q$14,INT((ROW()-13)/2),0)),"",OFFSET('11. SEGUIMIENTO 2026'!$Q$14,INT((ROW()-13)/2),0)),IF(ISBLANK(OFFSET('9. METAS'!$T$20,INT((ROW()-14)/2),0)),"",OFFSET('9. METAS'!$T$20,INT((ROW()-14)/2),0)))</f>
        <v/>
      </c>
      <c r="N351" s="1006" t="str">
        <f t="shared" ref="N351" ca="1" si="334">IFERROR(J351/J352,"ND")</f>
        <v>ND</v>
      </c>
      <c r="O351" s="1008" t="str">
        <f t="shared" ref="O351" ca="1" si="335">IFERROR(((J351+K351)/H351),"ND")</f>
        <v>ND</v>
      </c>
      <c r="P351" s="1010"/>
    </row>
    <row r="352" spans="3:16">
      <c r="C352" s="1025"/>
      <c r="D352" s="1018"/>
      <c r="E352" s="1018"/>
      <c r="F352" s="1021"/>
      <c r="G352" s="1023"/>
      <c r="H352" s="1002"/>
      <c r="I352" s="1012"/>
      <c r="J352" s="244" t="str">
        <f ca="1">IF(MOD(ROW()-13,2)=0,IF(ISBLANK(OFFSET('11. SEGUIMIENTO 2026'!$N$14,INT((ROW()-13)/2),0)),"",OFFSET('11. SEGUIMIENTO 2026'!$N$14,INT((ROW()-13)/2),0)),IF(ISBLANK(OFFSET('9. METAS'!$Q$20,INT((ROW()-14)/2),0)),"",OFFSET('9. METAS'!$Q$20,INT((ROW()-14)/2),0)))</f>
        <v/>
      </c>
      <c r="K352" s="245" t="str">
        <f ca="1">IF(MOD(ROW()-13,2)=0,IF(ISBLANK(OFFSET('11. SEGUIMIENTO 2026'!$O$14,INT((ROW()-13)/2),0)),"",OFFSET('11. SEGUIMIENTO 2026'!$O$14,INT((ROW()-13)/2),0)),IF(ISBLANK(OFFSET('9. METAS'!$R$20,INT((ROW()-14)/2),0)),"",OFFSET('9. METAS'!$R$20,INT((ROW()-14)/2),0)))</f>
        <v/>
      </c>
      <c r="L352" s="245" t="str">
        <f ca="1">IF(MOD(ROW()-13,2)=0,IF(ISBLANK(OFFSET('11. SEGUIMIENTO 2026'!$P$14,INT((ROW()-13)/2),0)),"",OFFSET('11. SEGUIMIENTO 2026'!$P$14,INT((ROW()-13)/2),0)),IF(ISBLANK(OFFSET('9. METAS'!$S$20,INT((ROW()-14)/2),0)),"",OFFSET('9. METAS'!$S$20,INT((ROW()-14)/2),0)))</f>
        <v/>
      </c>
      <c r="M352" s="246" t="str">
        <f ca="1">IF(MOD(ROW()-13,2)=0,IF(ISBLANK(OFFSET('11. SEGUIMIENTO 2026'!$Q$14,INT((ROW()-13)/2),0)),"",OFFSET('11. SEGUIMIENTO 2026'!$Q$14,INT((ROW()-13)/2),0)),IF(ISBLANK(OFFSET('9. METAS'!$T$20,INT((ROW()-14)/2),0)),"",OFFSET('9. METAS'!$T$20,INT((ROW()-14)/2),0)))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02">
        <f ca="1">IF(ISBLANK(OFFSET('9. METAS'!$K$20,INT((ROW()-13)/2),0)),"",OFFSET('9. METAS'!$K$20,INT((ROW()-13)/2),0))</f>
        <v>100</v>
      </c>
      <c r="I353" s="1004"/>
      <c r="J353" s="244">
        <f ca="1">IF(MOD(ROW()-13,2)=0,IF(ISBLANK(OFFSET('11. SEGUIMIENTO 2026'!$N$14,INT((ROW()-13)/2),0)),"",OFFSET('11. SEGUIMIENTO 2026'!$N$14,INT((ROW()-13)/2),0)),IF(ISBLANK(OFFSET('9. METAS'!$Q$20,INT((ROW()-14)/2),0)),"",OFFSET('9. METAS'!$Q$20,INT((ROW()-14)/2),0)))</f>
        <v>16.66</v>
      </c>
      <c r="K353" s="245" t="str">
        <f ca="1">IF(MOD(ROW()-13,2)=0,IF(ISBLANK(OFFSET('11. SEGUIMIENTO 2026'!$O$14,INT((ROW()-13)/2),0)),"",OFFSET('11. SEGUIMIENTO 2026'!$O$14,INT((ROW()-13)/2),0)),IF(ISBLANK(OFFSET('9. METAS'!$R$20,INT((ROW()-14)/2),0)),"",OFFSET('9. METAS'!$R$20,INT((ROW()-14)/2),0)))</f>
        <v/>
      </c>
      <c r="L353" s="245" t="str">
        <f ca="1">IF(MOD(ROW()-13,2)=0,IF(ISBLANK(OFFSET('11. SEGUIMIENTO 2026'!$P$14,INT((ROW()-13)/2),0)),"",OFFSET('11. SEGUIMIENTO 2026'!$P$14,INT((ROW()-13)/2),0)),IF(ISBLANK(OFFSET('9. METAS'!$S$20,INT((ROW()-14)/2),0)),"",OFFSET('9. METAS'!$S$20,INT((ROW()-14)/2),0)))</f>
        <v/>
      </c>
      <c r="M353" s="246" t="str">
        <f ca="1">IF(MOD(ROW()-13,2)=0,IF(ISBLANK(OFFSET('11. SEGUIMIENTO 2026'!$Q$14,INT((ROW()-13)/2),0)),"",OFFSET('11. SEGUIMIENTO 2026'!$Q$14,INT((ROW()-13)/2),0)),IF(ISBLANK(OFFSET('9. METAS'!$T$20,INT((ROW()-14)/2),0)),"",OFFSET('9. METAS'!$T$20,INT((ROW()-14)/2),0)))</f>
        <v/>
      </c>
      <c r="N353" s="1006">
        <f t="shared" ref="N353" ca="1" si="336">IFERROR(J353/J354,"ND")</f>
        <v>0.66639999999999999</v>
      </c>
      <c r="O353" s="1008" t="str">
        <f t="shared" ref="O353" ca="1" si="337">IFERROR(((J353+K353)/H353),"ND")</f>
        <v>ND</v>
      </c>
      <c r="P353" s="1010"/>
    </row>
    <row r="354" spans="3:16">
      <c r="C354" s="1025"/>
      <c r="D354" s="1018"/>
      <c r="E354" s="1018"/>
      <c r="F354" s="1021"/>
      <c r="G354" s="1023"/>
      <c r="H354" s="1002"/>
      <c r="I354" s="1012"/>
      <c r="J354" s="244">
        <f ca="1">IF(MOD(ROW()-13,2)=0,IF(ISBLANK(OFFSET('11. SEGUIMIENTO 2026'!$N$14,INT((ROW()-13)/2),0)),"",OFFSET('11. SEGUIMIENTO 2026'!$N$14,INT((ROW()-13)/2),0)),IF(ISBLANK(OFFSET('9. METAS'!$Q$20,INT((ROW()-14)/2),0)),"",OFFSET('9. METAS'!$Q$20,INT((ROW()-14)/2),0)))</f>
        <v>25</v>
      </c>
      <c r="K354" s="245">
        <f ca="1">IF(MOD(ROW()-13,2)=0,IF(ISBLANK(OFFSET('11. SEGUIMIENTO 2026'!$O$14,INT((ROW()-13)/2),0)),"",OFFSET('11. SEGUIMIENTO 2026'!$O$14,INT((ROW()-13)/2),0)),IF(ISBLANK(OFFSET('9. METAS'!$R$20,INT((ROW()-14)/2),0)),"",OFFSET('9. METAS'!$R$20,INT((ROW()-14)/2),0)))</f>
        <v>25</v>
      </c>
      <c r="L354" s="245">
        <f ca="1">IF(MOD(ROW()-13,2)=0,IF(ISBLANK(OFFSET('11. SEGUIMIENTO 2026'!$P$14,INT((ROW()-13)/2),0)),"",OFFSET('11. SEGUIMIENTO 2026'!$P$14,INT((ROW()-13)/2),0)),IF(ISBLANK(OFFSET('9. METAS'!$S$20,INT((ROW()-14)/2),0)),"",OFFSET('9. METAS'!$S$20,INT((ROW()-14)/2),0)))</f>
        <v>25</v>
      </c>
      <c r="M354" s="246">
        <f ca="1">IF(MOD(ROW()-13,2)=0,IF(ISBLANK(OFFSET('11. SEGUIMIENTO 2026'!$Q$14,INT((ROW()-13)/2),0)),"",OFFSET('11. SEGUIMIENTO 2026'!$Q$14,INT((ROW()-13)/2),0)),IF(ISBLANK(OFFSET('9. METAS'!$T$20,INT((ROW()-14)/2),0)),"",OFFSET('9. METAS'!$T$20,INT((ROW()-14)/2),0)))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02">
        <f ca="1">IF(ISBLANK(OFFSET('9. METAS'!$K$20,INT((ROW()-13)/2),0)),"",OFFSET('9. METAS'!$K$20,INT((ROW()-13)/2),0))</f>
        <v>1</v>
      </c>
      <c r="I355" s="1004"/>
      <c r="J355" s="244">
        <f ca="1">IF(MOD(ROW()-13,2)=0,IF(ISBLANK(OFFSET('11. SEGUIMIENTO 2026'!$N$14,INT((ROW()-13)/2),0)),"",OFFSET('11. SEGUIMIENTO 2026'!$N$14,INT((ROW()-13)/2),0)),IF(ISBLANK(OFFSET('9. METAS'!$Q$20,INT((ROW()-14)/2),0)),"",OFFSET('9. METAS'!$Q$20,INT((ROW()-14)/2),0)))</f>
        <v>0</v>
      </c>
      <c r="K355" s="245" t="str">
        <f ca="1">IF(MOD(ROW()-13,2)=0,IF(ISBLANK(OFFSET('11. SEGUIMIENTO 2026'!$O$14,INT((ROW()-13)/2),0)),"",OFFSET('11. SEGUIMIENTO 2026'!$O$14,INT((ROW()-13)/2),0)),IF(ISBLANK(OFFSET('9. METAS'!$R$20,INT((ROW()-14)/2),0)),"",OFFSET('9. METAS'!$R$20,INT((ROW()-14)/2),0)))</f>
        <v/>
      </c>
      <c r="L355" s="245" t="str">
        <f ca="1">IF(MOD(ROW()-13,2)=0,IF(ISBLANK(OFFSET('11. SEGUIMIENTO 2026'!$P$14,INT((ROW()-13)/2),0)),"",OFFSET('11. SEGUIMIENTO 2026'!$P$14,INT((ROW()-13)/2),0)),IF(ISBLANK(OFFSET('9. METAS'!$S$20,INT((ROW()-14)/2),0)),"",OFFSET('9. METAS'!$S$20,INT((ROW()-14)/2),0)))</f>
        <v/>
      </c>
      <c r="M355" s="246" t="str">
        <f ca="1">IF(MOD(ROW()-13,2)=0,IF(ISBLANK(OFFSET('11. SEGUIMIENTO 2026'!$Q$14,INT((ROW()-13)/2),0)),"",OFFSET('11. SEGUIMIENTO 2026'!$Q$14,INT((ROW()-13)/2),0)),IF(ISBLANK(OFFSET('9. METAS'!$T$20,INT((ROW()-14)/2),0)),"",OFFSET('9. METAS'!$T$20,INT((ROW()-14)/2),0)))</f>
        <v/>
      </c>
      <c r="N355" s="1006" t="str">
        <f t="shared" ref="N355" ca="1" si="338">IFERROR(J355/J356,"ND")</f>
        <v>ND</v>
      </c>
      <c r="O355" s="1008" t="str">
        <f t="shared" ref="O355" ca="1" si="339">IFERROR(((J355+K355)/H355),"ND")</f>
        <v>ND</v>
      </c>
      <c r="P355" s="1010"/>
    </row>
    <row r="356" spans="3:16">
      <c r="C356" s="1025"/>
      <c r="D356" s="1018"/>
      <c r="E356" s="1018"/>
      <c r="F356" s="1021"/>
      <c r="G356" s="1023"/>
      <c r="H356" s="1002"/>
      <c r="I356" s="1012"/>
      <c r="J356" s="244">
        <f ca="1">IF(MOD(ROW()-13,2)=0,IF(ISBLANK(OFFSET('11. SEGUIMIENTO 2026'!$N$14,INT((ROW()-13)/2),0)),"",OFFSET('11. SEGUIMIENTO 2026'!$N$14,INT((ROW()-13)/2),0)),IF(ISBLANK(OFFSET('9. METAS'!$Q$20,INT((ROW()-14)/2),0)),"",OFFSET('9. METAS'!$Q$20,INT((ROW()-14)/2),0)))</f>
        <v>0</v>
      </c>
      <c r="K356" s="245">
        <f ca="1">IF(MOD(ROW()-13,2)=0,IF(ISBLANK(OFFSET('11. SEGUIMIENTO 2026'!$O$14,INT((ROW()-13)/2),0)),"",OFFSET('11. SEGUIMIENTO 2026'!$O$14,INT((ROW()-13)/2),0)),IF(ISBLANK(OFFSET('9. METAS'!$R$20,INT((ROW()-14)/2),0)),"",OFFSET('9. METAS'!$R$20,INT((ROW()-14)/2),0)))</f>
        <v>1</v>
      </c>
      <c r="L356" s="245">
        <f ca="1">IF(MOD(ROW()-13,2)=0,IF(ISBLANK(OFFSET('11. SEGUIMIENTO 2026'!$P$14,INT((ROW()-13)/2),0)),"",OFFSET('11. SEGUIMIENTO 2026'!$P$14,INT((ROW()-13)/2),0)),IF(ISBLANK(OFFSET('9. METAS'!$S$20,INT((ROW()-14)/2),0)),"",OFFSET('9. METAS'!$S$20,INT((ROW()-14)/2),0)))</f>
        <v>0</v>
      </c>
      <c r="M356" s="246">
        <f ca="1">IF(MOD(ROW()-13,2)=0,IF(ISBLANK(OFFSET('11. SEGUIMIENTO 2026'!$Q$14,INT((ROW()-13)/2),0)),"",OFFSET('11. SEGUIMIENTO 2026'!$Q$14,INT((ROW()-13)/2),0)),IF(ISBLANK(OFFSET('9. METAS'!$T$20,INT((ROW()-14)/2),0)),"",OFFSET('9. METAS'!$T$20,INT((ROW()-14)/2),0)))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02">
        <f ca="1">IF(ISBLANK(OFFSET('9. METAS'!$K$20,INT((ROW()-13)/2),0)),"",OFFSET('9. METAS'!$K$20,INT((ROW()-13)/2),0))</f>
        <v>2</v>
      </c>
      <c r="I357" s="1004"/>
      <c r="J357" s="244">
        <f ca="1">IF(MOD(ROW()-13,2)=0,IF(ISBLANK(OFFSET('11. SEGUIMIENTO 2026'!$N$14,INT((ROW()-13)/2),0)),"",OFFSET('11. SEGUIMIENTO 2026'!$N$14,INT((ROW()-13)/2),0)),IF(ISBLANK(OFFSET('9. METAS'!$Q$20,INT((ROW()-14)/2),0)),"",OFFSET('9. METAS'!$Q$20,INT((ROW()-14)/2),0)))</f>
        <v>0</v>
      </c>
      <c r="K357" s="245" t="str">
        <f ca="1">IF(MOD(ROW()-13,2)=0,IF(ISBLANK(OFFSET('11. SEGUIMIENTO 2026'!$O$14,INT((ROW()-13)/2),0)),"",OFFSET('11. SEGUIMIENTO 2026'!$O$14,INT((ROW()-13)/2),0)),IF(ISBLANK(OFFSET('9. METAS'!$R$20,INT((ROW()-14)/2),0)),"",OFFSET('9. METAS'!$R$20,INT((ROW()-14)/2),0)))</f>
        <v/>
      </c>
      <c r="L357" s="245" t="str">
        <f ca="1">IF(MOD(ROW()-13,2)=0,IF(ISBLANK(OFFSET('11. SEGUIMIENTO 2026'!$P$14,INT((ROW()-13)/2),0)),"",OFFSET('11. SEGUIMIENTO 2026'!$P$14,INT((ROW()-13)/2),0)),IF(ISBLANK(OFFSET('9. METAS'!$S$20,INT((ROW()-14)/2),0)),"",OFFSET('9. METAS'!$S$20,INT((ROW()-14)/2),0)))</f>
        <v/>
      </c>
      <c r="M357" s="246" t="str">
        <f ca="1">IF(MOD(ROW()-13,2)=0,IF(ISBLANK(OFFSET('11. SEGUIMIENTO 2026'!$Q$14,INT((ROW()-13)/2),0)),"",OFFSET('11. SEGUIMIENTO 2026'!$Q$14,INT((ROW()-13)/2),0)),IF(ISBLANK(OFFSET('9. METAS'!$T$20,INT((ROW()-14)/2),0)),"",OFFSET('9. METAS'!$T$20,INT((ROW()-14)/2),0)))</f>
        <v/>
      </c>
      <c r="N357" s="1006" t="str">
        <f t="shared" ref="N357" ca="1" si="340">IFERROR(J357/J358,"ND")</f>
        <v>ND</v>
      </c>
      <c r="O357" s="1008" t="str">
        <f t="shared" ref="O357" ca="1" si="341">IFERROR(((J357+K357)/H357),"ND")</f>
        <v>ND</v>
      </c>
      <c r="P357" s="1010"/>
    </row>
    <row r="358" spans="3:16">
      <c r="C358" s="1025"/>
      <c r="D358" s="1018"/>
      <c r="E358" s="1018"/>
      <c r="F358" s="1021"/>
      <c r="G358" s="1023"/>
      <c r="H358" s="1002"/>
      <c r="I358" s="1012"/>
      <c r="J358" s="244">
        <f ca="1">IF(MOD(ROW()-13,2)=0,IF(ISBLANK(OFFSET('11. SEGUIMIENTO 2026'!$N$14,INT((ROW()-13)/2),0)),"",OFFSET('11. SEGUIMIENTO 2026'!$N$14,INT((ROW()-13)/2),0)),IF(ISBLANK(OFFSET('9. METAS'!$Q$20,INT((ROW()-14)/2),0)),"",OFFSET('9. METAS'!$Q$20,INT((ROW()-14)/2),0)))</f>
        <v>0</v>
      </c>
      <c r="K358" s="245">
        <f ca="1">IF(MOD(ROW()-13,2)=0,IF(ISBLANK(OFFSET('11. SEGUIMIENTO 2026'!$O$14,INT((ROW()-13)/2),0)),"",OFFSET('11. SEGUIMIENTO 2026'!$O$14,INT((ROW()-13)/2),0)),IF(ISBLANK(OFFSET('9. METAS'!$R$20,INT((ROW()-14)/2),0)),"",OFFSET('9. METAS'!$R$20,INT((ROW()-14)/2),0)))</f>
        <v>0</v>
      </c>
      <c r="L358" s="245">
        <f ca="1">IF(MOD(ROW()-13,2)=0,IF(ISBLANK(OFFSET('11. SEGUIMIENTO 2026'!$P$14,INT((ROW()-13)/2),0)),"",OFFSET('11. SEGUIMIENTO 2026'!$P$14,INT((ROW()-13)/2),0)),IF(ISBLANK(OFFSET('9. METAS'!$S$20,INT((ROW()-14)/2),0)),"",OFFSET('9. METAS'!$S$20,INT((ROW()-14)/2),0)))</f>
        <v>0</v>
      </c>
      <c r="M358" s="246">
        <f ca="1">IF(MOD(ROW()-13,2)=0,IF(ISBLANK(OFFSET('11. SEGUIMIENTO 2026'!$Q$14,INT((ROW()-13)/2),0)),"",OFFSET('11. SEGUIMIENTO 2026'!$Q$14,INT((ROW()-13)/2),0)),IF(ISBLANK(OFFSET('9. METAS'!$T$20,INT((ROW()-14)/2),0)),"",OFFSET('9. METAS'!$T$20,INT((ROW()-14)/2),0)))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02">
        <f ca="1">IF(ISBLANK(OFFSET('9. METAS'!$K$20,INT((ROW()-13)/2),0)),"",OFFSET('9. METAS'!$K$20,INT((ROW()-13)/2),0))</f>
        <v>2</v>
      </c>
      <c r="I359" s="1004"/>
      <c r="J359" s="244">
        <f ca="1">IF(MOD(ROW()-13,2)=0,IF(ISBLANK(OFFSET('11. SEGUIMIENTO 2026'!$N$14,INT((ROW()-13)/2),0)),"",OFFSET('11. SEGUIMIENTO 2026'!$N$14,INT((ROW()-13)/2),0)),IF(ISBLANK(OFFSET('9. METAS'!$Q$20,INT((ROW()-14)/2),0)),"",OFFSET('9. METAS'!$Q$20,INT((ROW()-14)/2),0)))</f>
        <v>0</v>
      </c>
      <c r="K359" s="245" t="str">
        <f ca="1">IF(MOD(ROW()-13,2)=0,IF(ISBLANK(OFFSET('11. SEGUIMIENTO 2026'!$O$14,INT((ROW()-13)/2),0)),"",OFFSET('11. SEGUIMIENTO 2026'!$O$14,INT((ROW()-13)/2),0)),IF(ISBLANK(OFFSET('9. METAS'!$R$20,INT((ROW()-14)/2),0)),"",OFFSET('9. METAS'!$R$20,INT((ROW()-14)/2),0)))</f>
        <v/>
      </c>
      <c r="L359" s="245" t="str">
        <f ca="1">IF(MOD(ROW()-13,2)=0,IF(ISBLANK(OFFSET('11. SEGUIMIENTO 2026'!$P$14,INT((ROW()-13)/2),0)),"",OFFSET('11. SEGUIMIENTO 2026'!$P$14,INT((ROW()-13)/2),0)),IF(ISBLANK(OFFSET('9. METAS'!$S$20,INT((ROW()-14)/2),0)),"",OFFSET('9. METAS'!$S$20,INT((ROW()-14)/2),0)))</f>
        <v/>
      </c>
      <c r="M359" s="246" t="str">
        <f ca="1">IF(MOD(ROW()-13,2)=0,IF(ISBLANK(OFFSET('11. SEGUIMIENTO 2026'!$Q$14,INT((ROW()-13)/2),0)),"",OFFSET('11. SEGUIMIENTO 2026'!$Q$14,INT((ROW()-13)/2),0)),IF(ISBLANK(OFFSET('9. METAS'!$T$20,INT((ROW()-14)/2),0)),"",OFFSET('9. METAS'!$T$20,INT((ROW()-14)/2),0)))</f>
        <v/>
      </c>
      <c r="N359" s="1006">
        <f t="shared" ref="N359" ca="1" si="342">IFERROR(J359/J360,"ND")</f>
        <v>0</v>
      </c>
      <c r="O359" s="1008" t="str">
        <f t="shared" ref="O359" ca="1" si="343">IFERROR(((J359+K359)/H359),"ND")</f>
        <v>ND</v>
      </c>
      <c r="P359" s="1010"/>
    </row>
    <row r="360" spans="3:16">
      <c r="C360" s="1025"/>
      <c r="D360" s="1018"/>
      <c r="E360" s="1018"/>
      <c r="F360" s="1021"/>
      <c r="G360" s="1023"/>
      <c r="H360" s="1002"/>
      <c r="I360" s="1012"/>
      <c r="J360" s="244">
        <f ca="1">IF(MOD(ROW()-13,2)=0,IF(ISBLANK(OFFSET('11. SEGUIMIENTO 2026'!$N$14,INT((ROW()-13)/2),0)),"",OFFSET('11. SEGUIMIENTO 2026'!$N$14,INT((ROW()-13)/2),0)),IF(ISBLANK(OFFSET('9. METAS'!$Q$20,INT((ROW()-14)/2),0)),"",OFFSET('9. METAS'!$Q$20,INT((ROW()-14)/2),0)))</f>
        <v>1</v>
      </c>
      <c r="K360" s="245">
        <f ca="1">IF(MOD(ROW()-13,2)=0,IF(ISBLANK(OFFSET('11. SEGUIMIENTO 2026'!$O$14,INT((ROW()-13)/2),0)),"",OFFSET('11. SEGUIMIENTO 2026'!$O$14,INT((ROW()-13)/2),0)),IF(ISBLANK(OFFSET('9. METAS'!$R$20,INT((ROW()-14)/2),0)),"",OFFSET('9. METAS'!$R$20,INT((ROW()-14)/2),0)))</f>
        <v>1</v>
      </c>
      <c r="L360" s="245">
        <f ca="1">IF(MOD(ROW()-13,2)=0,IF(ISBLANK(OFFSET('11. SEGUIMIENTO 2026'!$P$14,INT((ROW()-13)/2),0)),"",OFFSET('11. SEGUIMIENTO 2026'!$P$14,INT((ROW()-13)/2),0)),IF(ISBLANK(OFFSET('9. METAS'!$S$20,INT((ROW()-14)/2),0)),"",OFFSET('9. METAS'!$S$20,INT((ROW()-14)/2),0)))</f>
        <v>0</v>
      </c>
      <c r="M360" s="246">
        <f ca="1">IF(MOD(ROW()-13,2)=0,IF(ISBLANK(OFFSET('11. SEGUIMIENTO 2026'!$Q$14,INT((ROW()-13)/2),0)),"",OFFSET('11. SEGUIMIENTO 2026'!$Q$14,INT((ROW()-13)/2),0)),IF(ISBLANK(OFFSET('9. METAS'!$T$20,INT((ROW()-14)/2),0)),"",OFFSET('9. METAS'!$T$20,INT((ROW()-14)/2),0)))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02" t="str">
        <f ca="1">IF(ISBLANK(OFFSET('9. METAS'!$K$20,INT((ROW()-13)/2),0)),"",OFFSET('9. METAS'!$K$20,INT((ROW()-13)/2),0))</f>
        <v/>
      </c>
      <c r="I361" s="1004"/>
      <c r="J361" s="244" t="str">
        <f ca="1">IF(MOD(ROW()-13,2)=0,IF(ISBLANK(OFFSET('11. SEGUIMIENTO 2026'!$N$14,INT((ROW()-13)/2),0)),"",OFFSET('11. SEGUIMIENTO 2026'!$N$14,INT((ROW()-13)/2),0)),IF(ISBLANK(OFFSET('9. METAS'!$Q$20,INT((ROW()-14)/2),0)),"",OFFSET('9. METAS'!$Q$20,INT((ROW()-14)/2),0)))</f>
        <v/>
      </c>
      <c r="K361" s="245" t="str">
        <f ca="1">IF(MOD(ROW()-13,2)=0,IF(ISBLANK(OFFSET('11. SEGUIMIENTO 2026'!$O$14,INT((ROW()-13)/2),0)),"",OFFSET('11. SEGUIMIENTO 2026'!$O$14,INT((ROW()-13)/2),0)),IF(ISBLANK(OFFSET('9. METAS'!$R$20,INT((ROW()-14)/2),0)),"",OFFSET('9. METAS'!$R$20,INT((ROW()-14)/2),0)))</f>
        <v/>
      </c>
      <c r="L361" s="245" t="str">
        <f ca="1">IF(MOD(ROW()-13,2)=0,IF(ISBLANK(OFFSET('11. SEGUIMIENTO 2026'!$P$14,INT((ROW()-13)/2),0)),"",OFFSET('11. SEGUIMIENTO 2026'!$P$14,INT((ROW()-13)/2),0)),IF(ISBLANK(OFFSET('9. METAS'!$S$20,INT((ROW()-14)/2),0)),"",OFFSET('9. METAS'!$S$20,INT((ROW()-14)/2),0)))</f>
        <v/>
      </c>
      <c r="M361" s="246" t="str">
        <f ca="1">IF(MOD(ROW()-13,2)=0,IF(ISBLANK(OFFSET('11. SEGUIMIENTO 2026'!$Q$14,INT((ROW()-13)/2),0)),"",OFFSET('11. SEGUIMIENTO 2026'!$Q$14,INT((ROW()-13)/2),0)),IF(ISBLANK(OFFSET('9. METAS'!$T$20,INT((ROW()-14)/2),0)),"",OFFSET('9. METAS'!$T$20,INT((ROW()-14)/2),0)))</f>
        <v/>
      </c>
      <c r="N361" s="1006" t="str">
        <f t="shared" ref="N361" ca="1" si="344">IFERROR(J361/J362,"ND")</f>
        <v>ND</v>
      </c>
      <c r="O361" s="1008" t="str">
        <f t="shared" ref="O361" ca="1" si="345">IFERROR(((J361+K361)/H361),"ND")</f>
        <v>ND</v>
      </c>
      <c r="P361" s="1010"/>
    </row>
    <row r="362" spans="3:16">
      <c r="C362" s="1025"/>
      <c r="D362" s="1018"/>
      <c r="E362" s="1018"/>
      <c r="F362" s="1021"/>
      <c r="G362" s="1023"/>
      <c r="H362" s="1002"/>
      <c r="I362" s="1012"/>
      <c r="J362" s="244" t="str">
        <f ca="1">IF(MOD(ROW()-13,2)=0,IF(ISBLANK(OFFSET('11. SEGUIMIENTO 2026'!$N$14,INT((ROW()-13)/2),0)),"",OFFSET('11. SEGUIMIENTO 2026'!$N$14,INT((ROW()-13)/2),0)),IF(ISBLANK(OFFSET('9. METAS'!$Q$20,INT((ROW()-14)/2),0)),"",OFFSET('9. METAS'!$Q$20,INT((ROW()-14)/2),0)))</f>
        <v/>
      </c>
      <c r="K362" s="245" t="str">
        <f ca="1">IF(MOD(ROW()-13,2)=0,IF(ISBLANK(OFFSET('11. SEGUIMIENTO 2026'!$O$14,INT((ROW()-13)/2),0)),"",OFFSET('11. SEGUIMIENTO 2026'!$O$14,INT((ROW()-13)/2),0)),IF(ISBLANK(OFFSET('9. METAS'!$R$20,INT((ROW()-14)/2),0)),"",OFFSET('9. METAS'!$R$20,INT((ROW()-14)/2),0)))</f>
        <v/>
      </c>
      <c r="L362" s="245" t="str">
        <f ca="1">IF(MOD(ROW()-13,2)=0,IF(ISBLANK(OFFSET('11. SEGUIMIENTO 2026'!$P$14,INT((ROW()-13)/2),0)),"",OFFSET('11. SEGUIMIENTO 2026'!$P$14,INT((ROW()-13)/2),0)),IF(ISBLANK(OFFSET('9. METAS'!$S$20,INT((ROW()-14)/2),0)),"",OFFSET('9. METAS'!$S$20,INT((ROW()-14)/2),0)))</f>
        <v/>
      </c>
      <c r="M362" s="246" t="str">
        <f ca="1">IF(MOD(ROW()-13,2)=0,IF(ISBLANK(OFFSET('11. SEGUIMIENTO 2026'!$Q$14,INT((ROW()-13)/2),0)),"",OFFSET('11. SEGUIMIENTO 2026'!$Q$14,INT((ROW()-13)/2),0)),IF(ISBLANK(OFFSET('9. METAS'!$T$20,INT((ROW()-14)/2),0)),"",OFFSET('9. METAS'!$T$20,INT((ROW()-14)/2),0)))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02" t="str">
        <f ca="1">IF(ISBLANK(OFFSET('9. METAS'!$K$20,INT((ROW()-13)/2),0)),"",OFFSET('9. METAS'!$K$20,INT((ROW()-13)/2),0))</f>
        <v/>
      </c>
      <c r="I363" s="1004"/>
      <c r="J363" s="244" t="str">
        <f ca="1">IF(MOD(ROW()-13,2)=0,IF(ISBLANK(OFFSET('11. SEGUIMIENTO 2026'!$N$14,INT((ROW()-13)/2),0)),"",OFFSET('11. SEGUIMIENTO 2026'!$N$14,INT((ROW()-13)/2),0)),IF(ISBLANK(OFFSET('9. METAS'!$Q$20,INT((ROW()-14)/2),0)),"",OFFSET('9. METAS'!$Q$20,INT((ROW()-14)/2),0)))</f>
        <v/>
      </c>
      <c r="K363" s="245" t="str">
        <f ca="1">IF(MOD(ROW()-13,2)=0,IF(ISBLANK(OFFSET('11. SEGUIMIENTO 2026'!$O$14,INT((ROW()-13)/2),0)),"",OFFSET('11. SEGUIMIENTO 2026'!$O$14,INT((ROW()-13)/2),0)),IF(ISBLANK(OFFSET('9. METAS'!$R$20,INT((ROW()-14)/2),0)),"",OFFSET('9. METAS'!$R$20,INT((ROW()-14)/2),0)))</f>
        <v/>
      </c>
      <c r="L363" s="245" t="str">
        <f ca="1">IF(MOD(ROW()-13,2)=0,IF(ISBLANK(OFFSET('11. SEGUIMIENTO 2026'!$P$14,INT((ROW()-13)/2),0)),"",OFFSET('11. SEGUIMIENTO 2026'!$P$14,INT((ROW()-13)/2),0)),IF(ISBLANK(OFFSET('9. METAS'!$S$20,INT((ROW()-14)/2),0)),"",OFFSET('9. METAS'!$S$20,INT((ROW()-14)/2),0)))</f>
        <v/>
      </c>
      <c r="M363" s="246" t="str">
        <f ca="1">IF(MOD(ROW()-13,2)=0,IF(ISBLANK(OFFSET('11. SEGUIMIENTO 2026'!$Q$14,INT((ROW()-13)/2),0)),"",OFFSET('11. SEGUIMIENTO 2026'!$Q$14,INT((ROW()-13)/2),0)),IF(ISBLANK(OFFSET('9. METAS'!$T$20,INT((ROW()-14)/2),0)),"",OFFSET('9. METAS'!$T$20,INT((ROW()-14)/2),0)))</f>
        <v/>
      </c>
      <c r="N363" s="1006" t="str">
        <f t="shared" ref="N363" ca="1" si="346">IFERROR(J363/J364,"ND")</f>
        <v>ND</v>
      </c>
      <c r="O363" s="1008" t="str">
        <f t="shared" ref="O363" ca="1" si="347">IFERROR(((J363+K363)/H363),"ND")</f>
        <v>ND</v>
      </c>
      <c r="P363" s="1010"/>
    </row>
    <row r="364" spans="3:16">
      <c r="C364" s="1025"/>
      <c r="D364" s="1018"/>
      <c r="E364" s="1018"/>
      <c r="F364" s="1021"/>
      <c r="G364" s="1023"/>
      <c r="H364" s="1002"/>
      <c r="I364" s="1012"/>
      <c r="J364" s="244" t="str">
        <f ca="1">IF(MOD(ROW()-13,2)=0,IF(ISBLANK(OFFSET('11. SEGUIMIENTO 2026'!$N$14,INT((ROW()-13)/2),0)),"",OFFSET('11. SEGUIMIENTO 2026'!$N$14,INT((ROW()-13)/2),0)),IF(ISBLANK(OFFSET('9. METAS'!$Q$20,INT((ROW()-14)/2),0)),"",OFFSET('9. METAS'!$Q$20,INT((ROW()-14)/2),0)))</f>
        <v/>
      </c>
      <c r="K364" s="245" t="str">
        <f ca="1">IF(MOD(ROW()-13,2)=0,IF(ISBLANK(OFFSET('11. SEGUIMIENTO 2026'!$O$14,INT((ROW()-13)/2),0)),"",OFFSET('11. SEGUIMIENTO 2026'!$O$14,INT((ROW()-13)/2),0)),IF(ISBLANK(OFFSET('9. METAS'!$R$20,INT((ROW()-14)/2),0)),"",OFFSET('9. METAS'!$R$20,INT((ROW()-14)/2),0)))</f>
        <v/>
      </c>
      <c r="L364" s="245" t="str">
        <f ca="1">IF(MOD(ROW()-13,2)=0,IF(ISBLANK(OFFSET('11. SEGUIMIENTO 2026'!$P$14,INT((ROW()-13)/2),0)),"",OFFSET('11. SEGUIMIENTO 2026'!$P$14,INT((ROW()-13)/2),0)),IF(ISBLANK(OFFSET('9. METAS'!$S$20,INT((ROW()-14)/2),0)),"",OFFSET('9. METAS'!$S$20,INT((ROW()-14)/2),0)))</f>
        <v/>
      </c>
      <c r="M364" s="246" t="str">
        <f ca="1">IF(MOD(ROW()-13,2)=0,IF(ISBLANK(OFFSET('11. SEGUIMIENTO 2026'!$Q$14,INT((ROW()-13)/2),0)),"",OFFSET('11. SEGUIMIENTO 2026'!$Q$14,INT((ROW()-13)/2),0)),IF(ISBLANK(OFFSET('9. METAS'!$T$20,INT((ROW()-14)/2),0)),"",OFFSET('9. METAS'!$T$20,INT((ROW()-14)/2),0)))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02">
        <f ca="1">IF(ISBLANK(OFFSET('9. METAS'!$K$20,INT((ROW()-13)/2),0)),"",OFFSET('9. METAS'!$K$20,INT((ROW()-13)/2),0))</f>
        <v>100</v>
      </c>
      <c r="I365" s="1004"/>
      <c r="J365" s="244">
        <f ca="1">IF(MOD(ROW()-13,2)=0,IF(ISBLANK(OFFSET('11. SEGUIMIENTO 2026'!$N$14,INT((ROW()-13)/2),0)),"",OFFSET('11. SEGUIMIENTO 2026'!$N$14,INT((ROW()-13)/2),0)),IF(ISBLANK(OFFSET('9. METAS'!$Q$20,INT((ROW()-14)/2),0)),"",OFFSET('9. METAS'!$Q$20,INT((ROW()-14)/2),0)))</f>
        <v>25</v>
      </c>
      <c r="K365" s="245" t="str">
        <f ca="1">IF(MOD(ROW()-13,2)=0,IF(ISBLANK(OFFSET('11. SEGUIMIENTO 2026'!$O$14,INT((ROW()-13)/2),0)),"",OFFSET('11. SEGUIMIENTO 2026'!$O$14,INT((ROW()-13)/2),0)),IF(ISBLANK(OFFSET('9. METAS'!$R$20,INT((ROW()-14)/2),0)),"",OFFSET('9. METAS'!$R$20,INT((ROW()-14)/2),0)))</f>
        <v/>
      </c>
      <c r="L365" s="245" t="str">
        <f ca="1">IF(MOD(ROW()-13,2)=0,IF(ISBLANK(OFFSET('11. SEGUIMIENTO 2026'!$P$14,INT((ROW()-13)/2),0)),"",OFFSET('11. SEGUIMIENTO 2026'!$P$14,INT((ROW()-13)/2),0)),IF(ISBLANK(OFFSET('9. METAS'!$S$20,INT((ROW()-14)/2),0)),"",OFFSET('9. METAS'!$S$20,INT((ROW()-14)/2),0)))</f>
        <v/>
      </c>
      <c r="M365" s="246" t="str">
        <f ca="1">IF(MOD(ROW()-13,2)=0,IF(ISBLANK(OFFSET('11. SEGUIMIENTO 2026'!$Q$14,INT((ROW()-13)/2),0)),"",OFFSET('11. SEGUIMIENTO 2026'!$Q$14,INT((ROW()-13)/2),0)),IF(ISBLANK(OFFSET('9. METAS'!$T$20,INT((ROW()-14)/2),0)),"",OFFSET('9. METAS'!$T$20,INT((ROW()-14)/2),0)))</f>
        <v/>
      </c>
      <c r="N365" s="1006">
        <f t="shared" ref="N365" ca="1" si="348">IFERROR(J365/J366,"ND")</f>
        <v>1</v>
      </c>
      <c r="O365" s="1008" t="str">
        <f t="shared" ref="O365" ca="1" si="349">IFERROR(((J365+K365)/H365),"ND")</f>
        <v>ND</v>
      </c>
      <c r="P365" s="1010"/>
    </row>
    <row r="366" spans="3:16">
      <c r="C366" s="1025"/>
      <c r="D366" s="1018"/>
      <c r="E366" s="1018"/>
      <c r="F366" s="1021"/>
      <c r="G366" s="1023"/>
      <c r="H366" s="1002"/>
      <c r="I366" s="1012"/>
      <c r="J366" s="244">
        <f ca="1">IF(MOD(ROW()-13,2)=0,IF(ISBLANK(OFFSET('11. SEGUIMIENTO 2026'!$N$14,INT((ROW()-13)/2),0)),"",OFFSET('11. SEGUIMIENTO 2026'!$N$14,INT((ROW()-13)/2),0)),IF(ISBLANK(OFFSET('9. METAS'!$Q$20,INT((ROW()-14)/2),0)),"",OFFSET('9. METAS'!$Q$20,INT((ROW()-14)/2),0)))</f>
        <v>25</v>
      </c>
      <c r="K366" s="245">
        <f ca="1">IF(MOD(ROW()-13,2)=0,IF(ISBLANK(OFFSET('11. SEGUIMIENTO 2026'!$O$14,INT((ROW()-13)/2),0)),"",OFFSET('11. SEGUIMIENTO 2026'!$O$14,INT((ROW()-13)/2),0)),IF(ISBLANK(OFFSET('9. METAS'!$R$20,INT((ROW()-14)/2),0)),"",OFFSET('9. METAS'!$R$20,INT((ROW()-14)/2),0)))</f>
        <v>25</v>
      </c>
      <c r="L366" s="245">
        <f ca="1">IF(MOD(ROW()-13,2)=0,IF(ISBLANK(OFFSET('11. SEGUIMIENTO 2026'!$P$14,INT((ROW()-13)/2),0)),"",OFFSET('11. SEGUIMIENTO 2026'!$P$14,INT((ROW()-13)/2),0)),IF(ISBLANK(OFFSET('9. METAS'!$S$20,INT((ROW()-14)/2),0)),"",OFFSET('9. METAS'!$S$20,INT((ROW()-14)/2),0)))</f>
        <v>25</v>
      </c>
      <c r="M366" s="246">
        <f ca="1">IF(MOD(ROW()-13,2)=0,IF(ISBLANK(OFFSET('11. SEGUIMIENTO 2026'!$Q$14,INT((ROW()-13)/2),0)),"",OFFSET('11. SEGUIMIENTO 2026'!$Q$14,INT((ROW()-13)/2),0)),IF(ISBLANK(OFFSET('9. METAS'!$T$20,INT((ROW()-14)/2),0)),"",OFFSET('9. METAS'!$T$20,INT((ROW()-14)/2),0)))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02">
        <f ca="1">IF(ISBLANK(OFFSET('9. METAS'!$K$20,INT((ROW()-13)/2),0)),"",OFFSET('9. METAS'!$K$20,INT((ROW()-13)/2),0))</f>
        <v>6980</v>
      </c>
      <c r="I367" s="1004"/>
      <c r="J367" s="244">
        <f ca="1">IF(MOD(ROW()-13,2)=0,IF(ISBLANK(OFFSET('11. SEGUIMIENTO 2026'!$N$14,INT((ROW()-13)/2),0)),"",OFFSET('11. SEGUIMIENTO 2026'!$N$14,INT((ROW()-13)/2),0)),IF(ISBLANK(OFFSET('9. METAS'!$Q$20,INT((ROW()-14)/2),0)),"",OFFSET('9. METAS'!$Q$20,INT((ROW()-14)/2),0)))</f>
        <v>0</v>
      </c>
      <c r="K367" s="245" t="str">
        <f ca="1">IF(MOD(ROW()-13,2)=0,IF(ISBLANK(OFFSET('11. SEGUIMIENTO 2026'!$O$14,INT((ROW()-13)/2),0)),"",OFFSET('11. SEGUIMIENTO 2026'!$O$14,INT((ROW()-13)/2),0)),IF(ISBLANK(OFFSET('9. METAS'!$R$20,INT((ROW()-14)/2),0)),"",OFFSET('9. METAS'!$R$20,INT((ROW()-14)/2),0)))</f>
        <v/>
      </c>
      <c r="L367" s="245" t="str">
        <f ca="1">IF(MOD(ROW()-13,2)=0,IF(ISBLANK(OFFSET('11. SEGUIMIENTO 2026'!$P$14,INT((ROW()-13)/2),0)),"",OFFSET('11. SEGUIMIENTO 2026'!$P$14,INT((ROW()-13)/2),0)),IF(ISBLANK(OFFSET('9. METAS'!$S$20,INT((ROW()-14)/2),0)),"",OFFSET('9. METAS'!$S$20,INT((ROW()-14)/2),0)))</f>
        <v/>
      </c>
      <c r="M367" s="246" t="str">
        <f ca="1">IF(MOD(ROW()-13,2)=0,IF(ISBLANK(OFFSET('11. SEGUIMIENTO 2026'!$Q$14,INT((ROW()-13)/2),0)),"",OFFSET('11. SEGUIMIENTO 2026'!$Q$14,INT((ROW()-13)/2),0)),IF(ISBLANK(OFFSET('9. METAS'!$T$20,INT((ROW()-14)/2),0)),"",OFFSET('9. METAS'!$T$20,INT((ROW()-14)/2),0)))</f>
        <v/>
      </c>
      <c r="N367" s="1006" t="str">
        <f t="shared" ref="N367" ca="1" si="350">IFERROR(J367/J368,"ND")</f>
        <v>ND</v>
      </c>
      <c r="O367" s="1008" t="str">
        <f t="shared" ref="O367" ca="1" si="351">IFERROR(((J367+K367)/H367),"ND")</f>
        <v>ND</v>
      </c>
      <c r="P367" s="1010"/>
    </row>
    <row r="368" spans="3:16">
      <c r="C368" s="1025"/>
      <c r="D368" s="1018"/>
      <c r="E368" s="1018"/>
      <c r="F368" s="1021"/>
      <c r="G368" s="1023"/>
      <c r="H368" s="1002"/>
      <c r="I368" s="1012"/>
      <c r="J368" s="244">
        <f ca="1">IF(MOD(ROW()-13,2)=0,IF(ISBLANK(OFFSET('11. SEGUIMIENTO 2026'!$N$14,INT((ROW()-13)/2),0)),"",OFFSET('11. SEGUIMIENTO 2026'!$N$14,INT((ROW()-13)/2),0)),IF(ISBLANK(OFFSET('9. METAS'!$Q$20,INT((ROW()-14)/2),0)),"",OFFSET('9. METAS'!$Q$20,INT((ROW()-14)/2),0)))</f>
        <v>0</v>
      </c>
      <c r="K368" s="245">
        <f ca="1">IF(MOD(ROW()-13,2)=0,IF(ISBLANK(OFFSET('11. SEGUIMIENTO 2026'!$O$14,INT((ROW()-13)/2),0)),"",OFFSET('11. SEGUIMIENTO 2026'!$O$14,INT((ROW()-13)/2),0)),IF(ISBLANK(OFFSET('9. METAS'!$R$20,INT((ROW()-14)/2),0)),"",OFFSET('9. METAS'!$R$20,INT((ROW()-14)/2),0)))</f>
        <v>3490</v>
      </c>
      <c r="L368" s="245">
        <f ca="1">IF(MOD(ROW()-13,2)=0,IF(ISBLANK(OFFSET('11. SEGUIMIENTO 2026'!$P$14,INT((ROW()-13)/2),0)),"",OFFSET('11. SEGUIMIENTO 2026'!$P$14,INT((ROW()-13)/2),0)),IF(ISBLANK(OFFSET('9. METAS'!$S$20,INT((ROW()-14)/2),0)),"",OFFSET('9. METAS'!$S$20,INT((ROW()-14)/2),0)))</f>
        <v>0</v>
      </c>
      <c r="M368" s="246">
        <f ca="1">IF(MOD(ROW()-13,2)=0,IF(ISBLANK(OFFSET('11. SEGUIMIENTO 2026'!$Q$14,INT((ROW()-13)/2),0)),"",OFFSET('11. SEGUIMIENTO 2026'!$Q$14,INT((ROW()-13)/2),0)),IF(ISBLANK(OFFSET('9. METAS'!$T$20,INT((ROW()-14)/2),0)),"",OFFSET('9. METAS'!$T$20,INT((ROW()-14)/2),0)))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02">
        <f ca="1">IF(ISBLANK(OFFSET('9. METAS'!$K$20,INT((ROW()-13)/2),0)),"",OFFSET('9. METAS'!$K$20,INT((ROW()-13)/2),0))</f>
        <v>20</v>
      </c>
      <c r="I369" s="1004"/>
      <c r="J369" s="244">
        <f ca="1">IF(MOD(ROW()-13,2)=0,IF(ISBLANK(OFFSET('11. SEGUIMIENTO 2026'!$N$14,INT((ROW()-13)/2),0)),"",OFFSET('11. SEGUIMIENTO 2026'!$N$14,INT((ROW()-13)/2),0)),IF(ISBLANK(OFFSET('9. METAS'!$Q$20,INT((ROW()-14)/2),0)),"",OFFSET('9. METAS'!$Q$20,INT((ROW()-14)/2),0)))</f>
        <v>11</v>
      </c>
      <c r="K369" s="245" t="str">
        <f ca="1">IF(MOD(ROW()-13,2)=0,IF(ISBLANK(OFFSET('11. SEGUIMIENTO 2026'!$O$14,INT((ROW()-13)/2),0)),"",OFFSET('11. SEGUIMIENTO 2026'!$O$14,INT((ROW()-13)/2),0)),IF(ISBLANK(OFFSET('9. METAS'!$R$20,INT((ROW()-14)/2),0)),"",OFFSET('9. METAS'!$R$20,INT((ROW()-14)/2),0)))</f>
        <v/>
      </c>
      <c r="L369" s="245" t="str">
        <f ca="1">IF(MOD(ROW()-13,2)=0,IF(ISBLANK(OFFSET('11. SEGUIMIENTO 2026'!$P$14,INT((ROW()-13)/2),0)),"",OFFSET('11. SEGUIMIENTO 2026'!$P$14,INT((ROW()-13)/2),0)),IF(ISBLANK(OFFSET('9. METAS'!$S$20,INT((ROW()-14)/2),0)),"",OFFSET('9. METAS'!$S$20,INT((ROW()-14)/2),0)))</f>
        <v/>
      </c>
      <c r="M369" s="246" t="str">
        <f ca="1">IF(MOD(ROW()-13,2)=0,IF(ISBLANK(OFFSET('11. SEGUIMIENTO 2026'!$Q$14,INT((ROW()-13)/2),0)),"",OFFSET('11. SEGUIMIENTO 2026'!$Q$14,INT((ROW()-13)/2),0)),IF(ISBLANK(OFFSET('9. METAS'!$T$20,INT((ROW()-14)/2),0)),"",OFFSET('9. METAS'!$T$20,INT((ROW()-14)/2),0)))</f>
        <v/>
      </c>
      <c r="N369" s="1006">
        <f t="shared" ref="N369" ca="1" si="352">IFERROR(J369/J370,"ND")</f>
        <v>1.1000000000000001</v>
      </c>
      <c r="O369" s="1008" t="str">
        <f t="shared" ref="O369" ca="1" si="353">IFERROR(((J369+K369)/H369),"ND")</f>
        <v>ND</v>
      </c>
      <c r="P369" s="1010"/>
    </row>
    <row r="370" spans="3:16">
      <c r="C370" s="1025"/>
      <c r="D370" s="1018"/>
      <c r="E370" s="1018"/>
      <c r="F370" s="1021"/>
      <c r="G370" s="1023"/>
      <c r="H370" s="1002"/>
      <c r="I370" s="1012"/>
      <c r="J370" s="244">
        <f ca="1">IF(MOD(ROW()-13,2)=0,IF(ISBLANK(OFFSET('11. SEGUIMIENTO 2026'!$N$14,INT((ROW()-13)/2),0)),"",OFFSET('11. SEGUIMIENTO 2026'!$N$14,INT((ROW()-13)/2),0)),IF(ISBLANK(OFFSET('9. METAS'!$Q$20,INT((ROW()-14)/2),0)),"",OFFSET('9. METAS'!$Q$20,INT((ROW()-14)/2),0)))</f>
        <v>10</v>
      </c>
      <c r="K370" s="245">
        <f ca="1">IF(MOD(ROW()-13,2)=0,IF(ISBLANK(OFFSET('11. SEGUIMIENTO 2026'!$O$14,INT((ROW()-13)/2),0)),"",OFFSET('11. SEGUIMIENTO 2026'!$O$14,INT((ROW()-13)/2),0)),IF(ISBLANK(OFFSET('9. METAS'!$R$20,INT((ROW()-14)/2),0)),"",OFFSET('9. METAS'!$R$20,INT((ROW()-14)/2),0)))</f>
        <v>6</v>
      </c>
      <c r="L370" s="245">
        <f ca="1">IF(MOD(ROW()-13,2)=0,IF(ISBLANK(OFFSET('11. SEGUIMIENTO 2026'!$P$14,INT((ROW()-13)/2),0)),"",OFFSET('11. SEGUIMIENTO 2026'!$P$14,INT((ROW()-13)/2),0)),IF(ISBLANK(OFFSET('9. METAS'!$S$20,INT((ROW()-14)/2),0)),"",OFFSET('9. METAS'!$S$20,INT((ROW()-14)/2),0)))</f>
        <v>4</v>
      </c>
      <c r="M370" s="246">
        <f ca="1">IF(MOD(ROW()-13,2)=0,IF(ISBLANK(OFFSET('11. SEGUIMIENTO 2026'!$Q$14,INT((ROW()-13)/2),0)),"",OFFSET('11. SEGUIMIENTO 2026'!$Q$14,INT((ROW()-13)/2),0)),IF(ISBLANK(OFFSET('9. METAS'!$T$20,INT((ROW()-14)/2),0)),"",OFFSET('9. METAS'!$T$20,INT((ROW()-14)/2),0)))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02" t="str">
        <f ca="1">IF(ISBLANK(OFFSET('9. METAS'!$K$20,INT((ROW()-13)/2),0)),"",OFFSET('9. METAS'!$K$20,INT((ROW()-13)/2),0))</f>
        <v/>
      </c>
      <c r="I371" s="1004"/>
      <c r="J371" s="244" t="str">
        <f ca="1">IF(MOD(ROW()-13,2)=0,IF(ISBLANK(OFFSET('11. SEGUIMIENTO 2026'!$N$14,INT((ROW()-13)/2),0)),"",OFFSET('11. SEGUIMIENTO 2026'!$N$14,INT((ROW()-13)/2),0)),IF(ISBLANK(OFFSET('9. METAS'!$Q$20,INT((ROW()-14)/2),0)),"",OFFSET('9. METAS'!$Q$20,INT((ROW()-14)/2),0)))</f>
        <v/>
      </c>
      <c r="K371" s="245" t="str">
        <f ca="1">IF(MOD(ROW()-13,2)=0,IF(ISBLANK(OFFSET('11. SEGUIMIENTO 2026'!$O$14,INT((ROW()-13)/2),0)),"",OFFSET('11. SEGUIMIENTO 2026'!$O$14,INT((ROW()-13)/2),0)),IF(ISBLANK(OFFSET('9. METAS'!$R$20,INT((ROW()-14)/2),0)),"",OFFSET('9. METAS'!$R$20,INT((ROW()-14)/2),0)))</f>
        <v/>
      </c>
      <c r="L371" s="245" t="str">
        <f ca="1">IF(MOD(ROW()-13,2)=0,IF(ISBLANK(OFFSET('11. SEGUIMIENTO 2026'!$P$14,INT((ROW()-13)/2),0)),"",OFFSET('11. SEGUIMIENTO 2026'!$P$14,INT((ROW()-13)/2),0)),IF(ISBLANK(OFFSET('9. METAS'!$S$20,INT((ROW()-14)/2),0)),"",OFFSET('9. METAS'!$S$20,INT((ROW()-14)/2),0)))</f>
        <v/>
      </c>
      <c r="M371" s="246" t="str">
        <f ca="1">IF(MOD(ROW()-13,2)=0,IF(ISBLANK(OFFSET('11. SEGUIMIENTO 2026'!$Q$14,INT((ROW()-13)/2),0)),"",OFFSET('11. SEGUIMIENTO 2026'!$Q$14,INT((ROW()-13)/2),0)),IF(ISBLANK(OFFSET('9. METAS'!$T$20,INT((ROW()-14)/2),0)),"",OFFSET('9. METAS'!$T$20,INT((ROW()-14)/2),0)))</f>
        <v/>
      </c>
      <c r="N371" s="1006" t="str">
        <f t="shared" ref="N371" ca="1" si="354">IFERROR(J371/J372,"ND")</f>
        <v>ND</v>
      </c>
      <c r="O371" s="1008" t="str">
        <f t="shared" ref="O371" ca="1" si="355">IFERROR(((J371+K371)/H371),"ND")</f>
        <v>ND</v>
      </c>
      <c r="P371" s="1010"/>
    </row>
    <row r="372" spans="3:16">
      <c r="C372" s="1025"/>
      <c r="D372" s="1018"/>
      <c r="E372" s="1018"/>
      <c r="F372" s="1021"/>
      <c r="G372" s="1023"/>
      <c r="H372" s="1002"/>
      <c r="I372" s="1012"/>
      <c r="J372" s="244" t="str">
        <f ca="1">IF(MOD(ROW()-13,2)=0,IF(ISBLANK(OFFSET('11. SEGUIMIENTO 2026'!$N$14,INT((ROW()-13)/2),0)),"",OFFSET('11. SEGUIMIENTO 2026'!$N$14,INT((ROW()-13)/2),0)),IF(ISBLANK(OFFSET('9. METAS'!$Q$20,INT((ROW()-14)/2),0)),"",OFFSET('9. METAS'!$Q$20,INT((ROW()-14)/2),0)))</f>
        <v/>
      </c>
      <c r="K372" s="245" t="str">
        <f ca="1">IF(MOD(ROW()-13,2)=0,IF(ISBLANK(OFFSET('11. SEGUIMIENTO 2026'!$O$14,INT((ROW()-13)/2),0)),"",OFFSET('11. SEGUIMIENTO 2026'!$O$14,INT((ROW()-13)/2),0)),IF(ISBLANK(OFFSET('9. METAS'!$R$20,INT((ROW()-14)/2),0)),"",OFFSET('9. METAS'!$R$20,INT((ROW()-14)/2),0)))</f>
        <v/>
      </c>
      <c r="L372" s="245" t="str">
        <f ca="1">IF(MOD(ROW()-13,2)=0,IF(ISBLANK(OFFSET('11. SEGUIMIENTO 2026'!$P$14,INT((ROW()-13)/2),0)),"",OFFSET('11. SEGUIMIENTO 2026'!$P$14,INT((ROW()-13)/2),0)),IF(ISBLANK(OFFSET('9. METAS'!$S$20,INT((ROW()-14)/2),0)),"",OFFSET('9. METAS'!$S$20,INT((ROW()-14)/2),0)))</f>
        <v/>
      </c>
      <c r="M372" s="246" t="str">
        <f ca="1">IF(MOD(ROW()-13,2)=0,IF(ISBLANK(OFFSET('11. SEGUIMIENTO 2026'!$Q$14,INT((ROW()-13)/2),0)),"",OFFSET('11. SEGUIMIENTO 2026'!$Q$14,INT((ROW()-13)/2),0)),IF(ISBLANK(OFFSET('9. METAS'!$T$20,INT((ROW()-14)/2),0)),"",OFFSET('9. METAS'!$T$20,INT((ROW()-14)/2),0)))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02" t="str">
        <f ca="1">IF(ISBLANK(OFFSET('9. METAS'!$K$20,INT((ROW()-13)/2),0)),"",OFFSET('9. METAS'!$K$20,INT((ROW()-13)/2),0))</f>
        <v/>
      </c>
      <c r="I373" s="1004"/>
      <c r="J373" s="244" t="str">
        <f ca="1">IF(MOD(ROW()-13,2)=0,IF(ISBLANK(OFFSET('11. SEGUIMIENTO 2026'!$N$14,INT((ROW()-13)/2),0)),"",OFFSET('11. SEGUIMIENTO 2026'!$N$14,INT((ROW()-13)/2),0)),IF(ISBLANK(OFFSET('9. METAS'!$Q$20,INT((ROW()-14)/2),0)),"",OFFSET('9. METAS'!$Q$20,INT((ROW()-14)/2),0)))</f>
        <v/>
      </c>
      <c r="K373" s="245" t="str">
        <f ca="1">IF(MOD(ROW()-13,2)=0,IF(ISBLANK(OFFSET('11. SEGUIMIENTO 2026'!$O$14,INT((ROW()-13)/2),0)),"",OFFSET('11. SEGUIMIENTO 2026'!$O$14,INT((ROW()-13)/2),0)),IF(ISBLANK(OFFSET('9. METAS'!$R$20,INT((ROW()-14)/2),0)),"",OFFSET('9. METAS'!$R$20,INT((ROW()-14)/2),0)))</f>
        <v/>
      </c>
      <c r="L373" s="245" t="str">
        <f ca="1">IF(MOD(ROW()-13,2)=0,IF(ISBLANK(OFFSET('11. SEGUIMIENTO 2026'!$P$14,INT((ROW()-13)/2),0)),"",OFFSET('11. SEGUIMIENTO 2026'!$P$14,INT((ROW()-13)/2),0)),IF(ISBLANK(OFFSET('9. METAS'!$S$20,INT((ROW()-14)/2),0)),"",OFFSET('9. METAS'!$S$20,INT((ROW()-14)/2),0)))</f>
        <v/>
      </c>
      <c r="M373" s="246" t="str">
        <f ca="1">IF(MOD(ROW()-13,2)=0,IF(ISBLANK(OFFSET('11. SEGUIMIENTO 2026'!$Q$14,INT((ROW()-13)/2),0)),"",OFFSET('11. SEGUIMIENTO 2026'!$Q$14,INT((ROW()-13)/2),0)),IF(ISBLANK(OFFSET('9. METAS'!$T$20,INT((ROW()-14)/2),0)),"",OFFSET('9. METAS'!$T$20,INT((ROW()-14)/2),0)))</f>
        <v/>
      </c>
      <c r="N373" s="1006" t="str">
        <f t="shared" ref="N373" ca="1" si="356">IFERROR(J373/J374,"ND")</f>
        <v>ND</v>
      </c>
      <c r="O373" s="1008" t="str">
        <f t="shared" ref="O373" ca="1" si="357">IFERROR(((J373+K373)/H373),"ND")</f>
        <v>ND</v>
      </c>
      <c r="P373" s="1010"/>
    </row>
    <row r="374" spans="3:16">
      <c r="C374" s="1025"/>
      <c r="D374" s="1018"/>
      <c r="E374" s="1018"/>
      <c r="F374" s="1021"/>
      <c r="G374" s="1023"/>
      <c r="H374" s="1002"/>
      <c r="I374" s="1012"/>
      <c r="J374" s="244" t="str">
        <f ca="1">IF(MOD(ROW()-13,2)=0,IF(ISBLANK(OFFSET('11. SEGUIMIENTO 2026'!$N$14,INT((ROW()-13)/2),0)),"",OFFSET('11. SEGUIMIENTO 2026'!$N$14,INT((ROW()-13)/2),0)),IF(ISBLANK(OFFSET('9. METAS'!$Q$20,INT((ROW()-14)/2),0)),"",OFFSET('9. METAS'!$Q$20,INT((ROW()-14)/2),0)))</f>
        <v/>
      </c>
      <c r="K374" s="245" t="str">
        <f ca="1">IF(MOD(ROW()-13,2)=0,IF(ISBLANK(OFFSET('11. SEGUIMIENTO 2026'!$O$14,INT((ROW()-13)/2),0)),"",OFFSET('11. SEGUIMIENTO 2026'!$O$14,INT((ROW()-13)/2),0)),IF(ISBLANK(OFFSET('9. METAS'!$R$20,INT((ROW()-14)/2),0)),"",OFFSET('9. METAS'!$R$20,INT((ROW()-14)/2),0)))</f>
        <v/>
      </c>
      <c r="L374" s="245" t="str">
        <f ca="1">IF(MOD(ROW()-13,2)=0,IF(ISBLANK(OFFSET('11. SEGUIMIENTO 2026'!$P$14,INT((ROW()-13)/2),0)),"",OFFSET('11. SEGUIMIENTO 2026'!$P$14,INT((ROW()-13)/2),0)),IF(ISBLANK(OFFSET('9. METAS'!$S$20,INT((ROW()-14)/2),0)),"",OFFSET('9. METAS'!$S$20,INT((ROW()-14)/2),0)))</f>
        <v/>
      </c>
      <c r="M374" s="246" t="str">
        <f ca="1">IF(MOD(ROW()-13,2)=0,IF(ISBLANK(OFFSET('11. SEGUIMIENTO 2026'!$Q$14,INT((ROW()-13)/2),0)),"",OFFSET('11. SEGUIMIENTO 2026'!$Q$14,INT((ROW()-13)/2),0)),IF(ISBLANK(OFFSET('9. METAS'!$T$20,INT((ROW()-14)/2),0)),"",OFFSET('9. METAS'!$T$20,INT((ROW()-14)/2),0)))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02" t="str">
        <f ca="1">IF(ISBLANK(OFFSET('9. METAS'!$K$20,INT((ROW()-13)/2),0)),"",OFFSET('9. METAS'!$K$20,INT((ROW()-13)/2),0))</f>
        <v/>
      </c>
      <c r="I375" s="1004"/>
      <c r="J375" s="244" t="str">
        <f ca="1">IF(MOD(ROW()-13,2)=0,IF(ISBLANK(OFFSET('11. SEGUIMIENTO 2026'!$N$14,INT((ROW()-13)/2),0)),"",OFFSET('11. SEGUIMIENTO 2026'!$N$14,INT((ROW()-13)/2),0)),IF(ISBLANK(OFFSET('9. METAS'!$Q$20,INT((ROW()-14)/2),0)),"",OFFSET('9. METAS'!$Q$20,INT((ROW()-14)/2),0)))</f>
        <v/>
      </c>
      <c r="K375" s="245" t="str">
        <f ca="1">IF(MOD(ROW()-13,2)=0,IF(ISBLANK(OFFSET('11. SEGUIMIENTO 2026'!$O$14,INT((ROW()-13)/2),0)),"",OFFSET('11. SEGUIMIENTO 2026'!$O$14,INT((ROW()-13)/2),0)),IF(ISBLANK(OFFSET('9. METAS'!$R$20,INT((ROW()-14)/2),0)),"",OFFSET('9. METAS'!$R$20,INT((ROW()-14)/2),0)))</f>
        <v/>
      </c>
      <c r="L375" s="245" t="str">
        <f ca="1">IF(MOD(ROW()-13,2)=0,IF(ISBLANK(OFFSET('11. SEGUIMIENTO 2026'!$P$14,INT((ROW()-13)/2),0)),"",OFFSET('11. SEGUIMIENTO 2026'!$P$14,INT((ROW()-13)/2),0)),IF(ISBLANK(OFFSET('9. METAS'!$S$20,INT((ROW()-14)/2),0)),"",OFFSET('9. METAS'!$S$20,INT((ROW()-14)/2),0)))</f>
        <v/>
      </c>
      <c r="M375" s="246" t="str">
        <f ca="1">IF(MOD(ROW()-13,2)=0,IF(ISBLANK(OFFSET('11. SEGUIMIENTO 2026'!$Q$14,INT((ROW()-13)/2),0)),"",OFFSET('11. SEGUIMIENTO 2026'!$Q$14,INT((ROW()-13)/2),0)),IF(ISBLANK(OFFSET('9. METAS'!$T$20,INT((ROW()-14)/2),0)),"",OFFSET('9. METAS'!$T$20,INT((ROW()-14)/2),0)))</f>
        <v/>
      </c>
      <c r="N375" s="1006" t="str">
        <f t="shared" ref="N375" ca="1" si="358">IFERROR(J375/J376,"ND")</f>
        <v>ND</v>
      </c>
      <c r="O375" s="1008" t="str">
        <f t="shared" ref="O375" ca="1" si="359">IFERROR(((J375+K375)/H375),"ND")</f>
        <v>ND</v>
      </c>
      <c r="P375" s="1010"/>
    </row>
    <row r="376" spans="3:16">
      <c r="C376" s="1025"/>
      <c r="D376" s="1018"/>
      <c r="E376" s="1018"/>
      <c r="F376" s="1021"/>
      <c r="G376" s="1023"/>
      <c r="H376" s="1002"/>
      <c r="I376" s="1012"/>
      <c r="J376" s="244" t="str">
        <f ca="1">IF(MOD(ROW()-13,2)=0,IF(ISBLANK(OFFSET('11. SEGUIMIENTO 2026'!$N$14,INT((ROW()-13)/2),0)),"",OFFSET('11. SEGUIMIENTO 2026'!$N$14,INT((ROW()-13)/2),0)),IF(ISBLANK(OFFSET('9. METAS'!$Q$20,INT((ROW()-14)/2),0)),"",OFFSET('9. METAS'!$Q$20,INT((ROW()-14)/2),0)))</f>
        <v/>
      </c>
      <c r="K376" s="245" t="str">
        <f ca="1">IF(MOD(ROW()-13,2)=0,IF(ISBLANK(OFFSET('11. SEGUIMIENTO 2026'!$O$14,INT((ROW()-13)/2),0)),"",OFFSET('11. SEGUIMIENTO 2026'!$O$14,INT((ROW()-13)/2),0)),IF(ISBLANK(OFFSET('9. METAS'!$R$20,INT((ROW()-14)/2),0)),"",OFFSET('9. METAS'!$R$20,INT((ROW()-14)/2),0)))</f>
        <v/>
      </c>
      <c r="L376" s="245" t="str">
        <f ca="1">IF(MOD(ROW()-13,2)=0,IF(ISBLANK(OFFSET('11. SEGUIMIENTO 2026'!$P$14,INT((ROW()-13)/2),0)),"",OFFSET('11. SEGUIMIENTO 2026'!$P$14,INT((ROW()-13)/2),0)),IF(ISBLANK(OFFSET('9. METAS'!$S$20,INT((ROW()-14)/2),0)),"",OFFSET('9. METAS'!$S$20,INT((ROW()-14)/2),0)))</f>
        <v/>
      </c>
      <c r="M376" s="246" t="str">
        <f ca="1">IF(MOD(ROW()-13,2)=0,IF(ISBLANK(OFFSET('11. SEGUIMIENTO 2026'!$Q$14,INT((ROW()-13)/2),0)),"",OFFSET('11. SEGUIMIENTO 2026'!$Q$14,INT((ROW()-13)/2),0)),IF(ISBLANK(OFFSET('9. METAS'!$T$20,INT((ROW()-14)/2),0)),"",OFFSET('9. METAS'!$T$20,INT((ROW()-14)/2),0)))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02">
        <f ca="1">IF(ISBLANK(OFFSET('9. METAS'!$K$20,INT((ROW()-13)/2),0)),"",OFFSET('9. METAS'!$K$20,INT((ROW()-13)/2),0))</f>
        <v>100</v>
      </c>
      <c r="I377" s="1004"/>
      <c r="J377" s="244">
        <f ca="1">IF(MOD(ROW()-13,2)=0,IF(ISBLANK(OFFSET('11. SEGUIMIENTO 2026'!$N$14,INT((ROW()-13)/2),0)),"",OFFSET('11. SEGUIMIENTO 2026'!$N$14,INT((ROW()-13)/2),0)),IF(ISBLANK(OFFSET('9. METAS'!$Q$20,INT((ROW()-14)/2),0)),"",OFFSET('9. METAS'!$Q$20,INT((ROW()-14)/2),0)))</f>
        <v>25</v>
      </c>
      <c r="K377" s="245" t="str">
        <f ca="1">IF(MOD(ROW()-13,2)=0,IF(ISBLANK(OFFSET('11. SEGUIMIENTO 2026'!$O$14,INT((ROW()-13)/2),0)),"",OFFSET('11. SEGUIMIENTO 2026'!$O$14,INT((ROW()-13)/2),0)),IF(ISBLANK(OFFSET('9. METAS'!$R$20,INT((ROW()-14)/2),0)),"",OFFSET('9. METAS'!$R$20,INT((ROW()-14)/2),0)))</f>
        <v/>
      </c>
      <c r="L377" s="245" t="str">
        <f ca="1">IF(MOD(ROW()-13,2)=0,IF(ISBLANK(OFFSET('11. SEGUIMIENTO 2026'!$P$14,INT((ROW()-13)/2),0)),"",OFFSET('11. SEGUIMIENTO 2026'!$P$14,INT((ROW()-13)/2),0)),IF(ISBLANK(OFFSET('9. METAS'!$S$20,INT((ROW()-14)/2),0)),"",OFFSET('9. METAS'!$S$20,INT((ROW()-14)/2),0)))</f>
        <v/>
      </c>
      <c r="M377" s="246" t="str">
        <f ca="1">IF(MOD(ROW()-13,2)=0,IF(ISBLANK(OFFSET('11. SEGUIMIENTO 2026'!$Q$14,INT((ROW()-13)/2),0)),"",OFFSET('11. SEGUIMIENTO 2026'!$Q$14,INT((ROW()-13)/2),0)),IF(ISBLANK(OFFSET('9. METAS'!$T$20,INT((ROW()-14)/2),0)),"",OFFSET('9. METAS'!$T$20,INT((ROW()-14)/2),0)))</f>
        <v/>
      </c>
      <c r="N377" s="1006">
        <f t="shared" ref="N377" ca="1" si="360">IFERROR(J377/J378,"ND")</f>
        <v>1</v>
      </c>
      <c r="O377" s="1008" t="str">
        <f t="shared" ref="O377" ca="1" si="361">IFERROR(((J377+K377)/H377),"ND")</f>
        <v>ND</v>
      </c>
      <c r="P377" s="1010"/>
    </row>
    <row r="378" spans="3:16">
      <c r="C378" s="1025"/>
      <c r="D378" s="1018"/>
      <c r="E378" s="1018"/>
      <c r="F378" s="1021"/>
      <c r="G378" s="1023"/>
      <c r="H378" s="1002"/>
      <c r="I378" s="1012"/>
      <c r="J378" s="244">
        <f ca="1">IF(MOD(ROW()-13,2)=0,IF(ISBLANK(OFFSET('11. SEGUIMIENTO 2026'!$N$14,INT((ROW()-13)/2),0)),"",OFFSET('11. SEGUIMIENTO 2026'!$N$14,INT((ROW()-13)/2),0)),IF(ISBLANK(OFFSET('9. METAS'!$Q$20,INT((ROW()-14)/2),0)),"",OFFSET('9. METAS'!$Q$20,INT((ROW()-14)/2),0)))</f>
        <v>25</v>
      </c>
      <c r="K378" s="245">
        <f ca="1">IF(MOD(ROW()-13,2)=0,IF(ISBLANK(OFFSET('11. SEGUIMIENTO 2026'!$O$14,INT((ROW()-13)/2),0)),"",OFFSET('11. SEGUIMIENTO 2026'!$O$14,INT((ROW()-13)/2),0)),IF(ISBLANK(OFFSET('9. METAS'!$R$20,INT((ROW()-14)/2),0)),"",OFFSET('9. METAS'!$R$20,INT((ROW()-14)/2),0)))</f>
        <v>25</v>
      </c>
      <c r="L378" s="245">
        <f ca="1">IF(MOD(ROW()-13,2)=0,IF(ISBLANK(OFFSET('11. SEGUIMIENTO 2026'!$P$14,INT((ROW()-13)/2),0)),"",OFFSET('11. SEGUIMIENTO 2026'!$P$14,INT((ROW()-13)/2),0)),IF(ISBLANK(OFFSET('9. METAS'!$S$20,INT((ROW()-14)/2),0)),"",OFFSET('9. METAS'!$S$20,INT((ROW()-14)/2),0)))</f>
        <v>25</v>
      </c>
      <c r="M378" s="246">
        <f ca="1">IF(MOD(ROW()-13,2)=0,IF(ISBLANK(OFFSET('11. SEGUIMIENTO 2026'!$Q$14,INT((ROW()-13)/2),0)),"",OFFSET('11. SEGUIMIENTO 2026'!$Q$14,INT((ROW()-13)/2),0)),IF(ISBLANK(OFFSET('9. METAS'!$T$20,INT((ROW()-14)/2),0)),"",OFFSET('9. METAS'!$T$20,INT((ROW()-14)/2),0)))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02">
        <f ca="1">IF(ISBLANK(OFFSET('9. METAS'!$K$20,INT((ROW()-13)/2),0)),"",OFFSET('9. METAS'!$K$20,INT((ROW()-13)/2),0))</f>
        <v>37</v>
      </c>
      <c r="I379" s="1004"/>
      <c r="J379" s="244">
        <f ca="1">IF(MOD(ROW()-13,2)=0,IF(ISBLANK(OFFSET('11. SEGUIMIENTO 2026'!$N$14,INT((ROW()-13)/2),0)),"",OFFSET('11. SEGUIMIENTO 2026'!$N$14,INT((ROW()-13)/2),0)),IF(ISBLANK(OFFSET('9. METAS'!$Q$20,INT((ROW()-14)/2),0)),"",OFFSET('9. METAS'!$Q$20,INT((ROW()-14)/2),0)))</f>
        <v>10</v>
      </c>
      <c r="K379" s="245" t="str">
        <f ca="1">IF(MOD(ROW()-13,2)=0,IF(ISBLANK(OFFSET('11. SEGUIMIENTO 2026'!$O$14,INT((ROW()-13)/2),0)),"",OFFSET('11. SEGUIMIENTO 2026'!$O$14,INT((ROW()-13)/2),0)),IF(ISBLANK(OFFSET('9. METAS'!$R$20,INT((ROW()-14)/2),0)),"",OFFSET('9. METAS'!$R$20,INT((ROW()-14)/2),0)))</f>
        <v/>
      </c>
      <c r="L379" s="245" t="str">
        <f ca="1">IF(MOD(ROW()-13,2)=0,IF(ISBLANK(OFFSET('11. SEGUIMIENTO 2026'!$P$14,INT((ROW()-13)/2),0)),"",OFFSET('11. SEGUIMIENTO 2026'!$P$14,INT((ROW()-13)/2),0)),IF(ISBLANK(OFFSET('9. METAS'!$S$20,INT((ROW()-14)/2),0)),"",OFFSET('9. METAS'!$S$20,INT((ROW()-14)/2),0)))</f>
        <v/>
      </c>
      <c r="M379" s="246" t="str">
        <f ca="1">IF(MOD(ROW()-13,2)=0,IF(ISBLANK(OFFSET('11. SEGUIMIENTO 2026'!$Q$14,INT((ROW()-13)/2),0)),"",OFFSET('11. SEGUIMIENTO 2026'!$Q$14,INT((ROW()-13)/2),0)),IF(ISBLANK(OFFSET('9. METAS'!$T$20,INT((ROW()-14)/2),0)),"",OFFSET('9. METAS'!$T$20,INT((ROW()-14)/2),0)))</f>
        <v/>
      </c>
      <c r="N379" s="1006">
        <f t="shared" ref="N379" ca="1" si="362">IFERROR(J379/J380,"ND")</f>
        <v>1.25</v>
      </c>
      <c r="O379" s="1008" t="str">
        <f t="shared" ref="O379" ca="1" si="363">IFERROR(((J379+K379)/H379),"ND")</f>
        <v>ND</v>
      </c>
      <c r="P379" s="1010"/>
    </row>
    <row r="380" spans="3:16">
      <c r="C380" s="1025"/>
      <c r="D380" s="1018"/>
      <c r="E380" s="1018"/>
      <c r="F380" s="1021"/>
      <c r="G380" s="1023"/>
      <c r="H380" s="1002"/>
      <c r="I380" s="1012"/>
      <c r="J380" s="244">
        <f ca="1">IF(MOD(ROW()-13,2)=0,IF(ISBLANK(OFFSET('11. SEGUIMIENTO 2026'!$N$14,INT((ROW()-13)/2),0)),"",OFFSET('11. SEGUIMIENTO 2026'!$N$14,INT((ROW()-13)/2),0)),IF(ISBLANK(OFFSET('9. METAS'!$Q$20,INT((ROW()-14)/2),0)),"",OFFSET('9. METAS'!$Q$20,INT((ROW()-14)/2),0)))</f>
        <v>8</v>
      </c>
      <c r="K380" s="245">
        <f ca="1">IF(MOD(ROW()-13,2)=0,IF(ISBLANK(OFFSET('11. SEGUIMIENTO 2026'!$O$14,INT((ROW()-13)/2),0)),"",OFFSET('11. SEGUIMIENTO 2026'!$O$14,INT((ROW()-13)/2),0)),IF(ISBLANK(OFFSET('9. METAS'!$R$20,INT((ROW()-14)/2),0)),"",OFFSET('9. METAS'!$R$20,INT((ROW()-14)/2),0)))</f>
        <v>11</v>
      </c>
      <c r="L380" s="245">
        <f ca="1">IF(MOD(ROW()-13,2)=0,IF(ISBLANK(OFFSET('11. SEGUIMIENTO 2026'!$P$14,INT((ROW()-13)/2),0)),"",OFFSET('11. SEGUIMIENTO 2026'!$P$14,INT((ROW()-13)/2),0)),IF(ISBLANK(OFFSET('9. METAS'!$S$20,INT((ROW()-14)/2),0)),"",OFFSET('9. METAS'!$S$20,INT((ROW()-14)/2),0)))</f>
        <v>8</v>
      </c>
      <c r="M380" s="246">
        <f ca="1">IF(MOD(ROW()-13,2)=0,IF(ISBLANK(OFFSET('11. SEGUIMIENTO 2026'!$Q$14,INT((ROW()-13)/2),0)),"",OFFSET('11. SEGUIMIENTO 2026'!$Q$14,INT((ROW()-13)/2),0)),IF(ISBLANK(OFFSET('9. METAS'!$T$20,INT((ROW()-14)/2),0)),"",OFFSET('9. METAS'!$T$20,INT((ROW()-14)/2),0)))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02" t="str">
        <f ca="1">IF(ISBLANK(OFFSET('9. METAS'!$K$20,INT((ROW()-13)/2),0)),"",OFFSET('9. METAS'!$K$20,INT((ROW()-13)/2),0))</f>
        <v/>
      </c>
      <c r="I381" s="1004"/>
      <c r="J381" s="244" t="str">
        <f ca="1">IF(MOD(ROW()-13,2)=0,IF(ISBLANK(OFFSET('11. SEGUIMIENTO 2026'!$N$14,INT((ROW()-13)/2),0)),"",OFFSET('11. SEGUIMIENTO 2026'!$N$14,INT((ROW()-13)/2),0)),IF(ISBLANK(OFFSET('9. METAS'!$Q$20,INT((ROW()-14)/2),0)),"",OFFSET('9. METAS'!$Q$20,INT((ROW()-14)/2),0)))</f>
        <v/>
      </c>
      <c r="K381" s="245" t="str">
        <f ca="1">IF(MOD(ROW()-13,2)=0,IF(ISBLANK(OFFSET('11. SEGUIMIENTO 2026'!$O$14,INT((ROW()-13)/2),0)),"",OFFSET('11. SEGUIMIENTO 2026'!$O$14,INT((ROW()-13)/2),0)),IF(ISBLANK(OFFSET('9. METAS'!$R$20,INT((ROW()-14)/2),0)),"",OFFSET('9. METAS'!$R$20,INT((ROW()-14)/2),0)))</f>
        <v/>
      </c>
      <c r="L381" s="245" t="str">
        <f ca="1">IF(MOD(ROW()-13,2)=0,IF(ISBLANK(OFFSET('11. SEGUIMIENTO 2026'!$P$14,INT((ROW()-13)/2),0)),"",OFFSET('11. SEGUIMIENTO 2026'!$P$14,INT((ROW()-13)/2),0)),IF(ISBLANK(OFFSET('9. METAS'!$S$20,INT((ROW()-14)/2),0)),"",OFFSET('9. METAS'!$S$20,INT((ROW()-14)/2),0)))</f>
        <v/>
      </c>
      <c r="M381" s="246" t="str">
        <f ca="1">IF(MOD(ROW()-13,2)=0,IF(ISBLANK(OFFSET('11. SEGUIMIENTO 2026'!$Q$14,INT((ROW()-13)/2),0)),"",OFFSET('11. SEGUIMIENTO 2026'!$Q$14,INT((ROW()-13)/2),0)),IF(ISBLANK(OFFSET('9. METAS'!$T$20,INT((ROW()-14)/2),0)),"",OFFSET('9. METAS'!$T$20,INT((ROW()-14)/2),0)))</f>
        <v/>
      </c>
      <c r="N381" s="1006" t="str">
        <f t="shared" ref="N381" ca="1" si="364">IFERROR(J381/J382,"ND")</f>
        <v>ND</v>
      </c>
      <c r="O381" s="1008" t="str">
        <f t="shared" ref="O381" ca="1" si="365">IFERROR(((J381+K381)/H381),"ND")</f>
        <v>ND</v>
      </c>
      <c r="P381" s="1010"/>
    </row>
    <row r="382" spans="3:16">
      <c r="C382" s="1025"/>
      <c r="D382" s="1018"/>
      <c r="E382" s="1018"/>
      <c r="F382" s="1021"/>
      <c r="G382" s="1023"/>
      <c r="H382" s="1002"/>
      <c r="I382" s="1012"/>
      <c r="J382" s="244" t="str">
        <f ca="1">IF(MOD(ROW()-13,2)=0,IF(ISBLANK(OFFSET('11. SEGUIMIENTO 2026'!$N$14,INT((ROW()-13)/2),0)),"",OFFSET('11. SEGUIMIENTO 2026'!$N$14,INT((ROW()-13)/2),0)),IF(ISBLANK(OFFSET('9. METAS'!$Q$20,INT((ROW()-14)/2),0)),"",OFFSET('9. METAS'!$Q$20,INT((ROW()-14)/2),0)))</f>
        <v/>
      </c>
      <c r="K382" s="245" t="str">
        <f ca="1">IF(MOD(ROW()-13,2)=0,IF(ISBLANK(OFFSET('11. SEGUIMIENTO 2026'!$O$14,INT((ROW()-13)/2),0)),"",OFFSET('11. SEGUIMIENTO 2026'!$O$14,INT((ROW()-13)/2),0)),IF(ISBLANK(OFFSET('9. METAS'!$R$20,INT((ROW()-14)/2),0)),"",OFFSET('9. METAS'!$R$20,INT((ROW()-14)/2),0)))</f>
        <v/>
      </c>
      <c r="L382" s="245" t="str">
        <f ca="1">IF(MOD(ROW()-13,2)=0,IF(ISBLANK(OFFSET('11. SEGUIMIENTO 2026'!$P$14,INT((ROW()-13)/2),0)),"",OFFSET('11. SEGUIMIENTO 2026'!$P$14,INT((ROW()-13)/2),0)),IF(ISBLANK(OFFSET('9. METAS'!$S$20,INT((ROW()-14)/2),0)),"",OFFSET('9. METAS'!$S$20,INT((ROW()-14)/2),0)))</f>
        <v/>
      </c>
      <c r="M382" s="246" t="str">
        <f ca="1">IF(MOD(ROW()-13,2)=0,IF(ISBLANK(OFFSET('11. SEGUIMIENTO 2026'!$Q$14,INT((ROW()-13)/2),0)),"",OFFSET('11. SEGUIMIENTO 2026'!$Q$14,INT((ROW()-13)/2),0)),IF(ISBLANK(OFFSET('9. METAS'!$T$20,INT((ROW()-14)/2),0)),"",OFFSET('9. METAS'!$T$20,INT((ROW()-14)/2),0)))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02" t="str">
        <f ca="1">IF(ISBLANK(OFFSET('9. METAS'!$K$20,INT((ROW()-13)/2),0)),"",OFFSET('9. METAS'!$K$20,INT((ROW()-13)/2),0))</f>
        <v/>
      </c>
      <c r="I383" s="1004"/>
      <c r="J383" s="244" t="str">
        <f ca="1">IF(MOD(ROW()-13,2)=0,IF(ISBLANK(OFFSET('11. SEGUIMIENTO 2026'!$N$14,INT((ROW()-13)/2),0)),"",OFFSET('11. SEGUIMIENTO 2026'!$N$14,INT((ROW()-13)/2),0)),IF(ISBLANK(OFFSET('9. METAS'!$Q$20,INT((ROW()-14)/2),0)),"",OFFSET('9. METAS'!$Q$20,INT((ROW()-14)/2),0)))</f>
        <v/>
      </c>
      <c r="K383" s="245" t="str">
        <f ca="1">IF(MOD(ROW()-13,2)=0,IF(ISBLANK(OFFSET('11. SEGUIMIENTO 2026'!$O$14,INT((ROW()-13)/2),0)),"",OFFSET('11. SEGUIMIENTO 2026'!$O$14,INT((ROW()-13)/2),0)),IF(ISBLANK(OFFSET('9. METAS'!$R$20,INT((ROW()-14)/2),0)),"",OFFSET('9. METAS'!$R$20,INT((ROW()-14)/2),0)))</f>
        <v/>
      </c>
      <c r="L383" s="245" t="str">
        <f ca="1">IF(MOD(ROW()-13,2)=0,IF(ISBLANK(OFFSET('11. SEGUIMIENTO 2026'!$P$14,INT((ROW()-13)/2),0)),"",OFFSET('11. SEGUIMIENTO 2026'!$P$14,INT((ROW()-13)/2),0)),IF(ISBLANK(OFFSET('9. METAS'!$S$20,INT((ROW()-14)/2),0)),"",OFFSET('9. METAS'!$S$20,INT((ROW()-14)/2),0)))</f>
        <v/>
      </c>
      <c r="M383" s="246" t="str">
        <f ca="1">IF(MOD(ROW()-13,2)=0,IF(ISBLANK(OFFSET('11. SEGUIMIENTO 2026'!$Q$14,INT((ROW()-13)/2),0)),"",OFFSET('11. SEGUIMIENTO 2026'!$Q$14,INT((ROW()-13)/2),0)),IF(ISBLANK(OFFSET('9. METAS'!$T$20,INT((ROW()-14)/2),0)),"",OFFSET('9. METAS'!$T$20,INT((ROW()-14)/2),0)))</f>
        <v/>
      </c>
      <c r="N383" s="1006" t="str">
        <f t="shared" ref="N383" ca="1" si="366">IFERROR(J383/J384,"ND")</f>
        <v>ND</v>
      </c>
      <c r="O383" s="1008" t="str">
        <f t="shared" ref="O383" ca="1" si="367">IFERROR(((J383+K383)/H383),"ND")</f>
        <v>ND</v>
      </c>
      <c r="P383" s="1010"/>
    </row>
    <row r="384" spans="3:16">
      <c r="C384" s="1025"/>
      <c r="D384" s="1018"/>
      <c r="E384" s="1018"/>
      <c r="F384" s="1021"/>
      <c r="G384" s="1023"/>
      <c r="H384" s="1002"/>
      <c r="I384" s="1012"/>
      <c r="J384" s="244" t="str">
        <f ca="1">IF(MOD(ROW()-13,2)=0,IF(ISBLANK(OFFSET('11. SEGUIMIENTO 2026'!$N$14,INT((ROW()-13)/2),0)),"",OFFSET('11. SEGUIMIENTO 2026'!$N$14,INT((ROW()-13)/2),0)),IF(ISBLANK(OFFSET('9. METAS'!$Q$20,INT((ROW()-14)/2),0)),"",OFFSET('9. METAS'!$Q$20,INT((ROW()-14)/2),0)))</f>
        <v/>
      </c>
      <c r="K384" s="245" t="str">
        <f ca="1">IF(MOD(ROW()-13,2)=0,IF(ISBLANK(OFFSET('11. SEGUIMIENTO 2026'!$O$14,INT((ROW()-13)/2),0)),"",OFFSET('11. SEGUIMIENTO 2026'!$O$14,INT((ROW()-13)/2),0)),IF(ISBLANK(OFFSET('9. METAS'!$R$20,INT((ROW()-14)/2),0)),"",OFFSET('9. METAS'!$R$20,INT((ROW()-14)/2),0)))</f>
        <v/>
      </c>
      <c r="L384" s="245" t="str">
        <f ca="1">IF(MOD(ROW()-13,2)=0,IF(ISBLANK(OFFSET('11. SEGUIMIENTO 2026'!$P$14,INT((ROW()-13)/2),0)),"",OFFSET('11. SEGUIMIENTO 2026'!$P$14,INT((ROW()-13)/2),0)),IF(ISBLANK(OFFSET('9. METAS'!$S$20,INT((ROW()-14)/2),0)),"",OFFSET('9. METAS'!$S$20,INT((ROW()-14)/2),0)))</f>
        <v/>
      </c>
      <c r="M384" s="246" t="str">
        <f ca="1">IF(MOD(ROW()-13,2)=0,IF(ISBLANK(OFFSET('11. SEGUIMIENTO 2026'!$Q$14,INT((ROW()-13)/2),0)),"",OFFSET('11. SEGUIMIENTO 2026'!$Q$14,INT((ROW()-13)/2),0)),IF(ISBLANK(OFFSET('9. METAS'!$T$20,INT((ROW()-14)/2),0)),"",OFFSET('9. METAS'!$T$20,INT((ROW()-14)/2),0)))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02" t="str">
        <f ca="1">IF(ISBLANK(OFFSET('9. METAS'!$K$20,INT((ROW()-13)/2),0)),"",OFFSET('9. METAS'!$K$20,INT((ROW()-13)/2),0))</f>
        <v/>
      </c>
      <c r="I385" s="1004"/>
      <c r="J385" s="244" t="str">
        <f ca="1">IF(MOD(ROW()-13,2)=0,IF(ISBLANK(OFFSET('11. SEGUIMIENTO 2026'!$N$14,INT((ROW()-13)/2),0)),"",OFFSET('11. SEGUIMIENTO 2026'!$N$14,INT((ROW()-13)/2),0)),IF(ISBLANK(OFFSET('9. METAS'!$Q$20,INT((ROW()-14)/2),0)),"",OFFSET('9. METAS'!$Q$20,INT((ROW()-14)/2),0)))</f>
        <v/>
      </c>
      <c r="K385" s="245" t="str">
        <f ca="1">IF(MOD(ROW()-13,2)=0,IF(ISBLANK(OFFSET('11. SEGUIMIENTO 2026'!$O$14,INT((ROW()-13)/2),0)),"",OFFSET('11. SEGUIMIENTO 2026'!$O$14,INT((ROW()-13)/2),0)),IF(ISBLANK(OFFSET('9. METAS'!$R$20,INT((ROW()-14)/2),0)),"",OFFSET('9. METAS'!$R$20,INT((ROW()-14)/2),0)))</f>
        <v/>
      </c>
      <c r="L385" s="245" t="str">
        <f ca="1">IF(MOD(ROW()-13,2)=0,IF(ISBLANK(OFFSET('11. SEGUIMIENTO 2026'!$P$14,INT((ROW()-13)/2),0)),"",OFFSET('11. SEGUIMIENTO 2026'!$P$14,INT((ROW()-13)/2),0)),IF(ISBLANK(OFFSET('9. METAS'!$S$20,INT((ROW()-14)/2),0)),"",OFFSET('9. METAS'!$S$20,INT((ROW()-14)/2),0)))</f>
        <v/>
      </c>
      <c r="M385" s="246" t="str">
        <f ca="1">IF(MOD(ROW()-13,2)=0,IF(ISBLANK(OFFSET('11. SEGUIMIENTO 2026'!$Q$14,INT((ROW()-13)/2),0)),"",OFFSET('11. SEGUIMIENTO 2026'!$Q$14,INT((ROW()-13)/2),0)),IF(ISBLANK(OFFSET('9. METAS'!$T$20,INT((ROW()-14)/2),0)),"",OFFSET('9. METAS'!$T$20,INT((ROW()-14)/2),0)))</f>
        <v/>
      </c>
      <c r="N385" s="1006" t="str">
        <f t="shared" ref="N385" ca="1" si="368">IFERROR(J385/J386,"ND")</f>
        <v>ND</v>
      </c>
      <c r="O385" s="1008" t="str">
        <f t="shared" ref="O385" ca="1" si="369">IFERROR(((J385+K385)/H385),"ND")</f>
        <v>ND</v>
      </c>
      <c r="P385" s="1010"/>
    </row>
    <row r="386" spans="3:16">
      <c r="C386" s="1025"/>
      <c r="D386" s="1018"/>
      <c r="E386" s="1018"/>
      <c r="F386" s="1021"/>
      <c r="G386" s="1023"/>
      <c r="H386" s="1002"/>
      <c r="I386" s="1012"/>
      <c r="J386" s="244" t="str">
        <f ca="1">IF(MOD(ROW()-13,2)=0,IF(ISBLANK(OFFSET('11. SEGUIMIENTO 2026'!$N$14,INT((ROW()-13)/2),0)),"",OFFSET('11. SEGUIMIENTO 2026'!$N$14,INT((ROW()-13)/2),0)),IF(ISBLANK(OFFSET('9. METAS'!$Q$20,INT((ROW()-14)/2),0)),"",OFFSET('9. METAS'!$Q$20,INT((ROW()-14)/2),0)))</f>
        <v/>
      </c>
      <c r="K386" s="245" t="str">
        <f ca="1">IF(MOD(ROW()-13,2)=0,IF(ISBLANK(OFFSET('11. SEGUIMIENTO 2026'!$O$14,INT((ROW()-13)/2),0)),"",OFFSET('11. SEGUIMIENTO 2026'!$O$14,INT((ROW()-13)/2),0)),IF(ISBLANK(OFFSET('9. METAS'!$R$20,INT((ROW()-14)/2),0)),"",OFFSET('9. METAS'!$R$20,INT((ROW()-14)/2),0)))</f>
        <v/>
      </c>
      <c r="L386" s="245" t="str">
        <f ca="1">IF(MOD(ROW()-13,2)=0,IF(ISBLANK(OFFSET('11. SEGUIMIENTO 2026'!$P$14,INT((ROW()-13)/2),0)),"",OFFSET('11. SEGUIMIENTO 2026'!$P$14,INT((ROW()-13)/2),0)),IF(ISBLANK(OFFSET('9. METAS'!$S$20,INT((ROW()-14)/2),0)),"",OFFSET('9. METAS'!$S$20,INT((ROW()-14)/2),0)))</f>
        <v/>
      </c>
      <c r="M386" s="246" t="str">
        <f ca="1">IF(MOD(ROW()-13,2)=0,IF(ISBLANK(OFFSET('11. SEGUIMIENTO 2026'!$Q$14,INT((ROW()-13)/2),0)),"",OFFSET('11. SEGUIMIENTO 2026'!$Q$14,INT((ROW()-13)/2),0)),IF(ISBLANK(OFFSET('9. METAS'!$T$20,INT((ROW()-14)/2),0)),"",OFFSET('9. METAS'!$T$20,INT((ROW()-14)/2),0)))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02" t="str">
        <f ca="1">IF(ISBLANK(OFFSET('9. METAS'!$K$20,INT((ROW()-13)/2),0)),"",OFFSET('9. METAS'!$K$20,INT((ROW()-13)/2),0))</f>
        <v/>
      </c>
      <c r="I387" s="1004"/>
      <c r="J387" s="244" t="str">
        <f ca="1">IF(MOD(ROW()-13,2)=0,IF(ISBLANK(OFFSET('11. SEGUIMIENTO 2026'!$N$14,INT((ROW()-13)/2),0)),"",OFFSET('11. SEGUIMIENTO 2026'!$N$14,INT((ROW()-13)/2),0)),IF(ISBLANK(OFFSET('9. METAS'!$Q$20,INT((ROW()-14)/2),0)),"",OFFSET('9. METAS'!$Q$20,INT((ROW()-14)/2),0)))</f>
        <v/>
      </c>
      <c r="K387" s="245" t="str">
        <f ca="1">IF(MOD(ROW()-13,2)=0,IF(ISBLANK(OFFSET('11. SEGUIMIENTO 2026'!$O$14,INT((ROW()-13)/2),0)),"",OFFSET('11. SEGUIMIENTO 2026'!$O$14,INT((ROW()-13)/2),0)),IF(ISBLANK(OFFSET('9. METAS'!$R$20,INT((ROW()-14)/2),0)),"",OFFSET('9. METAS'!$R$20,INT((ROW()-14)/2),0)))</f>
        <v/>
      </c>
      <c r="L387" s="245" t="str">
        <f ca="1">IF(MOD(ROW()-13,2)=0,IF(ISBLANK(OFFSET('11. SEGUIMIENTO 2026'!$P$14,INT((ROW()-13)/2),0)),"",OFFSET('11. SEGUIMIENTO 2026'!$P$14,INT((ROW()-13)/2),0)),IF(ISBLANK(OFFSET('9. METAS'!$S$20,INT((ROW()-14)/2),0)),"",OFFSET('9. METAS'!$S$20,INT((ROW()-14)/2),0)))</f>
        <v/>
      </c>
      <c r="M387" s="246" t="str">
        <f ca="1">IF(MOD(ROW()-13,2)=0,IF(ISBLANK(OFFSET('11. SEGUIMIENTO 2026'!$Q$14,INT((ROW()-13)/2),0)),"",OFFSET('11. SEGUIMIENTO 2026'!$Q$14,INT((ROW()-13)/2),0)),IF(ISBLANK(OFFSET('9. METAS'!$T$20,INT((ROW()-14)/2),0)),"",OFFSET('9. METAS'!$T$20,INT((ROW()-14)/2),0)))</f>
        <v/>
      </c>
      <c r="N387" s="1006" t="str">
        <f t="shared" ref="N387" ca="1" si="370">IFERROR(J387/J388,"ND")</f>
        <v>ND</v>
      </c>
      <c r="O387" s="1008" t="str">
        <f t="shared" ref="O387" ca="1" si="371">IFERROR(((J387+K387)/H387),"ND")</f>
        <v>ND</v>
      </c>
      <c r="P387" s="1010"/>
    </row>
    <row r="388" spans="3:16">
      <c r="C388" s="1025"/>
      <c r="D388" s="1018"/>
      <c r="E388" s="1018"/>
      <c r="F388" s="1021"/>
      <c r="G388" s="1023"/>
      <c r="H388" s="1002"/>
      <c r="I388" s="1012"/>
      <c r="J388" s="244" t="str">
        <f ca="1">IF(MOD(ROW()-13,2)=0,IF(ISBLANK(OFFSET('11. SEGUIMIENTO 2026'!$N$14,INT((ROW()-13)/2),0)),"",OFFSET('11. SEGUIMIENTO 2026'!$N$14,INT((ROW()-13)/2),0)),IF(ISBLANK(OFFSET('9. METAS'!$Q$20,INT((ROW()-14)/2),0)),"",OFFSET('9. METAS'!$Q$20,INT((ROW()-14)/2),0)))</f>
        <v/>
      </c>
      <c r="K388" s="245" t="str">
        <f ca="1">IF(MOD(ROW()-13,2)=0,IF(ISBLANK(OFFSET('11. SEGUIMIENTO 2026'!$O$14,INT((ROW()-13)/2),0)),"",OFFSET('11. SEGUIMIENTO 2026'!$O$14,INT((ROW()-13)/2),0)),IF(ISBLANK(OFFSET('9. METAS'!$R$20,INT((ROW()-14)/2),0)),"",OFFSET('9. METAS'!$R$20,INT((ROW()-14)/2),0)))</f>
        <v/>
      </c>
      <c r="L388" s="245" t="str">
        <f ca="1">IF(MOD(ROW()-13,2)=0,IF(ISBLANK(OFFSET('11. SEGUIMIENTO 2026'!$P$14,INT((ROW()-13)/2),0)),"",OFFSET('11. SEGUIMIENTO 2026'!$P$14,INT((ROW()-13)/2),0)),IF(ISBLANK(OFFSET('9. METAS'!$S$20,INT((ROW()-14)/2),0)),"",OFFSET('9. METAS'!$S$20,INT((ROW()-14)/2),0)))</f>
        <v/>
      </c>
      <c r="M388" s="246" t="str">
        <f ca="1">IF(MOD(ROW()-13,2)=0,IF(ISBLANK(OFFSET('11. SEGUIMIENTO 2026'!$Q$14,INT((ROW()-13)/2),0)),"",OFFSET('11. SEGUIMIENTO 2026'!$Q$14,INT((ROW()-13)/2),0)),IF(ISBLANK(OFFSET('9. METAS'!$T$20,INT((ROW()-14)/2),0)),"",OFFSET('9. METAS'!$T$20,INT((ROW()-14)/2),0)))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02">
        <f ca="1">IF(ISBLANK(OFFSET('9. METAS'!$K$20,INT((ROW()-13)/2),0)),"",OFFSET('9. METAS'!$K$20,INT((ROW()-13)/2),0))</f>
        <v>100</v>
      </c>
      <c r="I389" s="1004"/>
      <c r="J389" s="244">
        <f ca="1">IF(MOD(ROW()-13,2)=0,IF(ISBLANK(OFFSET('11. SEGUIMIENTO 2026'!$N$14,INT((ROW()-13)/2),0)),"",OFFSET('11. SEGUIMIENTO 2026'!$N$14,INT((ROW()-13)/2),0)),IF(ISBLANK(OFFSET('9. METAS'!$Q$20,INT((ROW()-14)/2),0)),"",OFFSET('9. METAS'!$Q$20,INT((ROW()-14)/2),0)))</f>
        <v>25</v>
      </c>
      <c r="K389" s="245" t="str">
        <f ca="1">IF(MOD(ROW()-13,2)=0,IF(ISBLANK(OFFSET('11. SEGUIMIENTO 2026'!$O$14,INT((ROW()-13)/2),0)),"",OFFSET('11. SEGUIMIENTO 2026'!$O$14,INT((ROW()-13)/2),0)),IF(ISBLANK(OFFSET('9. METAS'!$R$20,INT((ROW()-14)/2),0)),"",OFFSET('9. METAS'!$R$20,INT((ROW()-14)/2),0)))</f>
        <v/>
      </c>
      <c r="L389" s="245" t="str">
        <f ca="1">IF(MOD(ROW()-13,2)=0,IF(ISBLANK(OFFSET('11. SEGUIMIENTO 2026'!$P$14,INT((ROW()-13)/2),0)),"",OFFSET('11. SEGUIMIENTO 2026'!$P$14,INT((ROW()-13)/2),0)),IF(ISBLANK(OFFSET('9. METAS'!$S$20,INT((ROW()-14)/2),0)),"",OFFSET('9. METAS'!$S$20,INT((ROW()-14)/2),0)))</f>
        <v/>
      </c>
      <c r="M389" s="246" t="str">
        <f ca="1">IF(MOD(ROW()-13,2)=0,IF(ISBLANK(OFFSET('11. SEGUIMIENTO 2026'!$Q$14,INT((ROW()-13)/2),0)),"",OFFSET('11. SEGUIMIENTO 2026'!$Q$14,INT((ROW()-13)/2),0)),IF(ISBLANK(OFFSET('9. METAS'!$T$20,INT((ROW()-14)/2),0)),"",OFFSET('9. METAS'!$T$20,INT((ROW()-14)/2),0)))</f>
        <v/>
      </c>
      <c r="N389" s="1006">
        <f t="shared" ref="N389" ca="1" si="372">IFERROR(J389/J390,"ND")</f>
        <v>1</v>
      </c>
      <c r="O389" s="1008" t="str">
        <f t="shared" ref="O389" ca="1" si="373">IFERROR(((J389+K389)/H389),"ND")</f>
        <v>ND</v>
      </c>
      <c r="P389" s="1010"/>
    </row>
    <row r="390" spans="3:16">
      <c r="C390" s="1025"/>
      <c r="D390" s="1018"/>
      <c r="E390" s="1018"/>
      <c r="F390" s="1021"/>
      <c r="G390" s="1023"/>
      <c r="H390" s="1002"/>
      <c r="I390" s="1012"/>
      <c r="J390" s="244">
        <f ca="1">IF(MOD(ROW()-13,2)=0,IF(ISBLANK(OFFSET('11. SEGUIMIENTO 2026'!$N$14,INT((ROW()-13)/2),0)),"",OFFSET('11. SEGUIMIENTO 2026'!$N$14,INT((ROW()-13)/2),0)),IF(ISBLANK(OFFSET('9. METAS'!$Q$20,INT((ROW()-14)/2),0)),"",OFFSET('9. METAS'!$Q$20,INT((ROW()-14)/2),0)))</f>
        <v>25</v>
      </c>
      <c r="K390" s="245">
        <f ca="1">IF(MOD(ROW()-13,2)=0,IF(ISBLANK(OFFSET('11. SEGUIMIENTO 2026'!$O$14,INT((ROW()-13)/2),0)),"",OFFSET('11. SEGUIMIENTO 2026'!$O$14,INT((ROW()-13)/2),0)),IF(ISBLANK(OFFSET('9. METAS'!$R$20,INT((ROW()-14)/2),0)),"",OFFSET('9. METAS'!$R$20,INT((ROW()-14)/2),0)))</f>
        <v>25</v>
      </c>
      <c r="L390" s="245">
        <f ca="1">IF(MOD(ROW()-13,2)=0,IF(ISBLANK(OFFSET('11. SEGUIMIENTO 2026'!$P$14,INT((ROW()-13)/2),0)),"",OFFSET('11. SEGUIMIENTO 2026'!$P$14,INT((ROW()-13)/2),0)),IF(ISBLANK(OFFSET('9. METAS'!$S$20,INT((ROW()-14)/2),0)),"",OFFSET('9. METAS'!$S$20,INT((ROW()-14)/2),0)))</f>
        <v>25</v>
      </c>
      <c r="M390" s="246">
        <f ca="1">IF(MOD(ROW()-13,2)=0,IF(ISBLANK(OFFSET('11. SEGUIMIENTO 2026'!$Q$14,INT((ROW()-13)/2),0)),"",OFFSET('11. SEGUIMIENTO 2026'!$Q$14,INT((ROW()-13)/2),0)),IF(ISBLANK(OFFSET('9. METAS'!$T$20,INT((ROW()-14)/2),0)),"",OFFSET('9. METAS'!$T$20,INT((ROW()-14)/2),0)))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02">
        <f ca="1">IF(ISBLANK(OFFSET('9. METAS'!$K$20,INT((ROW()-13)/2),0)),"",OFFSET('9. METAS'!$K$20,INT((ROW()-13)/2),0))</f>
        <v>225</v>
      </c>
      <c r="I391" s="1004"/>
      <c r="J391" s="244">
        <f ca="1">IF(MOD(ROW()-13,2)=0,IF(ISBLANK(OFFSET('11. SEGUIMIENTO 2026'!$N$14,INT((ROW()-13)/2),0)),"",OFFSET('11. SEGUIMIENTO 2026'!$N$14,INT((ROW()-13)/2),0)),IF(ISBLANK(OFFSET('9. METAS'!$Q$20,INT((ROW()-14)/2),0)),"",OFFSET('9. METAS'!$Q$20,INT((ROW()-14)/2),0)))</f>
        <v>112</v>
      </c>
      <c r="K391" s="245" t="str">
        <f ca="1">IF(MOD(ROW()-13,2)=0,IF(ISBLANK(OFFSET('11. SEGUIMIENTO 2026'!$O$14,INT((ROW()-13)/2),0)),"",OFFSET('11. SEGUIMIENTO 2026'!$O$14,INT((ROW()-13)/2),0)),IF(ISBLANK(OFFSET('9. METAS'!$R$20,INT((ROW()-14)/2),0)),"",OFFSET('9. METAS'!$R$20,INT((ROW()-14)/2),0)))</f>
        <v/>
      </c>
      <c r="L391" s="245" t="str">
        <f ca="1">IF(MOD(ROW()-13,2)=0,IF(ISBLANK(OFFSET('11. SEGUIMIENTO 2026'!$P$14,INT((ROW()-13)/2),0)),"",OFFSET('11. SEGUIMIENTO 2026'!$P$14,INT((ROW()-13)/2),0)),IF(ISBLANK(OFFSET('9. METAS'!$S$20,INT((ROW()-14)/2),0)),"",OFFSET('9. METAS'!$S$20,INT((ROW()-14)/2),0)))</f>
        <v/>
      </c>
      <c r="M391" s="246" t="str">
        <f ca="1">IF(MOD(ROW()-13,2)=0,IF(ISBLANK(OFFSET('11. SEGUIMIENTO 2026'!$Q$14,INT((ROW()-13)/2),0)),"",OFFSET('11. SEGUIMIENTO 2026'!$Q$14,INT((ROW()-13)/2),0)),IF(ISBLANK(OFFSET('9. METAS'!$T$20,INT((ROW()-14)/2),0)),"",OFFSET('9. METAS'!$T$20,INT((ROW()-14)/2),0)))</f>
        <v/>
      </c>
      <c r="N391" s="1006">
        <f t="shared" ref="N391" ca="1" si="374">IFERROR(J391/J392,"ND")</f>
        <v>1.8666666666666667</v>
      </c>
      <c r="O391" s="1008" t="str">
        <f t="shared" ref="O391" ca="1" si="375">IFERROR(((J391+K391)/H391),"ND")</f>
        <v>ND</v>
      </c>
      <c r="P391" s="1010"/>
    </row>
    <row r="392" spans="3:16">
      <c r="C392" s="1025"/>
      <c r="D392" s="1018"/>
      <c r="E392" s="1018"/>
      <c r="F392" s="1021"/>
      <c r="G392" s="1023"/>
      <c r="H392" s="1002"/>
      <c r="I392" s="1012"/>
      <c r="J392" s="244">
        <f ca="1">IF(MOD(ROW()-13,2)=0,IF(ISBLANK(OFFSET('11. SEGUIMIENTO 2026'!$N$14,INT((ROW()-13)/2),0)),"",OFFSET('11. SEGUIMIENTO 2026'!$N$14,INT((ROW()-13)/2),0)),IF(ISBLANK(OFFSET('9. METAS'!$Q$20,INT((ROW()-14)/2),0)),"",OFFSET('9. METAS'!$Q$20,INT((ROW()-14)/2),0)))</f>
        <v>60</v>
      </c>
      <c r="K392" s="245">
        <f ca="1">IF(MOD(ROW()-13,2)=0,IF(ISBLANK(OFFSET('11. SEGUIMIENTO 2026'!$O$14,INT((ROW()-13)/2),0)),"",OFFSET('11. SEGUIMIENTO 2026'!$O$14,INT((ROW()-13)/2),0)),IF(ISBLANK(OFFSET('9. METAS'!$R$20,INT((ROW()-14)/2),0)),"",OFFSET('9. METAS'!$R$20,INT((ROW()-14)/2),0)))</f>
        <v>60</v>
      </c>
      <c r="L392" s="245">
        <f ca="1">IF(MOD(ROW()-13,2)=0,IF(ISBLANK(OFFSET('11. SEGUIMIENTO 2026'!$P$14,INT((ROW()-13)/2),0)),"",OFFSET('11. SEGUIMIENTO 2026'!$P$14,INT((ROW()-13)/2),0)),IF(ISBLANK(OFFSET('9. METAS'!$S$20,INT((ROW()-14)/2),0)),"",OFFSET('9. METAS'!$S$20,INT((ROW()-14)/2),0)))</f>
        <v>50</v>
      </c>
      <c r="M392" s="246">
        <f ca="1">IF(MOD(ROW()-13,2)=0,IF(ISBLANK(OFFSET('11. SEGUIMIENTO 2026'!$Q$14,INT((ROW()-13)/2),0)),"",OFFSET('11. SEGUIMIENTO 2026'!$Q$14,INT((ROW()-13)/2),0)),IF(ISBLANK(OFFSET('9. METAS'!$T$20,INT((ROW()-14)/2),0)),"",OFFSET('9. METAS'!$T$20,INT((ROW()-14)/2),0)))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02">
        <f ca="1">IF(ISBLANK(OFFSET('9. METAS'!$K$20,INT((ROW()-13)/2),0)),"",OFFSET('9. METAS'!$K$20,INT((ROW()-13)/2),0))</f>
        <v>20</v>
      </c>
      <c r="I393" s="1004"/>
      <c r="J393" s="244">
        <f ca="1">IF(MOD(ROW()-13,2)=0,IF(ISBLANK(OFFSET('11. SEGUIMIENTO 2026'!$N$14,INT((ROW()-13)/2),0)),"",OFFSET('11. SEGUIMIENTO 2026'!$N$14,INT((ROW()-13)/2),0)),IF(ISBLANK(OFFSET('9. METAS'!$Q$20,INT((ROW()-14)/2),0)),"",OFFSET('9. METAS'!$Q$20,INT((ROW()-14)/2),0)))</f>
        <v>5</v>
      </c>
      <c r="K393" s="245" t="str">
        <f ca="1">IF(MOD(ROW()-13,2)=0,IF(ISBLANK(OFFSET('11. SEGUIMIENTO 2026'!$O$14,INT((ROW()-13)/2),0)),"",OFFSET('11. SEGUIMIENTO 2026'!$O$14,INT((ROW()-13)/2),0)),IF(ISBLANK(OFFSET('9. METAS'!$R$20,INT((ROW()-14)/2),0)),"",OFFSET('9. METAS'!$R$20,INT((ROW()-14)/2),0)))</f>
        <v/>
      </c>
      <c r="L393" s="245" t="str">
        <f ca="1">IF(MOD(ROW()-13,2)=0,IF(ISBLANK(OFFSET('11. SEGUIMIENTO 2026'!$P$14,INT((ROW()-13)/2),0)),"",OFFSET('11. SEGUIMIENTO 2026'!$P$14,INT((ROW()-13)/2),0)),IF(ISBLANK(OFFSET('9. METAS'!$S$20,INT((ROW()-14)/2),0)),"",OFFSET('9. METAS'!$S$20,INT((ROW()-14)/2),0)))</f>
        <v/>
      </c>
      <c r="M393" s="246" t="str">
        <f ca="1">IF(MOD(ROW()-13,2)=0,IF(ISBLANK(OFFSET('11. SEGUIMIENTO 2026'!$Q$14,INT((ROW()-13)/2),0)),"",OFFSET('11. SEGUIMIENTO 2026'!$Q$14,INT((ROW()-13)/2),0)),IF(ISBLANK(OFFSET('9. METAS'!$T$20,INT((ROW()-14)/2),0)),"",OFFSET('9. METAS'!$T$20,INT((ROW()-14)/2),0)))</f>
        <v/>
      </c>
      <c r="N393" s="1006">
        <f t="shared" ref="N393" ca="1" si="376">IFERROR(J393/J394,"ND")</f>
        <v>1</v>
      </c>
      <c r="O393" s="1008" t="str">
        <f t="shared" ref="O393" ca="1" si="377">IFERROR(((J393+K393)/H393),"ND")</f>
        <v>ND</v>
      </c>
      <c r="P393" s="1010"/>
    </row>
    <row r="394" spans="3:16">
      <c r="C394" s="1025"/>
      <c r="D394" s="1018"/>
      <c r="E394" s="1018"/>
      <c r="F394" s="1021"/>
      <c r="G394" s="1023"/>
      <c r="H394" s="1002"/>
      <c r="I394" s="1012"/>
      <c r="J394" s="244">
        <f ca="1">IF(MOD(ROW()-13,2)=0,IF(ISBLANK(OFFSET('11. SEGUIMIENTO 2026'!$N$14,INT((ROW()-13)/2),0)),"",OFFSET('11. SEGUIMIENTO 2026'!$N$14,INT((ROW()-13)/2),0)),IF(ISBLANK(OFFSET('9. METAS'!$Q$20,INT((ROW()-14)/2),0)),"",OFFSET('9. METAS'!$Q$20,INT((ROW()-14)/2),0)))</f>
        <v>5</v>
      </c>
      <c r="K394" s="245">
        <f ca="1">IF(MOD(ROW()-13,2)=0,IF(ISBLANK(OFFSET('11. SEGUIMIENTO 2026'!$O$14,INT((ROW()-13)/2),0)),"",OFFSET('11. SEGUIMIENTO 2026'!$O$14,INT((ROW()-13)/2),0)),IF(ISBLANK(OFFSET('9. METAS'!$R$20,INT((ROW()-14)/2),0)),"",OFFSET('9. METAS'!$R$20,INT((ROW()-14)/2),0)))</f>
        <v>5</v>
      </c>
      <c r="L394" s="245">
        <f ca="1">IF(MOD(ROW()-13,2)=0,IF(ISBLANK(OFFSET('11. SEGUIMIENTO 2026'!$P$14,INT((ROW()-13)/2),0)),"",OFFSET('11. SEGUIMIENTO 2026'!$P$14,INT((ROW()-13)/2),0)),IF(ISBLANK(OFFSET('9. METAS'!$S$20,INT((ROW()-14)/2),0)),"",OFFSET('9. METAS'!$S$20,INT((ROW()-14)/2),0)))</f>
        <v>5</v>
      </c>
      <c r="M394" s="246">
        <f ca="1">IF(MOD(ROW()-13,2)=0,IF(ISBLANK(OFFSET('11. SEGUIMIENTO 2026'!$Q$14,INT((ROW()-13)/2),0)),"",OFFSET('11. SEGUIMIENTO 2026'!$Q$14,INT((ROW()-13)/2),0)),IF(ISBLANK(OFFSET('9. METAS'!$T$20,INT((ROW()-14)/2),0)),"",OFFSET('9. METAS'!$T$20,INT((ROW()-14)/2),0)))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02" t="str">
        <f ca="1">IF(ISBLANK(OFFSET('9. METAS'!$K$20,INT((ROW()-13)/2),0)),"",OFFSET('9. METAS'!$K$20,INT((ROW()-13)/2),0))</f>
        <v/>
      </c>
      <c r="I395" s="1004"/>
      <c r="J395" s="244" t="str">
        <f ca="1">IF(MOD(ROW()-13,2)=0,IF(ISBLANK(OFFSET('11. SEGUIMIENTO 2026'!$N$14,INT((ROW()-13)/2),0)),"",OFFSET('11. SEGUIMIENTO 2026'!$N$14,INT((ROW()-13)/2),0)),IF(ISBLANK(OFFSET('9. METAS'!$Q$20,INT((ROW()-14)/2),0)),"",OFFSET('9. METAS'!$Q$20,INT((ROW()-14)/2),0)))</f>
        <v/>
      </c>
      <c r="K395" s="245" t="str">
        <f ca="1">IF(MOD(ROW()-13,2)=0,IF(ISBLANK(OFFSET('11. SEGUIMIENTO 2026'!$O$14,INT((ROW()-13)/2),0)),"",OFFSET('11. SEGUIMIENTO 2026'!$O$14,INT((ROW()-13)/2),0)),IF(ISBLANK(OFFSET('9. METAS'!$R$20,INT((ROW()-14)/2),0)),"",OFFSET('9. METAS'!$R$20,INT((ROW()-14)/2),0)))</f>
        <v/>
      </c>
      <c r="L395" s="245" t="str">
        <f ca="1">IF(MOD(ROW()-13,2)=0,IF(ISBLANK(OFFSET('11. SEGUIMIENTO 2026'!$P$14,INT((ROW()-13)/2),0)),"",OFFSET('11. SEGUIMIENTO 2026'!$P$14,INT((ROW()-13)/2),0)),IF(ISBLANK(OFFSET('9. METAS'!$S$20,INT((ROW()-14)/2),0)),"",OFFSET('9. METAS'!$S$20,INT((ROW()-14)/2),0)))</f>
        <v/>
      </c>
      <c r="M395" s="246" t="str">
        <f ca="1">IF(MOD(ROW()-13,2)=0,IF(ISBLANK(OFFSET('11. SEGUIMIENTO 2026'!$Q$14,INT((ROW()-13)/2),0)),"",OFFSET('11. SEGUIMIENTO 2026'!$Q$14,INT((ROW()-13)/2),0)),IF(ISBLANK(OFFSET('9. METAS'!$T$20,INT((ROW()-14)/2),0)),"",OFFSET('9. METAS'!$T$20,INT((ROW()-14)/2),0)))</f>
        <v/>
      </c>
      <c r="N395" s="1006" t="str">
        <f t="shared" ref="N395" ca="1" si="378">IFERROR(J395/J396,"ND")</f>
        <v>ND</v>
      </c>
      <c r="O395" s="1008" t="str">
        <f t="shared" ref="O395" ca="1" si="379">IFERROR(((J395+K395)/H395),"ND")</f>
        <v>ND</v>
      </c>
      <c r="P395" s="1010"/>
    </row>
    <row r="396" spans="3:16">
      <c r="C396" s="1025"/>
      <c r="D396" s="1018"/>
      <c r="E396" s="1018"/>
      <c r="F396" s="1021"/>
      <c r="G396" s="1023"/>
      <c r="H396" s="1002"/>
      <c r="I396" s="1012"/>
      <c r="J396" s="244" t="str">
        <f ca="1">IF(MOD(ROW()-13,2)=0,IF(ISBLANK(OFFSET('11. SEGUIMIENTO 2026'!$N$14,INT((ROW()-13)/2),0)),"",OFFSET('11. SEGUIMIENTO 2026'!$N$14,INT((ROW()-13)/2),0)),IF(ISBLANK(OFFSET('9. METAS'!$Q$20,INT((ROW()-14)/2),0)),"",OFFSET('9. METAS'!$Q$20,INT((ROW()-14)/2),0)))</f>
        <v/>
      </c>
      <c r="K396" s="245" t="str">
        <f ca="1">IF(MOD(ROW()-13,2)=0,IF(ISBLANK(OFFSET('11. SEGUIMIENTO 2026'!$O$14,INT((ROW()-13)/2),0)),"",OFFSET('11. SEGUIMIENTO 2026'!$O$14,INT((ROW()-13)/2),0)),IF(ISBLANK(OFFSET('9. METAS'!$R$20,INT((ROW()-14)/2),0)),"",OFFSET('9. METAS'!$R$20,INT((ROW()-14)/2),0)))</f>
        <v/>
      </c>
      <c r="L396" s="245" t="str">
        <f ca="1">IF(MOD(ROW()-13,2)=0,IF(ISBLANK(OFFSET('11. SEGUIMIENTO 2026'!$P$14,INT((ROW()-13)/2),0)),"",OFFSET('11. SEGUIMIENTO 2026'!$P$14,INT((ROW()-13)/2),0)),IF(ISBLANK(OFFSET('9. METAS'!$S$20,INT((ROW()-14)/2),0)),"",OFFSET('9. METAS'!$S$20,INT((ROW()-14)/2),0)))</f>
        <v/>
      </c>
      <c r="M396" s="246" t="str">
        <f ca="1">IF(MOD(ROW()-13,2)=0,IF(ISBLANK(OFFSET('11. SEGUIMIENTO 2026'!$Q$14,INT((ROW()-13)/2),0)),"",OFFSET('11. SEGUIMIENTO 2026'!$Q$14,INT((ROW()-13)/2),0)),IF(ISBLANK(OFFSET('9. METAS'!$T$20,INT((ROW()-14)/2),0)),"",OFFSET('9. METAS'!$T$20,INT((ROW()-14)/2),0)))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02" t="str">
        <f ca="1">IF(ISBLANK(OFFSET('9. METAS'!$K$20,INT((ROW()-13)/2),0)),"",OFFSET('9. METAS'!$K$20,INT((ROW()-13)/2),0))</f>
        <v/>
      </c>
      <c r="I397" s="1004"/>
      <c r="J397" s="244" t="str">
        <f ca="1">IF(MOD(ROW()-13,2)=0,IF(ISBLANK(OFFSET('11. SEGUIMIENTO 2026'!$N$14,INT((ROW()-13)/2),0)),"",OFFSET('11. SEGUIMIENTO 2026'!$N$14,INT((ROW()-13)/2),0)),IF(ISBLANK(OFFSET('9. METAS'!$Q$20,INT((ROW()-14)/2),0)),"",OFFSET('9. METAS'!$Q$20,INT((ROW()-14)/2),0)))</f>
        <v/>
      </c>
      <c r="K397" s="245" t="str">
        <f ca="1">IF(MOD(ROW()-13,2)=0,IF(ISBLANK(OFFSET('11. SEGUIMIENTO 2026'!$O$14,INT((ROW()-13)/2),0)),"",OFFSET('11. SEGUIMIENTO 2026'!$O$14,INT((ROW()-13)/2),0)),IF(ISBLANK(OFFSET('9. METAS'!$R$20,INT((ROW()-14)/2),0)),"",OFFSET('9. METAS'!$R$20,INT((ROW()-14)/2),0)))</f>
        <v/>
      </c>
      <c r="L397" s="245" t="str">
        <f ca="1">IF(MOD(ROW()-13,2)=0,IF(ISBLANK(OFFSET('11. SEGUIMIENTO 2026'!$P$14,INT((ROW()-13)/2),0)),"",OFFSET('11. SEGUIMIENTO 2026'!$P$14,INT((ROW()-13)/2),0)),IF(ISBLANK(OFFSET('9. METAS'!$S$20,INT((ROW()-14)/2),0)),"",OFFSET('9. METAS'!$S$20,INT((ROW()-14)/2),0)))</f>
        <v/>
      </c>
      <c r="M397" s="246" t="str">
        <f ca="1">IF(MOD(ROW()-13,2)=0,IF(ISBLANK(OFFSET('11. SEGUIMIENTO 2026'!$Q$14,INT((ROW()-13)/2),0)),"",OFFSET('11. SEGUIMIENTO 2026'!$Q$14,INT((ROW()-13)/2),0)),IF(ISBLANK(OFFSET('9. METAS'!$T$20,INT((ROW()-14)/2),0)),"",OFFSET('9. METAS'!$T$20,INT((ROW()-14)/2),0)))</f>
        <v/>
      </c>
      <c r="N397" s="1006" t="str">
        <f t="shared" ref="N397" ca="1" si="380">IFERROR(J397/J398,"ND")</f>
        <v>ND</v>
      </c>
      <c r="O397" s="1008" t="str">
        <f t="shared" ref="O397" ca="1" si="381">IFERROR(((J397+K397)/H397),"ND")</f>
        <v>ND</v>
      </c>
      <c r="P397" s="1010"/>
    </row>
    <row r="398" spans="3:16">
      <c r="C398" s="1025"/>
      <c r="D398" s="1018"/>
      <c r="E398" s="1018"/>
      <c r="F398" s="1021"/>
      <c r="G398" s="1023"/>
      <c r="H398" s="1002"/>
      <c r="I398" s="1012"/>
      <c r="J398" s="244" t="str">
        <f ca="1">IF(MOD(ROW()-13,2)=0,IF(ISBLANK(OFFSET('11. SEGUIMIENTO 2026'!$N$14,INT((ROW()-13)/2),0)),"",OFFSET('11. SEGUIMIENTO 2026'!$N$14,INT((ROW()-13)/2),0)),IF(ISBLANK(OFFSET('9. METAS'!$Q$20,INT((ROW()-14)/2),0)),"",OFFSET('9. METAS'!$Q$20,INT((ROW()-14)/2),0)))</f>
        <v/>
      </c>
      <c r="K398" s="245" t="str">
        <f ca="1">IF(MOD(ROW()-13,2)=0,IF(ISBLANK(OFFSET('11. SEGUIMIENTO 2026'!$O$14,INT((ROW()-13)/2),0)),"",OFFSET('11. SEGUIMIENTO 2026'!$O$14,INT((ROW()-13)/2),0)),IF(ISBLANK(OFFSET('9. METAS'!$R$20,INT((ROW()-14)/2),0)),"",OFFSET('9. METAS'!$R$20,INT((ROW()-14)/2),0)))</f>
        <v/>
      </c>
      <c r="L398" s="245" t="str">
        <f ca="1">IF(MOD(ROW()-13,2)=0,IF(ISBLANK(OFFSET('11. SEGUIMIENTO 2026'!$P$14,INT((ROW()-13)/2),0)),"",OFFSET('11. SEGUIMIENTO 2026'!$P$14,INT((ROW()-13)/2),0)),IF(ISBLANK(OFFSET('9. METAS'!$S$20,INT((ROW()-14)/2),0)),"",OFFSET('9. METAS'!$S$20,INT((ROW()-14)/2),0)))</f>
        <v/>
      </c>
      <c r="M398" s="246" t="str">
        <f ca="1">IF(MOD(ROW()-13,2)=0,IF(ISBLANK(OFFSET('11. SEGUIMIENTO 2026'!$Q$14,INT((ROW()-13)/2),0)),"",OFFSET('11. SEGUIMIENTO 2026'!$Q$14,INT((ROW()-13)/2),0)),IF(ISBLANK(OFFSET('9. METAS'!$T$20,INT((ROW()-14)/2),0)),"",OFFSET('9. METAS'!$T$20,INT((ROW()-14)/2),0)))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02" t="str">
        <f ca="1">IF(ISBLANK(OFFSET('9. METAS'!$K$20,INT((ROW()-13)/2),0)),"",OFFSET('9. METAS'!$K$20,INT((ROW()-13)/2),0))</f>
        <v/>
      </c>
      <c r="I399" s="1004"/>
      <c r="J399" s="244" t="str">
        <f ca="1">IF(MOD(ROW()-13,2)=0,IF(ISBLANK(OFFSET('11. SEGUIMIENTO 2026'!$N$14,INT((ROW()-13)/2),0)),"",OFFSET('11. SEGUIMIENTO 2026'!$N$14,INT((ROW()-13)/2),0)),IF(ISBLANK(OFFSET('9. METAS'!$Q$20,INT((ROW()-14)/2),0)),"",OFFSET('9. METAS'!$Q$20,INT((ROW()-14)/2),0)))</f>
        <v/>
      </c>
      <c r="K399" s="245" t="str">
        <f ca="1">IF(MOD(ROW()-13,2)=0,IF(ISBLANK(OFFSET('11. SEGUIMIENTO 2026'!$O$14,INT((ROW()-13)/2),0)),"",OFFSET('11. SEGUIMIENTO 2026'!$O$14,INT((ROW()-13)/2),0)),IF(ISBLANK(OFFSET('9. METAS'!$R$20,INT((ROW()-14)/2),0)),"",OFFSET('9. METAS'!$R$20,INT((ROW()-14)/2),0)))</f>
        <v/>
      </c>
      <c r="L399" s="245" t="str">
        <f ca="1">IF(MOD(ROW()-13,2)=0,IF(ISBLANK(OFFSET('11. SEGUIMIENTO 2026'!$P$14,INT((ROW()-13)/2),0)),"",OFFSET('11. SEGUIMIENTO 2026'!$P$14,INT((ROW()-13)/2),0)),IF(ISBLANK(OFFSET('9. METAS'!$S$20,INT((ROW()-14)/2),0)),"",OFFSET('9. METAS'!$S$20,INT((ROW()-14)/2),0)))</f>
        <v/>
      </c>
      <c r="M399" s="246" t="str">
        <f ca="1">IF(MOD(ROW()-13,2)=0,IF(ISBLANK(OFFSET('11. SEGUIMIENTO 2026'!$Q$14,INT((ROW()-13)/2),0)),"",OFFSET('11. SEGUIMIENTO 2026'!$Q$14,INT((ROW()-13)/2),0)),IF(ISBLANK(OFFSET('9. METAS'!$T$20,INT((ROW()-14)/2),0)),"",OFFSET('9. METAS'!$T$20,INT((ROW()-14)/2),0)))</f>
        <v/>
      </c>
      <c r="N399" s="1006" t="str">
        <f t="shared" ref="N399" ca="1" si="382">IFERROR(J399/J400,"ND")</f>
        <v>ND</v>
      </c>
      <c r="O399" s="1008" t="str">
        <f t="shared" ref="O399" ca="1" si="383">IFERROR(((J399+K399)/H399),"ND")</f>
        <v>ND</v>
      </c>
      <c r="P399" s="1010"/>
    </row>
    <row r="400" spans="3:16">
      <c r="C400" s="1025"/>
      <c r="D400" s="1018"/>
      <c r="E400" s="1018"/>
      <c r="F400" s="1021"/>
      <c r="G400" s="1023"/>
      <c r="H400" s="1002"/>
      <c r="I400" s="1012"/>
      <c r="J400" s="244" t="str">
        <f ca="1">IF(MOD(ROW()-13,2)=0,IF(ISBLANK(OFFSET('11. SEGUIMIENTO 2026'!$N$14,INT((ROW()-13)/2),0)),"",OFFSET('11. SEGUIMIENTO 2026'!$N$14,INT((ROW()-13)/2),0)),IF(ISBLANK(OFFSET('9. METAS'!$Q$20,INT((ROW()-14)/2),0)),"",OFFSET('9. METAS'!$Q$20,INT((ROW()-14)/2),0)))</f>
        <v/>
      </c>
      <c r="K400" s="245" t="str">
        <f ca="1">IF(MOD(ROW()-13,2)=0,IF(ISBLANK(OFFSET('11. SEGUIMIENTO 2026'!$O$14,INT((ROW()-13)/2),0)),"",OFFSET('11. SEGUIMIENTO 2026'!$O$14,INT((ROW()-13)/2),0)),IF(ISBLANK(OFFSET('9. METAS'!$R$20,INT((ROW()-14)/2),0)),"",OFFSET('9. METAS'!$R$20,INT((ROW()-14)/2),0)))</f>
        <v/>
      </c>
      <c r="L400" s="245" t="str">
        <f ca="1">IF(MOD(ROW()-13,2)=0,IF(ISBLANK(OFFSET('11. SEGUIMIENTO 2026'!$P$14,INT((ROW()-13)/2),0)),"",OFFSET('11. SEGUIMIENTO 2026'!$P$14,INT((ROW()-13)/2),0)),IF(ISBLANK(OFFSET('9. METAS'!$S$20,INT((ROW()-14)/2),0)),"",OFFSET('9. METAS'!$S$20,INT((ROW()-14)/2),0)))</f>
        <v/>
      </c>
      <c r="M400" s="246" t="str">
        <f ca="1">IF(MOD(ROW()-13,2)=0,IF(ISBLANK(OFFSET('11. SEGUIMIENTO 2026'!$Q$14,INT((ROW()-13)/2),0)),"",OFFSET('11. SEGUIMIENTO 2026'!$Q$14,INT((ROW()-13)/2),0)),IF(ISBLANK(OFFSET('9. METAS'!$T$20,INT((ROW()-14)/2),0)),"",OFFSET('9. METAS'!$T$20,INT((ROW()-14)/2),0)))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02">
        <f ca="1">IF(ISBLANK(OFFSET('9. METAS'!$K$20,INT((ROW()-13)/2),0)),"",OFFSET('9. METAS'!$K$20,INT((ROW()-13)/2),0))</f>
        <v>100</v>
      </c>
      <c r="I401" s="1004"/>
      <c r="J401" s="244">
        <f ca="1">IF(MOD(ROW()-13,2)=0,IF(ISBLANK(OFFSET('11. SEGUIMIENTO 2026'!$N$14,INT((ROW()-13)/2),0)),"",OFFSET('11. SEGUIMIENTO 2026'!$N$14,INT((ROW()-13)/2),0)),IF(ISBLANK(OFFSET('9. METAS'!$Q$20,INT((ROW()-14)/2),0)),"",OFFSET('9. METAS'!$Q$20,INT((ROW()-14)/2),0)))</f>
        <v>16</v>
      </c>
      <c r="K401" s="245" t="str">
        <f ca="1">IF(MOD(ROW()-13,2)=0,IF(ISBLANK(OFFSET('11. SEGUIMIENTO 2026'!$O$14,INT((ROW()-13)/2),0)),"",OFFSET('11. SEGUIMIENTO 2026'!$O$14,INT((ROW()-13)/2),0)),IF(ISBLANK(OFFSET('9. METAS'!$R$20,INT((ROW()-14)/2),0)),"",OFFSET('9. METAS'!$R$20,INT((ROW()-14)/2),0)))</f>
        <v/>
      </c>
      <c r="L401" s="245" t="str">
        <f ca="1">IF(MOD(ROW()-13,2)=0,IF(ISBLANK(OFFSET('11. SEGUIMIENTO 2026'!$P$14,INT((ROW()-13)/2),0)),"",OFFSET('11. SEGUIMIENTO 2026'!$P$14,INT((ROW()-13)/2),0)),IF(ISBLANK(OFFSET('9. METAS'!$S$20,INT((ROW()-14)/2),0)),"",OFFSET('9. METAS'!$S$20,INT((ROW()-14)/2),0)))</f>
        <v/>
      </c>
      <c r="M401" s="246" t="str">
        <f ca="1">IF(MOD(ROW()-13,2)=0,IF(ISBLANK(OFFSET('11. SEGUIMIENTO 2026'!$Q$14,INT((ROW()-13)/2),0)),"",OFFSET('11. SEGUIMIENTO 2026'!$Q$14,INT((ROW()-13)/2),0)),IF(ISBLANK(OFFSET('9. METAS'!$T$20,INT((ROW()-14)/2),0)),"",OFFSET('9. METAS'!$T$20,INT((ROW()-14)/2),0)))</f>
        <v/>
      </c>
      <c r="N401" s="1006">
        <f t="shared" ref="N401" ca="1" si="384">IFERROR(J401/J402,"ND")</f>
        <v>0.64</v>
      </c>
      <c r="O401" s="1008" t="str">
        <f t="shared" ref="O401" ca="1" si="385">IFERROR(((J401+K401)/H401),"ND")</f>
        <v>ND</v>
      </c>
      <c r="P401" s="1010"/>
    </row>
    <row r="402" spans="3:16">
      <c r="C402" s="1025"/>
      <c r="D402" s="1018"/>
      <c r="E402" s="1018"/>
      <c r="F402" s="1021"/>
      <c r="G402" s="1023"/>
      <c r="H402" s="1002"/>
      <c r="I402" s="1012"/>
      <c r="J402" s="244">
        <f ca="1">IF(MOD(ROW()-13,2)=0,IF(ISBLANK(OFFSET('11. SEGUIMIENTO 2026'!$N$14,INT((ROW()-13)/2),0)),"",OFFSET('11. SEGUIMIENTO 2026'!$N$14,INT((ROW()-13)/2),0)),IF(ISBLANK(OFFSET('9. METAS'!$Q$20,INT((ROW()-14)/2),0)),"",OFFSET('9. METAS'!$Q$20,INT((ROW()-14)/2),0)))</f>
        <v>25</v>
      </c>
      <c r="K402" s="245">
        <f ca="1">IF(MOD(ROW()-13,2)=0,IF(ISBLANK(OFFSET('11. SEGUIMIENTO 2026'!$O$14,INT((ROW()-13)/2),0)),"",OFFSET('11. SEGUIMIENTO 2026'!$O$14,INT((ROW()-13)/2),0)),IF(ISBLANK(OFFSET('9. METAS'!$R$20,INT((ROW()-14)/2),0)),"",OFFSET('9. METAS'!$R$20,INT((ROW()-14)/2),0)))</f>
        <v>25</v>
      </c>
      <c r="L402" s="245">
        <f ca="1">IF(MOD(ROW()-13,2)=0,IF(ISBLANK(OFFSET('11. SEGUIMIENTO 2026'!$P$14,INT((ROW()-13)/2),0)),"",OFFSET('11. SEGUIMIENTO 2026'!$P$14,INT((ROW()-13)/2),0)),IF(ISBLANK(OFFSET('9. METAS'!$S$20,INT((ROW()-14)/2),0)),"",OFFSET('9. METAS'!$S$20,INT((ROW()-14)/2),0)))</f>
        <v>25</v>
      </c>
      <c r="M402" s="246">
        <f ca="1">IF(MOD(ROW()-13,2)=0,IF(ISBLANK(OFFSET('11. SEGUIMIENTO 2026'!$Q$14,INT((ROW()-13)/2),0)),"",OFFSET('11. SEGUIMIENTO 2026'!$Q$14,INT((ROW()-13)/2),0)),IF(ISBLANK(OFFSET('9. METAS'!$T$20,INT((ROW()-14)/2),0)),"",OFFSET('9. METAS'!$T$20,INT((ROW()-14)/2),0)))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02">
        <f ca="1">IF(ISBLANK(OFFSET('9. METAS'!$K$20,INT((ROW()-13)/2),0)),"",OFFSET('9. METAS'!$K$20,INT((ROW()-13)/2),0))</f>
        <v>13400</v>
      </c>
      <c r="I403" s="1004"/>
      <c r="J403" s="244">
        <f ca="1">IF(MOD(ROW()-13,2)=0,IF(ISBLANK(OFFSET('11. SEGUIMIENTO 2026'!$N$14,INT((ROW()-13)/2),0)),"",OFFSET('11. SEGUIMIENTO 2026'!$N$14,INT((ROW()-13)/2),0)),IF(ISBLANK(OFFSET('9. METAS'!$Q$20,INT((ROW()-14)/2),0)),"",OFFSET('9. METAS'!$Q$20,INT((ROW()-14)/2),0)))</f>
        <v>4854</v>
      </c>
      <c r="K403" s="245" t="str">
        <f ca="1">IF(MOD(ROW()-13,2)=0,IF(ISBLANK(OFFSET('11. SEGUIMIENTO 2026'!$O$14,INT((ROW()-13)/2),0)),"",OFFSET('11. SEGUIMIENTO 2026'!$O$14,INT((ROW()-13)/2),0)),IF(ISBLANK(OFFSET('9. METAS'!$R$20,INT((ROW()-14)/2),0)),"",OFFSET('9. METAS'!$R$20,INT((ROW()-14)/2),0)))</f>
        <v/>
      </c>
      <c r="L403" s="245" t="str">
        <f ca="1">IF(MOD(ROW()-13,2)=0,IF(ISBLANK(OFFSET('11. SEGUIMIENTO 2026'!$P$14,INT((ROW()-13)/2),0)),"",OFFSET('11. SEGUIMIENTO 2026'!$P$14,INT((ROW()-13)/2),0)),IF(ISBLANK(OFFSET('9. METAS'!$S$20,INT((ROW()-14)/2),0)),"",OFFSET('9. METAS'!$S$20,INT((ROW()-14)/2),0)))</f>
        <v/>
      </c>
      <c r="M403" s="246" t="str">
        <f ca="1">IF(MOD(ROW()-13,2)=0,IF(ISBLANK(OFFSET('11. SEGUIMIENTO 2026'!$Q$14,INT((ROW()-13)/2),0)),"",OFFSET('11. SEGUIMIENTO 2026'!$Q$14,INT((ROW()-13)/2),0)),IF(ISBLANK(OFFSET('9. METAS'!$T$20,INT((ROW()-14)/2),0)),"",OFFSET('9. METAS'!$T$20,INT((ROW()-14)/2),0)))</f>
        <v/>
      </c>
      <c r="N403" s="1006">
        <f t="shared" ref="N403" ca="1" si="386">IFERROR(J403/J404,"ND")</f>
        <v>1.4576576576576576</v>
      </c>
      <c r="O403" s="1008" t="str">
        <f t="shared" ref="O403" ca="1" si="387">IFERROR(((J403+K403)/H403),"ND")</f>
        <v>ND</v>
      </c>
      <c r="P403" s="1010"/>
    </row>
    <row r="404" spans="3:16">
      <c r="C404" s="1025"/>
      <c r="D404" s="1018"/>
      <c r="E404" s="1018"/>
      <c r="F404" s="1021"/>
      <c r="G404" s="1023"/>
      <c r="H404" s="1002"/>
      <c r="I404" s="1012"/>
      <c r="J404" s="244">
        <f ca="1">IF(MOD(ROW()-13,2)=0,IF(ISBLANK(OFFSET('11. SEGUIMIENTO 2026'!$N$14,INT((ROW()-13)/2),0)),"",OFFSET('11. SEGUIMIENTO 2026'!$N$14,INT((ROW()-13)/2),0)),IF(ISBLANK(OFFSET('9. METAS'!$Q$20,INT((ROW()-14)/2),0)),"",OFFSET('9. METAS'!$Q$20,INT((ROW()-14)/2),0)))</f>
        <v>3330</v>
      </c>
      <c r="K404" s="245">
        <f ca="1">IF(MOD(ROW()-13,2)=0,IF(ISBLANK(OFFSET('11. SEGUIMIENTO 2026'!$O$14,INT((ROW()-13)/2),0)),"",OFFSET('11. SEGUIMIENTO 2026'!$O$14,INT((ROW()-13)/2),0)),IF(ISBLANK(OFFSET('9. METAS'!$R$20,INT((ROW()-14)/2),0)),"",OFFSET('9. METAS'!$R$20,INT((ROW()-14)/2),0)))</f>
        <v>3380</v>
      </c>
      <c r="L404" s="245">
        <f ca="1">IF(MOD(ROW()-13,2)=0,IF(ISBLANK(OFFSET('11. SEGUIMIENTO 2026'!$P$14,INT((ROW()-13)/2),0)),"",OFFSET('11. SEGUIMIENTO 2026'!$P$14,INT((ROW()-13)/2),0)),IF(ISBLANK(OFFSET('9. METAS'!$S$20,INT((ROW()-14)/2),0)),"",OFFSET('9. METAS'!$S$20,INT((ROW()-14)/2),0)))</f>
        <v>3380</v>
      </c>
      <c r="M404" s="246">
        <f ca="1">IF(MOD(ROW()-13,2)=0,IF(ISBLANK(OFFSET('11. SEGUIMIENTO 2026'!$Q$14,INT((ROW()-13)/2),0)),"",OFFSET('11. SEGUIMIENTO 2026'!$Q$14,INT((ROW()-13)/2),0)),IF(ISBLANK(OFFSET('9. METAS'!$T$20,INT((ROW()-14)/2),0)),"",OFFSET('9. METAS'!$T$20,INT((ROW()-14)/2),0)))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02">
        <f ca="1">IF(ISBLANK(OFFSET('9. METAS'!$K$20,INT((ROW()-13)/2),0)),"",OFFSET('9. METAS'!$K$20,INT((ROW()-13)/2),0))</f>
        <v>261</v>
      </c>
      <c r="I405" s="1004"/>
      <c r="J405" s="244">
        <f ca="1">IF(MOD(ROW()-13,2)=0,IF(ISBLANK(OFFSET('11. SEGUIMIENTO 2026'!$N$14,INT((ROW()-13)/2),0)),"",OFFSET('11. SEGUIMIENTO 2026'!$N$14,INT((ROW()-13)/2),0)),IF(ISBLANK(OFFSET('9. METAS'!$Q$20,INT((ROW()-14)/2),0)),"",OFFSET('9. METAS'!$Q$20,INT((ROW()-14)/2),0)))</f>
        <v>52</v>
      </c>
      <c r="K405" s="245" t="str">
        <f ca="1">IF(MOD(ROW()-13,2)=0,IF(ISBLANK(OFFSET('11. SEGUIMIENTO 2026'!$O$14,INT((ROW()-13)/2),0)),"",OFFSET('11. SEGUIMIENTO 2026'!$O$14,INT((ROW()-13)/2),0)),IF(ISBLANK(OFFSET('9. METAS'!$R$20,INT((ROW()-14)/2),0)),"",OFFSET('9. METAS'!$R$20,INT((ROW()-14)/2),0)))</f>
        <v/>
      </c>
      <c r="L405" s="245" t="str">
        <f ca="1">IF(MOD(ROW()-13,2)=0,IF(ISBLANK(OFFSET('11. SEGUIMIENTO 2026'!$P$14,INT((ROW()-13)/2),0)),"",OFFSET('11. SEGUIMIENTO 2026'!$P$14,INT((ROW()-13)/2),0)),IF(ISBLANK(OFFSET('9. METAS'!$S$20,INT((ROW()-14)/2),0)),"",OFFSET('9. METAS'!$S$20,INT((ROW()-14)/2),0)))</f>
        <v/>
      </c>
      <c r="M405" s="246" t="str">
        <f ca="1">IF(MOD(ROW()-13,2)=0,IF(ISBLANK(OFFSET('11. SEGUIMIENTO 2026'!$Q$14,INT((ROW()-13)/2),0)),"",OFFSET('11. SEGUIMIENTO 2026'!$Q$14,INT((ROW()-13)/2),0)),IF(ISBLANK(OFFSET('9. METAS'!$T$20,INT((ROW()-14)/2),0)),"",OFFSET('9. METAS'!$T$20,INT((ROW()-14)/2),0)))</f>
        <v/>
      </c>
      <c r="N405" s="1006">
        <f t="shared" ref="N405" ca="1" si="388">IFERROR(J405/J406,"ND")</f>
        <v>0.66666666666666663</v>
      </c>
      <c r="O405" s="1008" t="str">
        <f t="shared" ref="O405" ca="1" si="389">IFERROR(((J405+K405)/H405),"ND")</f>
        <v>ND</v>
      </c>
      <c r="P405" s="1010"/>
    </row>
    <row r="406" spans="3:16">
      <c r="C406" s="1025"/>
      <c r="D406" s="1018"/>
      <c r="E406" s="1018"/>
      <c r="F406" s="1021"/>
      <c r="G406" s="1023"/>
      <c r="H406" s="1002"/>
      <c r="I406" s="1012"/>
      <c r="J406" s="244">
        <f ca="1">IF(MOD(ROW()-13,2)=0,IF(ISBLANK(OFFSET('11. SEGUIMIENTO 2026'!$N$14,INT((ROW()-13)/2),0)),"",OFFSET('11. SEGUIMIENTO 2026'!$N$14,INT((ROW()-13)/2),0)),IF(ISBLANK(OFFSET('9. METAS'!$Q$20,INT((ROW()-14)/2),0)),"",OFFSET('9. METAS'!$Q$20,INT((ROW()-14)/2),0)))</f>
        <v>78</v>
      </c>
      <c r="K406" s="245">
        <f ca="1">IF(MOD(ROW()-13,2)=0,IF(ISBLANK(OFFSET('11. SEGUIMIENTO 2026'!$O$14,INT((ROW()-13)/2),0)),"",OFFSET('11. SEGUIMIENTO 2026'!$O$14,INT((ROW()-13)/2),0)),IF(ISBLANK(OFFSET('9. METAS'!$R$20,INT((ROW()-14)/2),0)),"",OFFSET('9. METAS'!$R$20,INT((ROW()-14)/2),0)))</f>
        <v>78</v>
      </c>
      <c r="L406" s="245">
        <f ca="1">IF(MOD(ROW()-13,2)=0,IF(ISBLANK(OFFSET('11. SEGUIMIENTO 2026'!$P$14,INT((ROW()-13)/2),0)),"",OFFSET('11. SEGUIMIENTO 2026'!$P$14,INT((ROW()-13)/2),0)),IF(ISBLANK(OFFSET('9. METAS'!$S$20,INT((ROW()-14)/2),0)),"",OFFSET('9. METAS'!$S$20,INT((ROW()-14)/2),0)))</f>
        <v>45</v>
      </c>
      <c r="M406" s="246">
        <f ca="1">IF(MOD(ROW()-13,2)=0,IF(ISBLANK(OFFSET('11. SEGUIMIENTO 2026'!$Q$14,INT((ROW()-13)/2),0)),"",OFFSET('11. SEGUIMIENTO 2026'!$Q$14,INT((ROW()-13)/2),0)),IF(ISBLANK(OFFSET('9. METAS'!$T$20,INT((ROW()-14)/2),0)),"",OFFSET('9. METAS'!$T$20,INT((ROW()-14)/2),0)))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02">
        <f ca="1">IF(ISBLANK(OFFSET('9. METAS'!$K$20,INT((ROW()-13)/2),0)),"",OFFSET('9. METAS'!$K$20,INT((ROW()-13)/2),0))</f>
        <v>60</v>
      </c>
      <c r="I407" s="1004"/>
      <c r="J407" s="244">
        <f ca="1">IF(MOD(ROW()-13,2)=0,IF(ISBLANK(OFFSET('11. SEGUIMIENTO 2026'!$N$14,INT((ROW()-13)/2),0)),"",OFFSET('11. SEGUIMIENTO 2026'!$N$14,INT((ROW()-13)/2),0)),IF(ISBLANK(OFFSET('9. METAS'!$Q$20,INT((ROW()-14)/2),0)),"",OFFSET('9. METAS'!$Q$20,INT((ROW()-14)/2),0)))</f>
        <v>4</v>
      </c>
      <c r="K407" s="245" t="str">
        <f ca="1">IF(MOD(ROW()-13,2)=0,IF(ISBLANK(OFFSET('11. SEGUIMIENTO 2026'!$O$14,INT((ROW()-13)/2),0)),"",OFFSET('11. SEGUIMIENTO 2026'!$O$14,INT((ROW()-13)/2),0)),IF(ISBLANK(OFFSET('9. METAS'!$R$20,INT((ROW()-14)/2),0)),"",OFFSET('9. METAS'!$R$20,INT((ROW()-14)/2),0)))</f>
        <v/>
      </c>
      <c r="L407" s="245" t="str">
        <f ca="1">IF(MOD(ROW()-13,2)=0,IF(ISBLANK(OFFSET('11. SEGUIMIENTO 2026'!$P$14,INT((ROW()-13)/2),0)),"",OFFSET('11. SEGUIMIENTO 2026'!$P$14,INT((ROW()-13)/2),0)),IF(ISBLANK(OFFSET('9. METAS'!$S$20,INT((ROW()-14)/2),0)),"",OFFSET('9. METAS'!$S$20,INT((ROW()-14)/2),0)))</f>
        <v/>
      </c>
      <c r="M407" s="246" t="str">
        <f ca="1">IF(MOD(ROW()-13,2)=0,IF(ISBLANK(OFFSET('11. SEGUIMIENTO 2026'!$Q$14,INT((ROW()-13)/2),0)),"",OFFSET('11. SEGUIMIENTO 2026'!$Q$14,INT((ROW()-13)/2),0)),IF(ISBLANK(OFFSET('9. METAS'!$T$20,INT((ROW()-14)/2),0)),"",OFFSET('9. METAS'!$T$20,INT((ROW()-14)/2),0)))</f>
        <v/>
      </c>
      <c r="N407" s="1006">
        <f t="shared" ref="N407" ca="1" si="390">IFERROR(J407/J408,"ND")</f>
        <v>0.26666666666666666</v>
      </c>
      <c r="O407" s="1008" t="str">
        <f t="shared" ref="O407" ca="1" si="391">IFERROR(((J407+K407)/H407),"ND")</f>
        <v>ND</v>
      </c>
      <c r="P407" s="1010"/>
    </row>
    <row r="408" spans="3:16">
      <c r="C408" s="1025"/>
      <c r="D408" s="1018"/>
      <c r="E408" s="1018"/>
      <c r="F408" s="1021"/>
      <c r="G408" s="1023"/>
      <c r="H408" s="1002"/>
      <c r="I408" s="1012"/>
      <c r="J408" s="244">
        <f ca="1">IF(MOD(ROW()-13,2)=0,IF(ISBLANK(OFFSET('11. SEGUIMIENTO 2026'!$N$14,INT((ROW()-13)/2),0)),"",OFFSET('11. SEGUIMIENTO 2026'!$N$14,INT((ROW()-13)/2),0)),IF(ISBLANK(OFFSET('9. METAS'!$Q$20,INT((ROW()-14)/2),0)),"",OFFSET('9. METAS'!$Q$20,INT((ROW()-14)/2),0)))</f>
        <v>15</v>
      </c>
      <c r="K408" s="245">
        <f ca="1">IF(MOD(ROW()-13,2)=0,IF(ISBLANK(OFFSET('11. SEGUIMIENTO 2026'!$O$14,INT((ROW()-13)/2),0)),"",OFFSET('11. SEGUIMIENTO 2026'!$O$14,INT((ROW()-13)/2),0)),IF(ISBLANK(OFFSET('9. METAS'!$R$20,INT((ROW()-14)/2),0)),"",OFFSET('9. METAS'!$R$20,INT((ROW()-14)/2),0)))</f>
        <v>15</v>
      </c>
      <c r="L408" s="245">
        <f ca="1">IF(MOD(ROW()-13,2)=0,IF(ISBLANK(OFFSET('11. SEGUIMIENTO 2026'!$P$14,INT((ROW()-13)/2),0)),"",OFFSET('11. SEGUIMIENTO 2026'!$P$14,INT((ROW()-13)/2),0)),IF(ISBLANK(OFFSET('9. METAS'!$S$20,INT((ROW()-14)/2),0)),"",OFFSET('9. METAS'!$S$20,INT((ROW()-14)/2),0)))</f>
        <v>15</v>
      </c>
      <c r="M408" s="246">
        <f ca="1">IF(MOD(ROW()-13,2)=0,IF(ISBLANK(OFFSET('11. SEGUIMIENTO 2026'!$Q$14,INT((ROW()-13)/2),0)),"",OFFSET('11. SEGUIMIENTO 2026'!$Q$14,INT((ROW()-13)/2),0)),IF(ISBLANK(OFFSET('9. METAS'!$T$20,INT((ROW()-14)/2),0)),"",OFFSET('9. METAS'!$T$20,INT((ROW()-14)/2),0)))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02" t="str">
        <f ca="1">IF(ISBLANK(OFFSET('9. METAS'!$K$20,INT((ROW()-13)/2),0)),"",OFFSET('9. METAS'!$K$20,INT((ROW()-13)/2),0))</f>
        <v/>
      </c>
      <c r="I409" s="1004"/>
      <c r="J409" s="244" t="str">
        <f ca="1">IF(MOD(ROW()-13,2)=0,IF(ISBLANK(OFFSET('11. SEGUIMIENTO 2026'!$N$14,INT((ROW()-13)/2),0)),"",OFFSET('11. SEGUIMIENTO 2026'!$N$14,INT((ROW()-13)/2),0)),IF(ISBLANK(OFFSET('9. METAS'!$Q$20,INT((ROW()-14)/2),0)),"",OFFSET('9. METAS'!$Q$20,INT((ROW()-14)/2),0)))</f>
        <v/>
      </c>
      <c r="K409" s="245" t="str">
        <f ca="1">IF(MOD(ROW()-13,2)=0,IF(ISBLANK(OFFSET('11. SEGUIMIENTO 2026'!$O$14,INT((ROW()-13)/2),0)),"",OFFSET('11. SEGUIMIENTO 2026'!$O$14,INT((ROW()-13)/2),0)),IF(ISBLANK(OFFSET('9. METAS'!$R$20,INT((ROW()-14)/2),0)),"",OFFSET('9. METAS'!$R$20,INT((ROW()-14)/2),0)))</f>
        <v/>
      </c>
      <c r="L409" s="245" t="str">
        <f ca="1">IF(MOD(ROW()-13,2)=0,IF(ISBLANK(OFFSET('11. SEGUIMIENTO 2026'!$P$14,INT((ROW()-13)/2),0)),"",OFFSET('11. SEGUIMIENTO 2026'!$P$14,INT((ROW()-13)/2),0)),IF(ISBLANK(OFFSET('9. METAS'!$S$20,INT((ROW()-14)/2),0)),"",OFFSET('9. METAS'!$S$20,INT((ROW()-14)/2),0)))</f>
        <v/>
      </c>
      <c r="M409" s="246" t="str">
        <f ca="1">IF(MOD(ROW()-13,2)=0,IF(ISBLANK(OFFSET('11. SEGUIMIENTO 2026'!$Q$14,INT((ROW()-13)/2),0)),"",OFFSET('11. SEGUIMIENTO 2026'!$Q$14,INT((ROW()-13)/2),0)),IF(ISBLANK(OFFSET('9. METAS'!$T$20,INT((ROW()-14)/2),0)),"",OFFSET('9. METAS'!$T$20,INT((ROW()-14)/2),0)))</f>
        <v/>
      </c>
      <c r="N409" s="1006" t="str">
        <f t="shared" ref="N409" ca="1" si="392">IFERROR(J409/J410,"ND")</f>
        <v>ND</v>
      </c>
      <c r="O409" s="1008" t="str">
        <f t="shared" ref="O409" ca="1" si="393">IFERROR(((J409+K409)/H409),"ND")</f>
        <v>ND</v>
      </c>
      <c r="P409" s="1010"/>
    </row>
    <row r="410" spans="3:16">
      <c r="C410" s="1025"/>
      <c r="D410" s="1018"/>
      <c r="E410" s="1018"/>
      <c r="F410" s="1021"/>
      <c r="G410" s="1023"/>
      <c r="H410" s="1002"/>
      <c r="I410" s="1012"/>
      <c r="J410" s="244" t="str">
        <f ca="1">IF(MOD(ROW()-13,2)=0,IF(ISBLANK(OFFSET('11. SEGUIMIENTO 2026'!$N$14,INT((ROW()-13)/2),0)),"",OFFSET('11. SEGUIMIENTO 2026'!$N$14,INT((ROW()-13)/2),0)),IF(ISBLANK(OFFSET('9. METAS'!$Q$20,INT((ROW()-14)/2),0)),"",OFFSET('9. METAS'!$Q$20,INT((ROW()-14)/2),0)))</f>
        <v/>
      </c>
      <c r="K410" s="245" t="str">
        <f ca="1">IF(MOD(ROW()-13,2)=0,IF(ISBLANK(OFFSET('11. SEGUIMIENTO 2026'!$O$14,INT((ROW()-13)/2),0)),"",OFFSET('11. SEGUIMIENTO 2026'!$O$14,INT((ROW()-13)/2),0)),IF(ISBLANK(OFFSET('9. METAS'!$R$20,INT((ROW()-14)/2),0)),"",OFFSET('9. METAS'!$R$20,INT((ROW()-14)/2),0)))</f>
        <v/>
      </c>
      <c r="L410" s="245" t="str">
        <f ca="1">IF(MOD(ROW()-13,2)=0,IF(ISBLANK(OFFSET('11. SEGUIMIENTO 2026'!$P$14,INT((ROW()-13)/2),0)),"",OFFSET('11. SEGUIMIENTO 2026'!$P$14,INT((ROW()-13)/2),0)),IF(ISBLANK(OFFSET('9. METAS'!$S$20,INT((ROW()-14)/2),0)),"",OFFSET('9. METAS'!$S$20,INT((ROW()-14)/2),0)))</f>
        <v/>
      </c>
      <c r="M410" s="246" t="str">
        <f ca="1">IF(MOD(ROW()-13,2)=0,IF(ISBLANK(OFFSET('11. SEGUIMIENTO 2026'!$Q$14,INT((ROW()-13)/2),0)),"",OFFSET('11. SEGUIMIENTO 2026'!$Q$14,INT((ROW()-13)/2),0)),IF(ISBLANK(OFFSET('9. METAS'!$T$20,INT((ROW()-14)/2),0)),"",OFFSET('9. METAS'!$T$20,INT((ROW()-14)/2),0)))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02" t="str">
        <f ca="1">IF(ISBLANK(OFFSET('9. METAS'!$K$20,INT((ROW()-13)/2),0)),"",OFFSET('9. METAS'!$K$20,INT((ROW()-13)/2),0))</f>
        <v/>
      </c>
      <c r="I411" s="1004"/>
      <c r="J411" s="244" t="str">
        <f ca="1">IF(MOD(ROW()-13,2)=0,IF(ISBLANK(OFFSET('11. SEGUIMIENTO 2026'!$N$14,INT((ROW()-13)/2),0)),"",OFFSET('11. SEGUIMIENTO 2026'!$N$14,INT((ROW()-13)/2),0)),IF(ISBLANK(OFFSET('9. METAS'!$Q$20,INT((ROW()-14)/2),0)),"",OFFSET('9. METAS'!$Q$20,INT((ROW()-14)/2),0)))</f>
        <v/>
      </c>
      <c r="K411" s="245" t="str">
        <f ca="1">IF(MOD(ROW()-13,2)=0,IF(ISBLANK(OFFSET('11. SEGUIMIENTO 2026'!$O$14,INT((ROW()-13)/2),0)),"",OFFSET('11. SEGUIMIENTO 2026'!$O$14,INT((ROW()-13)/2),0)),IF(ISBLANK(OFFSET('9. METAS'!$R$20,INT((ROW()-14)/2),0)),"",OFFSET('9. METAS'!$R$20,INT((ROW()-14)/2),0)))</f>
        <v/>
      </c>
      <c r="L411" s="245" t="str">
        <f ca="1">IF(MOD(ROW()-13,2)=0,IF(ISBLANK(OFFSET('11. SEGUIMIENTO 2026'!$P$14,INT((ROW()-13)/2),0)),"",OFFSET('11. SEGUIMIENTO 2026'!$P$14,INT((ROW()-13)/2),0)),IF(ISBLANK(OFFSET('9. METAS'!$S$20,INT((ROW()-14)/2),0)),"",OFFSET('9. METAS'!$S$20,INT((ROW()-14)/2),0)))</f>
        <v/>
      </c>
      <c r="M411" s="246" t="str">
        <f ca="1">IF(MOD(ROW()-13,2)=0,IF(ISBLANK(OFFSET('11. SEGUIMIENTO 2026'!$Q$14,INT((ROW()-13)/2),0)),"",OFFSET('11. SEGUIMIENTO 2026'!$Q$14,INT((ROW()-13)/2),0)),IF(ISBLANK(OFFSET('9. METAS'!$T$20,INT((ROW()-14)/2),0)),"",OFFSET('9. METAS'!$T$20,INT((ROW()-14)/2),0)))</f>
        <v/>
      </c>
      <c r="N411" s="1006" t="str">
        <f t="shared" ref="N411" ca="1" si="394">IFERROR(J411/J412,"ND")</f>
        <v>ND</v>
      </c>
      <c r="O411" s="1008" t="str">
        <f t="shared" ref="O411" ca="1" si="395">IFERROR(((J411+K411)/H411),"ND")</f>
        <v>ND</v>
      </c>
      <c r="P411" s="1010"/>
    </row>
    <row r="412" spans="3:16">
      <c r="C412" s="1025"/>
      <c r="D412" s="1018"/>
      <c r="E412" s="1018"/>
      <c r="F412" s="1021"/>
      <c r="G412" s="1023"/>
      <c r="H412" s="1002"/>
      <c r="I412" s="1012"/>
      <c r="J412" s="244" t="str">
        <f ca="1">IF(MOD(ROW()-13,2)=0,IF(ISBLANK(OFFSET('11. SEGUIMIENTO 2026'!$N$14,INT((ROW()-13)/2),0)),"",OFFSET('11. SEGUIMIENTO 2026'!$N$14,INT((ROW()-13)/2),0)),IF(ISBLANK(OFFSET('9. METAS'!$Q$20,INT((ROW()-14)/2),0)),"",OFFSET('9. METAS'!$Q$20,INT((ROW()-14)/2),0)))</f>
        <v/>
      </c>
      <c r="K412" s="245" t="str">
        <f ca="1">IF(MOD(ROW()-13,2)=0,IF(ISBLANK(OFFSET('11. SEGUIMIENTO 2026'!$O$14,INT((ROW()-13)/2),0)),"",OFFSET('11. SEGUIMIENTO 2026'!$O$14,INT((ROW()-13)/2),0)),IF(ISBLANK(OFFSET('9. METAS'!$R$20,INT((ROW()-14)/2),0)),"",OFFSET('9. METAS'!$R$20,INT((ROW()-14)/2),0)))</f>
        <v/>
      </c>
      <c r="L412" s="245" t="str">
        <f ca="1">IF(MOD(ROW()-13,2)=0,IF(ISBLANK(OFFSET('11. SEGUIMIENTO 2026'!$P$14,INT((ROW()-13)/2),0)),"",OFFSET('11. SEGUIMIENTO 2026'!$P$14,INT((ROW()-13)/2),0)),IF(ISBLANK(OFFSET('9. METAS'!$S$20,INT((ROW()-14)/2),0)),"",OFFSET('9. METAS'!$S$20,INT((ROW()-14)/2),0)))</f>
        <v/>
      </c>
      <c r="M412" s="246" t="str">
        <f ca="1">IF(MOD(ROW()-13,2)=0,IF(ISBLANK(OFFSET('11. SEGUIMIENTO 2026'!$Q$14,INT((ROW()-13)/2),0)),"",OFFSET('11. SEGUIMIENTO 2026'!$Q$14,INT((ROW()-13)/2),0)),IF(ISBLANK(OFFSET('9. METAS'!$T$20,INT((ROW()-14)/2),0)),"",OFFSET('9. METAS'!$T$20,INT((ROW()-14)/2),0)))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02" t="str">
        <f ca="1">IF(ISBLANK(OFFSET('9. METAS'!$K$20,INT((ROW()-13)/2),0)),"",OFFSET('9. METAS'!$K$20,INT((ROW()-13)/2),0))</f>
        <v/>
      </c>
      <c r="I413" s="1004"/>
      <c r="J413" s="244" t="str">
        <f ca="1">IF(MOD(ROW()-13,2)=0,IF(ISBLANK(OFFSET('11. SEGUIMIENTO 2026'!$N$14,INT((ROW()-13)/2),0)),"",OFFSET('11. SEGUIMIENTO 2026'!$N$14,INT((ROW()-13)/2),0)),IF(ISBLANK(OFFSET('9. METAS'!$Q$20,INT((ROW()-14)/2),0)),"",OFFSET('9. METAS'!$Q$20,INT((ROW()-14)/2),0)))</f>
        <v/>
      </c>
      <c r="K413" s="245" t="str">
        <f ca="1">IF(MOD(ROW()-13,2)=0,IF(ISBLANK(OFFSET('11. SEGUIMIENTO 2026'!$O$14,INT((ROW()-13)/2),0)),"",OFFSET('11. SEGUIMIENTO 2026'!$O$14,INT((ROW()-13)/2),0)),IF(ISBLANK(OFFSET('9. METAS'!$R$20,INT((ROW()-14)/2),0)),"",OFFSET('9. METAS'!$R$20,INT((ROW()-14)/2),0)))</f>
        <v/>
      </c>
      <c r="L413" s="245" t="str">
        <f ca="1">IF(MOD(ROW()-13,2)=0,IF(ISBLANK(OFFSET('11. SEGUIMIENTO 2026'!$P$14,INT((ROW()-13)/2),0)),"",OFFSET('11. SEGUIMIENTO 2026'!$P$14,INT((ROW()-13)/2),0)),IF(ISBLANK(OFFSET('9. METAS'!$S$20,INT((ROW()-14)/2),0)),"",OFFSET('9. METAS'!$S$20,INT((ROW()-14)/2),0)))</f>
        <v/>
      </c>
      <c r="M413" s="246" t="str">
        <f ca="1">IF(MOD(ROW()-13,2)=0,IF(ISBLANK(OFFSET('11. SEGUIMIENTO 2026'!$Q$14,INT((ROW()-13)/2),0)),"",OFFSET('11. SEGUIMIENTO 2026'!$Q$14,INT((ROW()-13)/2),0)),IF(ISBLANK(OFFSET('9. METAS'!$T$20,INT((ROW()-14)/2),0)),"",OFFSET('9. METAS'!$T$20,INT((ROW()-14)/2),0)))</f>
        <v/>
      </c>
      <c r="N413" s="1006" t="str">
        <f t="shared" ref="N413" ca="1" si="396">IFERROR(J413/J414,"ND")</f>
        <v>ND</v>
      </c>
      <c r="O413" s="1008" t="str">
        <f t="shared" ref="O413" ca="1" si="397">IFERROR(((J413+K413)/H413),"ND")</f>
        <v>ND</v>
      </c>
      <c r="P413" s="1010"/>
    </row>
    <row r="414" spans="3:16">
      <c r="C414" s="1025"/>
      <c r="D414" s="1018"/>
      <c r="E414" s="1018"/>
      <c r="F414" s="1021"/>
      <c r="G414" s="1023"/>
      <c r="H414" s="1002"/>
      <c r="I414" s="1012"/>
      <c r="J414" s="244" t="str">
        <f ca="1">IF(MOD(ROW()-13,2)=0,IF(ISBLANK(OFFSET('11. SEGUIMIENTO 2026'!$N$14,INT((ROW()-13)/2),0)),"",OFFSET('11. SEGUIMIENTO 2026'!$N$14,INT((ROW()-13)/2),0)),IF(ISBLANK(OFFSET('9. METAS'!$Q$20,INT((ROW()-14)/2),0)),"",OFFSET('9. METAS'!$Q$20,INT((ROW()-14)/2),0)))</f>
        <v/>
      </c>
      <c r="K414" s="245" t="str">
        <f ca="1">IF(MOD(ROW()-13,2)=0,IF(ISBLANK(OFFSET('11. SEGUIMIENTO 2026'!$O$14,INT((ROW()-13)/2),0)),"",OFFSET('11. SEGUIMIENTO 2026'!$O$14,INT((ROW()-13)/2),0)),IF(ISBLANK(OFFSET('9. METAS'!$R$20,INT((ROW()-14)/2),0)),"",OFFSET('9. METAS'!$R$20,INT((ROW()-14)/2),0)))</f>
        <v/>
      </c>
      <c r="L414" s="245" t="str">
        <f ca="1">IF(MOD(ROW()-13,2)=0,IF(ISBLANK(OFFSET('11. SEGUIMIENTO 2026'!$P$14,INT((ROW()-13)/2),0)),"",OFFSET('11. SEGUIMIENTO 2026'!$P$14,INT((ROW()-13)/2),0)),IF(ISBLANK(OFFSET('9. METAS'!$S$20,INT((ROW()-14)/2),0)),"",OFFSET('9. METAS'!$S$20,INT((ROW()-14)/2),0)))</f>
        <v/>
      </c>
      <c r="M414" s="246" t="str">
        <f ca="1">IF(MOD(ROW()-13,2)=0,IF(ISBLANK(OFFSET('11. SEGUIMIENTO 2026'!$Q$14,INT((ROW()-13)/2),0)),"",OFFSET('11. SEGUIMIENTO 2026'!$Q$14,INT((ROW()-13)/2),0)),IF(ISBLANK(OFFSET('9. METAS'!$T$20,INT((ROW()-14)/2),0)),"",OFFSET('9. METAS'!$T$20,INT((ROW()-14)/2),0)))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02" t="str">
        <f ca="1">IF(ISBLANK(OFFSET('9. METAS'!$K$20,INT((ROW()-13)/2),0)),"",OFFSET('9. METAS'!$K$20,INT((ROW()-13)/2),0))</f>
        <v/>
      </c>
      <c r="I415" s="1004"/>
      <c r="J415" s="244" t="str">
        <f ca="1">IF(MOD(ROW()-13,2)=0,IF(ISBLANK(OFFSET('11. SEGUIMIENTO 2026'!$N$14,INT((ROW()-13)/2),0)),"",OFFSET('11. SEGUIMIENTO 2026'!$N$14,INT((ROW()-13)/2),0)),IF(ISBLANK(OFFSET('9. METAS'!$Q$20,INT((ROW()-14)/2),0)),"",OFFSET('9. METAS'!$Q$20,INT((ROW()-14)/2),0)))</f>
        <v/>
      </c>
      <c r="K415" s="245" t="str">
        <f ca="1">IF(MOD(ROW()-13,2)=0,IF(ISBLANK(OFFSET('11. SEGUIMIENTO 2026'!$O$14,INT((ROW()-13)/2),0)),"",OFFSET('11. SEGUIMIENTO 2026'!$O$14,INT((ROW()-13)/2),0)),IF(ISBLANK(OFFSET('9. METAS'!$R$20,INT((ROW()-14)/2),0)),"",OFFSET('9. METAS'!$R$20,INT((ROW()-14)/2),0)))</f>
        <v/>
      </c>
      <c r="L415" s="245" t="str">
        <f ca="1">IF(MOD(ROW()-13,2)=0,IF(ISBLANK(OFFSET('11. SEGUIMIENTO 2026'!$P$14,INT((ROW()-13)/2),0)),"",OFFSET('11. SEGUIMIENTO 2026'!$P$14,INT((ROW()-13)/2),0)),IF(ISBLANK(OFFSET('9. METAS'!$S$20,INT((ROW()-14)/2),0)),"",OFFSET('9. METAS'!$S$20,INT((ROW()-14)/2),0)))</f>
        <v/>
      </c>
      <c r="M415" s="246" t="str">
        <f ca="1">IF(MOD(ROW()-13,2)=0,IF(ISBLANK(OFFSET('11. SEGUIMIENTO 2026'!$Q$14,INT((ROW()-13)/2),0)),"",OFFSET('11. SEGUIMIENTO 2026'!$Q$14,INT((ROW()-13)/2),0)),IF(ISBLANK(OFFSET('9. METAS'!$T$20,INT((ROW()-14)/2),0)),"",OFFSET('9. METAS'!$T$20,INT((ROW()-14)/2),0)))</f>
        <v/>
      </c>
      <c r="N415" s="1006" t="str">
        <f t="shared" ref="N415" ca="1" si="398">IFERROR(J415/J416,"ND")</f>
        <v>ND</v>
      </c>
      <c r="O415" s="1008" t="str">
        <f t="shared" ref="O415" ca="1" si="399">IFERROR(((J415+K415)/H415),"ND")</f>
        <v>ND</v>
      </c>
      <c r="P415" s="1010"/>
    </row>
    <row r="416" spans="3:16">
      <c r="C416" s="1025"/>
      <c r="D416" s="1018"/>
      <c r="E416" s="1018"/>
      <c r="F416" s="1021"/>
      <c r="G416" s="1023"/>
      <c r="H416" s="1002"/>
      <c r="I416" s="1012"/>
      <c r="J416" s="244" t="str">
        <f ca="1">IF(MOD(ROW()-13,2)=0,IF(ISBLANK(OFFSET('11. SEGUIMIENTO 2026'!$N$14,INT((ROW()-13)/2),0)),"",OFFSET('11. SEGUIMIENTO 2026'!$N$14,INT((ROW()-13)/2),0)),IF(ISBLANK(OFFSET('9. METAS'!$Q$20,INT((ROW()-14)/2),0)),"",OFFSET('9. METAS'!$Q$20,INT((ROW()-14)/2),0)))</f>
        <v/>
      </c>
      <c r="K416" s="245" t="str">
        <f ca="1">IF(MOD(ROW()-13,2)=0,IF(ISBLANK(OFFSET('11. SEGUIMIENTO 2026'!$O$14,INT((ROW()-13)/2),0)),"",OFFSET('11. SEGUIMIENTO 2026'!$O$14,INT((ROW()-13)/2),0)),IF(ISBLANK(OFFSET('9. METAS'!$R$20,INT((ROW()-14)/2),0)),"",OFFSET('9. METAS'!$R$20,INT((ROW()-14)/2),0)))</f>
        <v/>
      </c>
      <c r="L416" s="245" t="str">
        <f ca="1">IF(MOD(ROW()-13,2)=0,IF(ISBLANK(OFFSET('11. SEGUIMIENTO 2026'!$P$14,INT((ROW()-13)/2),0)),"",OFFSET('11. SEGUIMIENTO 2026'!$P$14,INT((ROW()-13)/2),0)),IF(ISBLANK(OFFSET('9. METAS'!$S$20,INT((ROW()-14)/2),0)),"",OFFSET('9. METAS'!$S$20,INT((ROW()-14)/2),0)))</f>
        <v/>
      </c>
      <c r="M416" s="246" t="str">
        <f ca="1">IF(MOD(ROW()-13,2)=0,IF(ISBLANK(OFFSET('11. SEGUIMIENTO 2026'!$Q$14,INT((ROW()-13)/2),0)),"",OFFSET('11. SEGUIMIENTO 2026'!$Q$14,INT((ROW()-13)/2),0)),IF(ISBLANK(OFFSET('9. METAS'!$T$20,INT((ROW()-14)/2),0)),"",OFFSET('9. METAS'!$T$20,INT((ROW()-14)/2),0)))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02">
        <f ca="1">IF(ISBLANK(OFFSET('9. METAS'!$K$20,INT((ROW()-13)/2),0)),"",OFFSET('9. METAS'!$K$20,INT((ROW()-13)/2),0))</f>
        <v>100</v>
      </c>
      <c r="I417" s="1004"/>
      <c r="J417" s="244">
        <f ca="1">IF(MOD(ROW()-13,2)=0,IF(ISBLANK(OFFSET('11. SEGUIMIENTO 2026'!$N$14,INT((ROW()-13)/2),0)),"",OFFSET('11. SEGUIMIENTO 2026'!$N$14,INT((ROW()-13)/2),0)),IF(ISBLANK(OFFSET('9. METAS'!$Q$20,INT((ROW()-14)/2),0)),"",OFFSET('9. METAS'!$Q$20,INT((ROW()-14)/2),0)))</f>
        <v>7</v>
      </c>
      <c r="K417" s="245" t="str">
        <f ca="1">IF(MOD(ROW()-13,2)=0,IF(ISBLANK(OFFSET('11. SEGUIMIENTO 2026'!$O$14,INT((ROW()-13)/2),0)),"",OFFSET('11. SEGUIMIENTO 2026'!$O$14,INT((ROW()-13)/2),0)),IF(ISBLANK(OFFSET('9. METAS'!$R$20,INT((ROW()-14)/2),0)),"",OFFSET('9. METAS'!$R$20,INT((ROW()-14)/2),0)))</f>
        <v/>
      </c>
      <c r="L417" s="245" t="str">
        <f ca="1">IF(MOD(ROW()-13,2)=0,IF(ISBLANK(OFFSET('11. SEGUIMIENTO 2026'!$P$14,INT((ROW()-13)/2),0)),"",OFFSET('11. SEGUIMIENTO 2026'!$P$14,INT((ROW()-13)/2),0)),IF(ISBLANK(OFFSET('9. METAS'!$S$20,INT((ROW()-14)/2),0)),"",OFFSET('9. METAS'!$S$20,INT((ROW()-14)/2),0)))</f>
        <v/>
      </c>
      <c r="M417" s="246" t="str">
        <f ca="1">IF(MOD(ROW()-13,2)=0,IF(ISBLANK(OFFSET('11. SEGUIMIENTO 2026'!$Q$14,INT((ROW()-13)/2),0)),"",OFFSET('11. SEGUIMIENTO 2026'!$Q$14,INT((ROW()-13)/2),0)),IF(ISBLANK(OFFSET('9. METAS'!$T$20,INT((ROW()-14)/2),0)),"",OFFSET('9. METAS'!$T$20,INT((ROW()-14)/2),0)))</f>
        <v/>
      </c>
      <c r="N417" s="1006">
        <f t="shared" ref="N417" ca="1" si="400">IFERROR(J417/J418,"ND")</f>
        <v>0.28000000000000003</v>
      </c>
      <c r="O417" s="1008" t="str">
        <f t="shared" ref="O417" ca="1" si="401">IFERROR(((J417+K417)/H417),"ND")</f>
        <v>ND</v>
      </c>
      <c r="P417" s="1010"/>
    </row>
    <row r="418" spans="3:16">
      <c r="C418" s="1025"/>
      <c r="D418" s="1018"/>
      <c r="E418" s="1018"/>
      <c r="F418" s="1021"/>
      <c r="G418" s="1023"/>
      <c r="H418" s="1002"/>
      <c r="I418" s="1012"/>
      <c r="J418" s="244">
        <f ca="1">IF(MOD(ROW()-13,2)=0,IF(ISBLANK(OFFSET('11. SEGUIMIENTO 2026'!$N$14,INT((ROW()-13)/2),0)),"",OFFSET('11. SEGUIMIENTO 2026'!$N$14,INT((ROW()-13)/2),0)),IF(ISBLANK(OFFSET('9. METAS'!$Q$20,INT((ROW()-14)/2),0)),"",OFFSET('9. METAS'!$Q$20,INT((ROW()-14)/2),0)))</f>
        <v>25</v>
      </c>
      <c r="K418" s="245">
        <f ca="1">IF(MOD(ROW()-13,2)=0,IF(ISBLANK(OFFSET('11. SEGUIMIENTO 2026'!$O$14,INT((ROW()-13)/2),0)),"",OFFSET('11. SEGUIMIENTO 2026'!$O$14,INT((ROW()-13)/2),0)),IF(ISBLANK(OFFSET('9. METAS'!$R$20,INT((ROW()-14)/2),0)),"",OFFSET('9. METAS'!$R$20,INT((ROW()-14)/2),0)))</f>
        <v>25</v>
      </c>
      <c r="L418" s="245">
        <f ca="1">IF(MOD(ROW()-13,2)=0,IF(ISBLANK(OFFSET('11. SEGUIMIENTO 2026'!$P$14,INT((ROW()-13)/2),0)),"",OFFSET('11. SEGUIMIENTO 2026'!$P$14,INT((ROW()-13)/2),0)),IF(ISBLANK(OFFSET('9. METAS'!$S$20,INT((ROW()-14)/2),0)),"",OFFSET('9. METAS'!$S$20,INT((ROW()-14)/2),0)))</f>
        <v>25</v>
      </c>
      <c r="M418" s="246">
        <f ca="1">IF(MOD(ROW()-13,2)=0,IF(ISBLANK(OFFSET('11. SEGUIMIENTO 2026'!$Q$14,INT((ROW()-13)/2),0)),"",OFFSET('11. SEGUIMIENTO 2026'!$Q$14,INT((ROW()-13)/2),0)),IF(ISBLANK(OFFSET('9. METAS'!$T$20,INT((ROW()-14)/2),0)),"",OFFSET('9. METAS'!$T$20,INT((ROW()-14)/2),0)))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02">
        <f ca="1">IF(ISBLANK(OFFSET('9. METAS'!$K$20,INT((ROW()-13)/2),0)),"",OFFSET('9. METAS'!$K$20,INT((ROW()-13)/2),0))</f>
        <v>36</v>
      </c>
      <c r="I419" s="1004"/>
      <c r="J419" s="244">
        <f ca="1">IF(MOD(ROW()-13,2)=0,IF(ISBLANK(OFFSET('11. SEGUIMIENTO 2026'!$N$14,INT((ROW()-13)/2),0)),"",OFFSET('11. SEGUIMIENTO 2026'!$N$14,INT((ROW()-13)/2),0)),IF(ISBLANK(OFFSET('9. METAS'!$Q$20,INT((ROW()-14)/2),0)),"",OFFSET('9. METAS'!$Q$20,INT((ROW()-14)/2),0)))</f>
        <v>5</v>
      </c>
      <c r="K419" s="245" t="str">
        <f ca="1">IF(MOD(ROW()-13,2)=0,IF(ISBLANK(OFFSET('11. SEGUIMIENTO 2026'!$O$14,INT((ROW()-13)/2),0)),"",OFFSET('11. SEGUIMIENTO 2026'!$O$14,INT((ROW()-13)/2),0)),IF(ISBLANK(OFFSET('9. METAS'!$R$20,INT((ROW()-14)/2),0)),"",OFFSET('9. METAS'!$R$20,INT((ROW()-14)/2),0)))</f>
        <v/>
      </c>
      <c r="L419" s="245" t="str">
        <f ca="1">IF(MOD(ROW()-13,2)=0,IF(ISBLANK(OFFSET('11. SEGUIMIENTO 2026'!$P$14,INT((ROW()-13)/2),0)),"",OFFSET('11. SEGUIMIENTO 2026'!$P$14,INT((ROW()-13)/2),0)),IF(ISBLANK(OFFSET('9. METAS'!$S$20,INT((ROW()-14)/2),0)),"",OFFSET('9. METAS'!$S$20,INT((ROW()-14)/2),0)))</f>
        <v/>
      </c>
      <c r="M419" s="246" t="str">
        <f ca="1">IF(MOD(ROW()-13,2)=0,IF(ISBLANK(OFFSET('11. SEGUIMIENTO 2026'!$Q$14,INT((ROW()-13)/2),0)),"",OFFSET('11. SEGUIMIENTO 2026'!$Q$14,INT((ROW()-13)/2),0)),IF(ISBLANK(OFFSET('9. METAS'!$T$20,INT((ROW()-14)/2),0)),"",OFFSET('9. METAS'!$T$20,INT((ROW()-14)/2),0)))</f>
        <v/>
      </c>
      <c r="N419" s="1006">
        <f t="shared" ref="N419" ca="1" si="402">IFERROR(J419/J420,"ND")</f>
        <v>0.55555555555555558</v>
      </c>
      <c r="O419" s="1008" t="str">
        <f t="shared" ref="O419" ca="1" si="403">IFERROR(((J419+K419)/H419),"ND")</f>
        <v>ND</v>
      </c>
      <c r="P419" s="1010"/>
    </row>
    <row r="420" spans="3:16">
      <c r="C420" s="1025"/>
      <c r="D420" s="1018"/>
      <c r="E420" s="1018"/>
      <c r="F420" s="1021"/>
      <c r="G420" s="1023"/>
      <c r="H420" s="1002"/>
      <c r="I420" s="1012"/>
      <c r="J420" s="244">
        <f ca="1">IF(MOD(ROW()-13,2)=0,IF(ISBLANK(OFFSET('11. SEGUIMIENTO 2026'!$N$14,INT((ROW()-13)/2),0)),"",OFFSET('11. SEGUIMIENTO 2026'!$N$14,INT((ROW()-13)/2),0)),IF(ISBLANK(OFFSET('9. METAS'!$Q$20,INT((ROW()-14)/2),0)),"",OFFSET('9. METAS'!$Q$20,INT((ROW()-14)/2),0)))</f>
        <v>9</v>
      </c>
      <c r="K420" s="245">
        <f ca="1">IF(MOD(ROW()-13,2)=0,IF(ISBLANK(OFFSET('11. SEGUIMIENTO 2026'!$O$14,INT((ROW()-13)/2),0)),"",OFFSET('11. SEGUIMIENTO 2026'!$O$14,INT((ROW()-13)/2),0)),IF(ISBLANK(OFFSET('9. METAS'!$R$20,INT((ROW()-14)/2),0)),"",OFFSET('9. METAS'!$R$20,INT((ROW()-14)/2),0)))</f>
        <v>9</v>
      </c>
      <c r="L420" s="245">
        <f ca="1">IF(MOD(ROW()-13,2)=0,IF(ISBLANK(OFFSET('11. SEGUIMIENTO 2026'!$P$14,INT((ROW()-13)/2),0)),"",OFFSET('11. SEGUIMIENTO 2026'!$P$14,INT((ROW()-13)/2),0)),IF(ISBLANK(OFFSET('9. METAS'!$S$20,INT((ROW()-14)/2),0)),"",OFFSET('9. METAS'!$S$20,INT((ROW()-14)/2),0)))</f>
        <v>9</v>
      </c>
      <c r="M420" s="246">
        <f ca="1">IF(MOD(ROW()-13,2)=0,IF(ISBLANK(OFFSET('11. SEGUIMIENTO 2026'!$Q$14,INT((ROW()-13)/2),0)),"",OFFSET('11. SEGUIMIENTO 2026'!$Q$14,INT((ROW()-13)/2),0)),IF(ISBLANK(OFFSET('9. METAS'!$T$20,INT((ROW()-14)/2),0)),"",OFFSET('9. METAS'!$T$20,INT((ROW()-14)/2),0)))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02">
        <f ca="1">IF(ISBLANK(OFFSET('9. METAS'!$K$20,INT((ROW()-13)/2),0)),"",OFFSET('9. METAS'!$K$20,INT((ROW()-13)/2),0))</f>
        <v>33740</v>
      </c>
      <c r="I421" s="1004"/>
      <c r="J421" s="244">
        <f ca="1">IF(MOD(ROW()-13,2)=0,IF(ISBLANK(OFFSET('11. SEGUIMIENTO 2026'!$N$14,INT((ROW()-13)/2),0)),"",OFFSET('11. SEGUIMIENTO 2026'!$N$14,INT((ROW()-13)/2),0)),IF(ISBLANK(OFFSET('9. METAS'!$Q$20,INT((ROW()-14)/2),0)),"",OFFSET('9. METAS'!$Q$20,INT((ROW()-14)/2),0)))</f>
        <v>25</v>
      </c>
      <c r="K421" s="245" t="str">
        <f ca="1">IF(MOD(ROW()-13,2)=0,IF(ISBLANK(OFFSET('11. SEGUIMIENTO 2026'!$O$14,INT((ROW()-13)/2),0)),"",OFFSET('11. SEGUIMIENTO 2026'!$O$14,INT((ROW()-13)/2),0)),IF(ISBLANK(OFFSET('9. METAS'!$R$20,INT((ROW()-14)/2),0)),"",OFFSET('9. METAS'!$R$20,INT((ROW()-14)/2),0)))</f>
        <v/>
      </c>
      <c r="L421" s="245" t="str">
        <f ca="1">IF(MOD(ROW()-13,2)=0,IF(ISBLANK(OFFSET('11. SEGUIMIENTO 2026'!$P$14,INT((ROW()-13)/2),0)),"",OFFSET('11. SEGUIMIENTO 2026'!$P$14,INT((ROW()-13)/2),0)),IF(ISBLANK(OFFSET('9. METAS'!$S$20,INT((ROW()-14)/2),0)),"",OFFSET('9. METAS'!$S$20,INT((ROW()-14)/2),0)))</f>
        <v/>
      </c>
      <c r="M421" s="246" t="str">
        <f ca="1">IF(MOD(ROW()-13,2)=0,IF(ISBLANK(OFFSET('11. SEGUIMIENTO 2026'!$Q$14,INT((ROW()-13)/2),0)),"",OFFSET('11. SEGUIMIENTO 2026'!$Q$14,INT((ROW()-13)/2),0)),IF(ISBLANK(OFFSET('9. METAS'!$T$20,INT((ROW()-14)/2),0)),"",OFFSET('9. METAS'!$T$20,INT((ROW()-14)/2),0)))</f>
        <v/>
      </c>
      <c r="N421" s="1006">
        <f t="shared" ref="N421" ca="1" si="404">IFERROR(J421/J422,"ND")</f>
        <v>2.9638411381149969E-3</v>
      </c>
      <c r="O421" s="1008" t="str">
        <f t="shared" ref="O421" ca="1" si="405">IFERROR(((J421+K421)/H421),"ND")</f>
        <v>ND</v>
      </c>
      <c r="P421" s="1010"/>
    </row>
    <row r="422" spans="3:16">
      <c r="C422" s="1025"/>
      <c r="D422" s="1018"/>
      <c r="E422" s="1018"/>
      <c r="F422" s="1021"/>
      <c r="G422" s="1023"/>
      <c r="H422" s="1002"/>
      <c r="I422" s="1012"/>
      <c r="J422" s="244">
        <f ca="1">IF(MOD(ROW()-13,2)=0,IF(ISBLANK(OFFSET('11. SEGUIMIENTO 2026'!$N$14,INT((ROW()-13)/2),0)),"",OFFSET('11. SEGUIMIENTO 2026'!$N$14,INT((ROW()-13)/2),0)),IF(ISBLANK(OFFSET('9. METAS'!$Q$20,INT((ROW()-14)/2),0)),"",OFFSET('9. METAS'!$Q$20,INT((ROW()-14)/2),0)))</f>
        <v>8435</v>
      </c>
      <c r="K422" s="245">
        <f ca="1">IF(MOD(ROW()-13,2)=0,IF(ISBLANK(OFFSET('11. SEGUIMIENTO 2026'!$O$14,INT((ROW()-13)/2),0)),"",OFFSET('11. SEGUIMIENTO 2026'!$O$14,INT((ROW()-13)/2),0)),IF(ISBLANK(OFFSET('9. METAS'!$R$20,INT((ROW()-14)/2),0)),"",OFFSET('9. METAS'!$R$20,INT((ROW()-14)/2),0)))</f>
        <v>8435</v>
      </c>
      <c r="L422" s="245">
        <f ca="1">IF(MOD(ROW()-13,2)=0,IF(ISBLANK(OFFSET('11. SEGUIMIENTO 2026'!$P$14,INT((ROW()-13)/2),0)),"",OFFSET('11. SEGUIMIENTO 2026'!$P$14,INT((ROW()-13)/2),0)),IF(ISBLANK(OFFSET('9. METAS'!$S$20,INT((ROW()-14)/2),0)),"",OFFSET('9. METAS'!$S$20,INT((ROW()-14)/2),0)))</f>
        <v>8435</v>
      </c>
      <c r="M422" s="246">
        <f ca="1">IF(MOD(ROW()-13,2)=0,IF(ISBLANK(OFFSET('11. SEGUIMIENTO 2026'!$Q$14,INT((ROW()-13)/2),0)),"",OFFSET('11. SEGUIMIENTO 2026'!$Q$14,INT((ROW()-13)/2),0)),IF(ISBLANK(OFFSET('9. METAS'!$T$20,INT((ROW()-14)/2),0)),"",OFFSET('9. METAS'!$T$20,INT((ROW()-14)/2),0)))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02" t="str">
        <f ca="1">IF(ISBLANK(OFFSET('9. METAS'!$K$20,INT((ROW()-13)/2),0)),"",OFFSET('9. METAS'!$K$20,INT((ROW()-13)/2),0))</f>
        <v/>
      </c>
      <c r="I423" s="1004"/>
      <c r="J423" s="244" t="str">
        <f ca="1">IF(MOD(ROW()-13,2)=0,IF(ISBLANK(OFFSET('11. SEGUIMIENTO 2026'!$N$14,INT((ROW()-13)/2),0)),"",OFFSET('11. SEGUIMIENTO 2026'!$N$14,INT((ROW()-13)/2),0)),IF(ISBLANK(OFFSET('9. METAS'!$Q$20,INT((ROW()-14)/2),0)),"",OFFSET('9. METAS'!$Q$20,INT((ROW()-14)/2),0)))</f>
        <v/>
      </c>
      <c r="K423" s="245" t="str">
        <f ca="1">IF(MOD(ROW()-13,2)=0,IF(ISBLANK(OFFSET('11. SEGUIMIENTO 2026'!$O$14,INT((ROW()-13)/2),0)),"",OFFSET('11. SEGUIMIENTO 2026'!$O$14,INT((ROW()-13)/2),0)),IF(ISBLANK(OFFSET('9. METAS'!$R$20,INT((ROW()-14)/2),0)),"",OFFSET('9. METAS'!$R$20,INT((ROW()-14)/2),0)))</f>
        <v/>
      </c>
      <c r="L423" s="245" t="str">
        <f ca="1">IF(MOD(ROW()-13,2)=0,IF(ISBLANK(OFFSET('11. SEGUIMIENTO 2026'!$P$14,INT((ROW()-13)/2),0)),"",OFFSET('11. SEGUIMIENTO 2026'!$P$14,INT((ROW()-13)/2),0)),IF(ISBLANK(OFFSET('9. METAS'!$S$20,INT((ROW()-14)/2),0)),"",OFFSET('9. METAS'!$S$20,INT((ROW()-14)/2),0)))</f>
        <v/>
      </c>
      <c r="M423" s="246" t="str">
        <f ca="1">IF(MOD(ROW()-13,2)=0,IF(ISBLANK(OFFSET('11. SEGUIMIENTO 2026'!$Q$14,INT((ROW()-13)/2),0)),"",OFFSET('11. SEGUIMIENTO 2026'!$Q$14,INT((ROW()-13)/2),0)),IF(ISBLANK(OFFSET('9. METAS'!$T$20,INT((ROW()-14)/2),0)),"",OFFSET('9. METAS'!$T$20,INT((ROW()-14)/2),0)))</f>
        <v/>
      </c>
      <c r="N423" s="1006" t="str">
        <f t="shared" ref="N423" ca="1" si="406">IFERROR(J423/J424,"ND")</f>
        <v>ND</v>
      </c>
      <c r="O423" s="1008" t="str">
        <f t="shared" ref="O423" ca="1" si="407">IFERROR(((J423+K423)/H423),"ND")</f>
        <v>ND</v>
      </c>
      <c r="P423" s="1010"/>
    </row>
    <row r="424" spans="3:16">
      <c r="C424" s="1025"/>
      <c r="D424" s="1018"/>
      <c r="E424" s="1018"/>
      <c r="F424" s="1021"/>
      <c r="G424" s="1023"/>
      <c r="H424" s="1002"/>
      <c r="I424" s="1012"/>
      <c r="J424" s="244" t="str">
        <f ca="1">IF(MOD(ROW()-13,2)=0,IF(ISBLANK(OFFSET('11. SEGUIMIENTO 2026'!$N$14,INT((ROW()-13)/2),0)),"",OFFSET('11. SEGUIMIENTO 2026'!$N$14,INT((ROW()-13)/2),0)),IF(ISBLANK(OFFSET('9. METAS'!$Q$20,INT((ROW()-14)/2),0)),"",OFFSET('9. METAS'!$Q$20,INT((ROW()-14)/2),0)))</f>
        <v/>
      </c>
      <c r="K424" s="245" t="str">
        <f ca="1">IF(MOD(ROW()-13,2)=0,IF(ISBLANK(OFFSET('11. SEGUIMIENTO 2026'!$O$14,INT((ROW()-13)/2),0)),"",OFFSET('11. SEGUIMIENTO 2026'!$O$14,INT((ROW()-13)/2),0)),IF(ISBLANK(OFFSET('9. METAS'!$R$20,INT((ROW()-14)/2),0)),"",OFFSET('9. METAS'!$R$20,INT((ROW()-14)/2),0)))</f>
        <v/>
      </c>
      <c r="L424" s="245" t="str">
        <f ca="1">IF(MOD(ROW()-13,2)=0,IF(ISBLANK(OFFSET('11. SEGUIMIENTO 2026'!$P$14,INT((ROW()-13)/2),0)),"",OFFSET('11. SEGUIMIENTO 2026'!$P$14,INT((ROW()-13)/2),0)),IF(ISBLANK(OFFSET('9. METAS'!$S$20,INT((ROW()-14)/2),0)),"",OFFSET('9. METAS'!$S$20,INT((ROW()-14)/2),0)))</f>
        <v/>
      </c>
      <c r="M424" s="246" t="str">
        <f ca="1">IF(MOD(ROW()-13,2)=0,IF(ISBLANK(OFFSET('11. SEGUIMIENTO 2026'!$Q$14,INT((ROW()-13)/2),0)),"",OFFSET('11. SEGUIMIENTO 2026'!$Q$14,INT((ROW()-13)/2),0)),IF(ISBLANK(OFFSET('9. METAS'!$T$20,INT((ROW()-14)/2),0)),"",OFFSET('9. METAS'!$T$20,INT((ROW()-14)/2),0)))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02" t="str">
        <f ca="1">IF(ISBLANK(OFFSET('9. METAS'!$K$20,INT((ROW()-13)/2),0)),"",OFFSET('9. METAS'!$K$20,INT((ROW()-13)/2),0))</f>
        <v/>
      </c>
      <c r="I425" s="1004"/>
      <c r="J425" s="244" t="str">
        <f ca="1">IF(MOD(ROW()-13,2)=0,IF(ISBLANK(OFFSET('11. SEGUIMIENTO 2026'!$N$14,INT((ROW()-13)/2),0)),"",OFFSET('11. SEGUIMIENTO 2026'!$N$14,INT((ROW()-13)/2),0)),IF(ISBLANK(OFFSET('9. METAS'!$Q$20,INT((ROW()-14)/2),0)),"",OFFSET('9. METAS'!$Q$20,INT((ROW()-14)/2),0)))</f>
        <v/>
      </c>
      <c r="K425" s="245" t="str">
        <f ca="1">IF(MOD(ROW()-13,2)=0,IF(ISBLANK(OFFSET('11. SEGUIMIENTO 2026'!$O$14,INT((ROW()-13)/2),0)),"",OFFSET('11. SEGUIMIENTO 2026'!$O$14,INT((ROW()-13)/2),0)),IF(ISBLANK(OFFSET('9. METAS'!$R$20,INT((ROW()-14)/2),0)),"",OFFSET('9. METAS'!$R$20,INT((ROW()-14)/2),0)))</f>
        <v/>
      </c>
      <c r="L425" s="245" t="str">
        <f ca="1">IF(MOD(ROW()-13,2)=0,IF(ISBLANK(OFFSET('11. SEGUIMIENTO 2026'!$P$14,INT((ROW()-13)/2),0)),"",OFFSET('11. SEGUIMIENTO 2026'!$P$14,INT((ROW()-13)/2),0)),IF(ISBLANK(OFFSET('9. METAS'!$S$20,INT((ROW()-14)/2),0)),"",OFFSET('9. METAS'!$S$20,INT((ROW()-14)/2),0)))</f>
        <v/>
      </c>
      <c r="M425" s="246" t="str">
        <f ca="1">IF(MOD(ROW()-13,2)=0,IF(ISBLANK(OFFSET('11. SEGUIMIENTO 2026'!$Q$14,INT((ROW()-13)/2),0)),"",OFFSET('11. SEGUIMIENTO 2026'!$Q$14,INT((ROW()-13)/2),0)),IF(ISBLANK(OFFSET('9. METAS'!$T$20,INT((ROW()-14)/2),0)),"",OFFSET('9. METAS'!$T$20,INT((ROW()-14)/2),0)))</f>
        <v/>
      </c>
      <c r="N425" s="1006" t="str">
        <f t="shared" ref="N425" ca="1" si="408">IFERROR(J425/J426,"ND")</f>
        <v>ND</v>
      </c>
      <c r="O425" s="1008" t="str">
        <f t="shared" ref="O425" ca="1" si="409">IFERROR(((J425+K425)/H425),"ND")</f>
        <v>ND</v>
      </c>
      <c r="P425" s="1010"/>
    </row>
    <row r="426" spans="3:16">
      <c r="C426" s="1025"/>
      <c r="D426" s="1018"/>
      <c r="E426" s="1018"/>
      <c r="F426" s="1021"/>
      <c r="G426" s="1023"/>
      <c r="H426" s="1002"/>
      <c r="I426" s="1012"/>
      <c r="J426" s="244" t="str">
        <f ca="1">IF(MOD(ROW()-13,2)=0,IF(ISBLANK(OFFSET('11. SEGUIMIENTO 2026'!$N$14,INT((ROW()-13)/2),0)),"",OFFSET('11. SEGUIMIENTO 2026'!$N$14,INT((ROW()-13)/2),0)),IF(ISBLANK(OFFSET('9. METAS'!$Q$20,INT((ROW()-14)/2),0)),"",OFFSET('9. METAS'!$Q$20,INT((ROW()-14)/2),0)))</f>
        <v/>
      </c>
      <c r="K426" s="245" t="str">
        <f ca="1">IF(MOD(ROW()-13,2)=0,IF(ISBLANK(OFFSET('11. SEGUIMIENTO 2026'!$O$14,INT((ROW()-13)/2),0)),"",OFFSET('11. SEGUIMIENTO 2026'!$O$14,INT((ROW()-13)/2),0)),IF(ISBLANK(OFFSET('9. METAS'!$R$20,INT((ROW()-14)/2),0)),"",OFFSET('9. METAS'!$R$20,INT((ROW()-14)/2),0)))</f>
        <v/>
      </c>
      <c r="L426" s="245" t="str">
        <f ca="1">IF(MOD(ROW()-13,2)=0,IF(ISBLANK(OFFSET('11. SEGUIMIENTO 2026'!$P$14,INT((ROW()-13)/2),0)),"",OFFSET('11. SEGUIMIENTO 2026'!$P$14,INT((ROW()-13)/2),0)),IF(ISBLANK(OFFSET('9. METAS'!$S$20,INT((ROW()-14)/2),0)),"",OFFSET('9. METAS'!$S$20,INT((ROW()-14)/2),0)))</f>
        <v/>
      </c>
      <c r="M426" s="246" t="str">
        <f ca="1">IF(MOD(ROW()-13,2)=0,IF(ISBLANK(OFFSET('11. SEGUIMIENTO 2026'!$Q$14,INT((ROW()-13)/2),0)),"",OFFSET('11. SEGUIMIENTO 2026'!$Q$14,INT((ROW()-13)/2),0)),IF(ISBLANK(OFFSET('9. METAS'!$T$20,INT((ROW()-14)/2),0)),"",OFFSET('9. METAS'!$T$20,INT((ROW()-14)/2),0)))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02" t="str">
        <f ca="1">IF(ISBLANK(OFFSET('9. METAS'!$K$20,INT((ROW()-13)/2),0)),"",OFFSET('9. METAS'!$K$20,INT((ROW()-13)/2),0))</f>
        <v/>
      </c>
      <c r="I427" s="1004"/>
      <c r="J427" s="244" t="str">
        <f ca="1">IF(MOD(ROW()-13,2)=0,IF(ISBLANK(OFFSET('11. SEGUIMIENTO 2026'!$N$14,INT((ROW()-13)/2),0)),"",OFFSET('11. SEGUIMIENTO 2026'!$N$14,INT((ROW()-13)/2),0)),IF(ISBLANK(OFFSET('9. METAS'!$Q$20,INT((ROW()-14)/2),0)),"",OFFSET('9. METAS'!$Q$20,INT((ROW()-14)/2),0)))</f>
        <v/>
      </c>
      <c r="K427" s="245" t="str">
        <f ca="1">IF(MOD(ROW()-13,2)=0,IF(ISBLANK(OFFSET('11. SEGUIMIENTO 2026'!$O$14,INT((ROW()-13)/2),0)),"",OFFSET('11. SEGUIMIENTO 2026'!$O$14,INT((ROW()-13)/2),0)),IF(ISBLANK(OFFSET('9. METAS'!$R$20,INT((ROW()-14)/2),0)),"",OFFSET('9. METAS'!$R$20,INT((ROW()-14)/2),0)))</f>
        <v/>
      </c>
      <c r="L427" s="245" t="str">
        <f ca="1">IF(MOD(ROW()-13,2)=0,IF(ISBLANK(OFFSET('11. SEGUIMIENTO 2026'!$P$14,INT((ROW()-13)/2),0)),"",OFFSET('11. SEGUIMIENTO 2026'!$P$14,INT((ROW()-13)/2),0)),IF(ISBLANK(OFFSET('9. METAS'!$S$20,INT((ROW()-14)/2),0)),"",OFFSET('9. METAS'!$S$20,INT((ROW()-14)/2),0)))</f>
        <v/>
      </c>
      <c r="M427" s="246" t="str">
        <f ca="1">IF(MOD(ROW()-13,2)=0,IF(ISBLANK(OFFSET('11. SEGUIMIENTO 2026'!$Q$14,INT((ROW()-13)/2),0)),"",OFFSET('11. SEGUIMIENTO 2026'!$Q$14,INT((ROW()-13)/2),0)),IF(ISBLANK(OFFSET('9. METAS'!$T$20,INT((ROW()-14)/2),0)),"",OFFSET('9. METAS'!$T$20,INT((ROW()-14)/2),0)))</f>
        <v/>
      </c>
      <c r="N427" s="1006" t="str">
        <f t="shared" ref="N427" ca="1" si="410">IFERROR(J427/J428,"ND")</f>
        <v>ND</v>
      </c>
      <c r="O427" s="1008" t="str">
        <f t="shared" ref="O427" ca="1" si="411">IFERROR(((J427+K427)/H427),"ND")</f>
        <v>ND</v>
      </c>
      <c r="P427" s="1010"/>
    </row>
    <row r="428" spans="3:16">
      <c r="C428" s="1025"/>
      <c r="D428" s="1018"/>
      <c r="E428" s="1018"/>
      <c r="F428" s="1021"/>
      <c r="G428" s="1023"/>
      <c r="H428" s="1002"/>
      <c r="I428" s="1012"/>
      <c r="J428" s="244" t="str">
        <f ca="1">IF(MOD(ROW()-13,2)=0,IF(ISBLANK(OFFSET('11. SEGUIMIENTO 2026'!$N$14,INT((ROW()-13)/2),0)),"",OFFSET('11. SEGUIMIENTO 2026'!$N$14,INT((ROW()-13)/2),0)),IF(ISBLANK(OFFSET('9. METAS'!$Q$20,INT((ROW()-14)/2),0)),"",OFFSET('9. METAS'!$Q$20,INT((ROW()-14)/2),0)))</f>
        <v/>
      </c>
      <c r="K428" s="245" t="str">
        <f ca="1">IF(MOD(ROW()-13,2)=0,IF(ISBLANK(OFFSET('11. SEGUIMIENTO 2026'!$O$14,INT((ROW()-13)/2),0)),"",OFFSET('11. SEGUIMIENTO 2026'!$O$14,INT((ROW()-13)/2),0)),IF(ISBLANK(OFFSET('9. METAS'!$R$20,INT((ROW()-14)/2),0)),"",OFFSET('9. METAS'!$R$20,INT((ROW()-14)/2),0)))</f>
        <v/>
      </c>
      <c r="L428" s="245" t="str">
        <f ca="1">IF(MOD(ROW()-13,2)=0,IF(ISBLANK(OFFSET('11. SEGUIMIENTO 2026'!$P$14,INT((ROW()-13)/2),0)),"",OFFSET('11. SEGUIMIENTO 2026'!$P$14,INT((ROW()-13)/2),0)),IF(ISBLANK(OFFSET('9. METAS'!$S$20,INT((ROW()-14)/2),0)),"",OFFSET('9. METAS'!$S$20,INT((ROW()-14)/2),0)))</f>
        <v/>
      </c>
      <c r="M428" s="246" t="str">
        <f ca="1">IF(MOD(ROW()-13,2)=0,IF(ISBLANK(OFFSET('11. SEGUIMIENTO 2026'!$Q$14,INT((ROW()-13)/2),0)),"",OFFSET('11. SEGUIMIENTO 2026'!$Q$14,INT((ROW()-13)/2),0)),IF(ISBLANK(OFFSET('9. METAS'!$T$20,INT((ROW()-14)/2),0)),"",OFFSET('9. METAS'!$T$20,INT((ROW()-14)/2),0)))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02">
        <f ca="1">IF(ISBLANK(OFFSET('9. METAS'!$K$20,INT((ROW()-13)/2),0)),"",OFFSET('9. METAS'!$K$20,INT((ROW()-13)/2),0))</f>
        <v>100</v>
      </c>
      <c r="I429" s="1004"/>
      <c r="J429" s="244">
        <f ca="1">IF(MOD(ROW()-13,2)=0,IF(ISBLANK(OFFSET('11. SEGUIMIENTO 2026'!$N$14,INT((ROW()-13)/2),0)),"",OFFSET('11. SEGUIMIENTO 2026'!$N$14,INT((ROW()-13)/2),0)),IF(ISBLANK(OFFSET('9. METAS'!$Q$20,INT((ROW()-14)/2),0)),"",OFFSET('9. METAS'!$Q$20,INT((ROW()-14)/2),0)))</f>
        <v>18</v>
      </c>
      <c r="K429" s="245" t="str">
        <f ca="1">IF(MOD(ROW()-13,2)=0,IF(ISBLANK(OFFSET('11. SEGUIMIENTO 2026'!$O$14,INT((ROW()-13)/2),0)),"",OFFSET('11. SEGUIMIENTO 2026'!$O$14,INT((ROW()-13)/2),0)),IF(ISBLANK(OFFSET('9. METAS'!$R$20,INT((ROW()-14)/2),0)),"",OFFSET('9. METAS'!$R$20,INT((ROW()-14)/2),0)))</f>
        <v/>
      </c>
      <c r="L429" s="245" t="str">
        <f ca="1">IF(MOD(ROW()-13,2)=0,IF(ISBLANK(OFFSET('11. SEGUIMIENTO 2026'!$P$14,INT((ROW()-13)/2),0)),"",OFFSET('11. SEGUIMIENTO 2026'!$P$14,INT((ROW()-13)/2),0)),IF(ISBLANK(OFFSET('9. METAS'!$S$20,INT((ROW()-14)/2),0)),"",OFFSET('9. METAS'!$S$20,INT((ROW()-14)/2),0)))</f>
        <v/>
      </c>
      <c r="M429" s="246" t="str">
        <f ca="1">IF(MOD(ROW()-13,2)=0,IF(ISBLANK(OFFSET('11. SEGUIMIENTO 2026'!$Q$14,INT((ROW()-13)/2),0)),"",OFFSET('11. SEGUIMIENTO 2026'!$Q$14,INT((ROW()-13)/2),0)),IF(ISBLANK(OFFSET('9. METAS'!$T$20,INT((ROW()-14)/2),0)),"",OFFSET('9. METAS'!$T$20,INT((ROW()-14)/2),0)))</f>
        <v/>
      </c>
      <c r="N429" s="1006">
        <f t="shared" ref="N429" ca="1" si="412">IFERROR(J429/J430,"ND")</f>
        <v>0.72</v>
      </c>
      <c r="O429" s="1008" t="str">
        <f t="shared" ref="O429" ca="1" si="413">IFERROR(((J429+K429)/H429),"ND")</f>
        <v>ND</v>
      </c>
      <c r="P429" s="1010"/>
    </row>
    <row r="430" spans="3:16">
      <c r="C430" s="1025"/>
      <c r="D430" s="1018"/>
      <c r="E430" s="1018"/>
      <c r="F430" s="1021"/>
      <c r="G430" s="1023"/>
      <c r="H430" s="1002"/>
      <c r="I430" s="1012"/>
      <c r="J430" s="244">
        <f ca="1">IF(MOD(ROW()-13,2)=0,IF(ISBLANK(OFFSET('11. SEGUIMIENTO 2026'!$N$14,INT((ROW()-13)/2),0)),"",OFFSET('11. SEGUIMIENTO 2026'!$N$14,INT((ROW()-13)/2),0)),IF(ISBLANK(OFFSET('9. METAS'!$Q$20,INT((ROW()-14)/2),0)),"",OFFSET('9. METAS'!$Q$20,INT((ROW()-14)/2),0)))</f>
        <v>25</v>
      </c>
      <c r="K430" s="245">
        <f ca="1">IF(MOD(ROW()-13,2)=0,IF(ISBLANK(OFFSET('11. SEGUIMIENTO 2026'!$O$14,INT((ROW()-13)/2),0)),"",OFFSET('11. SEGUIMIENTO 2026'!$O$14,INT((ROW()-13)/2),0)),IF(ISBLANK(OFFSET('9. METAS'!$R$20,INT((ROW()-14)/2),0)),"",OFFSET('9. METAS'!$R$20,INT((ROW()-14)/2),0)))</f>
        <v>25</v>
      </c>
      <c r="L430" s="245">
        <f ca="1">IF(MOD(ROW()-13,2)=0,IF(ISBLANK(OFFSET('11. SEGUIMIENTO 2026'!$P$14,INT((ROW()-13)/2),0)),"",OFFSET('11. SEGUIMIENTO 2026'!$P$14,INT((ROW()-13)/2),0)),IF(ISBLANK(OFFSET('9. METAS'!$S$20,INT((ROW()-14)/2),0)),"",OFFSET('9. METAS'!$S$20,INT((ROW()-14)/2),0)))</f>
        <v>25</v>
      </c>
      <c r="M430" s="246">
        <f ca="1">IF(MOD(ROW()-13,2)=0,IF(ISBLANK(OFFSET('11. SEGUIMIENTO 2026'!$Q$14,INT((ROW()-13)/2),0)),"",OFFSET('11. SEGUIMIENTO 2026'!$Q$14,INT((ROW()-13)/2),0)),IF(ISBLANK(OFFSET('9. METAS'!$T$20,INT((ROW()-14)/2),0)),"",OFFSET('9. METAS'!$T$20,INT((ROW()-14)/2),0)))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02">
        <f ca="1">IF(ISBLANK(OFFSET('9. METAS'!$K$20,INT((ROW()-13)/2),0)),"",OFFSET('9. METAS'!$K$20,INT((ROW()-13)/2),0))</f>
        <v>2400</v>
      </c>
      <c r="I431" s="1004"/>
      <c r="J431" s="244">
        <f ca="1">IF(MOD(ROW()-13,2)=0,IF(ISBLANK(OFFSET('11. SEGUIMIENTO 2026'!$N$14,INT((ROW()-13)/2),0)),"",OFFSET('11. SEGUIMIENTO 2026'!$N$14,INT((ROW()-13)/2),0)),IF(ISBLANK(OFFSET('9. METAS'!$Q$20,INT((ROW()-14)/2),0)),"",OFFSET('9. METAS'!$Q$20,INT((ROW()-14)/2),0)))</f>
        <v>750</v>
      </c>
      <c r="K431" s="245" t="str">
        <f ca="1">IF(MOD(ROW()-13,2)=0,IF(ISBLANK(OFFSET('11. SEGUIMIENTO 2026'!$O$14,INT((ROW()-13)/2),0)),"",OFFSET('11. SEGUIMIENTO 2026'!$O$14,INT((ROW()-13)/2),0)),IF(ISBLANK(OFFSET('9. METAS'!$R$20,INT((ROW()-14)/2),0)),"",OFFSET('9. METAS'!$R$20,INT((ROW()-14)/2),0)))</f>
        <v/>
      </c>
      <c r="L431" s="245" t="str">
        <f ca="1">IF(MOD(ROW()-13,2)=0,IF(ISBLANK(OFFSET('11. SEGUIMIENTO 2026'!$P$14,INT((ROW()-13)/2),0)),"",OFFSET('11. SEGUIMIENTO 2026'!$P$14,INT((ROW()-13)/2),0)),IF(ISBLANK(OFFSET('9. METAS'!$S$20,INT((ROW()-14)/2),0)),"",OFFSET('9. METAS'!$S$20,INT((ROW()-14)/2),0)))</f>
        <v/>
      </c>
      <c r="M431" s="246" t="str">
        <f ca="1">IF(MOD(ROW()-13,2)=0,IF(ISBLANK(OFFSET('11. SEGUIMIENTO 2026'!$Q$14,INT((ROW()-13)/2),0)),"",OFFSET('11. SEGUIMIENTO 2026'!$Q$14,INT((ROW()-13)/2),0)),IF(ISBLANK(OFFSET('9. METAS'!$T$20,INT((ROW()-14)/2),0)),"",OFFSET('9. METAS'!$T$20,INT((ROW()-14)/2),0)))</f>
        <v/>
      </c>
      <c r="N431" s="1006">
        <f t="shared" ref="N431" ca="1" si="414">IFERROR(J431/J432,"ND")</f>
        <v>1.25</v>
      </c>
      <c r="O431" s="1008" t="str">
        <f t="shared" ref="O431" ca="1" si="415">IFERROR(((J431+K431)/H431),"ND")</f>
        <v>ND</v>
      </c>
      <c r="P431" s="1010"/>
    </row>
    <row r="432" spans="3:16">
      <c r="C432" s="1025"/>
      <c r="D432" s="1018"/>
      <c r="E432" s="1018"/>
      <c r="F432" s="1021"/>
      <c r="G432" s="1023"/>
      <c r="H432" s="1002"/>
      <c r="I432" s="1012"/>
      <c r="J432" s="244">
        <f ca="1">IF(MOD(ROW()-13,2)=0,IF(ISBLANK(OFFSET('11. SEGUIMIENTO 2026'!$N$14,INT((ROW()-13)/2),0)),"",OFFSET('11. SEGUIMIENTO 2026'!$N$14,INT((ROW()-13)/2),0)),IF(ISBLANK(OFFSET('9. METAS'!$Q$20,INT((ROW()-14)/2),0)),"",OFFSET('9. METAS'!$Q$20,INT((ROW()-14)/2),0)))</f>
        <v>600</v>
      </c>
      <c r="K432" s="245">
        <f ca="1">IF(MOD(ROW()-13,2)=0,IF(ISBLANK(OFFSET('11. SEGUIMIENTO 2026'!$O$14,INT((ROW()-13)/2),0)),"",OFFSET('11. SEGUIMIENTO 2026'!$O$14,INT((ROW()-13)/2),0)),IF(ISBLANK(OFFSET('9. METAS'!$R$20,INT((ROW()-14)/2),0)),"",OFFSET('9. METAS'!$R$20,INT((ROW()-14)/2),0)))</f>
        <v>600</v>
      </c>
      <c r="L432" s="245">
        <f ca="1">IF(MOD(ROW()-13,2)=0,IF(ISBLANK(OFFSET('11. SEGUIMIENTO 2026'!$P$14,INT((ROW()-13)/2),0)),"",OFFSET('11. SEGUIMIENTO 2026'!$P$14,INT((ROW()-13)/2),0)),IF(ISBLANK(OFFSET('9. METAS'!$S$20,INT((ROW()-14)/2),0)),"",OFFSET('9. METAS'!$S$20,INT((ROW()-14)/2),0)))</f>
        <v>600</v>
      </c>
      <c r="M432" s="246">
        <f ca="1">IF(MOD(ROW()-13,2)=0,IF(ISBLANK(OFFSET('11. SEGUIMIENTO 2026'!$Q$14,INT((ROW()-13)/2),0)),"",OFFSET('11. SEGUIMIENTO 2026'!$Q$14,INT((ROW()-13)/2),0)),IF(ISBLANK(OFFSET('9. METAS'!$T$20,INT((ROW()-14)/2),0)),"",OFFSET('9. METAS'!$T$20,INT((ROW()-14)/2),0)))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02">
        <f ca="1">IF(ISBLANK(OFFSET('9. METAS'!$K$20,INT((ROW()-13)/2),0)),"",OFFSET('9. METAS'!$K$20,INT((ROW()-13)/2),0))</f>
        <v>1400</v>
      </c>
      <c r="I433" s="1004"/>
      <c r="J433" s="244">
        <f ca="1">IF(MOD(ROW()-13,2)=0,IF(ISBLANK(OFFSET('11. SEGUIMIENTO 2026'!$N$14,INT((ROW()-13)/2),0)),"",OFFSET('11. SEGUIMIENTO 2026'!$N$14,INT((ROW()-13)/2),0)),IF(ISBLANK(OFFSET('9. METAS'!$Q$20,INT((ROW()-14)/2),0)),"",OFFSET('9. METAS'!$Q$20,INT((ROW()-14)/2),0)))</f>
        <v>283</v>
      </c>
      <c r="K433" s="245" t="str">
        <f ca="1">IF(MOD(ROW()-13,2)=0,IF(ISBLANK(OFFSET('11. SEGUIMIENTO 2026'!$O$14,INT((ROW()-13)/2),0)),"",OFFSET('11. SEGUIMIENTO 2026'!$O$14,INT((ROW()-13)/2),0)),IF(ISBLANK(OFFSET('9. METAS'!$R$20,INT((ROW()-14)/2),0)),"",OFFSET('9. METAS'!$R$20,INT((ROW()-14)/2),0)))</f>
        <v/>
      </c>
      <c r="L433" s="245" t="str">
        <f ca="1">IF(MOD(ROW()-13,2)=0,IF(ISBLANK(OFFSET('11. SEGUIMIENTO 2026'!$P$14,INT((ROW()-13)/2),0)),"",OFFSET('11. SEGUIMIENTO 2026'!$P$14,INT((ROW()-13)/2),0)),IF(ISBLANK(OFFSET('9. METAS'!$S$20,INT((ROW()-14)/2),0)),"",OFFSET('9. METAS'!$S$20,INT((ROW()-14)/2),0)))</f>
        <v/>
      </c>
      <c r="M433" s="246" t="str">
        <f ca="1">IF(MOD(ROW()-13,2)=0,IF(ISBLANK(OFFSET('11. SEGUIMIENTO 2026'!$Q$14,INT((ROW()-13)/2),0)),"",OFFSET('11. SEGUIMIENTO 2026'!$Q$14,INT((ROW()-13)/2),0)),IF(ISBLANK(OFFSET('9. METAS'!$T$20,INT((ROW()-14)/2),0)),"",OFFSET('9. METAS'!$T$20,INT((ROW()-14)/2),0)))</f>
        <v/>
      </c>
      <c r="N433" s="1006">
        <f t="shared" ref="N433" ca="1" si="416">IFERROR(J433/J434,"ND")</f>
        <v>0.80857142857142861</v>
      </c>
      <c r="O433" s="1008" t="str">
        <f t="shared" ref="O433" ca="1" si="417">IFERROR(((J433+K433)/H433),"ND")</f>
        <v>ND</v>
      </c>
      <c r="P433" s="1010"/>
    </row>
    <row r="434" spans="3:16">
      <c r="C434" s="1025"/>
      <c r="D434" s="1018"/>
      <c r="E434" s="1018"/>
      <c r="F434" s="1021"/>
      <c r="G434" s="1023"/>
      <c r="H434" s="1002"/>
      <c r="I434" s="1012"/>
      <c r="J434" s="244">
        <f ca="1">IF(MOD(ROW()-13,2)=0,IF(ISBLANK(OFFSET('11. SEGUIMIENTO 2026'!$N$14,INT((ROW()-13)/2),0)),"",OFFSET('11. SEGUIMIENTO 2026'!$N$14,INT((ROW()-13)/2),0)),IF(ISBLANK(OFFSET('9. METAS'!$Q$20,INT((ROW()-14)/2),0)),"",OFFSET('9. METAS'!$Q$20,INT((ROW()-14)/2),0)))</f>
        <v>350</v>
      </c>
      <c r="K434" s="245">
        <f ca="1">IF(MOD(ROW()-13,2)=0,IF(ISBLANK(OFFSET('11. SEGUIMIENTO 2026'!$O$14,INT((ROW()-13)/2),0)),"",OFFSET('11. SEGUIMIENTO 2026'!$O$14,INT((ROW()-13)/2),0)),IF(ISBLANK(OFFSET('9. METAS'!$R$20,INT((ROW()-14)/2),0)),"",OFFSET('9. METAS'!$R$20,INT((ROW()-14)/2),0)))</f>
        <v>350</v>
      </c>
      <c r="L434" s="245">
        <f ca="1">IF(MOD(ROW()-13,2)=0,IF(ISBLANK(OFFSET('11. SEGUIMIENTO 2026'!$P$14,INT((ROW()-13)/2),0)),"",OFFSET('11. SEGUIMIENTO 2026'!$P$14,INT((ROW()-13)/2),0)),IF(ISBLANK(OFFSET('9. METAS'!$S$20,INT((ROW()-14)/2),0)),"",OFFSET('9. METAS'!$S$20,INT((ROW()-14)/2),0)))</f>
        <v>350</v>
      </c>
      <c r="M434" s="246">
        <f ca="1">IF(MOD(ROW()-13,2)=0,IF(ISBLANK(OFFSET('11. SEGUIMIENTO 2026'!$Q$14,INT((ROW()-13)/2),0)),"",OFFSET('11. SEGUIMIENTO 2026'!$Q$14,INT((ROW()-13)/2),0)),IF(ISBLANK(OFFSET('9. METAS'!$T$20,INT((ROW()-14)/2),0)),"",OFFSET('9. METAS'!$T$20,INT((ROW()-14)/2),0)))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02">
        <f ca="1">IF(ISBLANK(OFFSET('9. METAS'!$K$20,INT((ROW()-13)/2),0)),"",OFFSET('9. METAS'!$K$20,INT((ROW()-13)/2),0))</f>
        <v>120</v>
      </c>
      <c r="I435" s="1004"/>
      <c r="J435" s="244">
        <f ca="1">IF(MOD(ROW()-13,2)=0,IF(ISBLANK(OFFSET('11. SEGUIMIENTO 2026'!$N$14,INT((ROW()-13)/2),0)),"",OFFSET('11. SEGUIMIENTO 2026'!$N$14,INT((ROW()-13)/2),0)),IF(ISBLANK(OFFSET('9. METAS'!$Q$20,INT((ROW()-14)/2),0)),"",OFFSET('9. METAS'!$Q$20,INT((ROW()-14)/2),0)))</f>
        <v>44</v>
      </c>
      <c r="K435" s="245" t="str">
        <f ca="1">IF(MOD(ROW()-13,2)=0,IF(ISBLANK(OFFSET('11. SEGUIMIENTO 2026'!$O$14,INT((ROW()-13)/2),0)),"",OFFSET('11. SEGUIMIENTO 2026'!$O$14,INT((ROW()-13)/2),0)),IF(ISBLANK(OFFSET('9. METAS'!$R$20,INT((ROW()-14)/2),0)),"",OFFSET('9. METAS'!$R$20,INT((ROW()-14)/2),0)))</f>
        <v/>
      </c>
      <c r="L435" s="245" t="str">
        <f ca="1">IF(MOD(ROW()-13,2)=0,IF(ISBLANK(OFFSET('11. SEGUIMIENTO 2026'!$P$14,INT((ROW()-13)/2),0)),"",OFFSET('11. SEGUIMIENTO 2026'!$P$14,INT((ROW()-13)/2),0)),IF(ISBLANK(OFFSET('9. METAS'!$S$20,INT((ROW()-14)/2),0)),"",OFFSET('9. METAS'!$S$20,INT((ROW()-14)/2),0)))</f>
        <v/>
      </c>
      <c r="M435" s="246" t="str">
        <f ca="1">IF(MOD(ROW()-13,2)=0,IF(ISBLANK(OFFSET('11. SEGUIMIENTO 2026'!$Q$14,INT((ROW()-13)/2),0)),"",OFFSET('11. SEGUIMIENTO 2026'!$Q$14,INT((ROW()-13)/2),0)),IF(ISBLANK(OFFSET('9. METAS'!$T$20,INT((ROW()-14)/2),0)),"",OFFSET('9. METAS'!$T$20,INT((ROW()-14)/2),0)))</f>
        <v/>
      </c>
      <c r="N435" s="1006">
        <f t="shared" ref="N435" ca="1" si="418">IFERROR(J435/J436,"ND")</f>
        <v>1.4666666666666666</v>
      </c>
      <c r="O435" s="1008" t="str">
        <f t="shared" ref="O435" ca="1" si="419">IFERROR(((J435+K435)/H435),"ND")</f>
        <v>ND</v>
      </c>
      <c r="P435" s="1010"/>
    </row>
    <row r="436" spans="3:16">
      <c r="C436" s="1025"/>
      <c r="D436" s="1018"/>
      <c r="E436" s="1018"/>
      <c r="F436" s="1021"/>
      <c r="G436" s="1023"/>
      <c r="H436" s="1002"/>
      <c r="I436" s="1012"/>
      <c r="J436" s="244">
        <f ca="1">IF(MOD(ROW()-13,2)=0,IF(ISBLANK(OFFSET('11. SEGUIMIENTO 2026'!$N$14,INT((ROW()-13)/2),0)),"",OFFSET('11. SEGUIMIENTO 2026'!$N$14,INT((ROW()-13)/2),0)),IF(ISBLANK(OFFSET('9. METAS'!$Q$20,INT((ROW()-14)/2),0)),"",OFFSET('9. METAS'!$Q$20,INT((ROW()-14)/2),0)))</f>
        <v>30</v>
      </c>
      <c r="K436" s="245">
        <f ca="1">IF(MOD(ROW()-13,2)=0,IF(ISBLANK(OFFSET('11. SEGUIMIENTO 2026'!$O$14,INT((ROW()-13)/2),0)),"",OFFSET('11. SEGUIMIENTO 2026'!$O$14,INT((ROW()-13)/2),0)),IF(ISBLANK(OFFSET('9. METAS'!$R$20,INT((ROW()-14)/2),0)),"",OFFSET('9. METAS'!$R$20,INT((ROW()-14)/2),0)))</f>
        <v>30</v>
      </c>
      <c r="L436" s="245">
        <f ca="1">IF(MOD(ROW()-13,2)=0,IF(ISBLANK(OFFSET('11. SEGUIMIENTO 2026'!$P$14,INT((ROW()-13)/2),0)),"",OFFSET('11. SEGUIMIENTO 2026'!$P$14,INT((ROW()-13)/2),0)),IF(ISBLANK(OFFSET('9. METAS'!$S$20,INT((ROW()-14)/2),0)),"",OFFSET('9. METAS'!$S$20,INT((ROW()-14)/2),0)))</f>
        <v>30</v>
      </c>
      <c r="M436" s="246">
        <f ca="1">IF(MOD(ROW()-13,2)=0,IF(ISBLANK(OFFSET('11. SEGUIMIENTO 2026'!$Q$14,INT((ROW()-13)/2),0)),"",OFFSET('11. SEGUIMIENTO 2026'!$Q$14,INT((ROW()-13)/2),0)),IF(ISBLANK(OFFSET('9. METAS'!$T$20,INT((ROW()-14)/2),0)),"",OFFSET('9. METAS'!$T$20,INT((ROW()-14)/2),0)))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02">
        <f ca="1">IF(ISBLANK(OFFSET('9. METAS'!$K$20,INT((ROW()-13)/2),0)),"",OFFSET('9. METAS'!$K$20,INT((ROW()-13)/2),0))</f>
        <v>8</v>
      </c>
      <c r="I437" s="1004"/>
      <c r="J437" s="244">
        <f ca="1">IF(MOD(ROW()-13,2)=0,IF(ISBLANK(OFFSET('11. SEGUIMIENTO 2026'!$N$14,INT((ROW()-13)/2),0)),"",OFFSET('11. SEGUIMIENTO 2026'!$N$14,INT((ROW()-13)/2),0)),IF(ISBLANK(OFFSET('9. METAS'!$Q$20,INT((ROW()-14)/2),0)),"",OFFSET('9. METAS'!$Q$20,INT((ROW()-14)/2),0)))</f>
        <v>0</v>
      </c>
      <c r="K437" s="245" t="str">
        <f ca="1">IF(MOD(ROW()-13,2)=0,IF(ISBLANK(OFFSET('11. SEGUIMIENTO 2026'!$O$14,INT((ROW()-13)/2),0)),"",OFFSET('11. SEGUIMIENTO 2026'!$O$14,INT((ROW()-13)/2),0)),IF(ISBLANK(OFFSET('9. METAS'!$R$20,INT((ROW()-14)/2),0)),"",OFFSET('9. METAS'!$R$20,INT((ROW()-14)/2),0)))</f>
        <v/>
      </c>
      <c r="L437" s="245" t="str">
        <f ca="1">IF(MOD(ROW()-13,2)=0,IF(ISBLANK(OFFSET('11. SEGUIMIENTO 2026'!$P$14,INT((ROW()-13)/2),0)),"",OFFSET('11. SEGUIMIENTO 2026'!$P$14,INT((ROW()-13)/2),0)),IF(ISBLANK(OFFSET('9. METAS'!$S$20,INT((ROW()-14)/2),0)),"",OFFSET('9. METAS'!$S$20,INT((ROW()-14)/2),0)))</f>
        <v/>
      </c>
      <c r="M437" s="246" t="str">
        <f ca="1">IF(MOD(ROW()-13,2)=0,IF(ISBLANK(OFFSET('11. SEGUIMIENTO 2026'!$Q$14,INT((ROW()-13)/2),0)),"",OFFSET('11. SEGUIMIENTO 2026'!$Q$14,INT((ROW()-13)/2),0)),IF(ISBLANK(OFFSET('9. METAS'!$T$20,INT((ROW()-14)/2),0)),"",OFFSET('9. METAS'!$T$20,INT((ROW()-14)/2),0)))</f>
        <v/>
      </c>
      <c r="N437" s="1006">
        <f t="shared" ref="N437" ca="1" si="420">IFERROR(J437/J438,"ND")</f>
        <v>0</v>
      </c>
      <c r="O437" s="1008" t="str">
        <f t="shared" ref="O437" ca="1" si="421">IFERROR(((J437+K437)/H437),"ND")</f>
        <v>ND</v>
      </c>
      <c r="P437" s="1010"/>
    </row>
    <row r="438" spans="3:16">
      <c r="C438" s="1025"/>
      <c r="D438" s="1018"/>
      <c r="E438" s="1018"/>
      <c r="F438" s="1021"/>
      <c r="G438" s="1023"/>
      <c r="H438" s="1002"/>
      <c r="I438" s="1012"/>
      <c r="J438" s="244">
        <f ca="1">IF(MOD(ROW()-13,2)=0,IF(ISBLANK(OFFSET('11. SEGUIMIENTO 2026'!$N$14,INT((ROW()-13)/2),0)),"",OFFSET('11. SEGUIMIENTO 2026'!$N$14,INT((ROW()-13)/2),0)),IF(ISBLANK(OFFSET('9. METAS'!$Q$20,INT((ROW()-14)/2),0)),"",OFFSET('9. METAS'!$Q$20,INT((ROW()-14)/2),0)))</f>
        <v>2</v>
      </c>
      <c r="K438" s="245">
        <f ca="1">IF(MOD(ROW()-13,2)=0,IF(ISBLANK(OFFSET('11. SEGUIMIENTO 2026'!$O$14,INT((ROW()-13)/2),0)),"",OFFSET('11. SEGUIMIENTO 2026'!$O$14,INT((ROW()-13)/2),0)),IF(ISBLANK(OFFSET('9. METAS'!$R$20,INT((ROW()-14)/2),0)),"",OFFSET('9. METAS'!$R$20,INT((ROW()-14)/2),0)))</f>
        <v>2</v>
      </c>
      <c r="L438" s="245">
        <f ca="1">IF(MOD(ROW()-13,2)=0,IF(ISBLANK(OFFSET('11. SEGUIMIENTO 2026'!$P$14,INT((ROW()-13)/2),0)),"",OFFSET('11. SEGUIMIENTO 2026'!$P$14,INT((ROW()-13)/2),0)),IF(ISBLANK(OFFSET('9. METAS'!$S$20,INT((ROW()-14)/2),0)),"",OFFSET('9. METAS'!$S$20,INT((ROW()-14)/2),0)))</f>
        <v>2</v>
      </c>
      <c r="M438" s="246">
        <f ca="1">IF(MOD(ROW()-13,2)=0,IF(ISBLANK(OFFSET('11. SEGUIMIENTO 2026'!$Q$14,INT((ROW()-13)/2),0)),"",OFFSET('11. SEGUIMIENTO 2026'!$Q$14,INT((ROW()-13)/2),0)),IF(ISBLANK(OFFSET('9. METAS'!$T$20,INT((ROW()-14)/2),0)),"",OFFSET('9. METAS'!$T$20,INT((ROW()-14)/2),0)))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02" t="str">
        <f ca="1">IF(ISBLANK(OFFSET('9. METAS'!$K$20,INT((ROW()-13)/2),0)),"",OFFSET('9. METAS'!$K$20,INT((ROW()-13)/2),0))</f>
        <v/>
      </c>
      <c r="I439" s="1004"/>
      <c r="J439" s="244" t="str">
        <f ca="1">IF(MOD(ROW()-13,2)=0,IF(ISBLANK(OFFSET('11. SEGUIMIENTO 2026'!$N$14,INT((ROW()-13)/2),0)),"",OFFSET('11. SEGUIMIENTO 2026'!$N$14,INT((ROW()-13)/2),0)),IF(ISBLANK(OFFSET('9. METAS'!$Q$20,INT((ROW()-14)/2),0)),"",OFFSET('9. METAS'!$Q$20,INT((ROW()-14)/2),0)))</f>
        <v/>
      </c>
      <c r="K439" s="245" t="str">
        <f ca="1">IF(MOD(ROW()-13,2)=0,IF(ISBLANK(OFFSET('11. SEGUIMIENTO 2026'!$O$14,INT((ROW()-13)/2),0)),"",OFFSET('11. SEGUIMIENTO 2026'!$O$14,INT((ROW()-13)/2),0)),IF(ISBLANK(OFFSET('9. METAS'!$R$20,INT((ROW()-14)/2),0)),"",OFFSET('9. METAS'!$R$20,INT((ROW()-14)/2),0)))</f>
        <v/>
      </c>
      <c r="L439" s="245" t="str">
        <f ca="1">IF(MOD(ROW()-13,2)=0,IF(ISBLANK(OFFSET('11. SEGUIMIENTO 2026'!$P$14,INT((ROW()-13)/2),0)),"",OFFSET('11. SEGUIMIENTO 2026'!$P$14,INT((ROW()-13)/2),0)),IF(ISBLANK(OFFSET('9. METAS'!$S$20,INT((ROW()-14)/2),0)),"",OFFSET('9. METAS'!$S$20,INT((ROW()-14)/2),0)))</f>
        <v/>
      </c>
      <c r="M439" s="246" t="str">
        <f ca="1">IF(MOD(ROW()-13,2)=0,IF(ISBLANK(OFFSET('11. SEGUIMIENTO 2026'!$Q$14,INT((ROW()-13)/2),0)),"",OFFSET('11. SEGUIMIENTO 2026'!$Q$14,INT((ROW()-13)/2),0)),IF(ISBLANK(OFFSET('9. METAS'!$T$20,INT((ROW()-14)/2),0)),"",OFFSET('9. METAS'!$T$20,INT((ROW()-14)/2),0)))</f>
        <v/>
      </c>
      <c r="N439" s="1006" t="str">
        <f t="shared" ref="N439" ca="1" si="422">IFERROR(J439/J440,"ND")</f>
        <v>ND</v>
      </c>
      <c r="O439" s="1008" t="str">
        <f t="shared" ref="O439" ca="1" si="423">IFERROR(((J439+K439)/H439),"ND")</f>
        <v>ND</v>
      </c>
      <c r="P439" s="1010"/>
    </row>
    <row r="440" spans="3:16">
      <c r="C440" s="1025"/>
      <c r="D440" s="1018"/>
      <c r="E440" s="1018"/>
      <c r="F440" s="1021"/>
      <c r="G440" s="1023"/>
      <c r="H440" s="1002"/>
      <c r="I440" s="1012"/>
      <c r="J440" s="244" t="str">
        <f ca="1">IF(MOD(ROW()-13,2)=0,IF(ISBLANK(OFFSET('11. SEGUIMIENTO 2026'!$N$14,INT((ROW()-13)/2),0)),"",OFFSET('11. SEGUIMIENTO 2026'!$N$14,INT((ROW()-13)/2),0)),IF(ISBLANK(OFFSET('9. METAS'!$Q$20,INT((ROW()-14)/2),0)),"",OFFSET('9. METAS'!$Q$20,INT((ROW()-14)/2),0)))</f>
        <v/>
      </c>
      <c r="K440" s="245" t="str">
        <f ca="1">IF(MOD(ROW()-13,2)=0,IF(ISBLANK(OFFSET('11. SEGUIMIENTO 2026'!$O$14,INT((ROW()-13)/2),0)),"",OFFSET('11. SEGUIMIENTO 2026'!$O$14,INT((ROW()-13)/2),0)),IF(ISBLANK(OFFSET('9. METAS'!$R$20,INT((ROW()-14)/2),0)),"",OFFSET('9. METAS'!$R$20,INT((ROW()-14)/2),0)))</f>
        <v/>
      </c>
      <c r="L440" s="245" t="str">
        <f ca="1">IF(MOD(ROW()-13,2)=0,IF(ISBLANK(OFFSET('11. SEGUIMIENTO 2026'!$P$14,INT((ROW()-13)/2),0)),"",OFFSET('11. SEGUIMIENTO 2026'!$P$14,INT((ROW()-13)/2),0)),IF(ISBLANK(OFFSET('9. METAS'!$S$20,INT((ROW()-14)/2),0)),"",OFFSET('9. METAS'!$S$20,INT((ROW()-14)/2),0)))</f>
        <v/>
      </c>
      <c r="M440" s="246" t="str">
        <f ca="1">IF(MOD(ROW()-13,2)=0,IF(ISBLANK(OFFSET('11. SEGUIMIENTO 2026'!$Q$14,INT((ROW()-13)/2),0)),"",OFFSET('11. SEGUIMIENTO 2026'!$Q$14,INT((ROW()-13)/2),0)),IF(ISBLANK(OFFSET('9. METAS'!$T$20,INT((ROW()-14)/2),0)),"",OFFSET('9. METAS'!$T$20,INT((ROW()-14)/2),0)))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02" t="str">
        <f ca="1">IF(ISBLANK(OFFSET('9. METAS'!$K$20,INT((ROW()-13)/2),0)),"",OFFSET('9. METAS'!$K$20,INT((ROW()-13)/2),0))</f>
        <v/>
      </c>
      <c r="I441" s="1004"/>
      <c r="J441" s="244" t="str">
        <f ca="1">IF(MOD(ROW()-13,2)=0,IF(ISBLANK(OFFSET('11. SEGUIMIENTO 2026'!$N$14,INT((ROW()-13)/2),0)),"",OFFSET('11. SEGUIMIENTO 2026'!$N$14,INT((ROW()-13)/2),0)),IF(ISBLANK(OFFSET('9. METAS'!$Q$20,INT((ROW()-14)/2),0)),"",OFFSET('9. METAS'!$Q$20,INT((ROW()-14)/2),0)))</f>
        <v/>
      </c>
      <c r="K441" s="245" t="str">
        <f ca="1">IF(MOD(ROW()-13,2)=0,IF(ISBLANK(OFFSET('11. SEGUIMIENTO 2026'!$O$14,INT((ROW()-13)/2),0)),"",OFFSET('11. SEGUIMIENTO 2026'!$O$14,INT((ROW()-13)/2),0)),IF(ISBLANK(OFFSET('9. METAS'!$R$20,INT((ROW()-14)/2),0)),"",OFFSET('9. METAS'!$R$20,INT((ROW()-14)/2),0)))</f>
        <v/>
      </c>
      <c r="L441" s="245" t="str">
        <f ca="1">IF(MOD(ROW()-13,2)=0,IF(ISBLANK(OFFSET('11. SEGUIMIENTO 2026'!$P$14,INT((ROW()-13)/2),0)),"",OFFSET('11. SEGUIMIENTO 2026'!$P$14,INT((ROW()-13)/2),0)),IF(ISBLANK(OFFSET('9. METAS'!$S$20,INT((ROW()-14)/2),0)),"",OFFSET('9. METAS'!$S$20,INT((ROW()-14)/2),0)))</f>
        <v/>
      </c>
      <c r="M441" s="246" t="str">
        <f ca="1">IF(MOD(ROW()-13,2)=0,IF(ISBLANK(OFFSET('11. SEGUIMIENTO 2026'!$Q$14,INT((ROW()-13)/2),0)),"",OFFSET('11. SEGUIMIENTO 2026'!$Q$14,INT((ROW()-13)/2),0)),IF(ISBLANK(OFFSET('9. METAS'!$T$20,INT((ROW()-14)/2),0)),"",OFFSET('9. METAS'!$T$20,INT((ROW()-14)/2),0)))</f>
        <v/>
      </c>
      <c r="N441" s="1006" t="str">
        <f t="shared" ref="N441" ca="1" si="424">IFERROR(J441/J442,"ND")</f>
        <v>ND</v>
      </c>
      <c r="O441" s="1008" t="str">
        <f t="shared" ref="O441" ca="1" si="425">IFERROR(((J441+K441)/H441),"ND")</f>
        <v>ND</v>
      </c>
      <c r="P441" s="1010"/>
    </row>
    <row r="442" spans="3:16">
      <c r="C442" s="1025"/>
      <c r="D442" s="1018"/>
      <c r="E442" s="1018"/>
      <c r="F442" s="1021"/>
      <c r="G442" s="1023"/>
      <c r="H442" s="1002"/>
      <c r="I442" s="1012"/>
      <c r="J442" s="244" t="str">
        <f ca="1">IF(MOD(ROW()-13,2)=0,IF(ISBLANK(OFFSET('11. SEGUIMIENTO 2026'!$N$14,INT((ROW()-13)/2),0)),"",OFFSET('11. SEGUIMIENTO 2026'!$N$14,INT((ROW()-13)/2),0)),IF(ISBLANK(OFFSET('9. METAS'!$Q$20,INT((ROW()-14)/2),0)),"",OFFSET('9. METAS'!$Q$20,INT((ROW()-14)/2),0)))</f>
        <v/>
      </c>
      <c r="K442" s="245" t="str">
        <f ca="1">IF(MOD(ROW()-13,2)=0,IF(ISBLANK(OFFSET('11. SEGUIMIENTO 2026'!$O$14,INT((ROW()-13)/2),0)),"",OFFSET('11. SEGUIMIENTO 2026'!$O$14,INT((ROW()-13)/2),0)),IF(ISBLANK(OFFSET('9. METAS'!$R$20,INT((ROW()-14)/2),0)),"",OFFSET('9. METAS'!$R$20,INT((ROW()-14)/2),0)))</f>
        <v/>
      </c>
      <c r="L442" s="245" t="str">
        <f ca="1">IF(MOD(ROW()-13,2)=0,IF(ISBLANK(OFFSET('11. SEGUIMIENTO 2026'!$P$14,INT((ROW()-13)/2),0)),"",OFFSET('11. SEGUIMIENTO 2026'!$P$14,INT((ROW()-13)/2),0)),IF(ISBLANK(OFFSET('9. METAS'!$S$20,INT((ROW()-14)/2),0)),"",OFFSET('9. METAS'!$S$20,INT((ROW()-14)/2),0)))</f>
        <v/>
      </c>
      <c r="M442" s="246" t="str">
        <f ca="1">IF(MOD(ROW()-13,2)=0,IF(ISBLANK(OFFSET('11. SEGUIMIENTO 2026'!$Q$14,INT((ROW()-13)/2),0)),"",OFFSET('11. SEGUIMIENTO 2026'!$Q$14,INT((ROW()-13)/2),0)),IF(ISBLANK(OFFSET('9. METAS'!$T$20,INT((ROW()-14)/2),0)),"",OFFSET('9. METAS'!$T$20,INT((ROW()-14)/2),0)))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02" t="str">
        <f ca="1">IF(ISBLANK(OFFSET('9. METAS'!$K$20,INT((ROW()-13)/2),0)),"",OFFSET('9. METAS'!$K$20,INT((ROW()-13)/2),0))</f>
        <v/>
      </c>
      <c r="I443" s="1004"/>
      <c r="J443" s="244" t="str">
        <f ca="1">IF(MOD(ROW()-13,2)=0,IF(ISBLANK(OFFSET('11. SEGUIMIENTO 2026'!$N$14,INT((ROW()-13)/2),0)),"",OFFSET('11. SEGUIMIENTO 2026'!$N$14,INT((ROW()-13)/2),0)),IF(ISBLANK(OFFSET('9. METAS'!$Q$20,INT((ROW()-14)/2),0)),"",OFFSET('9. METAS'!$Q$20,INT((ROW()-14)/2),0)))</f>
        <v/>
      </c>
      <c r="K443" s="245" t="str">
        <f ca="1">IF(MOD(ROW()-13,2)=0,IF(ISBLANK(OFFSET('11. SEGUIMIENTO 2026'!$O$14,INT((ROW()-13)/2),0)),"",OFFSET('11. SEGUIMIENTO 2026'!$O$14,INT((ROW()-13)/2),0)),IF(ISBLANK(OFFSET('9. METAS'!$R$20,INT((ROW()-14)/2),0)),"",OFFSET('9. METAS'!$R$20,INT((ROW()-14)/2),0)))</f>
        <v/>
      </c>
      <c r="L443" s="245" t="str">
        <f ca="1">IF(MOD(ROW()-13,2)=0,IF(ISBLANK(OFFSET('11. SEGUIMIENTO 2026'!$P$14,INT((ROW()-13)/2),0)),"",OFFSET('11. SEGUIMIENTO 2026'!$P$14,INT((ROW()-13)/2),0)),IF(ISBLANK(OFFSET('9. METAS'!$S$20,INT((ROW()-14)/2),0)),"",OFFSET('9. METAS'!$S$20,INT((ROW()-14)/2),0)))</f>
        <v/>
      </c>
      <c r="M443" s="246" t="str">
        <f ca="1">IF(MOD(ROW()-13,2)=0,IF(ISBLANK(OFFSET('11. SEGUIMIENTO 2026'!$Q$14,INT((ROW()-13)/2),0)),"",OFFSET('11. SEGUIMIENTO 2026'!$Q$14,INT((ROW()-13)/2),0)),IF(ISBLANK(OFFSET('9. METAS'!$T$20,INT((ROW()-14)/2),0)),"",OFFSET('9. METAS'!$T$20,INT((ROW()-14)/2),0)))</f>
        <v/>
      </c>
      <c r="N443" s="1006" t="str">
        <f t="shared" ref="N443" ca="1" si="426">IFERROR(J443/J444,"ND")</f>
        <v>ND</v>
      </c>
      <c r="O443" s="1008" t="str">
        <f t="shared" ref="O443" ca="1" si="427">IFERROR(((J443+K443)/H443),"ND")</f>
        <v>ND</v>
      </c>
      <c r="P443" s="1010"/>
    </row>
    <row r="444" spans="3:16">
      <c r="C444" s="1025"/>
      <c r="D444" s="1018"/>
      <c r="E444" s="1018"/>
      <c r="F444" s="1021"/>
      <c r="G444" s="1023"/>
      <c r="H444" s="1002"/>
      <c r="I444" s="1012"/>
      <c r="J444" s="244" t="str">
        <f ca="1">IF(MOD(ROW()-13,2)=0,IF(ISBLANK(OFFSET('11. SEGUIMIENTO 2026'!$N$14,INT((ROW()-13)/2),0)),"",OFFSET('11. SEGUIMIENTO 2026'!$N$14,INT((ROW()-13)/2),0)),IF(ISBLANK(OFFSET('9. METAS'!$Q$20,INT((ROW()-14)/2),0)),"",OFFSET('9. METAS'!$Q$20,INT((ROW()-14)/2),0)))</f>
        <v/>
      </c>
      <c r="K444" s="245" t="str">
        <f ca="1">IF(MOD(ROW()-13,2)=0,IF(ISBLANK(OFFSET('11. SEGUIMIENTO 2026'!$O$14,INT((ROW()-13)/2),0)),"",OFFSET('11. SEGUIMIENTO 2026'!$O$14,INT((ROW()-13)/2),0)),IF(ISBLANK(OFFSET('9. METAS'!$R$20,INT((ROW()-14)/2),0)),"",OFFSET('9. METAS'!$R$20,INT((ROW()-14)/2),0)))</f>
        <v/>
      </c>
      <c r="L444" s="245" t="str">
        <f ca="1">IF(MOD(ROW()-13,2)=0,IF(ISBLANK(OFFSET('11. SEGUIMIENTO 2026'!$P$14,INT((ROW()-13)/2),0)),"",OFFSET('11. SEGUIMIENTO 2026'!$P$14,INT((ROW()-13)/2),0)),IF(ISBLANK(OFFSET('9. METAS'!$S$20,INT((ROW()-14)/2),0)),"",OFFSET('9. METAS'!$S$20,INT((ROW()-14)/2),0)))</f>
        <v/>
      </c>
      <c r="M444" s="246" t="str">
        <f ca="1">IF(MOD(ROW()-13,2)=0,IF(ISBLANK(OFFSET('11. SEGUIMIENTO 2026'!$Q$14,INT((ROW()-13)/2),0)),"",OFFSET('11. SEGUIMIENTO 2026'!$Q$14,INT((ROW()-13)/2),0)),IF(ISBLANK(OFFSET('9. METAS'!$T$20,INT((ROW()-14)/2),0)),"",OFFSET('9. METAS'!$T$20,INT((ROW()-14)/2),0)))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02" t="str">
        <f ca="1">IF(ISBLANK(OFFSET('9. METAS'!$K$20,INT((ROW()-13)/2),0)),"",OFFSET('9. METAS'!$K$20,INT((ROW()-13)/2),0))</f>
        <v/>
      </c>
      <c r="I445" s="1004"/>
      <c r="J445" s="244" t="str">
        <f ca="1">IF(MOD(ROW()-13,2)=0,IF(ISBLANK(OFFSET('11. SEGUIMIENTO 2026'!$N$14,INT((ROW()-13)/2),0)),"",OFFSET('11. SEGUIMIENTO 2026'!$N$14,INT((ROW()-13)/2),0)),IF(ISBLANK(OFFSET('9. METAS'!$Q$20,INT((ROW()-14)/2),0)),"",OFFSET('9. METAS'!$Q$20,INT((ROW()-14)/2),0)))</f>
        <v/>
      </c>
      <c r="K445" s="245" t="str">
        <f ca="1">IF(MOD(ROW()-13,2)=0,IF(ISBLANK(OFFSET('11. SEGUIMIENTO 2026'!$O$14,INT((ROW()-13)/2),0)),"",OFFSET('11. SEGUIMIENTO 2026'!$O$14,INT((ROW()-13)/2),0)),IF(ISBLANK(OFFSET('9. METAS'!$R$20,INT((ROW()-14)/2),0)),"",OFFSET('9. METAS'!$R$20,INT((ROW()-14)/2),0)))</f>
        <v/>
      </c>
      <c r="L445" s="245" t="str">
        <f ca="1">IF(MOD(ROW()-13,2)=0,IF(ISBLANK(OFFSET('11. SEGUIMIENTO 2026'!$P$14,INT((ROW()-13)/2),0)),"",OFFSET('11. SEGUIMIENTO 2026'!$P$14,INT((ROW()-13)/2),0)),IF(ISBLANK(OFFSET('9. METAS'!$S$20,INT((ROW()-14)/2),0)),"",OFFSET('9. METAS'!$S$20,INT((ROW()-14)/2),0)))</f>
        <v/>
      </c>
      <c r="M445" s="246" t="str">
        <f ca="1">IF(MOD(ROW()-13,2)=0,IF(ISBLANK(OFFSET('11. SEGUIMIENTO 2026'!$Q$14,INT((ROW()-13)/2),0)),"",OFFSET('11. SEGUIMIENTO 2026'!$Q$14,INT((ROW()-13)/2),0)),IF(ISBLANK(OFFSET('9. METAS'!$T$20,INT((ROW()-14)/2),0)),"",OFFSET('9. METAS'!$T$20,INT((ROW()-14)/2),0)))</f>
        <v/>
      </c>
      <c r="N445" s="1006" t="str">
        <f t="shared" ref="N445" ca="1" si="428">IFERROR(J445/J446,"ND")</f>
        <v>ND</v>
      </c>
      <c r="O445" s="1008" t="str">
        <f t="shared" ref="O445" ca="1" si="429">IFERROR(((J445+K445)/H445),"ND")</f>
        <v>ND</v>
      </c>
      <c r="P445" s="1010"/>
    </row>
    <row r="446" spans="3:16">
      <c r="C446" s="1025"/>
      <c r="D446" s="1018"/>
      <c r="E446" s="1018"/>
      <c r="F446" s="1021"/>
      <c r="G446" s="1023"/>
      <c r="H446" s="1002"/>
      <c r="I446" s="1012"/>
      <c r="J446" s="244" t="str">
        <f ca="1">IF(MOD(ROW()-13,2)=0,IF(ISBLANK(OFFSET('11. SEGUIMIENTO 2026'!$N$14,INT((ROW()-13)/2),0)),"",OFFSET('11. SEGUIMIENTO 2026'!$N$14,INT((ROW()-13)/2),0)),IF(ISBLANK(OFFSET('9. METAS'!$Q$20,INT((ROW()-14)/2),0)),"",OFFSET('9. METAS'!$Q$20,INT((ROW()-14)/2),0)))</f>
        <v/>
      </c>
      <c r="K446" s="245" t="str">
        <f ca="1">IF(MOD(ROW()-13,2)=0,IF(ISBLANK(OFFSET('11. SEGUIMIENTO 2026'!$O$14,INT((ROW()-13)/2),0)),"",OFFSET('11. SEGUIMIENTO 2026'!$O$14,INT((ROW()-13)/2),0)),IF(ISBLANK(OFFSET('9. METAS'!$R$20,INT((ROW()-14)/2),0)),"",OFFSET('9. METAS'!$R$20,INT((ROW()-14)/2),0)))</f>
        <v/>
      </c>
      <c r="L446" s="245" t="str">
        <f ca="1">IF(MOD(ROW()-13,2)=0,IF(ISBLANK(OFFSET('11. SEGUIMIENTO 2026'!$P$14,INT((ROW()-13)/2),0)),"",OFFSET('11. SEGUIMIENTO 2026'!$P$14,INT((ROW()-13)/2),0)),IF(ISBLANK(OFFSET('9. METAS'!$S$20,INT((ROW()-14)/2),0)),"",OFFSET('9. METAS'!$S$20,INT((ROW()-14)/2),0)))</f>
        <v/>
      </c>
      <c r="M446" s="246" t="str">
        <f ca="1">IF(MOD(ROW()-13,2)=0,IF(ISBLANK(OFFSET('11. SEGUIMIENTO 2026'!$Q$14,INT((ROW()-13)/2),0)),"",OFFSET('11. SEGUIMIENTO 2026'!$Q$14,INT((ROW()-13)/2),0)),IF(ISBLANK(OFFSET('9. METAS'!$T$20,INT((ROW()-14)/2),0)),"",OFFSET('9. METAS'!$T$20,INT((ROW()-14)/2),0)))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02" t="str">
        <f ca="1">IF(ISBLANK(OFFSET('9. METAS'!$K$20,INT((ROW()-13)/2),0)),"",OFFSET('9. METAS'!$K$20,INT((ROW()-13)/2),0))</f>
        <v/>
      </c>
      <c r="I447" s="1004"/>
      <c r="J447" s="244" t="str">
        <f ca="1">IF(MOD(ROW()-13,2)=0,IF(ISBLANK(OFFSET('11. SEGUIMIENTO 2026'!$N$14,INT((ROW()-13)/2),0)),"",OFFSET('11. SEGUIMIENTO 2026'!$N$14,INT((ROW()-13)/2),0)),IF(ISBLANK(OFFSET('9. METAS'!$Q$20,INT((ROW()-14)/2),0)),"",OFFSET('9. METAS'!$Q$20,INT((ROW()-14)/2),0)))</f>
        <v/>
      </c>
      <c r="K447" s="245" t="str">
        <f ca="1">IF(MOD(ROW()-13,2)=0,IF(ISBLANK(OFFSET('11. SEGUIMIENTO 2026'!$O$14,INT((ROW()-13)/2),0)),"",OFFSET('11. SEGUIMIENTO 2026'!$O$14,INT((ROW()-13)/2),0)),IF(ISBLANK(OFFSET('9. METAS'!$R$20,INT((ROW()-14)/2),0)),"",OFFSET('9. METAS'!$R$20,INT((ROW()-14)/2),0)))</f>
        <v/>
      </c>
      <c r="L447" s="245" t="str">
        <f ca="1">IF(MOD(ROW()-13,2)=0,IF(ISBLANK(OFFSET('11. SEGUIMIENTO 2026'!$P$14,INT((ROW()-13)/2),0)),"",OFFSET('11. SEGUIMIENTO 2026'!$P$14,INT((ROW()-13)/2),0)),IF(ISBLANK(OFFSET('9. METAS'!$S$20,INT((ROW()-14)/2),0)),"",OFFSET('9. METAS'!$S$20,INT((ROW()-14)/2),0)))</f>
        <v/>
      </c>
      <c r="M447" s="246" t="str">
        <f ca="1">IF(MOD(ROW()-13,2)=0,IF(ISBLANK(OFFSET('11. SEGUIMIENTO 2026'!$Q$14,INT((ROW()-13)/2),0)),"",OFFSET('11. SEGUIMIENTO 2026'!$Q$14,INT((ROW()-13)/2),0)),IF(ISBLANK(OFFSET('9. METAS'!$T$20,INT((ROW()-14)/2),0)),"",OFFSET('9. METAS'!$T$20,INT((ROW()-14)/2),0)))</f>
        <v/>
      </c>
      <c r="N447" s="1006" t="str">
        <f t="shared" ref="N447" ca="1" si="430">IFERROR(J447/J448,"ND")</f>
        <v>ND</v>
      </c>
      <c r="O447" s="1008" t="str">
        <f t="shared" ref="O447" ca="1" si="431">IFERROR(((J447+K447)/H447),"ND")</f>
        <v>ND</v>
      </c>
      <c r="P447" s="1010"/>
    </row>
    <row r="448" spans="3:16">
      <c r="C448" s="1025"/>
      <c r="D448" s="1018"/>
      <c r="E448" s="1018"/>
      <c r="F448" s="1021"/>
      <c r="G448" s="1023"/>
      <c r="H448" s="1002"/>
      <c r="I448" s="1012"/>
      <c r="J448" s="244" t="str">
        <f ca="1">IF(MOD(ROW()-13,2)=0,IF(ISBLANK(OFFSET('11. SEGUIMIENTO 2026'!$N$14,INT((ROW()-13)/2),0)),"",OFFSET('11. SEGUIMIENTO 2026'!$N$14,INT((ROW()-13)/2),0)),IF(ISBLANK(OFFSET('9. METAS'!$Q$20,INT((ROW()-14)/2),0)),"",OFFSET('9. METAS'!$Q$20,INT((ROW()-14)/2),0)))</f>
        <v/>
      </c>
      <c r="K448" s="245" t="str">
        <f ca="1">IF(MOD(ROW()-13,2)=0,IF(ISBLANK(OFFSET('11. SEGUIMIENTO 2026'!$O$14,INT((ROW()-13)/2),0)),"",OFFSET('11. SEGUIMIENTO 2026'!$O$14,INT((ROW()-13)/2),0)),IF(ISBLANK(OFFSET('9. METAS'!$R$20,INT((ROW()-14)/2),0)),"",OFFSET('9. METAS'!$R$20,INT((ROW()-14)/2),0)))</f>
        <v/>
      </c>
      <c r="L448" s="245" t="str">
        <f ca="1">IF(MOD(ROW()-13,2)=0,IF(ISBLANK(OFFSET('11. SEGUIMIENTO 2026'!$P$14,INT((ROW()-13)/2),0)),"",OFFSET('11. SEGUIMIENTO 2026'!$P$14,INT((ROW()-13)/2),0)),IF(ISBLANK(OFFSET('9. METAS'!$S$20,INT((ROW()-14)/2),0)),"",OFFSET('9. METAS'!$S$20,INT((ROW()-14)/2),0)))</f>
        <v/>
      </c>
      <c r="M448" s="246" t="str">
        <f ca="1">IF(MOD(ROW()-13,2)=0,IF(ISBLANK(OFFSET('11. SEGUIMIENTO 2026'!$Q$14,INT((ROW()-13)/2),0)),"",OFFSET('11. SEGUIMIENTO 2026'!$Q$14,INT((ROW()-13)/2),0)),IF(ISBLANK(OFFSET('9. METAS'!$T$20,INT((ROW()-14)/2),0)),"",OFFSET('9. METAS'!$T$20,INT((ROW()-14)/2),0)))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02" t="str">
        <f ca="1">IF(ISBLANK(OFFSET('9. METAS'!$K$20,INT((ROW()-13)/2),0)),"",OFFSET('9. METAS'!$K$20,INT((ROW()-13)/2),0))</f>
        <v/>
      </c>
      <c r="I449" s="1004"/>
      <c r="J449" s="244" t="str">
        <f ca="1">IF(MOD(ROW()-13,2)=0,IF(ISBLANK(OFFSET('11. SEGUIMIENTO 2026'!$N$14,INT((ROW()-13)/2),0)),"",OFFSET('11. SEGUIMIENTO 2026'!$N$14,INT((ROW()-13)/2),0)),IF(ISBLANK(OFFSET('9. METAS'!$Q$20,INT((ROW()-14)/2),0)),"",OFFSET('9. METAS'!$Q$20,INT((ROW()-14)/2),0)))</f>
        <v/>
      </c>
      <c r="K449" s="245" t="str">
        <f ca="1">IF(MOD(ROW()-13,2)=0,IF(ISBLANK(OFFSET('11. SEGUIMIENTO 2026'!$O$14,INT((ROW()-13)/2),0)),"",OFFSET('11. SEGUIMIENTO 2026'!$O$14,INT((ROW()-13)/2),0)),IF(ISBLANK(OFFSET('9. METAS'!$R$20,INT((ROW()-14)/2),0)),"",OFFSET('9. METAS'!$R$20,INT((ROW()-14)/2),0)))</f>
        <v/>
      </c>
      <c r="L449" s="245" t="str">
        <f ca="1">IF(MOD(ROW()-13,2)=0,IF(ISBLANK(OFFSET('11. SEGUIMIENTO 2026'!$P$14,INT((ROW()-13)/2),0)),"",OFFSET('11. SEGUIMIENTO 2026'!$P$14,INT((ROW()-13)/2),0)),IF(ISBLANK(OFFSET('9. METAS'!$S$20,INT((ROW()-14)/2),0)),"",OFFSET('9. METAS'!$S$20,INT((ROW()-14)/2),0)))</f>
        <v/>
      </c>
      <c r="M449" s="246" t="str">
        <f ca="1">IF(MOD(ROW()-13,2)=0,IF(ISBLANK(OFFSET('11. SEGUIMIENTO 2026'!$Q$14,INT((ROW()-13)/2),0)),"",OFFSET('11. SEGUIMIENTO 2026'!$Q$14,INT((ROW()-13)/2),0)),IF(ISBLANK(OFFSET('9. METAS'!$T$20,INT((ROW()-14)/2),0)),"",OFFSET('9. METAS'!$T$20,INT((ROW()-14)/2),0)))</f>
        <v/>
      </c>
      <c r="N449" s="1006" t="str">
        <f t="shared" ref="N449" ca="1" si="432">IFERROR(J449/J450,"ND")</f>
        <v>ND</v>
      </c>
      <c r="O449" s="1008" t="str">
        <f t="shared" ref="O449" ca="1" si="433">IFERROR(((J449+K449)/H449),"ND")</f>
        <v>ND</v>
      </c>
      <c r="P449" s="1010"/>
    </row>
    <row r="450" spans="3:16">
      <c r="C450" s="1025"/>
      <c r="D450" s="1018"/>
      <c r="E450" s="1018"/>
      <c r="F450" s="1021"/>
      <c r="G450" s="1023"/>
      <c r="H450" s="1002"/>
      <c r="I450" s="1012"/>
      <c r="J450" s="244" t="str">
        <f ca="1">IF(MOD(ROW()-13,2)=0,IF(ISBLANK(OFFSET('11. SEGUIMIENTO 2026'!$N$14,INT((ROW()-13)/2),0)),"",OFFSET('11. SEGUIMIENTO 2026'!$N$14,INT((ROW()-13)/2),0)),IF(ISBLANK(OFFSET('9. METAS'!$Q$20,INT((ROW()-14)/2),0)),"",OFFSET('9. METAS'!$Q$20,INT((ROW()-14)/2),0)))</f>
        <v/>
      </c>
      <c r="K450" s="245" t="str">
        <f ca="1">IF(MOD(ROW()-13,2)=0,IF(ISBLANK(OFFSET('11. SEGUIMIENTO 2026'!$O$14,INT((ROW()-13)/2),0)),"",OFFSET('11. SEGUIMIENTO 2026'!$O$14,INT((ROW()-13)/2),0)),IF(ISBLANK(OFFSET('9. METAS'!$R$20,INT((ROW()-14)/2),0)),"",OFFSET('9. METAS'!$R$20,INT((ROW()-14)/2),0)))</f>
        <v/>
      </c>
      <c r="L450" s="245" t="str">
        <f ca="1">IF(MOD(ROW()-13,2)=0,IF(ISBLANK(OFFSET('11. SEGUIMIENTO 2026'!$P$14,INT((ROW()-13)/2),0)),"",OFFSET('11. SEGUIMIENTO 2026'!$P$14,INT((ROW()-13)/2),0)),IF(ISBLANK(OFFSET('9. METAS'!$S$20,INT((ROW()-14)/2),0)),"",OFFSET('9. METAS'!$S$20,INT((ROW()-14)/2),0)))</f>
        <v/>
      </c>
      <c r="M450" s="246" t="str">
        <f ca="1">IF(MOD(ROW()-13,2)=0,IF(ISBLANK(OFFSET('11. SEGUIMIENTO 2026'!$Q$14,INT((ROW()-13)/2),0)),"",OFFSET('11. SEGUIMIENTO 2026'!$Q$14,INT((ROW()-13)/2),0)),IF(ISBLANK(OFFSET('9. METAS'!$T$20,INT((ROW()-14)/2),0)),"",OFFSET('9. METAS'!$T$20,INT((ROW()-14)/2),0)))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02" t="str">
        <f ca="1">IF(ISBLANK(OFFSET('9. METAS'!$K$20,INT((ROW()-13)/2),0)),"",OFFSET('9. METAS'!$K$20,INT((ROW()-13)/2),0))</f>
        <v/>
      </c>
      <c r="I451" s="1004"/>
      <c r="J451" s="244" t="str">
        <f ca="1">IF(MOD(ROW()-13,2)=0,IF(ISBLANK(OFFSET('11. SEGUIMIENTO 2026'!$N$14,INT((ROW()-13)/2),0)),"",OFFSET('11. SEGUIMIENTO 2026'!$N$14,INT((ROW()-13)/2),0)),IF(ISBLANK(OFFSET('9. METAS'!$Q$20,INT((ROW()-14)/2),0)),"",OFFSET('9. METAS'!$Q$20,INT((ROW()-14)/2),0)))</f>
        <v/>
      </c>
      <c r="K451" s="245" t="str">
        <f ca="1">IF(MOD(ROW()-13,2)=0,IF(ISBLANK(OFFSET('11. SEGUIMIENTO 2026'!$O$14,INT((ROW()-13)/2),0)),"",OFFSET('11. SEGUIMIENTO 2026'!$O$14,INT((ROW()-13)/2),0)),IF(ISBLANK(OFFSET('9. METAS'!$R$20,INT((ROW()-14)/2),0)),"",OFFSET('9. METAS'!$R$20,INT((ROW()-14)/2),0)))</f>
        <v/>
      </c>
      <c r="L451" s="245" t="str">
        <f ca="1">IF(MOD(ROW()-13,2)=0,IF(ISBLANK(OFFSET('11. SEGUIMIENTO 2026'!$P$14,INT((ROW()-13)/2),0)),"",OFFSET('11. SEGUIMIENTO 2026'!$P$14,INT((ROW()-13)/2),0)),IF(ISBLANK(OFFSET('9. METAS'!$S$20,INT((ROW()-14)/2),0)),"",OFFSET('9. METAS'!$S$20,INT((ROW()-14)/2),0)))</f>
        <v/>
      </c>
      <c r="M451" s="246" t="str">
        <f ca="1">IF(MOD(ROW()-13,2)=0,IF(ISBLANK(OFFSET('11. SEGUIMIENTO 2026'!$Q$14,INT((ROW()-13)/2),0)),"",OFFSET('11. SEGUIMIENTO 2026'!$Q$14,INT((ROW()-13)/2),0)),IF(ISBLANK(OFFSET('9. METAS'!$T$20,INT((ROW()-14)/2),0)),"",OFFSET('9. METAS'!$T$20,INT((ROW()-14)/2),0)))</f>
        <v/>
      </c>
      <c r="N451" s="1006" t="str">
        <f t="shared" ref="N451" ca="1" si="434">IFERROR(J451/J452,"ND")</f>
        <v>ND</v>
      </c>
      <c r="O451" s="1008" t="str">
        <f t="shared" ref="O451" ca="1" si="435">IFERROR(((J451+K451)/H451),"ND")</f>
        <v>ND</v>
      </c>
      <c r="P451" s="1010"/>
    </row>
    <row r="452" spans="3:16">
      <c r="C452" s="1025"/>
      <c r="D452" s="1018"/>
      <c r="E452" s="1018"/>
      <c r="F452" s="1021"/>
      <c r="G452" s="1023"/>
      <c r="H452" s="1002"/>
      <c r="I452" s="1012"/>
      <c r="J452" s="244" t="str">
        <f ca="1">IF(MOD(ROW()-13,2)=0,IF(ISBLANK(OFFSET('11. SEGUIMIENTO 2026'!$N$14,INT((ROW()-13)/2),0)),"",OFFSET('11. SEGUIMIENTO 2026'!$N$14,INT((ROW()-13)/2),0)),IF(ISBLANK(OFFSET('9. METAS'!$Q$20,INT((ROW()-14)/2),0)),"",OFFSET('9. METAS'!$Q$20,INT((ROW()-14)/2),0)))</f>
        <v/>
      </c>
      <c r="K452" s="245" t="str">
        <f ca="1">IF(MOD(ROW()-13,2)=0,IF(ISBLANK(OFFSET('11. SEGUIMIENTO 2026'!$O$14,INT((ROW()-13)/2),0)),"",OFFSET('11. SEGUIMIENTO 2026'!$O$14,INT((ROW()-13)/2),0)),IF(ISBLANK(OFFSET('9. METAS'!$R$20,INT((ROW()-14)/2),0)),"",OFFSET('9. METAS'!$R$20,INT((ROW()-14)/2),0)))</f>
        <v/>
      </c>
      <c r="L452" s="245" t="str">
        <f ca="1">IF(MOD(ROW()-13,2)=0,IF(ISBLANK(OFFSET('11. SEGUIMIENTO 2026'!$P$14,INT((ROW()-13)/2),0)),"",OFFSET('11. SEGUIMIENTO 2026'!$P$14,INT((ROW()-13)/2),0)),IF(ISBLANK(OFFSET('9. METAS'!$S$20,INT((ROW()-14)/2),0)),"",OFFSET('9. METAS'!$S$20,INT((ROW()-14)/2),0)))</f>
        <v/>
      </c>
      <c r="M452" s="246" t="str">
        <f ca="1">IF(MOD(ROW()-13,2)=0,IF(ISBLANK(OFFSET('11. SEGUIMIENTO 2026'!$Q$14,INT((ROW()-13)/2),0)),"",OFFSET('11. SEGUIMIENTO 2026'!$Q$14,INT((ROW()-13)/2),0)),IF(ISBLANK(OFFSET('9. METAS'!$T$20,INT((ROW()-14)/2),0)),"",OFFSET('9. METAS'!$T$20,INT((ROW()-14)/2),0)))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02" t="str">
        <f ca="1">IF(ISBLANK(OFFSET('9. METAS'!$K$20,INT((ROW()-13)/2),0)),"",OFFSET('9. METAS'!$K$20,INT((ROW()-13)/2),0))</f>
        <v/>
      </c>
      <c r="I453" s="1004"/>
      <c r="J453" s="244" t="str">
        <f ca="1">IF(MOD(ROW()-13,2)=0,IF(ISBLANK(OFFSET('11. SEGUIMIENTO 2026'!$N$14,INT((ROW()-13)/2),0)),"",OFFSET('11. SEGUIMIENTO 2026'!$N$14,INT((ROW()-13)/2),0)),IF(ISBLANK(OFFSET('9. METAS'!$Q$20,INT((ROW()-14)/2),0)),"",OFFSET('9. METAS'!$Q$20,INT((ROW()-14)/2),0)))</f>
        <v/>
      </c>
      <c r="K453" s="245" t="str">
        <f ca="1">IF(MOD(ROW()-13,2)=0,IF(ISBLANK(OFFSET('11. SEGUIMIENTO 2026'!$O$14,INT((ROW()-13)/2),0)),"",OFFSET('11. SEGUIMIENTO 2026'!$O$14,INT((ROW()-13)/2),0)),IF(ISBLANK(OFFSET('9. METAS'!$R$20,INT((ROW()-14)/2),0)),"",OFFSET('9. METAS'!$R$20,INT((ROW()-14)/2),0)))</f>
        <v/>
      </c>
      <c r="L453" s="245" t="str">
        <f ca="1">IF(MOD(ROW()-13,2)=0,IF(ISBLANK(OFFSET('11. SEGUIMIENTO 2026'!$P$14,INT((ROW()-13)/2),0)),"",OFFSET('11. SEGUIMIENTO 2026'!$P$14,INT((ROW()-13)/2),0)),IF(ISBLANK(OFFSET('9. METAS'!$S$20,INT((ROW()-14)/2),0)),"",OFFSET('9. METAS'!$S$20,INT((ROW()-14)/2),0)))</f>
        <v/>
      </c>
      <c r="M453" s="246" t="str">
        <f ca="1">IF(MOD(ROW()-13,2)=0,IF(ISBLANK(OFFSET('11. SEGUIMIENTO 2026'!$Q$14,INT((ROW()-13)/2),0)),"",OFFSET('11. SEGUIMIENTO 2026'!$Q$14,INT((ROW()-13)/2),0)),IF(ISBLANK(OFFSET('9. METAS'!$T$20,INT((ROW()-14)/2),0)),"",OFFSET('9. METAS'!$T$20,INT((ROW()-14)/2),0)))</f>
        <v/>
      </c>
      <c r="N453" s="1006" t="str">
        <f t="shared" ref="N453" ca="1" si="436">IFERROR(J453/J454,"ND")</f>
        <v>ND</v>
      </c>
      <c r="O453" s="1008" t="str">
        <f t="shared" ref="O453" ca="1" si="437">IFERROR(((J453+K453)/H453),"ND")</f>
        <v>ND</v>
      </c>
      <c r="P453" s="1010"/>
    </row>
    <row r="454" spans="3:16">
      <c r="C454" s="1025"/>
      <c r="D454" s="1018"/>
      <c r="E454" s="1018"/>
      <c r="F454" s="1021"/>
      <c r="G454" s="1023"/>
      <c r="H454" s="1002"/>
      <c r="I454" s="1012"/>
      <c r="J454" s="244" t="str">
        <f ca="1">IF(MOD(ROW()-13,2)=0,IF(ISBLANK(OFFSET('11. SEGUIMIENTO 2026'!$N$14,INT((ROW()-13)/2),0)),"",OFFSET('11. SEGUIMIENTO 2026'!$N$14,INT((ROW()-13)/2),0)),IF(ISBLANK(OFFSET('9. METAS'!$Q$20,INT((ROW()-14)/2),0)),"",OFFSET('9. METAS'!$Q$20,INT((ROW()-14)/2),0)))</f>
        <v/>
      </c>
      <c r="K454" s="245" t="str">
        <f ca="1">IF(MOD(ROW()-13,2)=0,IF(ISBLANK(OFFSET('11. SEGUIMIENTO 2026'!$O$14,INT((ROW()-13)/2),0)),"",OFFSET('11. SEGUIMIENTO 2026'!$O$14,INT((ROW()-13)/2),0)),IF(ISBLANK(OFFSET('9. METAS'!$R$20,INT((ROW()-14)/2),0)),"",OFFSET('9. METAS'!$R$20,INT((ROW()-14)/2),0)))</f>
        <v/>
      </c>
      <c r="L454" s="245" t="str">
        <f ca="1">IF(MOD(ROW()-13,2)=0,IF(ISBLANK(OFFSET('11. SEGUIMIENTO 2026'!$P$14,INT((ROW()-13)/2),0)),"",OFFSET('11. SEGUIMIENTO 2026'!$P$14,INT((ROW()-13)/2),0)),IF(ISBLANK(OFFSET('9. METAS'!$S$20,INT((ROW()-14)/2),0)),"",OFFSET('9. METAS'!$S$20,INT((ROW()-14)/2),0)))</f>
        <v/>
      </c>
      <c r="M454" s="246" t="str">
        <f ca="1">IF(MOD(ROW()-13,2)=0,IF(ISBLANK(OFFSET('11. SEGUIMIENTO 2026'!$Q$14,INT((ROW()-13)/2),0)),"",OFFSET('11. SEGUIMIENTO 2026'!$Q$14,INT((ROW()-13)/2),0)),IF(ISBLANK(OFFSET('9. METAS'!$T$20,INT((ROW()-14)/2),0)),"",OFFSET('9. METAS'!$T$20,INT((ROW()-14)/2),0)))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02" t="str">
        <f ca="1">IF(ISBLANK(OFFSET('9. METAS'!$K$20,INT((ROW()-13)/2),0)),"",OFFSET('9. METAS'!$K$20,INT((ROW()-13)/2),0))</f>
        <v/>
      </c>
      <c r="I455" s="1004"/>
      <c r="J455" s="244" t="str">
        <f ca="1">IF(MOD(ROW()-13,2)=0,IF(ISBLANK(OFFSET('11. SEGUIMIENTO 2026'!$N$14,INT((ROW()-13)/2),0)),"",OFFSET('11. SEGUIMIENTO 2026'!$N$14,INT((ROW()-13)/2),0)),IF(ISBLANK(OFFSET('9. METAS'!$Q$20,INT((ROW()-14)/2),0)),"",OFFSET('9. METAS'!$Q$20,INT((ROW()-14)/2),0)))</f>
        <v/>
      </c>
      <c r="K455" s="245" t="str">
        <f ca="1">IF(MOD(ROW()-13,2)=0,IF(ISBLANK(OFFSET('11. SEGUIMIENTO 2026'!$O$14,INT((ROW()-13)/2),0)),"",OFFSET('11. SEGUIMIENTO 2026'!$O$14,INT((ROW()-13)/2),0)),IF(ISBLANK(OFFSET('9. METAS'!$R$20,INT((ROW()-14)/2),0)),"",OFFSET('9. METAS'!$R$20,INT((ROW()-14)/2),0)))</f>
        <v/>
      </c>
      <c r="L455" s="245" t="str">
        <f ca="1">IF(MOD(ROW()-13,2)=0,IF(ISBLANK(OFFSET('11. SEGUIMIENTO 2026'!$P$14,INT((ROW()-13)/2),0)),"",OFFSET('11. SEGUIMIENTO 2026'!$P$14,INT((ROW()-13)/2),0)),IF(ISBLANK(OFFSET('9. METAS'!$S$20,INT((ROW()-14)/2),0)),"",OFFSET('9. METAS'!$S$20,INT((ROW()-14)/2),0)))</f>
        <v/>
      </c>
      <c r="M455" s="246" t="str">
        <f ca="1">IF(MOD(ROW()-13,2)=0,IF(ISBLANK(OFFSET('11. SEGUIMIENTO 2026'!$Q$14,INT((ROW()-13)/2),0)),"",OFFSET('11. SEGUIMIENTO 2026'!$Q$14,INT((ROW()-13)/2),0)),IF(ISBLANK(OFFSET('9. METAS'!$T$20,INT((ROW()-14)/2),0)),"",OFFSET('9. METAS'!$T$20,INT((ROW()-14)/2),0)))</f>
        <v/>
      </c>
      <c r="N455" s="1006" t="str">
        <f t="shared" ref="N455" ca="1" si="438">IFERROR(J455/J456,"ND")</f>
        <v>ND</v>
      </c>
      <c r="O455" s="1008" t="str">
        <f t="shared" ref="O455" ca="1" si="439">IFERROR(((J455+K455)/H455),"ND")</f>
        <v>ND</v>
      </c>
      <c r="P455" s="1010"/>
    </row>
    <row r="456" spans="3:16">
      <c r="C456" s="1025"/>
      <c r="D456" s="1018"/>
      <c r="E456" s="1018"/>
      <c r="F456" s="1021"/>
      <c r="G456" s="1023"/>
      <c r="H456" s="1002"/>
      <c r="I456" s="1012"/>
      <c r="J456" s="244" t="str">
        <f ca="1">IF(MOD(ROW()-13,2)=0,IF(ISBLANK(OFFSET('11. SEGUIMIENTO 2026'!$N$14,INT((ROW()-13)/2),0)),"",OFFSET('11. SEGUIMIENTO 2026'!$N$14,INT((ROW()-13)/2),0)),IF(ISBLANK(OFFSET('9. METAS'!$Q$20,INT((ROW()-14)/2),0)),"",OFFSET('9. METAS'!$Q$20,INT((ROW()-14)/2),0)))</f>
        <v/>
      </c>
      <c r="K456" s="245" t="str">
        <f ca="1">IF(MOD(ROW()-13,2)=0,IF(ISBLANK(OFFSET('11. SEGUIMIENTO 2026'!$O$14,INT((ROW()-13)/2),0)),"",OFFSET('11. SEGUIMIENTO 2026'!$O$14,INT((ROW()-13)/2),0)),IF(ISBLANK(OFFSET('9. METAS'!$R$20,INT((ROW()-14)/2),0)),"",OFFSET('9. METAS'!$R$20,INT((ROW()-14)/2),0)))</f>
        <v/>
      </c>
      <c r="L456" s="245" t="str">
        <f ca="1">IF(MOD(ROW()-13,2)=0,IF(ISBLANK(OFFSET('11. SEGUIMIENTO 2026'!$P$14,INT((ROW()-13)/2),0)),"",OFFSET('11. SEGUIMIENTO 2026'!$P$14,INT((ROW()-13)/2),0)),IF(ISBLANK(OFFSET('9. METAS'!$S$20,INT((ROW()-14)/2),0)),"",OFFSET('9. METAS'!$S$20,INT((ROW()-14)/2),0)))</f>
        <v/>
      </c>
      <c r="M456" s="246" t="str">
        <f ca="1">IF(MOD(ROW()-13,2)=0,IF(ISBLANK(OFFSET('11. SEGUIMIENTO 2026'!$Q$14,INT((ROW()-13)/2),0)),"",OFFSET('11. SEGUIMIENTO 2026'!$Q$14,INT((ROW()-13)/2),0)),IF(ISBLANK(OFFSET('9. METAS'!$T$20,INT((ROW()-14)/2),0)),"",OFFSET('9. METAS'!$T$20,INT((ROW()-14)/2),0)))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02" t="str">
        <f ca="1">IF(ISBLANK(OFFSET('9. METAS'!$K$20,INT((ROW()-13)/2),0)),"",OFFSET('9. METAS'!$K$20,INT((ROW()-13)/2),0))</f>
        <v/>
      </c>
      <c r="I457" s="1004"/>
      <c r="J457" s="244" t="str">
        <f ca="1">IF(MOD(ROW()-13,2)=0,IF(ISBLANK(OFFSET('11. SEGUIMIENTO 2026'!$N$14,INT((ROW()-13)/2),0)),"",OFFSET('11. SEGUIMIENTO 2026'!$N$14,INT((ROW()-13)/2),0)),IF(ISBLANK(OFFSET('9. METAS'!$Q$20,INT((ROW()-14)/2),0)),"",OFFSET('9. METAS'!$Q$20,INT((ROW()-14)/2),0)))</f>
        <v/>
      </c>
      <c r="K457" s="245" t="str">
        <f ca="1">IF(MOD(ROW()-13,2)=0,IF(ISBLANK(OFFSET('11. SEGUIMIENTO 2026'!$O$14,INT((ROW()-13)/2),0)),"",OFFSET('11. SEGUIMIENTO 2026'!$O$14,INT((ROW()-13)/2),0)),IF(ISBLANK(OFFSET('9. METAS'!$R$20,INT((ROW()-14)/2),0)),"",OFFSET('9. METAS'!$R$20,INT((ROW()-14)/2),0)))</f>
        <v/>
      </c>
      <c r="L457" s="245" t="str">
        <f ca="1">IF(MOD(ROW()-13,2)=0,IF(ISBLANK(OFFSET('11. SEGUIMIENTO 2026'!$P$14,INT((ROW()-13)/2),0)),"",OFFSET('11. SEGUIMIENTO 2026'!$P$14,INT((ROW()-13)/2),0)),IF(ISBLANK(OFFSET('9. METAS'!$S$20,INT((ROW()-14)/2),0)),"",OFFSET('9. METAS'!$S$20,INT((ROW()-14)/2),0)))</f>
        <v/>
      </c>
      <c r="M457" s="246" t="str">
        <f ca="1">IF(MOD(ROW()-13,2)=0,IF(ISBLANK(OFFSET('11. SEGUIMIENTO 2026'!$Q$14,INT((ROW()-13)/2),0)),"",OFFSET('11. SEGUIMIENTO 2026'!$Q$14,INT((ROW()-13)/2),0)),IF(ISBLANK(OFFSET('9. METAS'!$T$20,INT((ROW()-14)/2),0)),"",OFFSET('9. METAS'!$T$20,INT((ROW()-14)/2),0)))</f>
        <v/>
      </c>
      <c r="N457" s="1006" t="str">
        <f t="shared" ref="N457" ca="1" si="440">IFERROR(J457/J458,"ND")</f>
        <v>ND</v>
      </c>
      <c r="O457" s="1008" t="str">
        <f t="shared" ref="O457" ca="1" si="441">IFERROR(((J457+K457)/H457),"ND")</f>
        <v>ND</v>
      </c>
      <c r="P457" s="1010"/>
    </row>
    <row r="458" spans="3:16">
      <c r="C458" s="1025"/>
      <c r="D458" s="1018"/>
      <c r="E458" s="1018"/>
      <c r="F458" s="1021"/>
      <c r="G458" s="1023"/>
      <c r="H458" s="1002"/>
      <c r="I458" s="1012"/>
      <c r="J458" s="244" t="str">
        <f ca="1">IF(MOD(ROW()-13,2)=0,IF(ISBLANK(OFFSET('11. SEGUIMIENTO 2026'!$N$14,INT((ROW()-13)/2),0)),"",OFFSET('11. SEGUIMIENTO 2026'!$N$14,INT((ROW()-13)/2),0)),IF(ISBLANK(OFFSET('9. METAS'!$Q$20,INT((ROW()-14)/2),0)),"",OFFSET('9. METAS'!$Q$20,INT((ROW()-14)/2),0)))</f>
        <v/>
      </c>
      <c r="K458" s="245" t="str">
        <f ca="1">IF(MOD(ROW()-13,2)=0,IF(ISBLANK(OFFSET('11. SEGUIMIENTO 2026'!$O$14,INT((ROW()-13)/2),0)),"",OFFSET('11. SEGUIMIENTO 2026'!$O$14,INT((ROW()-13)/2),0)),IF(ISBLANK(OFFSET('9. METAS'!$R$20,INT((ROW()-14)/2),0)),"",OFFSET('9. METAS'!$R$20,INT((ROW()-14)/2),0)))</f>
        <v/>
      </c>
      <c r="L458" s="245" t="str">
        <f ca="1">IF(MOD(ROW()-13,2)=0,IF(ISBLANK(OFFSET('11. SEGUIMIENTO 2026'!$P$14,INT((ROW()-13)/2),0)),"",OFFSET('11. SEGUIMIENTO 2026'!$P$14,INT((ROW()-13)/2),0)),IF(ISBLANK(OFFSET('9. METAS'!$S$20,INT((ROW()-14)/2),0)),"",OFFSET('9. METAS'!$S$20,INT((ROW()-14)/2),0)))</f>
        <v/>
      </c>
      <c r="M458" s="246" t="str">
        <f ca="1">IF(MOD(ROW()-13,2)=0,IF(ISBLANK(OFFSET('11. SEGUIMIENTO 2026'!$Q$14,INT((ROW()-13)/2),0)),"",OFFSET('11. SEGUIMIENTO 2026'!$Q$14,INT((ROW()-13)/2),0)),IF(ISBLANK(OFFSET('9. METAS'!$T$20,INT((ROW()-14)/2),0)),"",OFFSET('9. METAS'!$T$20,INT((ROW()-14)/2),0)))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02" t="str">
        <f ca="1">IF(ISBLANK(OFFSET('9. METAS'!$K$20,INT((ROW()-13)/2),0)),"",OFFSET('9. METAS'!$K$20,INT((ROW()-13)/2),0))</f>
        <v/>
      </c>
      <c r="I459" s="1004"/>
      <c r="J459" s="244" t="str">
        <f ca="1">IF(MOD(ROW()-13,2)=0,IF(ISBLANK(OFFSET('11. SEGUIMIENTO 2026'!$N$14,INT((ROW()-13)/2),0)),"",OFFSET('11. SEGUIMIENTO 2026'!$N$14,INT((ROW()-13)/2),0)),IF(ISBLANK(OFFSET('9. METAS'!$Q$20,INT((ROW()-14)/2),0)),"",OFFSET('9. METAS'!$Q$20,INT((ROW()-14)/2),0)))</f>
        <v/>
      </c>
      <c r="K459" s="245" t="str">
        <f ca="1">IF(MOD(ROW()-13,2)=0,IF(ISBLANK(OFFSET('11. SEGUIMIENTO 2026'!$O$14,INT((ROW()-13)/2),0)),"",OFFSET('11. SEGUIMIENTO 2026'!$O$14,INT((ROW()-13)/2),0)),IF(ISBLANK(OFFSET('9. METAS'!$R$20,INT((ROW()-14)/2),0)),"",OFFSET('9. METAS'!$R$20,INT((ROW()-14)/2),0)))</f>
        <v/>
      </c>
      <c r="L459" s="245" t="str">
        <f ca="1">IF(MOD(ROW()-13,2)=0,IF(ISBLANK(OFFSET('11. SEGUIMIENTO 2026'!$P$14,INT((ROW()-13)/2),0)),"",OFFSET('11. SEGUIMIENTO 2026'!$P$14,INT((ROW()-13)/2),0)),IF(ISBLANK(OFFSET('9. METAS'!$S$20,INT((ROW()-14)/2),0)),"",OFFSET('9. METAS'!$S$20,INT((ROW()-14)/2),0)))</f>
        <v/>
      </c>
      <c r="M459" s="246" t="str">
        <f ca="1">IF(MOD(ROW()-13,2)=0,IF(ISBLANK(OFFSET('11. SEGUIMIENTO 2026'!$Q$14,INT((ROW()-13)/2),0)),"",OFFSET('11. SEGUIMIENTO 2026'!$Q$14,INT((ROW()-13)/2),0)),IF(ISBLANK(OFFSET('9. METAS'!$T$20,INT((ROW()-14)/2),0)),"",OFFSET('9. METAS'!$T$20,INT((ROW()-14)/2),0)))</f>
        <v/>
      </c>
      <c r="N459" s="1006" t="str">
        <f t="shared" ref="N459" ca="1" si="442">IFERROR(J459/J460,"ND")</f>
        <v>ND</v>
      </c>
      <c r="O459" s="1008" t="str">
        <f t="shared" ref="O459" ca="1" si="443">IFERROR(((J459+K459)/H459),"ND")</f>
        <v>ND</v>
      </c>
      <c r="P459" s="1010"/>
    </row>
    <row r="460" spans="3:16">
      <c r="C460" s="1025"/>
      <c r="D460" s="1018"/>
      <c r="E460" s="1018"/>
      <c r="F460" s="1021"/>
      <c r="G460" s="1023"/>
      <c r="H460" s="1002"/>
      <c r="I460" s="1012"/>
      <c r="J460" s="244" t="str">
        <f ca="1">IF(MOD(ROW()-13,2)=0,IF(ISBLANK(OFFSET('11. SEGUIMIENTO 2026'!$N$14,INT((ROW()-13)/2),0)),"",OFFSET('11. SEGUIMIENTO 2026'!$N$14,INT((ROW()-13)/2),0)),IF(ISBLANK(OFFSET('9. METAS'!$Q$20,INT((ROW()-14)/2),0)),"",OFFSET('9. METAS'!$Q$20,INT((ROW()-14)/2),0)))</f>
        <v/>
      </c>
      <c r="K460" s="245" t="str">
        <f ca="1">IF(MOD(ROW()-13,2)=0,IF(ISBLANK(OFFSET('11. SEGUIMIENTO 2026'!$O$14,INT((ROW()-13)/2),0)),"",OFFSET('11. SEGUIMIENTO 2026'!$O$14,INT((ROW()-13)/2),0)),IF(ISBLANK(OFFSET('9. METAS'!$R$20,INT((ROW()-14)/2),0)),"",OFFSET('9. METAS'!$R$20,INT((ROW()-14)/2),0)))</f>
        <v/>
      </c>
      <c r="L460" s="245" t="str">
        <f ca="1">IF(MOD(ROW()-13,2)=0,IF(ISBLANK(OFFSET('11. SEGUIMIENTO 2026'!$P$14,INT((ROW()-13)/2),0)),"",OFFSET('11. SEGUIMIENTO 2026'!$P$14,INT((ROW()-13)/2),0)),IF(ISBLANK(OFFSET('9. METAS'!$S$20,INT((ROW()-14)/2),0)),"",OFFSET('9. METAS'!$S$20,INT((ROW()-14)/2),0)))</f>
        <v/>
      </c>
      <c r="M460" s="246" t="str">
        <f ca="1">IF(MOD(ROW()-13,2)=0,IF(ISBLANK(OFFSET('11. SEGUIMIENTO 2026'!$Q$14,INT((ROW()-13)/2),0)),"",OFFSET('11. SEGUIMIENTO 2026'!$Q$14,INT((ROW()-13)/2),0)),IF(ISBLANK(OFFSET('9. METAS'!$T$20,INT((ROW()-14)/2),0)),"",OFFSET('9. METAS'!$T$20,INT((ROW()-14)/2),0)))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02" t="str">
        <f ca="1">IF(ISBLANK(OFFSET('9. METAS'!$K$20,INT((ROW()-13)/2),0)),"",OFFSET('9. METAS'!$K$20,INT((ROW()-13)/2),0))</f>
        <v/>
      </c>
      <c r="I461" s="1004"/>
      <c r="J461" s="244" t="str">
        <f ca="1">IF(MOD(ROW()-13,2)=0,IF(ISBLANK(OFFSET('11. SEGUIMIENTO 2026'!$N$14,INT((ROW()-13)/2),0)),"",OFFSET('11. SEGUIMIENTO 2026'!$N$14,INT((ROW()-13)/2),0)),IF(ISBLANK(OFFSET('9. METAS'!$Q$20,INT((ROW()-14)/2),0)),"",OFFSET('9. METAS'!$Q$20,INT((ROW()-14)/2),0)))</f>
        <v/>
      </c>
      <c r="K461" s="245" t="str">
        <f ca="1">IF(MOD(ROW()-13,2)=0,IF(ISBLANK(OFFSET('11. SEGUIMIENTO 2026'!$O$14,INT((ROW()-13)/2),0)),"",OFFSET('11. SEGUIMIENTO 2026'!$O$14,INT((ROW()-13)/2),0)),IF(ISBLANK(OFFSET('9. METAS'!$R$20,INT((ROW()-14)/2),0)),"",OFFSET('9. METAS'!$R$20,INT((ROW()-14)/2),0)))</f>
        <v/>
      </c>
      <c r="L461" s="245" t="str">
        <f ca="1">IF(MOD(ROW()-13,2)=0,IF(ISBLANK(OFFSET('11. SEGUIMIENTO 2026'!$P$14,INT((ROW()-13)/2),0)),"",OFFSET('11. SEGUIMIENTO 2026'!$P$14,INT((ROW()-13)/2),0)),IF(ISBLANK(OFFSET('9. METAS'!$S$20,INT((ROW()-14)/2),0)),"",OFFSET('9. METAS'!$S$20,INT((ROW()-14)/2),0)))</f>
        <v/>
      </c>
      <c r="M461" s="246" t="str">
        <f ca="1">IF(MOD(ROW()-13,2)=0,IF(ISBLANK(OFFSET('11. SEGUIMIENTO 2026'!$Q$14,INT((ROW()-13)/2),0)),"",OFFSET('11. SEGUIMIENTO 2026'!$Q$14,INT((ROW()-13)/2),0)),IF(ISBLANK(OFFSET('9. METAS'!$T$20,INT((ROW()-14)/2),0)),"",OFFSET('9. METAS'!$T$20,INT((ROW()-14)/2),0)))</f>
        <v/>
      </c>
      <c r="N461" s="1006" t="str">
        <f t="shared" ref="N461" ca="1" si="444">IFERROR(J461/J462,"ND")</f>
        <v>ND</v>
      </c>
      <c r="O461" s="1008" t="str">
        <f t="shared" ref="O461" ca="1" si="445">IFERROR(((J461+K461)/H461),"ND")</f>
        <v>ND</v>
      </c>
      <c r="P461" s="1010"/>
    </row>
    <row r="462" spans="3:16">
      <c r="C462" s="1025"/>
      <c r="D462" s="1018"/>
      <c r="E462" s="1018"/>
      <c r="F462" s="1021"/>
      <c r="G462" s="1023"/>
      <c r="H462" s="1002"/>
      <c r="I462" s="1012"/>
      <c r="J462" s="244" t="str">
        <f ca="1">IF(MOD(ROW()-13,2)=0,IF(ISBLANK(OFFSET('11. SEGUIMIENTO 2026'!$N$14,INT((ROW()-13)/2),0)),"",OFFSET('11. SEGUIMIENTO 2026'!$N$14,INT((ROW()-13)/2),0)),IF(ISBLANK(OFFSET('9. METAS'!$Q$20,INT((ROW()-14)/2),0)),"",OFFSET('9. METAS'!$Q$20,INT((ROW()-14)/2),0)))</f>
        <v/>
      </c>
      <c r="K462" s="245" t="str">
        <f ca="1">IF(MOD(ROW()-13,2)=0,IF(ISBLANK(OFFSET('11. SEGUIMIENTO 2026'!$O$14,INT((ROW()-13)/2),0)),"",OFFSET('11. SEGUIMIENTO 2026'!$O$14,INT((ROW()-13)/2),0)),IF(ISBLANK(OFFSET('9. METAS'!$R$20,INT((ROW()-14)/2),0)),"",OFFSET('9. METAS'!$R$20,INT((ROW()-14)/2),0)))</f>
        <v/>
      </c>
      <c r="L462" s="245" t="str">
        <f ca="1">IF(MOD(ROW()-13,2)=0,IF(ISBLANK(OFFSET('11. SEGUIMIENTO 2026'!$P$14,INT((ROW()-13)/2),0)),"",OFFSET('11. SEGUIMIENTO 2026'!$P$14,INT((ROW()-13)/2),0)),IF(ISBLANK(OFFSET('9. METAS'!$S$20,INT((ROW()-14)/2),0)),"",OFFSET('9. METAS'!$S$20,INT((ROW()-14)/2),0)))</f>
        <v/>
      </c>
      <c r="M462" s="246" t="str">
        <f ca="1">IF(MOD(ROW()-13,2)=0,IF(ISBLANK(OFFSET('11. SEGUIMIENTO 2026'!$Q$14,INT((ROW()-13)/2),0)),"",OFFSET('11. SEGUIMIENTO 2026'!$Q$14,INT((ROW()-13)/2),0)),IF(ISBLANK(OFFSET('9. METAS'!$T$20,INT((ROW()-14)/2),0)),"",OFFSET('9. METAS'!$T$20,INT((ROW()-14)/2),0)))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02" t="str">
        <f ca="1">IF(ISBLANK(OFFSET('9. METAS'!$K$20,INT((ROW()-13)/2),0)),"",OFFSET('9. METAS'!$K$20,INT((ROW()-13)/2),0))</f>
        <v/>
      </c>
      <c r="I463" s="1004"/>
      <c r="J463" s="244" t="str">
        <f ca="1">IF(MOD(ROW()-13,2)=0,IF(ISBLANK(OFFSET('11. SEGUIMIENTO 2026'!$N$14,INT((ROW()-13)/2),0)),"",OFFSET('11. SEGUIMIENTO 2026'!$N$14,INT((ROW()-13)/2),0)),IF(ISBLANK(OFFSET('9. METAS'!$Q$20,INT((ROW()-14)/2),0)),"",OFFSET('9. METAS'!$Q$20,INT((ROW()-14)/2),0)))</f>
        <v/>
      </c>
      <c r="K463" s="245" t="str">
        <f ca="1">IF(MOD(ROW()-13,2)=0,IF(ISBLANK(OFFSET('11. SEGUIMIENTO 2026'!$O$14,INT((ROW()-13)/2),0)),"",OFFSET('11. SEGUIMIENTO 2026'!$O$14,INT((ROW()-13)/2),0)),IF(ISBLANK(OFFSET('9. METAS'!$R$20,INT((ROW()-14)/2),0)),"",OFFSET('9. METAS'!$R$20,INT((ROW()-14)/2),0)))</f>
        <v/>
      </c>
      <c r="L463" s="245" t="str">
        <f ca="1">IF(MOD(ROW()-13,2)=0,IF(ISBLANK(OFFSET('11. SEGUIMIENTO 2026'!$P$14,INT((ROW()-13)/2),0)),"",OFFSET('11. SEGUIMIENTO 2026'!$P$14,INT((ROW()-13)/2),0)),IF(ISBLANK(OFFSET('9. METAS'!$S$20,INT((ROW()-14)/2),0)),"",OFFSET('9. METAS'!$S$20,INT((ROW()-14)/2),0)))</f>
        <v/>
      </c>
      <c r="M463" s="246" t="str">
        <f ca="1">IF(MOD(ROW()-13,2)=0,IF(ISBLANK(OFFSET('11. SEGUIMIENTO 2026'!$Q$14,INT((ROW()-13)/2),0)),"",OFFSET('11. SEGUIMIENTO 2026'!$Q$14,INT((ROW()-13)/2),0)),IF(ISBLANK(OFFSET('9. METAS'!$T$20,INT((ROW()-14)/2),0)),"",OFFSET('9. METAS'!$T$20,INT((ROW()-14)/2),0)))</f>
        <v/>
      </c>
      <c r="N463" s="1006" t="str">
        <f t="shared" ref="N463" ca="1" si="446">IFERROR(J463/J464,"ND")</f>
        <v>ND</v>
      </c>
      <c r="O463" s="1008" t="str">
        <f t="shared" ref="O463" ca="1" si="447">IFERROR(((J463+K463)/H463),"ND")</f>
        <v>ND</v>
      </c>
      <c r="P463" s="1010"/>
    </row>
    <row r="464" spans="3:16">
      <c r="C464" s="1025"/>
      <c r="D464" s="1018"/>
      <c r="E464" s="1018"/>
      <c r="F464" s="1021"/>
      <c r="G464" s="1023"/>
      <c r="H464" s="1002"/>
      <c r="I464" s="1012"/>
      <c r="J464" s="244" t="str">
        <f ca="1">IF(MOD(ROW()-13,2)=0,IF(ISBLANK(OFFSET('11. SEGUIMIENTO 2026'!$N$14,INT((ROW()-13)/2),0)),"",OFFSET('11. SEGUIMIENTO 2026'!$N$14,INT((ROW()-13)/2),0)),IF(ISBLANK(OFFSET('9. METAS'!$Q$20,INT((ROW()-14)/2),0)),"",OFFSET('9. METAS'!$Q$20,INT((ROW()-14)/2),0)))</f>
        <v/>
      </c>
      <c r="K464" s="245" t="str">
        <f ca="1">IF(MOD(ROW()-13,2)=0,IF(ISBLANK(OFFSET('11. SEGUIMIENTO 2026'!$O$14,INT((ROW()-13)/2),0)),"",OFFSET('11. SEGUIMIENTO 2026'!$O$14,INT((ROW()-13)/2),0)),IF(ISBLANK(OFFSET('9. METAS'!$R$20,INT((ROW()-14)/2),0)),"",OFFSET('9. METAS'!$R$20,INT((ROW()-14)/2),0)))</f>
        <v/>
      </c>
      <c r="L464" s="245" t="str">
        <f ca="1">IF(MOD(ROW()-13,2)=0,IF(ISBLANK(OFFSET('11. SEGUIMIENTO 2026'!$P$14,INT((ROW()-13)/2),0)),"",OFFSET('11. SEGUIMIENTO 2026'!$P$14,INT((ROW()-13)/2),0)),IF(ISBLANK(OFFSET('9. METAS'!$S$20,INT((ROW()-14)/2),0)),"",OFFSET('9. METAS'!$S$20,INT((ROW()-14)/2),0)))</f>
        <v/>
      </c>
      <c r="M464" s="246" t="str">
        <f ca="1">IF(MOD(ROW()-13,2)=0,IF(ISBLANK(OFFSET('11. SEGUIMIENTO 2026'!$Q$14,INT((ROW()-13)/2),0)),"",OFFSET('11. SEGUIMIENTO 2026'!$Q$14,INT((ROW()-13)/2),0)),IF(ISBLANK(OFFSET('9. METAS'!$T$20,INT((ROW()-14)/2),0)),"",OFFSET('9. METAS'!$T$20,INT((ROW()-14)/2),0)))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02" t="str">
        <f ca="1">IF(ISBLANK(OFFSET('9. METAS'!$K$20,INT((ROW()-13)/2),0)),"",OFFSET('9. METAS'!$K$20,INT((ROW()-13)/2),0))</f>
        <v/>
      </c>
      <c r="I465" s="1004"/>
      <c r="J465" s="244" t="str">
        <f ca="1">IF(MOD(ROW()-13,2)=0,IF(ISBLANK(OFFSET('11. SEGUIMIENTO 2026'!$N$14,INT((ROW()-13)/2),0)),"",OFFSET('11. SEGUIMIENTO 2026'!$N$14,INT((ROW()-13)/2),0)),IF(ISBLANK(OFFSET('9. METAS'!$Q$20,INT((ROW()-14)/2),0)),"",OFFSET('9. METAS'!$Q$20,INT((ROW()-14)/2),0)))</f>
        <v/>
      </c>
      <c r="K465" s="245" t="str">
        <f ca="1">IF(MOD(ROW()-13,2)=0,IF(ISBLANK(OFFSET('11. SEGUIMIENTO 2026'!$O$14,INT((ROW()-13)/2),0)),"",OFFSET('11. SEGUIMIENTO 2026'!$O$14,INT((ROW()-13)/2),0)),IF(ISBLANK(OFFSET('9. METAS'!$R$20,INT((ROW()-14)/2),0)),"",OFFSET('9. METAS'!$R$20,INT((ROW()-14)/2),0)))</f>
        <v/>
      </c>
      <c r="L465" s="245" t="str">
        <f ca="1">IF(MOD(ROW()-13,2)=0,IF(ISBLANK(OFFSET('11. SEGUIMIENTO 2026'!$P$14,INT((ROW()-13)/2),0)),"",OFFSET('11. SEGUIMIENTO 2026'!$P$14,INT((ROW()-13)/2),0)),IF(ISBLANK(OFFSET('9. METAS'!$S$20,INT((ROW()-14)/2),0)),"",OFFSET('9. METAS'!$S$20,INT((ROW()-14)/2),0)))</f>
        <v/>
      </c>
      <c r="M465" s="246" t="str">
        <f ca="1">IF(MOD(ROW()-13,2)=0,IF(ISBLANK(OFFSET('11. SEGUIMIENTO 2026'!$Q$14,INT((ROW()-13)/2),0)),"",OFFSET('11. SEGUIMIENTO 2026'!$Q$14,INT((ROW()-13)/2),0)),IF(ISBLANK(OFFSET('9. METAS'!$T$20,INT((ROW()-14)/2),0)),"",OFFSET('9. METAS'!$T$20,INT((ROW()-14)/2),0)))</f>
        <v/>
      </c>
      <c r="N465" s="1006" t="str">
        <f t="shared" ref="N465" ca="1" si="448">IFERROR(J465/J466,"ND")</f>
        <v>ND</v>
      </c>
      <c r="O465" s="1008" t="str">
        <f t="shared" ref="O465" ca="1" si="449">IFERROR(((J465+K465)/H465),"ND")</f>
        <v>ND</v>
      </c>
      <c r="P465" s="1010"/>
    </row>
    <row r="466" spans="3:16">
      <c r="C466" s="1025"/>
      <c r="D466" s="1018"/>
      <c r="E466" s="1018"/>
      <c r="F466" s="1021"/>
      <c r="G466" s="1023"/>
      <c r="H466" s="1002"/>
      <c r="I466" s="1012"/>
      <c r="J466" s="244" t="str">
        <f ca="1">IF(MOD(ROW()-13,2)=0,IF(ISBLANK(OFFSET('11. SEGUIMIENTO 2026'!$N$14,INT((ROW()-13)/2),0)),"",OFFSET('11. SEGUIMIENTO 2026'!$N$14,INT((ROW()-13)/2),0)),IF(ISBLANK(OFFSET('9. METAS'!$Q$20,INT((ROW()-14)/2),0)),"",OFFSET('9. METAS'!$Q$20,INT((ROW()-14)/2),0)))</f>
        <v/>
      </c>
      <c r="K466" s="245" t="str">
        <f ca="1">IF(MOD(ROW()-13,2)=0,IF(ISBLANK(OFFSET('11. SEGUIMIENTO 2026'!$O$14,INT((ROW()-13)/2),0)),"",OFFSET('11. SEGUIMIENTO 2026'!$O$14,INT((ROW()-13)/2),0)),IF(ISBLANK(OFFSET('9. METAS'!$R$20,INT((ROW()-14)/2),0)),"",OFFSET('9. METAS'!$R$20,INT((ROW()-14)/2),0)))</f>
        <v/>
      </c>
      <c r="L466" s="245" t="str">
        <f ca="1">IF(MOD(ROW()-13,2)=0,IF(ISBLANK(OFFSET('11. SEGUIMIENTO 2026'!$P$14,INT((ROW()-13)/2),0)),"",OFFSET('11. SEGUIMIENTO 2026'!$P$14,INT((ROW()-13)/2),0)),IF(ISBLANK(OFFSET('9. METAS'!$S$20,INT((ROW()-14)/2),0)),"",OFFSET('9. METAS'!$S$20,INT((ROW()-14)/2),0)))</f>
        <v/>
      </c>
      <c r="M466" s="246" t="str">
        <f ca="1">IF(MOD(ROW()-13,2)=0,IF(ISBLANK(OFFSET('11. SEGUIMIENTO 2026'!$Q$14,INT((ROW()-13)/2),0)),"",OFFSET('11. SEGUIMIENTO 2026'!$Q$14,INT((ROW()-13)/2),0)),IF(ISBLANK(OFFSET('9. METAS'!$T$20,INT((ROW()-14)/2),0)),"",OFFSET('9. METAS'!$T$20,INT((ROW()-14)/2),0)))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02" t="str">
        <f ca="1">IF(ISBLANK(OFFSET('9. METAS'!$K$20,INT((ROW()-13)/2),0)),"",OFFSET('9. METAS'!$K$20,INT((ROW()-13)/2),0))</f>
        <v/>
      </c>
      <c r="I467" s="1004"/>
      <c r="J467" s="244" t="str">
        <f ca="1">IF(MOD(ROW()-13,2)=0,IF(ISBLANK(OFFSET('11. SEGUIMIENTO 2026'!$N$14,INT((ROW()-13)/2),0)),"",OFFSET('11. SEGUIMIENTO 2026'!$N$14,INT((ROW()-13)/2),0)),IF(ISBLANK(OFFSET('9. METAS'!$Q$20,INT((ROW()-14)/2),0)),"",OFFSET('9. METAS'!$Q$20,INT((ROW()-14)/2),0)))</f>
        <v/>
      </c>
      <c r="K467" s="245" t="str">
        <f ca="1">IF(MOD(ROW()-13,2)=0,IF(ISBLANK(OFFSET('11. SEGUIMIENTO 2026'!$O$14,INT((ROW()-13)/2),0)),"",OFFSET('11. SEGUIMIENTO 2026'!$O$14,INT((ROW()-13)/2),0)),IF(ISBLANK(OFFSET('9. METAS'!$R$20,INT((ROW()-14)/2),0)),"",OFFSET('9. METAS'!$R$20,INT((ROW()-14)/2),0)))</f>
        <v/>
      </c>
      <c r="L467" s="245" t="str">
        <f ca="1">IF(MOD(ROW()-13,2)=0,IF(ISBLANK(OFFSET('11. SEGUIMIENTO 2026'!$P$14,INT((ROW()-13)/2),0)),"",OFFSET('11. SEGUIMIENTO 2026'!$P$14,INT((ROW()-13)/2),0)),IF(ISBLANK(OFFSET('9. METAS'!$S$20,INT((ROW()-14)/2),0)),"",OFFSET('9. METAS'!$S$20,INT((ROW()-14)/2),0)))</f>
        <v/>
      </c>
      <c r="M467" s="246" t="str">
        <f ca="1">IF(MOD(ROW()-13,2)=0,IF(ISBLANK(OFFSET('11. SEGUIMIENTO 2026'!$Q$14,INT((ROW()-13)/2),0)),"",OFFSET('11. SEGUIMIENTO 2026'!$Q$14,INT((ROW()-13)/2),0)),IF(ISBLANK(OFFSET('9. METAS'!$T$20,INT((ROW()-14)/2),0)),"",OFFSET('9. METAS'!$T$20,INT((ROW()-14)/2),0)))</f>
        <v/>
      </c>
      <c r="N467" s="1006" t="str">
        <f t="shared" ref="N467" ca="1" si="450">IFERROR(J467/J468,"ND")</f>
        <v>ND</v>
      </c>
      <c r="O467" s="1008" t="str">
        <f t="shared" ref="O467" ca="1" si="451">IFERROR(((J467+K467)/H467),"ND")</f>
        <v>ND</v>
      </c>
      <c r="P467" s="1010"/>
    </row>
    <row r="468" spans="3:16">
      <c r="C468" s="1025"/>
      <c r="D468" s="1018"/>
      <c r="E468" s="1018"/>
      <c r="F468" s="1021"/>
      <c r="G468" s="1023"/>
      <c r="H468" s="1002"/>
      <c r="I468" s="1012"/>
      <c r="J468" s="244" t="str">
        <f ca="1">IF(MOD(ROW()-13,2)=0,IF(ISBLANK(OFFSET('11. SEGUIMIENTO 2026'!$N$14,INT((ROW()-13)/2),0)),"",OFFSET('11. SEGUIMIENTO 2026'!$N$14,INT((ROW()-13)/2),0)),IF(ISBLANK(OFFSET('9. METAS'!$Q$20,INT((ROW()-14)/2),0)),"",OFFSET('9. METAS'!$Q$20,INT((ROW()-14)/2),0)))</f>
        <v/>
      </c>
      <c r="K468" s="245" t="str">
        <f ca="1">IF(MOD(ROW()-13,2)=0,IF(ISBLANK(OFFSET('11. SEGUIMIENTO 2026'!$O$14,INT((ROW()-13)/2),0)),"",OFFSET('11. SEGUIMIENTO 2026'!$O$14,INT((ROW()-13)/2),0)),IF(ISBLANK(OFFSET('9. METAS'!$R$20,INT((ROW()-14)/2),0)),"",OFFSET('9. METAS'!$R$20,INT((ROW()-14)/2),0)))</f>
        <v/>
      </c>
      <c r="L468" s="245" t="str">
        <f ca="1">IF(MOD(ROW()-13,2)=0,IF(ISBLANK(OFFSET('11. SEGUIMIENTO 2026'!$P$14,INT((ROW()-13)/2),0)),"",OFFSET('11. SEGUIMIENTO 2026'!$P$14,INT((ROW()-13)/2),0)),IF(ISBLANK(OFFSET('9. METAS'!$S$20,INT((ROW()-14)/2),0)),"",OFFSET('9. METAS'!$S$20,INT((ROW()-14)/2),0)))</f>
        <v/>
      </c>
      <c r="M468" s="246" t="str">
        <f ca="1">IF(MOD(ROW()-13,2)=0,IF(ISBLANK(OFFSET('11. SEGUIMIENTO 2026'!$Q$14,INT((ROW()-13)/2),0)),"",OFFSET('11. SEGUIMIENTO 2026'!$Q$14,INT((ROW()-13)/2),0)),IF(ISBLANK(OFFSET('9. METAS'!$T$20,INT((ROW()-14)/2),0)),"",OFFSET('9. METAS'!$T$20,INT((ROW()-14)/2),0)))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02" t="str">
        <f ca="1">IF(ISBLANK(OFFSET('9. METAS'!$K$20,INT((ROW()-13)/2),0)),"",OFFSET('9. METAS'!$K$20,INT((ROW()-13)/2),0))</f>
        <v/>
      </c>
      <c r="I469" s="1004"/>
      <c r="J469" s="244" t="str">
        <f ca="1">IF(MOD(ROW()-13,2)=0,IF(ISBLANK(OFFSET('11. SEGUIMIENTO 2026'!$N$14,INT((ROW()-13)/2),0)),"",OFFSET('11. SEGUIMIENTO 2026'!$N$14,INT((ROW()-13)/2),0)),IF(ISBLANK(OFFSET('9. METAS'!$Q$20,INT((ROW()-14)/2),0)),"",OFFSET('9. METAS'!$Q$20,INT((ROW()-14)/2),0)))</f>
        <v/>
      </c>
      <c r="K469" s="245" t="str">
        <f ca="1">IF(MOD(ROW()-13,2)=0,IF(ISBLANK(OFFSET('11. SEGUIMIENTO 2026'!$O$14,INT((ROW()-13)/2),0)),"",OFFSET('11. SEGUIMIENTO 2026'!$O$14,INT((ROW()-13)/2),0)),IF(ISBLANK(OFFSET('9. METAS'!$R$20,INT((ROW()-14)/2),0)),"",OFFSET('9. METAS'!$R$20,INT((ROW()-14)/2),0)))</f>
        <v/>
      </c>
      <c r="L469" s="245" t="str">
        <f ca="1">IF(MOD(ROW()-13,2)=0,IF(ISBLANK(OFFSET('11. SEGUIMIENTO 2026'!$P$14,INT((ROW()-13)/2),0)),"",OFFSET('11. SEGUIMIENTO 2026'!$P$14,INT((ROW()-13)/2),0)),IF(ISBLANK(OFFSET('9. METAS'!$S$20,INT((ROW()-14)/2),0)),"",OFFSET('9. METAS'!$S$20,INT((ROW()-14)/2),0)))</f>
        <v/>
      </c>
      <c r="M469" s="246" t="str">
        <f ca="1">IF(MOD(ROW()-13,2)=0,IF(ISBLANK(OFFSET('11. SEGUIMIENTO 2026'!$Q$14,INT((ROW()-13)/2),0)),"",OFFSET('11. SEGUIMIENTO 2026'!$Q$14,INT((ROW()-13)/2),0)),IF(ISBLANK(OFFSET('9. METAS'!$T$20,INT((ROW()-14)/2),0)),"",OFFSET('9. METAS'!$T$20,INT((ROW()-14)/2),0)))</f>
        <v/>
      </c>
      <c r="N469" s="1006" t="str">
        <f t="shared" ref="N469" ca="1" si="452">IFERROR(J469/J470,"ND")</f>
        <v>ND</v>
      </c>
      <c r="O469" s="1008" t="str">
        <f t="shared" ref="O469" ca="1" si="453">IFERROR(((J469+K469)/H469),"ND")</f>
        <v>ND</v>
      </c>
      <c r="P469" s="1010"/>
    </row>
    <row r="470" spans="3:16">
      <c r="C470" s="1025"/>
      <c r="D470" s="1018"/>
      <c r="E470" s="1018"/>
      <c r="F470" s="1021"/>
      <c r="G470" s="1023"/>
      <c r="H470" s="1002"/>
      <c r="I470" s="1012"/>
      <c r="J470" s="244" t="str">
        <f ca="1">IF(MOD(ROW()-13,2)=0,IF(ISBLANK(OFFSET('11. SEGUIMIENTO 2026'!$N$14,INT((ROW()-13)/2),0)),"",OFFSET('11. SEGUIMIENTO 2026'!$N$14,INT((ROW()-13)/2),0)),IF(ISBLANK(OFFSET('9. METAS'!$Q$20,INT((ROW()-14)/2),0)),"",OFFSET('9. METAS'!$Q$20,INT((ROW()-14)/2),0)))</f>
        <v/>
      </c>
      <c r="K470" s="245" t="str">
        <f ca="1">IF(MOD(ROW()-13,2)=0,IF(ISBLANK(OFFSET('11. SEGUIMIENTO 2026'!$O$14,INT((ROW()-13)/2),0)),"",OFFSET('11. SEGUIMIENTO 2026'!$O$14,INT((ROW()-13)/2),0)),IF(ISBLANK(OFFSET('9. METAS'!$R$20,INT((ROW()-14)/2),0)),"",OFFSET('9. METAS'!$R$20,INT((ROW()-14)/2),0)))</f>
        <v/>
      </c>
      <c r="L470" s="245" t="str">
        <f ca="1">IF(MOD(ROW()-13,2)=0,IF(ISBLANK(OFFSET('11. SEGUIMIENTO 2026'!$P$14,INT((ROW()-13)/2),0)),"",OFFSET('11. SEGUIMIENTO 2026'!$P$14,INT((ROW()-13)/2),0)),IF(ISBLANK(OFFSET('9. METAS'!$S$20,INT((ROW()-14)/2),0)),"",OFFSET('9. METAS'!$S$20,INT((ROW()-14)/2),0)))</f>
        <v/>
      </c>
      <c r="M470" s="246" t="str">
        <f ca="1">IF(MOD(ROW()-13,2)=0,IF(ISBLANK(OFFSET('11. SEGUIMIENTO 2026'!$Q$14,INT((ROW()-13)/2),0)),"",OFFSET('11. SEGUIMIENTO 2026'!$Q$14,INT((ROW()-13)/2),0)),IF(ISBLANK(OFFSET('9. METAS'!$T$20,INT((ROW()-14)/2),0)),"",OFFSET('9. METAS'!$T$20,INT((ROW()-14)/2),0)))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02" t="str">
        <f ca="1">IF(ISBLANK(OFFSET('9. METAS'!$K$20,INT((ROW()-13)/2),0)),"",OFFSET('9. METAS'!$K$20,INT((ROW()-13)/2),0))</f>
        <v/>
      </c>
      <c r="I471" s="1004"/>
      <c r="J471" s="244" t="str">
        <f ca="1">IF(MOD(ROW()-13,2)=0,IF(ISBLANK(OFFSET('11. SEGUIMIENTO 2026'!$N$14,INT((ROW()-13)/2),0)),"",OFFSET('11. SEGUIMIENTO 2026'!$N$14,INT((ROW()-13)/2),0)),IF(ISBLANK(OFFSET('9. METAS'!$Q$20,INT((ROW()-14)/2),0)),"",OFFSET('9. METAS'!$Q$20,INT((ROW()-14)/2),0)))</f>
        <v/>
      </c>
      <c r="K471" s="245" t="str">
        <f ca="1">IF(MOD(ROW()-13,2)=0,IF(ISBLANK(OFFSET('11. SEGUIMIENTO 2026'!$O$14,INT((ROW()-13)/2),0)),"",OFFSET('11. SEGUIMIENTO 2026'!$O$14,INT((ROW()-13)/2),0)),IF(ISBLANK(OFFSET('9. METAS'!$R$20,INT((ROW()-14)/2),0)),"",OFFSET('9. METAS'!$R$20,INT((ROW()-14)/2),0)))</f>
        <v/>
      </c>
      <c r="L471" s="245" t="str">
        <f ca="1">IF(MOD(ROW()-13,2)=0,IF(ISBLANK(OFFSET('11. SEGUIMIENTO 2026'!$P$14,INT((ROW()-13)/2),0)),"",OFFSET('11. SEGUIMIENTO 2026'!$P$14,INT((ROW()-13)/2),0)),IF(ISBLANK(OFFSET('9. METAS'!$S$20,INT((ROW()-14)/2),0)),"",OFFSET('9. METAS'!$S$20,INT((ROW()-14)/2),0)))</f>
        <v/>
      </c>
      <c r="M471" s="246" t="str">
        <f ca="1">IF(MOD(ROW()-13,2)=0,IF(ISBLANK(OFFSET('11. SEGUIMIENTO 2026'!$Q$14,INT((ROW()-13)/2),0)),"",OFFSET('11. SEGUIMIENTO 2026'!$Q$14,INT((ROW()-13)/2),0)),IF(ISBLANK(OFFSET('9. METAS'!$T$20,INT((ROW()-14)/2),0)),"",OFFSET('9. METAS'!$T$20,INT((ROW()-14)/2),0)))</f>
        <v/>
      </c>
      <c r="N471" s="1006" t="str">
        <f t="shared" ref="N471" ca="1" si="454">IFERROR(J471/J472,"ND")</f>
        <v>ND</v>
      </c>
      <c r="O471" s="1008" t="str">
        <f t="shared" ref="O471" ca="1" si="455">IFERROR(((J471+K471)/H471),"ND")</f>
        <v>ND</v>
      </c>
      <c r="P471" s="1010"/>
    </row>
    <row r="472" spans="3:16">
      <c r="C472" s="1025"/>
      <c r="D472" s="1018"/>
      <c r="E472" s="1018"/>
      <c r="F472" s="1021"/>
      <c r="G472" s="1023"/>
      <c r="H472" s="1002"/>
      <c r="I472" s="1012"/>
      <c r="J472" s="244" t="str">
        <f ca="1">IF(MOD(ROW()-13,2)=0,IF(ISBLANK(OFFSET('11. SEGUIMIENTO 2026'!$N$14,INT((ROW()-13)/2),0)),"",OFFSET('11. SEGUIMIENTO 2026'!$N$14,INT((ROW()-13)/2),0)),IF(ISBLANK(OFFSET('9. METAS'!$Q$20,INT((ROW()-14)/2),0)),"",OFFSET('9. METAS'!$Q$20,INT((ROW()-14)/2),0)))</f>
        <v/>
      </c>
      <c r="K472" s="245" t="str">
        <f ca="1">IF(MOD(ROW()-13,2)=0,IF(ISBLANK(OFFSET('11. SEGUIMIENTO 2026'!$O$14,INT((ROW()-13)/2),0)),"",OFFSET('11. SEGUIMIENTO 2026'!$O$14,INT((ROW()-13)/2),0)),IF(ISBLANK(OFFSET('9. METAS'!$R$20,INT((ROW()-14)/2),0)),"",OFFSET('9. METAS'!$R$20,INT((ROW()-14)/2),0)))</f>
        <v/>
      </c>
      <c r="L472" s="245" t="str">
        <f ca="1">IF(MOD(ROW()-13,2)=0,IF(ISBLANK(OFFSET('11. SEGUIMIENTO 2026'!$P$14,INT((ROW()-13)/2),0)),"",OFFSET('11. SEGUIMIENTO 2026'!$P$14,INT((ROW()-13)/2),0)),IF(ISBLANK(OFFSET('9. METAS'!$S$20,INT((ROW()-14)/2),0)),"",OFFSET('9. METAS'!$S$20,INT((ROW()-14)/2),0)))</f>
        <v/>
      </c>
      <c r="M472" s="246" t="str">
        <f ca="1">IF(MOD(ROW()-13,2)=0,IF(ISBLANK(OFFSET('11. SEGUIMIENTO 2026'!$Q$14,INT((ROW()-13)/2),0)),"",OFFSET('11. SEGUIMIENTO 2026'!$Q$14,INT((ROW()-13)/2),0)),IF(ISBLANK(OFFSET('9. METAS'!$T$20,INT((ROW()-14)/2),0)),"",OFFSET('9. METAS'!$T$20,INT((ROW()-14)/2),0)))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02" t="str">
        <f ca="1">IF(ISBLANK(OFFSET('9. METAS'!$K$20,INT((ROW()-13)/2),0)),"",OFFSET('9. METAS'!$K$20,INT((ROW()-13)/2),0))</f>
        <v/>
      </c>
      <c r="I473" s="1004"/>
      <c r="J473" s="244">
        <f ca="1">IF(MOD(ROW()-13,2)=0,IF(ISBLANK(OFFSET('11. SEGUIMIENTO 2026'!$N$14,INT((ROW()-13)/2),0)),"",OFFSET('11. SEGUIMIENTO 2026'!$N$14,INT((ROW()-13)/2),0)),IF(ISBLANK(OFFSET('9. METAS'!$Q$20,INT((ROW()-14)/2),0)),"",OFFSET('9. METAS'!$Q$20,INT((ROW()-14)/2),0)))</f>
        <v>87</v>
      </c>
      <c r="K473" s="245">
        <f ca="1">IF(MOD(ROW()-13,2)=0,IF(ISBLANK(OFFSET('11. SEGUIMIENTO 2026'!$O$14,INT((ROW()-13)/2),0)),"",OFFSET('11. SEGUIMIENTO 2026'!$O$14,INT((ROW()-13)/2),0)),IF(ISBLANK(OFFSET('9. METAS'!$R$20,INT((ROW()-14)/2),0)),"",OFFSET('9. METAS'!$R$20,INT((ROW()-14)/2),0)))</f>
        <v>87</v>
      </c>
      <c r="L473" s="245">
        <f ca="1">IF(MOD(ROW()-13,2)=0,IF(ISBLANK(OFFSET('11. SEGUIMIENTO 2026'!$P$14,INT((ROW()-13)/2),0)),"",OFFSET('11. SEGUIMIENTO 2026'!$P$14,INT((ROW()-13)/2),0)),IF(ISBLANK(OFFSET('9. METAS'!$S$20,INT((ROW()-14)/2),0)),"",OFFSET('9. METAS'!$S$20,INT((ROW()-14)/2),0)))</f>
        <v>45</v>
      </c>
      <c r="M473" s="246">
        <f ca="1">IF(MOD(ROW()-13,2)=0,IF(ISBLANK(OFFSET('11. SEGUIMIENTO 2026'!$Q$14,INT((ROW()-13)/2),0)),"",OFFSET('11. SEGUIMIENTO 2026'!$Q$14,INT((ROW()-13)/2),0)),IF(ISBLANK(OFFSET('9. METAS'!$T$20,INT((ROW()-14)/2),0)),"",OFFSET('9. METAS'!$T$20,INT((ROW()-14)/2),0)))</f>
        <v>78</v>
      </c>
      <c r="N473" s="1006" t="str">
        <f ca="1">IFERROR(J473/J474,"ND")</f>
        <v>ND</v>
      </c>
      <c r="O473" s="1008" t="str">
        <f ca="1">IFERROR(((J473+K473)/H473),"ND")</f>
        <v>ND</v>
      </c>
      <c r="P473" s="1010"/>
    </row>
    <row r="474" spans="3:16" ht="15.75" thickBot="1">
      <c r="C474" s="1072"/>
      <c r="D474" s="1019"/>
      <c r="E474" s="1019"/>
      <c r="F474" s="1022"/>
      <c r="G474" s="1024"/>
      <c r="H474" s="1003"/>
      <c r="I474" s="1005"/>
      <c r="J474" s="247" t="str">
        <f ca="1">IF(MOD(ROW()-13,2)=0,IF(ISBLANK(OFFSET('11. SEGUIMIENTO 2026'!$N$14,INT((ROW()-13)/2),0)),"",OFFSET('11. SEGUIMIENTO 2026'!$N$14,INT((ROW()-13)/2),0)),IF(ISBLANK(OFFSET('9. METAS'!$Q$20,INT((ROW()-14)/2),0)),"",OFFSET('9. METAS'!$Q$20,INT((ROW()-14)/2),0)))</f>
        <v/>
      </c>
      <c r="K474" s="248" t="str">
        <f ca="1">IF(MOD(ROW()-13,2)=0,IF(ISBLANK(OFFSET('11. SEGUIMIENTO 2026'!$O$14,INT((ROW()-13)/2),0)),"",OFFSET('11. SEGUIMIENTO 2026'!$O$14,INT((ROW()-13)/2),0)),IF(ISBLANK(OFFSET('9. METAS'!$R$20,INT((ROW()-14)/2),0)),"",OFFSET('9. METAS'!$R$20,INT((ROW()-14)/2),0)))</f>
        <v/>
      </c>
      <c r="L474" s="248" t="str">
        <f ca="1">IF(MOD(ROW()-13,2)=0,IF(ISBLANK(OFFSET('11. SEGUIMIENTO 2026'!$P$14,INT((ROW()-13)/2),0)),"",OFFSET('11. SEGUIMIENTO 2026'!$P$14,INT((ROW()-13)/2),0)),IF(ISBLANK(OFFSET('9. METAS'!$S$20,INT((ROW()-14)/2),0)),"",OFFSET('9. METAS'!$S$20,INT((ROW()-14)/2),0)))</f>
        <v/>
      </c>
      <c r="M474" s="249" t="str">
        <f ca="1">IF(MOD(ROW()-13,2)=0,IF(ISBLANK(OFFSET('11. SEGUIMIENTO 2026'!$Q$14,INT((ROW()-13)/2),0)),"",OFFSET('11. SEGUIMIENTO 2026'!$Q$14,INT((ROW()-13)/2),0)),IF(ISBLANK(OFFSET('9. METAS'!$T$20,INT((ROW()-14)/2),0)),"",OFFSET('9. METAS'!$T$20,INT((ROW()-14)/2),0)))</f>
        <v/>
      </c>
      <c r="N474" s="1007"/>
      <c r="O474" s="1014"/>
      <c r="P474" s="1011"/>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1" zoomScale="91" zoomScaleNormal="91" workbookViewId="0">
      <selection activeCell="O43" sqref="O43:O44"/>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2" width="12.625" style="37" customWidth="1"/>
    <col min="13" max="13" width="12.625" style="37" hidden="1"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149</v>
      </c>
      <c r="E7" s="873"/>
      <c r="F7" s="873"/>
      <c r="G7" s="873"/>
      <c r="H7" s="873"/>
      <c r="I7" s="873"/>
      <c r="J7" s="873"/>
      <c r="K7" s="873"/>
      <c r="L7" s="873"/>
      <c r="M7" s="873"/>
      <c r="P7" s="236"/>
    </row>
    <row r="8" spans="3:16" ht="27" thickBot="1">
      <c r="C8" s="240"/>
      <c r="D8" s="1073"/>
      <c r="E8" s="1073"/>
      <c r="F8" s="1073"/>
      <c r="G8" s="1073"/>
      <c r="H8" s="1073"/>
      <c r="I8" s="1073"/>
      <c r="J8" s="1073"/>
      <c r="K8" s="1073"/>
      <c r="L8" s="1073"/>
      <c r="M8" s="1073"/>
      <c r="P8" s="236"/>
    </row>
    <row r="9" spans="3:16" ht="22.5" customHeight="1" thickBot="1">
      <c r="C9" s="1059" t="s">
        <v>145</v>
      </c>
      <c r="D9" s="1060"/>
      <c r="E9" s="1061"/>
      <c r="F9" s="1069" t="s">
        <v>93</v>
      </c>
      <c r="G9" s="1070"/>
      <c r="H9" s="1070"/>
      <c r="I9" s="1070"/>
      <c r="J9" s="1070"/>
      <c r="K9" s="1070"/>
      <c r="L9" s="1070"/>
      <c r="M9" s="1070"/>
      <c r="N9" s="1070"/>
      <c r="O9" s="1070"/>
      <c r="P9" s="1071"/>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65" t="s">
        <v>371</v>
      </c>
    </row>
    <row r="11" spans="3:16" ht="42" customHeight="1" thickBot="1">
      <c r="C11" s="1055"/>
      <c r="D11" s="1049"/>
      <c r="E11" s="1049"/>
      <c r="F11" s="1049"/>
      <c r="G11" s="1049"/>
      <c r="H11" s="1049" t="s">
        <v>135</v>
      </c>
      <c r="I11" s="1068" t="s">
        <v>136</v>
      </c>
      <c r="J11" s="1049" t="s">
        <v>144</v>
      </c>
      <c r="K11" s="1049"/>
      <c r="L11" s="1049"/>
      <c r="M11" s="1049"/>
      <c r="N11" s="1049" t="s">
        <v>141</v>
      </c>
      <c r="O11" s="1049"/>
      <c r="P11" s="1066"/>
    </row>
    <row r="12" spans="3:16" ht="42" customHeight="1" thickBot="1">
      <c r="C12" s="1055"/>
      <c r="D12" s="1049"/>
      <c r="E12" s="1049"/>
      <c r="F12" s="1049"/>
      <c r="G12" s="1049"/>
      <c r="H12" s="1049"/>
      <c r="I12" s="1068"/>
      <c r="J12" s="235" t="s">
        <v>140</v>
      </c>
      <c r="K12" s="235" t="s">
        <v>137</v>
      </c>
      <c r="L12" s="235" t="s">
        <v>138</v>
      </c>
      <c r="M12" s="235" t="s">
        <v>139</v>
      </c>
      <c r="N12" s="235" t="s">
        <v>143</v>
      </c>
      <c r="O12" s="235" t="s">
        <v>104</v>
      </c>
      <c r="P12" s="1067"/>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42">
        <f ca="1">IF(ISBLANK(OFFSET('9. METAS'!$K$20,INT((ROW()-13)/2),0)),"",OFFSET('9. METAS'!$K$20,INT((ROW()-13)/2),0))</f>
        <v>28.59</v>
      </c>
      <c r="I13" s="1043" t="s">
        <v>147</v>
      </c>
      <c r="J13" s="241">
        <f ca="1">IF(MOD(ROW()-13,2)=0,IF(ISBLANK(OFFSET('11. SEGUIMIENTO 2026'!$N$14,INT((ROW()-13)/2),0)),"",OFFSET('11. SEGUIMIENTO 2026'!$N$14,INT((ROW()-13)/2),0)),IF(ISBLANK(OFFSET('9. METAS'!$Q$20,INT((ROW()-14)/2),0)),"",OFFSET('9. METAS'!$Q$20,INT((ROW()-14)/2),0)))</f>
        <v>7.15</v>
      </c>
      <c r="K13" s="242" t="str">
        <f ca="1">IF(MOD(ROW()-13,2)=0,IF(ISBLANK(OFFSET('11. SEGUIMIENTO 2026'!$O$14,INT((ROW()-13)/2),0)),"",OFFSET('11. SEGUIMIENTO 2026'!$O$14,INT((ROW()-13)/2),0)),IF(ISBLANK(OFFSET('9. METAS'!$R$20,INT((ROW()-14)/2),0)),"",OFFSET('9. METAS'!$R$20,INT((ROW()-14)/2),0)))</f>
        <v/>
      </c>
      <c r="L13" s="242" t="str">
        <f ca="1">IF(MOD(ROW()-13,2)=0,IF(ISBLANK(OFFSET('11. SEGUIMIENTO 2026'!$P$14,INT((ROW()-13)/2),0)),"",OFFSET('11. SEGUIMIENTO 2026'!$P$14,INT((ROW()-13)/2),0)),IF(ISBLANK(OFFSET('9. METAS'!$S$20,INT((ROW()-14)/2),0)),"",OFFSET('9. METAS'!$S$20,INT((ROW()-14)/2),0)))</f>
        <v/>
      </c>
      <c r="M13" s="243" t="str">
        <f ca="1">IF(MOD(ROW()-13,2)=0,IF(ISBLANK(OFFSET('11. SEGUIMIENTO 2026'!$Q$14,INT((ROW()-13)/2),0)),"",OFFSET('11. SEGUIMIENTO 2026'!$Q$14,INT((ROW()-13)/2),0)),IF(ISBLANK(OFFSET('9. METAS'!$T$20,INT((ROW()-14)/2),0)),"",OFFSET('9. METAS'!$T$20,INT((ROW()-14)/2),0)))</f>
        <v/>
      </c>
      <c r="N13" s="1006">
        <f ca="1">IFERROR(J13/J14,"ND")</f>
        <v>1</v>
      </c>
      <c r="O13" s="1008" t="str">
        <f ca="1">IFERROR(((J13+K13+L13)/H13),"ND")</f>
        <v>ND</v>
      </c>
      <c r="P13" s="1045"/>
    </row>
    <row r="14" spans="3:16">
      <c r="C14" s="1025"/>
      <c r="D14" s="1018"/>
      <c r="E14" s="1018"/>
      <c r="F14" s="1021"/>
      <c r="G14" s="1023"/>
      <c r="H14" s="1002"/>
      <c r="I14" s="1044"/>
      <c r="J14" s="244">
        <f ca="1">IF(MOD(ROW()-13,2)=0,IF(ISBLANK(OFFSET('11. SEGUIMIENTO 2026'!$N$14,INT((ROW()-13)/2),0)),"",OFFSET('11. SEGUIMIENTO 2026'!$N$14,INT((ROW()-13)/2),0)),IF(ISBLANK(OFFSET('9. METAS'!$Q$20,INT((ROW()-14)/2),0)),"",OFFSET('9. METAS'!$Q$20,INT((ROW()-14)/2),0)))</f>
        <v>7.15</v>
      </c>
      <c r="K14" s="245">
        <f ca="1">IF(MOD(ROW()-13,2)=0,IF(ISBLANK(OFFSET('11. SEGUIMIENTO 2026'!$O$14,INT((ROW()-13)/2),0)),"",OFFSET('11. SEGUIMIENTO 2026'!$O$14,INT((ROW()-13)/2),0)),IF(ISBLANK(OFFSET('9. METAS'!$R$20,INT((ROW()-14)/2),0)),"",OFFSET('9. METAS'!$R$20,INT((ROW()-14)/2),0)))</f>
        <v>7.15</v>
      </c>
      <c r="L14" s="245">
        <f ca="1">IF(MOD(ROW()-13,2)=0,IF(ISBLANK(OFFSET('11. SEGUIMIENTO 2026'!$P$14,INT((ROW()-13)/2),0)),"",OFFSET('11. SEGUIMIENTO 2026'!$P$14,INT((ROW()-13)/2),0)),IF(ISBLANK(OFFSET('9. METAS'!$S$20,INT((ROW()-14)/2),0)),"",OFFSET('9. METAS'!$S$20,INT((ROW()-14)/2),0)))</f>
        <v>7.15</v>
      </c>
      <c r="M14" s="246">
        <f ca="1">IF(MOD(ROW()-13,2)=0,IF(ISBLANK(OFFSET('11. SEGUIMIENTO 2026'!$Q$14,INT((ROW()-13)/2),0)),"",OFFSET('11. SEGUIMIENTO 2026'!$Q$14,INT((ROW()-13)/2),0)),IF(ISBLANK(OFFSET('9. METAS'!$T$20,INT((ROW()-14)/2),0)),"",OFFSET('9. METAS'!$T$20,INT((ROW()-14)/2),0)))</f>
        <v>7.14</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02">
        <f ca="1">IF(ISBLANK(OFFSET('9. METAS'!$K$20,INT((ROW()-13)/2),0)),"",OFFSET('9. METAS'!$K$20,INT((ROW()-13)/2),0))</f>
        <v>100</v>
      </c>
      <c r="I15" s="1004"/>
      <c r="J15" s="244">
        <f ca="1">IF(MOD(ROW()-13,2)=0,IF(ISBLANK(OFFSET('11. SEGUIMIENTO 2026'!$N$14,INT((ROW()-13)/2),0)),"",OFFSET('11. SEGUIMIENTO 2026'!$N$14,INT((ROW()-13)/2),0)),IF(ISBLANK(OFFSET('9. METAS'!$Q$20,INT((ROW()-14)/2),0)),"",OFFSET('9. METAS'!$Q$20,INT((ROW()-14)/2),0)))</f>
        <v>20.190285714285714</v>
      </c>
      <c r="K15" s="245" t="str">
        <f ca="1">IF(MOD(ROW()-13,2)=0,IF(ISBLANK(OFFSET('11. SEGUIMIENTO 2026'!$O$14,INT((ROW()-13)/2),0)),"",OFFSET('11. SEGUIMIENTO 2026'!$O$14,INT((ROW()-13)/2),0)),IF(ISBLANK(OFFSET('9. METAS'!$R$20,INT((ROW()-14)/2),0)),"",OFFSET('9. METAS'!$R$20,INT((ROW()-14)/2),0)))</f>
        <v/>
      </c>
      <c r="L15" s="245" t="str">
        <f ca="1">IF(MOD(ROW()-13,2)=0,IF(ISBLANK(OFFSET('11. SEGUIMIENTO 2026'!$P$14,INT((ROW()-13)/2),0)),"",OFFSET('11. SEGUIMIENTO 2026'!$P$14,INT((ROW()-13)/2),0)),IF(ISBLANK(OFFSET('9. METAS'!$S$20,INT((ROW()-14)/2),0)),"",OFFSET('9. METAS'!$S$20,INT((ROW()-14)/2),0)))</f>
        <v/>
      </c>
      <c r="M15" s="246" t="str">
        <f ca="1">IF(MOD(ROW()-13,2)=0,IF(ISBLANK(OFFSET('11. SEGUIMIENTO 2026'!$Q$14,INT((ROW()-13)/2),0)),"",OFFSET('11. SEGUIMIENTO 2026'!$Q$14,INT((ROW()-13)/2),0)),IF(ISBLANK(OFFSET('9. METAS'!$T$20,INT((ROW()-14)/2),0)),"",OFFSET('9. METAS'!$T$20,INT((ROW()-14)/2),0)))</f>
        <v/>
      </c>
      <c r="N15" s="1006">
        <f ca="1">IFERROR(J15/J16,"ND")</f>
        <v>0.80761142857142854</v>
      </c>
      <c r="O15" s="1008" t="str">
        <f ca="1">IFERROR(((J15+K15+L15)/H15),"ND")</f>
        <v>ND</v>
      </c>
      <c r="P15" s="1010"/>
    </row>
    <row r="16" spans="3:16">
      <c r="C16" s="1025"/>
      <c r="D16" s="1018"/>
      <c r="E16" s="1018"/>
      <c r="F16" s="1021"/>
      <c r="G16" s="1023"/>
      <c r="H16" s="1002"/>
      <c r="I16" s="1012"/>
      <c r="J16" s="244">
        <f ca="1">IF(MOD(ROW()-13,2)=0,IF(ISBLANK(OFFSET('11. SEGUIMIENTO 2026'!$N$14,INT((ROW()-13)/2),0)),"",OFFSET('11. SEGUIMIENTO 2026'!$N$14,INT((ROW()-13)/2),0)),IF(ISBLANK(OFFSET('9. METAS'!$Q$20,INT((ROW()-14)/2),0)),"",OFFSET('9. METAS'!$Q$20,INT((ROW()-14)/2),0)))</f>
        <v>25</v>
      </c>
      <c r="K16" s="245">
        <f ca="1">IF(MOD(ROW()-13,2)=0,IF(ISBLANK(OFFSET('11. SEGUIMIENTO 2026'!$O$14,INT((ROW()-13)/2),0)),"",OFFSET('11. SEGUIMIENTO 2026'!$O$14,INT((ROW()-13)/2),0)),IF(ISBLANK(OFFSET('9. METAS'!$R$20,INT((ROW()-14)/2),0)),"",OFFSET('9. METAS'!$R$20,INT((ROW()-14)/2),0)))</f>
        <v>25</v>
      </c>
      <c r="L16" s="245">
        <f ca="1">IF(MOD(ROW()-13,2)=0,IF(ISBLANK(OFFSET('11. SEGUIMIENTO 2026'!$P$14,INT((ROW()-13)/2),0)),"",OFFSET('11. SEGUIMIENTO 2026'!$P$14,INT((ROW()-13)/2),0)),IF(ISBLANK(OFFSET('9. METAS'!$S$20,INT((ROW()-14)/2),0)),"",OFFSET('9. METAS'!$S$20,INT((ROW()-14)/2),0)))</f>
        <v>25</v>
      </c>
      <c r="M16" s="246">
        <f ca="1">IF(MOD(ROW()-13,2)=0,IF(ISBLANK(OFFSET('11. SEGUIMIENTO 2026'!$Q$14,INT((ROW()-13)/2),0)),"",OFFSET('11. SEGUIMIENTO 2026'!$Q$14,INT((ROW()-13)/2),0)),IF(ISBLANK(OFFSET('9. METAS'!$T$20,INT((ROW()-14)/2),0)),"",OFFSET('9. METAS'!$T$20,INT((ROW()-14)/2),0)))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02">
        <f ca="1">IF(ISBLANK(OFFSET('9. METAS'!$K$20,INT((ROW()-13)/2),0)),"",OFFSET('9. METAS'!$K$20,INT((ROW()-13)/2),0))</f>
        <v>100</v>
      </c>
      <c r="I17" s="1004"/>
      <c r="J17" s="244">
        <f ca="1">IF(MOD(ROW()-13,2)=0,IF(ISBLANK(OFFSET('11. SEGUIMIENTO 2026'!$N$14,INT((ROW()-13)/2),0)),"",OFFSET('11. SEGUIMIENTO 2026'!$N$14,INT((ROW()-13)/2),0)),IF(ISBLANK(OFFSET('9. METAS'!$Q$20,INT((ROW()-14)/2),0)),"",OFFSET('9. METAS'!$Q$20,INT((ROW()-14)/2),0)))</f>
        <v>25</v>
      </c>
      <c r="K17" s="245" t="str">
        <f ca="1">IF(MOD(ROW()-13,2)=0,IF(ISBLANK(OFFSET('11. SEGUIMIENTO 2026'!$O$14,INT((ROW()-13)/2),0)),"",OFFSET('11. SEGUIMIENTO 2026'!$O$14,INT((ROW()-13)/2),0)),IF(ISBLANK(OFFSET('9. METAS'!$R$20,INT((ROW()-14)/2),0)),"",OFFSET('9. METAS'!$R$20,INT((ROW()-14)/2),0)))</f>
        <v/>
      </c>
      <c r="L17" s="245" t="str">
        <f ca="1">IF(MOD(ROW()-13,2)=0,IF(ISBLANK(OFFSET('11. SEGUIMIENTO 2026'!$P$14,INT((ROW()-13)/2),0)),"",OFFSET('11. SEGUIMIENTO 2026'!$P$14,INT((ROW()-13)/2),0)),IF(ISBLANK(OFFSET('9. METAS'!$S$20,INT((ROW()-14)/2),0)),"",OFFSET('9. METAS'!$S$20,INT((ROW()-14)/2),0)))</f>
        <v/>
      </c>
      <c r="M17" s="246" t="str">
        <f ca="1">IF(MOD(ROW()-13,2)=0,IF(ISBLANK(OFFSET('11. SEGUIMIENTO 2026'!$Q$14,INT((ROW()-13)/2),0)),"",OFFSET('11. SEGUIMIENTO 2026'!$Q$14,INT((ROW()-13)/2),0)),IF(ISBLANK(OFFSET('9. METAS'!$T$20,INT((ROW()-14)/2),0)),"",OFFSET('9. METAS'!$T$20,INT((ROW()-14)/2),0)))</f>
        <v/>
      </c>
      <c r="N17" s="1006">
        <f t="shared" ref="N17" ca="1" si="0">IFERROR(J17/J18,"ND")</f>
        <v>1</v>
      </c>
      <c r="O17" s="1008" t="str">
        <f t="shared" ref="O17" ca="1" si="1">IFERROR(((J17+K17+L17)/H17),"ND")</f>
        <v>ND</v>
      </c>
      <c r="P17" s="1010"/>
    </row>
    <row r="18" spans="3:16">
      <c r="C18" s="1025"/>
      <c r="D18" s="1018"/>
      <c r="E18" s="1018"/>
      <c r="F18" s="1021"/>
      <c r="G18" s="1023"/>
      <c r="H18" s="1002"/>
      <c r="I18" s="1012"/>
      <c r="J18" s="244">
        <f ca="1">IF(MOD(ROW()-13,2)=0,IF(ISBLANK(OFFSET('11. SEGUIMIENTO 2026'!$N$14,INT((ROW()-13)/2),0)),"",OFFSET('11. SEGUIMIENTO 2026'!$N$14,INT((ROW()-13)/2),0)),IF(ISBLANK(OFFSET('9. METAS'!$Q$20,INT((ROW()-14)/2),0)),"",OFFSET('9. METAS'!$Q$20,INT((ROW()-14)/2),0)))</f>
        <v>25</v>
      </c>
      <c r="K18" s="245">
        <f ca="1">IF(MOD(ROW()-13,2)=0,IF(ISBLANK(OFFSET('11. SEGUIMIENTO 2026'!$O$14,INT((ROW()-13)/2),0)),"",OFFSET('11. SEGUIMIENTO 2026'!$O$14,INT((ROW()-13)/2),0)),IF(ISBLANK(OFFSET('9. METAS'!$R$20,INT((ROW()-14)/2),0)),"",OFFSET('9. METAS'!$R$20,INT((ROW()-14)/2),0)))</f>
        <v>25</v>
      </c>
      <c r="L18" s="245">
        <f ca="1">IF(MOD(ROW()-13,2)=0,IF(ISBLANK(OFFSET('11. SEGUIMIENTO 2026'!$P$14,INT((ROW()-13)/2),0)),"",OFFSET('11. SEGUIMIENTO 2026'!$P$14,INT((ROW()-13)/2),0)),IF(ISBLANK(OFFSET('9. METAS'!$S$20,INT((ROW()-14)/2),0)),"",OFFSET('9. METAS'!$S$20,INT((ROW()-14)/2),0)))</f>
        <v>25</v>
      </c>
      <c r="M18" s="246">
        <f ca="1">IF(MOD(ROW()-13,2)=0,IF(ISBLANK(OFFSET('11. SEGUIMIENTO 2026'!$Q$14,INT((ROW()-13)/2),0)),"",OFFSET('11. SEGUIMIENTO 2026'!$Q$14,INT((ROW()-13)/2),0)),IF(ISBLANK(OFFSET('9. METAS'!$T$20,INT((ROW()-14)/2),0)),"",OFFSET('9. METAS'!$T$20,INT((ROW()-14)/2),0)))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02">
        <f ca="1">IF(ISBLANK(OFFSET('9. METAS'!$K$20,INT((ROW()-13)/2),0)),"",OFFSET('9. METAS'!$K$20,INT((ROW()-13)/2),0))</f>
        <v>24</v>
      </c>
      <c r="I19" s="1004"/>
      <c r="J19" s="244">
        <f ca="1">IF(MOD(ROW()-13,2)=0,IF(ISBLANK(OFFSET('11. SEGUIMIENTO 2026'!$N$14,INT((ROW()-13)/2),0)),"",OFFSET('11. SEGUIMIENTO 2026'!$N$14,INT((ROW()-13)/2),0)),IF(ISBLANK(OFFSET('9. METAS'!$Q$20,INT((ROW()-14)/2),0)),"",OFFSET('9. METAS'!$Q$20,INT((ROW()-14)/2),0)))</f>
        <v>6</v>
      </c>
      <c r="K19" s="245" t="str">
        <f ca="1">IF(MOD(ROW()-13,2)=0,IF(ISBLANK(OFFSET('11. SEGUIMIENTO 2026'!$O$14,INT((ROW()-13)/2),0)),"",OFFSET('11. SEGUIMIENTO 2026'!$O$14,INT((ROW()-13)/2),0)),IF(ISBLANK(OFFSET('9. METAS'!$R$20,INT((ROW()-14)/2),0)),"",OFFSET('9. METAS'!$R$20,INT((ROW()-14)/2),0)))</f>
        <v/>
      </c>
      <c r="L19" s="245" t="str">
        <f ca="1">IF(MOD(ROW()-13,2)=0,IF(ISBLANK(OFFSET('11. SEGUIMIENTO 2026'!$P$14,INT((ROW()-13)/2),0)),"",OFFSET('11. SEGUIMIENTO 2026'!$P$14,INT((ROW()-13)/2),0)),IF(ISBLANK(OFFSET('9. METAS'!$S$20,INT((ROW()-14)/2),0)),"",OFFSET('9. METAS'!$S$20,INT((ROW()-14)/2),0)))</f>
        <v/>
      </c>
      <c r="M19" s="246" t="str">
        <f ca="1">IF(MOD(ROW()-13,2)=0,IF(ISBLANK(OFFSET('11. SEGUIMIENTO 2026'!$Q$14,INT((ROW()-13)/2),0)),"",OFFSET('11. SEGUIMIENTO 2026'!$Q$14,INT((ROW()-13)/2),0)),IF(ISBLANK(OFFSET('9. METAS'!$T$20,INT((ROW()-14)/2),0)),"",OFFSET('9. METAS'!$T$20,INT((ROW()-14)/2),0)))</f>
        <v/>
      </c>
      <c r="N19" s="1006">
        <f t="shared" ref="N19" ca="1" si="2">IFERROR(J19/J20,"ND")</f>
        <v>1</v>
      </c>
      <c r="O19" s="1008" t="str">
        <f t="shared" ref="O19" ca="1" si="3">IFERROR(((J19+K19+L19)/H19),"ND")</f>
        <v>ND</v>
      </c>
      <c r="P19" s="1010"/>
    </row>
    <row r="20" spans="3:16">
      <c r="C20" s="1025"/>
      <c r="D20" s="1018"/>
      <c r="E20" s="1018"/>
      <c r="F20" s="1021"/>
      <c r="G20" s="1023"/>
      <c r="H20" s="1002"/>
      <c r="I20" s="1012"/>
      <c r="J20" s="244">
        <f ca="1">IF(MOD(ROW()-13,2)=0,IF(ISBLANK(OFFSET('11. SEGUIMIENTO 2026'!$N$14,INT((ROW()-13)/2),0)),"",OFFSET('11. SEGUIMIENTO 2026'!$N$14,INT((ROW()-13)/2),0)),IF(ISBLANK(OFFSET('9. METAS'!$Q$20,INT((ROW()-14)/2),0)),"",OFFSET('9. METAS'!$Q$20,INT((ROW()-14)/2),0)))</f>
        <v>6</v>
      </c>
      <c r="K20" s="245">
        <f ca="1">IF(MOD(ROW()-13,2)=0,IF(ISBLANK(OFFSET('11. SEGUIMIENTO 2026'!$O$14,INT((ROW()-13)/2),0)),"",OFFSET('11. SEGUIMIENTO 2026'!$O$14,INT((ROW()-13)/2),0)),IF(ISBLANK(OFFSET('9. METAS'!$R$20,INT((ROW()-14)/2),0)),"",OFFSET('9. METAS'!$R$20,INT((ROW()-14)/2),0)))</f>
        <v>6</v>
      </c>
      <c r="L20" s="245">
        <f ca="1">IF(MOD(ROW()-13,2)=0,IF(ISBLANK(OFFSET('11. SEGUIMIENTO 2026'!$P$14,INT((ROW()-13)/2),0)),"",OFFSET('11. SEGUIMIENTO 2026'!$P$14,INT((ROW()-13)/2),0)),IF(ISBLANK(OFFSET('9. METAS'!$S$20,INT((ROW()-14)/2),0)),"",OFFSET('9. METAS'!$S$20,INT((ROW()-14)/2),0)))</f>
        <v>6</v>
      </c>
      <c r="M20" s="246">
        <f ca="1">IF(MOD(ROW()-13,2)=0,IF(ISBLANK(OFFSET('11. SEGUIMIENTO 2026'!$Q$14,INT((ROW()-13)/2),0)),"",OFFSET('11. SEGUIMIENTO 2026'!$Q$14,INT((ROW()-13)/2),0)),IF(ISBLANK(OFFSET('9. METAS'!$T$20,INT((ROW()-14)/2),0)),"",OFFSET('9. METAS'!$T$20,INT((ROW()-14)/2),0)))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02" t="str">
        <f ca="1">IF(ISBLANK(OFFSET('9. METAS'!$K$20,INT((ROW()-13)/2),0)),"",OFFSET('9. METAS'!$K$20,INT((ROW()-13)/2),0))</f>
        <v/>
      </c>
      <c r="I21" s="1004"/>
      <c r="J21" s="244" t="str">
        <f ca="1">IF(MOD(ROW()-13,2)=0,IF(ISBLANK(OFFSET('11. SEGUIMIENTO 2026'!$N$14,INT((ROW()-13)/2),0)),"",OFFSET('11. SEGUIMIENTO 2026'!$N$14,INT((ROW()-13)/2),0)),IF(ISBLANK(OFFSET('9. METAS'!$Q$20,INT((ROW()-14)/2),0)),"",OFFSET('9. METAS'!$Q$20,INT((ROW()-14)/2),0)))</f>
        <v/>
      </c>
      <c r="K21" s="245" t="str">
        <f ca="1">IF(MOD(ROW()-13,2)=0,IF(ISBLANK(OFFSET('11. SEGUIMIENTO 2026'!$O$14,INT((ROW()-13)/2),0)),"",OFFSET('11. SEGUIMIENTO 2026'!$O$14,INT((ROW()-13)/2),0)),IF(ISBLANK(OFFSET('9. METAS'!$R$20,INT((ROW()-14)/2),0)),"",OFFSET('9. METAS'!$R$20,INT((ROW()-14)/2),0)))</f>
        <v/>
      </c>
      <c r="L21" s="245" t="str">
        <f ca="1">IF(MOD(ROW()-13,2)=0,IF(ISBLANK(OFFSET('11. SEGUIMIENTO 2026'!$P$14,INT((ROW()-13)/2),0)),"",OFFSET('11. SEGUIMIENTO 2026'!$P$14,INT((ROW()-13)/2),0)),IF(ISBLANK(OFFSET('9. METAS'!$S$20,INT((ROW()-14)/2),0)),"",OFFSET('9. METAS'!$S$20,INT((ROW()-14)/2),0)))</f>
        <v/>
      </c>
      <c r="M21" s="246" t="str">
        <f ca="1">IF(MOD(ROW()-13,2)=0,IF(ISBLANK(OFFSET('11. SEGUIMIENTO 2026'!$Q$14,INT((ROW()-13)/2),0)),"",OFFSET('11. SEGUIMIENTO 2026'!$Q$14,INT((ROW()-13)/2),0)),IF(ISBLANK(OFFSET('9. METAS'!$T$20,INT((ROW()-14)/2),0)),"",OFFSET('9. METAS'!$T$20,INT((ROW()-14)/2),0)))</f>
        <v/>
      </c>
      <c r="N21" s="1006" t="str">
        <f t="shared" ref="N21" ca="1" si="4">IFERROR(J21/J22,"ND")</f>
        <v>ND</v>
      </c>
      <c r="O21" s="1008" t="str">
        <f t="shared" ref="O21" ca="1" si="5">IFERROR(((J21+K21+L21)/H21),"ND")</f>
        <v>ND</v>
      </c>
      <c r="P21" s="1010"/>
    </row>
    <row r="22" spans="3:16">
      <c r="C22" s="1025"/>
      <c r="D22" s="1018"/>
      <c r="E22" s="1018"/>
      <c r="F22" s="1021"/>
      <c r="G22" s="1023"/>
      <c r="H22" s="1002"/>
      <c r="I22" s="1012"/>
      <c r="J22" s="244" t="str">
        <f ca="1">IF(MOD(ROW()-13,2)=0,IF(ISBLANK(OFFSET('11. SEGUIMIENTO 2026'!$N$14,INT((ROW()-13)/2),0)),"",OFFSET('11. SEGUIMIENTO 2026'!$N$14,INT((ROW()-13)/2),0)),IF(ISBLANK(OFFSET('9. METAS'!$Q$20,INT((ROW()-14)/2),0)),"",OFFSET('9. METAS'!$Q$20,INT((ROW()-14)/2),0)))</f>
        <v/>
      </c>
      <c r="K22" s="245" t="str">
        <f ca="1">IF(MOD(ROW()-13,2)=0,IF(ISBLANK(OFFSET('11. SEGUIMIENTO 2026'!$O$14,INT((ROW()-13)/2),0)),"",OFFSET('11. SEGUIMIENTO 2026'!$O$14,INT((ROW()-13)/2),0)),IF(ISBLANK(OFFSET('9. METAS'!$R$20,INT((ROW()-14)/2),0)),"",OFFSET('9. METAS'!$R$20,INT((ROW()-14)/2),0)))</f>
        <v/>
      </c>
      <c r="L22" s="245" t="str">
        <f ca="1">IF(MOD(ROW()-13,2)=0,IF(ISBLANK(OFFSET('11. SEGUIMIENTO 2026'!$P$14,INT((ROW()-13)/2),0)),"",OFFSET('11. SEGUIMIENTO 2026'!$P$14,INT((ROW()-13)/2),0)),IF(ISBLANK(OFFSET('9. METAS'!$S$20,INT((ROW()-14)/2),0)),"",OFFSET('9. METAS'!$S$20,INT((ROW()-14)/2),0)))</f>
        <v/>
      </c>
      <c r="M22" s="246" t="str">
        <f ca="1">IF(MOD(ROW()-13,2)=0,IF(ISBLANK(OFFSET('11. SEGUIMIENTO 2026'!$Q$14,INT((ROW()-13)/2),0)),"",OFFSET('11. SEGUIMIENTO 2026'!$Q$14,INT((ROW()-13)/2),0)),IF(ISBLANK(OFFSET('9. METAS'!$T$20,INT((ROW()-14)/2),0)),"",OFFSET('9. METAS'!$T$20,INT((ROW()-14)/2),0)))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02" t="str">
        <f ca="1">IF(ISBLANK(OFFSET('9. METAS'!$K$20,INT((ROW()-13)/2),0)),"",OFFSET('9. METAS'!$K$20,INT((ROW()-13)/2),0))</f>
        <v/>
      </c>
      <c r="I23" s="1004"/>
      <c r="J23" s="244" t="str">
        <f ca="1">IF(MOD(ROW()-13,2)=0,IF(ISBLANK(OFFSET('11. SEGUIMIENTO 2026'!$N$14,INT((ROW()-13)/2),0)),"",OFFSET('11. SEGUIMIENTO 2026'!$N$14,INT((ROW()-13)/2),0)),IF(ISBLANK(OFFSET('9. METAS'!$Q$20,INT((ROW()-14)/2),0)),"",OFFSET('9. METAS'!$Q$20,INT((ROW()-14)/2),0)))</f>
        <v/>
      </c>
      <c r="K23" s="245" t="str">
        <f ca="1">IF(MOD(ROW()-13,2)=0,IF(ISBLANK(OFFSET('11. SEGUIMIENTO 2026'!$O$14,INT((ROW()-13)/2),0)),"",OFFSET('11. SEGUIMIENTO 2026'!$O$14,INT((ROW()-13)/2),0)),IF(ISBLANK(OFFSET('9. METAS'!$R$20,INT((ROW()-14)/2),0)),"",OFFSET('9. METAS'!$R$20,INT((ROW()-14)/2),0)))</f>
        <v/>
      </c>
      <c r="L23" s="245" t="str">
        <f ca="1">IF(MOD(ROW()-13,2)=0,IF(ISBLANK(OFFSET('11. SEGUIMIENTO 2026'!$P$14,INT((ROW()-13)/2),0)),"",OFFSET('11. SEGUIMIENTO 2026'!$P$14,INT((ROW()-13)/2),0)),IF(ISBLANK(OFFSET('9. METAS'!$S$20,INT((ROW()-14)/2),0)),"",OFFSET('9. METAS'!$S$20,INT((ROW()-14)/2),0)))</f>
        <v/>
      </c>
      <c r="M23" s="246" t="str">
        <f ca="1">IF(MOD(ROW()-13,2)=0,IF(ISBLANK(OFFSET('11. SEGUIMIENTO 2026'!$Q$14,INT((ROW()-13)/2),0)),"",OFFSET('11. SEGUIMIENTO 2026'!$Q$14,INT((ROW()-13)/2),0)),IF(ISBLANK(OFFSET('9. METAS'!$T$20,INT((ROW()-14)/2),0)),"",OFFSET('9. METAS'!$T$20,INT((ROW()-14)/2),0)))</f>
        <v/>
      </c>
      <c r="N23" s="1006" t="str">
        <f t="shared" ref="N23" ca="1" si="6">IFERROR(J23/J24,"ND")</f>
        <v>ND</v>
      </c>
      <c r="O23" s="1008" t="str">
        <f t="shared" ref="O23" ca="1" si="7">IFERROR(((J23+K23+L23)/H23),"ND")</f>
        <v>ND</v>
      </c>
      <c r="P23" s="1010"/>
    </row>
    <row r="24" spans="3:16">
      <c r="C24" s="1025"/>
      <c r="D24" s="1018"/>
      <c r="E24" s="1018"/>
      <c r="F24" s="1021"/>
      <c r="G24" s="1023"/>
      <c r="H24" s="1002"/>
      <c r="I24" s="1012"/>
      <c r="J24" s="244" t="str">
        <f ca="1">IF(MOD(ROW()-13,2)=0,IF(ISBLANK(OFFSET('11. SEGUIMIENTO 2026'!$N$14,INT((ROW()-13)/2),0)),"",OFFSET('11. SEGUIMIENTO 2026'!$N$14,INT((ROW()-13)/2),0)),IF(ISBLANK(OFFSET('9. METAS'!$Q$20,INT((ROW()-14)/2),0)),"",OFFSET('9. METAS'!$Q$20,INT((ROW()-14)/2),0)))</f>
        <v/>
      </c>
      <c r="K24" s="245" t="str">
        <f ca="1">IF(MOD(ROW()-13,2)=0,IF(ISBLANK(OFFSET('11. SEGUIMIENTO 2026'!$O$14,INT((ROW()-13)/2),0)),"",OFFSET('11. SEGUIMIENTO 2026'!$O$14,INT((ROW()-13)/2),0)),IF(ISBLANK(OFFSET('9. METAS'!$R$20,INT((ROW()-14)/2),0)),"",OFFSET('9. METAS'!$R$20,INT((ROW()-14)/2),0)))</f>
        <v/>
      </c>
      <c r="L24" s="245" t="str">
        <f ca="1">IF(MOD(ROW()-13,2)=0,IF(ISBLANK(OFFSET('11. SEGUIMIENTO 2026'!$P$14,INT((ROW()-13)/2),0)),"",OFFSET('11. SEGUIMIENTO 2026'!$P$14,INT((ROW()-13)/2),0)),IF(ISBLANK(OFFSET('9. METAS'!$S$20,INT((ROW()-14)/2),0)),"",OFFSET('9. METAS'!$S$20,INT((ROW()-14)/2),0)))</f>
        <v/>
      </c>
      <c r="M24" s="246" t="str">
        <f ca="1">IF(MOD(ROW()-13,2)=0,IF(ISBLANK(OFFSET('11. SEGUIMIENTO 2026'!$Q$14,INT((ROW()-13)/2),0)),"",OFFSET('11. SEGUIMIENTO 2026'!$Q$14,INT((ROW()-13)/2),0)),IF(ISBLANK(OFFSET('9. METAS'!$T$20,INT((ROW()-14)/2),0)),"",OFFSET('9. METAS'!$T$20,INT((ROW()-14)/2),0)))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02" t="str">
        <f ca="1">IF(ISBLANK(OFFSET('9. METAS'!$K$20,INT((ROW()-13)/2),0)),"",OFFSET('9. METAS'!$K$20,INT((ROW()-13)/2),0))</f>
        <v/>
      </c>
      <c r="I25" s="1004"/>
      <c r="J25" s="244" t="str">
        <f ca="1">IF(MOD(ROW()-13,2)=0,IF(ISBLANK(OFFSET('11. SEGUIMIENTO 2026'!$N$14,INT((ROW()-13)/2),0)),"",OFFSET('11. SEGUIMIENTO 2026'!$N$14,INT((ROW()-13)/2),0)),IF(ISBLANK(OFFSET('9. METAS'!$Q$20,INT((ROW()-14)/2),0)),"",OFFSET('9. METAS'!$Q$20,INT((ROW()-14)/2),0)))</f>
        <v/>
      </c>
      <c r="K25" s="245" t="str">
        <f ca="1">IF(MOD(ROW()-13,2)=0,IF(ISBLANK(OFFSET('11. SEGUIMIENTO 2026'!$O$14,INT((ROW()-13)/2),0)),"",OFFSET('11. SEGUIMIENTO 2026'!$O$14,INT((ROW()-13)/2),0)),IF(ISBLANK(OFFSET('9. METAS'!$R$20,INT((ROW()-14)/2),0)),"",OFFSET('9. METAS'!$R$20,INT((ROW()-14)/2),0)))</f>
        <v/>
      </c>
      <c r="L25" s="245" t="str">
        <f ca="1">IF(MOD(ROW()-13,2)=0,IF(ISBLANK(OFFSET('11. SEGUIMIENTO 2026'!$P$14,INT((ROW()-13)/2),0)),"",OFFSET('11. SEGUIMIENTO 2026'!$P$14,INT((ROW()-13)/2),0)),IF(ISBLANK(OFFSET('9. METAS'!$S$20,INT((ROW()-14)/2),0)),"",OFFSET('9. METAS'!$S$20,INT((ROW()-14)/2),0)))</f>
        <v/>
      </c>
      <c r="M25" s="246" t="str">
        <f ca="1">IF(MOD(ROW()-13,2)=0,IF(ISBLANK(OFFSET('11. SEGUIMIENTO 2026'!$Q$14,INT((ROW()-13)/2),0)),"",OFFSET('11. SEGUIMIENTO 2026'!$Q$14,INT((ROW()-13)/2),0)),IF(ISBLANK(OFFSET('9. METAS'!$T$20,INT((ROW()-14)/2),0)),"",OFFSET('9. METAS'!$T$20,INT((ROW()-14)/2),0)))</f>
        <v/>
      </c>
      <c r="N25" s="1006" t="str">
        <f t="shared" ref="N25" ca="1" si="8">IFERROR(J25/J26,"ND")</f>
        <v>ND</v>
      </c>
      <c r="O25" s="1008" t="str">
        <f t="shared" ref="O25" ca="1" si="9">IFERROR(((J25+K25+L25)/H25),"ND")</f>
        <v>ND</v>
      </c>
      <c r="P25" s="1010"/>
    </row>
    <row r="26" spans="3:16">
      <c r="C26" s="1025"/>
      <c r="D26" s="1018"/>
      <c r="E26" s="1018"/>
      <c r="F26" s="1021"/>
      <c r="G26" s="1023"/>
      <c r="H26" s="1002"/>
      <c r="I26" s="1012"/>
      <c r="J26" s="244" t="str">
        <f ca="1">IF(MOD(ROW()-13,2)=0,IF(ISBLANK(OFFSET('11. SEGUIMIENTO 2026'!$N$14,INT((ROW()-13)/2),0)),"",OFFSET('11. SEGUIMIENTO 2026'!$N$14,INT((ROW()-13)/2),0)),IF(ISBLANK(OFFSET('9. METAS'!$Q$20,INT((ROW()-14)/2),0)),"",OFFSET('9. METAS'!$Q$20,INT((ROW()-14)/2),0)))</f>
        <v/>
      </c>
      <c r="K26" s="245" t="str">
        <f ca="1">IF(MOD(ROW()-13,2)=0,IF(ISBLANK(OFFSET('11. SEGUIMIENTO 2026'!$O$14,INT((ROW()-13)/2),0)),"",OFFSET('11. SEGUIMIENTO 2026'!$O$14,INT((ROW()-13)/2),0)),IF(ISBLANK(OFFSET('9. METAS'!$R$20,INT((ROW()-14)/2),0)),"",OFFSET('9. METAS'!$R$20,INT((ROW()-14)/2),0)))</f>
        <v/>
      </c>
      <c r="L26" s="245" t="str">
        <f ca="1">IF(MOD(ROW()-13,2)=0,IF(ISBLANK(OFFSET('11. SEGUIMIENTO 2026'!$P$14,INT((ROW()-13)/2),0)),"",OFFSET('11. SEGUIMIENTO 2026'!$P$14,INT((ROW()-13)/2),0)),IF(ISBLANK(OFFSET('9. METAS'!$S$20,INT((ROW()-14)/2),0)),"",OFFSET('9. METAS'!$S$20,INT((ROW()-14)/2),0)))</f>
        <v/>
      </c>
      <c r="M26" s="246" t="str">
        <f ca="1">IF(MOD(ROW()-13,2)=0,IF(ISBLANK(OFFSET('11. SEGUIMIENTO 2026'!$Q$14,INT((ROW()-13)/2),0)),"",OFFSET('11. SEGUIMIENTO 2026'!$Q$14,INT((ROW()-13)/2),0)),IF(ISBLANK(OFFSET('9. METAS'!$T$20,INT((ROW()-14)/2),0)),"",OFFSET('9. METAS'!$T$20,INT((ROW()-14)/2),0)))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02" t="str">
        <f ca="1">IF(ISBLANK(OFFSET('9. METAS'!$K$20,INT((ROW()-13)/2),0)),"",OFFSET('9. METAS'!$K$20,INT((ROW()-13)/2),0))</f>
        <v/>
      </c>
      <c r="I27" s="1004"/>
      <c r="J27" s="244" t="str">
        <f ca="1">IF(MOD(ROW()-13,2)=0,IF(ISBLANK(OFFSET('11. SEGUIMIENTO 2026'!$N$14,INT((ROW()-13)/2),0)),"",OFFSET('11. SEGUIMIENTO 2026'!$N$14,INT((ROW()-13)/2),0)),IF(ISBLANK(OFFSET('9. METAS'!$Q$20,INT((ROW()-14)/2),0)),"",OFFSET('9. METAS'!$Q$20,INT((ROW()-14)/2),0)))</f>
        <v/>
      </c>
      <c r="K27" s="245" t="str">
        <f ca="1">IF(MOD(ROW()-13,2)=0,IF(ISBLANK(OFFSET('11. SEGUIMIENTO 2026'!$O$14,INT((ROW()-13)/2),0)),"",OFFSET('11. SEGUIMIENTO 2026'!$O$14,INT((ROW()-13)/2),0)),IF(ISBLANK(OFFSET('9. METAS'!$R$20,INT((ROW()-14)/2),0)),"",OFFSET('9. METAS'!$R$20,INT((ROW()-14)/2),0)))</f>
        <v/>
      </c>
      <c r="L27" s="245" t="str">
        <f ca="1">IF(MOD(ROW()-13,2)=0,IF(ISBLANK(OFFSET('11. SEGUIMIENTO 2026'!$P$14,INT((ROW()-13)/2),0)),"",OFFSET('11. SEGUIMIENTO 2026'!$P$14,INT((ROW()-13)/2),0)),IF(ISBLANK(OFFSET('9. METAS'!$S$20,INT((ROW()-14)/2),0)),"",OFFSET('9. METAS'!$S$20,INT((ROW()-14)/2),0)))</f>
        <v/>
      </c>
      <c r="M27" s="246" t="str">
        <f ca="1">IF(MOD(ROW()-13,2)=0,IF(ISBLANK(OFFSET('11. SEGUIMIENTO 2026'!$Q$14,INT((ROW()-13)/2),0)),"",OFFSET('11. SEGUIMIENTO 2026'!$Q$14,INT((ROW()-13)/2),0)),IF(ISBLANK(OFFSET('9. METAS'!$T$20,INT((ROW()-14)/2),0)),"",OFFSET('9. METAS'!$T$20,INT((ROW()-14)/2),0)))</f>
        <v/>
      </c>
      <c r="N27" s="1006" t="str">
        <f t="shared" ref="N27" ca="1" si="10">IFERROR(J27/J28,"ND")</f>
        <v>ND</v>
      </c>
      <c r="O27" s="1008" t="str">
        <f t="shared" ref="O27" ca="1" si="11">IFERROR(((J27+K27+L27)/H27),"ND")</f>
        <v>ND</v>
      </c>
      <c r="P27" s="1010"/>
    </row>
    <row r="28" spans="3:16">
      <c r="C28" s="1025"/>
      <c r="D28" s="1018"/>
      <c r="E28" s="1018"/>
      <c r="F28" s="1021"/>
      <c r="G28" s="1023"/>
      <c r="H28" s="1002"/>
      <c r="I28" s="1012"/>
      <c r="J28" s="244" t="str">
        <f ca="1">IF(MOD(ROW()-13,2)=0,IF(ISBLANK(OFFSET('11. SEGUIMIENTO 2026'!$N$14,INT((ROW()-13)/2),0)),"",OFFSET('11. SEGUIMIENTO 2026'!$N$14,INT((ROW()-13)/2),0)),IF(ISBLANK(OFFSET('9. METAS'!$Q$20,INT((ROW()-14)/2),0)),"",OFFSET('9. METAS'!$Q$20,INT((ROW()-14)/2),0)))</f>
        <v/>
      </c>
      <c r="K28" s="245" t="str">
        <f ca="1">IF(MOD(ROW()-13,2)=0,IF(ISBLANK(OFFSET('11. SEGUIMIENTO 2026'!$O$14,INT((ROW()-13)/2),0)),"",OFFSET('11. SEGUIMIENTO 2026'!$O$14,INT((ROW()-13)/2),0)),IF(ISBLANK(OFFSET('9. METAS'!$R$20,INT((ROW()-14)/2),0)),"",OFFSET('9. METAS'!$R$20,INT((ROW()-14)/2),0)))</f>
        <v/>
      </c>
      <c r="L28" s="245" t="str">
        <f ca="1">IF(MOD(ROW()-13,2)=0,IF(ISBLANK(OFFSET('11. SEGUIMIENTO 2026'!$P$14,INT((ROW()-13)/2),0)),"",OFFSET('11. SEGUIMIENTO 2026'!$P$14,INT((ROW()-13)/2),0)),IF(ISBLANK(OFFSET('9. METAS'!$S$20,INT((ROW()-14)/2),0)),"",OFFSET('9. METAS'!$S$20,INT((ROW()-14)/2),0)))</f>
        <v/>
      </c>
      <c r="M28" s="246" t="str">
        <f ca="1">IF(MOD(ROW()-13,2)=0,IF(ISBLANK(OFFSET('11. SEGUIMIENTO 2026'!$Q$14,INT((ROW()-13)/2),0)),"",OFFSET('11. SEGUIMIENTO 2026'!$Q$14,INT((ROW()-13)/2),0)),IF(ISBLANK(OFFSET('9. METAS'!$T$20,INT((ROW()-14)/2),0)),"",OFFSET('9. METAS'!$T$20,INT((ROW()-14)/2),0)))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02">
        <f ca="1">IF(ISBLANK(OFFSET('9. METAS'!$K$20,INT((ROW()-13)/2),0)),"",OFFSET('9. METAS'!$K$20,INT((ROW()-13)/2),0))</f>
        <v>100</v>
      </c>
      <c r="I29" s="1004"/>
      <c r="J29" s="244">
        <f ca="1">IF(MOD(ROW()-13,2)=0,IF(ISBLANK(OFFSET('11. SEGUIMIENTO 2026'!$N$14,INT((ROW()-13)/2),0)),"",OFFSET('11. SEGUIMIENTO 2026'!$N$14,INT((ROW()-13)/2),0)),IF(ISBLANK(OFFSET('9. METAS'!$Q$20,INT((ROW()-14)/2),0)),"",OFFSET('9. METAS'!$Q$20,INT((ROW()-14)/2),0)))</f>
        <v>20</v>
      </c>
      <c r="K29" s="245" t="str">
        <f ca="1">IF(MOD(ROW()-13,2)=0,IF(ISBLANK(OFFSET('11. SEGUIMIENTO 2026'!$O$14,INT((ROW()-13)/2),0)),"",OFFSET('11. SEGUIMIENTO 2026'!$O$14,INT((ROW()-13)/2),0)),IF(ISBLANK(OFFSET('9. METAS'!$R$20,INT((ROW()-14)/2),0)),"",OFFSET('9. METAS'!$R$20,INT((ROW()-14)/2),0)))</f>
        <v/>
      </c>
      <c r="L29" s="245" t="str">
        <f ca="1">IF(MOD(ROW()-13,2)=0,IF(ISBLANK(OFFSET('11. SEGUIMIENTO 2026'!$P$14,INT((ROW()-13)/2),0)),"",OFFSET('11. SEGUIMIENTO 2026'!$P$14,INT((ROW()-13)/2),0)),IF(ISBLANK(OFFSET('9. METAS'!$S$20,INT((ROW()-14)/2),0)),"",OFFSET('9. METAS'!$S$20,INT((ROW()-14)/2),0)))</f>
        <v/>
      </c>
      <c r="M29" s="246" t="str">
        <f ca="1">IF(MOD(ROW()-13,2)=0,IF(ISBLANK(OFFSET('11. SEGUIMIENTO 2026'!$Q$14,INT((ROW()-13)/2),0)),"",OFFSET('11. SEGUIMIENTO 2026'!$Q$14,INT((ROW()-13)/2),0)),IF(ISBLANK(OFFSET('9. METAS'!$T$20,INT((ROW()-14)/2),0)),"",OFFSET('9. METAS'!$T$20,INT((ROW()-14)/2),0)))</f>
        <v/>
      </c>
      <c r="N29" s="1006">
        <f t="shared" ref="N29" ca="1" si="12">IFERROR(J29/J30,"ND")</f>
        <v>0.8</v>
      </c>
      <c r="O29" s="1008" t="str">
        <f t="shared" ref="O29" ca="1" si="13">IFERROR(((J29+K29+L29)/H29),"ND")</f>
        <v>ND</v>
      </c>
      <c r="P29" s="1010"/>
    </row>
    <row r="30" spans="3:16">
      <c r="C30" s="1025"/>
      <c r="D30" s="1018"/>
      <c r="E30" s="1018"/>
      <c r="F30" s="1021"/>
      <c r="G30" s="1023"/>
      <c r="H30" s="1002"/>
      <c r="I30" s="1012"/>
      <c r="J30" s="244">
        <f ca="1">IF(MOD(ROW()-13,2)=0,IF(ISBLANK(OFFSET('11. SEGUIMIENTO 2026'!$N$14,INT((ROW()-13)/2),0)),"",OFFSET('11. SEGUIMIENTO 2026'!$N$14,INT((ROW()-13)/2),0)),IF(ISBLANK(OFFSET('9. METAS'!$Q$20,INT((ROW()-14)/2),0)),"",OFFSET('9. METAS'!$Q$20,INT((ROW()-14)/2),0)))</f>
        <v>25</v>
      </c>
      <c r="K30" s="245">
        <f ca="1">IF(MOD(ROW()-13,2)=0,IF(ISBLANK(OFFSET('11. SEGUIMIENTO 2026'!$O$14,INT((ROW()-13)/2),0)),"",OFFSET('11. SEGUIMIENTO 2026'!$O$14,INT((ROW()-13)/2),0)),IF(ISBLANK(OFFSET('9. METAS'!$R$20,INT((ROW()-14)/2),0)),"",OFFSET('9. METAS'!$R$20,INT((ROW()-14)/2),0)))</f>
        <v>25</v>
      </c>
      <c r="L30" s="245">
        <f ca="1">IF(MOD(ROW()-13,2)=0,IF(ISBLANK(OFFSET('11. SEGUIMIENTO 2026'!$P$14,INT((ROW()-13)/2),0)),"",OFFSET('11. SEGUIMIENTO 2026'!$P$14,INT((ROW()-13)/2),0)),IF(ISBLANK(OFFSET('9. METAS'!$S$20,INT((ROW()-14)/2),0)),"",OFFSET('9. METAS'!$S$20,INT((ROW()-14)/2),0)))</f>
        <v>25</v>
      </c>
      <c r="M30" s="246">
        <f ca="1">IF(MOD(ROW()-13,2)=0,IF(ISBLANK(OFFSET('11. SEGUIMIENTO 2026'!$Q$14,INT((ROW()-13)/2),0)),"",OFFSET('11. SEGUIMIENTO 2026'!$Q$14,INT((ROW()-13)/2),0)),IF(ISBLANK(OFFSET('9. METAS'!$T$20,INT((ROW()-14)/2),0)),"",OFFSET('9. METAS'!$T$20,INT((ROW()-14)/2),0)))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02">
        <f ca="1">IF(ISBLANK(OFFSET('9. METAS'!$K$20,INT((ROW()-13)/2),0)),"",OFFSET('9. METAS'!$K$20,INT((ROW()-13)/2),0))</f>
        <v>15</v>
      </c>
      <c r="I31" s="1004"/>
      <c r="J31" s="244">
        <f ca="1">IF(MOD(ROW()-13,2)=0,IF(ISBLANK(OFFSET('11. SEGUIMIENTO 2026'!$N$14,INT((ROW()-13)/2),0)),"",OFFSET('11. SEGUIMIENTO 2026'!$N$14,INT((ROW()-13)/2),0)),IF(ISBLANK(OFFSET('9. METAS'!$Q$20,INT((ROW()-14)/2),0)),"",OFFSET('9. METAS'!$Q$20,INT((ROW()-14)/2),0)))</f>
        <v>1</v>
      </c>
      <c r="K31" s="245" t="str">
        <f ca="1">IF(MOD(ROW()-13,2)=0,IF(ISBLANK(OFFSET('11. SEGUIMIENTO 2026'!$O$14,INT((ROW()-13)/2),0)),"",OFFSET('11. SEGUIMIENTO 2026'!$O$14,INT((ROW()-13)/2),0)),IF(ISBLANK(OFFSET('9. METAS'!$R$20,INT((ROW()-14)/2),0)),"",OFFSET('9. METAS'!$R$20,INT((ROW()-14)/2),0)))</f>
        <v/>
      </c>
      <c r="L31" s="245" t="str">
        <f ca="1">IF(MOD(ROW()-13,2)=0,IF(ISBLANK(OFFSET('11. SEGUIMIENTO 2026'!$P$14,INT((ROW()-13)/2),0)),"",OFFSET('11. SEGUIMIENTO 2026'!$P$14,INT((ROW()-13)/2),0)),IF(ISBLANK(OFFSET('9. METAS'!$S$20,INT((ROW()-14)/2),0)),"",OFFSET('9. METAS'!$S$20,INT((ROW()-14)/2),0)))</f>
        <v/>
      </c>
      <c r="M31" s="246" t="str">
        <f ca="1">IF(MOD(ROW()-13,2)=0,IF(ISBLANK(OFFSET('11. SEGUIMIENTO 2026'!$Q$14,INT((ROW()-13)/2),0)),"",OFFSET('11. SEGUIMIENTO 2026'!$Q$14,INT((ROW()-13)/2),0)),IF(ISBLANK(OFFSET('9. METAS'!$T$20,INT((ROW()-14)/2),0)),"",OFFSET('9. METAS'!$T$20,INT((ROW()-14)/2),0)))</f>
        <v/>
      </c>
      <c r="N31" s="1006">
        <f t="shared" ref="N31" ca="1" si="14">IFERROR(J31/J32,"ND")</f>
        <v>1</v>
      </c>
      <c r="O31" s="1008" t="str">
        <f t="shared" ref="O31" ca="1" si="15">IFERROR(((J31+K31+L31)/H31),"ND")</f>
        <v>ND</v>
      </c>
      <c r="P31" s="1010"/>
    </row>
    <row r="32" spans="3:16">
      <c r="C32" s="1025"/>
      <c r="D32" s="1018"/>
      <c r="E32" s="1018"/>
      <c r="F32" s="1021"/>
      <c r="G32" s="1023"/>
      <c r="H32" s="1002"/>
      <c r="I32" s="1012"/>
      <c r="J32" s="244">
        <f ca="1">IF(MOD(ROW()-13,2)=0,IF(ISBLANK(OFFSET('11. SEGUIMIENTO 2026'!$N$14,INT((ROW()-13)/2),0)),"",OFFSET('11. SEGUIMIENTO 2026'!$N$14,INT((ROW()-13)/2),0)),IF(ISBLANK(OFFSET('9. METAS'!$Q$20,INT((ROW()-14)/2),0)),"",OFFSET('9. METAS'!$Q$20,INT((ROW()-14)/2),0)))</f>
        <v>1</v>
      </c>
      <c r="K32" s="245">
        <f ca="1">IF(MOD(ROW()-13,2)=0,IF(ISBLANK(OFFSET('11. SEGUIMIENTO 2026'!$O$14,INT((ROW()-13)/2),0)),"",OFFSET('11. SEGUIMIENTO 2026'!$O$14,INT((ROW()-13)/2),0)),IF(ISBLANK(OFFSET('9. METAS'!$R$20,INT((ROW()-14)/2),0)),"",OFFSET('9. METAS'!$R$20,INT((ROW()-14)/2),0)))</f>
        <v>0</v>
      </c>
      <c r="L32" s="245">
        <f ca="1">IF(MOD(ROW()-13,2)=0,IF(ISBLANK(OFFSET('11. SEGUIMIENTO 2026'!$P$14,INT((ROW()-13)/2),0)),"",OFFSET('11. SEGUIMIENTO 2026'!$P$14,INT((ROW()-13)/2),0)),IF(ISBLANK(OFFSET('9. METAS'!$S$20,INT((ROW()-14)/2),0)),"",OFFSET('9. METAS'!$S$20,INT((ROW()-14)/2),0)))</f>
        <v>6</v>
      </c>
      <c r="M32" s="246">
        <f ca="1">IF(MOD(ROW()-13,2)=0,IF(ISBLANK(OFFSET('11. SEGUIMIENTO 2026'!$Q$14,INT((ROW()-13)/2),0)),"",OFFSET('11. SEGUIMIENTO 2026'!$Q$14,INT((ROW()-13)/2),0)),IF(ISBLANK(OFFSET('9. METAS'!$T$20,INT((ROW()-14)/2),0)),"",OFFSET('9. METAS'!$T$20,INT((ROW()-14)/2),0)))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02">
        <f ca="1">IF(ISBLANK(OFFSET('9. METAS'!$K$20,INT((ROW()-13)/2),0)),"",OFFSET('9. METAS'!$K$20,INT((ROW()-13)/2),0))</f>
        <v>40</v>
      </c>
      <c r="I33" s="1004"/>
      <c r="J33" s="244">
        <f ca="1">IF(MOD(ROW()-13,2)=0,IF(ISBLANK(OFFSET('11. SEGUIMIENTO 2026'!$N$14,INT((ROW()-13)/2),0)),"",OFFSET('11. SEGUIMIENTO 2026'!$N$14,INT((ROW()-13)/2),0)),IF(ISBLANK(OFFSET('9. METAS'!$Q$20,INT((ROW()-14)/2),0)),"",OFFSET('9. METAS'!$Q$20,INT((ROW()-14)/2),0)))</f>
        <v>8</v>
      </c>
      <c r="K33" s="245" t="str">
        <f ca="1">IF(MOD(ROW()-13,2)=0,IF(ISBLANK(OFFSET('11. SEGUIMIENTO 2026'!$O$14,INT((ROW()-13)/2),0)),"",OFFSET('11. SEGUIMIENTO 2026'!$O$14,INT((ROW()-13)/2),0)),IF(ISBLANK(OFFSET('9. METAS'!$R$20,INT((ROW()-14)/2),0)),"",OFFSET('9. METAS'!$R$20,INT((ROW()-14)/2),0)))</f>
        <v/>
      </c>
      <c r="L33" s="245" t="str">
        <f ca="1">IF(MOD(ROW()-13,2)=0,IF(ISBLANK(OFFSET('11. SEGUIMIENTO 2026'!$P$14,INT((ROW()-13)/2),0)),"",OFFSET('11. SEGUIMIENTO 2026'!$P$14,INT((ROW()-13)/2),0)),IF(ISBLANK(OFFSET('9. METAS'!$S$20,INT((ROW()-14)/2),0)),"",OFFSET('9. METAS'!$S$20,INT((ROW()-14)/2),0)))</f>
        <v/>
      </c>
      <c r="M33" s="246" t="str">
        <f ca="1">IF(MOD(ROW()-13,2)=0,IF(ISBLANK(OFFSET('11. SEGUIMIENTO 2026'!$Q$14,INT((ROW()-13)/2),0)),"",OFFSET('11. SEGUIMIENTO 2026'!$Q$14,INT((ROW()-13)/2),0)),IF(ISBLANK(OFFSET('9. METAS'!$T$20,INT((ROW()-14)/2),0)),"",OFFSET('9. METAS'!$T$20,INT((ROW()-14)/2),0)))</f>
        <v/>
      </c>
      <c r="N33" s="1006">
        <f t="shared" ref="N33" ca="1" si="16">IFERROR(J33/J34,"ND")</f>
        <v>0.61538461538461542</v>
      </c>
      <c r="O33" s="1008" t="str">
        <f t="shared" ref="O33" ca="1" si="17">IFERROR(((J33+K33+L33)/H33),"ND")</f>
        <v>ND</v>
      </c>
      <c r="P33" s="1010"/>
    </row>
    <row r="34" spans="3:16">
      <c r="C34" s="1025"/>
      <c r="D34" s="1018"/>
      <c r="E34" s="1018"/>
      <c r="F34" s="1021"/>
      <c r="G34" s="1023"/>
      <c r="H34" s="1002"/>
      <c r="I34" s="1012"/>
      <c r="J34" s="244">
        <f ca="1">IF(MOD(ROW()-13,2)=0,IF(ISBLANK(OFFSET('11. SEGUIMIENTO 2026'!$N$14,INT((ROW()-13)/2),0)),"",OFFSET('11. SEGUIMIENTO 2026'!$N$14,INT((ROW()-13)/2),0)),IF(ISBLANK(OFFSET('9. METAS'!$Q$20,INT((ROW()-14)/2),0)),"",OFFSET('9. METAS'!$Q$20,INT((ROW()-14)/2),0)))</f>
        <v>13</v>
      </c>
      <c r="K34" s="245">
        <f ca="1">IF(MOD(ROW()-13,2)=0,IF(ISBLANK(OFFSET('11. SEGUIMIENTO 2026'!$O$14,INT((ROW()-13)/2),0)),"",OFFSET('11. SEGUIMIENTO 2026'!$O$14,INT((ROW()-13)/2),0)),IF(ISBLANK(OFFSET('9. METAS'!$R$20,INT((ROW()-14)/2),0)),"",OFFSET('9. METAS'!$R$20,INT((ROW()-14)/2),0)))</f>
        <v>12</v>
      </c>
      <c r="L34" s="245">
        <f ca="1">IF(MOD(ROW()-13,2)=0,IF(ISBLANK(OFFSET('11. SEGUIMIENTO 2026'!$P$14,INT((ROW()-13)/2),0)),"",OFFSET('11. SEGUIMIENTO 2026'!$P$14,INT((ROW()-13)/2),0)),IF(ISBLANK(OFFSET('9. METAS'!$S$20,INT((ROW()-14)/2),0)),"",OFFSET('9. METAS'!$S$20,INT((ROW()-14)/2),0)))</f>
        <v>3</v>
      </c>
      <c r="M34" s="246">
        <f ca="1">IF(MOD(ROW()-13,2)=0,IF(ISBLANK(OFFSET('11. SEGUIMIENTO 2026'!$Q$14,INT((ROW()-13)/2),0)),"",OFFSET('11. SEGUIMIENTO 2026'!$Q$14,INT((ROW()-13)/2),0)),IF(ISBLANK(OFFSET('9. METAS'!$T$20,INT((ROW()-14)/2),0)),"",OFFSET('9. METAS'!$T$20,INT((ROW()-14)/2),0)))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02" t="str">
        <f ca="1">IF(ISBLANK(OFFSET('9. METAS'!$K$20,INT((ROW()-13)/2),0)),"",OFFSET('9. METAS'!$K$20,INT((ROW()-13)/2),0))</f>
        <v/>
      </c>
      <c r="I35" s="1004"/>
      <c r="J35" s="244" t="str">
        <f ca="1">IF(MOD(ROW()-13,2)=0,IF(ISBLANK(OFFSET('11. SEGUIMIENTO 2026'!$N$14,INT((ROW()-13)/2),0)),"",OFFSET('11. SEGUIMIENTO 2026'!$N$14,INT((ROW()-13)/2),0)),IF(ISBLANK(OFFSET('9. METAS'!$Q$20,INT((ROW()-14)/2),0)),"",OFFSET('9. METAS'!$Q$20,INT((ROW()-14)/2),0)))</f>
        <v/>
      </c>
      <c r="K35" s="245" t="str">
        <f ca="1">IF(MOD(ROW()-13,2)=0,IF(ISBLANK(OFFSET('11. SEGUIMIENTO 2026'!$O$14,INT((ROW()-13)/2),0)),"",OFFSET('11. SEGUIMIENTO 2026'!$O$14,INT((ROW()-13)/2),0)),IF(ISBLANK(OFFSET('9. METAS'!$R$20,INT((ROW()-14)/2),0)),"",OFFSET('9. METAS'!$R$20,INT((ROW()-14)/2),0)))</f>
        <v/>
      </c>
      <c r="L35" s="245" t="str">
        <f ca="1">IF(MOD(ROW()-13,2)=0,IF(ISBLANK(OFFSET('11. SEGUIMIENTO 2026'!$P$14,INT((ROW()-13)/2),0)),"",OFFSET('11. SEGUIMIENTO 2026'!$P$14,INT((ROW()-13)/2),0)),IF(ISBLANK(OFFSET('9. METAS'!$S$20,INT((ROW()-14)/2),0)),"",OFFSET('9. METAS'!$S$20,INT((ROW()-14)/2),0)))</f>
        <v/>
      </c>
      <c r="M35" s="246" t="str">
        <f ca="1">IF(MOD(ROW()-13,2)=0,IF(ISBLANK(OFFSET('11. SEGUIMIENTO 2026'!$Q$14,INT((ROW()-13)/2),0)),"",OFFSET('11. SEGUIMIENTO 2026'!$Q$14,INT((ROW()-13)/2),0)),IF(ISBLANK(OFFSET('9. METAS'!$T$20,INT((ROW()-14)/2),0)),"",OFFSET('9. METAS'!$T$20,INT((ROW()-14)/2),0)))</f>
        <v/>
      </c>
      <c r="N35" s="1006" t="str">
        <f t="shared" ref="N35" ca="1" si="18">IFERROR(J35/J36,"ND")</f>
        <v>ND</v>
      </c>
      <c r="O35" s="1008" t="str">
        <f t="shared" ref="O35" ca="1" si="19">IFERROR(((J35+K35+L35)/H35),"ND")</f>
        <v>ND</v>
      </c>
      <c r="P35" s="1010"/>
    </row>
    <row r="36" spans="3:16">
      <c r="C36" s="1025"/>
      <c r="D36" s="1018"/>
      <c r="E36" s="1018"/>
      <c r="F36" s="1021"/>
      <c r="G36" s="1023"/>
      <c r="H36" s="1002"/>
      <c r="I36" s="1012"/>
      <c r="J36" s="244" t="str">
        <f ca="1">IF(MOD(ROW()-13,2)=0,IF(ISBLANK(OFFSET('11. SEGUIMIENTO 2026'!$N$14,INT((ROW()-13)/2),0)),"",OFFSET('11. SEGUIMIENTO 2026'!$N$14,INT((ROW()-13)/2),0)),IF(ISBLANK(OFFSET('9. METAS'!$Q$20,INT((ROW()-14)/2),0)),"",OFFSET('9. METAS'!$Q$20,INT((ROW()-14)/2),0)))</f>
        <v/>
      </c>
      <c r="K36" s="245" t="str">
        <f ca="1">IF(MOD(ROW()-13,2)=0,IF(ISBLANK(OFFSET('11. SEGUIMIENTO 2026'!$O$14,INT((ROW()-13)/2),0)),"",OFFSET('11. SEGUIMIENTO 2026'!$O$14,INT((ROW()-13)/2),0)),IF(ISBLANK(OFFSET('9. METAS'!$R$20,INT((ROW()-14)/2),0)),"",OFFSET('9. METAS'!$R$20,INT((ROW()-14)/2),0)))</f>
        <v/>
      </c>
      <c r="L36" s="245" t="str">
        <f ca="1">IF(MOD(ROW()-13,2)=0,IF(ISBLANK(OFFSET('11. SEGUIMIENTO 2026'!$P$14,INT((ROW()-13)/2),0)),"",OFFSET('11. SEGUIMIENTO 2026'!$P$14,INT((ROW()-13)/2),0)),IF(ISBLANK(OFFSET('9. METAS'!$S$20,INT((ROW()-14)/2),0)),"",OFFSET('9. METAS'!$S$20,INT((ROW()-14)/2),0)))</f>
        <v/>
      </c>
      <c r="M36" s="246" t="str">
        <f ca="1">IF(MOD(ROW()-13,2)=0,IF(ISBLANK(OFFSET('11. SEGUIMIENTO 2026'!$Q$14,INT((ROW()-13)/2),0)),"",OFFSET('11. SEGUIMIENTO 2026'!$Q$14,INT((ROW()-13)/2),0)),IF(ISBLANK(OFFSET('9. METAS'!$T$20,INT((ROW()-14)/2),0)),"",OFFSET('9. METAS'!$T$20,INT((ROW()-14)/2),0)))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02" t="str">
        <f ca="1">IF(ISBLANK(OFFSET('9. METAS'!$K$20,INT((ROW()-13)/2),0)),"",OFFSET('9. METAS'!$K$20,INT((ROW()-13)/2),0))</f>
        <v/>
      </c>
      <c r="I37" s="1004"/>
      <c r="J37" s="244" t="str">
        <f ca="1">IF(MOD(ROW()-13,2)=0,IF(ISBLANK(OFFSET('11. SEGUIMIENTO 2026'!$N$14,INT((ROW()-13)/2),0)),"",OFFSET('11. SEGUIMIENTO 2026'!$N$14,INT((ROW()-13)/2),0)),IF(ISBLANK(OFFSET('9. METAS'!$Q$20,INT((ROW()-14)/2),0)),"",OFFSET('9. METAS'!$Q$20,INT((ROW()-14)/2),0)))</f>
        <v/>
      </c>
      <c r="K37" s="245" t="str">
        <f ca="1">IF(MOD(ROW()-13,2)=0,IF(ISBLANK(OFFSET('11. SEGUIMIENTO 2026'!$O$14,INT((ROW()-13)/2),0)),"",OFFSET('11. SEGUIMIENTO 2026'!$O$14,INT((ROW()-13)/2),0)),IF(ISBLANK(OFFSET('9. METAS'!$R$20,INT((ROW()-14)/2),0)),"",OFFSET('9. METAS'!$R$20,INT((ROW()-14)/2),0)))</f>
        <v/>
      </c>
      <c r="L37" s="245" t="str">
        <f ca="1">IF(MOD(ROW()-13,2)=0,IF(ISBLANK(OFFSET('11. SEGUIMIENTO 2026'!$P$14,INT((ROW()-13)/2),0)),"",OFFSET('11. SEGUIMIENTO 2026'!$P$14,INT((ROW()-13)/2),0)),IF(ISBLANK(OFFSET('9. METAS'!$S$20,INT((ROW()-14)/2),0)),"",OFFSET('9. METAS'!$S$20,INT((ROW()-14)/2),0)))</f>
        <v/>
      </c>
      <c r="M37" s="246" t="str">
        <f ca="1">IF(MOD(ROW()-13,2)=0,IF(ISBLANK(OFFSET('11. SEGUIMIENTO 2026'!$Q$14,INT((ROW()-13)/2),0)),"",OFFSET('11. SEGUIMIENTO 2026'!$Q$14,INT((ROW()-13)/2),0)),IF(ISBLANK(OFFSET('9. METAS'!$T$20,INT((ROW()-14)/2),0)),"",OFFSET('9. METAS'!$T$20,INT((ROW()-14)/2),0)))</f>
        <v/>
      </c>
      <c r="N37" s="1006" t="str">
        <f t="shared" ref="N37" ca="1" si="20">IFERROR(J37/J38,"ND")</f>
        <v>ND</v>
      </c>
      <c r="O37" s="1008" t="str">
        <f t="shared" ref="O37" ca="1" si="21">IFERROR(((J37+K37+L37)/H37),"ND")</f>
        <v>ND</v>
      </c>
      <c r="P37" s="1010"/>
    </row>
    <row r="38" spans="3:16">
      <c r="C38" s="1025"/>
      <c r="D38" s="1018"/>
      <c r="E38" s="1018"/>
      <c r="F38" s="1021"/>
      <c r="G38" s="1023"/>
      <c r="H38" s="1002"/>
      <c r="I38" s="1012"/>
      <c r="J38" s="244" t="str">
        <f ca="1">IF(MOD(ROW()-13,2)=0,IF(ISBLANK(OFFSET('11. SEGUIMIENTO 2026'!$N$14,INT((ROW()-13)/2),0)),"",OFFSET('11. SEGUIMIENTO 2026'!$N$14,INT((ROW()-13)/2),0)),IF(ISBLANK(OFFSET('9. METAS'!$Q$20,INT((ROW()-14)/2),0)),"",OFFSET('9. METAS'!$Q$20,INT((ROW()-14)/2),0)))</f>
        <v/>
      </c>
      <c r="K38" s="245" t="str">
        <f ca="1">IF(MOD(ROW()-13,2)=0,IF(ISBLANK(OFFSET('11. SEGUIMIENTO 2026'!$O$14,INT((ROW()-13)/2),0)),"",OFFSET('11. SEGUIMIENTO 2026'!$O$14,INT((ROW()-13)/2),0)),IF(ISBLANK(OFFSET('9. METAS'!$R$20,INT((ROW()-14)/2),0)),"",OFFSET('9. METAS'!$R$20,INT((ROW()-14)/2),0)))</f>
        <v/>
      </c>
      <c r="L38" s="245" t="str">
        <f ca="1">IF(MOD(ROW()-13,2)=0,IF(ISBLANK(OFFSET('11. SEGUIMIENTO 2026'!$P$14,INT((ROW()-13)/2),0)),"",OFFSET('11. SEGUIMIENTO 2026'!$P$14,INT((ROW()-13)/2),0)),IF(ISBLANK(OFFSET('9. METAS'!$S$20,INT((ROW()-14)/2),0)),"",OFFSET('9. METAS'!$S$20,INT((ROW()-14)/2),0)))</f>
        <v/>
      </c>
      <c r="M38" s="246" t="str">
        <f ca="1">IF(MOD(ROW()-13,2)=0,IF(ISBLANK(OFFSET('11. SEGUIMIENTO 2026'!$Q$14,INT((ROW()-13)/2),0)),"",OFFSET('11. SEGUIMIENTO 2026'!$Q$14,INT((ROW()-13)/2),0)),IF(ISBLANK(OFFSET('9. METAS'!$T$20,INT((ROW()-14)/2),0)),"",OFFSET('9. METAS'!$T$20,INT((ROW()-14)/2),0)))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02" t="str">
        <f ca="1">IF(ISBLANK(OFFSET('9. METAS'!$K$20,INT((ROW()-13)/2),0)),"",OFFSET('9. METAS'!$K$20,INT((ROW()-13)/2),0))</f>
        <v/>
      </c>
      <c r="I39" s="1004"/>
      <c r="J39" s="244" t="str">
        <f ca="1">IF(MOD(ROW()-13,2)=0,IF(ISBLANK(OFFSET('11. SEGUIMIENTO 2026'!$N$14,INT((ROW()-13)/2),0)),"",OFFSET('11. SEGUIMIENTO 2026'!$N$14,INT((ROW()-13)/2),0)),IF(ISBLANK(OFFSET('9. METAS'!$Q$20,INT((ROW()-14)/2),0)),"",OFFSET('9. METAS'!$Q$20,INT((ROW()-14)/2),0)))</f>
        <v/>
      </c>
      <c r="K39" s="245" t="str">
        <f ca="1">IF(MOD(ROW()-13,2)=0,IF(ISBLANK(OFFSET('11. SEGUIMIENTO 2026'!$O$14,INT((ROW()-13)/2),0)),"",OFFSET('11. SEGUIMIENTO 2026'!$O$14,INT((ROW()-13)/2),0)),IF(ISBLANK(OFFSET('9. METAS'!$R$20,INT((ROW()-14)/2),0)),"",OFFSET('9. METAS'!$R$20,INT((ROW()-14)/2),0)))</f>
        <v/>
      </c>
      <c r="L39" s="245" t="str">
        <f ca="1">IF(MOD(ROW()-13,2)=0,IF(ISBLANK(OFFSET('11. SEGUIMIENTO 2026'!$P$14,INT((ROW()-13)/2),0)),"",OFFSET('11. SEGUIMIENTO 2026'!$P$14,INT((ROW()-13)/2),0)),IF(ISBLANK(OFFSET('9. METAS'!$S$20,INT((ROW()-14)/2),0)),"",OFFSET('9. METAS'!$S$20,INT((ROW()-14)/2),0)))</f>
        <v/>
      </c>
      <c r="M39" s="246" t="str">
        <f ca="1">IF(MOD(ROW()-13,2)=0,IF(ISBLANK(OFFSET('11. SEGUIMIENTO 2026'!$Q$14,INT((ROW()-13)/2),0)),"",OFFSET('11. SEGUIMIENTO 2026'!$Q$14,INT((ROW()-13)/2),0)),IF(ISBLANK(OFFSET('9. METAS'!$T$20,INT((ROW()-14)/2),0)),"",OFFSET('9. METAS'!$T$20,INT((ROW()-14)/2),0)))</f>
        <v/>
      </c>
      <c r="N39" s="1006" t="str">
        <f t="shared" ref="N39" ca="1" si="22">IFERROR(J39/J40,"ND")</f>
        <v>ND</v>
      </c>
      <c r="O39" s="1008" t="str">
        <f t="shared" ref="O39" ca="1" si="23">IFERROR(((J39+K39+L39)/H39),"ND")</f>
        <v>ND</v>
      </c>
      <c r="P39" s="1010"/>
    </row>
    <row r="40" spans="3:16">
      <c r="C40" s="1025"/>
      <c r="D40" s="1018"/>
      <c r="E40" s="1018"/>
      <c r="F40" s="1021"/>
      <c r="G40" s="1023"/>
      <c r="H40" s="1002"/>
      <c r="I40" s="1012"/>
      <c r="J40" s="244" t="str">
        <f ca="1">IF(MOD(ROW()-13,2)=0,IF(ISBLANK(OFFSET('11. SEGUIMIENTO 2026'!$N$14,INT((ROW()-13)/2),0)),"",OFFSET('11. SEGUIMIENTO 2026'!$N$14,INT((ROW()-13)/2),0)),IF(ISBLANK(OFFSET('9. METAS'!$Q$20,INT((ROW()-14)/2),0)),"",OFFSET('9. METAS'!$Q$20,INT((ROW()-14)/2),0)))</f>
        <v/>
      </c>
      <c r="K40" s="245" t="str">
        <f ca="1">IF(MOD(ROW()-13,2)=0,IF(ISBLANK(OFFSET('11. SEGUIMIENTO 2026'!$O$14,INT((ROW()-13)/2),0)),"",OFFSET('11. SEGUIMIENTO 2026'!$O$14,INT((ROW()-13)/2),0)),IF(ISBLANK(OFFSET('9. METAS'!$R$20,INT((ROW()-14)/2),0)),"",OFFSET('9. METAS'!$R$20,INT((ROW()-14)/2),0)))</f>
        <v/>
      </c>
      <c r="L40" s="245" t="str">
        <f ca="1">IF(MOD(ROW()-13,2)=0,IF(ISBLANK(OFFSET('11. SEGUIMIENTO 2026'!$P$14,INT((ROW()-13)/2),0)),"",OFFSET('11. SEGUIMIENTO 2026'!$P$14,INT((ROW()-13)/2),0)),IF(ISBLANK(OFFSET('9. METAS'!$S$20,INT((ROW()-14)/2),0)),"",OFFSET('9. METAS'!$S$20,INT((ROW()-14)/2),0)))</f>
        <v/>
      </c>
      <c r="M40" s="246" t="str">
        <f ca="1">IF(MOD(ROW()-13,2)=0,IF(ISBLANK(OFFSET('11. SEGUIMIENTO 2026'!$Q$14,INT((ROW()-13)/2),0)),"",OFFSET('11. SEGUIMIENTO 2026'!$Q$14,INT((ROW()-13)/2),0)),IF(ISBLANK(OFFSET('9. METAS'!$T$20,INT((ROW()-14)/2),0)),"",OFFSET('9. METAS'!$T$20,INT((ROW()-14)/2),0)))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02">
        <f ca="1">IF(ISBLANK(OFFSET('9. METAS'!$K$20,INT((ROW()-13)/2),0)),"",OFFSET('9. METAS'!$K$20,INT((ROW()-13)/2),0))</f>
        <v>100</v>
      </c>
      <c r="I41" s="1004"/>
      <c r="J41" s="244">
        <f ca="1">IF(MOD(ROW()-13,2)=0,IF(ISBLANK(OFFSET('11. SEGUIMIENTO 2026'!$N$14,INT((ROW()-13)/2),0)),"",OFFSET('11. SEGUIMIENTO 2026'!$N$14,INT((ROW()-13)/2),0)),IF(ISBLANK(OFFSET('9. METAS'!$Q$20,INT((ROW()-14)/2),0)),"",OFFSET('9. METAS'!$Q$20,INT((ROW()-14)/2),0)))</f>
        <v>25</v>
      </c>
      <c r="K41" s="245" t="str">
        <f ca="1">IF(MOD(ROW()-13,2)=0,IF(ISBLANK(OFFSET('11. SEGUIMIENTO 2026'!$O$14,INT((ROW()-13)/2),0)),"",OFFSET('11. SEGUIMIENTO 2026'!$O$14,INT((ROW()-13)/2),0)),IF(ISBLANK(OFFSET('9. METAS'!$R$20,INT((ROW()-14)/2),0)),"",OFFSET('9. METAS'!$R$20,INT((ROW()-14)/2),0)))</f>
        <v/>
      </c>
      <c r="L41" s="245" t="str">
        <f ca="1">IF(MOD(ROW()-13,2)=0,IF(ISBLANK(OFFSET('11. SEGUIMIENTO 2026'!$P$14,INT((ROW()-13)/2),0)),"",OFFSET('11. SEGUIMIENTO 2026'!$P$14,INT((ROW()-13)/2),0)),IF(ISBLANK(OFFSET('9. METAS'!$S$20,INT((ROW()-14)/2),0)),"",OFFSET('9. METAS'!$S$20,INT((ROW()-14)/2),0)))</f>
        <v/>
      </c>
      <c r="M41" s="246" t="str">
        <f ca="1">IF(MOD(ROW()-13,2)=0,IF(ISBLANK(OFFSET('11. SEGUIMIENTO 2026'!$Q$14,INT((ROW()-13)/2),0)),"",OFFSET('11. SEGUIMIENTO 2026'!$Q$14,INT((ROW()-13)/2),0)),IF(ISBLANK(OFFSET('9. METAS'!$T$20,INT((ROW()-14)/2),0)),"",OFFSET('9. METAS'!$T$20,INT((ROW()-14)/2),0)))</f>
        <v/>
      </c>
      <c r="N41" s="1006">
        <f t="shared" ref="N41" ca="1" si="24">IFERROR(J41/J42,"ND")</f>
        <v>1</v>
      </c>
      <c r="O41" s="1008" t="str">
        <f t="shared" ref="O41" ca="1" si="25">IFERROR(((J41+K41+L41)/H41),"ND")</f>
        <v>ND</v>
      </c>
      <c r="P41" s="1010"/>
    </row>
    <row r="42" spans="3:16">
      <c r="C42" s="1025"/>
      <c r="D42" s="1018"/>
      <c r="E42" s="1018"/>
      <c r="F42" s="1021"/>
      <c r="G42" s="1023"/>
      <c r="H42" s="1002"/>
      <c r="I42" s="1012"/>
      <c r="J42" s="244">
        <f ca="1">IF(MOD(ROW()-13,2)=0,IF(ISBLANK(OFFSET('11. SEGUIMIENTO 2026'!$N$14,INT((ROW()-13)/2),0)),"",OFFSET('11. SEGUIMIENTO 2026'!$N$14,INT((ROW()-13)/2),0)),IF(ISBLANK(OFFSET('9. METAS'!$Q$20,INT((ROW()-14)/2),0)),"",OFFSET('9. METAS'!$Q$20,INT((ROW()-14)/2),0)))</f>
        <v>25</v>
      </c>
      <c r="K42" s="245">
        <f ca="1">IF(MOD(ROW()-13,2)=0,IF(ISBLANK(OFFSET('11. SEGUIMIENTO 2026'!$O$14,INT((ROW()-13)/2),0)),"",OFFSET('11. SEGUIMIENTO 2026'!$O$14,INT((ROW()-13)/2),0)),IF(ISBLANK(OFFSET('9. METAS'!$R$20,INT((ROW()-14)/2),0)),"",OFFSET('9. METAS'!$R$20,INT((ROW()-14)/2),0)))</f>
        <v>25</v>
      </c>
      <c r="L42" s="245">
        <f ca="1">IF(MOD(ROW()-13,2)=0,IF(ISBLANK(OFFSET('11. SEGUIMIENTO 2026'!$P$14,INT((ROW()-13)/2),0)),"",OFFSET('11. SEGUIMIENTO 2026'!$P$14,INT((ROW()-13)/2),0)),IF(ISBLANK(OFFSET('9. METAS'!$S$20,INT((ROW()-14)/2),0)),"",OFFSET('9. METAS'!$S$20,INT((ROW()-14)/2),0)))</f>
        <v>25</v>
      </c>
      <c r="M42" s="246">
        <f ca="1">IF(MOD(ROW()-13,2)=0,IF(ISBLANK(OFFSET('11. SEGUIMIENTO 2026'!$Q$14,INT((ROW()-13)/2),0)),"",OFFSET('11. SEGUIMIENTO 2026'!$Q$14,INT((ROW()-13)/2),0)),IF(ISBLANK(OFFSET('9. METAS'!$T$20,INT((ROW()-14)/2),0)),"",OFFSET('9. METAS'!$T$20,INT((ROW()-14)/2),0)))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02">
        <f ca="1">IF(ISBLANK(OFFSET('9. METAS'!$K$20,INT((ROW()-13)/2),0)),"",OFFSET('9. METAS'!$K$20,INT((ROW()-13)/2),0))</f>
        <v>15</v>
      </c>
      <c r="I43" s="1004"/>
      <c r="J43" s="244">
        <f ca="1">IF(MOD(ROW()-13,2)=0,IF(ISBLANK(OFFSET('11. SEGUIMIENTO 2026'!$N$14,INT((ROW()-13)/2),0)),"",OFFSET('11. SEGUIMIENTO 2026'!$N$14,INT((ROW()-13)/2),0)),IF(ISBLANK(OFFSET('9. METAS'!$Q$20,INT((ROW()-14)/2),0)),"",OFFSET('9. METAS'!$Q$20,INT((ROW()-14)/2),0)))</f>
        <v>7</v>
      </c>
      <c r="K43" s="245" t="str">
        <f ca="1">IF(MOD(ROW()-13,2)=0,IF(ISBLANK(OFFSET('11. SEGUIMIENTO 2026'!$O$14,INT((ROW()-13)/2),0)),"",OFFSET('11. SEGUIMIENTO 2026'!$O$14,INT((ROW()-13)/2),0)),IF(ISBLANK(OFFSET('9. METAS'!$R$20,INT((ROW()-14)/2),0)),"",OFFSET('9. METAS'!$R$20,INT((ROW()-14)/2),0)))</f>
        <v/>
      </c>
      <c r="L43" s="245" t="str">
        <f ca="1">IF(MOD(ROW()-13,2)=0,IF(ISBLANK(OFFSET('11. SEGUIMIENTO 2026'!$P$14,INT((ROW()-13)/2),0)),"",OFFSET('11. SEGUIMIENTO 2026'!$P$14,INT((ROW()-13)/2),0)),IF(ISBLANK(OFFSET('9. METAS'!$S$20,INT((ROW()-14)/2),0)),"",OFFSET('9. METAS'!$S$20,INT((ROW()-14)/2),0)))</f>
        <v/>
      </c>
      <c r="M43" s="246" t="str">
        <f ca="1">IF(MOD(ROW()-13,2)=0,IF(ISBLANK(OFFSET('11. SEGUIMIENTO 2026'!$Q$14,INT((ROW()-13)/2),0)),"",OFFSET('11. SEGUIMIENTO 2026'!$Q$14,INT((ROW()-13)/2),0)),IF(ISBLANK(OFFSET('9. METAS'!$T$20,INT((ROW()-14)/2),0)),"",OFFSET('9. METAS'!$T$20,INT((ROW()-14)/2),0)))</f>
        <v/>
      </c>
      <c r="N43" s="1006">
        <f t="shared" ref="N43" ca="1" si="26">IFERROR(J43/J44,"ND")</f>
        <v>1</v>
      </c>
      <c r="O43" s="1008" t="str">
        <f t="shared" ref="O43" ca="1" si="27">IFERROR(((J43+K43+L43)/H43),"ND")</f>
        <v>ND</v>
      </c>
      <c r="P43" s="1010"/>
    </row>
    <row r="44" spans="3:16">
      <c r="C44" s="1025"/>
      <c r="D44" s="1018"/>
      <c r="E44" s="1018"/>
      <c r="F44" s="1021"/>
      <c r="G44" s="1023"/>
      <c r="H44" s="1002"/>
      <c r="I44" s="1012"/>
      <c r="J44" s="244">
        <f ca="1">IF(MOD(ROW()-13,2)=0,IF(ISBLANK(OFFSET('11. SEGUIMIENTO 2026'!$N$14,INT((ROW()-13)/2),0)),"",OFFSET('11. SEGUIMIENTO 2026'!$N$14,INT((ROW()-13)/2),0)),IF(ISBLANK(OFFSET('9. METAS'!$Q$20,INT((ROW()-14)/2),0)),"",OFFSET('9. METAS'!$Q$20,INT((ROW()-14)/2),0)))</f>
        <v>7</v>
      </c>
      <c r="K44" s="245">
        <f ca="1">IF(MOD(ROW()-13,2)=0,IF(ISBLANK(OFFSET('11. SEGUIMIENTO 2026'!$O$14,INT((ROW()-13)/2),0)),"",OFFSET('11. SEGUIMIENTO 2026'!$O$14,INT((ROW()-13)/2),0)),IF(ISBLANK(OFFSET('9. METAS'!$R$20,INT((ROW()-14)/2),0)),"",OFFSET('9. METAS'!$R$20,INT((ROW()-14)/2),0)))</f>
        <v>0</v>
      </c>
      <c r="L44" s="245">
        <f ca="1">IF(MOD(ROW()-13,2)=0,IF(ISBLANK(OFFSET('11. SEGUIMIENTO 2026'!$P$14,INT((ROW()-13)/2),0)),"",OFFSET('11. SEGUIMIENTO 2026'!$P$14,INT((ROW()-13)/2),0)),IF(ISBLANK(OFFSET('9. METAS'!$S$20,INT((ROW()-14)/2),0)),"",OFFSET('9. METAS'!$S$20,INT((ROW()-14)/2),0)))</f>
        <v>7</v>
      </c>
      <c r="M44" s="246">
        <f ca="1">IF(MOD(ROW()-13,2)=0,IF(ISBLANK(OFFSET('11. SEGUIMIENTO 2026'!$Q$14,INT((ROW()-13)/2),0)),"",OFFSET('11. SEGUIMIENTO 2026'!$Q$14,INT((ROW()-13)/2),0)),IF(ISBLANK(OFFSET('9. METAS'!$T$20,INT((ROW()-14)/2),0)),"",OFFSET('9. METAS'!$T$20,INT((ROW()-14)/2),0)))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02">
        <f ca="1">IF(ISBLANK(OFFSET('9. METAS'!$K$20,INT((ROW()-13)/2),0)),"",OFFSET('9. METAS'!$K$20,INT((ROW()-13)/2),0))</f>
        <v>468</v>
      </c>
      <c r="I45" s="1004"/>
      <c r="J45" s="244">
        <f ca="1">IF(MOD(ROW()-13,2)=0,IF(ISBLANK(OFFSET('11. SEGUIMIENTO 2026'!$N$14,INT((ROW()-13)/2),0)),"",OFFSET('11. SEGUIMIENTO 2026'!$N$14,INT((ROW()-13)/2),0)),IF(ISBLANK(OFFSET('9. METAS'!$Q$20,INT((ROW()-14)/2),0)),"",OFFSET('9. METAS'!$Q$20,INT((ROW()-14)/2),0)))</f>
        <v>174</v>
      </c>
      <c r="K45" s="245" t="str">
        <f ca="1">IF(MOD(ROW()-13,2)=0,IF(ISBLANK(OFFSET('11. SEGUIMIENTO 2026'!$O$14,INT((ROW()-13)/2),0)),"",OFFSET('11. SEGUIMIENTO 2026'!$O$14,INT((ROW()-13)/2),0)),IF(ISBLANK(OFFSET('9. METAS'!$R$20,INT((ROW()-14)/2),0)),"",OFFSET('9. METAS'!$R$20,INT((ROW()-14)/2),0)))</f>
        <v/>
      </c>
      <c r="L45" s="245" t="str">
        <f ca="1">IF(MOD(ROW()-13,2)=0,IF(ISBLANK(OFFSET('11. SEGUIMIENTO 2026'!$P$14,INT((ROW()-13)/2),0)),"",OFFSET('11. SEGUIMIENTO 2026'!$P$14,INT((ROW()-13)/2),0)),IF(ISBLANK(OFFSET('9. METAS'!$S$20,INT((ROW()-14)/2),0)),"",OFFSET('9. METAS'!$S$20,INT((ROW()-14)/2),0)))</f>
        <v/>
      </c>
      <c r="M45" s="246" t="str">
        <f ca="1">IF(MOD(ROW()-13,2)=0,IF(ISBLANK(OFFSET('11. SEGUIMIENTO 2026'!$Q$14,INT((ROW()-13)/2),0)),"",OFFSET('11. SEGUIMIENTO 2026'!$Q$14,INT((ROW()-13)/2),0)),IF(ISBLANK(OFFSET('9. METAS'!$T$20,INT((ROW()-14)/2),0)),"",OFFSET('9. METAS'!$T$20,INT((ROW()-14)/2),0)))</f>
        <v/>
      </c>
      <c r="N45" s="1006">
        <f t="shared" ref="N45" ca="1" si="28">IFERROR(J45/J46,"ND")</f>
        <v>2.1481481481481484</v>
      </c>
      <c r="O45" s="1008" t="str">
        <f t="shared" ref="O45" ca="1" si="29">IFERROR(((J45+K45+L45)/H45),"ND")</f>
        <v>ND</v>
      </c>
      <c r="P45" s="1010"/>
    </row>
    <row r="46" spans="3:16">
      <c r="C46" s="1025"/>
      <c r="D46" s="1018"/>
      <c r="E46" s="1018"/>
      <c r="F46" s="1021"/>
      <c r="G46" s="1023"/>
      <c r="H46" s="1002"/>
      <c r="I46" s="1012"/>
      <c r="J46" s="244">
        <f ca="1">IF(MOD(ROW()-13,2)=0,IF(ISBLANK(OFFSET('11. SEGUIMIENTO 2026'!$N$14,INT((ROW()-13)/2),0)),"",OFFSET('11. SEGUIMIENTO 2026'!$N$14,INT((ROW()-13)/2),0)),IF(ISBLANK(OFFSET('9. METAS'!$Q$20,INT((ROW()-14)/2),0)),"",OFFSET('9. METAS'!$Q$20,INT((ROW()-14)/2),0)))</f>
        <v>81</v>
      </c>
      <c r="K46" s="245">
        <f ca="1">IF(MOD(ROW()-13,2)=0,IF(ISBLANK(OFFSET('11. SEGUIMIENTO 2026'!$O$14,INT((ROW()-13)/2),0)),"",OFFSET('11. SEGUIMIENTO 2026'!$O$14,INT((ROW()-13)/2),0)),IF(ISBLANK(OFFSET('9. METAS'!$R$20,INT((ROW()-14)/2),0)),"",OFFSET('9. METAS'!$R$20,INT((ROW()-14)/2),0)))</f>
        <v>130</v>
      </c>
      <c r="L46" s="245">
        <f ca="1">IF(MOD(ROW()-13,2)=0,IF(ISBLANK(OFFSET('11. SEGUIMIENTO 2026'!$P$14,INT((ROW()-13)/2),0)),"",OFFSET('11. SEGUIMIENTO 2026'!$P$14,INT((ROW()-13)/2),0)),IF(ISBLANK(OFFSET('9. METAS'!$S$20,INT((ROW()-14)/2),0)),"",OFFSET('9. METAS'!$S$20,INT((ROW()-14)/2),0)))</f>
        <v>129</v>
      </c>
      <c r="M46" s="246">
        <f ca="1">IF(MOD(ROW()-13,2)=0,IF(ISBLANK(OFFSET('11. SEGUIMIENTO 2026'!$Q$14,INT((ROW()-13)/2),0)),"",OFFSET('11. SEGUIMIENTO 2026'!$Q$14,INT((ROW()-13)/2),0)),IF(ISBLANK(OFFSET('9. METAS'!$T$20,INT((ROW()-14)/2),0)),"",OFFSET('9. METAS'!$T$20,INT((ROW()-14)/2),0)))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02" t="str">
        <f ca="1">IF(ISBLANK(OFFSET('9. METAS'!$K$20,INT((ROW()-13)/2),0)),"",OFFSET('9. METAS'!$K$20,INT((ROW()-13)/2),0))</f>
        <v/>
      </c>
      <c r="I47" s="1004"/>
      <c r="J47" s="244" t="str">
        <f ca="1">IF(MOD(ROW()-13,2)=0,IF(ISBLANK(OFFSET('11. SEGUIMIENTO 2026'!$N$14,INT((ROW()-13)/2),0)),"",OFFSET('11. SEGUIMIENTO 2026'!$N$14,INT((ROW()-13)/2),0)),IF(ISBLANK(OFFSET('9. METAS'!$Q$20,INT((ROW()-14)/2),0)),"",OFFSET('9. METAS'!$Q$20,INT((ROW()-14)/2),0)))</f>
        <v/>
      </c>
      <c r="K47" s="245" t="str">
        <f ca="1">IF(MOD(ROW()-13,2)=0,IF(ISBLANK(OFFSET('11. SEGUIMIENTO 2026'!$O$14,INT((ROW()-13)/2),0)),"",OFFSET('11. SEGUIMIENTO 2026'!$O$14,INT((ROW()-13)/2),0)),IF(ISBLANK(OFFSET('9. METAS'!$R$20,INT((ROW()-14)/2),0)),"",OFFSET('9. METAS'!$R$20,INT((ROW()-14)/2),0)))</f>
        <v/>
      </c>
      <c r="L47" s="245" t="str">
        <f ca="1">IF(MOD(ROW()-13,2)=0,IF(ISBLANK(OFFSET('11. SEGUIMIENTO 2026'!$P$14,INT((ROW()-13)/2),0)),"",OFFSET('11. SEGUIMIENTO 2026'!$P$14,INT((ROW()-13)/2),0)),IF(ISBLANK(OFFSET('9. METAS'!$S$20,INT((ROW()-14)/2),0)),"",OFFSET('9. METAS'!$S$20,INT((ROW()-14)/2),0)))</f>
        <v/>
      </c>
      <c r="M47" s="246" t="str">
        <f ca="1">IF(MOD(ROW()-13,2)=0,IF(ISBLANK(OFFSET('11. SEGUIMIENTO 2026'!$Q$14,INT((ROW()-13)/2),0)),"",OFFSET('11. SEGUIMIENTO 2026'!$Q$14,INT((ROW()-13)/2),0)),IF(ISBLANK(OFFSET('9. METAS'!$T$20,INT((ROW()-14)/2),0)),"",OFFSET('9. METAS'!$T$20,INT((ROW()-14)/2),0)))</f>
        <v/>
      </c>
      <c r="N47" s="1006" t="str">
        <f t="shared" ref="N47" ca="1" si="30">IFERROR(J47/J48,"ND")</f>
        <v>ND</v>
      </c>
      <c r="O47" s="1008" t="str">
        <f t="shared" ref="O47" ca="1" si="31">IFERROR(((J47+K47+L47)/H47),"ND")</f>
        <v>ND</v>
      </c>
      <c r="P47" s="1010"/>
    </row>
    <row r="48" spans="3:16">
      <c r="C48" s="1025"/>
      <c r="D48" s="1018"/>
      <c r="E48" s="1018"/>
      <c r="F48" s="1021"/>
      <c r="G48" s="1023"/>
      <c r="H48" s="1002"/>
      <c r="I48" s="1012"/>
      <c r="J48" s="244" t="str">
        <f ca="1">IF(MOD(ROW()-13,2)=0,IF(ISBLANK(OFFSET('11. SEGUIMIENTO 2026'!$N$14,INT((ROW()-13)/2),0)),"",OFFSET('11. SEGUIMIENTO 2026'!$N$14,INT((ROW()-13)/2),0)),IF(ISBLANK(OFFSET('9. METAS'!$Q$20,INT((ROW()-14)/2),0)),"",OFFSET('9. METAS'!$Q$20,INT((ROW()-14)/2),0)))</f>
        <v/>
      </c>
      <c r="K48" s="245" t="str">
        <f ca="1">IF(MOD(ROW()-13,2)=0,IF(ISBLANK(OFFSET('11. SEGUIMIENTO 2026'!$O$14,INT((ROW()-13)/2),0)),"",OFFSET('11. SEGUIMIENTO 2026'!$O$14,INT((ROW()-13)/2),0)),IF(ISBLANK(OFFSET('9. METAS'!$R$20,INT((ROW()-14)/2),0)),"",OFFSET('9. METAS'!$R$20,INT((ROW()-14)/2),0)))</f>
        <v/>
      </c>
      <c r="L48" s="245" t="str">
        <f ca="1">IF(MOD(ROW()-13,2)=0,IF(ISBLANK(OFFSET('11. SEGUIMIENTO 2026'!$P$14,INT((ROW()-13)/2),0)),"",OFFSET('11. SEGUIMIENTO 2026'!$P$14,INT((ROW()-13)/2),0)),IF(ISBLANK(OFFSET('9. METAS'!$S$20,INT((ROW()-14)/2),0)),"",OFFSET('9. METAS'!$S$20,INT((ROW()-14)/2),0)))</f>
        <v/>
      </c>
      <c r="M48" s="246" t="str">
        <f ca="1">IF(MOD(ROW()-13,2)=0,IF(ISBLANK(OFFSET('11. SEGUIMIENTO 2026'!$Q$14,INT((ROW()-13)/2),0)),"",OFFSET('11. SEGUIMIENTO 2026'!$Q$14,INT((ROW()-13)/2),0)),IF(ISBLANK(OFFSET('9. METAS'!$T$20,INT((ROW()-14)/2),0)),"",OFFSET('9. METAS'!$T$20,INT((ROW()-14)/2),0)))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02" t="str">
        <f ca="1">IF(ISBLANK(OFFSET('9. METAS'!$K$20,INT((ROW()-13)/2),0)),"",OFFSET('9. METAS'!$K$20,INT((ROW()-13)/2),0))</f>
        <v/>
      </c>
      <c r="I49" s="1004"/>
      <c r="J49" s="244" t="str">
        <f ca="1">IF(MOD(ROW()-13,2)=0,IF(ISBLANK(OFFSET('11. SEGUIMIENTO 2026'!$N$14,INT((ROW()-13)/2),0)),"",OFFSET('11. SEGUIMIENTO 2026'!$N$14,INT((ROW()-13)/2),0)),IF(ISBLANK(OFFSET('9. METAS'!$Q$20,INT((ROW()-14)/2),0)),"",OFFSET('9. METAS'!$Q$20,INT((ROW()-14)/2),0)))</f>
        <v/>
      </c>
      <c r="K49" s="245" t="str">
        <f ca="1">IF(MOD(ROW()-13,2)=0,IF(ISBLANK(OFFSET('11. SEGUIMIENTO 2026'!$O$14,INT((ROW()-13)/2),0)),"",OFFSET('11. SEGUIMIENTO 2026'!$O$14,INT((ROW()-13)/2),0)),IF(ISBLANK(OFFSET('9. METAS'!$R$20,INT((ROW()-14)/2),0)),"",OFFSET('9. METAS'!$R$20,INT((ROW()-14)/2),0)))</f>
        <v/>
      </c>
      <c r="L49" s="245" t="str">
        <f ca="1">IF(MOD(ROW()-13,2)=0,IF(ISBLANK(OFFSET('11. SEGUIMIENTO 2026'!$P$14,INT((ROW()-13)/2),0)),"",OFFSET('11. SEGUIMIENTO 2026'!$P$14,INT((ROW()-13)/2),0)),IF(ISBLANK(OFFSET('9. METAS'!$S$20,INT((ROW()-14)/2),0)),"",OFFSET('9. METAS'!$S$20,INT((ROW()-14)/2),0)))</f>
        <v/>
      </c>
      <c r="M49" s="246" t="str">
        <f ca="1">IF(MOD(ROW()-13,2)=0,IF(ISBLANK(OFFSET('11. SEGUIMIENTO 2026'!$Q$14,INT((ROW()-13)/2),0)),"",OFFSET('11. SEGUIMIENTO 2026'!$Q$14,INT((ROW()-13)/2),0)),IF(ISBLANK(OFFSET('9. METAS'!$T$20,INT((ROW()-14)/2),0)),"",OFFSET('9. METAS'!$T$20,INT((ROW()-14)/2),0)))</f>
        <v/>
      </c>
      <c r="N49" s="1006" t="str">
        <f t="shared" ref="N49" ca="1" si="32">IFERROR(J49/J50,"ND")</f>
        <v>ND</v>
      </c>
      <c r="O49" s="1008" t="str">
        <f t="shared" ref="O49" ca="1" si="33">IFERROR(((J49+K49+L49)/H49),"ND")</f>
        <v>ND</v>
      </c>
      <c r="P49" s="1010"/>
    </row>
    <row r="50" spans="3:16">
      <c r="C50" s="1025"/>
      <c r="D50" s="1018"/>
      <c r="E50" s="1018"/>
      <c r="F50" s="1021"/>
      <c r="G50" s="1023"/>
      <c r="H50" s="1002"/>
      <c r="I50" s="1012"/>
      <c r="J50" s="244" t="str">
        <f ca="1">IF(MOD(ROW()-13,2)=0,IF(ISBLANK(OFFSET('11. SEGUIMIENTO 2026'!$N$14,INT((ROW()-13)/2),0)),"",OFFSET('11. SEGUIMIENTO 2026'!$N$14,INT((ROW()-13)/2),0)),IF(ISBLANK(OFFSET('9. METAS'!$Q$20,INT((ROW()-14)/2),0)),"",OFFSET('9. METAS'!$Q$20,INT((ROW()-14)/2),0)))</f>
        <v/>
      </c>
      <c r="K50" s="245" t="str">
        <f ca="1">IF(MOD(ROW()-13,2)=0,IF(ISBLANK(OFFSET('11. SEGUIMIENTO 2026'!$O$14,INT((ROW()-13)/2),0)),"",OFFSET('11. SEGUIMIENTO 2026'!$O$14,INT((ROW()-13)/2),0)),IF(ISBLANK(OFFSET('9. METAS'!$R$20,INT((ROW()-14)/2),0)),"",OFFSET('9. METAS'!$R$20,INT((ROW()-14)/2),0)))</f>
        <v/>
      </c>
      <c r="L50" s="245" t="str">
        <f ca="1">IF(MOD(ROW()-13,2)=0,IF(ISBLANK(OFFSET('11. SEGUIMIENTO 2026'!$P$14,INT((ROW()-13)/2),0)),"",OFFSET('11. SEGUIMIENTO 2026'!$P$14,INT((ROW()-13)/2),0)),IF(ISBLANK(OFFSET('9. METAS'!$S$20,INT((ROW()-14)/2),0)),"",OFFSET('9. METAS'!$S$20,INT((ROW()-14)/2),0)))</f>
        <v/>
      </c>
      <c r="M50" s="246" t="str">
        <f ca="1">IF(MOD(ROW()-13,2)=0,IF(ISBLANK(OFFSET('11. SEGUIMIENTO 2026'!$Q$14,INT((ROW()-13)/2),0)),"",OFFSET('11. SEGUIMIENTO 2026'!$Q$14,INT((ROW()-13)/2),0)),IF(ISBLANK(OFFSET('9. METAS'!$T$20,INT((ROW()-14)/2),0)),"",OFFSET('9. METAS'!$T$20,INT((ROW()-14)/2),0)))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02" t="str">
        <f ca="1">IF(ISBLANK(OFFSET('9. METAS'!$K$20,INT((ROW()-13)/2),0)),"",OFFSET('9. METAS'!$K$20,INT((ROW()-13)/2),0))</f>
        <v/>
      </c>
      <c r="I51" s="1004"/>
      <c r="J51" s="244" t="str">
        <f ca="1">IF(MOD(ROW()-13,2)=0,IF(ISBLANK(OFFSET('11. SEGUIMIENTO 2026'!$N$14,INT((ROW()-13)/2),0)),"",OFFSET('11. SEGUIMIENTO 2026'!$N$14,INT((ROW()-13)/2),0)),IF(ISBLANK(OFFSET('9. METAS'!$Q$20,INT((ROW()-14)/2),0)),"",OFFSET('9. METAS'!$Q$20,INT((ROW()-14)/2),0)))</f>
        <v/>
      </c>
      <c r="K51" s="245" t="str">
        <f ca="1">IF(MOD(ROW()-13,2)=0,IF(ISBLANK(OFFSET('11. SEGUIMIENTO 2026'!$O$14,INT((ROW()-13)/2),0)),"",OFFSET('11. SEGUIMIENTO 2026'!$O$14,INT((ROW()-13)/2),0)),IF(ISBLANK(OFFSET('9. METAS'!$R$20,INT((ROW()-14)/2),0)),"",OFFSET('9. METAS'!$R$20,INT((ROW()-14)/2),0)))</f>
        <v/>
      </c>
      <c r="L51" s="245" t="str">
        <f ca="1">IF(MOD(ROW()-13,2)=0,IF(ISBLANK(OFFSET('11. SEGUIMIENTO 2026'!$P$14,INT((ROW()-13)/2),0)),"",OFFSET('11. SEGUIMIENTO 2026'!$P$14,INT((ROW()-13)/2),0)),IF(ISBLANK(OFFSET('9. METAS'!$S$20,INT((ROW()-14)/2),0)),"",OFFSET('9. METAS'!$S$20,INT((ROW()-14)/2),0)))</f>
        <v/>
      </c>
      <c r="M51" s="246" t="str">
        <f ca="1">IF(MOD(ROW()-13,2)=0,IF(ISBLANK(OFFSET('11. SEGUIMIENTO 2026'!$Q$14,INT((ROW()-13)/2),0)),"",OFFSET('11. SEGUIMIENTO 2026'!$Q$14,INT((ROW()-13)/2),0)),IF(ISBLANK(OFFSET('9. METAS'!$T$20,INT((ROW()-14)/2),0)),"",OFFSET('9. METAS'!$T$20,INT((ROW()-14)/2),0)))</f>
        <v/>
      </c>
      <c r="N51" s="1006" t="str">
        <f t="shared" ref="N51" ca="1" si="34">IFERROR(J51/J52,"ND")</f>
        <v>ND</v>
      </c>
      <c r="O51" s="1008" t="str">
        <f t="shared" ref="O51" ca="1" si="35">IFERROR(((J51+K51+L51)/H51),"ND")</f>
        <v>ND</v>
      </c>
      <c r="P51" s="1010"/>
    </row>
    <row r="52" spans="3:16">
      <c r="C52" s="1025"/>
      <c r="D52" s="1018"/>
      <c r="E52" s="1018"/>
      <c r="F52" s="1021"/>
      <c r="G52" s="1023"/>
      <c r="H52" s="1002"/>
      <c r="I52" s="1012"/>
      <c r="J52" s="244" t="str">
        <f ca="1">IF(MOD(ROW()-13,2)=0,IF(ISBLANK(OFFSET('11. SEGUIMIENTO 2026'!$N$14,INT((ROW()-13)/2),0)),"",OFFSET('11. SEGUIMIENTO 2026'!$N$14,INT((ROW()-13)/2),0)),IF(ISBLANK(OFFSET('9. METAS'!$Q$20,INT((ROW()-14)/2),0)),"",OFFSET('9. METAS'!$Q$20,INT((ROW()-14)/2),0)))</f>
        <v/>
      </c>
      <c r="K52" s="245" t="str">
        <f ca="1">IF(MOD(ROW()-13,2)=0,IF(ISBLANK(OFFSET('11. SEGUIMIENTO 2026'!$O$14,INT((ROW()-13)/2),0)),"",OFFSET('11. SEGUIMIENTO 2026'!$O$14,INT((ROW()-13)/2),0)),IF(ISBLANK(OFFSET('9. METAS'!$R$20,INT((ROW()-14)/2),0)),"",OFFSET('9. METAS'!$R$20,INT((ROW()-14)/2),0)))</f>
        <v/>
      </c>
      <c r="L52" s="245" t="str">
        <f ca="1">IF(MOD(ROW()-13,2)=0,IF(ISBLANK(OFFSET('11. SEGUIMIENTO 2026'!$P$14,INT((ROW()-13)/2),0)),"",OFFSET('11. SEGUIMIENTO 2026'!$P$14,INT((ROW()-13)/2),0)),IF(ISBLANK(OFFSET('9. METAS'!$S$20,INT((ROW()-14)/2),0)),"",OFFSET('9. METAS'!$S$20,INT((ROW()-14)/2),0)))</f>
        <v/>
      </c>
      <c r="M52" s="246" t="str">
        <f ca="1">IF(MOD(ROW()-13,2)=0,IF(ISBLANK(OFFSET('11. SEGUIMIENTO 2026'!$Q$14,INT((ROW()-13)/2),0)),"",OFFSET('11. SEGUIMIENTO 2026'!$Q$14,INT((ROW()-13)/2),0)),IF(ISBLANK(OFFSET('9. METAS'!$T$20,INT((ROW()-14)/2),0)),"",OFFSET('9. METAS'!$T$20,INT((ROW()-14)/2),0)))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02">
        <f ca="1">IF(ISBLANK(OFFSET('9. METAS'!$K$20,INT((ROW()-13)/2),0)),"",OFFSET('9. METAS'!$K$20,INT((ROW()-13)/2),0))</f>
        <v>100</v>
      </c>
      <c r="I53" s="1004"/>
      <c r="J53" s="244">
        <f ca="1">IF(MOD(ROW()-13,2)=0,IF(ISBLANK(OFFSET('11. SEGUIMIENTO 2026'!$N$14,INT((ROW()-13)/2),0)),"",OFFSET('11. SEGUIMIENTO 2026'!$N$14,INT((ROW()-13)/2),0)),IF(ISBLANK(OFFSET('9. METAS'!$Q$20,INT((ROW()-14)/2),0)),"",OFFSET('9. METAS'!$Q$20,INT((ROW()-14)/2),0)))</f>
        <v>7</v>
      </c>
      <c r="K53" s="245" t="str">
        <f ca="1">IF(MOD(ROW()-13,2)=0,IF(ISBLANK(OFFSET('11. SEGUIMIENTO 2026'!$O$14,INT((ROW()-13)/2),0)),"",OFFSET('11. SEGUIMIENTO 2026'!$O$14,INT((ROW()-13)/2),0)),IF(ISBLANK(OFFSET('9. METAS'!$R$20,INT((ROW()-14)/2),0)),"",OFFSET('9. METAS'!$R$20,INT((ROW()-14)/2),0)))</f>
        <v/>
      </c>
      <c r="L53" s="245" t="str">
        <f ca="1">IF(MOD(ROW()-13,2)=0,IF(ISBLANK(OFFSET('11. SEGUIMIENTO 2026'!$P$14,INT((ROW()-13)/2),0)),"",OFFSET('11. SEGUIMIENTO 2026'!$P$14,INT((ROW()-13)/2),0)),IF(ISBLANK(OFFSET('9. METAS'!$S$20,INT((ROW()-14)/2),0)),"",OFFSET('9. METAS'!$S$20,INT((ROW()-14)/2),0)))</f>
        <v/>
      </c>
      <c r="M53" s="246" t="str">
        <f ca="1">IF(MOD(ROW()-13,2)=0,IF(ISBLANK(OFFSET('11. SEGUIMIENTO 2026'!$Q$14,INT((ROW()-13)/2),0)),"",OFFSET('11. SEGUIMIENTO 2026'!$Q$14,INT((ROW()-13)/2),0)),IF(ISBLANK(OFFSET('9. METAS'!$T$20,INT((ROW()-14)/2),0)),"",OFFSET('9. METAS'!$T$20,INT((ROW()-14)/2),0)))</f>
        <v/>
      </c>
      <c r="N53" s="1006">
        <f t="shared" ref="N53" ca="1" si="36">IFERROR(J53/J54,"ND")</f>
        <v>0.28000000000000003</v>
      </c>
      <c r="O53" s="1008" t="str">
        <f t="shared" ref="O53" ca="1" si="37">IFERROR(((J53+K53+L53)/H53),"ND")</f>
        <v>ND</v>
      </c>
      <c r="P53" s="1010"/>
    </row>
    <row r="54" spans="3:16">
      <c r="C54" s="1025"/>
      <c r="D54" s="1018"/>
      <c r="E54" s="1018"/>
      <c r="F54" s="1021"/>
      <c r="G54" s="1023"/>
      <c r="H54" s="1002"/>
      <c r="I54" s="1012"/>
      <c r="J54" s="244">
        <f ca="1">IF(MOD(ROW()-13,2)=0,IF(ISBLANK(OFFSET('11. SEGUIMIENTO 2026'!$N$14,INT((ROW()-13)/2),0)),"",OFFSET('11. SEGUIMIENTO 2026'!$N$14,INT((ROW()-13)/2),0)),IF(ISBLANK(OFFSET('9. METAS'!$Q$20,INT((ROW()-14)/2),0)),"",OFFSET('9. METAS'!$Q$20,INT((ROW()-14)/2),0)))</f>
        <v>25</v>
      </c>
      <c r="K54" s="245">
        <f ca="1">IF(MOD(ROW()-13,2)=0,IF(ISBLANK(OFFSET('11. SEGUIMIENTO 2026'!$O$14,INT((ROW()-13)/2),0)),"",OFFSET('11. SEGUIMIENTO 2026'!$O$14,INT((ROW()-13)/2),0)),IF(ISBLANK(OFFSET('9. METAS'!$R$20,INT((ROW()-14)/2),0)),"",OFFSET('9. METAS'!$R$20,INT((ROW()-14)/2),0)))</f>
        <v>25</v>
      </c>
      <c r="L54" s="245">
        <f ca="1">IF(MOD(ROW()-13,2)=0,IF(ISBLANK(OFFSET('11. SEGUIMIENTO 2026'!$P$14,INT((ROW()-13)/2),0)),"",OFFSET('11. SEGUIMIENTO 2026'!$P$14,INT((ROW()-13)/2),0)),IF(ISBLANK(OFFSET('9. METAS'!$S$20,INT((ROW()-14)/2),0)),"",OFFSET('9. METAS'!$S$20,INT((ROW()-14)/2),0)))</f>
        <v>25</v>
      </c>
      <c r="M54" s="246">
        <f ca="1">IF(MOD(ROW()-13,2)=0,IF(ISBLANK(OFFSET('11. SEGUIMIENTO 2026'!$Q$14,INT((ROW()-13)/2),0)),"",OFFSET('11. SEGUIMIENTO 2026'!$Q$14,INT((ROW()-13)/2),0)),IF(ISBLANK(OFFSET('9. METAS'!$T$20,INT((ROW()-14)/2),0)),"",OFFSET('9. METAS'!$T$20,INT((ROW()-14)/2),0)))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02">
        <f ca="1">IF(ISBLANK(OFFSET('9. METAS'!$K$20,INT((ROW()-13)/2),0)),"",OFFSET('9. METAS'!$K$20,INT((ROW()-13)/2),0))</f>
        <v>232</v>
      </c>
      <c r="I55" s="1004"/>
      <c r="J55" s="244">
        <f ca="1">IF(MOD(ROW()-13,2)=0,IF(ISBLANK(OFFSET('11. SEGUIMIENTO 2026'!$N$14,INT((ROW()-13)/2),0)),"",OFFSET('11. SEGUIMIENTO 2026'!$N$14,INT((ROW()-13)/2),0)),IF(ISBLANK(OFFSET('9. METAS'!$Q$20,INT((ROW()-14)/2),0)),"",OFFSET('9. METAS'!$Q$20,INT((ROW()-14)/2),0)))</f>
        <v>12</v>
      </c>
      <c r="K55" s="245" t="str">
        <f ca="1">IF(MOD(ROW()-13,2)=0,IF(ISBLANK(OFFSET('11. SEGUIMIENTO 2026'!$O$14,INT((ROW()-13)/2),0)),"",OFFSET('11. SEGUIMIENTO 2026'!$O$14,INT((ROW()-13)/2),0)),IF(ISBLANK(OFFSET('9. METAS'!$R$20,INT((ROW()-14)/2),0)),"",OFFSET('9. METAS'!$R$20,INT((ROW()-14)/2),0)))</f>
        <v/>
      </c>
      <c r="L55" s="245" t="str">
        <f ca="1">IF(MOD(ROW()-13,2)=0,IF(ISBLANK(OFFSET('11. SEGUIMIENTO 2026'!$P$14,INT((ROW()-13)/2),0)),"",OFFSET('11. SEGUIMIENTO 2026'!$P$14,INT((ROW()-13)/2),0)),IF(ISBLANK(OFFSET('9. METAS'!$S$20,INT((ROW()-14)/2),0)),"",OFFSET('9. METAS'!$S$20,INT((ROW()-14)/2),0)))</f>
        <v/>
      </c>
      <c r="M55" s="246" t="str">
        <f ca="1">IF(MOD(ROW()-13,2)=0,IF(ISBLANK(OFFSET('11. SEGUIMIENTO 2026'!$Q$14,INT((ROW()-13)/2),0)),"",OFFSET('11. SEGUIMIENTO 2026'!$Q$14,INT((ROW()-13)/2),0)),IF(ISBLANK(OFFSET('9. METAS'!$T$20,INT((ROW()-14)/2),0)),"",OFFSET('9. METAS'!$T$20,INT((ROW()-14)/2),0)))</f>
        <v/>
      </c>
      <c r="N55" s="1006">
        <f t="shared" ref="N55" ca="1" si="38">IFERROR(J55/J56,"ND")</f>
        <v>0.27272727272727271</v>
      </c>
      <c r="O55" s="1008" t="str">
        <f t="shared" ref="O55" ca="1" si="39">IFERROR(((J55+K55+L55)/H55),"ND")</f>
        <v>ND</v>
      </c>
      <c r="P55" s="1010"/>
    </row>
    <row r="56" spans="3:16">
      <c r="C56" s="1025"/>
      <c r="D56" s="1018"/>
      <c r="E56" s="1018"/>
      <c r="F56" s="1021"/>
      <c r="G56" s="1023"/>
      <c r="H56" s="1002"/>
      <c r="I56" s="1012"/>
      <c r="J56" s="244">
        <f ca="1">IF(MOD(ROW()-13,2)=0,IF(ISBLANK(OFFSET('11. SEGUIMIENTO 2026'!$N$14,INT((ROW()-13)/2),0)),"",OFFSET('11. SEGUIMIENTO 2026'!$N$14,INT((ROW()-13)/2),0)),IF(ISBLANK(OFFSET('9. METAS'!$Q$20,INT((ROW()-14)/2),0)),"",OFFSET('9. METAS'!$Q$20,INT((ROW()-14)/2),0)))</f>
        <v>44</v>
      </c>
      <c r="K56" s="245">
        <f ca="1">IF(MOD(ROW()-13,2)=0,IF(ISBLANK(OFFSET('11. SEGUIMIENTO 2026'!$O$14,INT((ROW()-13)/2),0)),"",OFFSET('11. SEGUIMIENTO 2026'!$O$14,INT((ROW()-13)/2),0)),IF(ISBLANK(OFFSET('9. METAS'!$R$20,INT((ROW()-14)/2),0)),"",OFFSET('9. METAS'!$R$20,INT((ROW()-14)/2),0)))</f>
        <v>63</v>
      </c>
      <c r="L56" s="245">
        <f ca="1">IF(MOD(ROW()-13,2)=0,IF(ISBLANK(OFFSET('11. SEGUIMIENTO 2026'!$P$14,INT((ROW()-13)/2),0)),"",OFFSET('11. SEGUIMIENTO 2026'!$P$14,INT((ROW()-13)/2),0)),IF(ISBLANK(OFFSET('9. METAS'!$S$20,INT((ROW()-14)/2),0)),"",OFFSET('9. METAS'!$S$20,INT((ROW()-14)/2),0)))</f>
        <v>57</v>
      </c>
      <c r="M56" s="246">
        <f ca="1">IF(MOD(ROW()-13,2)=0,IF(ISBLANK(OFFSET('11. SEGUIMIENTO 2026'!$Q$14,INT((ROW()-13)/2),0)),"",OFFSET('11. SEGUIMIENTO 2026'!$Q$14,INT((ROW()-13)/2),0)),IF(ISBLANK(OFFSET('9. METAS'!$T$20,INT((ROW()-14)/2),0)),"",OFFSET('9. METAS'!$T$20,INT((ROW()-14)/2),0)))</f>
        <v>68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02" t="str">
        <f ca="1">IF(ISBLANK(OFFSET('9. METAS'!$K$20,INT((ROW()-13)/2),0)),"",OFFSET('9. METAS'!$K$20,INT((ROW()-13)/2),0))</f>
        <v/>
      </c>
      <c r="I57" s="1004"/>
      <c r="J57" s="244" t="str">
        <f ca="1">IF(MOD(ROW()-13,2)=0,IF(ISBLANK(OFFSET('11. SEGUIMIENTO 2026'!$N$14,INT((ROW()-13)/2),0)),"",OFFSET('11. SEGUIMIENTO 2026'!$N$14,INT((ROW()-13)/2),0)),IF(ISBLANK(OFFSET('9. METAS'!$Q$20,INT((ROW()-14)/2),0)),"",OFFSET('9. METAS'!$Q$20,INT((ROW()-14)/2),0)))</f>
        <v/>
      </c>
      <c r="K57" s="245" t="str">
        <f ca="1">IF(MOD(ROW()-13,2)=0,IF(ISBLANK(OFFSET('11. SEGUIMIENTO 2026'!$O$14,INT((ROW()-13)/2),0)),"",OFFSET('11. SEGUIMIENTO 2026'!$O$14,INT((ROW()-13)/2),0)),IF(ISBLANK(OFFSET('9. METAS'!$R$20,INT((ROW()-14)/2),0)),"",OFFSET('9. METAS'!$R$20,INT((ROW()-14)/2),0)))</f>
        <v/>
      </c>
      <c r="L57" s="245" t="str">
        <f ca="1">IF(MOD(ROW()-13,2)=0,IF(ISBLANK(OFFSET('11. SEGUIMIENTO 2026'!$P$14,INT((ROW()-13)/2),0)),"",OFFSET('11. SEGUIMIENTO 2026'!$P$14,INT((ROW()-13)/2),0)),IF(ISBLANK(OFFSET('9. METAS'!$S$20,INT((ROW()-14)/2),0)),"",OFFSET('9. METAS'!$S$20,INT((ROW()-14)/2),0)))</f>
        <v/>
      </c>
      <c r="M57" s="246" t="str">
        <f ca="1">IF(MOD(ROW()-13,2)=0,IF(ISBLANK(OFFSET('11. SEGUIMIENTO 2026'!$Q$14,INT((ROW()-13)/2),0)),"",OFFSET('11. SEGUIMIENTO 2026'!$Q$14,INT((ROW()-13)/2),0)),IF(ISBLANK(OFFSET('9. METAS'!$T$20,INT((ROW()-14)/2),0)),"",OFFSET('9. METAS'!$T$20,INT((ROW()-14)/2),0)))</f>
        <v/>
      </c>
      <c r="N57" s="1006" t="str">
        <f t="shared" ref="N57" ca="1" si="40">IFERROR(J57/J58,"ND")</f>
        <v>ND</v>
      </c>
      <c r="O57" s="1008" t="str">
        <f t="shared" ref="O57" ca="1" si="41">IFERROR(((J57+K57+L57)/H57),"ND")</f>
        <v>ND</v>
      </c>
      <c r="P57" s="1010"/>
    </row>
    <row r="58" spans="3:16">
      <c r="C58" s="1025"/>
      <c r="D58" s="1018"/>
      <c r="E58" s="1018"/>
      <c r="F58" s="1021"/>
      <c r="G58" s="1023"/>
      <c r="H58" s="1002"/>
      <c r="I58" s="1012"/>
      <c r="J58" s="244" t="str">
        <f ca="1">IF(MOD(ROW()-13,2)=0,IF(ISBLANK(OFFSET('11. SEGUIMIENTO 2026'!$N$14,INT((ROW()-13)/2),0)),"",OFFSET('11. SEGUIMIENTO 2026'!$N$14,INT((ROW()-13)/2),0)),IF(ISBLANK(OFFSET('9. METAS'!$Q$20,INT((ROW()-14)/2),0)),"",OFFSET('9. METAS'!$Q$20,INT((ROW()-14)/2),0)))</f>
        <v/>
      </c>
      <c r="K58" s="245" t="str">
        <f ca="1">IF(MOD(ROW()-13,2)=0,IF(ISBLANK(OFFSET('11. SEGUIMIENTO 2026'!$O$14,INT((ROW()-13)/2),0)),"",OFFSET('11. SEGUIMIENTO 2026'!$O$14,INT((ROW()-13)/2),0)),IF(ISBLANK(OFFSET('9. METAS'!$R$20,INT((ROW()-14)/2),0)),"",OFFSET('9. METAS'!$R$20,INT((ROW()-14)/2),0)))</f>
        <v/>
      </c>
      <c r="L58" s="245" t="str">
        <f ca="1">IF(MOD(ROW()-13,2)=0,IF(ISBLANK(OFFSET('11. SEGUIMIENTO 2026'!$P$14,INT((ROW()-13)/2),0)),"",OFFSET('11. SEGUIMIENTO 2026'!$P$14,INT((ROW()-13)/2),0)),IF(ISBLANK(OFFSET('9. METAS'!$S$20,INT((ROW()-14)/2),0)),"",OFFSET('9. METAS'!$S$20,INT((ROW()-14)/2),0)))</f>
        <v/>
      </c>
      <c r="M58" s="246" t="str">
        <f ca="1">IF(MOD(ROW()-13,2)=0,IF(ISBLANK(OFFSET('11. SEGUIMIENTO 2026'!$Q$14,INT((ROW()-13)/2),0)),"",OFFSET('11. SEGUIMIENTO 2026'!$Q$14,INT((ROW()-13)/2),0)),IF(ISBLANK(OFFSET('9. METAS'!$T$20,INT((ROW()-14)/2),0)),"",OFFSET('9. METAS'!$T$20,INT((ROW()-14)/2),0)))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02" t="str">
        <f ca="1">IF(ISBLANK(OFFSET('9. METAS'!$K$20,INT((ROW()-13)/2),0)),"",OFFSET('9. METAS'!$K$20,INT((ROW()-13)/2),0))</f>
        <v/>
      </c>
      <c r="I59" s="1004"/>
      <c r="J59" s="244" t="str">
        <f ca="1">IF(MOD(ROW()-13,2)=0,IF(ISBLANK(OFFSET('11. SEGUIMIENTO 2026'!$N$14,INT((ROW()-13)/2),0)),"",OFFSET('11. SEGUIMIENTO 2026'!$N$14,INT((ROW()-13)/2),0)),IF(ISBLANK(OFFSET('9. METAS'!$Q$20,INT((ROW()-14)/2),0)),"",OFFSET('9. METAS'!$Q$20,INT((ROW()-14)/2),0)))</f>
        <v/>
      </c>
      <c r="K59" s="245" t="str">
        <f ca="1">IF(MOD(ROW()-13,2)=0,IF(ISBLANK(OFFSET('11. SEGUIMIENTO 2026'!$O$14,INT((ROW()-13)/2),0)),"",OFFSET('11. SEGUIMIENTO 2026'!$O$14,INT((ROW()-13)/2),0)),IF(ISBLANK(OFFSET('9. METAS'!$R$20,INT((ROW()-14)/2),0)),"",OFFSET('9. METAS'!$R$20,INT((ROW()-14)/2),0)))</f>
        <v/>
      </c>
      <c r="L59" s="245" t="str">
        <f ca="1">IF(MOD(ROW()-13,2)=0,IF(ISBLANK(OFFSET('11. SEGUIMIENTO 2026'!$P$14,INT((ROW()-13)/2),0)),"",OFFSET('11. SEGUIMIENTO 2026'!$P$14,INT((ROW()-13)/2),0)),IF(ISBLANK(OFFSET('9. METAS'!$S$20,INT((ROW()-14)/2),0)),"",OFFSET('9. METAS'!$S$20,INT((ROW()-14)/2),0)))</f>
        <v/>
      </c>
      <c r="M59" s="246" t="str">
        <f ca="1">IF(MOD(ROW()-13,2)=0,IF(ISBLANK(OFFSET('11. SEGUIMIENTO 2026'!$Q$14,INT((ROW()-13)/2),0)),"",OFFSET('11. SEGUIMIENTO 2026'!$Q$14,INT((ROW()-13)/2),0)),IF(ISBLANK(OFFSET('9. METAS'!$T$20,INT((ROW()-14)/2),0)),"",OFFSET('9. METAS'!$T$20,INT((ROW()-14)/2),0)))</f>
        <v/>
      </c>
      <c r="N59" s="1006" t="str">
        <f t="shared" ref="N59" ca="1" si="42">IFERROR(J59/J60,"ND")</f>
        <v>ND</v>
      </c>
      <c r="O59" s="1008" t="str">
        <f t="shared" ref="O59" ca="1" si="43">IFERROR(((J59+K59+L59)/H59),"ND")</f>
        <v>ND</v>
      </c>
      <c r="P59" s="1010"/>
    </row>
    <row r="60" spans="3:16">
      <c r="C60" s="1025"/>
      <c r="D60" s="1018"/>
      <c r="E60" s="1018"/>
      <c r="F60" s="1021"/>
      <c r="G60" s="1023"/>
      <c r="H60" s="1002"/>
      <c r="I60" s="1012"/>
      <c r="J60" s="244" t="str">
        <f ca="1">IF(MOD(ROW()-13,2)=0,IF(ISBLANK(OFFSET('11. SEGUIMIENTO 2026'!$N$14,INT((ROW()-13)/2),0)),"",OFFSET('11. SEGUIMIENTO 2026'!$N$14,INT((ROW()-13)/2),0)),IF(ISBLANK(OFFSET('9. METAS'!$Q$20,INT((ROW()-14)/2),0)),"",OFFSET('9. METAS'!$Q$20,INT((ROW()-14)/2),0)))</f>
        <v/>
      </c>
      <c r="K60" s="245" t="str">
        <f ca="1">IF(MOD(ROW()-13,2)=0,IF(ISBLANK(OFFSET('11. SEGUIMIENTO 2026'!$O$14,INT((ROW()-13)/2),0)),"",OFFSET('11. SEGUIMIENTO 2026'!$O$14,INT((ROW()-13)/2),0)),IF(ISBLANK(OFFSET('9. METAS'!$R$20,INT((ROW()-14)/2),0)),"",OFFSET('9. METAS'!$R$20,INT((ROW()-14)/2),0)))</f>
        <v/>
      </c>
      <c r="L60" s="245" t="str">
        <f ca="1">IF(MOD(ROW()-13,2)=0,IF(ISBLANK(OFFSET('11. SEGUIMIENTO 2026'!$P$14,INT((ROW()-13)/2),0)),"",OFFSET('11. SEGUIMIENTO 2026'!$P$14,INT((ROW()-13)/2),0)),IF(ISBLANK(OFFSET('9. METAS'!$S$20,INT((ROW()-14)/2),0)),"",OFFSET('9. METAS'!$S$20,INT((ROW()-14)/2),0)))</f>
        <v/>
      </c>
      <c r="M60" s="246" t="str">
        <f ca="1">IF(MOD(ROW()-13,2)=0,IF(ISBLANK(OFFSET('11. SEGUIMIENTO 2026'!$Q$14,INT((ROW()-13)/2),0)),"",OFFSET('11. SEGUIMIENTO 2026'!$Q$14,INT((ROW()-13)/2),0)),IF(ISBLANK(OFFSET('9. METAS'!$T$20,INT((ROW()-14)/2),0)),"",OFFSET('9. METAS'!$T$20,INT((ROW()-14)/2),0)))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02" t="str">
        <f ca="1">IF(ISBLANK(OFFSET('9. METAS'!$K$20,INT((ROW()-13)/2),0)),"",OFFSET('9. METAS'!$K$20,INT((ROW()-13)/2),0))</f>
        <v/>
      </c>
      <c r="I61" s="1004"/>
      <c r="J61" s="244" t="str">
        <f ca="1">IF(MOD(ROW()-13,2)=0,IF(ISBLANK(OFFSET('11. SEGUIMIENTO 2026'!$N$14,INT((ROW()-13)/2),0)),"",OFFSET('11. SEGUIMIENTO 2026'!$N$14,INT((ROW()-13)/2),0)),IF(ISBLANK(OFFSET('9. METAS'!$Q$20,INT((ROW()-14)/2),0)),"",OFFSET('9. METAS'!$Q$20,INT((ROW()-14)/2),0)))</f>
        <v/>
      </c>
      <c r="K61" s="245" t="str">
        <f ca="1">IF(MOD(ROW()-13,2)=0,IF(ISBLANK(OFFSET('11. SEGUIMIENTO 2026'!$O$14,INT((ROW()-13)/2),0)),"",OFFSET('11. SEGUIMIENTO 2026'!$O$14,INT((ROW()-13)/2),0)),IF(ISBLANK(OFFSET('9. METAS'!$R$20,INT((ROW()-14)/2),0)),"",OFFSET('9. METAS'!$R$20,INT((ROW()-14)/2),0)))</f>
        <v/>
      </c>
      <c r="L61" s="245" t="str">
        <f ca="1">IF(MOD(ROW()-13,2)=0,IF(ISBLANK(OFFSET('11. SEGUIMIENTO 2026'!$P$14,INT((ROW()-13)/2),0)),"",OFFSET('11. SEGUIMIENTO 2026'!$P$14,INT((ROW()-13)/2),0)),IF(ISBLANK(OFFSET('9. METAS'!$S$20,INT((ROW()-14)/2),0)),"",OFFSET('9. METAS'!$S$20,INT((ROW()-14)/2),0)))</f>
        <v/>
      </c>
      <c r="M61" s="246" t="str">
        <f ca="1">IF(MOD(ROW()-13,2)=0,IF(ISBLANK(OFFSET('11. SEGUIMIENTO 2026'!$Q$14,INT((ROW()-13)/2),0)),"",OFFSET('11. SEGUIMIENTO 2026'!$Q$14,INT((ROW()-13)/2),0)),IF(ISBLANK(OFFSET('9. METAS'!$T$20,INT((ROW()-14)/2),0)),"",OFFSET('9. METAS'!$T$20,INT((ROW()-14)/2),0)))</f>
        <v/>
      </c>
      <c r="N61" s="1006" t="str">
        <f t="shared" ref="N61" ca="1" si="44">IFERROR(J61/J62,"ND")</f>
        <v>ND</v>
      </c>
      <c r="O61" s="1008" t="str">
        <f t="shared" ref="O61" ca="1" si="45">IFERROR(((J61+K61+L61)/H61),"ND")</f>
        <v>ND</v>
      </c>
      <c r="P61" s="1010"/>
    </row>
    <row r="62" spans="3:16">
      <c r="C62" s="1025"/>
      <c r="D62" s="1018"/>
      <c r="E62" s="1018"/>
      <c r="F62" s="1021"/>
      <c r="G62" s="1023"/>
      <c r="H62" s="1002"/>
      <c r="I62" s="1012"/>
      <c r="J62" s="244" t="str">
        <f ca="1">IF(MOD(ROW()-13,2)=0,IF(ISBLANK(OFFSET('11. SEGUIMIENTO 2026'!$N$14,INT((ROW()-13)/2),0)),"",OFFSET('11. SEGUIMIENTO 2026'!$N$14,INT((ROW()-13)/2),0)),IF(ISBLANK(OFFSET('9. METAS'!$Q$20,INT((ROW()-14)/2),0)),"",OFFSET('9. METAS'!$Q$20,INT((ROW()-14)/2),0)))</f>
        <v/>
      </c>
      <c r="K62" s="245" t="str">
        <f ca="1">IF(MOD(ROW()-13,2)=0,IF(ISBLANK(OFFSET('11. SEGUIMIENTO 2026'!$O$14,INT((ROW()-13)/2),0)),"",OFFSET('11. SEGUIMIENTO 2026'!$O$14,INT((ROW()-13)/2),0)),IF(ISBLANK(OFFSET('9. METAS'!$R$20,INT((ROW()-14)/2),0)),"",OFFSET('9. METAS'!$R$20,INT((ROW()-14)/2),0)))</f>
        <v/>
      </c>
      <c r="L62" s="245" t="str">
        <f ca="1">IF(MOD(ROW()-13,2)=0,IF(ISBLANK(OFFSET('11. SEGUIMIENTO 2026'!$P$14,INT((ROW()-13)/2),0)),"",OFFSET('11. SEGUIMIENTO 2026'!$P$14,INT((ROW()-13)/2),0)),IF(ISBLANK(OFFSET('9. METAS'!$S$20,INT((ROW()-14)/2),0)),"",OFFSET('9. METAS'!$S$20,INT((ROW()-14)/2),0)))</f>
        <v/>
      </c>
      <c r="M62" s="246" t="str">
        <f ca="1">IF(MOD(ROW()-13,2)=0,IF(ISBLANK(OFFSET('11. SEGUIMIENTO 2026'!$Q$14,INT((ROW()-13)/2),0)),"",OFFSET('11. SEGUIMIENTO 2026'!$Q$14,INT((ROW()-13)/2),0)),IF(ISBLANK(OFFSET('9. METAS'!$T$20,INT((ROW()-14)/2),0)),"",OFFSET('9. METAS'!$T$20,INT((ROW()-14)/2),0)))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02" t="str">
        <f ca="1">IF(ISBLANK(OFFSET('9. METAS'!$K$20,INT((ROW()-13)/2),0)),"",OFFSET('9. METAS'!$K$20,INT((ROW()-13)/2),0))</f>
        <v/>
      </c>
      <c r="I63" s="1004"/>
      <c r="J63" s="244" t="str">
        <f ca="1">IF(MOD(ROW()-13,2)=0,IF(ISBLANK(OFFSET('11. SEGUIMIENTO 2026'!$N$14,INT((ROW()-13)/2),0)),"",OFFSET('11. SEGUIMIENTO 2026'!$N$14,INT((ROW()-13)/2),0)),IF(ISBLANK(OFFSET('9. METAS'!$Q$20,INT((ROW()-14)/2),0)),"",OFFSET('9. METAS'!$Q$20,INT((ROW()-14)/2),0)))</f>
        <v/>
      </c>
      <c r="K63" s="245" t="str">
        <f ca="1">IF(MOD(ROW()-13,2)=0,IF(ISBLANK(OFFSET('11. SEGUIMIENTO 2026'!$O$14,INT((ROW()-13)/2),0)),"",OFFSET('11. SEGUIMIENTO 2026'!$O$14,INT((ROW()-13)/2),0)),IF(ISBLANK(OFFSET('9. METAS'!$R$20,INT((ROW()-14)/2),0)),"",OFFSET('9. METAS'!$R$20,INT((ROW()-14)/2),0)))</f>
        <v/>
      </c>
      <c r="L63" s="245" t="str">
        <f ca="1">IF(MOD(ROW()-13,2)=0,IF(ISBLANK(OFFSET('11. SEGUIMIENTO 2026'!$P$14,INT((ROW()-13)/2),0)),"",OFFSET('11. SEGUIMIENTO 2026'!$P$14,INT((ROW()-13)/2),0)),IF(ISBLANK(OFFSET('9. METAS'!$S$20,INT((ROW()-14)/2),0)),"",OFFSET('9. METAS'!$S$20,INT((ROW()-14)/2),0)))</f>
        <v/>
      </c>
      <c r="M63" s="246" t="str">
        <f ca="1">IF(MOD(ROW()-13,2)=0,IF(ISBLANK(OFFSET('11. SEGUIMIENTO 2026'!$Q$14,INT((ROW()-13)/2),0)),"",OFFSET('11. SEGUIMIENTO 2026'!$Q$14,INT((ROW()-13)/2),0)),IF(ISBLANK(OFFSET('9. METAS'!$T$20,INT((ROW()-14)/2),0)),"",OFFSET('9. METAS'!$T$20,INT((ROW()-14)/2),0)))</f>
        <v/>
      </c>
      <c r="N63" s="1006" t="str">
        <f t="shared" ref="N63" ca="1" si="46">IFERROR(J63/J64,"ND")</f>
        <v>ND</v>
      </c>
      <c r="O63" s="1008" t="str">
        <f t="shared" ref="O63" ca="1" si="47">IFERROR(((J63+K63+L63)/H63),"ND")</f>
        <v>ND</v>
      </c>
      <c r="P63" s="1010"/>
    </row>
    <row r="64" spans="3:16">
      <c r="C64" s="1025"/>
      <c r="D64" s="1018"/>
      <c r="E64" s="1018"/>
      <c r="F64" s="1021"/>
      <c r="G64" s="1023"/>
      <c r="H64" s="1002"/>
      <c r="I64" s="1012"/>
      <c r="J64" s="244" t="str">
        <f ca="1">IF(MOD(ROW()-13,2)=0,IF(ISBLANK(OFFSET('11. SEGUIMIENTO 2026'!$N$14,INT((ROW()-13)/2),0)),"",OFFSET('11. SEGUIMIENTO 2026'!$N$14,INT((ROW()-13)/2),0)),IF(ISBLANK(OFFSET('9. METAS'!$Q$20,INT((ROW()-14)/2),0)),"",OFFSET('9. METAS'!$Q$20,INT((ROW()-14)/2),0)))</f>
        <v/>
      </c>
      <c r="K64" s="245" t="str">
        <f ca="1">IF(MOD(ROW()-13,2)=0,IF(ISBLANK(OFFSET('11. SEGUIMIENTO 2026'!$O$14,INT((ROW()-13)/2),0)),"",OFFSET('11. SEGUIMIENTO 2026'!$O$14,INT((ROW()-13)/2),0)),IF(ISBLANK(OFFSET('9. METAS'!$R$20,INT((ROW()-14)/2),0)),"",OFFSET('9. METAS'!$R$20,INT((ROW()-14)/2),0)))</f>
        <v/>
      </c>
      <c r="L64" s="245" t="str">
        <f ca="1">IF(MOD(ROW()-13,2)=0,IF(ISBLANK(OFFSET('11. SEGUIMIENTO 2026'!$P$14,INT((ROW()-13)/2),0)),"",OFFSET('11. SEGUIMIENTO 2026'!$P$14,INT((ROW()-13)/2),0)),IF(ISBLANK(OFFSET('9. METAS'!$S$20,INT((ROW()-14)/2),0)),"",OFFSET('9. METAS'!$S$20,INT((ROW()-14)/2),0)))</f>
        <v/>
      </c>
      <c r="M64" s="246" t="str">
        <f ca="1">IF(MOD(ROW()-13,2)=0,IF(ISBLANK(OFFSET('11. SEGUIMIENTO 2026'!$Q$14,INT((ROW()-13)/2),0)),"",OFFSET('11. SEGUIMIENTO 2026'!$Q$14,INT((ROW()-13)/2),0)),IF(ISBLANK(OFFSET('9. METAS'!$T$20,INT((ROW()-14)/2),0)),"",OFFSET('9. METAS'!$T$20,INT((ROW()-14)/2),0)))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02">
        <f ca="1">IF(ISBLANK(OFFSET('9. METAS'!$K$20,INT((ROW()-13)/2),0)),"",OFFSET('9. METAS'!$K$20,INT((ROW()-13)/2),0))</f>
        <v>100</v>
      </c>
      <c r="I65" s="1004"/>
      <c r="J65" s="244">
        <f ca="1">IF(MOD(ROW()-13,2)=0,IF(ISBLANK(OFFSET('11. SEGUIMIENTO 2026'!$N$14,INT((ROW()-13)/2),0)),"",OFFSET('11. SEGUIMIENTO 2026'!$N$14,INT((ROW()-13)/2),0)),IF(ISBLANK(OFFSET('9. METAS'!$Q$20,INT((ROW()-14)/2),0)),"",OFFSET('9. METAS'!$Q$20,INT((ROW()-14)/2),0)))</f>
        <v>13</v>
      </c>
      <c r="K65" s="245" t="str">
        <f ca="1">IF(MOD(ROW()-13,2)=0,IF(ISBLANK(OFFSET('11. SEGUIMIENTO 2026'!$O$14,INT((ROW()-13)/2),0)),"",OFFSET('11. SEGUIMIENTO 2026'!$O$14,INT((ROW()-13)/2),0)),IF(ISBLANK(OFFSET('9. METAS'!$R$20,INT((ROW()-14)/2),0)),"",OFFSET('9. METAS'!$R$20,INT((ROW()-14)/2),0)))</f>
        <v/>
      </c>
      <c r="L65" s="245" t="str">
        <f ca="1">IF(MOD(ROW()-13,2)=0,IF(ISBLANK(OFFSET('11. SEGUIMIENTO 2026'!$P$14,INT((ROW()-13)/2),0)),"",OFFSET('11. SEGUIMIENTO 2026'!$P$14,INT((ROW()-13)/2),0)),IF(ISBLANK(OFFSET('9. METAS'!$S$20,INT((ROW()-14)/2),0)),"",OFFSET('9. METAS'!$S$20,INT((ROW()-14)/2),0)))</f>
        <v/>
      </c>
      <c r="M65" s="246" t="str">
        <f ca="1">IF(MOD(ROW()-13,2)=0,IF(ISBLANK(OFFSET('11. SEGUIMIENTO 2026'!$Q$14,INT((ROW()-13)/2),0)),"",OFFSET('11. SEGUIMIENTO 2026'!$Q$14,INT((ROW()-13)/2),0)),IF(ISBLANK(OFFSET('9. METAS'!$T$20,INT((ROW()-14)/2),0)),"",OFFSET('9. METAS'!$T$20,INT((ROW()-14)/2),0)))</f>
        <v/>
      </c>
      <c r="N65" s="1006">
        <f t="shared" ref="N65" ca="1" si="48">IFERROR(J65/J66,"ND")</f>
        <v>0.52</v>
      </c>
      <c r="O65" s="1008" t="str">
        <f t="shared" ref="O65" ca="1" si="49">IFERROR(((J65+K65+L65)/H65),"ND")</f>
        <v>ND</v>
      </c>
      <c r="P65" s="1010"/>
    </row>
    <row r="66" spans="3:16">
      <c r="C66" s="1025"/>
      <c r="D66" s="1018"/>
      <c r="E66" s="1018"/>
      <c r="F66" s="1021"/>
      <c r="G66" s="1023"/>
      <c r="H66" s="1002"/>
      <c r="I66" s="1012"/>
      <c r="J66" s="244">
        <f ca="1">IF(MOD(ROW()-13,2)=0,IF(ISBLANK(OFFSET('11. SEGUIMIENTO 2026'!$N$14,INT((ROW()-13)/2),0)),"",OFFSET('11. SEGUIMIENTO 2026'!$N$14,INT((ROW()-13)/2),0)),IF(ISBLANK(OFFSET('9. METAS'!$Q$20,INT((ROW()-14)/2),0)),"",OFFSET('9. METAS'!$Q$20,INT((ROW()-14)/2),0)))</f>
        <v>25</v>
      </c>
      <c r="K66" s="245">
        <f ca="1">IF(MOD(ROW()-13,2)=0,IF(ISBLANK(OFFSET('11. SEGUIMIENTO 2026'!$O$14,INT((ROW()-13)/2),0)),"",OFFSET('11. SEGUIMIENTO 2026'!$O$14,INT((ROW()-13)/2),0)),IF(ISBLANK(OFFSET('9. METAS'!$R$20,INT((ROW()-14)/2),0)),"",OFFSET('9. METAS'!$R$20,INT((ROW()-14)/2),0)))</f>
        <v>25</v>
      </c>
      <c r="L66" s="245">
        <f ca="1">IF(MOD(ROW()-13,2)=0,IF(ISBLANK(OFFSET('11. SEGUIMIENTO 2026'!$P$14,INT((ROW()-13)/2),0)),"",OFFSET('11. SEGUIMIENTO 2026'!$P$14,INT((ROW()-13)/2),0)),IF(ISBLANK(OFFSET('9. METAS'!$S$20,INT((ROW()-14)/2),0)),"",OFFSET('9. METAS'!$S$20,INT((ROW()-14)/2),0)))</f>
        <v>25</v>
      </c>
      <c r="M66" s="246">
        <f ca="1">IF(MOD(ROW()-13,2)=0,IF(ISBLANK(OFFSET('11. SEGUIMIENTO 2026'!$Q$14,INT((ROW()-13)/2),0)),"",OFFSET('11. SEGUIMIENTO 2026'!$Q$14,INT((ROW()-13)/2),0)),IF(ISBLANK(OFFSET('9. METAS'!$T$20,INT((ROW()-14)/2),0)),"",OFFSET('9. METAS'!$T$20,INT((ROW()-14)/2),0)))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02">
        <f ca="1">IF(ISBLANK(OFFSET('9. METAS'!$K$20,INT((ROW()-13)/2),0)),"",OFFSET('9. METAS'!$K$20,INT((ROW()-13)/2),0))</f>
        <v>330</v>
      </c>
      <c r="I67" s="1004"/>
      <c r="J67" s="244">
        <f ca="1">IF(MOD(ROW()-13,2)=0,IF(ISBLANK(OFFSET('11. SEGUIMIENTO 2026'!$N$14,INT((ROW()-13)/2),0)),"",OFFSET('11. SEGUIMIENTO 2026'!$N$14,INT((ROW()-13)/2),0)),IF(ISBLANK(OFFSET('9. METAS'!$Q$20,INT((ROW()-14)/2),0)),"",OFFSET('9. METAS'!$Q$20,INT((ROW()-14)/2),0)))</f>
        <v>154</v>
      </c>
      <c r="K67" s="245" t="str">
        <f ca="1">IF(MOD(ROW()-13,2)=0,IF(ISBLANK(OFFSET('11. SEGUIMIENTO 2026'!$O$14,INT((ROW()-13)/2),0)),"",OFFSET('11. SEGUIMIENTO 2026'!$O$14,INT((ROW()-13)/2),0)),IF(ISBLANK(OFFSET('9. METAS'!$R$20,INT((ROW()-14)/2),0)),"",OFFSET('9. METAS'!$R$20,INT((ROW()-14)/2),0)))</f>
        <v/>
      </c>
      <c r="L67" s="245" t="str">
        <f ca="1">IF(MOD(ROW()-13,2)=0,IF(ISBLANK(OFFSET('11. SEGUIMIENTO 2026'!$P$14,INT((ROW()-13)/2),0)),"",OFFSET('11. SEGUIMIENTO 2026'!$P$14,INT((ROW()-13)/2),0)),IF(ISBLANK(OFFSET('9. METAS'!$S$20,INT((ROW()-14)/2),0)),"",OFFSET('9. METAS'!$S$20,INT((ROW()-14)/2),0)))</f>
        <v/>
      </c>
      <c r="M67" s="246" t="str">
        <f ca="1">IF(MOD(ROW()-13,2)=0,IF(ISBLANK(OFFSET('11. SEGUIMIENTO 2026'!$Q$14,INT((ROW()-13)/2),0)),"",OFFSET('11. SEGUIMIENTO 2026'!$Q$14,INT((ROW()-13)/2),0)),IF(ISBLANK(OFFSET('9. METAS'!$T$20,INT((ROW()-14)/2),0)),"",OFFSET('9. METAS'!$T$20,INT((ROW()-14)/2),0)))</f>
        <v/>
      </c>
      <c r="N67" s="1006">
        <f t="shared" ref="N67" ca="1" si="50">IFERROR(J67/J68,"ND")</f>
        <v>1.711111111111111</v>
      </c>
      <c r="O67" s="1008" t="str">
        <f t="shared" ref="O67" ca="1" si="51">IFERROR(((J67+K67+L67)/H67),"ND")</f>
        <v>ND</v>
      </c>
      <c r="P67" s="1010"/>
    </row>
    <row r="68" spans="3:16">
      <c r="C68" s="1025"/>
      <c r="D68" s="1018"/>
      <c r="E68" s="1018"/>
      <c r="F68" s="1021"/>
      <c r="G68" s="1023"/>
      <c r="H68" s="1002"/>
      <c r="I68" s="1012"/>
      <c r="J68" s="244">
        <f ca="1">IF(MOD(ROW()-13,2)=0,IF(ISBLANK(OFFSET('11. SEGUIMIENTO 2026'!$N$14,INT((ROW()-13)/2),0)),"",OFFSET('11. SEGUIMIENTO 2026'!$N$14,INT((ROW()-13)/2),0)),IF(ISBLANK(OFFSET('9. METAS'!$Q$20,INT((ROW()-14)/2),0)),"",OFFSET('9. METAS'!$Q$20,INT((ROW()-14)/2),0)))</f>
        <v>90</v>
      </c>
      <c r="K68" s="245">
        <f ca="1">IF(MOD(ROW()-13,2)=0,IF(ISBLANK(OFFSET('11. SEGUIMIENTO 2026'!$O$14,INT((ROW()-13)/2),0)),"",OFFSET('11. SEGUIMIENTO 2026'!$O$14,INT((ROW()-13)/2),0)),IF(ISBLANK(OFFSET('9. METAS'!$R$20,INT((ROW()-14)/2),0)),"",OFFSET('9. METAS'!$R$20,INT((ROW()-14)/2),0)))</f>
        <v>90</v>
      </c>
      <c r="L68" s="245">
        <f ca="1">IF(MOD(ROW()-13,2)=0,IF(ISBLANK(OFFSET('11. SEGUIMIENTO 2026'!$P$14,INT((ROW()-13)/2),0)),"",OFFSET('11. SEGUIMIENTO 2026'!$P$14,INT((ROW()-13)/2),0)),IF(ISBLANK(OFFSET('9. METAS'!$S$20,INT((ROW()-14)/2),0)),"",OFFSET('9. METAS'!$S$20,INT((ROW()-14)/2),0)))</f>
        <v>90</v>
      </c>
      <c r="M68" s="246">
        <f ca="1">IF(MOD(ROW()-13,2)=0,IF(ISBLANK(OFFSET('11. SEGUIMIENTO 2026'!$Q$14,INT((ROW()-13)/2),0)),"",OFFSET('11. SEGUIMIENTO 2026'!$Q$14,INT((ROW()-13)/2),0)),IF(ISBLANK(OFFSET('9. METAS'!$T$20,INT((ROW()-14)/2),0)),"",OFFSET('9. METAS'!$T$20,INT((ROW()-14)/2),0)))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02">
        <f ca="1">IF(ISBLANK(OFFSET('9. METAS'!$K$20,INT((ROW()-13)/2),0)),"",OFFSET('9. METAS'!$K$20,INT((ROW()-13)/2),0))</f>
        <v>20</v>
      </c>
      <c r="I69" s="1004"/>
      <c r="J69" s="244">
        <f ca="1">IF(MOD(ROW()-13,2)=0,IF(ISBLANK(OFFSET('11. SEGUIMIENTO 2026'!$N$14,INT((ROW()-13)/2),0)),"",OFFSET('11. SEGUIMIENTO 2026'!$N$14,INT((ROW()-13)/2),0)),IF(ISBLANK(OFFSET('9. METAS'!$Q$20,INT((ROW()-14)/2),0)),"",OFFSET('9. METAS'!$Q$20,INT((ROW()-14)/2),0)))</f>
        <v>0</v>
      </c>
      <c r="K69" s="245" t="str">
        <f ca="1">IF(MOD(ROW()-13,2)=0,IF(ISBLANK(OFFSET('11. SEGUIMIENTO 2026'!$O$14,INT((ROW()-13)/2),0)),"",OFFSET('11. SEGUIMIENTO 2026'!$O$14,INT((ROW()-13)/2),0)),IF(ISBLANK(OFFSET('9. METAS'!$R$20,INT((ROW()-14)/2),0)),"",OFFSET('9. METAS'!$R$20,INT((ROW()-14)/2),0)))</f>
        <v/>
      </c>
      <c r="L69" s="245" t="str">
        <f ca="1">IF(MOD(ROW()-13,2)=0,IF(ISBLANK(OFFSET('11. SEGUIMIENTO 2026'!$P$14,INT((ROW()-13)/2),0)),"",OFFSET('11. SEGUIMIENTO 2026'!$P$14,INT((ROW()-13)/2),0)),IF(ISBLANK(OFFSET('9. METAS'!$S$20,INT((ROW()-14)/2),0)),"",OFFSET('9. METAS'!$S$20,INT((ROW()-14)/2),0)))</f>
        <v/>
      </c>
      <c r="M69" s="246" t="str">
        <f ca="1">IF(MOD(ROW()-13,2)=0,IF(ISBLANK(OFFSET('11. SEGUIMIENTO 2026'!$Q$14,INT((ROW()-13)/2),0)),"",OFFSET('11. SEGUIMIENTO 2026'!$Q$14,INT((ROW()-13)/2),0)),IF(ISBLANK(OFFSET('9. METAS'!$T$20,INT((ROW()-14)/2),0)),"",OFFSET('9. METAS'!$T$20,INT((ROW()-14)/2),0)))</f>
        <v/>
      </c>
      <c r="N69" s="1006">
        <f t="shared" ref="N69" ca="1" si="52">IFERROR(J69/J70,"ND")</f>
        <v>0</v>
      </c>
      <c r="O69" s="1008" t="str">
        <f t="shared" ref="O69" ca="1" si="53">IFERROR(((J69+K69+L69)/H69),"ND")</f>
        <v>ND</v>
      </c>
      <c r="P69" s="1010"/>
    </row>
    <row r="70" spans="3:16">
      <c r="C70" s="1025"/>
      <c r="D70" s="1018"/>
      <c r="E70" s="1018"/>
      <c r="F70" s="1021"/>
      <c r="G70" s="1023"/>
      <c r="H70" s="1002"/>
      <c r="I70" s="1012"/>
      <c r="J70" s="244">
        <f ca="1">IF(MOD(ROW()-13,2)=0,IF(ISBLANK(OFFSET('11. SEGUIMIENTO 2026'!$N$14,INT((ROW()-13)/2),0)),"",OFFSET('11. SEGUIMIENTO 2026'!$N$14,INT((ROW()-13)/2),0)),IF(ISBLANK(OFFSET('9. METAS'!$Q$20,INT((ROW()-14)/2),0)),"",OFFSET('9. METAS'!$Q$20,INT((ROW()-14)/2),0)))</f>
        <v>5</v>
      </c>
      <c r="K70" s="245">
        <f ca="1">IF(MOD(ROW()-13,2)=0,IF(ISBLANK(OFFSET('11. SEGUIMIENTO 2026'!$O$14,INT((ROW()-13)/2),0)),"",OFFSET('11. SEGUIMIENTO 2026'!$O$14,INT((ROW()-13)/2),0)),IF(ISBLANK(OFFSET('9. METAS'!$R$20,INT((ROW()-14)/2),0)),"",OFFSET('9. METAS'!$R$20,INT((ROW()-14)/2),0)))</f>
        <v>5</v>
      </c>
      <c r="L70" s="245">
        <f ca="1">IF(MOD(ROW()-13,2)=0,IF(ISBLANK(OFFSET('11. SEGUIMIENTO 2026'!$P$14,INT((ROW()-13)/2),0)),"",OFFSET('11. SEGUIMIENTO 2026'!$P$14,INT((ROW()-13)/2),0)),IF(ISBLANK(OFFSET('9. METAS'!$S$20,INT((ROW()-14)/2),0)),"",OFFSET('9. METAS'!$S$20,INT((ROW()-14)/2),0)))</f>
        <v>5</v>
      </c>
      <c r="M70" s="246">
        <f ca="1">IF(MOD(ROW()-13,2)=0,IF(ISBLANK(OFFSET('11. SEGUIMIENTO 2026'!$Q$14,INT((ROW()-13)/2),0)),"",OFFSET('11. SEGUIMIENTO 2026'!$Q$14,INT((ROW()-13)/2),0)),IF(ISBLANK(OFFSET('9. METAS'!$T$20,INT((ROW()-14)/2),0)),"",OFFSET('9. METAS'!$T$20,INT((ROW()-14)/2),0)))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02" t="str">
        <f ca="1">IF(ISBLANK(OFFSET('9. METAS'!$K$20,INT((ROW()-13)/2),0)),"",OFFSET('9. METAS'!$K$20,INT((ROW()-13)/2),0))</f>
        <v/>
      </c>
      <c r="I71" s="1004"/>
      <c r="J71" s="244" t="str">
        <f ca="1">IF(MOD(ROW()-13,2)=0,IF(ISBLANK(OFFSET('11. SEGUIMIENTO 2026'!$N$14,INT((ROW()-13)/2),0)),"",OFFSET('11. SEGUIMIENTO 2026'!$N$14,INT((ROW()-13)/2),0)),IF(ISBLANK(OFFSET('9. METAS'!$Q$20,INT((ROW()-14)/2),0)),"",OFFSET('9. METAS'!$Q$20,INT((ROW()-14)/2),0)))</f>
        <v/>
      </c>
      <c r="K71" s="245" t="str">
        <f ca="1">IF(MOD(ROW()-13,2)=0,IF(ISBLANK(OFFSET('11. SEGUIMIENTO 2026'!$O$14,INT((ROW()-13)/2),0)),"",OFFSET('11. SEGUIMIENTO 2026'!$O$14,INT((ROW()-13)/2),0)),IF(ISBLANK(OFFSET('9. METAS'!$R$20,INT((ROW()-14)/2),0)),"",OFFSET('9. METAS'!$R$20,INT((ROW()-14)/2),0)))</f>
        <v/>
      </c>
      <c r="L71" s="245" t="str">
        <f ca="1">IF(MOD(ROW()-13,2)=0,IF(ISBLANK(OFFSET('11. SEGUIMIENTO 2026'!$P$14,INT((ROW()-13)/2),0)),"",OFFSET('11. SEGUIMIENTO 2026'!$P$14,INT((ROW()-13)/2),0)),IF(ISBLANK(OFFSET('9. METAS'!$S$20,INT((ROW()-14)/2),0)),"",OFFSET('9. METAS'!$S$20,INT((ROW()-14)/2),0)))</f>
        <v/>
      </c>
      <c r="M71" s="246" t="str">
        <f ca="1">IF(MOD(ROW()-13,2)=0,IF(ISBLANK(OFFSET('11. SEGUIMIENTO 2026'!$Q$14,INT((ROW()-13)/2),0)),"",OFFSET('11. SEGUIMIENTO 2026'!$Q$14,INT((ROW()-13)/2),0)),IF(ISBLANK(OFFSET('9. METAS'!$T$20,INT((ROW()-14)/2),0)),"",OFFSET('9. METAS'!$T$20,INT((ROW()-14)/2),0)))</f>
        <v/>
      </c>
      <c r="N71" s="1006" t="str">
        <f t="shared" ref="N71" ca="1" si="54">IFERROR(J71/J72,"ND")</f>
        <v>ND</v>
      </c>
      <c r="O71" s="1008" t="str">
        <f t="shared" ref="O71" ca="1" si="55">IFERROR(((J71+K71+L71)/H71),"ND")</f>
        <v>ND</v>
      </c>
      <c r="P71" s="1010"/>
    </row>
    <row r="72" spans="3:16">
      <c r="C72" s="1025"/>
      <c r="D72" s="1018"/>
      <c r="E72" s="1018"/>
      <c r="F72" s="1021"/>
      <c r="G72" s="1023"/>
      <c r="H72" s="1002"/>
      <c r="I72" s="1012"/>
      <c r="J72" s="244" t="str">
        <f ca="1">IF(MOD(ROW()-13,2)=0,IF(ISBLANK(OFFSET('11. SEGUIMIENTO 2026'!$N$14,INT((ROW()-13)/2),0)),"",OFFSET('11. SEGUIMIENTO 2026'!$N$14,INT((ROW()-13)/2),0)),IF(ISBLANK(OFFSET('9. METAS'!$Q$20,INT((ROW()-14)/2),0)),"",OFFSET('9. METAS'!$Q$20,INT((ROW()-14)/2),0)))</f>
        <v/>
      </c>
      <c r="K72" s="245" t="str">
        <f ca="1">IF(MOD(ROW()-13,2)=0,IF(ISBLANK(OFFSET('11. SEGUIMIENTO 2026'!$O$14,INT((ROW()-13)/2),0)),"",OFFSET('11. SEGUIMIENTO 2026'!$O$14,INT((ROW()-13)/2),0)),IF(ISBLANK(OFFSET('9. METAS'!$R$20,INT((ROW()-14)/2),0)),"",OFFSET('9. METAS'!$R$20,INT((ROW()-14)/2),0)))</f>
        <v/>
      </c>
      <c r="L72" s="245" t="str">
        <f ca="1">IF(MOD(ROW()-13,2)=0,IF(ISBLANK(OFFSET('11. SEGUIMIENTO 2026'!$P$14,INT((ROW()-13)/2),0)),"",OFFSET('11. SEGUIMIENTO 2026'!$P$14,INT((ROW()-13)/2),0)),IF(ISBLANK(OFFSET('9. METAS'!$S$20,INT((ROW()-14)/2),0)),"",OFFSET('9. METAS'!$S$20,INT((ROW()-14)/2),0)))</f>
        <v/>
      </c>
      <c r="M72" s="246" t="str">
        <f ca="1">IF(MOD(ROW()-13,2)=0,IF(ISBLANK(OFFSET('11. SEGUIMIENTO 2026'!$Q$14,INT((ROW()-13)/2),0)),"",OFFSET('11. SEGUIMIENTO 2026'!$Q$14,INT((ROW()-13)/2),0)),IF(ISBLANK(OFFSET('9. METAS'!$T$20,INT((ROW()-14)/2),0)),"",OFFSET('9. METAS'!$T$20,INT((ROW()-14)/2),0)))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02" t="str">
        <f ca="1">IF(ISBLANK(OFFSET('9. METAS'!$K$20,INT((ROW()-13)/2),0)),"",OFFSET('9. METAS'!$K$20,INT((ROW()-13)/2),0))</f>
        <v/>
      </c>
      <c r="I73" s="1004"/>
      <c r="J73" s="244" t="str">
        <f ca="1">IF(MOD(ROW()-13,2)=0,IF(ISBLANK(OFFSET('11. SEGUIMIENTO 2026'!$N$14,INT((ROW()-13)/2),0)),"",OFFSET('11. SEGUIMIENTO 2026'!$N$14,INT((ROW()-13)/2),0)),IF(ISBLANK(OFFSET('9. METAS'!$Q$20,INT((ROW()-14)/2),0)),"",OFFSET('9. METAS'!$Q$20,INT((ROW()-14)/2),0)))</f>
        <v/>
      </c>
      <c r="K73" s="245" t="str">
        <f ca="1">IF(MOD(ROW()-13,2)=0,IF(ISBLANK(OFFSET('11. SEGUIMIENTO 2026'!$O$14,INT((ROW()-13)/2),0)),"",OFFSET('11. SEGUIMIENTO 2026'!$O$14,INT((ROW()-13)/2),0)),IF(ISBLANK(OFFSET('9. METAS'!$R$20,INT((ROW()-14)/2),0)),"",OFFSET('9. METAS'!$R$20,INT((ROW()-14)/2),0)))</f>
        <v/>
      </c>
      <c r="L73" s="245" t="str">
        <f ca="1">IF(MOD(ROW()-13,2)=0,IF(ISBLANK(OFFSET('11. SEGUIMIENTO 2026'!$P$14,INT((ROW()-13)/2),0)),"",OFFSET('11. SEGUIMIENTO 2026'!$P$14,INT((ROW()-13)/2),0)),IF(ISBLANK(OFFSET('9. METAS'!$S$20,INT((ROW()-14)/2),0)),"",OFFSET('9. METAS'!$S$20,INT((ROW()-14)/2),0)))</f>
        <v/>
      </c>
      <c r="M73" s="246" t="str">
        <f ca="1">IF(MOD(ROW()-13,2)=0,IF(ISBLANK(OFFSET('11. SEGUIMIENTO 2026'!$Q$14,INT((ROW()-13)/2),0)),"",OFFSET('11. SEGUIMIENTO 2026'!$Q$14,INT((ROW()-13)/2),0)),IF(ISBLANK(OFFSET('9. METAS'!$T$20,INT((ROW()-14)/2),0)),"",OFFSET('9. METAS'!$T$20,INT((ROW()-14)/2),0)))</f>
        <v/>
      </c>
      <c r="N73" s="1006" t="str">
        <f t="shared" ref="N73" ca="1" si="56">IFERROR(J73/J74,"ND")</f>
        <v>ND</v>
      </c>
      <c r="O73" s="1008" t="str">
        <f t="shared" ref="O73" ca="1" si="57">IFERROR(((J73+K73+L73)/H73),"ND")</f>
        <v>ND</v>
      </c>
      <c r="P73" s="1010"/>
    </row>
    <row r="74" spans="3:16">
      <c r="C74" s="1025"/>
      <c r="D74" s="1018"/>
      <c r="E74" s="1018"/>
      <c r="F74" s="1021"/>
      <c r="G74" s="1023"/>
      <c r="H74" s="1002"/>
      <c r="I74" s="1012"/>
      <c r="J74" s="244" t="str">
        <f ca="1">IF(MOD(ROW()-13,2)=0,IF(ISBLANK(OFFSET('11. SEGUIMIENTO 2026'!$N$14,INT((ROW()-13)/2),0)),"",OFFSET('11. SEGUIMIENTO 2026'!$N$14,INT((ROW()-13)/2),0)),IF(ISBLANK(OFFSET('9. METAS'!$Q$20,INT((ROW()-14)/2),0)),"",OFFSET('9. METAS'!$Q$20,INT((ROW()-14)/2),0)))</f>
        <v/>
      </c>
      <c r="K74" s="245" t="str">
        <f ca="1">IF(MOD(ROW()-13,2)=0,IF(ISBLANK(OFFSET('11. SEGUIMIENTO 2026'!$O$14,INT((ROW()-13)/2),0)),"",OFFSET('11. SEGUIMIENTO 2026'!$O$14,INT((ROW()-13)/2),0)),IF(ISBLANK(OFFSET('9. METAS'!$R$20,INT((ROW()-14)/2),0)),"",OFFSET('9. METAS'!$R$20,INT((ROW()-14)/2),0)))</f>
        <v/>
      </c>
      <c r="L74" s="245" t="str">
        <f ca="1">IF(MOD(ROW()-13,2)=0,IF(ISBLANK(OFFSET('11. SEGUIMIENTO 2026'!$P$14,INT((ROW()-13)/2),0)),"",OFFSET('11. SEGUIMIENTO 2026'!$P$14,INT((ROW()-13)/2),0)),IF(ISBLANK(OFFSET('9. METAS'!$S$20,INT((ROW()-14)/2),0)),"",OFFSET('9. METAS'!$S$20,INT((ROW()-14)/2),0)))</f>
        <v/>
      </c>
      <c r="M74" s="246" t="str">
        <f ca="1">IF(MOD(ROW()-13,2)=0,IF(ISBLANK(OFFSET('11. SEGUIMIENTO 2026'!$Q$14,INT((ROW()-13)/2),0)),"",OFFSET('11. SEGUIMIENTO 2026'!$Q$14,INT((ROW()-13)/2),0)),IF(ISBLANK(OFFSET('9. METAS'!$T$20,INT((ROW()-14)/2),0)),"",OFFSET('9. METAS'!$T$20,INT((ROW()-14)/2),0)))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02" t="str">
        <f ca="1">IF(ISBLANK(OFFSET('9. METAS'!$K$20,INT((ROW()-13)/2),0)),"",OFFSET('9. METAS'!$K$20,INT((ROW()-13)/2),0))</f>
        <v/>
      </c>
      <c r="I75" s="1004"/>
      <c r="J75" s="244" t="str">
        <f ca="1">IF(MOD(ROW()-13,2)=0,IF(ISBLANK(OFFSET('11. SEGUIMIENTO 2026'!$N$14,INT((ROW()-13)/2),0)),"",OFFSET('11. SEGUIMIENTO 2026'!$N$14,INT((ROW()-13)/2),0)),IF(ISBLANK(OFFSET('9. METAS'!$Q$20,INT((ROW()-14)/2),0)),"",OFFSET('9. METAS'!$Q$20,INT((ROW()-14)/2),0)))</f>
        <v/>
      </c>
      <c r="K75" s="245" t="str">
        <f ca="1">IF(MOD(ROW()-13,2)=0,IF(ISBLANK(OFFSET('11. SEGUIMIENTO 2026'!$O$14,INT((ROW()-13)/2),0)),"",OFFSET('11. SEGUIMIENTO 2026'!$O$14,INT((ROW()-13)/2),0)),IF(ISBLANK(OFFSET('9. METAS'!$R$20,INT((ROW()-14)/2),0)),"",OFFSET('9. METAS'!$R$20,INT((ROW()-14)/2),0)))</f>
        <v/>
      </c>
      <c r="L75" s="245" t="str">
        <f ca="1">IF(MOD(ROW()-13,2)=0,IF(ISBLANK(OFFSET('11. SEGUIMIENTO 2026'!$P$14,INT((ROW()-13)/2),0)),"",OFFSET('11. SEGUIMIENTO 2026'!$P$14,INT((ROW()-13)/2),0)),IF(ISBLANK(OFFSET('9. METAS'!$S$20,INT((ROW()-14)/2),0)),"",OFFSET('9. METAS'!$S$20,INT((ROW()-14)/2),0)))</f>
        <v/>
      </c>
      <c r="M75" s="246" t="str">
        <f ca="1">IF(MOD(ROW()-13,2)=0,IF(ISBLANK(OFFSET('11. SEGUIMIENTO 2026'!$Q$14,INT((ROW()-13)/2),0)),"",OFFSET('11. SEGUIMIENTO 2026'!$Q$14,INT((ROW()-13)/2),0)),IF(ISBLANK(OFFSET('9. METAS'!$T$20,INT((ROW()-14)/2),0)),"",OFFSET('9. METAS'!$T$20,INT((ROW()-14)/2),0)))</f>
        <v/>
      </c>
      <c r="N75" s="1006" t="str">
        <f t="shared" ref="N75" ca="1" si="58">IFERROR(J75/J76,"ND")</f>
        <v>ND</v>
      </c>
      <c r="O75" s="1008" t="str">
        <f t="shared" ref="O75" ca="1" si="59">IFERROR(((J75+K75+L75)/H75),"ND")</f>
        <v>ND</v>
      </c>
      <c r="P75" s="1010"/>
    </row>
    <row r="76" spans="3:16">
      <c r="C76" s="1025"/>
      <c r="D76" s="1018"/>
      <c r="E76" s="1018"/>
      <c r="F76" s="1021"/>
      <c r="G76" s="1023"/>
      <c r="H76" s="1002"/>
      <c r="I76" s="1012"/>
      <c r="J76" s="244" t="str">
        <f ca="1">IF(MOD(ROW()-13,2)=0,IF(ISBLANK(OFFSET('11. SEGUIMIENTO 2026'!$N$14,INT((ROW()-13)/2),0)),"",OFFSET('11. SEGUIMIENTO 2026'!$N$14,INT((ROW()-13)/2),0)),IF(ISBLANK(OFFSET('9. METAS'!$Q$20,INT((ROW()-14)/2),0)),"",OFFSET('9. METAS'!$Q$20,INT((ROW()-14)/2),0)))</f>
        <v/>
      </c>
      <c r="K76" s="245" t="str">
        <f ca="1">IF(MOD(ROW()-13,2)=0,IF(ISBLANK(OFFSET('11. SEGUIMIENTO 2026'!$O$14,INT((ROW()-13)/2),0)),"",OFFSET('11. SEGUIMIENTO 2026'!$O$14,INT((ROW()-13)/2),0)),IF(ISBLANK(OFFSET('9. METAS'!$R$20,INT((ROW()-14)/2),0)),"",OFFSET('9. METAS'!$R$20,INT((ROW()-14)/2),0)))</f>
        <v/>
      </c>
      <c r="L76" s="245" t="str">
        <f ca="1">IF(MOD(ROW()-13,2)=0,IF(ISBLANK(OFFSET('11. SEGUIMIENTO 2026'!$P$14,INT((ROW()-13)/2),0)),"",OFFSET('11. SEGUIMIENTO 2026'!$P$14,INT((ROW()-13)/2),0)),IF(ISBLANK(OFFSET('9. METAS'!$S$20,INT((ROW()-14)/2),0)),"",OFFSET('9. METAS'!$S$20,INT((ROW()-14)/2),0)))</f>
        <v/>
      </c>
      <c r="M76" s="246" t="str">
        <f ca="1">IF(MOD(ROW()-13,2)=0,IF(ISBLANK(OFFSET('11. SEGUIMIENTO 2026'!$Q$14,INT((ROW()-13)/2),0)),"",OFFSET('11. SEGUIMIENTO 2026'!$Q$14,INT((ROW()-13)/2),0)),IF(ISBLANK(OFFSET('9. METAS'!$T$20,INT((ROW()-14)/2),0)),"",OFFSET('9. METAS'!$T$20,INT((ROW()-14)/2),0)))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02">
        <f ca="1">IF(ISBLANK(OFFSET('9. METAS'!$K$20,INT((ROW()-13)/2),0)),"",OFFSET('9. METAS'!$K$20,INT((ROW()-13)/2),0))</f>
        <v>100</v>
      </c>
      <c r="I77" s="1004"/>
      <c r="J77" s="244">
        <f ca="1">IF(MOD(ROW()-13,2)=0,IF(ISBLANK(OFFSET('11. SEGUIMIENTO 2026'!$N$14,INT((ROW()-13)/2),0)),"",OFFSET('11. SEGUIMIENTO 2026'!$N$14,INT((ROW()-13)/2),0)),IF(ISBLANK(OFFSET('9. METAS'!$Q$20,INT((ROW()-14)/2),0)),"",OFFSET('9. METAS'!$Q$20,INT((ROW()-14)/2),0)))</f>
        <v>25</v>
      </c>
      <c r="K77" s="245" t="str">
        <f ca="1">IF(MOD(ROW()-13,2)=0,IF(ISBLANK(OFFSET('11. SEGUIMIENTO 2026'!$O$14,INT((ROW()-13)/2),0)),"",OFFSET('11. SEGUIMIENTO 2026'!$O$14,INT((ROW()-13)/2),0)),IF(ISBLANK(OFFSET('9. METAS'!$R$20,INT((ROW()-14)/2),0)),"",OFFSET('9. METAS'!$R$20,INT((ROW()-14)/2),0)))</f>
        <v/>
      </c>
      <c r="L77" s="245" t="str">
        <f ca="1">IF(MOD(ROW()-13,2)=0,IF(ISBLANK(OFFSET('11. SEGUIMIENTO 2026'!$P$14,INT((ROW()-13)/2),0)),"",OFFSET('11. SEGUIMIENTO 2026'!$P$14,INT((ROW()-13)/2),0)),IF(ISBLANK(OFFSET('9. METAS'!$S$20,INT((ROW()-14)/2),0)),"",OFFSET('9. METAS'!$S$20,INT((ROW()-14)/2),0)))</f>
        <v/>
      </c>
      <c r="M77" s="246" t="str">
        <f ca="1">IF(MOD(ROW()-13,2)=0,IF(ISBLANK(OFFSET('11. SEGUIMIENTO 2026'!$Q$14,INT((ROW()-13)/2),0)),"",OFFSET('11. SEGUIMIENTO 2026'!$Q$14,INT((ROW()-13)/2),0)),IF(ISBLANK(OFFSET('9. METAS'!$T$20,INT((ROW()-14)/2),0)),"",OFFSET('9. METAS'!$T$20,INT((ROW()-14)/2),0)))</f>
        <v/>
      </c>
      <c r="N77" s="1006">
        <f t="shared" ref="N77" ca="1" si="60">IFERROR(J77/J78,"ND")</f>
        <v>1</v>
      </c>
      <c r="O77" s="1008" t="str">
        <f t="shared" ref="O77" ca="1" si="61">IFERROR(((J77+K77+L77)/H77),"ND")</f>
        <v>ND</v>
      </c>
      <c r="P77" s="1010"/>
    </row>
    <row r="78" spans="3:16">
      <c r="C78" s="1025"/>
      <c r="D78" s="1018"/>
      <c r="E78" s="1018"/>
      <c r="F78" s="1021"/>
      <c r="G78" s="1023"/>
      <c r="H78" s="1002"/>
      <c r="I78" s="1012"/>
      <c r="J78" s="244">
        <f ca="1">IF(MOD(ROW()-13,2)=0,IF(ISBLANK(OFFSET('11. SEGUIMIENTO 2026'!$N$14,INT((ROW()-13)/2),0)),"",OFFSET('11. SEGUIMIENTO 2026'!$N$14,INT((ROW()-13)/2),0)),IF(ISBLANK(OFFSET('9. METAS'!$Q$20,INT((ROW()-14)/2),0)),"",OFFSET('9. METAS'!$Q$20,INT((ROW()-14)/2),0)))</f>
        <v>25</v>
      </c>
      <c r="K78" s="245">
        <f ca="1">IF(MOD(ROW()-13,2)=0,IF(ISBLANK(OFFSET('11. SEGUIMIENTO 2026'!$O$14,INT((ROW()-13)/2),0)),"",OFFSET('11. SEGUIMIENTO 2026'!$O$14,INT((ROW()-13)/2),0)),IF(ISBLANK(OFFSET('9. METAS'!$R$20,INT((ROW()-14)/2),0)),"",OFFSET('9. METAS'!$R$20,INT((ROW()-14)/2),0)))</f>
        <v>25</v>
      </c>
      <c r="L78" s="245">
        <f ca="1">IF(MOD(ROW()-13,2)=0,IF(ISBLANK(OFFSET('11. SEGUIMIENTO 2026'!$P$14,INT((ROW()-13)/2),0)),"",OFFSET('11. SEGUIMIENTO 2026'!$P$14,INT((ROW()-13)/2),0)),IF(ISBLANK(OFFSET('9. METAS'!$S$20,INT((ROW()-14)/2),0)),"",OFFSET('9. METAS'!$S$20,INT((ROW()-14)/2),0)))</f>
        <v>25</v>
      </c>
      <c r="M78" s="246">
        <f ca="1">IF(MOD(ROW()-13,2)=0,IF(ISBLANK(OFFSET('11. SEGUIMIENTO 2026'!$Q$14,INT((ROW()-13)/2),0)),"",OFFSET('11. SEGUIMIENTO 2026'!$Q$14,INT((ROW()-13)/2),0)),IF(ISBLANK(OFFSET('9. METAS'!$T$20,INT((ROW()-14)/2),0)),"",OFFSET('9. METAS'!$T$20,INT((ROW()-14)/2),0)))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02">
        <f ca="1">IF(ISBLANK(OFFSET('9. METAS'!$K$20,INT((ROW()-13)/2),0)),"",OFFSET('9. METAS'!$K$20,INT((ROW()-13)/2),0))</f>
        <v>224</v>
      </c>
      <c r="I79" s="1004"/>
      <c r="J79" s="244">
        <f ca="1">IF(MOD(ROW()-13,2)=0,IF(ISBLANK(OFFSET('11. SEGUIMIENTO 2026'!$N$14,INT((ROW()-13)/2),0)),"",OFFSET('11. SEGUIMIENTO 2026'!$N$14,INT((ROW()-13)/2),0)),IF(ISBLANK(OFFSET('9. METAS'!$Q$20,INT((ROW()-14)/2),0)),"",OFFSET('9. METAS'!$Q$20,INT((ROW()-14)/2),0)))</f>
        <v>71</v>
      </c>
      <c r="K79" s="245" t="str">
        <f ca="1">IF(MOD(ROW()-13,2)=0,IF(ISBLANK(OFFSET('11. SEGUIMIENTO 2026'!$O$14,INT((ROW()-13)/2),0)),"",OFFSET('11. SEGUIMIENTO 2026'!$O$14,INT((ROW()-13)/2),0)),IF(ISBLANK(OFFSET('9. METAS'!$R$20,INT((ROW()-14)/2),0)),"",OFFSET('9. METAS'!$R$20,INT((ROW()-14)/2),0)))</f>
        <v/>
      </c>
      <c r="L79" s="245" t="str">
        <f ca="1">IF(MOD(ROW()-13,2)=0,IF(ISBLANK(OFFSET('11. SEGUIMIENTO 2026'!$P$14,INT((ROW()-13)/2),0)),"",OFFSET('11. SEGUIMIENTO 2026'!$P$14,INT((ROW()-13)/2),0)),IF(ISBLANK(OFFSET('9. METAS'!$S$20,INT((ROW()-14)/2),0)),"",OFFSET('9. METAS'!$S$20,INT((ROW()-14)/2),0)))</f>
        <v/>
      </c>
      <c r="M79" s="246" t="str">
        <f ca="1">IF(MOD(ROW()-13,2)=0,IF(ISBLANK(OFFSET('11. SEGUIMIENTO 2026'!$Q$14,INT((ROW()-13)/2),0)),"",OFFSET('11. SEGUIMIENTO 2026'!$Q$14,INT((ROW()-13)/2),0)),IF(ISBLANK(OFFSET('9. METAS'!$T$20,INT((ROW()-14)/2),0)),"",OFFSET('9. METAS'!$T$20,INT((ROW()-14)/2),0)))</f>
        <v/>
      </c>
      <c r="N79" s="1006">
        <f t="shared" ref="N79" ca="1" si="62">IFERROR(J79/J80,"ND")</f>
        <v>1.2678571428571428</v>
      </c>
      <c r="O79" s="1008" t="str">
        <f t="shared" ref="O79" ca="1" si="63">IFERROR(((J79+K79+L79)/H79),"ND")</f>
        <v>ND</v>
      </c>
      <c r="P79" s="1010"/>
    </row>
    <row r="80" spans="3:16">
      <c r="C80" s="1025"/>
      <c r="D80" s="1018"/>
      <c r="E80" s="1018"/>
      <c r="F80" s="1021"/>
      <c r="G80" s="1023"/>
      <c r="H80" s="1002"/>
      <c r="I80" s="1012"/>
      <c r="J80" s="244">
        <f ca="1">IF(MOD(ROW()-13,2)=0,IF(ISBLANK(OFFSET('11. SEGUIMIENTO 2026'!$N$14,INT((ROW()-13)/2),0)),"",OFFSET('11. SEGUIMIENTO 2026'!$N$14,INT((ROW()-13)/2),0)),IF(ISBLANK(OFFSET('9. METAS'!$Q$20,INT((ROW()-14)/2),0)),"",OFFSET('9. METAS'!$Q$20,INT((ROW()-14)/2),0)))</f>
        <v>56</v>
      </c>
      <c r="K80" s="245">
        <f ca="1">IF(MOD(ROW()-13,2)=0,IF(ISBLANK(OFFSET('11. SEGUIMIENTO 2026'!$O$14,INT((ROW()-13)/2),0)),"",OFFSET('11. SEGUIMIENTO 2026'!$O$14,INT((ROW()-13)/2),0)),IF(ISBLANK(OFFSET('9. METAS'!$R$20,INT((ROW()-14)/2),0)),"",OFFSET('9. METAS'!$R$20,INT((ROW()-14)/2),0)))</f>
        <v>56</v>
      </c>
      <c r="L80" s="245">
        <f ca="1">IF(MOD(ROW()-13,2)=0,IF(ISBLANK(OFFSET('11. SEGUIMIENTO 2026'!$P$14,INT((ROW()-13)/2),0)),"",OFFSET('11. SEGUIMIENTO 2026'!$P$14,INT((ROW()-13)/2),0)),IF(ISBLANK(OFFSET('9. METAS'!$S$20,INT((ROW()-14)/2),0)),"",OFFSET('9. METAS'!$S$20,INT((ROW()-14)/2),0)))</f>
        <v>56</v>
      </c>
      <c r="M80" s="246">
        <f ca="1">IF(MOD(ROW()-13,2)=0,IF(ISBLANK(OFFSET('11. SEGUIMIENTO 2026'!$Q$14,INT((ROW()-13)/2),0)),"",OFFSET('11. SEGUIMIENTO 2026'!$Q$14,INT((ROW()-13)/2),0)),IF(ISBLANK(OFFSET('9. METAS'!$T$20,INT((ROW()-14)/2),0)),"",OFFSET('9. METAS'!$T$20,INT((ROW()-14)/2),0)))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02">
        <f ca="1">IF(ISBLANK(OFFSET('9. METAS'!$K$20,INT((ROW()-13)/2),0)),"",OFFSET('9. METAS'!$K$20,INT((ROW()-13)/2),0))</f>
        <v>2</v>
      </c>
      <c r="I81" s="1004"/>
      <c r="J81" s="244">
        <f ca="1">IF(MOD(ROW()-13,2)=0,IF(ISBLANK(OFFSET('11. SEGUIMIENTO 2026'!$N$14,INT((ROW()-13)/2),0)),"",OFFSET('11. SEGUIMIENTO 2026'!$N$14,INT((ROW()-13)/2),0)),IF(ISBLANK(OFFSET('9. METAS'!$Q$20,INT((ROW()-14)/2),0)),"",OFFSET('9. METAS'!$Q$20,INT((ROW()-14)/2),0)))</f>
        <v>0</v>
      </c>
      <c r="K81" s="245" t="str">
        <f ca="1">IF(MOD(ROW()-13,2)=0,IF(ISBLANK(OFFSET('11. SEGUIMIENTO 2026'!$O$14,INT((ROW()-13)/2),0)),"",OFFSET('11. SEGUIMIENTO 2026'!$O$14,INT((ROW()-13)/2),0)),IF(ISBLANK(OFFSET('9. METAS'!$R$20,INT((ROW()-14)/2),0)),"",OFFSET('9. METAS'!$R$20,INT((ROW()-14)/2),0)))</f>
        <v/>
      </c>
      <c r="L81" s="245" t="str">
        <f ca="1">IF(MOD(ROW()-13,2)=0,IF(ISBLANK(OFFSET('11. SEGUIMIENTO 2026'!$P$14,INT((ROW()-13)/2),0)),"",OFFSET('11. SEGUIMIENTO 2026'!$P$14,INT((ROW()-13)/2),0)),IF(ISBLANK(OFFSET('9. METAS'!$S$20,INT((ROW()-14)/2),0)),"",OFFSET('9. METAS'!$S$20,INT((ROW()-14)/2),0)))</f>
        <v/>
      </c>
      <c r="M81" s="246" t="str">
        <f ca="1">IF(MOD(ROW()-13,2)=0,IF(ISBLANK(OFFSET('11. SEGUIMIENTO 2026'!$Q$14,INT((ROW()-13)/2),0)),"",OFFSET('11. SEGUIMIENTO 2026'!$Q$14,INT((ROW()-13)/2),0)),IF(ISBLANK(OFFSET('9. METAS'!$T$20,INT((ROW()-14)/2),0)),"",OFFSET('9. METAS'!$T$20,INT((ROW()-14)/2),0)))</f>
        <v/>
      </c>
      <c r="N81" s="1006" t="str">
        <f t="shared" ref="N81" ca="1" si="64">IFERROR(J81/J82,"ND")</f>
        <v>ND</v>
      </c>
      <c r="O81" s="1008" t="str">
        <f t="shared" ref="O81" ca="1" si="65">IFERROR(((J81+K81+L81)/H81),"ND")</f>
        <v>ND</v>
      </c>
      <c r="P81" s="1010"/>
    </row>
    <row r="82" spans="3:16">
      <c r="C82" s="1025"/>
      <c r="D82" s="1018"/>
      <c r="E82" s="1018"/>
      <c r="F82" s="1021"/>
      <c r="G82" s="1023"/>
      <c r="H82" s="1002"/>
      <c r="I82" s="1012"/>
      <c r="J82" s="244">
        <f ca="1">IF(MOD(ROW()-13,2)=0,IF(ISBLANK(OFFSET('11. SEGUIMIENTO 2026'!$N$14,INT((ROW()-13)/2),0)),"",OFFSET('11. SEGUIMIENTO 2026'!$N$14,INT((ROW()-13)/2),0)),IF(ISBLANK(OFFSET('9. METAS'!$Q$20,INT((ROW()-14)/2),0)),"",OFFSET('9. METAS'!$Q$20,INT((ROW()-14)/2),0)))</f>
        <v>0</v>
      </c>
      <c r="K82" s="245">
        <f ca="1">IF(MOD(ROW()-13,2)=0,IF(ISBLANK(OFFSET('11. SEGUIMIENTO 2026'!$O$14,INT((ROW()-13)/2),0)),"",OFFSET('11. SEGUIMIENTO 2026'!$O$14,INT((ROW()-13)/2),0)),IF(ISBLANK(OFFSET('9. METAS'!$R$20,INT((ROW()-14)/2),0)),"",OFFSET('9. METAS'!$R$20,INT((ROW()-14)/2),0)))</f>
        <v>1</v>
      </c>
      <c r="L82" s="245">
        <f ca="1">IF(MOD(ROW()-13,2)=0,IF(ISBLANK(OFFSET('11. SEGUIMIENTO 2026'!$P$14,INT((ROW()-13)/2),0)),"",OFFSET('11. SEGUIMIENTO 2026'!$P$14,INT((ROW()-13)/2),0)),IF(ISBLANK(OFFSET('9. METAS'!$S$20,INT((ROW()-14)/2),0)),"",OFFSET('9. METAS'!$S$20,INT((ROW()-14)/2),0)))</f>
        <v>0</v>
      </c>
      <c r="M82" s="246">
        <f ca="1">IF(MOD(ROW()-13,2)=0,IF(ISBLANK(OFFSET('11. SEGUIMIENTO 2026'!$Q$14,INT((ROW()-13)/2),0)),"",OFFSET('11. SEGUIMIENTO 2026'!$Q$14,INT((ROW()-13)/2),0)),IF(ISBLANK(OFFSET('9. METAS'!$T$20,INT((ROW()-14)/2),0)),"",OFFSET('9. METAS'!$T$20,INT((ROW()-14)/2),0)))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02">
        <f ca="1">IF(ISBLANK(OFFSET('9. METAS'!$K$20,INT((ROW()-13)/2),0)),"",OFFSET('9. METAS'!$K$20,INT((ROW()-13)/2),0))</f>
        <v>4</v>
      </c>
      <c r="I83" s="1004"/>
      <c r="J83" s="244">
        <f ca="1">IF(MOD(ROW()-13,2)=0,IF(ISBLANK(OFFSET('11. SEGUIMIENTO 2026'!$N$14,INT((ROW()-13)/2),0)),"",OFFSET('11. SEGUIMIENTO 2026'!$N$14,INT((ROW()-13)/2),0)),IF(ISBLANK(OFFSET('9. METAS'!$Q$20,INT((ROW()-14)/2),0)),"",OFFSET('9. METAS'!$Q$20,INT((ROW()-14)/2),0)))</f>
        <v>1</v>
      </c>
      <c r="K83" s="245" t="str">
        <f ca="1">IF(MOD(ROW()-13,2)=0,IF(ISBLANK(OFFSET('11. SEGUIMIENTO 2026'!$O$14,INT((ROW()-13)/2),0)),"",OFFSET('11. SEGUIMIENTO 2026'!$O$14,INT((ROW()-13)/2),0)),IF(ISBLANK(OFFSET('9. METAS'!$R$20,INT((ROW()-14)/2),0)),"",OFFSET('9. METAS'!$R$20,INT((ROW()-14)/2),0)))</f>
        <v/>
      </c>
      <c r="L83" s="245" t="str">
        <f ca="1">IF(MOD(ROW()-13,2)=0,IF(ISBLANK(OFFSET('11. SEGUIMIENTO 2026'!$P$14,INT((ROW()-13)/2),0)),"",OFFSET('11. SEGUIMIENTO 2026'!$P$14,INT((ROW()-13)/2),0)),IF(ISBLANK(OFFSET('9. METAS'!$S$20,INT((ROW()-14)/2),0)),"",OFFSET('9. METAS'!$S$20,INT((ROW()-14)/2),0)))</f>
        <v/>
      </c>
      <c r="M83" s="246" t="str">
        <f ca="1">IF(MOD(ROW()-13,2)=0,IF(ISBLANK(OFFSET('11. SEGUIMIENTO 2026'!$Q$14,INT((ROW()-13)/2),0)),"",OFFSET('11. SEGUIMIENTO 2026'!$Q$14,INT((ROW()-13)/2),0)),IF(ISBLANK(OFFSET('9. METAS'!$T$20,INT((ROW()-14)/2),0)),"",OFFSET('9. METAS'!$T$20,INT((ROW()-14)/2),0)))</f>
        <v/>
      </c>
      <c r="N83" s="1006">
        <f t="shared" ref="N83" ca="1" si="66">IFERROR(J83/J84,"ND")</f>
        <v>1</v>
      </c>
      <c r="O83" s="1008" t="str">
        <f t="shared" ref="O83" ca="1" si="67">IFERROR(((J83+K83+L83)/H83),"ND")</f>
        <v>ND</v>
      </c>
      <c r="P83" s="1010"/>
    </row>
    <row r="84" spans="3:16">
      <c r="C84" s="1025"/>
      <c r="D84" s="1018"/>
      <c r="E84" s="1018"/>
      <c r="F84" s="1021"/>
      <c r="G84" s="1023"/>
      <c r="H84" s="1002"/>
      <c r="I84" s="1012"/>
      <c r="J84" s="244">
        <f ca="1">IF(MOD(ROW()-13,2)=0,IF(ISBLANK(OFFSET('11. SEGUIMIENTO 2026'!$N$14,INT((ROW()-13)/2),0)),"",OFFSET('11. SEGUIMIENTO 2026'!$N$14,INT((ROW()-13)/2),0)),IF(ISBLANK(OFFSET('9. METAS'!$Q$20,INT((ROW()-14)/2),0)),"",OFFSET('9. METAS'!$Q$20,INT((ROW()-14)/2),0)))</f>
        <v>1</v>
      </c>
      <c r="K84" s="245">
        <f ca="1">IF(MOD(ROW()-13,2)=0,IF(ISBLANK(OFFSET('11. SEGUIMIENTO 2026'!$O$14,INT((ROW()-13)/2),0)),"",OFFSET('11. SEGUIMIENTO 2026'!$O$14,INT((ROW()-13)/2),0)),IF(ISBLANK(OFFSET('9. METAS'!$R$20,INT((ROW()-14)/2),0)),"",OFFSET('9. METAS'!$R$20,INT((ROW()-14)/2),0)))</f>
        <v>1</v>
      </c>
      <c r="L84" s="245">
        <f ca="1">IF(MOD(ROW()-13,2)=0,IF(ISBLANK(OFFSET('11. SEGUIMIENTO 2026'!$P$14,INT((ROW()-13)/2),0)),"",OFFSET('11. SEGUIMIENTO 2026'!$P$14,INT((ROW()-13)/2),0)),IF(ISBLANK(OFFSET('9. METAS'!$S$20,INT((ROW()-14)/2),0)),"",OFFSET('9. METAS'!$S$20,INT((ROW()-14)/2),0)))</f>
        <v>1</v>
      </c>
      <c r="M84" s="246">
        <f ca="1">IF(MOD(ROW()-13,2)=0,IF(ISBLANK(OFFSET('11. SEGUIMIENTO 2026'!$Q$14,INT((ROW()-13)/2),0)),"",OFFSET('11. SEGUIMIENTO 2026'!$Q$14,INT((ROW()-13)/2),0)),IF(ISBLANK(OFFSET('9. METAS'!$T$20,INT((ROW()-14)/2),0)),"",OFFSET('9. METAS'!$T$20,INT((ROW()-14)/2),0)))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02" t="str">
        <f ca="1">IF(ISBLANK(OFFSET('9. METAS'!$K$20,INT((ROW()-13)/2),0)),"",OFFSET('9. METAS'!$K$20,INT((ROW()-13)/2),0))</f>
        <v/>
      </c>
      <c r="I85" s="1004"/>
      <c r="J85" s="244" t="str">
        <f ca="1">IF(MOD(ROW()-13,2)=0,IF(ISBLANK(OFFSET('11. SEGUIMIENTO 2026'!$N$14,INT((ROW()-13)/2),0)),"",OFFSET('11. SEGUIMIENTO 2026'!$N$14,INT((ROW()-13)/2),0)),IF(ISBLANK(OFFSET('9. METAS'!$Q$20,INT((ROW()-14)/2),0)),"",OFFSET('9. METAS'!$Q$20,INT((ROW()-14)/2),0)))</f>
        <v/>
      </c>
      <c r="K85" s="245" t="str">
        <f ca="1">IF(MOD(ROW()-13,2)=0,IF(ISBLANK(OFFSET('11. SEGUIMIENTO 2026'!$O$14,INT((ROW()-13)/2),0)),"",OFFSET('11. SEGUIMIENTO 2026'!$O$14,INT((ROW()-13)/2),0)),IF(ISBLANK(OFFSET('9. METAS'!$R$20,INT((ROW()-14)/2),0)),"",OFFSET('9. METAS'!$R$20,INT((ROW()-14)/2),0)))</f>
        <v/>
      </c>
      <c r="L85" s="245" t="str">
        <f ca="1">IF(MOD(ROW()-13,2)=0,IF(ISBLANK(OFFSET('11. SEGUIMIENTO 2026'!$P$14,INT((ROW()-13)/2),0)),"",OFFSET('11. SEGUIMIENTO 2026'!$P$14,INT((ROW()-13)/2),0)),IF(ISBLANK(OFFSET('9. METAS'!$S$20,INT((ROW()-14)/2),0)),"",OFFSET('9. METAS'!$S$20,INT((ROW()-14)/2),0)))</f>
        <v/>
      </c>
      <c r="M85" s="246" t="str">
        <f ca="1">IF(MOD(ROW()-13,2)=0,IF(ISBLANK(OFFSET('11. SEGUIMIENTO 2026'!$Q$14,INT((ROW()-13)/2),0)),"",OFFSET('11. SEGUIMIENTO 2026'!$Q$14,INT((ROW()-13)/2),0)),IF(ISBLANK(OFFSET('9. METAS'!$T$20,INT((ROW()-14)/2),0)),"",OFFSET('9. METAS'!$T$20,INT((ROW()-14)/2),0)))</f>
        <v/>
      </c>
      <c r="N85" s="1006" t="str">
        <f t="shared" ref="N85" ca="1" si="68">IFERROR(J85/J86,"ND")</f>
        <v>ND</v>
      </c>
      <c r="O85" s="1008" t="str">
        <f t="shared" ref="O85" ca="1" si="69">IFERROR(((J85+K85+L85)/H85),"ND")</f>
        <v>ND</v>
      </c>
      <c r="P85" s="1010"/>
    </row>
    <row r="86" spans="3:16">
      <c r="C86" s="1025"/>
      <c r="D86" s="1018"/>
      <c r="E86" s="1018"/>
      <c r="F86" s="1021"/>
      <c r="G86" s="1023"/>
      <c r="H86" s="1002"/>
      <c r="I86" s="1012"/>
      <c r="J86" s="244" t="str">
        <f ca="1">IF(MOD(ROW()-13,2)=0,IF(ISBLANK(OFFSET('11. SEGUIMIENTO 2026'!$N$14,INT((ROW()-13)/2),0)),"",OFFSET('11. SEGUIMIENTO 2026'!$N$14,INT((ROW()-13)/2),0)),IF(ISBLANK(OFFSET('9. METAS'!$Q$20,INT((ROW()-14)/2),0)),"",OFFSET('9. METAS'!$Q$20,INT((ROW()-14)/2),0)))</f>
        <v/>
      </c>
      <c r="K86" s="245" t="str">
        <f ca="1">IF(MOD(ROW()-13,2)=0,IF(ISBLANK(OFFSET('11. SEGUIMIENTO 2026'!$O$14,INT((ROW()-13)/2),0)),"",OFFSET('11. SEGUIMIENTO 2026'!$O$14,INT((ROW()-13)/2),0)),IF(ISBLANK(OFFSET('9. METAS'!$R$20,INT((ROW()-14)/2),0)),"",OFFSET('9. METAS'!$R$20,INT((ROW()-14)/2),0)))</f>
        <v/>
      </c>
      <c r="L86" s="245" t="str">
        <f ca="1">IF(MOD(ROW()-13,2)=0,IF(ISBLANK(OFFSET('11. SEGUIMIENTO 2026'!$P$14,INT((ROW()-13)/2),0)),"",OFFSET('11. SEGUIMIENTO 2026'!$P$14,INT((ROW()-13)/2),0)),IF(ISBLANK(OFFSET('9. METAS'!$S$20,INT((ROW()-14)/2),0)),"",OFFSET('9. METAS'!$S$20,INT((ROW()-14)/2),0)))</f>
        <v/>
      </c>
      <c r="M86" s="246" t="str">
        <f ca="1">IF(MOD(ROW()-13,2)=0,IF(ISBLANK(OFFSET('11. SEGUIMIENTO 2026'!$Q$14,INT((ROW()-13)/2),0)),"",OFFSET('11. SEGUIMIENTO 2026'!$Q$14,INT((ROW()-13)/2),0)),IF(ISBLANK(OFFSET('9. METAS'!$T$20,INT((ROW()-14)/2),0)),"",OFFSET('9. METAS'!$T$20,INT((ROW()-14)/2),0)))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02" t="str">
        <f ca="1">IF(ISBLANK(OFFSET('9. METAS'!$K$20,INT((ROW()-13)/2),0)),"",OFFSET('9. METAS'!$K$20,INT((ROW()-13)/2),0))</f>
        <v/>
      </c>
      <c r="I87" s="1004"/>
      <c r="J87" s="244" t="str">
        <f ca="1">IF(MOD(ROW()-13,2)=0,IF(ISBLANK(OFFSET('11. SEGUIMIENTO 2026'!$N$14,INT((ROW()-13)/2),0)),"",OFFSET('11. SEGUIMIENTO 2026'!$N$14,INT((ROW()-13)/2),0)),IF(ISBLANK(OFFSET('9. METAS'!$Q$20,INT((ROW()-14)/2),0)),"",OFFSET('9. METAS'!$Q$20,INT((ROW()-14)/2),0)))</f>
        <v/>
      </c>
      <c r="K87" s="245" t="str">
        <f ca="1">IF(MOD(ROW()-13,2)=0,IF(ISBLANK(OFFSET('11. SEGUIMIENTO 2026'!$O$14,INT((ROW()-13)/2),0)),"",OFFSET('11. SEGUIMIENTO 2026'!$O$14,INT((ROW()-13)/2),0)),IF(ISBLANK(OFFSET('9. METAS'!$R$20,INT((ROW()-14)/2),0)),"",OFFSET('9. METAS'!$R$20,INT((ROW()-14)/2),0)))</f>
        <v/>
      </c>
      <c r="L87" s="245" t="str">
        <f ca="1">IF(MOD(ROW()-13,2)=0,IF(ISBLANK(OFFSET('11. SEGUIMIENTO 2026'!$P$14,INT((ROW()-13)/2),0)),"",OFFSET('11. SEGUIMIENTO 2026'!$P$14,INT((ROW()-13)/2),0)),IF(ISBLANK(OFFSET('9. METAS'!$S$20,INT((ROW()-14)/2),0)),"",OFFSET('9. METAS'!$S$20,INT((ROW()-14)/2),0)))</f>
        <v/>
      </c>
      <c r="M87" s="246" t="str">
        <f ca="1">IF(MOD(ROW()-13,2)=0,IF(ISBLANK(OFFSET('11. SEGUIMIENTO 2026'!$Q$14,INT((ROW()-13)/2),0)),"",OFFSET('11. SEGUIMIENTO 2026'!$Q$14,INT((ROW()-13)/2),0)),IF(ISBLANK(OFFSET('9. METAS'!$T$20,INT((ROW()-14)/2),0)),"",OFFSET('9. METAS'!$T$20,INT((ROW()-14)/2),0)))</f>
        <v/>
      </c>
      <c r="N87" s="1006" t="str">
        <f t="shared" ref="N87" ca="1" si="70">IFERROR(J87/J88,"ND")</f>
        <v>ND</v>
      </c>
      <c r="O87" s="1008" t="str">
        <f t="shared" ref="O87" ca="1" si="71">IFERROR(((J87+K87+L87)/H87),"ND")</f>
        <v>ND</v>
      </c>
      <c r="P87" s="1010"/>
    </row>
    <row r="88" spans="3:16">
      <c r="C88" s="1025"/>
      <c r="D88" s="1018"/>
      <c r="E88" s="1018"/>
      <c r="F88" s="1021"/>
      <c r="G88" s="1023"/>
      <c r="H88" s="1002"/>
      <c r="I88" s="1012"/>
      <c r="J88" s="244" t="str">
        <f ca="1">IF(MOD(ROW()-13,2)=0,IF(ISBLANK(OFFSET('11. SEGUIMIENTO 2026'!$N$14,INT((ROW()-13)/2),0)),"",OFFSET('11. SEGUIMIENTO 2026'!$N$14,INT((ROW()-13)/2),0)),IF(ISBLANK(OFFSET('9. METAS'!$Q$20,INT((ROW()-14)/2),0)),"",OFFSET('9. METAS'!$Q$20,INT((ROW()-14)/2),0)))</f>
        <v/>
      </c>
      <c r="K88" s="245" t="str">
        <f ca="1">IF(MOD(ROW()-13,2)=0,IF(ISBLANK(OFFSET('11. SEGUIMIENTO 2026'!$O$14,INT((ROW()-13)/2),0)),"",OFFSET('11. SEGUIMIENTO 2026'!$O$14,INT((ROW()-13)/2),0)),IF(ISBLANK(OFFSET('9. METAS'!$R$20,INT((ROW()-14)/2),0)),"",OFFSET('9. METAS'!$R$20,INT((ROW()-14)/2),0)))</f>
        <v/>
      </c>
      <c r="L88" s="245" t="str">
        <f ca="1">IF(MOD(ROW()-13,2)=0,IF(ISBLANK(OFFSET('11. SEGUIMIENTO 2026'!$P$14,INT((ROW()-13)/2),0)),"",OFFSET('11. SEGUIMIENTO 2026'!$P$14,INT((ROW()-13)/2),0)),IF(ISBLANK(OFFSET('9. METAS'!$S$20,INT((ROW()-14)/2),0)),"",OFFSET('9. METAS'!$S$20,INT((ROW()-14)/2),0)))</f>
        <v/>
      </c>
      <c r="M88" s="246" t="str">
        <f ca="1">IF(MOD(ROW()-13,2)=0,IF(ISBLANK(OFFSET('11. SEGUIMIENTO 2026'!$Q$14,INT((ROW()-13)/2),0)),"",OFFSET('11. SEGUIMIENTO 2026'!$Q$14,INT((ROW()-13)/2),0)),IF(ISBLANK(OFFSET('9. METAS'!$T$20,INT((ROW()-14)/2),0)),"",OFFSET('9. METAS'!$T$20,INT((ROW()-14)/2),0)))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02">
        <f ca="1">IF(ISBLANK(OFFSET('9. METAS'!$K$20,INT((ROW()-13)/2),0)),"",OFFSET('9. METAS'!$K$20,INT((ROW()-13)/2),0))</f>
        <v>100</v>
      </c>
      <c r="I89" s="1004"/>
      <c r="J89" s="244">
        <f ca="1">IF(MOD(ROW()-13,2)=0,IF(ISBLANK(OFFSET('11. SEGUIMIENTO 2026'!$N$14,INT((ROW()-13)/2),0)),"",OFFSET('11. SEGUIMIENTO 2026'!$N$14,INT((ROW()-13)/2),0)),IF(ISBLANK(OFFSET('9. METAS'!$Q$20,INT((ROW()-14)/2),0)),"",OFFSET('9. METAS'!$Q$20,INT((ROW()-14)/2),0)))</f>
        <v>19</v>
      </c>
      <c r="K89" s="245" t="str">
        <f ca="1">IF(MOD(ROW()-13,2)=0,IF(ISBLANK(OFFSET('11. SEGUIMIENTO 2026'!$O$14,INT((ROW()-13)/2),0)),"",OFFSET('11. SEGUIMIENTO 2026'!$O$14,INT((ROW()-13)/2),0)),IF(ISBLANK(OFFSET('9. METAS'!$R$20,INT((ROW()-14)/2),0)),"",OFFSET('9. METAS'!$R$20,INT((ROW()-14)/2),0)))</f>
        <v/>
      </c>
      <c r="L89" s="245" t="str">
        <f ca="1">IF(MOD(ROW()-13,2)=0,IF(ISBLANK(OFFSET('11. SEGUIMIENTO 2026'!$P$14,INT((ROW()-13)/2),0)),"",OFFSET('11. SEGUIMIENTO 2026'!$P$14,INT((ROW()-13)/2),0)),IF(ISBLANK(OFFSET('9. METAS'!$S$20,INT((ROW()-14)/2),0)),"",OFFSET('9. METAS'!$S$20,INT((ROW()-14)/2),0)))</f>
        <v/>
      </c>
      <c r="M89" s="246" t="str">
        <f ca="1">IF(MOD(ROW()-13,2)=0,IF(ISBLANK(OFFSET('11. SEGUIMIENTO 2026'!$Q$14,INT((ROW()-13)/2),0)),"",OFFSET('11. SEGUIMIENTO 2026'!$Q$14,INT((ROW()-13)/2),0)),IF(ISBLANK(OFFSET('9. METAS'!$T$20,INT((ROW()-14)/2),0)),"",OFFSET('9. METAS'!$T$20,INT((ROW()-14)/2),0)))</f>
        <v/>
      </c>
      <c r="N89" s="1006">
        <f t="shared" ref="N89" ca="1" si="72">IFERROR(J89/J90,"ND")</f>
        <v>0.76</v>
      </c>
      <c r="O89" s="1008" t="str">
        <f t="shared" ref="O89" ca="1" si="73">IFERROR(((J89+K89+L89)/H89),"ND")</f>
        <v>ND</v>
      </c>
      <c r="P89" s="1010"/>
    </row>
    <row r="90" spans="3:16">
      <c r="C90" s="1025"/>
      <c r="D90" s="1018"/>
      <c r="E90" s="1018"/>
      <c r="F90" s="1021"/>
      <c r="G90" s="1023"/>
      <c r="H90" s="1002"/>
      <c r="I90" s="1012"/>
      <c r="J90" s="244">
        <f ca="1">IF(MOD(ROW()-13,2)=0,IF(ISBLANK(OFFSET('11. SEGUIMIENTO 2026'!$N$14,INT((ROW()-13)/2),0)),"",OFFSET('11. SEGUIMIENTO 2026'!$N$14,INT((ROW()-13)/2),0)),IF(ISBLANK(OFFSET('9. METAS'!$Q$20,INT((ROW()-14)/2),0)),"",OFFSET('9. METAS'!$Q$20,INT((ROW()-14)/2),0)))</f>
        <v>25</v>
      </c>
      <c r="K90" s="245">
        <f ca="1">IF(MOD(ROW()-13,2)=0,IF(ISBLANK(OFFSET('11. SEGUIMIENTO 2026'!$O$14,INT((ROW()-13)/2),0)),"",OFFSET('11. SEGUIMIENTO 2026'!$O$14,INT((ROW()-13)/2),0)),IF(ISBLANK(OFFSET('9. METAS'!$R$20,INT((ROW()-14)/2),0)),"",OFFSET('9. METAS'!$R$20,INT((ROW()-14)/2),0)))</f>
        <v>25</v>
      </c>
      <c r="L90" s="245">
        <f ca="1">IF(MOD(ROW()-13,2)=0,IF(ISBLANK(OFFSET('11. SEGUIMIENTO 2026'!$P$14,INT((ROW()-13)/2),0)),"",OFFSET('11. SEGUIMIENTO 2026'!$P$14,INT((ROW()-13)/2),0)),IF(ISBLANK(OFFSET('9. METAS'!$S$20,INT((ROW()-14)/2),0)),"",OFFSET('9. METAS'!$S$20,INT((ROW()-14)/2),0)))</f>
        <v>25</v>
      </c>
      <c r="M90" s="246">
        <f ca="1">IF(MOD(ROW()-13,2)=0,IF(ISBLANK(OFFSET('11. SEGUIMIENTO 2026'!$Q$14,INT((ROW()-13)/2),0)),"",OFFSET('11. SEGUIMIENTO 2026'!$Q$14,INT((ROW()-13)/2),0)),IF(ISBLANK(OFFSET('9. METAS'!$T$20,INT((ROW()-14)/2),0)),"",OFFSET('9. METAS'!$T$20,INT((ROW()-14)/2),0)))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02">
        <f ca="1">IF(ISBLANK(OFFSET('9. METAS'!$K$20,INT((ROW()-13)/2),0)),"",OFFSET('9. METAS'!$K$20,INT((ROW()-13)/2),0))</f>
        <v>24</v>
      </c>
      <c r="I91" s="1004"/>
      <c r="J91" s="244">
        <f ca="1">IF(MOD(ROW()-13,2)=0,IF(ISBLANK(OFFSET('11. SEGUIMIENTO 2026'!$N$14,INT((ROW()-13)/2),0)),"",OFFSET('11. SEGUIMIENTO 2026'!$N$14,INT((ROW()-13)/2),0)),IF(ISBLANK(OFFSET('9. METAS'!$Q$20,INT((ROW()-14)/2),0)),"",OFFSET('9. METAS'!$Q$20,INT((ROW()-14)/2),0)))</f>
        <v>7</v>
      </c>
      <c r="K91" s="245" t="str">
        <f ca="1">IF(MOD(ROW()-13,2)=0,IF(ISBLANK(OFFSET('11. SEGUIMIENTO 2026'!$O$14,INT((ROW()-13)/2),0)),"",OFFSET('11. SEGUIMIENTO 2026'!$O$14,INT((ROW()-13)/2),0)),IF(ISBLANK(OFFSET('9. METAS'!$R$20,INT((ROW()-14)/2),0)),"",OFFSET('9. METAS'!$R$20,INT((ROW()-14)/2),0)))</f>
        <v/>
      </c>
      <c r="L91" s="245" t="str">
        <f ca="1">IF(MOD(ROW()-13,2)=0,IF(ISBLANK(OFFSET('11. SEGUIMIENTO 2026'!$P$14,INT((ROW()-13)/2),0)),"",OFFSET('11. SEGUIMIENTO 2026'!$P$14,INT((ROW()-13)/2),0)),IF(ISBLANK(OFFSET('9. METAS'!$S$20,INT((ROW()-14)/2),0)),"",OFFSET('9. METAS'!$S$20,INT((ROW()-14)/2),0)))</f>
        <v/>
      </c>
      <c r="M91" s="246" t="str">
        <f ca="1">IF(MOD(ROW()-13,2)=0,IF(ISBLANK(OFFSET('11. SEGUIMIENTO 2026'!$Q$14,INT((ROW()-13)/2),0)),"",OFFSET('11. SEGUIMIENTO 2026'!$Q$14,INT((ROW()-13)/2),0)),IF(ISBLANK(OFFSET('9. METAS'!$T$20,INT((ROW()-14)/2),0)),"",OFFSET('9. METAS'!$T$20,INT((ROW()-14)/2),0)))</f>
        <v/>
      </c>
      <c r="N91" s="1006">
        <f t="shared" ref="N91" ca="1" si="74">IFERROR(J91/J92,"ND")</f>
        <v>1.1666666666666667</v>
      </c>
      <c r="O91" s="1008" t="str">
        <f t="shared" ref="O91" ca="1" si="75">IFERROR(((J91+K91+L91)/H91),"ND")</f>
        <v>ND</v>
      </c>
      <c r="P91" s="1010"/>
    </row>
    <row r="92" spans="3:16">
      <c r="C92" s="1025"/>
      <c r="D92" s="1018"/>
      <c r="E92" s="1018"/>
      <c r="F92" s="1021"/>
      <c r="G92" s="1023"/>
      <c r="H92" s="1002"/>
      <c r="I92" s="1012"/>
      <c r="J92" s="244">
        <f ca="1">IF(MOD(ROW()-13,2)=0,IF(ISBLANK(OFFSET('11. SEGUIMIENTO 2026'!$N$14,INT((ROW()-13)/2),0)),"",OFFSET('11. SEGUIMIENTO 2026'!$N$14,INT((ROW()-13)/2),0)),IF(ISBLANK(OFFSET('9. METAS'!$Q$20,INT((ROW()-14)/2),0)),"",OFFSET('9. METAS'!$Q$20,INT((ROW()-14)/2),0)))</f>
        <v>6</v>
      </c>
      <c r="K92" s="245">
        <f ca="1">IF(MOD(ROW()-13,2)=0,IF(ISBLANK(OFFSET('11. SEGUIMIENTO 2026'!$O$14,INT((ROW()-13)/2),0)),"",OFFSET('11. SEGUIMIENTO 2026'!$O$14,INT((ROW()-13)/2),0)),IF(ISBLANK(OFFSET('9. METAS'!$R$20,INT((ROW()-14)/2),0)),"",OFFSET('9. METAS'!$R$20,INT((ROW()-14)/2),0)))</f>
        <v>6</v>
      </c>
      <c r="L92" s="245">
        <f ca="1">IF(MOD(ROW()-13,2)=0,IF(ISBLANK(OFFSET('11. SEGUIMIENTO 2026'!$P$14,INT((ROW()-13)/2),0)),"",OFFSET('11. SEGUIMIENTO 2026'!$P$14,INT((ROW()-13)/2),0)),IF(ISBLANK(OFFSET('9. METAS'!$S$20,INT((ROW()-14)/2),0)),"",OFFSET('9. METAS'!$S$20,INT((ROW()-14)/2),0)))</f>
        <v>6</v>
      </c>
      <c r="M92" s="246">
        <f ca="1">IF(MOD(ROW()-13,2)=0,IF(ISBLANK(OFFSET('11. SEGUIMIENTO 2026'!$Q$14,INT((ROW()-13)/2),0)),"",OFFSET('11. SEGUIMIENTO 2026'!$Q$14,INT((ROW()-13)/2),0)),IF(ISBLANK(OFFSET('9. METAS'!$T$20,INT((ROW()-14)/2),0)),"",OFFSET('9. METAS'!$T$20,INT((ROW()-14)/2),0)))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02">
        <f ca="1">IF(ISBLANK(OFFSET('9. METAS'!$K$20,INT((ROW()-13)/2),0)),"",OFFSET('9. METAS'!$K$20,INT((ROW()-13)/2),0))</f>
        <v>174</v>
      </c>
      <c r="I93" s="1004"/>
      <c r="J93" s="244">
        <f ca="1">IF(MOD(ROW()-13,2)=0,IF(ISBLANK(OFFSET('11. SEGUIMIENTO 2026'!$N$14,INT((ROW()-13)/2),0)),"",OFFSET('11. SEGUIMIENTO 2026'!$N$14,INT((ROW()-13)/2),0)),IF(ISBLANK(OFFSET('9. METAS'!$Q$20,INT((ROW()-14)/2),0)),"",OFFSET('9. METAS'!$Q$20,INT((ROW()-14)/2),0)))</f>
        <v>25</v>
      </c>
      <c r="K93" s="245" t="str">
        <f ca="1">IF(MOD(ROW()-13,2)=0,IF(ISBLANK(OFFSET('11. SEGUIMIENTO 2026'!$O$14,INT((ROW()-13)/2),0)),"",OFFSET('11. SEGUIMIENTO 2026'!$O$14,INT((ROW()-13)/2),0)),IF(ISBLANK(OFFSET('9. METAS'!$R$20,INT((ROW()-14)/2),0)),"",OFFSET('9. METAS'!$R$20,INT((ROW()-14)/2),0)))</f>
        <v/>
      </c>
      <c r="L93" s="245" t="str">
        <f ca="1">IF(MOD(ROW()-13,2)=0,IF(ISBLANK(OFFSET('11. SEGUIMIENTO 2026'!$P$14,INT((ROW()-13)/2),0)),"",OFFSET('11. SEGUIMIENTO 2026'!$P$14,INT((ROW()-13)/2),0)),IF(ISBLANK(OFFSET('9. METAS'!$S$20,INT((ROW()-14)/2),0)),"",OFFSET('9. METAS'!$S$20,INT((ROW()-14)/2),0)))</f>
        <v/>
      </c>
      <c r="M93" s="246" t="str">
        <f ca="1">IF(MOD(ROW()-13,2)=0,IF(ISBLANK(OFFSET('11. SEGUIMIENTO 2026'!$Q$14,INT((ROW()-13)/2),0)),"",OFFSET('11. SEGUIMIENTO 2026'!$Q$14,INT((ROW()-13)/2),0)),IF(ISBLANK(OFFSET('9. METAS'!$T$20,INT((ROW()-14)/2),0)),"",OFFSET('9. METAS'!$T$20,INT((ROW()-14)/2),0)))</f>
        <v/>
      </c>
      <c r="N93" s="1006">
        <f t="shared" ref="N93" ca="1" si="76">IFERROR(J93/J94,"ND")</f>
        <v>0.58139534883720934</v>
      </c>
      <c r="O93" s="1008" t="str">
        <f t="shared" ref="O93" ca="1" si="77">IFERROR(((J93+K93+L93)/H93),"ND")</f>
        <v>ND</v>
      </c>
      <c r="P93" s="1010"/>
    </row>
    <row r="94" spans="3:16">
      <c r="C94" s="1025"/>
      <c r="D94" s="1018"/>
      <c r="E94" s="1018"/>
      <c r="F94" s="1021"/>
      <c r="G94" s="1023"/>
      <c r="H94" s="1002"/>
      <c r="I94" s="1012"/>
      <c r="J94" s="244">
        <f ca="1">IF(MOD(ROW()-13,2)=0,IF(ISBLANK(OFFSET('11. SEGUIMIENTO 2026'!$N$14,INT((ROW()-13)/2),0)),"",OFFSET('11. SEGUIMIENTO 2026'!$N$14,INT((ROW()-13)/2),0)),IF(ISBLANK(OFFSET('9. METAS'!$Q$20,INT((ROW()-14)/2),0)),"",OFFSET('9. METAS'!$Q$20,INT((ROW()-14)/2),0)))</f>
        <v>43</v>
      </c>
      <c r="K94" s="245">
        <f ca="1">IF(MOD(ROW()-13,2)=0,IF(ISBLANK(OFFSET('11. SEGUIMIENTO 2026'!$O$14,INT((ROW()-13)/2),0)),"",OFFSET('11. SEGUIMIENTO 2026'!$O$14,INT((ROW()-13)/2),0)),IF(ISBLANK(OFFSET('9. METAS'!$R$20,INT((ROW()-14)/2),0)),"",OFFSET('9. METAS'!$R$20,INT((ROW()-14)/2),0)))</f>
        <v>44</v>
      </c>
      <c r="L94" s="245">
        <f ca="1">IF(MOD(ROW()-13,2)=0,IF(ISBLANK(OFFSET('11. SEGUIMIENTO 2026'!$P$14,INT((ROW()-13)/2),0)),"",OFFSET('11. SEGUIMIENTO 2026'!$P$14,INT((ROW()-13)/2),0)),IF(ISBLANK(OFFSET('9. METAS'!$S$20,INT((ROW()-14)/2),0)),"",OFFSET('9. METAS'!$S$20,INT((ROW()-14)/2),0)))</f>
        <v>44</v>
      </c>
      <c r="M94" s="246">
        <f ca="1">IF(MOD(ROW()-13,2)=0,IF(ISBLANK(OFFSET('11. SEGUIMIENTO 2026'!$Q$14,INT((ROW()-13)/2),0)),"",OFFSET('11. SEGUIMIENTO 2026'!$Q$14,INT((ROW()-13)/2),0)),IF(ISBLANK(OFFSET('9. METAS'!$T$20,INT((ROW()-14)/2),0)),"",OFFSET('9. METAS'!$T$20,INT((ROW()-14)/2),0)))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02">
        <f ca="1">IF(ISBLANK(OFFSET('9. METAS'!$K$20,INT((ROW()-13)/2),0)),"",OFFSET('9. METAS'!$K$20,INT((ROW()-13)/2),0))</f>
        <v>12</v>
      </c>
      <c r="I95" s="1004"/>
      <c r="J95" s="244">
        <f ca="1">IF(MOD(ROW()-13,2)=0,IF(ISBLANK(OFFSET('11. SEGUIMIENTO 2026'!$N$14,INT((ROW()-13)/2),0)),"",OFFSET('11. SEGUIMIENTO 2026'!$N$14,INT((ROW()-13)/2),0)),IF(ISBLANK(OFFSET('9. METAS'!$Q$20,INT((ROW()-14)/2),0)),"",OFFSET('9. METAS'!$Q$20,INT((ROW()-14)/2),0)))</f>
        <v>2</v>
      </c>
      <c r="K95" s="245" t="str">
        <f ca="1">IF(MOD(ROW()-13,2)=0,IF(ISBLANK(OFFSET('11. SEGUIMIENTO 2026'!$O$14,INT((ROW()-13)/2),0)),"",OFFSET('11. SEGUIMIENTO 2026'!$O$14,INT((ROW()-13)/2),0)),IF(ISBLANK(OFFSET('9. METAS'!$R$20,INT((ROW()-14)/2),0)),"",OFFSET('9. METAS'!$R$20,INT((ROW()-14)/2),0)))</f>
        <v/>
      </c>
      <c r="L95" s="245" t="str">
        <f ca="1">IF(MOD(ROW()-13,2)=0,IF(ISBLANK(OFFSET('11. SEGUIMIENTO 2026'!$P$14,INT((ROW()-13)/2),0)),"",OFFSET('11. SEGUIMIENTO 2026'!$P$14,INT((ROW()-13)/2),0)),IF(ISBLANK(OFFSET('9. METAS'!$S$20,INT((ROW()-14)/2),0)),"",OFFSET('9. METAS'!$S$20,INT((ROW()-14)/2),0)))</f>
        <v/>
      </c>
      <c r="M95" s="246" t="str">
        <f ca="1">IF(MOD(ROW()-13,2)=0,IF(ISBLANK(OFFSET('11. SEGUIMIENTO 2026'!$Q$14,INT((ROW()-13)/2),0)),"",OFFSET('11. SEGUIMIENTO 2026'!$Q$14,INT((ROW()-13)/2),0)),IF(ISBLANK(OFFSET('9. METAS'!$T$20,INT((ROW()-14)/2),0)),"",OFFSET('9. METAS'!$T$20,INT((ROW()-14)/2),0)))</f>
        <v/>
      </c>
      <c r="N95" s="1006">
        <f t="shared" ref="N95" ca="1" si="78">IFERROR(J95/J96,"ND")</f>
        <v>0.66666666666666663</v>
      </c>
      <c r="O95" s="1008" t="str">
        <f t="shared" ref="O95" ca="1" si="79">IFERROR(((J95+K95+L95)/H95),"ND")</f>
        <v>ND</v>
      </c>
      <c r="P95" s="1010"/>
    </row>
    <row r="96" spans="3:16">
      <c r="C96" s="1025"/>
      <c r="D96" s="1018"/>
      <c r="E96" s="1018"/>
      <c r="F96" s="1021"/>
      <c r="G96" s="1023"/>
      <c r="H96" s="1002"/>
      <c r="I96" s="1012"/>
      <c r="J96" s="244">
        <f ca="1">IF(MOD(ROW()-13,2)=0,IF(ISBLANK(OFFSET('11. SEGUIMIENTO 2026'!$N$14,INT((ROW()-13)/2),0)),"",OFFSET('11. SEGUIMIENTO 2026'!$N$14,INT((ROW()-13)/2),0)),IF(ISBLANK(OFFSET('9. METAS'!$Q$20,INT((ROW()-14)/2),0)),"",OFFSET('9. METAS'!$Q$20,INT((ROW()-14)/2),0)))</f>
        <v>3</v>
      </c>
      <c r="K96" s="245">
        <f ca="1">IF(MOD(ROW()-13,2)=0,IF(ISBLANK(OFFSET('11. SEGUIMIENTO 2026'!$O$14,INT((ROW()-13)/2),0)),"",OFFSET('11. SEGUIMIENTO 2026'!$O$14,INT((ROW()-13)/2),0)),IF(ISBLANK(OFFSET('9. METAS'!$R$20,INT((ROW()-14)/2),0)),"",OFFSET('9. METAS'!$R$20,INT((ROW()-14)/2),0)))</f>
        <v>3</v>
      </c>
      <c r="L96" s="245">
        <f ca="1">IF(MOD(ROW()-13,2)=0,IF(ISBLANK(OFFSET('11. SEGUIMIENTO 2026'!$P$14,INT((ROW()-13)/2),0)),"",OFFSET('11. SEGUIMIENTO 2026'!$P$14,INT((ROW()-13)/2),0)),IF(ISBLANK(OFFSET('9. METAS'!$S$20,INT((ROW()-14)/2),0)),"",OFFSET('9. METAS'!$S$20,INT((ROW()-14)/2),0)))</f>
        <v>3</v>
      </c>
      <c r="M96" s="246">
        <f ca="1">IF(MOD(ROW()-13,2)=0,IF(ISBLANK(OFFSET('11. SEGUIMIENTO 2026'!$Q$14,INT((ROW()-13)/2),0)),"",OFFSET('11. SEGUIMIENTO 2026'!$Q$14,INT((ROW()-13)/2),0)),IF(ISBLANK(OFFSET('9. METAS'!$T$20,INT((ROW()-14)/2),0)),"",OFFSET('9. METAS'!$T$20,INT((ROW()-14)/2),0)))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02" t="str">
        <f ca="1">IF(ISBLANK(OFFSET('9. METAS'!$K$20,INT((ROW()-13)/2),0)),"",OFFSET('9. METAS'!$K$20,INT((ROW()-13)/2),0))</f>
        <v/>
      </c>
      <c r="I97" s="1004"/>
      <c r="J97" s="244" t="str">
        <f ca="1">IF(MOD(ROW()-13,2)=0,IF(ISBLANK(OFFSET('11. SEGUIMIENTO 2026'!$N$14,INT((ROW()-13)/2),0)),"",OFFSET('11. SEGUIMIENTO 2026'!$N$14,INT((ROW()-13)/2),0)),IF(ISBLANK(OFFSET('9. METAS'!$Q$20,INT((ROW()-14)/2),0)),"",OFFSET('9. METAS'!$Q$20,INT((ROW()-14)/2),0)))</f>
        <v/>
      </c>
      <c r="K97" s="245" t="str">
        <f ca="1">IF(MOD(ROW()-13,2)=0,IF(ISBLANK(OFFSET('11. SEGUIMIENTO 2026'!$O$14,INT((ROW()-13)/2),0)),"",OFFSET('11. SEGUIMIENTO 2026'!$O$14,INT((ROW()-13)/2),0)),IF(ISBLANK(OFFSET('9. METAS'!$R$20,INT((ROW()-14)/2),0)),"",OFFSET('9. METAS'!$R$20,INT((ROW()-14)/2),0)))</f>
        <v/>
      </c>
      <c r="L97" s="245" t="str">
        <f ca="1">IF(MOD(ROW()-13,2)=0,IF(ISBLANK(OFFSET('11. SEGUIMIENTO 2026'!$P$14,INT((ROW()-13)/2),0)),"",OFFSET('11. SEGUIMIENTO 2026'!$P$14,INT((ROW()-13)/2),0)),IF(ISBLANK(OFFSET('9. METAS'!$S$20,INT((ROW()-14)/2),0)),"",OFFSET('9. METAS'!$S$20,INT((ROW()-14)/2),0)))</f>
        <v/>
      </c>
      <c r="M97" s="246" t="str">
        <f ca="1">IF(MOD(ROW()-13,2)=0,IF(ISBLANK(OFFSET('11. SEGUIMIENTO 2026'!$Q$14,INT((ROW()-13)/2),0)),"",OFFSET('11. SEGUIMIENTO 2026'!$Q$14,INT((ROW()-13)/2),0)),IF(ISBLANK(OFFSET('9. METAS'!$T$20,INT((ROW()-14)/2),0)),"",OFFSET('9. METAS'!$T$20,INT((ROW()-14)/2),0)))</f>
        <v/>
      </c>
      <c r="N97" s="1006" t="str">
        <f t="shared" ref="N97" ca="1" si="80">IFERROR(J97/J98,"ND")</f>
        <v>ND</v>
      </c>
      <c r="O97" s="1008" t="str">
        <f t="shared" ref="O97" ca="1" si="81">IFERROR(((J97+K97+L97)/H97),"ND")</f>
        <v>ND</v>
      </c>
      <c r="P97" s="1010"/>
    </row>
    <row r="98" spans="3:16">
      <c r="C98" s="1025"/>
      <c r="D98" s="1018"/>
      <c r="E98" s="1018"/>
      <c r="F98" s="1021"/>
      <c r="G98" s="1023"/>
      <c r="H98" s="1002"/>
      <c r="I98" s="1012"/>
      <c r="J98" s="244" t="str">
        <f ca="1">IF(MOD(ROW()-13,2)=0,IF(ISBLANK(OFFSET('11. SEGUIMIENTO 2026'!$N$14,INT((ROW()-13)/2),0)),"",OFFSET('11. SEGUIMIENTO 2026'!$N$14,INT((ROW()-13)/2),0)),IF(ISBLANK(OFFSET('9. METAS'!$Q$20,INT((ROW()-14)/2),0)),"",OFFSET('9. METAS'!$Q$20,INT((ROW()-14)/2),0)))</f>
        <v/>
      </c>
      <c r="K98" s="245" t="str">
        <f ca="1">IF(MOD(ROW()-13,2)=0,IF(ISBLANK(OFFSET('11. SEGUIMIENTO 2026'!$O$14,INT((ROW()-13)/2),0)),"",OFFSET('11. SEGUIMIENTO 2026'!$O$14,INT((ROW()-13)/2),0)),IF(ISBLANK(OFFSET('9. METAS'!$R$20,INT((ROW()-14)/2),0)),"",OFFSET('9. METAS'!$R$20,INT((ROW()-14)/2),0)))</f>
        <v/>
      </c>
      <c r="L98" s="245" t="str">
        <f ca="1">IF(MOD(ROW()-13,2)=0,IF(ISBLANK(OFFSET('11. SEGUIMIENTO 2026'!$P$14,INT((ROW()-13)/2),0)),"",OFFSET('11. SEGUIMIENTO 2026'!$P$14,INT((ROW()-13)/2),0)),IF(ISBLANK(OFFSET('9. METAS'!$S$20,INT((ROW()-14)/2),0)),"",OFFSET('9. METAS'!$S$20,INT((ROW()-14)/2),0)))</f>
        <v/>
      </c>
      <c r="M98" s="246" t="str">
        <f ca="1">IF(MOD(ROW()-13,2)=0,IF(ISBLANK(OFFSET('11. SEGUIMIENTO 2026'!$Q$14,INT((ROW()-13)/2),0)),"",OFFSET('11. SEGUIMIENTO 2026'!$Q$14,INT((ROW()-13)/2),0)),IF(ISBLANK(OFFSET('9. METAS'!$T$20,INT((ROW()-14)/2),0)),"",OFFSET('9. METAS'!$T$20,INT((ROW()-14)/2),0)))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02" t="str">
        <f ca="1">IF(ISBLANK(OFFSET('9. METAS'!$K$20,INT((ROW()-13)/2),0)),"",OFFSET('9. METAS'!$K$20,INT((ROW()-13)/2),0))</f>
        <v/>
      </c>
      <c r="I99" s="1004"/>
      <c r="J99" s="244" t="str">
        <f ca="1">IF(MOD(ROW()-13,2)=0,IF(ISBLANK(OFFSET('11. SEGUIMIENTO 2026'!$N$14,INT((ROW()-13)/2),0)),"",OFFSET('11. SEGUIMIENTO 2026'!$N$14,INT((ROW()-13)/2),0)),IF(ISBLANK(OFFSET('9. METAS'!$Q$20,INT((ROW()-14)/2),0)),"",OFFSET('9. METAS'!$Q$20,INT((ROW()-14)/2),0)))</f>
        <v/>
      </c>
      <c r="K99" s="245" t="str">
        <f ca="1">IF(MOD(ROW()-13,2)=0,IF(ISBLANK(OFFSET('11. SEGUIMIENTO 2026'!$O$14,INT((ROW()-13)/2),0)),"",OFFSET('11. SEGUIMIENTO 2026'!$O$14,INT((ROW()-13)/2),0)),IF(ISBLANK(OFFSET('9. METAS'!$R$20,INT((ROW()-14)/2),0)),"",OFFSET('9. METAS'!$R$20,INT((ROW()-14)/2),0)))</f>
        <v/>
      </c>
      <c r="L99" s="245" t="str">
        <f ca="1">IF(MOD(ROW()-13,2)=0,IF(ISBLANK(OFFSET('11. SEGUIMIENTO 2026'!$P$14,INT((ROW()-13)/2),0)),"",OFFSET('11. SEGUIMIENTO 2026'!$P$14,INT((ROW()-13)/2),0)),IF(ISBLANK(OFFSET('9. METAS'!$S$20,INT((ROW()-14)/2),0)),"",OFFSET('9. METAS'!$S$20,INT((ROW()-14)/2),0)))</f>
        <v/>
      </c>
      <c r="M99" s="246" t="str">
        <f ca="1">IF(MOD(ROW()-13,2)=0,IF(ISBLANK(OFFSET('11. SEGUIMIENTO 2026'!$Q$14,INT((ROW()-13)/2),0)),"",OFFSET('11. SEGUIMIENTO 2026'!$Q$14,INT((ROW()-13)/2),0)),IF(ISBLANK(OFFSET('9. METAS'!$T$20,INT((ROW()-14)/2),0)),"",OFFSET('9. METAS'!$T$20,INT((ROW()-14)/2),0)))</f>
        <v/>
      </c>
      <c r="N99" s="1006" t="str">
        <f t="shared" ref="N99" ca="1" si="82">IFERROR(J99/J100,"ND")</f>
        <v>ND</v>
      </c>
      <c r="O99" s="1008" t="str">
        <f t="shared" ref="O99" ca="1" si="83">IFERROR(((J99+K99+L99)/H99),"ND")</f>
        <v>ND</v>
      </c>
      <c r="P99" s="1010"/>
    </row>
    <row r="100" spans="3:16">
      <c r="C100" s="1025"/>
      <c r="D100" s="1018"/>
      <c r="E100" s="1018"/>
      <c r="F100" s="1021"/>
      <c r="G100" s="1023"/>
      <c r="H100" s="1002"/>
      <c r="I100" s="1012"/>
      <c r="J100" s="244" t="str">
        <f ca="1">IF(MOD(ROW()-13,2)=0,IF(ISBLANK(OFFSET('11. SEGUIMIENTO 2026'!$N$14,INT((ROW()-13)/2),0)),"",OFFSET('11. SEGUIMIENTO 2026'!$N$14,INT((ROW()-13)/2),0)),IF(ISBLANK(OFFSET('9. METAS'!$Q$20,INT((ROW()-14)/2),0)),"",OFFSET('9. METAS'!$Q$20,INT((ROW()-14)/2),0)))</f>
        <v/>
      </c>
      <c r="K100" s="245" t="str">
        <f ca="1">IF(MOD(ROW()-13,2)=0,IF(ISBLANK(OFFSET('11. SEGUIMIENTO 2026'!$O$14,INT((ROW()-13)/2),0)),"",OFFSET('11. SEGUIMIENTO 2026'!$O$14,INT((ROW()-13)/2),0)),IF(ISBLANK(OFFSET('9. METAS'!$R$20,INT((ROW()-14)/2),0)),"",OFFSET('9. METAS'!$R$20,INT((ROW()-14)/2),0)))</f>
        <v/>
      </c>
      <c r="L100" s="245" t="str">
        <f ca="1">IF(MOD(ROW()-13,2)=0,IF(ISBLANK(OFFSET('11. SEGUIMIENTO 2026'!$P$14,INT((ROW()-13)/2),0)),"",OFFSET('11. SEGUIMIENTO 2026'!$P$14,INT((ROW()-13)/2),0)),IF(ISBLANK(OFFSET('9. METAS'!$S$20,INT((ROW()-14)/2),0)),"",OFFSET('9. METAS'!$S$20,INT((ROW()-14)/2),0)))</f>
        <v/>
      </c>
      <c r="M100" s="246" t="str">
        <f ca="1">IF(MOD(ROW()-13,2)=0,IF(ISBLANK(OFFSET('11. SEGUIMIENTO 2026'!$Q$14,INT((ROW()-13)/2),0)),"",OFFSET('11. SEGUIMIENTO 2026'!$Q$14,INT((ROW()-13)/2),0)),IF(ISBLANK(OFFSET('9. METAS'!$T$20,INT((ROW()-14)/2),0)),"",OFFSET('9. METAS'!$T$20,INT((ROW()-14)/2),0)))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02">
        <f ca="1">IF(ISBLANK(OFFSET('9. METAS'!$K$20,INT((ROW()-13)/2),0)),"",OFFSET('9. METAS'!$K$20,INT((ROW()-13)/2),0))</f>
        <v>100</v>
      </c>
      <c r="I101" s="1004"/>
      <c r="J101" s="244">
        <f ca="1">IF(MOD(ROW()-13,2)=0,IF(ISBLANK(OFFSET('11. SEGUIMIENTO 2026'!$N$14,INT((ROW()-13)/2),0)),"",OFFSET('11. SEGUIMIENTO 2026'!$N$14,INT((ROW()-13)/2),0)),IF(ISBLANK(OFFSET('9. METAS'!$Q$20,INT((ROW()-14)/2),0)),"",OFFSET('9. METAS'!$Q$20,INT((ROW()-14)/2),0)))</f>
        <v>17</v>
      </c>
      <c r="K101" s="245" t="str">
        <f ca="1">IF(MOD(ROW()-13,2)=0,IF(ISBLANK(OFFSET('11. SEGUIMIENTO 2026'!$O$14,INT((ROW()-13)/2),0)),"",OFFSET('11. SEGUIMIENTO 2026'!$O$14,INT((ROW()-13)/2),0)),IF(ISBLANK(OFFSET('9. METAS'!$R$20,INT((ROW()-14)/2),0)),"",OFFSET('9. METAS'!$R$20,INT((ROW()-14)/2),0)))</f>
        <v/>
      </c>
      <c r="L101" s="245" t="str">
        <f ca="1">IF(MOD(ROW()-13,2)=0,IF(ISBLANK(OFFSET('11. SEGUIMIENTO 2026'!$P$14,INT((ROW()-13)/2),0)),"",OFFSET('11. SEGUIMIENTO 2026'!$P$14,INT((ROW()-13)/2),0)),IF(ISBLANK(OFFSET('9. METAS'!$S$20,INT((ROW()-14)/2),0)),"",OFFSET('9. METAS'!$S$20,INT((ROW()-14)/2),0)))</f>
        <v/>
      </c>
      <c r="M101" s="246" t="str">
        <f ca="1">IF(MOD(ROW()-13,2)=0,IF(ISBLANK(OFFSET('11. SEGUIMIENTO 2026'!$Q$14,INT((ROW()-13)/2),0)),"",OFFSET('11. SEGUIMIENTO 2026'!$Q$14,INT((ROW()-13)/2),0)),IF(ISBLANK(OFFSET('9. METAS'!$T$20,INT((ROW()-14)/2),0)),"",OFFSET('9. METAS'!$T$20,INT((ROW()-14)/2),0)))</f>
        <v/>
      </c>
      <c r="N101" s="1006">
        <f t="shared" ref="N101" ca="1" si="84">IFERROR(J101/J102,"ND")</f>
        <v>0.68</v>
      </c>
      <c r="O101" s="1008" t="str">
        <f t="shared" ref="O101" ca="1" si="85">IFERROR(((J101+K101+L101)/H101),"ND")</f>
        <v>ND</v>
      </c>
      <c r="P101" s="1010"/>
    </row>
    <row r="102" spans="3:16">
      <c r="C102" s="1025"/>
      <c r="D102" s="1018"/>
      <c r="E102" s="1018"/>
      <c r="F102" s="1021"/>
      <c r="G102" s="1023"/>
      <c r="H102" s="1002"/>
      <c r="I102" s="1012"/>
      <c r="J102" s="244">
        <f ca="1">IF(MOD(ROW()-13,2)=0,IF(ISBLANK(OFFSET('11. SEGUIMIENTO 2026'!$N$14,INT((ROW()-13)/2),0)),"",OFFSET('11. SEGUIMIENTO 2026'!$N$14,INT((ROW()-13)/2),0)),IF(ISBLANK(OFFSET('9. METAS'!$Q$20,INT((ROW()-14)/2),0)),"",OFFSET('9. METAS'!$Q$20,INT((ROW()-14)/2),0)))</f>
        <v>25</v>
      </c>
      <c r="K102" s="245">
        <f ca="1">IF(MOD(ROW()-13,2)=0,IF(ISBLANK(OFFSET('11. SEGUIMIENTO 2026'!$O$14,INT((ROW()-13)/2),0)),"",OFFSET('11. SEGUIMIENTO 2026'!$O$14,INT((ROW()-13)/2),0)),IF(ISBLANK(OFFSET('9. METAS'!$R$20,INT((ROW()-14)/2),0)),"",OFFSET('9. METAS'!$R$20,INT((ROW()-14)/2),0)))</f>
        <v>25</v>
      </c>
      <c r="L102" s="245">
        <f ca="1">IF(MOD(ROW()-13,2)=0,IF(ISBLANK(OFFSET('11. SEGUIMIENTO 2026'!$P$14,INT((ROW()-13)/2),0)),"",OFFSET('11. SEGUIMIENTO 2026'!$P$14,INT((ROW()-13)/2),0)),IF(ISBLANK(OFFSET('9. METAS'!$S$20,INT((ROW()-14)/2),0)),"",OFFSET('9. METAS'!$S$20,INT((ROW()-14)/2),0)))</f>
        <v>25</v>
      </c>
      <c r="M102" s="246">
        <f ca="1">IF(MOD(ROW()-13,2)=0,IF(ISBLANK(OFFSET('11. SEGUIMIENTO 2026'!$Q$14,INT((ROW()-13)/2),0)),"",OFFSET('11. SEGUIMIENTO 2026'!$Q$14,INT((ROW()-13)/2),0)),IF(ISBLANK(OFFSET('9. METAS'!$T$20,INT((ROW()-14)/2),0)),"",OFFSET('9. METAS'!$T$20,INT((ROW()-14)/2),0)))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02">
        <f ca="1">IF(ISBLANK(OFFSET('9. METAS'!$K$20,INT((ROW()-13)/2),0)),"",OFFSET('9. METAS'!$K$20,INT((ROW()-13)/2),0))</f>
        <v>5</v>
      </c>
      <c r="I103" s="1004"/>
      <c r="J103" s="244">
        <f ca="1">IF(MOD(ROW()-13,2)=0,IF(ISBLANK(OFFSET('11. SEGUIMIENTO 2026'!$N$14,INT((ROW()-13)/2),0)),"",OFFSET('11. SEGUIMIENTO 2026'!$N$14,INT((ROW()-13)/2),0)),IF(ISBLANK(OFFSET('9. METAS'!$Q$20,INT((ROW()-14)/2),0)),"",OFFSET('9. METAS'!$Q$20,INT((ROW()-14)/2),0)))</f>
        <v>1</v>
      </c>
      <c r="K103" s="245" t="str">
        <f ca="1">IF(MOD(ROW()-13,2)=0,IF(ISBLANK(OFFSET('11. SEGUIMIENTO 2026'!$O$14,INT((ROW()-13)/2),0)),"",OFFSET('11. SEGUIMIENTO 2026'!$O$14,INT((ROW()-13)/2),0)),IF(ISBLANK(OFFSET('9. METAS'!$R$20,INT((ROW()-14)/2),0)),"",OFFSET('9. METAS'!$R$20,INT((ROW()-14)/2),0)))</f>
        <v/>
      </c>
      <c r="L103" s="245" t="str">
        <f ca="1">IF(MOD(ROW()-13,2)=0,IF(ISBLANK(OFFSET('11. SEGUIMIENTO 2026'!$P$14,INT((ROW()-13)/2),0)),"",OFFSET('11. SEGUIMIENTO 2026'!$P$14,INT((ROW()-13)/2),0)),IF(ISBLANK(OFFSET('9. METAS'!$S$20,INT((ROW()-14)/2),0)),"",OFFSET('9. METAS'!$S$20,INT((ROW()-14)/2),0)))</f>
        <v/>
      </c>
      <c r="M103" s="246" t="str">
        <f ca="1">IF(MOD(ROW()-13,2)=0,IF(ISBLANK(OFFSET('11. SEGUIMIENTO 2026'!$Q$14,INT((ROW()-13)/2),0)),"",OFFSET('11. SEGUIMIENTO 2026'!$Q$14,INT((ROW()-13)/2),0)),IF(ISBLANK(OFFSET('9. METAS'!$T$20,INT((ROW()-14)/2),0)),"",OFFSET('9. METAS'!$T$20,INT((ROW()-14)/2),0)))</f>
        <v/>
      </c>
      <c r="N103" s="1006">
        <f t="shared" ref="N103" ca="1" si="86">IFERROR(J103/J104,"ND")</f>
        <v>1</v>
      </c>
      <c r="O103" s="1008" t="str">
        <f t="shared" ref="O103" ca="1" si="87">IFERROR(((J103+K103+L103)/H103),"ND")</f>
        <v>ND</v>
      </c>
      <c r="P103" s="1010"/>
    </row>
    <row r="104" spans="3:16">
      <c r="C104" s="1025"/>
      <c r="D104" s="1018"/>
      <c r="E104" s="1018"/>
      <c r="F104" s="1021"/>
      <c r="G104" s="1023"/>
      <c r="H104" s="1002"/>
      <c r="I104" s="1012"/>
      <c r="J104" s="244">
        <f ca="1">IF(MOD(ROW()-13,2)=0,IF(ISBLANK(OFFSET('11. SEGUIMIENTO 2026'!$N$14,INT((ROW()-13)/2),0)),"",OFFSET('11. SEGUIMIENTO 2026'!$N$14,INT((ROW()-13)/2),0)),IF(ISBLANK(OFFSET('9. METAS'!$Q$20,INT((ROW()-14)/2),0)),"",OFFSET('9. METAS'!$Q$20,INT((ROW()-14)/2),0)))</f>
        <v>1</v>
      </c>
      <c r="K104" s="245">
        <f ca="1">IF(MOD(ROW()-13,2)=0,IF(ISBLANK(OFFSET('11. SEGUIMIENTO 2026'!$O$14,INT((ROW()-13)/2),0)),"",OFFSET('11. SEGUIMIENTO 2026'!$O$14,INT((ROW()-13)/2),0)),IF(ISBLANK(OFFSET('9. METAS'!$R$20,INT((ROW()-14)/2),0)),"",OFFSET('9. METAS'!$R$20,INT((ROW()-14)/2),0)))</f>
        <v>2</v>
      </c>
      <c r="L104" s="245">
        <f ca="1">IF(MOD(ROW()-13,2)=0,IF(ISBLANK(OFFSET('11. SEGUIMIENTO 2026'!$P$14,INT((ROW()-13)/2),0)),"",OFFSET('11. SEGUIMIENTO 2026'!$P$14,INT((ROW()-13)/2),0)),IF(ISBLANK(OFFSET('9. METAS'!$S$20,INT((ROW()-14)/2),0)),"",OFFSET('9. METAS'!$S$20,INT((ROW()-14)/2),0)))</f>
        <v>1</v>
      </c>
      <c r="M104" s="246">
        <f ca="1">IF(MOD(ROW()-13,2)=0,IF(ISBLANK(OFFSET('11. SEGUIMIENTO 2026'!$Q$14,INT((ROW()-13)/2),0)),"",OFFSET('11. SEGUIMIENTO 2026'!$Q$14,INT((ROW()-13)/2),0)),IF(ISBLANK(OFFSET('9. METAS'!$T$20,INT((ROW()-14)/2),0)),"",OFFSET('9. METAS'!$T$20,INT((ROW()-14)/2),0)))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02">
        <f ca="1">IF(ISBLANK(OFFSET('9. METAS'!$K$20,INT((ROW()-13)/2),0)),"",OFFSET('9. METAS'!$K$20,INT((ROW()-13)/2),0))</f>
        <v>95</v>
      </c>
      <c r="I105" s="1004"/>
      <c r="J105" s="244">
        <f ca="1">IF(MOD(ROW()-13,2)=0,IF(ISBLANK(OFFSET('11. SEGUIMIENTO 2026'!$N$14,INT((ROW()-13)/2),0)),"",OFFSET('11. SEGUIMIENTO 2026'!$N$14,INT((ROW()-13)/2),0)),IF(ISBLANK(OFFSET('9. METAS'!$Q$20,INT((ROW()-14)/2),0)),"",OFFSET('9. METAS'!$Q$20,INT((ROW()-14)/2),0)))</f>
        <v>0</v>
      </c>
      <c r="K105" s="245" t="str">
        <f ca="1">IF(MOD(ROW()-13,2)=0,IF(ISBLANK(OFFSET('11. SEGUIMIENTO 2026'!$O$14,INT((ROW()-13)/2),0)),"",OFFSET('11. SEGUIMIENTO 2026'!$O$14,INT((ROW()-13)/2),0)),IF(ISBLANK(OFFSET('9. METAS'!$R$20,INT((ROW()-14)/2),0)),"",OFFSET('9. METAS'!$R$20,INT((ROW()-14)/2),0)))</f>
        <v/>
      </c>
      <c r="L105" s="245" t="str">
        <f ca="1">IF(MOD(ROW()-13,2)=0,IF(ISBLANK(OFFSET('11. SEGUIMIENTO 2026'!$P$14,INT((ROW()-13)/2),0)),"",OFFSET('11. SEGUIMIENTO 2026'!$P$14,INT((ROW()-13)/2),0)),IF(ISBLANK(OFFSET('9. METAS'!$S$20,INT((ROW()-14)/2),0)),"",OFFSET('9. METAS'!$S$20,INT((ROW()-14)/2),0)))</f>
        <v/>
      </c>
      <c r="M105" s="246" t="str">
        <f ca="1">IF(MOD(ROW()-13,2)=0,IF(ISBLANK(OFFSET('11. SEGUIMIENTO 2026'!$Q$14,INT((ROW()-13)/2),0)),"",OFFSET('11. SEGUIMIENTO 2026'!$Q$14,INT((ROW()-13)/2),0)),IF(ISBLANK(OFFSET('9. METAS'!$T$20,INT((ROW()-14)/2),0)),"",OFFSET('9. METAS'!$T$20,INT((ROW()-14)/2),0)))</f>
        <v/>
      </c>
      <c r="N105" s="1006" t="str">
        <f t="shared" ref="N105" ca="1" si="88">IFERROR(J105/J106,"ND")</f>
        <v>ND</v>
      </c>
      <c r="O105" s="1008" t="str">
        <f t="shared" ref="O105" ca="1" si="89">IFERROR(((J105+K105+L105)/H105),"ND")</f>
        <v>ND</v>
      </c>
      <c r="P105" s="1010"/>
    </row>
    <row r="106" spans="3:16">
      <c r="C106" s="1025"/>
      <c r="D106" s="1018"/>
      <c r="E106" s="1018"/>
      <c r="F106" s="1021"/>
      <c r="G106" s="1023"/>
      <c r="H106" s="1002"/>
      <c r="I106" s="1012"/>
      <c r="J106" s="244">
        <f ca="1">IF(MOD(ROW()-13,2)=0,IF(ISBLANK(OFFSET('11. SEGUIMIENTO 2026'!$N$14,INT((ROW()-13)/2),0)),"",OFFSET('11. SEGUIMIENTO 2026'!$N$14,INT((ROW()-13)/2),0)),IF(ISBLANK(OFFSET('9. METAS'!$Q$20,INT((ROW()-14)/2),0)),"",OFFSET('9. METAS'!$Q$20,INT((ROW()-14)/2),0)))</f>
        <v>0</v>
      </c>
      <c r="K106" s="245">
        <f ca="1">IF(MOD(ROW()-13,2)=0,IF(ISBLANK(OFFSET('11. SEGUIMIENTO 2026'!$O$14,INT((ROW()-13)/2),0)),"",OFFSET('11. SEGUIMIENTO 2026'!$O$14,INT((ROW()-13)/2),0)),IF(ISBLANK(OFFSET('9. METAS'!$R$20,INT((ROW()-14)/2),0)),"",OFFSET('9. METAS'!$R$20,INT((ROW()-14)/2),0)))</f>
        <v>0</v>
      </c>
      <c r="L106" s="245">
        <f ca="1">IF(MOD(ROW()-13,2)=0,IF(ISBLANK(OFFSET('11. SEGUIMIENTO 2026'!$P$14,INT((ROW()-13)/2),0)),"",OFFSET('11. SEGUIMIENTO 2026'!$P$14,INT((ROW()-13)/2),0)),IF(ISBLANK(OFFSET('9. METAS'!$S$20,INT((ROW()-14)/2),0)),"",OFFSET('9. METAS'!$S$20,INT((ROW()-14)/2),0)))</f>
        <v>0</v>
      </c>
      <c r="M106" s="246">
        <f ca="1">IF(MOD(ROW()-13,2)=0,IF(ISBLANK(OFFSET('11. SEGUIMIENTO 2026'!$Q$14,INT((ROW()-13)/2),0)),"",OFFSET('11. SEGUIMIENTO 2026'!$Q$14,INT((ROW()-13)/2),0)),IF(ISBLANK(OFFSET('9. METAS'!$T$20,INT((ROW()-14)/2),0)),"",OFFSET('9. METAS'!$T$20,INT((ROW()-14)/2),0)))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02">
        <f ca="1">IF(ISBLANK(OFFSET('9. METAS'!$K$20,INT((ROW()-13)/2),0)),"",OFFSET('9. METAS'!$K$20,INT((ROW()-13)/2),0))</f>
        <v>33</v>
      </c>
      <c r="I107" s="1004"/>
      <c r="J107" s="244">
        <f ca="1">IF(MOD(ROW()-13,2)=0,IF(ISBLANK(OFFSET('11. SEGUIMIENTO 2026'!$N$14,INT((ROW()-13)/2),0)),"",OFFSET('11. SEGUIMIENTO 2026'!$N$14,INT((ROW()-13)/2),0)),IF(ISBLANK(OFFSET('9. METAS'!$Q$20,INT((ROW()-14)/2),0)),"",OFFSET('9. METAS'!$Q$20,INT((ROW()-14)/2),0)))</f>
        <v>0</v>
      </c>
      <c r="K107" s="245" t="str">
        <f ca="1">IF(MOD(ROW()-13,2)=0,IF(ISBLANK(OFFSET('11. SEGUIMIENTO 2026'!$O$14,INT((ROW()-13)/2),0)),"",OFFSET('11. SEGUIMIENTO 2026'!$O$14,INT((ROW()-13)/2),0)),IF(ISBLANK(OFFSET('9. METAS'!$R$20,INT((ROW()-14)/2),0)),"",OFFSET('9. METAS'!$R$20,INT((ROW()-14)/2),0)))</f>
        <v/>
      </c>
      <c r="L107" s="245" t="str">
        <f ca="1">IF(MOD(ROW()-13,2)=0,IF(ISBLANK(OFFSET('11. SEGUIMIENTO 2026'!$P$14,INT((ROW()-13)/2),0)),"",OFFSET('11. SEGUIMIENTO 2026'!$P$14,INT((ROW()-13)/2),0)),IF(ISBLANK(OFFSET('9. METAS'!$S$20,INT((ROW()-14)/2),0)),"",OFFSET('9. METAS'!$S$20,INT((ROW()-14)/2),0)))</f>
        <v/>
      </c>
      <c r="M107" s="246" t="str">
        <f ca="1">IF(MOD(ROW()-13,2)=0,IF(ISBLANK(OFFSET('11. SEGUIMIENTO 2026'!$Q$14,INT((ROW()-13)/2),0)),"",OFFSET('11. SEGUIMIENTO 2026'!$Q$14,INT((ROW()-13)/2),0)),IF(ISBLANK(OFFSET('9. METAS'!$T$20,INT((ROW()-14)/2),0)),"",OFFSET('9. METAS'!$T$20,INT((ROW()-14)/2),0)))</f>
        <v/>
      </c>
      <c r="N107" s="1006">
        <f t="shared" ref="N107" ca="1" si="90">IFERROR(J107/J108,"ND")</f>
        <v>0</v>
      </c>
      <c r="O107" s="1008" t="str">
        <f t="shared" ref="O107" ca="1" si="91">IFERROR(((J107+K107+L107)/H107),"ND")</f>
        <v>ND</v>
      </c>
      <c r="P107" s="1010"/>
    </row>
    <row r="108" spans="3:16">
      <c r="C108" s="1025"/>
      <c r="D108" s="1018"/>
      <c r="E108" s="1018"/>
      <c r="F108" s="1021"/>
      <c r="G108" s="1023"/>
      <c r="H108" s="1002"/>
      <c r="I108" s="1012"/>
      <c r="J108" s="244">
        <f ca="1">IF(MOD(ROW()-13,2)=0,IF(ISBLANK(OFFSET('11. SEGUIMIENTO 2026'!$N$14,INT((ROW()-13)/2),0)),"",OFFSET('11. SEGUIMIENTO 2026'!$N$14,INT((ROW()-13)/2),0)),IF(ISBLANK(OFFSET('9. METAS'!$Q$20,INT((ROW()-14)/2),0)),"",OFFSET('9. METAS'!$Q$20,INT((ROW()-14)/2),0)))</f>
        <v>8</v>
      </c>
      <c r="K108" s="245">
        <f ca="1">IF(MOD(ROW()-13,2)=0,IF(ISBLANK(OFFSET('11. SEGUIMIENTO 2026'!$O$14,INT((ROW()-13)/2),0)),"",OFFSET('11. SEGUIMIENTO 2026'!$O$14,INT((ROW()-13)/2),0)),IF(ISBLANK(OFFSET('9. METAS'!$R$20,INT((ROW()-14)/2),0)),"",OFFSET('9. METAS'!$R$20,INT((ROW()-14)/2),0)))</f>
        <v>13</v>
      </c>
      <c r="L108" s="245">
        <f ca="1">IF(MOD(ROW()-13,2)=0,IF(ISBLANK(OFFSET('11. SEGUIMIENTO 2026'!$P$14,INT((ROW()-13)/2),0)),"",OFFSET('11. SEGUIMIENTO 2026'!$P$14,INT((ROW()-13)/2),0)),IF(ISBLANK(OFFSET('9. METAS'!$S$20,INT((ROW()-14)/2),0)),"",OFFSET('9. METAS'!$S$20,INT((ROW()-14)/2),0)))</f>
        <v>9</v>
      </c>
      <c r="M108" s="246">
        <f ca="1">IF(MOD(ROW()-13,2)=0,IF(ISBLANK(OFFSET('11. SEGUIMIENTO 2026'!$Q$14,INT((ROW()-13)/2),0)),"",OFFSET('11. SEGUIMIENTO 2026'!$Q$14,INT((ROW()-13)/2),0)),IF(ISBLANK(OFFSET('9. METAS'!$T$20,INT((ROW()-14)/2),0)),"",OFFSET('9. METAS'!$T$20,INT((ROW()-14)/2),0)))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02" t="str">
        <f ca="1">IF(ISBLANK(OFFSET('9. METAS'!$K$20,INT((ROW()-13)/2),0)),"",OFFSET('9. METAS'!$K$20,INT((ROW()-13)/2),0))</f>
        <v/>
      </c>
      <c r="I109" s="1004"/>
      <c r="J109" s="244" t="str">
        <f ca="1">IF(MOD(ROW()-13,2)=0,IF(ISBLANK(OFFSET('11. SEGUIMIENTO 2026'!$N$14,INT((ROW()-13)/2),0)),"",OFFSET('11. SEGUIMIENTO 2026'!$N$14,INT((ROW()-13)/2),0)),IF(ISBLANK(OFFSET('9. METAS'!$Q$20,INT((ROW()-14)/2),0)),"",OFFSET('9. METAS'!$Q$20,INT((ROW()-14)/2),0)))</f>
        <v/>
      </c>
      <c r="K109" s="245" t="str">
        <f ca="1">IF(MOD(ROW()-13,2)=0,IF(ISBLANK(OFFSET('11. SEGUIMIENTO 2026'!$O$14,INT((ROW()-13)/2),0)),"",OFFSET('11. SEGUIMIENTO 2026'!$O$14,INT((ROW()-13)/2),0)),IF(ISBLANK(OFFSET('9. METAS'!$R$20,INT((ROW()-14)/2),0)),"",OFFSET('9. METAS'!$R$20,INT((ROW()-14)/2),0)))</f>
        <v/>
      </c>
      <c r="L109" s="245" t="str">
        <f ca="1">IF(MOD(ROW()-13,2)=0,IF(ISBLANK(OFFSET('11. SEGUIMIENTO 2026'!$P$14,INT((ROW()-13)/2),0)),"",OFFSET('11. SEGUIMIENTO 2026'!$P$14,INT((ROW()-13)/2),0)),IF(ISBLANK(OFFSET('9. METAS'!$S$20,INT((ROW()-14)/2),0)),"",OFFSET('9. METAS'!$S$20,INT((ROW()-14)/2),0)))</f>
        <v/>
      </c>
      <c r="M109" s="246" t="str">
        <f ca="1">IF(MOD(ROW()-13,2)=0,IF(ISBLANK(OFFSET('11. SEGUIMIENTO 2026'!$Q$14,INT((ROW()-13)/2),0)),"",OFFSET('11. SEGUIMIENTO 2026'!$Q$14,INT((ROW()-13)/2),0)),IF(ISBLANK(OFFSET('9. METAS'!$T$20,INT((ROW()-14)/2),0)),"",OFFSET('9. METAS'!$T$20,INT((ROW()-14)/2),0)))</f>
        <v/>
      </c>
      <c r="N109" s="1006" t="str">
        <f t="shared" ref="N109" ca="1" si="92">IFERROR(J109/J110,"ND")</f>
        <v>ND</v>
      </c>
      <c r="O109" s="1008" t="str">
        <f t="shared" ref="O109" ca="1" si="93">IFERROR(((J109+K109+L109)/H109),"ND")</f>
        <v>ND</v>
      </c>
      <c r="P109" s="1010"/>
    </row>
    <row r="110" spans="3:16">
      <c r="C110" s="1025"/>
      <c r="D110" s="1018"/>
      <c r="E110" s="1018"/>
      <c r="F110" s="1021"/>
      <c r="G110" s="1023"/>
      <c r="H110" s="1002"/>
      <c r="I110" s="1012"/>
      <c r="J110" s="244" t="str">
        <f ca="1">IF(MOD(ROW()-13,2)=0,IF(ISBLANK(OFFSET('11. SEGUIMIENTO 2026'!$N$14,INT((ROW()-13)/2),0)),"",OFFSET('11. SEGUIMIENTO 2026'!$N$14,INT((ROW()-13)/2),0)),IF(ISBLANK(OFFSET('9. METAS'!$Q$20,INT((ROW()-14)/2),0)),"",OFFSET('9. METAS'!$Q$20,INT((ROW()-14)/2),0)))</f>
        <v/>
      </c>
      <c r="K110" s="245" t="str">
        <f ca="1">IF(MOD(ROW()-13,2)=0,IF(ISBLANK(OFFSET('11. SEGUIMIENTO 2026'!$O$14,INT((ROW()-13)/2),0)),"",OFFSET('11. SEGUIMIENTO 2026'!$O$14,INT((ROW()-13)/2),0)),IF(ISBLANK(OFFSET('9. METAS'!$R$20,INT((ROW()-14)/2),0)),"",OFFSET('9. METAS'!$R$20,INT((ROW()-14)/2),0)))</f>
        <v/>
      </c>
      <c r="L110" s="245" t="str">
        <f ca="1">IF(MOD(ROW()-13,2)=0,IF(ISBLANK(OFFSET('11. SEGUIMIENTO 2026'!$P$14,INT((ROW()-13)/2),0)),"",OFFSET('11. SEGUIMIENTO 2026'!$P$14,INT((ROW()-13)/2),0)),IF(ISBLANK(OFFSET('9. METAS'!$S$20,INT((ROW()-14)/2),0)),"",OFFSET('9. METAS'!$S$20,INT((ROW()-14)/2),0)))</f>
        <v/>
      </c>
      <c r="M110" s="246" t="str">
        <f ca="1">IF(MOD(ROW()-13,2)=0,IF(ISBLANK(OFFSET('11. SEGUIMIENTO 2026'!$Q$14,INT((ROW()-13)/2),0)),"",OFFSET('11. SEGUIMIENTO 2026'!$Q$14,INT((ROW()-13)/2),0)),IF(ISBLANK(OFFSET('9. METAS'!$T$20,INT((ROW()-14)/2),0)),"",OFFSET('9. METAS'!$T$20,INT((ROW()-14)/2),0)))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02" t="str">
        <f ca="1">IF(ISBLANK(OFFSET('9. METAS'!$K$20,INT((ROW()-13)/2),0)),"",OFFSET('9. METAS'!$K$20,INT((ROW()-13)/2),0))</f>
        <v/>
      </c>
      <c r="I111" s="1004"/>
      <c r="J111" s="244" t="str">
        <f ca="1">IF(MOD(ROW()-13,2)=0,IF(ISBLANK(OFFSET('11. SEGUIMIENTO 2026'!$N$14,INT((ROW()-13)/2),0)),"",OFFSET('11. SEGUIMIENTO 2026'!$N$14,INT((ROW()-13)/2),0)),IF(ISBLANK(OFFSET('9. METAS'!$Q$20,INT((ROW()-14)/2),0)),"",OFFSET('9. METAS'!$Q$20,INT((ROW()-14)/2),0)))</f>
        <v/>
      </c>
      <c r="K111" s="245" t="str">
        <f ca="1">IF(MOD(ROW()-13,2)=0,IF(ISBLANK(OFFSET('11. SEGUIMIENTO 2026'!$O$14,INT((ROW()-13)/2),0)),"",OFFSET('11. SEGUIMIENTO 2026'!$O$14,INT((ROW()-13)/2),0)),IF(ISBLANK(OFFSET('9. METAS'!$R$20,INT((ROW()-14)/2),0)),"",OFFSET('9. METAS'!$R$20,INT((ROW()-14)/2),0)))</f>
        <v/>
      </c>
      <c r="L111" s="245" t="str">
        <f ca="1">IF(MOD(ROW()-13,2)=0,IF(ISBLANK(OFFSET('11. SEGUIMIENTO 2026'!$P$14,INT((ROW()-13)/2),0)),"",OFFSET('11. SEGUIMIENTO 2026'!$P$14,INT((ROW()-13)/2),0)),IF(ISBLANK(OFFSET('9. METAS'!$S$20,INT((ROW()-14)/2),0)),"",OFFSET('9. METAS'!$S$20,INT((ROW()-14)/2),0)))</f>
        <v/>
      </c>
      <c r="M111" s="246" t="str">
        <f ca="1">IF(MOD(ROW()-13,2)=0,IF(ISBLANK(OFFSET('11. SEGUIMIENTO 2026'!$Q$14,INT((ROW()-13)/2),0)),"",OFFSET('11. SEGUIMIENTO 2026'!$Q$14,INT((ROW()-13)/2),0)),IF(ISBLANK(OFFSET('9. METAS'!$T$20,INT((ROW()-14)/2),0)),"",OFFSET('9. METAS'!$T$20,INT((ROW()-14)/2),0)))</f>
        <v/>
      </c>
      <c r="N111" s="1006" t="str">
        <f t="shared" ref="N111" ca="1" si="94">IFERROR(J111/J112,"ND")</f>
        <v>ND</v>
      </c>
      <c r="O111" s="1008" t="str">
        <f t="shared" ref="O111" ca="1" si="95">IFERROR(((J111+K111+L111)/H111),"ND")</f>
        <v>ND</v>
      </c>
      <c r="P111" s="1010"/>
    </row>
    <row r="112" spans="3:16">
      <c r="C112" s="1025"/>
      <c r="D112" s="1018"/>
      <c r="E112" s="1018"/>
      <c r="F112" s="1021"/>
      <c r="G112" s="1023"/>
      <c r="H112" s="1002"/>
      <c r="I112" s="1012"/>
      <c r="J112" s="244" t="str">
        <f ca="1">IF(MOD(ROW()-13,2)=0,IF(ISBLANK(OFFSET('11. SEGUIMIENTO 2026'!$N$14,INT((ROW()-13)/2),0)),"",OFFSET('11. SEGUIMIENTO 2026'!$N$14,INT((ROW()-13)/2),0)),IF(ISBLANK(OFFSET('9. METAS'!$Q$20,INT((ROW()-14)/2),0)),"",OFFSET('9. METAS'!$Q$20,INT((ROW()-14)/2),0)))</f>
        <v/>
      </c>
      <c r="K112" s="245" t="str">
        <f ca="1">IF(MOD(ROW()-13,2)=0,IF(ISBLANK(OFFSET('11. SEGUIMIENTO 2026'!$O$14,INT((ROW()-13)/2),0)),"",OFFSET('11. SEGUIMIENTO 2026'!$O$14,INT((ROW()-13)/2),0)),IF(ISBLANK(OFFSET('9. METAS'!$R$20,INT((ROW()-14)/2),0)),"",OFFSET('9. METAS'!$R$20,INT((ROW()-14)/2),0)))</f>
        <v/>
      </c>
      <c r="L112" s="245" t="str">
        <f ca="1">IF(MOD(ROW()-13,2)=0,IF(ISBLANK(OFFSET('11. SEGUIMIENTO 2026'!$P$14,INT((ROW()-13)/2),0)),"",OFFSET('11. SEGUIMIENTO 2026'!$P$14,INT((ROW()-13)/2),0)),IF(ISBLANK(OFFSET('9. METAS'!$S$20,INT((ROW()-14)/2),0)),"",OFFSET('9. METAS'!$S$20,INT((ROW()-14)/2),0)))</f>
        <v/>
      </c>
      <c r="M112" s="246" t="str">
        <f ca="1">IF(MOD(ROW()-13,2)=0,IF(ISBLANK(OFFSET('11. SEGUIMIENTO 2026'!$Q$14,INT((ROW()-13)/2),0)),"",OFFSET('11. SEGUIMIENTO 2026'!$Q$14,INT((ROW()-13)/2),0)),IF(ISBLANK(OFFSET('9. METAS'!$T$20,INT((ROW()-14)/2),0)),"",OFFSET('9. METAS'!$T$20,INT((ROW()-14)/2),0)))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02">
        <f ca="1">IF(ISBLANK(OFFSET('9. METAS'!$K$20,INT((ROW()-13)/2),0)),"",OFFSET('9. METAS'!$K$20,INT((ROW()-13)/2),0))</f>
        <v>100</v>
      </c>
      <c r="I113" s="1004"/>
      <c r="J113" s="244">
        <f ca="1">IF(MOD(ROW()-13,2)=0,IF(ISBLANK(OFFSET('11. SEGUIMIENTO 2026'!$N$14,INT((ROW()-13)/2),0)),"",OFFSET('11. SEGUIMIENTO 2026'!$N$14,INT((ROW()-13)/2),0)),IF(ISBLANK(OFFSET('9. METAS'!$Q$20,INT((ROW()-14)/2),0)),"",OFFSET('9. METAS'!$Q$20,INT((ROW()-14)/2),0)))</f>
        <v>25</v>
      </c>
      <c r="K113" s="245" t="str">
        <f ca="1">IF(MOD(ROW()-13,2)=0,IF(ISBLANK(OFFSET('11. SEGUIMIENTO 2026'!$O$14,INT((ROW()-13)/2),0)),"",OFFSET('11. SEGUIMIENTO 2026'!$O$14,INT((ROW()-13)/2),0)),IF(ISBLANK(OFFSET('9. METAS'!$R$20,INT((ROW()-14)/2),0)),"",OFFSET('9. METAS'!$R$20,INT((ROW()-14)/2),0)))</f>
        <v/>
      </c>
      <c r="L113" s="245" t="str">
        <f ca="1">IF(MOD(ROW()-13,2)=0,IF(ISBLANK(OFFSET('11. SEGUIMIENTO 2026'!$P$14,INT((ROW()-13)/2),0)),"",OFFSET('11. SEGUIMIENTO 2026'!$P$14,INT((ROW()-13)/2),0)),IF(ISBLANK(OFFSET('9. METAS'!$S$20,INT((ROW()-14)/2),0)),"",OFFSET('9. METAS'!$S$20,INT((ROW()-14)/2),0)))</f>
        <v/>
      </c>
      <c r="M113" s="246" t="str">
        <f ca="1">IF(MOD(ROW()-13,2)=0,IF(ISBLANK(OFFSET('11. SEGUIMIENTO 2026'!$Q$14,INT((ROW()-13)/2),0)),"",OFFSET('11. SEGUIMIENTO 2026'!$Q$14,INT((ROW()-13)/2),0)),IF(ISBLANK(OFFSET('9. METAS'!$T$20,INT((ROW()-14)/2),0)),"",OFFSET('9. METAS'!$T$20,INT((ROW()-14)/2),0)))</f>
        <v/>
      </c>
      <c r="N113" s="1006">
        <f t="shared" ref="N113" ca="1" si="96">IFERROR(J113/J114,"ND")</f>
        <v>1</v>
      </c>
      <c r="O113" s="1008" t="str">
        <f t="shared" ref="O113" ca="1" si="97">IFERROR(((J113+K113+L113)/H113),"ND")</f>
        <v>ND</v>
      </c>
      <c r="P113" s="1010"/>
    </row>
    <row r="114" spans="3:16">
      <c r="C114" s="1025"/>
      <c r="D114" s="1018"/>
      <c r="E114" s="1018"/>
      <c r="F114" s="1021"/>
      <c r="G114" s="1023"/>
      <c r="H114" s="1002"/>
      <c r="I114" s="1012"/>
      <c r="J114" s="244">
        <f ca="1">IF(MOD(ROW()-13,2)=0,IF(ISBLANK(OFFSET('11. SEGUIMIENTO 2026'!$N$14,INT((ROW()-13)/2),0)),"",OFFSET('11. SEGUIMIENTO 2026'!$N$14,INT((ROW()-13)/2),0)),IF(ISBLANK(OFFSET('9. METAS'!$Q$20,INT((ROW()-14)/2),0)),"",OFFSET('9. METAS'!$Q$20,INT((ROW()-14)/2),0)))</f>
        <v>25</v>
      </c>
      <c r="K114" s="245">
        <f ca="1">IF(MOD(ROW()-13,2)=0,IF(ISBLANK(OFFSET('11. SEGUIMIENTO 2026'!$O$14,INT((ROW()-13)/2),0)),"",OFFSET('11. SEGUIMIENTO 2026'!$O$14,INT((ROW()-13)/2),0)),IF(ISBLANK(OFFSET('9. METAS'!$R$20,INT((ROW()-14)/2),0)),"",OFFSET('9. METAS'!$R$20,INT((ROW()-14)/2),0)))</f>
        <v>25</v>
      </c>
      <c r="L114" s="245">
        <f ca="1">IF(MOD(ROW()-13,2)=0,IF(ISBLANK(OFFSET('11. SEGUIMIENTO 2026'!$P$14,INT((ROW()-13)/2),0)),"",OFFSET('11. SEGUIMIENTO 2026'!$P$14,INT((ROW()-13)/2),0)),IF(ISBLANK(OFFSET('9. METAS'!$S$20,INT((ROW()-14)/2),0)),"",OFFSET('9. METAS'!$S$20,INT((ROW()-14)/2),0)))</f>
        <v>25</v>
      </c>
      <c r="M114" s="246">
        <f ca="1">IF(MOD(ROW()-13,2)=0,IF(ISBLANK(OFFSET('11. SEGUIMIENTO 2026'!$Q$14,INT((ROW()-13)/2),0)),"",OFFSET('11. SEGUIMIENTO 2026'!$Q$14,INT((ROW()-13)/2),0)),IF(ISBLANK(OFFSET('9. METAS'!$T$20,INT((ROW()-14)/2),0)),"",OFFSET('9. METAS'!$T$20,INT((ROW()-14)/2),0)))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02">
        <f ca="1">IF(ISBLANK(OFFSET('9. METAS'!$K$20,INT((ROW()-13)/2),0)),"",OFFSET('9. METAS'!$K$20,INT((ROW()-13)/2),0))</f>
        <v>2</v>
      </c>
      <c r="I115" s="1004"/>
      <c r="J115" s="244">
        <f ca="1">IF(MOD(ROW()-13,2)=0,IF(ISBLANK(OFFSET('11. SEGUIMIENTO 2026'!$N$14,INT((ROW()-13)/2),0)),"",OFFSET('11. SEGUIMIENTO 2026'!$N$14,INT((ROW()-13)/2),0)),IF(ISBLANK(OFFSET('9. METAS'!$Q$20,INT((ROW()-14)/2),0)),"",OFFSET('9. METAS'!$Q$20,INT((ROW()-14)/2),0)))</f>
        <v>1</v>
      </c>
      <c r="K115" s="245" t="str">
        <f ca="1">IF(MOD(ROW()-13,2)=0,IF(ISBLANK(OFFSET('11. SEGUIMIENTO 2026'!$O$14,INT((ROW()-13)/2),0)),"",OFFSET('11. SEGUIMIENTO 2026'!$O$14,INT((ROW()-13)/2),0)),IF(ISBLANK(OFFSET('9. METAS'!$R$20,INT((ROW()-14)/2),0)),"",OFFSET('9. METAS'!$R$20,INT((ROW()-14)/2),0)))</f>
        <v/>
      </c>
      <c r="L115" s="245" t="str">
        <f ca="1">IF(MOD(ROW()-13,2)=0,IF(ISBLANK(OFFSET('11. SEGUIMIENTO 2026'!$P$14,INT((ROW()-13)/2),0)),"",OFFSET('11. SEGUIMIENTO 2026'!$P$14,INT((ROW()-13)/2),0)),IF(ISBLANK(OFFSET('9. METAS'!$S$20,INT((ROW()-14)/2),0)),"",OFFSET('9. METAS'!$S$20,INT((ROW()-14)/2),0)))</f>
        <v/>
      </c>
      <c r="M115" s="246" t="str">
        <f ca="1">IF(MOD(ROW()-13,2)=0,IF(ISBLANK(OFFSET('11. SEGUIMIENTO 2026'!$Q$14,INT((ROW()-13)/2),0)),"",OFFSET('11. SEGUIMIENTO 2026'!$Q$14,INT((ROW()-13)/2),0)),IF(ISBLANK(OFFSET('9. METAS'!$T$20,INT((ROW()-14)/2),0)),"",OFFSET('9. METAS'!$T$20,INT((ROW()-14)/2),0)))</f>
        <v/>
      </c>
      <c r="N115" s="1006">
        <f t="shared" ref="N115" ca="1" si="98">IFERROR(J115/J116,"ND")</f>
        <v>1</v>
      </c>
      <c r="O115" s="1008" t="str">
        <f t="shared" ref="O115" ca="1" si="99">IFERROR(((J115+K115+L115)/H115),"ND")</f>
        <v>ND</v>
      </c>
      <c r="P115" s="1010"/>
    </row>
    <row r="116" spans="3:16">
      <c r="C116" s="1025"/>
      <c r="D116" s="1018"/>
      <c r="E116" s="1018"/>
      <c r="F116" s="1021"/>
      <c r="G116" s="1023"/>
      <c r="H116" s="1002"/>
      <c r="I116" s="1012"/>
      <c r="J116" s="244">
        <f ca="1">IF(MOD(ROW()-13,2)=0,IF(ISBLANK(OFFSET('11. SEGUIMIENTO 2026'!$N$14,INT((ROW()-13)/2),0)),"",OFFSET('11. SEGUIMIENTO 2026'!$N$14,INT((ROW()-13)/2),0)),IF(ISBLANK(OFFSET('9. METAS'!$Q$20,INT((ROW()-14)/2),0)),"",OFFSET('9. METAS'!$Q$20,INT((ROW()-14)/2),0)))</f>
        <v>1</v>
      </c>
      <c r="K116" s="245">
        <f ca="1">IF(MOD(ROW()-13,2)=0,IF(ISBLANK(OFFSET('11. SEGUIMIENTO 2026'!$O$14,INT((ROW()-13)/2),0)),"",OFFSET('11. SEGUIMIENTO 2026'!$O$14,INT((ROW()-13)/2),0)),IF(ISBLANK(OFFSET('9. METAS'!$R$20,INT((ROW()-14)/2),0)),"",OFFSET('9. METAS'!$R$20,INT((ROW()-14)/2),0)))</f>
        <v>0</v>
      </c>
      <c r="L116" s="245">
        <f ca="1">IF(MOD(ROW()-13,2)=0,IF(ISBLANK(OFFSET('11. SEGUIMIENTO 2026'!$P$14,INT((ROW()-13)/2),0)),"",OFFSET('11. SEGUIMIENTO 2026'!$P$14,INT((ROW()-13)/2),0)),IF(ISBLANK(OFFSET('9. METAS'!$S$20,INT((ROW()-14)/2),0)),"",OFFSET('9. METAS'!$S$20,INT((ROW()-14)/2),0)))</f>
        <v>1</v>
      </c>
      <c r="M116" s="246">
        <f ca="1">IF(MOD(ROW()-13,2)=0,IF(ISBLANK(OFFSET('11. SEGUIMIENTO 2026'!$Q$14,INT((ROW()-13)/2),0)),"",OFFSET('11. SEGUIMIENTO 2026'!$Q$14,INT((ROW()-13)/2),0)),IF(ISBLANK(OFFSET('9. METAS'!$T$20,INT((ROW()-14)/2),0)),"",OFFSET('9. METAS'!$T$20,INT((ROW()-14)/2),0)))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02" t="str">
        <f ca="1">IF(ISBLANK(OFFSET('9. METAS'!$K$20,INT((ROW()-13)/2),0)),"",OFFSET('9. METAS'!$K$20,INT((ROW()-13)/2),0))</f>
        <v/>
      </c>
      <c r="I117" s="1004"/>
      <c r="J117" s="244" t="str">
        <f ca="1">IF(MOD(ROW()-13,2)=0,IF(ISBLANK(OFFSET('11. SEGUIMIENTO 2026'!$N$14,INT((ROW()-13)/2),0)),"",OFFSET('11. SEGUIMIENTO 2026'!$N$14,INT((ROW()-13)/2),0)),IF(ISBLANK(OFFSET('9. METAS'!$Q$20,INT((ROW()-14)/2),0)),"",OFFSET('9. METAS'!$Q$20,INT((ROW()-14)/2),0)))</f>
        <v/>
      </c>
      <c r="K117" s="245" t="str">
        <f ca="1">IF(MOD(ROW()-13,2)=0,IF(ISBLANK(OFFSET('11. SEGUIMIENTO 2026'!$O$14,INT((ROW()-13)/2),0)),"",OFFSET('11. SEGUIMIENTO 2026'!$O$14,INT((ROW()-13)/2),0)),IF(ISBLANK(OFFSET('9. METAS'!$R$20,INT((ROW()-14)/2),0)),"",OFFSET('9. METAS'!$R$20,INT((ROW()-14)/2),0)))</f>
        <v/>
      </c>
      <c r="L117" s="245" t="str">
        <f ca="1">IF(MOD(ROW()-13,2)=0,IF(ISBLANK(OFFSET('11. SEGUIMIENTO 2026'!$P$14,INT((ROW()-13)/2),0)),"",OFFSET('11. SEGUIMIENTO 2026'!$P$14,INT((ROW()-13)/2),0)),IF(ISBLANK(OFFSET('9. METAS'!$S$20,INT((ROW()-14)/2),0)),"",OFFSET('9. METAS'!$S$20,INT((ROW()-14)/2),0)))</f>
        <v/>
      </c>
      <c r="M117" s="246" t="str">
        <f ca="1">IF(MOD(ROW()-13,2)=0,IF(ISBLANK(OFFSET('11. SEGUIMIENTO 2026'!$Q$14,INT((ROW()-13)/2),0)),"",OFFSET('11. SEGUIMIENTO 2026'!$Q$14,INT((ROW()-13)/2),0)),IF(ISBLANK(OFFSET('9. METAS'!$T$20,INT((ROW()-14)/2),0)),"",OFFSET('9. METAS'!$T$20,INT((ROW()-14)/2),0)))</f>
        <v/>
      </c>
      <c r="N117" s="1006" t="str">
        <f t="shared" ref="N117" ca="1" si="100">IFERROR(J117/J118,"ND")</f>
        <v>ND</v>
      </c>
      <c r="O117" s="1008" t="str">
        <f t="shared" ref="O117" ca="1" si="101">IFERROR(((J117+K117+L117)/H117),"ND")</f>
        <v>ND</v>
      </c>
      <c r="P117" s="1010"/>
    </row>
    <row r="118" spans="3:16">
      <c r="C118" s="1025"/>
      <c r="D118" s="1018"/>
      <c r="E118" s="1018"/>
      <c r="F118" s="1021"/>
      <c r="G118" s="1023"/>
      <c r="H118" s="1002"/>
      <c r="I118" s="1012"/>
      <c r="J118" s="244" t="str">
        <f ca="1">IF(MOD(ROW()-13,2)=0,IF(ISBLANK(OFFSET('11. SEGUIMIENTO 2026'!$N$14,INT((ROW()-13)/2),0)),"",OFFSET('11. SEGUIMIENTO 2026'!$N$14,INT((ROW()-13)/2),0)),IF(ISBLANK(OFFSET('9. METAS'!$Q$20,INT((ROW()-14)/2),0)),"",OFFSET('9. METAS'!$Q$20,INT((ROW()-14)/2),0)))</f>
        <v/>
      </c>
      <c r="K118" s="245" t="str">
        <f ca="1">IF(MOD(ROW()-13,2)=0,IF(ISBLANK(OFFSET('11. SEGUIMIENTO 2026'!$O$14,INT((ROW()-13)/2),0)),"",OFFSET('11. SEGUIMIENTO 2026'!$O$14,INT((ROW()-13)/2),0)),IF(ISBLANK(OFFSET('9. METAS'!$R$20,INT((ROW()-14)/2),0)),"",OFFSET('9. METAS'!$R$20,INT((ROW()-14)/2),0)))</f>
        <v/>
      </c>
      <c r="L118" s="245" t="str">
        <f ca="1">IF(MOD(ROW()-13,2)=0,IF(ISBLANK(OFFSET('11. SEGUIMIENTO 2026'!$P$14,INT((ROW()-13)/2),0)),"",OFFSET('11. SEGUIMIENTO 2026'!$P$14,INT((ROW()-13)/2),0)),IF(ISBLANK(OFFSET('9. METAS'!$S$20,INT((ROW()-14)/2),0)),"",OFFSET('9. METAS'!$S$20,INT((ROW()-14)/2),0)))</f>
        <v/>
      </c>
      <c r="M118" s="246" t="str">
        <f ca="1">IF(MOD(ROW()-13,2)=0,IF(ISBLANK(OFFSET('11. SEGUIMIENTO 2026'!$Q$14,INT((ROW()-13)/2),0)),"",OFFSET('11. SEGUIMIENTO 2026'!$Q$14,INT((ROW()-13)/2),0)),IF(ISBLANK(OFFSET('9. METAS'!$T$20,INT((ROW()-14)/2),0)),"",OFFSET('9. METAS'!$T$20,INT((ROW()-14)/2),0)))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02" t="str">
        <f ca="1">IF(ISBLANK(OFFSET('9. METAS'!$K$20,INT((ROW()-13)/2),0)),"",OFFSET('9. METAS'!$K$20,INT((ROW()-13)/2),0))</f>
        <v/>
      </c>
      <c r="I119" s="1004"/>
      <c r="J119" s="244" t="str">
        <f ca="1">IF(MOD(ROW()-13,2)=0,IF(ISBLANK(OFFSET('11. SEGUIMIENTO 2026'!$N$14,INT((ROW()-13)/2),0)),"",OFFSET('11. SEGUIMIENTO 2026'!$N$14,INT((ROW()-13)/2),0)),IF(ISBLANK(OFFSET('9. METAS'!$Q$20,INT((ROW()-14)/2),0)),"",OFFSET('9. METAS'!$Q$20,INT((ROW()-14)/2),0)))</f>
        <v/>
      </c>
      <c r="K119" s="245" t="str">
        <f ca="1">IF(MOD(ROW()-13,2)=0,IF(ISBLANK(OFFSET('11. SEGUIMIENTO 2026'!$O$14,INT((ROW()-13)/2),0)),"",OFFSET('11. SEGUIMIENTO 2026'!$O$14,INT((ROW()-13)/2),0)),IF(ISBLANK(OFFSET('9. METAS'!$R$20,INT((ROW()-14)/2),0)),"",OFFSET('9. METAS'!$R$20,INT((ROW()-14)/2),0)))</f>
        <v/>
      </c>
      <c r="L119" s="245" t="str">
        <f ca="1">IF(MOD(ROW()-13,2)=0,IF(ISBLANK(OFFSET('11. SEGUIMIENTO 2026'!$P$14,INT((ROW()-13)/2),0)),"",OFFSET('11. SEGUIMIENTO 2026'!$P$14,INT((ROW()-13)/2),0)),IF(ISBLANK(OFFSET('9. METAS'!$S$20,INT((ROW()-14)/2),0)),"",OFFSET('9. METAS'!$S$20,INT((ROW()-14)/2),0)))</f>
        <v/>
      </c>
      <c r="M119" s="246" t="str">
        <f ca="1">IF(MOD(ROW()-13,2)=0,IF(ISBLANK(OFFSET('11. SEGUIMIENTO 2026'!$Q$14,INT((ROW()-13)/2),0)),"",OFFSET('11. SEGUIMIENTO 2026'!$Q$14,INT((ROW()-13)/2),0)),IF(ISBLANK(OFFSET('9. METAS'!$T$20,INT((ROW()-14)/2),0)),"",OFFSET('9. METAS'!$T$20,INT((ROW()-14)/2),0)))</f>
        <v/>
      </c>
      <c r="N119" s="1006" t="str">
        <f t="shared" ref="N119" ca="1" si="102">IFERROR(J119/J120,"ND")</f>
        <v>ND</v>
      </c>
      <c r="O119" s="1008" t="str">
        <f t="shared" ref="O119" ca="1" si="103">IFERROR(((J119+K119+L119)/H119),"ND")</f>
        <v>ND</v>
      </c>
      <c r="P119" s="1010"/>
    </row>
    <row r="120" spans="3:16">
      <c r="C120" s="1025"/>
      <c r="D120" s="1018"/>
      <c r="E120" s="1018"/>
      <c r="F120" s="1021"/>
      <c r="G120" s="1023"/>
      <c r="H120" s="1002"/>
      <c r="I120" s="1012"/>
      <c r="J120" s="244" t="str">
        <f ca="1">IF(MOD(ROW()-13,2)=0,IF(ISBLANK(OFFSET('11. SEGUIMIENTO 2026'!$N$14,INT((ROW()-13)/2),0)),"",OFFSET('11. SEGUIMIENTO 2026'!$N$14,INT((ROW()-13)/2),0)),IF(ISBLANK(OFFSET('9. METAS'!$Q$20,INT((ROW()-14)/2),0)),"",OFFSET('9. METAS'!$Q$20,INT((ROW()-14)/2),0)))</f>
        <v/>
      </c>
      <c r="K120" s="245" t="str">
        <f ca="1">IF(MOD(ROW()-13,2)=0,IF(ISBLANK(OFFSET('11. SEGUIMIENTO 2026'!$O$14,INT((ROW()-13)/2),0)),"",OFFSET('11. SEGUIMIENTO 2026'!$O$14,INT((ROW()-13)/2),0)),IF(ISBLANK(OFFSET('9. METAS'!$R$20,INT((ROW()-14)/2),0)),"",OFFSET('9. METAS'!$R$20,INT((ROW()-14)/2),0)))</f>
        <v/>
      </c>
      <c r="L120" s="245" t="str">
        <f ca="1">IF(MOD(ROW()-13,2)=0,IF(ISBLANK(OFFSET('11. SEGUIMIENTO 2026'!$P$14,INT((ROW()-13)/2),0)),"",OFFSET('11. SEGUIMIENTO 2026'!$P$14,INT((ROW()-13)/2),0)),IF(ISBLANK(OFFSET('9. METAS'!$S$20,INT((ROW()-14)/2),0)),"",OFFSET('9. METAS'!$S$20,INT((ROW()-14)/2),0)))</f>
        <v/>
      </c>
      <c r="M120" s="246" t="str">
        <f ca="1">IF(MOD(ROW()-13,2)=0,IF(ISBLANK(OFFSET('11. SEGUIMIENTO 2026'!$Q$14,INT((ROW()-13)/2),0)),"",OFFSET('11. SEGUIMIENTO 2026'!$Q$14,INT((ROW()-13)/2),0)),IF(ISBLANK(OFFSET('9. METAS'!$T$20,INT((ROW()-14)/2),0)),"",OFFSET('9. METAS'!$T$20,INT((ROW()-14)/2),0)))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02" t="str">
        <f ca="1">IF(ISBLANK(OFFSET('9. METAS'!$K$20,INT((ROW()-13)/2),0)),"",OFFSET('9. METAS'!$K$20,INT((ROW()-13)/2),0))</f>
        <v/>
      </c>
      <c r="I121" s="1004"/>
      <c r="J121" s="244" t="str">
        <f ca="1">IF(MOD(ROW()-13,2)=0,IF(ISBLANK(OFFSET('11. SEGUIMIENTO 2026'!$N$14,INT((ROW()-13)/2),0)),"",OFFSET('11. SEGUIMIENTO 2026'!$N$14,INT((ROW()-13)/2),0)),IF(ISBLANK(OFFSET('9. METAS'!$Q$20,INT((ROW()-14)/2),0)),"",OFFSET('9. METAS'!$Q$20,INT((ROW()-14)/2),0)))</f>
        <v/>
      </c>
      <c r="K121" s="245" t="str">
        <f ca="1">IF(MOD(ROW()-13,2)=0,IF(ISBLANK(OFFSET('11. SEGUIMIENTO 2026'!$O$14,INT((ROW()-13)/2),0)),"",OFFSET('11. SEGUIMIENTO 2026'!$O$14,INT((ROW()-13)/2),0)),IF(ISBLANK(OFFSET('9. METAS'!$R$20,INT((ROW()-14)/2),0)),"",OFFSET('9. METAS'!$R$20,INT((ROW()-14)/2),0)))</f>
        <v/>
      </c>
      <c r="L121" s="245" t="str">
        <f ca="1">IF(MOD(ROW()-13,2)=0,IF(ISBLANK(OFFSET('11. SEGUIMIENTO 2026'!$P$14,INT((ROW()-13)/2),0)),"",OFFSET('11. SEGUIMIENTO 2026'!$P$14,INT((ROW()-13)/2),0)),IF(ISBLANK(OFFSET('9. METAS'!$S$20,INT((ROW()-14)/2),0)),"",OFFSET('9. METAS'!$S$20,INT((ROW()-14)/2),0)))</f>
        <v/>
      </c>
      <c r="M121" s="246" t="str">
        <f ca="1">IF(MOD(ROW()-13,2)=0,IF(ISBLANK(OFFSET('11. SEGUIMIENTO 2026'!$Q$14,INT((ROW()-13)/2),0)),"",OFFSET('11. SEGUIMIENTO 2026'!$Q$14,INT((ROW()-13)/2),0)),IF(ISBLANK(OFFSET('9. METAS'!$T$20,INT((ROW()-14)/2),0)),"",OFFSET('9. METAS'!$T$20,INT((ROW()-14)/2),0)))</f>
        <v/>
      </c>
      <c r="N121" s="1006" t="str">
        <f t="shared" ref="N121" ca="1" si="104">IFERROR(J121/J122,"ND")</f>
        <v>ND</v>
      </c>
      <c r="O121" s="1008" t="str">
        <f t="shared" ref="O121" ca="1" si="105">IFERROR(((J121+K121+L121)/H121),"ND")</f>
        <v>ND</v>
      </c>
      <c r="P121" s="1010"/>
    </row>
    <row r="122" spans="3:16">
      <c r="C122" s="1025"/>
      <c r="D122" s="1018"/>
      <c r="E122" s="1018"/>
      <c r="F122" s="1021"/>
      <c r="G122" s="1023"/>
      <c r="H122" s="1002"/>
      <c r="I122" s="1012"/>
      <c r="J122" s="244" t="str">
        <f ca="1">IF(MOD(ROW()-13,2)=0,IF(ISBLANK(OFFSET('11. SEGUIMIENTO 2026'!$N$14,INT((ROW()-13)/2),0)),"",OFFSET('11. SEGUIMIENTO 2026'!$N$14,INT((ROW()-13)/2),0)),IF(ISBLANK(OFFSET('9. METAS'!$Q$20,INT((ROW()-14)/2),0)),"",OFFSET('9. METAS'!$Q$20,INT((ROW()-14)/2),0)))</f>
        <v/>
      </c>
      <c r="K122" s="245" t="str">
        <f ca="1">IF(MOD(ROW()-13,2)=0,IF(ISBLANK(OFFSET('11. SEGUIMIENTO 2026'!$O$14,INT((ROW()-13)/2),0)),"",OFFSET('11. SEGUIMIENTO 2026'!$O$14,INT((ROW()-13)/2),0)),IF(ISBLANK(OFFSET('9. METAS'!$R$20,INT((ROW()-14)/2),0)),"",OFFSET('9. METAS'!$R$20,INT((ROW()-14)/2),0)))</f>
        <v/>
      </c>
      <c r="L122" s="245" t="str">
        <f ca="1">IF(MOD(ROW()-13,2)=0,IF(ISBLANK(OFFSET('11. SEGUIMIENTO 2026'!$P$14,INT((ROW()-13)/2),0)),"",OFFSET('11. SEGUIMIENTO 2026'!$P$14,INT((ROW()-13)/2),0)),IF(ISBLANK(OFFSET('9. METAS'!$S$20,INT((ROW()-14)/2),0)),"",OFFSET('9. METAS'!$S$20,INT((ROW()-14)/2),0)))</f>
        <v/>
      </c>
      <c r="M122" s="246" t="str">
        <f ca="1">IF(MOD(ROW()-13,2)=0,IF(ISBLANK(OFFSET('11. SEGUIMIENTO 2026'!$Q$14,INT((ROW()-13)/2),0)),"",OFFSET('11. SEGUIMIENTO 2026'!$Q$14,INT((ROW()-13)/2),0)),IF(ISBLANK(OFFSET('9. METAS'!$T$20,INT((ROW()-14)/2),0)),"",OFFSET('9. METAS'!$T$20,INT((ROW()-14)/2),0)))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02" t="str">
        <f ca="1">IF(ISBLANK(OFFSET('9. METAS'!$K$20,INT((ROW()-13)/2),0)),"",OFFSET('9. METAS'!$K$20,INT((ROW()-13)/2),0))</f>
        <v/>
      </c>
      <c r="I123" s="1004"/>
      <c r="J123" s="244" t="str">
        <f ca="1">IF(MOD(ROW()-13,2)=0,IF(ISBLANK(OFFSET('11. SEGUIMIENTO 2026'!$N$14,INT((ROW()-13)/2),0)),"",OFFSET('11. SEGUIMIENTO 2026'!$N$14,INT((ROW()-13)/2),0)),IF(ISBLANK(OFFSET('9. METAS'!$Q$20,INT((ROW()-14)/2),0)),"",OFFSET('9. METAS'!$Q$20,INT((ROW()-14)/2),0)))</f>
        <v/>
      </c>
      <c r="K123" s="245" t="str">
        <f ca="1">IF(MOD(ROW()-13,2)=0,IF(ISBLANK(OFFSET('11. SEGUIMIENTO 2026'!$O$14,INT((ROW()-13)/2),0)),"",OFFSET('11. SEGUIMIENTO 2026'!$O$14,INT((ROW()-13)/2),0)),IF(ISBLANK(OFFSET('9. METAS'!$R$20,INT((ROW()-14)/2),0)),"",OFFSET('9. METAS'!$R$20,INT((ROW()-14)/2),0)))</f>
        <v/>
      </c>
      <c r="L123" s="245" t="str">
        <f ca="1">IF(MOD(ROW()-13,2)=0,IF(ISBLANK(OFFSET('11. SEGUIMIENTO 2026'!$P$14,INT((ROW()-13)/2),0)),"",OFFSET('11. SEGUIMIENTO 2026'!$P$14,INT((ROW()-13)/2),0)),IF(ISBLANK(OFFSET('9. METAS'!$S$20,INT((ROW()-14)/2),0)),"",OFFSET('9. METAS'!$S$20,INT((ROW()-14)/2),0)))</f>
        <v/>
      </c>
      <c r="M123" s="246" t="str">
        <f ca="1">IF(MOD(ROW()-13,2)=0,IF(ISBLANK(OFFSET('11. SEGUIMIENTO 2026'!$Q$14,INT((ROW()-13)/2),0)),"",OFFSET('11. SEGUIMIENTO 2026'!$Q$14,INT((ROW()-13)/2),0)),IF(ISBLANK(OFFSET('9. METAS'!$T$20,INT((ROW()-14)/2),0)),"",OFFSET('9. METAS'!$T$20,INT((ROW()-14)/2),0)))</f>
        <v/>
      </c>
      <c r="N123" s="1006" t="str">
        <f t="shared" ref="N123" ca="1" si="106">IFERROR(J123/J124,"ND")</f>
        <v>ND</v>
      </c>
      <c r="O123" s="1008" t="str">
        <f t="shared" ref="O123" ca="1" si="107">IFERROR(((J123+K123+L123)/H123),"ND")</f>
        <v>ND</v>
      </c>
      <c r="P123" s="1010"/>
    </row>
    <row r="124" spans="3:16">
      <c r="C124" s="1025"/>
      <c r="D124" s="1018"/>
      <c r="E124" s="1018"/>
      <c r="F124" s="1021"/>
      <c r="G124" s="1023"/>
      <c r="H124" s="1002"/>
      <c r="I124" s="1012"/>
      <c r="J124" s="244" t="str">
        <f ca="1">IF(MOD(ROW()-13,2)=0,IF(ISBLANK(OFFSET('11. SEGUIMIENTO 2026'!$N$14,INT((ROW()-13)/2),0)),"",OFFSET('11. SEGUIMIENTO 2026'!$N$14,INT((ROW()-13)/2),0)),IF(ISBLANK(OFFSET('9. METAS'!$Q$20,INT((ROW()-14)/2),0)),"",OFFSET('9. METAS'!$Q$20,INT((ROW()-14)/2),0)))</f>
        <v/>
      </c>
      <c r="K124" s="245" t="str">
        <f ca="1">IF(MOD(ROW()-13,2)=0,IF(ISBLANK(OFFSET('11. SEGUIMIENTO 2026'!$O$14,INT((ROW()-13)/2),0)),"",OFFSET('11. SEGUIMIENTO 2026'!$O$14,INT((ROW()-13)/2),0)),IF(ISBLANK(OFFSET('9. METAS'!$R$20,INT((ROW()-14)/2),0)),"",OFFSET('9. METAS'!$R$20,INT((ROW()-14)/2),0)))</f>
        <v/>
      </c>
      <c r="L124" s="245" t="str">
        <f ca="1">IF(MOD(ROW()-13,2)=0,IF(ISBLANK(OFFSET('11. SEGUIMIENTO 2026'!$P$14,INT((ROW()-13)/2),0)),"",OFFSET('11. SEGUIMIENTO 2026'!$P$14,INT((ROW()-13)/2),0)),IF(ISBLANK(OFFSET('9. METAS'!$S$20,INT((ROW()-14)/2),0)),"",OFFSET('9. METAS'!$S$20,INT((ROW()-14)/2),0)))</f>
        <v/>
      </c>
      <c r="M124" s="246" t="str">
        <f ca="1">IF(MOD(ROW()-13,2)=0,IF(ISBLANK(OFFSET('11. SEGUIMIENTO 2026'!$Q$14,INT((ROW()-13)/2),0)),"",OFFSET('11. SEGUIMIENTO 2026'!$Q$14,INT((ROW()-13)/2),0)),IF(ISBLANK(OFFSET('9. METAS'!$T$20,INT((ROW()-14)/2),0)),"",OFFSET('9. METAS'!$T$20,INT((ROW()-14)/2),0)))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02">
        <f ca="1">IF(ISBLANK(OFFSET('9. METAS'!$K$20,INT((ROW()-13)/2),0)),"",OFFSET('9. METAS'!$K$20,INT((ROW()-13)/2),0))</f>
        <v>100</v>
      </c>
      <c r="I125" s="1004"/>
      <c r="J125" s="244">
        <f ca="1">IF(MOD(ROW()-13,2)=0,IF(ISBLANK(OFFSET('11. SEGUIMIENTO 2026'!$N$14,INT((ROW()-13)/2),0)),"",OFFSET('11. SEGUIMIENTO 2026'!$N$14,INT((ROW()-13)/2),0)),IF(ISBLANK(OFFSET('9. METAS'!$Q$20,INT((ROW()-14)/2),0)),"",OFFSET('9. METAS'!$Q$20,INT((ROW()-14)/2),0)))</f>
        <v>15</v>
      </c>
      <c r="K125" s="245" t="str">
        <f ca="1">IF(MOD(ROW()-13,2)=0,IF(ISBLANK(OFFSET('11. SEGUIMIENTO 2026'!$O$14,INT((ROW()-13)/2),0)),"",OFFSET('11. SEGUIMIENTO 2026'!$O$14,INT((ROW()-13)/2),0)),IF(ISBLANK(OFFSET('9. METAS'!$R$20,INT((ROW()-14)/2),0)),"",OFFSET('9. METAS'!$R$20,INT((ROW()-14)/2),0)))</f>
        <v/>
      </c>
      <c r="L125" s="245" t="str">
        <f ca="1">IF(MOD(ROW()-13,2)=0,IF(ISBLANK(OFFSET('11. SEGUIMIENTO 2026'!$P$14,INT((ROW()-13)/2),0)),"",OFFSET('11. SEGUIMIENTO 2026'!$P$14,INT((ROW()-13)/2),0)),IF(ISBLANK(OFFSET('9. METAS'!$S$20,INT((ROW()-14)/2),0)),"",OFFSET('9. METAS'!$S$20,INT((ROW()-14)/2),0)))</f>
        <v/>
      </c>
      <c r="M125" s="246" t="str">
        <f ca="1">IF(MOD(ROW()-13,2)=0,IF(ISBLANK(OFFSET('11. SEGUIMIENTO 2026'!$Q$14,INT((ROW()-13)/2),0)),"",OFFSET('11. SEGUIMIENTO 2026'!$Q$14,INT((ROW()-13)/2),0)),IF(ISBLANK(OFFSET('9. METAS'!$T$20,INT((ROW()-14)/2),0)),"",OFFSET('9. METAS'!$T$20,INT((ROW()-14)/2),0)))</f>
        <v/>
      </c>
      <c r="N125" s="1006">
        <f t="shared" ref="N125" ca="1" si="108">IFERROR(J125/J126,"ND")</f>
        <v>0.6</v>
      </c>
      <c r="O125" s="1008" t="str">
        <f t="shared" ref="O125" ca="1" si="109">IFERROR(((J125+K125+L125)/H125),"ND")</f>
        <v>ND</v>
      </c>
      <c r="P125" s="1010"/>
    </row>
    <row r="126" spans="3:16">
      <c r="C126" s="1025"/>
      <c r="D126" s="1018"/>
      <c r="E126" s="1018"/>
      <c r="F126" s="1021"/>
      <c r="G126" s="1023"/>
      <c r="H126" s="1002"/>
      <c r="I126" s="1012"/>
      <c r="J126" s="244">
        <f ca="1">IF(MOD(ROW()-13,2)=0,IF(ISBLANK(OFFSET('11. SEGUIMIENTO 2026'!$N$14,INT((ROW()-13)/2),0)),"",OFFSET('11. SEGUIMIENTO 2026'!$N$14,INT((ROW()-13)/2),0)),IF(ISBLANK(OFFSET('9. METAS'!$Q$20,INT((ROW()-14)/2),0)),"",OFFSET('9. METAS'!$Q$20,INT((ROW()-14)/2),0)))</f>
        <v>25</v>
      </c>
      <c r="K126" s="245">
        <f ca="1">IF(MOD(ROW()-13,2)=0,IF(ISBLANK(OFFSET('11. SEGUIMIENTO 2026'!$O$14,INT((ROW()-13)/2),0)),"",OFFSET('11. SEGUIMIENTO 2026'!$O$14,INT((ROW()-13)/2),0)),IF(ISBLANK(OFFSET('9. METAS'!$R$20,INT((ROW()-14)/2),0)),"",OFFSET('9. METAS'!$R$20,INT((ROW()-14)/2),0)))</f>
        <v>25</v>
      </c>
      <c r="L126" s="245">
        <f ca="1">IF(MOD(ROW()-13,2)=0,IF(ISBLANK(OFFSET('11. SEGUIMIENTO 2026'!$P$14,INT((ROW()-13)/2),0)),"",OFFSET('11. SEGUIMIENTO 2026'!$P$14,INT((ROW()-13)/2),0)),IF(ISBLANK(OFFSET('9. METAS'!$S$20,INT((ROW()-14)/2),0)),"",OFFSET('9. METAS'!$S$20,INT((ROW()-14)/2),0)))</f>
        <v>25</v>
      </c>
      <c r="M126" s="246">
        <f ca="1">IF(MOD(ROW()-13,2)=0,IF(ISBLANK(OFFSET('11. SEGUIMIENTO 2026'!$Q$14,INT((ROW()-13)/2),0)),"",OFFSET('11. SEGUIMIENTO 2026'!$Q$14,INT((ROW()-13)/2),0)),IF(ISBLANK(OFFSET('9. METAS'!$T$20,INT((ROW()-14)/2),0)),"",OFFSET('9. METAS'!$T$20,INT((ROW()-14)/2),0)))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02">
        <f ca="1">IF(ISBLANK(OFFSET('9. METAS'!$K$20,INT((ROW()-13)/2),0)),"",OFFSET('9. METAS'!$K$20,INT((ROW()-13)/2),0))</f>
        <v>78</v>
      </c>
      <c r="I127" s="1004"/>
      <c r="J127" s="244">
        <f ca="1">IF(MOD(ROW()-13,2)=0,IF(ISBLANK(OFFSET('11. SEGUIMIENTO 2026'!$N$14,INT((ROW()-13)/2),0)),"",OFFSET('11. SEGUIMIENTO 2026'!$N$14,INT((ROW()-13)/2),0)),IF(ISBLANK(OFFSET('9. METAS'!$Q$20,INT((ROW()-14)/2),0)),"",OFFSET('9. METAS'!$Q$20,INT((ROW()-14)/2),0)))</f>
        <v>9</v>
      </c>
      <c r="K127" s="245" t="str">
        <f ca="1">IF(MOD(ROW()-13,2)=0,IF(ISBLANK(OFFSET('11. SEGUIMIENTO 2026'!$O$14,INT((ROW()-13)/2),0)),"",OFFSET('11. SEGUIMIENTO 2026'!$O$14,INT((ROW()-13)/2),0)),IF(ISBLANK(OFFSET('9. METAS'!$R$20,INT((ROW()-14)/2),0)),"",OFFSET('9. METAS'!$R$20,INT((ROW()-14)/2),0)))</f>
        <v/>
      </c>
      <c r="L127" s="245" t="str">
        <f ca="1">IF(MOD(ROW()-13,2)=0,IF(ISBLANK(OFFSET('11. SEGUIMIENTO 2026'!$P$14,INT((ROW()-13)/2),0)),"",OFFSET('11. SEGUIMIENTO 2026'!$P$14,INT((ROW()-13)/2),0)),IF(ISBLANK(OFFSET('9. METAS'!$S$20,INT((ROW()-14)/2),0)),"",OFFSET('9. METAS'!$S$20,INT((ROW()-14)/2),0)))</f>
        <v/>
      </c>
      <c r="M127" s="246" t="str">
        <f ca="1">IF(MOD(ROW()-13,2)=0,IF(ISBLANK(OFFSET('11. SEGUIMIENTO 2026'!$Q$14,INT((ROW()-13)/2),0)),"",OFFSET('11. SEGUIMIENTO 2026'!$Q$14,INT((ROW()-13)/2),0)),IF(ISBLANK(OFFSET('9. METAS'!$T$20,INT((ROW()-14)/2),0)),"",OFFSET('9. METAS'!$T$20,INT((ROW()-14)/2),0)))</f>
        <v/>
      </c>
      <c r="N127" s="1006">
        <f t="shared" ref="N127" ca="1" si="110">IFERROR(J127/J128,"ND")</f>
        <v>0.6</v>
      </c>
      <c r="O127" s="1008" t="str">
        <f t="shared" ref="O127" ca="1" si="111">IFERROR(((J127+K127+L127)/H127),"ND")</f>
        <v>ND</v>
      </c>
      <c r="P127" s="1010"/>
    </row>
    <row r="128" spans="3:16">
      <c r="C128" s="1025"/>
      <c r="D128" s="1018"/>
      <c r="E128" s="1018"/>
      <c r="F128" s="1021"/>
      <c r="G128" s="1023"/>
      <c r="H128" s="1002"/>
      <c r="I128" s="1012"/>
      <c r="J128" s="244">
        <f ca="1">IF(MOD(ROW()-13,2)=0,IF(ISBLANK(OFFSET('11. SEGUIMIENTO 2026'!$N$14,INT((ROW()-13)/2),0)),"",OFFSET('11. SEGUIMIENTO 2026'!$N$14,INT((ROW()-13)/2),0)),IF(ISBLANK(OFFSET('9. METAS'!$Q$20,INT((ROW()-14)/2),0)),"",OFFSET('9. METAS'!$Q$20,INT((ROW()-14)/2),0)))</f>
        <v>15</v>
      </c>
      <c r="K128" s="245">
        <f ca="1">IF(MOD(ROW()-13,2)=0,IF(ISBLANK(OFFSET('11. SEGUIMIENTO 2026'!$O$14,INT((ROW()-13)/2),0)),"",OFFSET('11. SEGUIMIENTO 2026'!$O$14,INT((ROW()-13)/2),0)),IF(ISBLANK(OFFSET('9. METAS'!$R$20,INT((ROW()-14)/2),0)),"",OFFSET('9. METAS'!$R$20,INT((ROW()-14)/2),0)))</f>
        <v>24</v>
      </c>
      <c r="L128" s="245">
        <f ca="1">IF(MOD(ROW()-13,2)=0,IF(ISBLANK(OFFSET('11. SEGUIMIENTO 2026'!$P$14,INT((ROW()-13)/2),0)),"",OFFSET('11. SEGUIMIENTO 2026'!$P$14,INT((ROW()-13)/2),0)),IF(ISBLANK(OFFSET('9. METAS'!$S$20,INT((ROW()-14)/2),0)),"",OFFSET('9. METAS'!$S$20,INT((ROW()-14)/2),0)))</f>
        <v>23</v>
      </c>
      <c r="M128" s="246">
        <f ca="1">IF(MOD(ROW()-13,2)=0,IF(ISBLANK(OFFSET('11. SEGUIMIENTO 2026'!$Q$14,INT((ROW()-13)/2),0)),"",OFFSET('11. SEGUIMIENTO 2026'!$Q$14,INT((ROW()-13)/2),0)),IF(ISBLANK(OFFSET('9. METAS'!$T$20,INT((ROW()-14)/2),0)),"",OFFSET('9. METAS'!$T$20,INT((ROW()-14)/2),0)))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02" t="str">
        <f ca="1">IF(ISBLANK(OFFSET('9. METAS'!$K$20,INT((ROW()-13)/2),0)),"",OFFSET('9. METAS'!$K$20,INT((ROW()-13)/2),0))</f>
        <v/>
      </c>
      <c r="I129" s="1004"/>
      <c r="J129" s="244" t="str">
        <f ca="1">IF(MOD(ROW()-13,2)=0,IF(ISBLANK(OFFSET('11. SEGUIMIENTO 2026'!$N$14,INT((ROW()-13)/2),0)),"",OFFSET('11. SEGUIMIENTO 2026'!$N$14,INT((ROW()-13)/2),0)),IF(ISBLANK(OFFSET('9. METAS'!$Q$20,INT((ROW()-14)/2),0)),"",OFFSET('9. METAS'!$Q$20,INT((ROW()-14)/2),0)))</f>
        <v/>
      </c>
      <c r="K129" s="245" t="str">
        <f ca="1">IF(MOD(ROW()-13,2)=0,IF(ISBLANK(OFFSET('11. SEGUIMIENTO 2026'!$O$14,INT((ROW()-13)/2),0)),"",OFFSET('11. SEGUIMIENTO 2026'!$O$14,INT((ROW()-13)/2),0)),IF(ISBLANK(OFFSET('9. METAS'!$R$20,INT((ROW()-14)/2),0)),"",OFFSET('9. METAS'!$R$20,INT((ROW()-14)/2),0)))</f>
        <v/>
      </c>
      <c r="L129" s="245" t="str">
        <f ca="1">IF(MOD(ROW()-13,2)=0,IF(ISBLANK(OFFSET('11. SEGUIMIENTO 2026'!$P$14,INT((ROW()-13)/2),0)),"",OFFSET('11. SEGUIMIENTO 2026'!$P$14,INT((ROW()-13)/2),0)),IF(ISBLANK(OFFSET('9. METAS'!$S$20,INT((ROW()-14)/2),0)),"",OFFSET('9. METAS'!$S$20,INT((ROW()-14)/2),0)))</f>
        <v/>
      </c>
      <c r="M129" s="246" t="str">
        <f ca="1">IF(MOD(ROW()-13,2)=0,IF(ISBLANK(OFFSET('11. SEGUIMIENTO 2026'!$Q$14,INT((ROW()-13)/2),0)),"",OFFSET('11. SEGUIMIENTO 2026'!$Q$14,INT((ROW()-13)/2),0)),IF(ISBLANK(OFFSET('9. METAS'!$T$20,INT((ROW()-14)/2),0)),"",OFFSET('9. METAS'!$T$20,INT((ROW()-14)/2),0)))</f>
        <v/>
      </c>
      <c r="N129" s="1006" t="str">
        <f t="shared" ref="N129" ca="1" si="112">IFERROR(J129/J130,"ND")</f>
        <v>ND</v>
      </c>
      <c r="O129" s="1008" t="str">
        <f t="shared" ref="O129" ca="1" si="113">IFERROR(((J129+K129+L129)/H129),"ND")</f>
        <v>ND</v>
      </c>
      <c r="P129" s="1010"/>
    </row>
    <row r="130" spans="3:16">
      <c r="C130" s="1025"/>
      <c r="D130" s="1018"/>
      <c r="E130" s="1018"/>
      <c r="F130" s="1021"/>
      <c r="G130" s="1023"/>
      <c r="H130" s="1002"/>
      <c r="I130" s="1012"/>
      <c r="J130" s="244" t="str">
        <f ca="1">IF(MOD(ROW()-13,2)=0,IF(ISBLANK(OFFSET('11. SEGUIMIENTO 2026'!$N$14,INT((ROW()-13)/2),0)),"",OFFSET('11. SEGUIMIENTO 2026'!$N$14,INT((ROW()-13)/2),0)),IF(ISBLANK(OFFSET('9. METAS'!$Q$20,INT((ROW()-14)/2),0)),"",OFFSET('9. METAS'!$Q$20,INT((ROW()-14)/2),0)))</f>
        <v/>
      </c>
      <c r="K130" s="245" t="str">
        <f ca="1">IF(MOD(ROW()-13,2)=0,IF(ISBLANK(OFFSET('11. SEGUIMIENTO 2026'!$O$14,INT((ROW()-13)/2),0)),"",OFFSET('11. SEGUIMIENTO 2026'!$O$14,INT((ROW()-13)/2),0)),IF(ISBLANK(OFFSET('9. METAS'!$R$20,INT((ROW()-14)/2),0)),"",OFFSET('9. METAS'!$R$20,INT((ROW()-14)/2),0)))</f>
        <v/>
      </c>
      <c r="L130" s="245" t="str">
        <f ca="1">IF(MOD(ROW()-13,2)=0,IF(ISBLANK(OFFSET('11. SEGUIMIENTO 2026'!$P$14,INT((ROW()-13)/2),0)),"",OFFSET('11. SEGUIMIENTO 2026'!$P$14,INT((ROW()-13)/2),0)),IF(ISBLANK(OFFSET('9. METAS'!$S$20,INT((ROW()-14)/2),0)),"",OFFSET('9. METAS'!$S$20,INT((ROW()-14)/2),0)))</f>
        <v/>
      </c>
      <c r="M130" s="246" t="str">
        <f ca="1">IF(MOD(ROW()-13,2)=0,IF(ISBLANK(OFFSET('11. SEGUIMIENTO 2026'!$Q$14,INT((ROW()-13)/2),0)),"",OFFSET('11. SEGUIMIENTO 2026'!$Q$14,INT((ROW()-13)/2),0)),IF(ISBLANK(OFFSET('9. METAS'!$T$20,INT((ROW()-14)/2),0)),"",OFFSET('9. METAS'!$T$20,INT((ROW()-14)/2),0)))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02" t="str">
        <f ca="1">IF(ISBLANK(OFFSET('9. METAS'!$K$20,INT((ROW()-13)/2),0)),"",OFFSET('9. METAS'!$K$20,INT((ROW()-13)/2),0))</f>
        <v/>
      </c>
      <c r="I131" s="1004"/>
      <c r="J131" s="244" t="str">
        <f ca="1">IF(MOD(ROW()-13,2)=0,IF(ISBLANK(OFFSET('11. SEGUIMIENTO 2026'!$N$14,INT((ROW()-13)/2),0)),"",OFFSET('11. SEGUIMIENTO 2026'!$N$14,INT((ROW()-13)/2),0)),IF(ISBLANK(OFFSET('9. METAS'!$Q$20,INT((ROW()-14)/2),0)),"",OFFSET('9. METAS'!$Q$20,INT((ROW()-14)/2),0)))</f>
        <v/>
      </c>
      <c r="K131" s="245" t="str">
        <f ca="1">IF(MOD(ROW()-13,2)=0,IF(ISBLANK(OFFSET('11. SEGUIMIENTO 2026'!$O$14,INT((ROW()-13)/2),0)),"",OFFSET('11. SEGUIMIENTO 2026'!$O$14,INT((ROW()-13)/2),0)),IF(ISBLANK(OFFSET('9. METAS'!$R$20,INT((ROW()-14)/2),0)),"",OFFSET('9. METAS'!$R$20,INT((ROW()-14)/2),0)))</f>
        <v/>
      </c>
      <c r="L131" s="245" t="str">
        <f ca="1">IF(MOD(ROW()-13,2)=0,IF(ISBLANK(OFFSET('11. SEGUIMIENTO 2026'!$P$14,INT((ROW()-13)/2),0)),"",OFFSET('11. SEGUIMIENTO 2026'!$P$14,INT((ROW()-13)/2),0)),IF(ISBLANK(OFFSET('9. METAS'!$S$20,INT((ROW()-14)/2),0)),"",OFFSET('9. METAS'!$S$20,INT((ROW()-14)/2),0)))</f>
        <v/>
      </c>
      <c r="M131" s="246" t="str">
        <f ca="1">IF(MOD(ROW()-13,2)=0,IF(ISBLANK(OFFSET('11. SEGUIMIENTO 2026'!$Q$14,INT((ROW()-13)/2),0)),"",OFFSET('11. SEGUIMIENTO 2026'!$Q$14,INT((ROW()-13)/2),0)),IF(ISBLANK(OFFSET('9. METAS'!$T$20,INT((ROW()-14)/2),0)),"",OFFSET('9. METAS'!$T$20,INT((ROW()-14)/2),0)))</f>
        <v/>
      </c>
      <c r="N131" s="1006" t="str">
        <f t="shared" ref="N131" ca="1" si="114">IFERROR(J131/J132,"ND")</f>
        <v>ND</v>
      </c>
      <c r="O131" s="1008" t="str">
        <f t="shared" ref="O131" ca="1" si="115">IFERROR(((J131+K131+L131)/H131),"ND")</f>
        <v>ND</v>
      </c>
      <c r="P131" s="1010"/>
    </row>
    <row r="132" spans="3:16">
      <c r="C132" s="1025"/>
      <c r="D132" s="1018"/>
      <c r="E132" s="1018"/>
      <c r="F132" s="1021"/>
      <c r="G132" s="1023"/>
      <c r="H132" s="1002"/>
      <c r="I132" s="1012"/>
      <c r="J132" s="244" t="str">
        <f ca="1">IF(MOD(ROW()-13,2)=0,IF(ISBLANK(OFFSET('11. SEGUIMIENTO 2026'!$N$14,INT((ROW()-13)/2),0)),"",OFFSET('11. SEGUIMIENTO 2026'!$N$14,INT((ROW()-13)/2),0)),IF(ISBLANK(OFFSET('9. METAS'!$Q$20,INT((ROW()-14)/2),0)),"",OFFSET('9. METAS'!$Q$20,INT((ROW()-14)/2),0)))</f>
        <v/>
      </c>
      <c r="K132" s="245" t="str">
        <f ca="1">IF(MOD(ROW()-13,2)=0,IF(ISBLANK(OFFSET('11. SEGUIMIENTO 2026'!$O$14,INT((ROW()-13)/2),0)),"",OFFSET('11. SEGUIMIENTO 2026'!$O$14,INT((ROW()-13)/2),0)),IF(ISBLANK(OFFSET('9. METAS'!$R$20,INT((ROW()-14)/2),0)),"",OFFSET('9. METAS'!$R$20,INT((ROW()-14)/2),0)))</f>
        <v/>
      </c>
      <c r="L132" s="245" t="str">
        <f ca="1">IF(MOD(ROW()-13,2)=0,IF(ISBLANK(OFFSET('11. SEGUIMIENTO 2026'!$P$14,INT((ROW()-13)/2),0)),"",OFFSET('11. SEGUIMIENTO 2026'!$P$14,INT((ROW()-13)/2),0)),IF(ISBLANK(OFFSET('9. METAS'!$S$20,INT((ROW()-14)/2),0)),"",OFFSET('9. METAS'!$S$20,INT((ROW()-14)/2),0)))</f>
        <v/>
      </c>
      <c r="M132" s="246" t="str">
        <f ca="1">IF(MOD(ROW()-13,2)=0,IF(ISBLANK(OFFSET('11. SEGUIMIENTO 2026'!$Q$14,INT((ROW()-13)/2),0)),"",OFFSET('11. SEGUIMIENTO 2026'!$Q$14,INT((ROW()-13)/2),0)),IF(ISBLANK(OFFSET('9. METAS'!$T$20,INT((ROW()-14)/2),0)),"",OFFSET('9. METAS'!$T$20,INT((ROW()-14)/2),0)))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02" t="str">
        <f ca="1">IF(ISBLANK(OFFSET('9. METAS'!$K$20,INT((ROW()-13)/2),0)),"",OFFSET('9. METAS'!$K$20,INT((ROW()-13)/2),0))</f>
        <v/>
      </c>
      <c r="I133" s="1004"/>
      <c r="J133" s="244" t="str">
        <f ca="1">IF(MOD(ROW()-13,2)=0,IF(ISBLANK(OFFSET('11. SEGUIMIENTO 2026'!$N$14,INT((ROW()-13)/2),0)),"",OFFSET('11. SEGUIMIENTO 2026'!$N$14,INT((ROW()-13)/2),0)),IF(ISBLANK(OFFSET('9. METAS'!$Q$20,INT((ROW()-14)/2),0)),"",OFFSET('9. METAS'!$Q$20,INT((ROW()-14)/2),0)))</f>
        <v/>
      </c>
      <c r="K133" s="245" t="str">
        <f ca="1">IF(MOD(ROW()-13,2)=0,IF(ISBLANK(OFFSET('11. SEGUIMIENTO 2026'!$O$14,INT((ROW()-13)/2),0)),"",OFFSET('11. SEGUIMIENTO 2026'!$O$14,INT((ROW()-13)/2),0)),IF(ISBLANK(OFFSET('9. METAS'!$R$20,INT((ROW()-14)/2),0)),"",OFFSET('9. METAS'!$R$20,INT((ROW()-14)/2),0)))</f>
        <v/>
      </c>
      <c r="L133" s="245" t="str">
        <f ca="1">IF(MOD(ROW()-13,2)=0,IF(ISBLANK(OFFSET('11. SEGUIMIENTO 2026'!$P$14,INT((ROW()-13)/2),0)),"",OFFSET('11. SEGUIMIENTO 2026'!$P$14,INT((ROW()-13)/2),0)),IF(ISBLANK(OFFSET('9. METAS'!$S$20,INT((ROW()-14)/2),0)),"",OFFSET('9. METAS'!$S$20,INT((ROW()-14)/2),0)))</f>
        <v/>
      </c>
      <c r="M133" s="246" t="str">
        <f ca="1">IF(MOD(ROW()-13,2)=0,IF(ISBLANK(OFFSET('11. SEGUIMIENTO 2026'!$Q$14,INT((ROW()-13)/2),0)),"",OFFSET('11. SEGUIMIENTO 2026'!$Q$14,INT((ROW()-13)/2),0)),IF(ISBLANK(OFFSET('9. METAS'!$T$20,INT((ROW()-14)/2),0)),"",OFFSET('9. METAS'!$T$20,INT((ROW()-14)/2),0)))</f>
        <v/>
      </c>
      <c r="N133" s="1006" t="str">
        <f t="shared" ref="N133" ca="1" si="116">IFERROR(J133/J134,"ND")</f>
        <v>ND</v>
      </c>
      <c r="O133" s="1008" t="str">
        <f t="shared" ref="O133" ca="1" si="117">IFERROR(((J133+K133+L133)/H133),"ND")</f>
        <v>ND</v>
      </c>
      <c r="P133" s="1010"/>
    </row>
    <row r="134" spans="3:16">
      <c r="C134" s="1025"/>
      <c r="D134" s="1018"/>
      <c r="E134" s="1018"/>
      <c r="F134" s="1021"/>
      <c r="G134" s="1023"/>
      <c r="H134" s="1002"/>
      <c r="I134" s="1012"/>
      <c r="J134" s="244" t="str">
        <f ca="1">IF(MOD(ROW()-13,2)=0,IF(ISBLANK(OFFSET('11. SEGUIMIENTO 2026'!$N$14,INT((ROW()-13)/2),0)),"",OFFSET('11. SEGUIMIENTO 2026'!$N$14,INT((ROW()-13)/2),0)),IF(ISBLANK(OFFSET('9. METAS'!$Q$20,INT((ROW()-14)/2),0)),"",OFFSET('9. METAS'!$Q$20,INT((ROW()-14)/2),0)))</f>
        <v/>
      </c>
      <c r="K134" s="245" t="str">
        <f ca="1">IF(MOD(ROW()-13,2)=0,IF(ISBLANK(OFFSET('11. SEGUIMIENTO 2026'!$O$14,INT((ROW()-13)/2),0)),"",OFFSET('11. SEGUIMIENTO 2026'!$O$14,INT((ROW()-13)/2),0)),IF(ISBLANK(OFFSET('9. METAS'!$R$20,INT((ROW()-14)/2),0)),"",OFFSET('9. METAS'!$R$20,INT((ROW()-14)/2),0)))</f>
        <v/>
      </c>
      <c r="L134" s="245" t="str">
        <f ca="1">IF(MOD(ROW()-13,2)=0,IF(ISBLANK(OFFSET('11. SEGUIMIENTO 2026'!$P$14,INT((ROW()-13)/2),0)),"",OFFSET('11. SEGUIMIENTO 2026'!$P$14,INT((ROW()-13)/2),0)),IF(ISBLANK(OFFSET('9. METAS'!$S$20,INT((ROW()-14)/2),0)),"",OFFSET('9. METAS'!$S$20,INT((ROW()-14)/2),0)))</f>
        <v/>
      </c>
      <c r="M134" s="246" t="str">
        <f ca="1">IF(MOD(ROW()-13,2)=0,IF(ISBLANK(OFFSET('11. SEGUIMIENTO 2026'!$Q$14,INT((ROW()-13)/2),0)),"",OFFSET('11. SEGUIMIENTO 2026'!$Q$14,INT((ROW()-13)/2),0)),IF(ISBLANK(OFFSET('9. METAS'!$T$20,INT((ROW()-14)/2),0)),"",OFFSET('9. METAS'!$T$20,INT((ROW()-14)/2),0)))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02" t="str">
        <f ca="1">IF(ISBLANK(OFFSET('9. METAS'!$K$20,INT((ROW()-13)/2),0)),"",OFFSET('9. METAS'!$K$20,INT((ROW()-13)/2),0))</f>
        <v/>
      </c>
      <c r="I135" s="1004"/>
      <c r="J135" s="244" t="str">
        <f ca="1">IF(MOD(ROW()-13,2)=0,IF(ISBLANK(OFFSET('11. SEGUIMIENTO 2026'!$N$14,INT((ROW()-13)/2),0)),"",OFFSET('11. SEGUIMIENTO 2026'!$N$14,INT((ROW()-13)/2),0)),IF(ISBLANK(OFFSET('9. METAS'!$Q$20,INT((ROW()-14)/2),0)),"",OFFSET('9. METAS'!$Q$20,INT((ROW()-14)/2),0)))</f>
        <v/>
      </c>
      <c r="K135" s="245" t="str">
        <f ca="1">IF(MOD(ROW()-13,2)=0,IF(ISBLANK(OFFSET('11. SEGUIMIENTO 2026'!$O$14,INT((ROW()-13)/2),0)),"",OFFSET('11. SEGUIMIENTO 2026'!$O$14,INT((ROW()-13)/2),0)),IF(ISBLANK(OFFSET('9. METAS'!$R$20,INT((ROW()-14)/2),0)),"",OFFSET('9. METAS'!$R$20,INT((ROW()-14)/2),0)))</f>
        <v/>
      </c>
      <c r="L135" s="245" t="str">
        <f ca="1">IF(MOD(ROW()-13,2)=0,IF(ISBLANK(OFFSET('11. SEGUIMIENTO 2026'!$P$14,INT((ROW()-13)/2),0)),"",OFFSET('11. SEGUIMIENTO 2026'!$P$14,INT((ROW()-13)/2),0)),IF(ISBLANK(OFFSET('9. METAS'!$S$20,INT((ROW()-14)/2),0)),"",OFFSET('9. METAS'!$S$20,INT((ROW()-14)/2),0)))</f>
        <v/>
      </c>
      <c r="M135" s="246" t="str">
        <f ca="1">IF(MOD(ROW()-13,2)=0,IF(ISBLANK(OFFSET('11. SEGUIMIENTO 2026'!$Q$14,INT((ROW()-13)/2),0)),"",OFFSET('11. SEGUIMIENTO 2026'!$Q$14,INT((ROW()-13)/2),0)),IF(ISBLANK(OFFSET('9. METAS'!$T$20,INT((ROW()-14)/2),0)),"",OFFSET('9. METAS'!$T$20,INT((ROW()-14)/2),0)))</f>
        <v/>
      </c>
      <c r="N135" s="1006" t="str">
        <f t="shared" ref="N135" ca="1" si="118">IFERROR(J135/J136,"ND")</f>
        <v>ND</v>
      </c>
      <c r="O135" s="1008" t="str">
        <f t="shared" ref="O135" ca="1" si="119">IFERROR(((J135+K135+L135)/H135),"ND")</f>
        <v>ND</v>
      </c>
      <c r="P135" s="1010"/>
    </row>
    <row r="136" spans="3:16">
      <c r="C136" s="1025"/>
      <c r="D136" s="1018"/>
      <c r="E136" s="1018"/>
      <c r="F136" s="1021"/>
      <c r="G136" s="1023"/>
      <c r="H136" s="1002"/>
      <c r="I136" s="1012"/>
      <c r="J136" s="244" t="str">
        <f ca="1">IF(MOD(ROW()-13,2)=0,IF(ISBLANK(OFFSET('11. SEGUIMIENTO 2026'!$N$14,INT((ROW()-13)/2),0)),"",OFFSET('11. SEGUIMIENTO 2026'!$N$14,INT((ROW()-13)/2),0)),IF(ISBLANK(OFFSET('9. METAS'!$Q$20,INT((ROW()-14)/2),0)),"",OFFSET('9. METAS'!$Q$20,INT((ROW()-14)/2),0)))</f>
        <v/>
      </c>
      <c r="K136" s="245" t="str">
        <f ca="1">IF(MOD(ROW()-13,2)=0,IF(ISBLANK(OFFSET('11. SEGUIMIENTO 2026'!$O$14,INT((ROW()-13)/2),0)),"",OFFSET('11. SEGUIMIENTO 2026'!$O$14,INT((ROW()-13)/2),0)),IF(ISBLANK(OFFSET('9. METAS'!$R$20,INT((ROW()-14)/2),0)),"",OFFSET('9. METAS'!$R$20,INT((ROW()-14)/2),0)))</f>
        <v/>
      </c>
      <c r="L136" s="245" t="str">
        <f ca="1">IF(MOD(ROW()-13,2)=0,IF(ISBLANK(OFFSET('11. SEGUIMIENTO 2026'!$P$14,INT((ROW()-13)/2),0)),"",OFFSET('11. SEGUIMIENTO 2026'!$P$14,INT((ROW()-13)/2),0)),IF(ISBLANK(OFFSET('9. METAS'!$S$20,INT((ROW()-14)/2),0)),"",OFFSET('9. METAS'!$S$20,INT((ROW()-14)/2),0)))</f>
        <v/>
      </c>
      <c r="M136" s="246" t="str">
        <f ca="1">IF(MOD(ROW()-13,2)=0,IF(ISBLANK(OFFSET('11. SEGUIMIENTO 2026'!$Q$14,INT((ROW()-13)/2),0)),"",OFFSET('11. SEGUIMIENTO 2026'!$Q$14,INT((ROW()-13)/2),0)),IF(ISBLANK(OFFSET('9. METAS'!$T$20,INT((ROW()-14)/2),0)),"",OFFSET('9. METAS'!$T$20,INT((ROW()-14)/2),0)))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02">
        <f ca="1">IF(ISBLANK(OFFSET('9. METAS'!$K$20,INT((ROW()-13)/2),0)),"",OFFSET('9. METAS'!$K$20,INT((ROW()-13)/2),0))</f>
        <v>100</v>
      </c>
      <c r="I137" s="1004"/>
      <c r="J137" s="244">
        <f ca="1">IF(MOD(ROW()-13,2)=0,IF(ISBLANK(OFFSET('11. SEGUIMIENTO 2026'!$N$14,INT((ROW()-13)/2),0)),"",OFFSET('11. SEGUIMIENTO 2026'!$N$14,INT((ROW()-13)/2),0)),IF(ISBLANK(OFFSET('9. METAS'!$Q$20,INT((ROW()-14)/2),0)),"",OFFSET('9. METAS'!$Q$20,INT((ROW()-14)/2),0)))</f>
        <v>0</v>
      </c>
      <c r="K137" s="245" t="str">
        <f ca="1">IF(MOD(ROW()-13,2)=0,IF(ISBLANK(OFFSET('11. SEGUIMIENTO 2026'!$O$14,INT((ROW()-13)/2),0)),"",OFFSET('11. SEGUIMIENTO 2026'!$O$14,INT((ROW()-13)/2),0)),IF(ISBLANK(OFFSET('9. METAS'!$R$20,INT((ROW()-14)/2),0)),"",OFFSET('9. METAS'!$R$20,INT((ROW()-14)/2),0)))</f>
        <v/>
      </c>
      <c r="L137" s="245" t="str">
        <f ca="1">IF(MOD(ROW()-13,2)=0,IF(ISBLANK(OFFSET('11. SEGUIMIENTO 2026'!$P$14,INT((ROW()-13)/2),0)),"",OFFSET('11. SEGUIMIENTO 2026'!$P$14,INT((ROW()-13)/2),0)),IF(ISBLANK(OFFSET('9. METAS'!$S$20,INT((ROW()-14)/2),0)),"",OFFSET('9. METAS'!$S$20,INT((ROW()-14)/2),0)))</f>
        <v/>
      </c>
      <c r="M137" s="246" t="str">
        <f ca="1">IF(MOD(ROW()-13,2)=0,IF(ISBLANK(OFFSET('11. SEGUIMIENTO 2026'!$Q$14,INT((ROW()-13)/2),0)),"",OFFSET('11. SEGUIMIENTO 2026'!$Q$14,INT((ROW()-13)/2),0)),IF(ISBLANK(OFFSET('9. METAS'!$T$20,INT((ROW()-14)/2),0)),"",OFFSET('9. METAS'!$T$20,INT((ROW()-14)/2),0)))</f>
        <v/>
      </c>
      <c r="N137" s="1006">
        <f t="shared" ref="N137" ca="1" si="120">IFERROR(J137/J138,"ND")</f>
        <v>0</v>
      </c>
      <c r="O137" s="1008" t="str">
        <f t="shared" ref="O137" ca="1" si="121">IFERROR(((J137+K137+L137)/H137),"ND")</f>
        <v>ND</v>
      </c>
      <c r="P137" s="1010"/>
    </row>
    <row r="138" spans="3:16">
      <c r="C138" s="1025"/>
      <c r="D138" s="1018"/>
      <c r="E138" s="1018"/>
      <c r="F138" s="1021"/>
      <c r="G138" s="1023"/>
      <c r="H138" s="1002"/>
      <c r="I138" s="1012"/>
      <c r="J138" s="244">
        <f ca="1">IF(MOD(ROW()-13,2)=0,IF(ISBLANK(OFFSET('11. SEGUIMIENTO 2026'!$N$14,INT((ROW()-13)/2),0)),"",OFFSET('11. SEGUIMIENTO 2026'!$N$14,INT((ROW()-13)/2),0)),IF(ISBLANK(OFFSET('9. METAS'!$Q$20,INT((ROW()-14)/2),0)),"",OFFSET('9. METAS'!$Q$20,INT((ROW()-14)/2),0)))</f>
        <v>25</v>
      </c>
      <c r="K138" s="245">
        <f ca="1">IF(MOD(ROW()-13,2)=0,IF(ISBLANK(OFFSET('11. SEGUIMIENTO 2026'!$O$14,INT((ROW()-13)/2),0)),"",OFFSET('11. SEGUIMIENTO 2026'!$O$14,INT((ROW()-13)/2),0)),IF(ISBLANK(OFFSET('9. METAS'!$R$20,INT((ROW()-14)/2),0)),"",OFFSET('9. METAS'!$R$20,INT((ROW()-14)/2),0)))</f>
        <v>25</v>
      </c>
      <c r="L138" s="245">
        <f ca="1">IF(MOD(ROW()-13,2)=0,IF(ISBLANK(OFFSET('11. SEGUIMIENTO 2026'!$P$14,INT((ROW()-13)/2),0)),"",OFFSET('11. SEGUIMIENTO 2026'!$P$14,INT((ROW()-13)/2),0)),IF(ISBLANK(OFFSET('9. METAS'!$S$20,INT((ROW()-14)/2),0)),"",OFFSET('9. METAS'!$S$20,INT((ROW()-14)/2),0)))</f>
        <v>25</v>
      </c>
      <c r="M138" s="246">
        <f ca="1">IF(MOD(ROW()-13,2)=0,IF(ISBLANK(OFFSET('11. SEGUIMIENTO 2026'!$Q$14,INT((ROW()-13)/2),0)),"",OFFSET('11. SEGUIMIENTO 2026'!$Q$14,INT((ROW()-13)/2),0)),IF(ISBLANK(OFFSET('9. METAS'!$T$20,INT((ROW()-14)/2),0)),"",OFFSET('9. METAS'!$T$20,INT((ROW()-14)/2),0)))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02">
        <f ca="1">IF(ISBLANK(OFFSET('9. METAS'!$K$20,INT((ROW()-13)/2),0)),"",OFFSET('9. METAS'!$K$20,INT((ROW()-13)/2),0))</f>
        <v>2</v>
      </c>
      <c r="I139" s="1004"/>
      <c r="J139" s="244">
        <f ca="1">IF(MOD(ROW()-13,2)=0,IF(ISBLANK(OFFSET('11. SEGUIMIENTO 2026'!$N$14,INT((ROW()-13)/2),0)),"",OFFSET('11. SEGUIMIENTO 2026'!$N$14,INT((ROW()-13)/2),0)),IF(ISBLANK(OFFSET('9. METAS'!$Q$20,INT((ROW()-14)/2),0)),"",OFFSET('9. METAS'!$Q$20,INT((ROW()-14)/2),0)))</f>
        <v>0</v>
      </c>
      <c r="K139" s="245" t="str">
        <f ca="1">IF(MOD(ROW()-13,2)=0,IF(ISBLANK(OFFSET('11. SEGUIMIENTO 2026'!$O$14,INT((ROW()-13)/2),0)),"",OFFSET('11. SEGUIMIENTO 2026'!$O$14,INT((ROW()-13)/2),0)),IF(ISBLANK(OFFSET('9. METAS'!$R$20,INT((ROW()-14)/2),0)),"",OFFSET('9. METAS'!$R$20,INT((ROW()-14)/2),0)))</f>
        <v/>
      </c>
      <c r="L139" s="245" t="str">
        <f ca="1">IF(MOD(ROW()-13,2)=0,IF(ISBLANK(OFFSET('11. SEGUIMIENTO 2026'!$P$14,INT((ROW()-13)/2),0)),"",OFFSET('11. SEGUIMIENTO 2026'!$P$14,INT((ROW()-13)/2),0)),IF(ISBLANK(OFFSET('9. METAS'!$S$20,INT((ROW()-14)/2),0)),"",OFFSET('9. METAS'!$S$20,INT((ROW()-14)/2),0)))</f>
        <v/>
      </c>
      <c r="M139" s="246" t="str">
        <f ca="1">IF(MOD(ROW()-13,2)=0,IF(ISBLANK(OFFSET('11. SEGUIMIENTO 2026'!$Q$14,INT((ROW()-13)/2),0)),"",OFFSET('11. SEGUIMIENTO 2026'!$Q$14,INT((ROW()-13)/2),0)),IF(ISBLANK(OFFSET('9. METAS'!$T$20,INT((ROW()-14)/2),0)),"",OFFSET('9. METAS'!$T$20,INT((ROW()-14)/2),0)))</f>
        <v/>
      </c>
      <c r="N139" s="1006">
        <f t="shared" ref="N139" ca="1" si="122">IFERROR(J139/J140,"ND")</f>
        <v>0</v>
      </c>
      <c r="O139" s="1008" t="str">
        <f t="shared" ref="O139" ca="1" si="123">IFERROR(((J139+K139+L139)/H139),"ND")</f>
        <v>ND</v>
      </c>
      <c r="P139" s="1010"/>
    </row>
    <row r="140" spans="3:16">
      <c r="C140" s="1025"/>
      <c r="D140" s="1018"/>
      <c r="E140" s="1018"/>
      <c r="F140" s="1021"/>
      <c r="G140" s="1023"/>
      <c r="H140" s="1002"/>
      <c r="I140" s="1012"/>
      <c r="J140" s="244">
        <f ca="1">IF(MOD(ROW()-13,2)=0,IF(ISBLANK(OFFSET('11. SEGUIMIENTO 2026'!$N$14,INT((ROW()-13)/2),0)),"",OFFSET('11. SEGUIMIENTO 2026'!$N$14,INT((ROW()-13)/2),0)),IF(ISBLANK(OFFSET('9. METAS'!$Q$20,INT((ROW()-14)/2),0)),"",OFFSET('9. METAS'!$Q$20,INT((ROW()-14)/2),0)))</f>
        <v>1</v>
      </c>
      <c r="K140" s="245">
        <f ca="1">IF(MOD(ROW()-13,2)=0,IF(ISBLANK(OFFSET('11. SEGUIMIENTO 2026'!$O$14,INT((ROW()-13)/2),0)),"",OFFSET('11. SEGUIMIENTO 2026'!$O$14,INT((ROW()-13)/2),0)),IF(ISBLANK(OFFSET('9. METAS'!$R$20,INT((ROW()-14)/2),0)),"",OFFSET('9. METAS'!$R$20,INT((ROW()-14)/2),0)))</f>
        <v>1</v>
      </c>
      <c r="L140" s="245">
        <f ca="1">IF(MOD(ROW()-13,2)=0,IF(ISBLANK(OFFSET('11. SEGUIMIENTO 2026'!$P$14,INT((ROW()-13)/2),0)),"",OFFSET('11. SEGUIMIENTO 2026'!$P$14,INT((ROW()-13)/2),0)),IF(ISBLANK(OFFSET('9. METAS'!$S$20,INT((ROW()-14)/2),0)),"",OFFSET('9. METAS'!$S$20,INT((ROW()-14)/2),0)))</f>
        <v>0</v>
      </c>
      <c r="M140" s="246">
        <f ca="1">IF(MOD(ROW()-13,2)=0,IF(ISBLANK(OFFSET('11. SEGUIMIENTO 2026'!$Q$14,INT((ROW()-13)/2),0)),"",OFFSET('11. SEGUIMIENTO 2026'!$Q$14,INT((ROW()-13)/2),0)),IF(ISBLANK(OFFSET('9. METAS'!$T$20,INT((ROW()-14)/2),0)),"",OFFSET('9. METAS'!$T$20,INT((ROW()-14)/2),0)))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02" t="str">
        <f ca="1">IF(ISBLANK(OFFSET('9. METAS'!$K$20,INT((ROW()-13)/2),0)),"",OFFSET('9. METAS'!$K$20,INT((ROW()-13)/2),0))</f>
        <v/>
      </c>
      <c r="I141" s="1004"/>
      <c r="J141" s="244" t="str">
        <f ca="1">IF(MOD(ROW()-13,2)=0,IF(ISBLANK(OFFSET('11. SEGUIMIENTO 2026'!$N$14,INT((ROW()-13)/2),0)),"",OFFSET('11. SEGUIMIENTO 2026'!$N$14,INT((ROW()-13)/2),0)),IF(ISBLANK(OFFSET('9. METAS'!$Q$20,INT((ROW()-14)/2),0)),"",OFFSET('9. METAS'!$Q$20,INT((ROW()-14)/2),0)))</f>
        <v/>
      </c>
      <c r="K141" s="245" t="str">
        <f ca="1">IF(MOD(ROW()-13,2)=0,IF(ISBLANK(OFFSET('11. SEGUIMIENTO 2026'!$O$14,INT((ROW()-13)/2),0)),"",OFFSET('11. SEGUIMIENTO 2026'!$O$14,INT((ROW()-13)/2),0)),IF(ISBLANK(OFFSET('9. METAS'!$R$20,INT((ROW()-14)/2),0)),"",OFFSET('9. METAS'!$R$20,INT((ROW()-14)/2),0)))</f>
        <v/>
      </c>
      <c r="L141" s="245" t="str">
        <f ca="1">IF(MOD(ROW()-13,2)=0,IF(ISBLANK(OFFSET('11. SEGUIMIENTO 2026'!$P$14,INT((ROW()-13)/2),0)),"",OFFSET('11. SEGUIMIENTO 2026'!$P$14,INT((ROW()-13)/2),0)),IF(ISBLANK(OFFSET('9. METAS'!$S$20,INT((ROW()-14)/2),0)),"",OFFSET('9. METAS'!$S$20,INT((ROW()-14)/2),0)))</f>
        <v/>
      </c>
      <c r="M141" s="246" t="str">
        <f ca="1">IF(MOD(ROW()-13,2)=0,IF(ISBLANK(OFFSET('11. SEGUIMIENTO 2026'!$Q$14,INT((ROW()-13)/2),0)),"",OFFSET('11. SEGUIMIENTO 2026'!$Q$14,INT((ROW()-13)/2),0)),IF(ISBLANK(OFFSET('9. METAS'!$T$20,INT((ROW()-14)/2),0)),"",OFFSET('9. METAS'!$T$20,INT((ROW()-14)/2),0)))</f>
        <v/>
      </c>
      <c r="N141" s="1006" t="str">
        <f t="shared" ref="N141" ca="1" si="124">IFERROR(J141/J142,"ND")</f>
        <v>ND</v>
      </c>
      <c r="O141" s="1008" t="str">
        <f t="shared" ref="O141" ca="1" si="125">IFERROR(((J141+K141+L141)/H141),"ND")</f>
        <v>ND</v>
      </c>
      <c r="P141" s="1010"/>
    </row>
    <row r="142" spans="3:16">
      <c r="C142" s="1025"/>
      <c r="D142" s="1018"/>
      <c r="E142" s="1018"/>
      <c r="F142" s="1021"/>
      <c r="G142" s="1023"/>
      <c r="H142" s="1002"/>
      <c r="I142" s="1012"/>
      <c r="J142" s="244" t="str">
        <f ca="1">IF(MOD(ROW()-13,2)=0,IF(ISBLANK(OFFSET('11. SEGUIMIENTO 2026'!$N$14,INT((ROW()-13)/2),0)),"",OFFSET('11. SEGUIMIENTO 2026'!$N$14,INT((ROW()-13)/2),0)),IF(ISBLANK(OFFSET('9. METAS'!$Q$20,INT((ROW()-14)/2),0)),"",OFFSET('9. METAS'!$Q$20,INT((ROW()-14)/2),0)))</f>
        <v/>
      </c>
      <c r="K142" s="245" t="str">
        <f ca="1">IF(MOD(ROW()-13,2)=0,IF(ISBLANK(OFFSET('11. SEGUIMIENTO 2026'!$O$14,INT((ROW()-13)/2),0)),"",OFFSET('11. SEGUIMIENTO 2026'!$O$14,INT((ROW()-13)/2),0)),IF(ISBLANK(OFFSET('9. METAS'!$R$20,INT((ROW()-14)/2),0)),"",OFFSET('9. METAS'!$R$20,INT((ROW()-14)/2),0)))</f>
        <v/>
      </c>
      <c r="L142" s="245" t="str">
        <f ca="1">IF(MOD(ROW()-13,2)=0,IF(ISBLANK(OFFSET('11. SEGUIMIENTO 2026'!$P$14,INT((ROW()-13)/2),0)),"",OFFSET('11. SEGUIMIENTO 2026'!$P$14,INT((ROW()-13)/2),0)),IF(ISBLANK(OFFSET('9. METAS'!$S$20,INT((ROW()-14)/2),0)),"",OFFSET('9. METAS'!$S$20,INT((ROW()-14)/2),0)))</f>
        <v/>
      </c>
      <c r="M142" s="246" t="str">
        <f ca="1">IF(MOD(ROW()-13,2)=0,IF(ISBLANK(OFFSET('11. SEGUIMIENTO 2026'!$Q$14,INT((ROW()-13)/2),0)),"",OFFSET('11. SEGUIMIENTO 2026'!$Q$14,INT((ROW()-13)/2),0)),IF(ISBLANK(OFFSET('9. METAS'!$T$20,INT((ROW()-14)/2),0)),"",OFFSET('9. METAS'!$T$20,INT((ROW()-14)/2),0)))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02" t="str">
        <f ca="1">IF(ISBLANK(OFFSET('9. METAS'!$K$20,INT((ROW()-13)/2),0)),"",OFFSET('9. METAS'!$K$20,INT((ROW()-13)/2),0))</f>
        <v/>
      </c>
      <c r="I143" s="1004"/>
      <c r="J143" s="244" t="str">
        <f ca="1">IF(MOD(ROW()-13,2)=0,IF(ISBLANK(OFFSET('11. SEGUIMIENTO 2026'!$N$14,INT((ROW()-13)/2),0)),"",OFFSET('11. SEGUIMIENTO 2026'!$N$14,INT((ROW()-13)/2),0)),IF(ISBLANK(OFFSET('9. METAS'!$Q$20,INT((ROW()-14)/2),0)),"",OFFSET('9. METAS'!$Q$20,INT((ROW()-14)/2),0)))</f>
        <v/>
      </c>
      <c r="K143" s="245" t="str">
        <f ca="1">IF(MOD(ROW()-13,2)=0,IF(ISBLANK(OFFSET('11. SEGUIMIENTO 2026'!$O$14,INT((ROW()-13)/2),0)),"",OFFSET('11. SEGUIMIENTO 2026'!$O$14,INT((ROW()-13)/2),0)),IF(ISBLANK(OFFSET('9. METAS'!$R$20,INT((ROW()-14)/2),0)),"",OFFSET('9. METAS'!$R$20,INT((ROW()-14)/2),0)))</f>
        <v/>
      </c>
      <c r="L143" s="245" t="str">
        <f ca="1">IF(MOD(ROW()-13,2)=0,IF(ISBLANK(OFFSET('11. SEGUIMIENTO 2026'!$P$14,INT((ROW()-13)/2),0)),"",OFFSET('11. SEGUIMIENTO 2026'!$P$14,INT((ROW()-13)/2),0)),IF(ISBLANK(OFFSET('9. METAS'!$S$20,INT((ROW()-14)/2),0)),"",OFFSET('9. METAS'!$S$20,INT((ROW()-14)/2),0)))</f>
        <v/>
      </c>
      <c r="M143" s="246" t="str">
        <f ca="1">IF(MOD(ROW()-13,2)=0,IF(ISBLANK(OFFSET('11. SEGUIMIENTO 2026'!$Q$14,INT((ROW()-13)/2),0)),"",OFFSET('11. SEGUIMIENTO 2026'!$Q$14,INT((ROW()-13)/2),0)),IF(ISBLANK(OFFSET('9. METAS'!$T$20,INT((ROW()-14)/2),0)),"",OFFSET('9. METAS'!$T$20,INT((ROW()-14)/2),0)))</f>
        <v/>
      </c>
      <c r="N143" s="1006" t="str">
        <f t="shared" ref="N143" ca="1" si="126">IFERROR(J143/J144,"ND")</f>
        <v>ND</v>
      </c>
      <c r="O143" s="1008" t="str">
        <f t="shared" ref="O143" ca="1" si="127">IFERROR(((J143+K143+L143)/H143),"ND")</f>
        <v>ND</v>
      </c>
      <c r="P143" s="1010"/>
    </row>
    <row r="144" spans="3:16">
      <c r="C144" s="1025"/>
      <c r="D144" s="1018"/>
      <c r="E144" s="1018"/>
      <c r="F144" s="1021"/>
      <c r="G144" s="1023"/>
      <c r="H144" s="1002"/>
      <c r="I144" s="1012"/>
      <c r="J144" s="244" t="str">
        <f ca="1">IF(MOD(ROW()-13,2)=0,IF(ISBLANK(OFFSET('11. SEGUIMIENTO 2026'!$N$14,INT((ROW()-13)/2),0)),"",OFFSET('11. SEGUIMIENTO 2026'!$N$14,INT((ROW()-13)/2),0)),IF(ISBLANK(OFFSET('9. METAS'!$Q$20,INT((ROW()-14)/2),0)),"",OFFSET('9. METAS'!$Q$20,INT((ROW()-14)/2),0)))</f>
        <v/>
      </c>
      <c r="K144" s="245" t="str">
        <f ca="1">IF(MOD(ROW()-13,2)=0,IF(ISBLANK(OFFSET('11. SEGUIMIENTO 2026'!$O$14,INT((ROW()-13)/2),0)),"",OFFSET('11. SEGUIMIENTO 2026'!$O$14,INT((ROW()-13)/2),0)),IF(ISBLANK(OFFSET('9. METAS'!$R$20,INT((ROW()-14)/2),0)),"",OFFSET('9. METAS'!$R$20,INT((ROW()-14)/2),0)))</f>
        <v/>
      </c>
      <c r="L144" s="245" t="str">
        <f ca="1">IF(MOD(ROW()-13,2)=0,IF(ISBLANK(OFFSET('11. SEGUIMIENTO 2026'!$P$14,INT((ROW()-13)/2),0)),"",OFFSET('11. SEGUIMIENTO 2026'!$P$14,INT((ROW()-13)/2),0)),IF(ISBLANK(OFFSET('9. METAS'!$S$20,INT((ROW()-14)/2),0)),"",OFFSET('9. METAS'!$S$20,INT((ROW()-14)/2),0)))</f>
        <v/>
      </c>
      <c r="M144" s="246" t="str">
        <f ca="1">IF(MOD(ROW()-13,2)=0,IF(ISBLANK(OFFSET('11. SEGUIMIENTO 2026'!$Q$14,INT((ROW()-13)/2),0)),"",OFFSET('11. SEGUIMIENTO 2026'!$Q$14,INT((ROW()-13)/2),0)),IF(ISBLANK(OFFSET('9. METAS'!$T$20,INT((ROW()-14)/2),0)),"",OFFSET('9. METAS'!$T$20,INT((ROW()-14)/2),0)))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02" t="str">
        <f ca="1">IF(ISBLANK(OFFSET('9. METAS'!$K$20,INT((ROW()-13)/2),0)),"",OFFSET('9. METAS'!$K$20,INT((ROW()-13)/2),0))</f>
        <v/>
      </c>
      <c r="I145" s="1004"/>
      <c r="J145" s="244" t="str">
        <f ca="1">IF(MOD(ROW()-13,2)=0,IF(ISBLANK(OFFSET('11. SEGUIMIENTO 2026'!$N$14,INT((ROW()-13)/2),0)),"",OFFSET('11. SEGUIMIENTO 2026'!$N$14,INT((ROW()-13)/2),0)),IF(ISBLANK(OFFSET('9. METAS'!$Q$20,INT((ROW()-14)/2),0)),"",OFFSET('9. METAS'!$Q$20,INT((ROW()-14)/2),0)))</f>
        <v/>
      </c>
      <c r="K145" s="245" t="str">
        <f ca="1">IF(MOD(ROW()-13,2)=0,IF(ISBLANK(OFFSET('11. SEGUIMIENTO 2026'!$O$14,INT((ROW()-13)/2),0)),"",OFFSET('11. SEGUIMIENTO 2026'!$O$14,INT((ROW()-13)/2),0)),IF(ISBLANK(OFFSET('9. METAS'!$R$20,INT((ROW()-14)/2),0)),"",OFFSET('9. METAS'!$R$20,INT((ROW()-14)/2),0)))</f>
        <v/>
      </c>
      <c r="L145" s="245" t="str">
        <f ca="1">IF(MOD(ROW()-13,2)=0,IF(ISBLANK(OFFSET('11. SEGUIMIENTO 2026'!$P$14,INT((ROW()-13)/2),0)),"",OFFSET('11. SEGUIMIENTO 2026'!$P$14,INT((ROW()-13)/2),0)),IF(ISBLANK(OFFSET('9. METAS'!$S$20,INT((ROW()-14)/2),0)),"",OFFSET('9. METAS'!$S$20,INT((ROW()-14)/2),0)))</f>
        <v/>
      </c>
      <c r="M145" s="246" t="str">
        <f ca="1">IF(MOD(ROW()-13,2)=0,IF(ISBLANK(OFFSET('11. SEGUIMIENTO 2026'!$Q$14,INT((ROW()-13)/2),0)),"",OFFSET('11. SEGUIMIENTO 2026'!$Q$14,INT((ROW()-13)/2),0)),IF(ISBLANK(OFFSET('9. METAS'!$T$20,INT((ROW()-14)/2),0)),"",OFFSET('9. METAS'!$T$20,INT((ROW()-14)/2),0)))</f>
        <v/>
      </c>
      <c r="N145" s="1006" t="str">
        <f t="shared" ref="N145" ca="1" si="128">IFERROR(J145/J146,"ND")</f>
        <v>ND</v>
      </c>
      <c r="O145" s="1008" t="str">
        <f t="shared" ref="O145" ca="1" si="129">IFERROR(((J145+K145+L145)/H145),"ND")</f>
        <v>ND</v>
      </c>
      <c r="P145" s="1010"/>
    </row>
    <row r="146" spans="3:16">
      <c r="C146" s="1025"/>
      <c r="D146" s="1018"/>
      <c r="E146" s="1018"/>
      <c r="F146" s="1021"/>
      <c r="G146" s="1023"/>
      <c r="H146" s="1002"/>
      <c r="I146" s="1012"/>
      <c r="J146" s="244" t="str">
        <f ca="1">IF(MOD(ROW()-13,2)=0,IF(ISBLANK(OFFSET('11. SEGUIMIENTO 2026'!$N$14,INT((ROW()-13)/2),0)),"",OFFSET('11. SEGUIMIENTO 2026'!$N$14,INT((ROW()-13)/2),0)),IF(ISBLANK(OFFSET('9. METAS'!$Q$20,INT((ROW()-14)/2),0)),"",OFFSET('9. METAS'!$Q$20,INT((ROW()-14)/2),0)))</f>
        <v/>
      </c>
      <c r="K146" s="245" t="str">
        <f ca="1">IF(MOD(ROW()-13,2)=0,IF(ISBLANK(OFFSET('11. SEGUIMIENTO 2026'!$O$14,INT((ROW()-13)/2),0)),"",OFFSET('11. SEGUIMIENTO 2026'!$O$14,INT((ROW()-13)/2),0)),IF(ISBLANK(OFFSET('9. METAS'!$R$20,INT((ROW()-14)/2),0)),"",OFFSET('9. METAS'!$R$20,INT((ROW()-14)/2),0)))</f>
        <v/>
      </c>
      <c r="L146" s="245" t="str">
        <f ca="1">IF(MOD(ROW()-13,2)=0,IF(ISBLANK(OFFSET('11. SEGUIMIENTO 2026'!$P$14,INT((ROW()-13)/2),0)),"",OFFSET('11. SEGUIMIENTO 2026'!$P$14,INT((ROW()-13)/2),0)),IF(ISBLANK(OFFSET('9. METAS'!$S$20,INT((ROW()-14)/2),0)),"",OFFSET('9. METAS'!$S$20,INT((ROW()-14)/2),0)))</f>
        <v/>
      </c>
      <c r="M146" s="246" t="str">
        <f ca="1">IF(MOD(ROW()-13,2)=0,IF(ISBLANK(OFFSET('11. SEGUIMIENTO 2026'!$Q$14,INT((ROW()-13)/2),0)),"",OFFSET('11. SEGUIMIENTO 2026'!$Q$14,INT((ROW()-13)/2),0)),IF(ISBLANK(OFFSET('9. METAS'!$T$20,INT((ROW()-14)/2),0)),"",OFFSET('9. METAS'!$T$20,INT((ROW()-14)/2),0)))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02" t="str">
        <f ca="1">IF(ISBLANK(OFFSET('9. METAS'!$K$20,INT((ROW()-13)/2),0)),"",OFFSET('9. METAS'!$K$20,INT((ROW()-13)/2),0))</f>
        <v/>
      </c>
      <c r="I147" s="1004"/>
      <c r="J147" s="244" t="str">
        <f ca="1">IF(MOD(ROW()-13,2)=0,IF(ISBLANK(OFFSET('11. SEGUIMIENTO 2026'!$N$14,INT((ROW()-13)/2),0)),"",OFFSET('11. SEGUIMIENTO 2026'!$N$14,INT((ROW()-13)/2),0)),IF(ISBLANK(OFFSET('9. METAS'!$Q$20,INT((ROW()-14)/2),0)),"",OFFSET('9. METAS'!$Q$20,INT((ROW()-14)/2),0)))</f>
        <v/>
      </c>
      <c r="K147" s="245" t="str">
        <f ca="1">IF(MOD(ROW()-13,2)=0,IF(ISBLANK(OFFSET('11. SEGUIMIENTO 2026'!$O$14,INT((ROW()-13)/2),0)),"",OFFSET('11. SEGUIMIENTO 2026'!$O$14,INT((ROW()-13)/2),0)),IF(ISBLANK(OFFSET('9. METAS'!$R$20,INT((ROW()-14)/2),0)),"",OFFSET('9. METAS'!$R$20,INT((ROW()-14)/2),0)))</f>
        <v/>
      </c>
      <c r="L147" s="245" t="str">
        <f ca="1">IF(MOD(ROW()-13,2)=0,IF(ISBLANK(OFFSET('11. SEGUIMIENTO 2026'!$P$14,INT((ROW()-13)/2),0)),"",OFFSET('11. SEGUIMIENTO 2026'!$P$14,INT((ROW()-13)/2),0)),IF(ISBLANK(OFFSET('9. METAS'!$S$20,INT((ROW()-14)/2),0)),"",OFFSET('9. METAS'!$S$20,INT((ROW()-14)/2),0)))</f>
        <v/>
      </c>
      <c r="M147" s="246" t="str">
        <f ca="1">IF(MOD(ROW()-13,2)=0,IF(ISBLANK(OFFSET('11. SEGUIMIENTO 2026'!$Q$14,INT((ROW()-13)/2),0)),"",OFFSET('11. SEGUIMIENTO 2026'!$Q$14,INT((ROW()-13)/2),0)),IF(ISBLANK(OFFSET('9. METAS'!$T$20,INT((ROW()-14)/2),0)),"",OFFSET('9. METAS'!$T$20,INT((ROW()-14)/2),0)))</f>
        <v/>
      </c>
      <c r="N147" s="1006" t="str">
        <f t="shared" ref="N147" ca="1" si="130">IFERROR(J147/J148,"ND")</f>
        <v>ND</v>
      </c>
      <c r="O147" s="1008" t="str">
        <f t="shared" ref="O147" ca="1" si="131">IFERROR(((J147+K147+L147)/H147),"ND")</f>
        <v>ND</v>
      </c>
      <c r="P147" s="1010"/>
    </row>
    <row r="148" spans="3:16">
      <c r="C148" s="1025"/>
      <c r="D148" s="1018"/>
      <c r="E148" s="1018"/>
      <c r="F148" s="1021"/>
      <c r="G148" s="1023"/>
      <c r="H148" s="1002"/>
      <c r="I148" s="1012"/>
      <c r="J148" s="244" t="str">
        <f ca="1">IF(MOD(ROW()-13,2)=0,IF(ISBLANK(OFFSET('11. SEGUIMIENTO 2026'!$N$14,INT((ROW()-13)/2),0)),"",OFFSET('11. SEGUIMIENTO 2026'!$N$14,INT((ROW()-13)/2),0)),IF(ISBLANK(OFFSET('9. METAS'!$Q$20,INT((ROW()-14)/2),0)),"",OFFSET('9. METAS'!$Q$20,INT((ROW()-14)/2),0)))</f>
        <v/>
      </c>
      <c r="K148" s="245" t="str">
        <f ca="1">IF(MOD(ROW()-13,2)=0,IF(ISBLANK(OFFSET('11. SEGUIMIENTO 2026'!$O$14,INT((ROW()-13)/2),0)),"",OFFSET('11. SEGUIMIENTO 2026'!$O$14,INT((ROW()-13)/2),0)),IF(ISBLANK(OFFSET('9. METAS'!$R$20,INT((ROW()-14)/2),0)),"",OFFSET('9. METAS'!$R$20,INT((ROW()-14)/2),0)))</f>
        <v/>
      </c>
      <c r="L148" s="245" t="str">
        <f ca="1">IF(MOD(ROW()-13,2)=0,IF(ISBLANK(OFFSET('11. SEGUIMIENTO 2026'!$P$14,INT((ROW()-13)/2),0)),"",OFFSET('11. SEGUIMIENTO 2026'!$P$14,INT((ROW()-13)/2),0)),IF(ISBLANK(OFFSET('9. METAS'!$S$20,INT((ROW()-14)/2),0)),"",OFFSET('9. METAS'!$S$20,INT((ROW()-14)/2),0)))</f>
        <v/>
      </c>
      <c r="M148" s="246" t="str">
        <f ca="1">IF(MOD(ROW()-13,2)=0,IF(ISBLANK(OFFSET('11. SEGUIMIENTO 2026'!$Q$14,INT((ROW()-13)/2),0)),"",OFFSET('11. SEGUIMIENTO 2026'!$Q$14,INT((ROW()-13)/2),0)),IF(ISBLANK(OFFSET('9. METAS'!$T$20,INT((ROW()-14)/2),0)),"",OFFSET('9. METAS'!$T$20,INT((ROW()-14)/2),0)))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02">
        <f ca="1">IF(ISBLANK(OFFSET('9. METAS'!$K$20,INT((ROW()-13)/2),0)),"",OFFSET('9. METAS'!$K$20,INT((ROW()-13)/2),0))</f>
        <v>100</v>
      </c>
      <c r="I149" s="1004"/>
      <c r="J149" s="244">
        <f ca="1">IF(MOD(ROW()-13,2)=0,IF(ISBLANK(OFFSET('11. SEGUIMIENTO 2026'!$N$14,INT((ROW()-13)/2),0)),"",OFFSET('11. SEGUIMIENTO 2026'!$N$14,INT((ROW()-13)/2),0)),IF(ISBLANK(OFFSET('9. METAS'!$Q$20,INT((ROW()-14)/2),0)),"",OFFSET('9. METAS'!$Q$20,INT((ROW()-14)/2),0)))</f>
        <v>14</v>
      </c>
      <c r="K149" s="245" t="str">
        <f ca="1">IF(MOD(ROW()-13,2)=0,IF(ISBLANK(OFFSET('11. SEGUIMIENTO 2026'!$O$14,INT((ROW()-13)/2),0)),"",OFFSET('11. SEGUIMIENTO 2026'!$O$14,INT((ROW()-13)/2),0)),IF(ISBLANK(OFFSET('9. METAS'!$R$20,INT((ROW()-14)/2),0)),"",OFFSET('9. METAS'!$R$20,INT((ROW()-14)/2),0)))</f>
        <v/>
      </c>
      <c r="L149" s="245" t="str">
        <f ca="1">IF(MOD(ROW()-13,2)=0,IF(ISBLANK(OFFSET('11. SEGUIMIENTO 2026'!$P$14,INT((ROW()-13)/2),0)),"",OFFSET('11. SEGUIMIENTO 2026'!$P$14,INT((ROW()-13)/2),0)),IF(ISBLANK(OFFSET('9. METAS'!$S$20,INT((ROW()-14)/2),0)),"",OFFSET('9. METAS'!$S$20,INT((ROW()-14)/2),0)))</f>
        <v/>
      </c>
      <c r="M149" s="246" t="str">
        <f ca="1">IF(MOD(ROW()-13,2)=0,IF(ISBLANK(OFFSET('11. SEGUIMIENTO 2026'!$Q$14,INT((ROW()-13)/2),0)),"",OFFSET('11. SEGUIMIENTO 2026'!$Q$14,INT((ROW()-13)/2),0)),IF(ISBLANK(OFFSET('9. METAS'!$T$20,INT((ROW()-14)/2),0)),"",OFFSET('9. METAS'!$T$20,INT((ROW()-14)/2),0)))</f>
        <v/>
      </c>
      <c r="N149" s="1006">
        <f t="shared" ref="N149" ca="1" si="132">IFERROR(J149/J150,"ND")</f>
        <v>0.56000000000000005</v>
      </c>
      <c r="O149" s="1008" t="str">
        <f t="shared" ref="O149" ca="1" si="133">IFERROR(((J149+K149+L149)/H149),"ND")</f>
        <v>ND</v>
      </c>
      <c r="P149" s="1010"/>
    </row>
    <row r="150" spans="3:16">
      <c r="C150" s="1025"/>
      <c r="D150" s="1018"/>
      <c r="E150" s="1018"/>
      <c r="F150" s="1021"/>
      <c r="G150" s="1023"/>
      <c r="H150" s="1002"/>
      <c r="I150" s="1012"/>
      <c r="J150" s="244">
        <f ca="1">IF(MOD(ROW()-13,2)=0,IF(ISBLANK(OFFSET('11. SEGUIMIENTO 2026'!$N$14,INT((ROW()-13)/2),0)),"",OFFSET('11. SEGUIMIENTO 2026'!$N$14,INT((ROW()-13)/2),0)),IF(ISBLANK(OFFSET('9. METAS'!$Q$20,INT((ROW()-14)/2),0)),"",OFFSET('9. METAS'!$Q$20,INT((ROW()-14)/2),0)))</f>
        <v>25</v>
      </c>
      <c r="K150" s="245">
        <f ca="1">IF(MOD(ROW()-13,2)=0,IF(ISBLANK(OFFSET('11. SEGUIMIENTO 2026'!$O$14,INT((ROW()-13)/2),0)),"",OFFSET('11. SEGUIMIENTO 2026'!$O$14,INT((ROW()-13)/2),0)),IF(ISBLANK(OFFSET('9. METAS'!$R$20,INT((ROW()-14)/2),0)),"",OFFSET('9. METAS'!$R$20,INT((ROW()-14)/2),0)))</f>
        <v>25</v>
      </c>
      <c r="L150" s="245">
        <f ca="1">IF(MOD(ROW()-13,2)=0,IF(ISBLANK(OFFSET('11. SEGUIMIENTO 2026'!$P$14,INT((ROW()-13)/2),0)),"",OFFSET('11. SEGUIMIENTO 2026'!$P$14,INT((ROW()-13)/2),0)),IF(ISBLANK(OFFSET('9. METAS'!$S$20,INT((ROW()-14)/2),0)),"",OFFSET('9. METAS'!$S$20,INT((ROW()-14)/2),0)))</f>
        <v>25</v>
      </c>
      <c r="M150" s="246">
        <f ca="1">IF(MOD(ROW()-13,2)=0,IF(ISBLANK(OFFSET('11. SEGUIMIENTO 2026'!$Q$14,INT((ROW()-13)/2),0)),"",OFFSET('11. SEGUIMIENTO 2026'!$Q$14,INT((ROW()-13)/2),0)),IF(ISBLANK(OFFSET('9. METAS'!$T$20,INT((ROW()-14)/2),0)),"",OFFSET('9. METAS'!$T$20,INT((ROW()-14)/2),0)))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02">
        <f ca="1">IF(ISBLANK(OFFSET('9. METAS'!$K$20,INT((ROW()-13)/2),0)),"",OFFSET('9. METAS'!$K$20,INT((ROW()-13)/2),0))</f>
        <v>150</v>
      </c>
      <c r="I151" s="1004"/>
      <c r="J151" s="244">
        <f ca="1">IF(MOD(ROW()-13,2)=0,IF(ISBLANK(OFFSET('11. SEGUIMIENTO 2026'!$N$14,INT((ROW()-13)/2),0)),"",OFFSET('11. SEGUIMIENTO 2026'!$N$14,INT((ROW()-13)/2),0)),IF(ISBLANK(OFFSET('9. METAS'!$Q$20,INT((ROW()-14)/2),0)),"",OFFSET('9. METAS'!$Q$20,INT((ROW()-14)/2),0)))</f>
        <v>19</v>
      </c>
      <c r="K151" s="245" t="str">
        <f ca="1">IF(MOD(ROW()-13,2)=0,IF(ISBLANK(OFFSET('11. SEGUIMIENTO 2026'!$O$14,INT((ROW()-13)/2),0)),"",OFFSET('11. SEGUIMIENTO 2026'!$O$14,INT((ROW()-13)/2),0)),IF(ISBLANK(OFFSET('9. METAS'!$R$20,INT((ROW()-14)/2),0)),"",OFFSET('9. METAS'!$R$20,INT((ROW()-14)/2),0)))</f>
        <v/>
      </c>
      <c r="L151" s="245" t="str">
        <f ca="1">IF(MOD(ROW()-13,2)=0,IF(ISBLANK(OFFSET('11. SEGUIMIENTO 2026'!$P$14,INT((ROW()-13)/2),0)),"",OFFSET('11. SEGUIMIENTO 2026'!$P$14,INT((ROW()-13)/2),0)),IF(ISBLANK(OFFSET('9. METAS'!$S$20,INT((ROW()-14)/2),0)),"",OFFSET('9. METAS'!$S$20,INT((ROW()-14)/2),0)))</f>
        <v/>
      </c>
      <c r="M151" s="246" t="str">
        <f ca="1">IF(MOD(ROW()-13,2)=0,IF(ISBLANK(OFFSET('11. SEGUIMIENTO 2026'!$Q$14,INT((ROW()-13)/2),0)),"",OFFSET('11. SEGUIMIENTO 2026'!$Q$14,INT((ROW()-13)/2),0)),IF(ISBLANK(OFFSET('9. METAS'!$T$20,INT((ROW()-14)/2),0)),"",OFFSET('9. METAS'!$T$20,INT((ROW()-14)/2),0)))</f>
        <v/>
      </c>
      <c r="N151" s="1006">
        <f t="shared" ref="N151" ca="1" si="134">IFERROR(J151/J152,"ND")</f>
        <v>0.54285714285714282</v>
      </c>
      <c r="O151" s="1008" t="str">
        <f t="shared" ref="O151" ca="1" si="135">IFERROR(((J151+K151+L151)/H151),"ND")</f>
        <v>ND</v>
      </c>
      <c r="P151" s="1010"/>
    </row>
    <row r="152" spans="3:16">
      <c r="C152" s="1025"/>
      <c r="D152" s="1018"/>
      <c r="E152" s="1018"/>
      <c r="F152" s="1021"/>
      <c r="G152" s="1023"/>
      <c r="H152" s="1002"/>
      <c r="I152" s="1012"/>
      <c r="J152" s="244">
        <f ca="1">IF(MOD(ROW()-13,2)=0,IF(ISBLANK(OFFSET('11. SEGUIMIENTO 2026'!$N$14,INT((ROW()-13)/2),0)),"",OFFSET('11. SEGUIMIENTO 2026'!$N$14,INT((ROW()-13)/2),0)),IF(ISBLANK(OFFSET('9. METAS'!$Q$20,INT((ROW()-14)/2),0)),"",OFFSET('9. METAS'!$Q$20,INT((ROW()-14)/2),0)))</f>
        <v>35</v>
      </c>
      <c r="K152" s="245">
        <f ca="1">IF(MOD(ROW()-13,2)=0,IF(ISBLANK(OFFSET('11. SEGUIMIENTO 2026'!$O$14,INT((ROW()-13)/2),0)),"",OFFSET('11. SEGUIMIENTO 2026'!$O$14,INT((ROW()-13)/2),0)),IF(ISBLANK(OFFSET('9. METAS'!$R$20,INT((ROW()-14)/2),0)),"",OFFSET('9. METAS'!$R$20,INT((ROW()-14)/2),0)))</f>
        <v>45</v>
      </c>
      <c r="L152" s="245">
        <f ca="1">IF(MOD(ROW()-13,2)=0,IF(ISBLANK(OFFSET('11. SEGUIMIENTO 2026'!$P$14,INT((ROW()-13)/2),0)),"",OFFSET('11. SEGUIMIENTO 2026'!$P$14,INT((ROW()-13)/2),0)),IF(ISBLANK(OFFSET('9. METAS'!$S$20,INT((ROW()-14)/2),0)),"",OFFSET('9. METAS'!$S$20,INT((ROW()-14)/2),0)))</f>
        <v>45</v>
      </c>
      <c r="M152" s="246">
        <f ca="1">IF(MOD(ROW()-13,2)=0,IF(ISBLANK(OFFSET('11. SEGUIMIENTO 2026'!$Q$14,INT((ROW()-13)/2),0)),"",OFFSET('11. SEGUIMIENTO 2026'!$Q$14,INT((ROW()-13)/2),0)),IF(ISBLANK(OFFSET('9. METAS'!$T$20,INT((ROW()-14)/2),0)),"",OFFSET('9. METAS'!$T$20,INT((ROW()-14)/2),0)))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02" t="str">
        <f ca="1">IF(ISBLANK(OFFSET('9. METAS'!$K$20,INT((ROW()-13)/2),0)),"",OFFSET('9. METAS'!$K$20,INT((ROW()-13)/2),0))</f>
        <v/>
      </c>
      <c r="I153" s="1004"/>
      <c r="J153" s="244" t="str">
        <f ca="1">IF(MOD(ROW()-13,2)=0,IF(ISBLANK(OFFSET('11. SEGUIMIENTO 2026'!$N$14,INT((ROW()-13)/2),0)),"",OFFSET('11. SEGUIMIENTO 2026'!$N$14,INT((ROW()-13)/2),0)),IF(ISBLANK(OFFSET('9. METAS'!$Q$20,INT((ROW()-14)/2),0)),"",OFFSET('9. METAS'!$Q$20,INT((ROW()-14)/2),0)))</f>
        <v/>
      </c>
      <c r="K153" s="245" t="str">
        <f ca="1">IF(MOD(ROW()-13,2)=0,IF(ISBLANK(OFFSET('11. SEGUIMIENTO 2026'!$O$14,INT((ROW()-13)/2),0)),"",OFFSET('11. SEGUIMIENTO 2026'!$O$14,INT((ROW()-13)/2),0)),IF(ISBLANK(OFFSET('9. METAS'!$R$20,INT((ROW()-14)/2),0)),"",OFFSET('9. METAS'!$R$20,INT((ROW()-14)/2),0)))</f>
        <v/>
      </c>
      <c r="L153" s="245" t="str">
        <f ca="1">IF(MOD(ROW()-13,2)=0,IF(ISBLANK(OFFSET('11. SEGUIMIENTO 2026'!$P$14,INT((ROW()-13)/2),0)),"",OFFSET('11. SEGUIMIENTO 2026'!$P$14,INT((ROW()-13)/2),0)),IF(ISBLANK(OFFSET('9. METAS'!$S$20,INT((ROW()-14)/2),0)),"",OFFSET('9. METAS'!$S$20,INT((ROW()-14)/2),0)))</f>
        <v/>
      </c>
      <c r="M153" s="246" t="str">
        <f ca="1">IF(MOD(ROW()-13,2)=0,IF(ISBLANK(OFFSET('11. SEGUIMIENTO 2026'!$Q$14,INT((ROW()-13)/2),0)),"",OFFSET('11. SEGUIMIENTO 2026'!$Q$14,INT((ROW()-13)/2),0)),IF(ISBLANK(OFFSET('9. METAS'!$T$20,INT((ROW()-14)/2),0)),"",OFFSET('9. METAS'!$T$20,INT((ROW()-14)/2),0)))</f>
        <v/>
      </c>
      <c r="N153" s="1006" t="str">
        <f t="shared" ref="N153" ca="1" si="136">IFERROR(J153/J154,"ND")</f>
        <v>ND</v>
      </c>
      <c r="O153" s="1008" t="str">
        <f t="shared" ref="O153" ca="1" si="137">IFERROR(((J153+K153+L153)/H153),"ND")</f>
        <v>ND</v>
      </c>
      <c r="P153" s="1010"/>
    </row>
    <row r="154" spans="3:16">
      <c r="C154" s="1025"/>
      <c r="D154" s="1018"/>
      <c r="E154" s="1018"/>
      <c r="F154" s="1021"/>
      <c r="G154" s="1023"/>
      <c r="H154" s="1002"/>
      <c r="I154" s="1012"/>
      <c r="J154" s="244" t="str">
        <f ca="1">IF(MOD(ROW()-13,2)=0,IF(ISBLANK(OFFSET('11. SEGUIMIENTO 2026'!$N$14,INT((ROW()-13)/2),0)),"",OFFSET('11. SEGUIMIENTO 2026'!$N$14,INT((ROW()-13)/2),0)),IF(ISBLANK(OFFSET('9. METAS'!$Q$20,INT((ROW()-14)/2),0)),"",OFFSET('9. METAS'!$Q$20,INT((ROW()-14)/2),0)))</f>
        <v/>
      </c>
      <c r="K154" s="245" t="str">
        <f ca="1">IF(MOD(ROW()-13,2)=0,IF(ISBLANK(OFFSET('11. SEGUIMIENTO 2026'!$O$14,INT((ROW()-13)/2),0)),"",OFFSET('11. SEGUIMIENTO 2026'!$O$14,INT((ROW()-13)/2),0)),IF(ISBLANK(OFFSET('9. METAS'!$R$20,INT((ROW()-14)/2),0)),"",OFFSET('9. METAS'!$R$20,INT((ROW()-14)/2),0)))</f>
        <v/>
      </c>
      <c r="L154" s="245" t="str">
        <f ca="1">IF(MOD(ROW()-13,2)=0,IF(ISBLANK(OFFSET('11. SEGUIMIENTO 2026'!$P$14,INT((ROW()-13)/2),0)),"",OFFSET('11. SEGUIMIENTO 2026'!$P$14,INT((ROW()-13)/2),0)),IF(ISBLANK(OFFSET('9. METAS'!$S$20,INT((ROW()-14)/2),0)),"",OFFSET('9. METAS'!$S$20,INT((ROW()-14)/2),0)))</f>
        <v/>
      </c>
      <c r="M154" s="246" t="str">
        <f ca="1">IF(MOD(ROW()-13,2)=0,IF(ISBLANK(OFFSET('11. SEGUIMIENTO 2026'!$Q$14,INT((ROW()-13)/2),0)),"",OFFSET('11. SEGUIMIENTO 2026'!$Q$14,INT((ROW()-13)/2),0)),IF(ISBLANK(OFFSET('9. METAS'!$T$20,INT((ROW()-14)/2),0)),"",OFFSET('9. METAS'!$T$20,INT((ROW()-14)/2),0)))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02" t="str">
        <f ca="1">IF(ISBLANK(OFFSET('9. METAS'!$K$20,INT((ROW()-13)/2),0)),"",OFFSET('9. METAS'!$K$20,INT((ROW()-13)/2),0))</f>
        <v/>
      </c>
      <c r="I155" s="1004"/>
      <c r="J155" s="244" t="str">
        <f ca="1">IF(MOD(ROW()-13,2)=0,IF(ISBLANK(OFFSET('11. SEGUIMIENTO 2026'!$N$14,INT((ROW()-13)/2),0)),"",OFFSET('11. SEGUIMIENTO 2026'!$N$14,INT((ROW()-13)/2),0)),IF(ISBLANK(OFFSET('9. METAS'!$Q$20,INT((ROW()-14)/2),0)),"",OFFSET('9. METAS'!$Q$20,INT((ROW()-14)/2),0)))</f>
        <v/>
      </c>
      <c r="K155" s="245" t="str">
        <f ca="1">IF(MOD(ROW()-13,2)=0,IF(ISBLANK(OFFSET('11. SEGUIMIENTO 2026'!$O$14,INT((ROW()-13)/2),0)),"",OFFSET('11. SEGUIMIENTO 2026'!$O$14,INT((ROW()-13)/2),0)),IF(ISBLANK(OFFSET('9. METAS'!$R$20,INT((ROW()-14)/2),0)),"",OFFSET('9. METAS'!$R$20,INT((ROW()-14)/2),0)))</f>
        <v/>
      </c>
      <c r="L155" s="245" t="str">
        <f ca="1">IF(MOD(ROW()-13,2)=0,IF(ISBLANK(OFFSET('11. SEGUIMIENTO 2026'!$P$14,INT((ROW()-13)/2),0)),"",OFFSET('11. SEGUIMIENTO 2026'!$P$14,INT((ROW()-13)/2),0)),IF(ISBLANK(OFFSET('9. METAS'!$S$20,INT((ROW()-14)/2),0)),"",OFFSET('9. METAS'!$S$20,INT((ROW()-14)/2),0)))</f>
        <v/>
      </c>
      <c r="M155" s="246">
        <f ca="1">IF(MOD(ROW()-13,2)=0,IF(ISBLANK(OFFSET('11. SEGUIMIENTO 2026'!$Q$14,INT((ROW()-13)/2),0)),"",OFFSET('11. SEGUIMIENTO 2026'!$Q$14,INT((ROW()-13)/2),0)),IF(ISBLANK(OFFSET('9. METAS'!$T$20,INT((ROW()-14)/2),0)),"",OFFSET('9. METAS'!$T$20,INT((ROW()-14)/2),0)))</f>
        <v>87</v>
      </c>
      <c r="N155" s="1006" t="str">
        <f t="shared" ref="N155" ca="1" si="138">IFERROR(J155/J156,"ND")</f>
        <v>ND</v>
      </c>
      <c r="O155" s="1008" t="str">
        <f t="shared" ref="O155" ca="1" si="139">IFERROR(((J155+K155+L155)/H155),"ND")</f>
        <v>ND</v>
      </c>
      <c r="P155" s="1010"/>
    </row>
    <row r="156" spans="3:16">
      <c r="C156" s="1025"/>
      <c r="D156" s="1018"/>
      <c r="E156" s="1018"/>
      <c r="F156" s="1021"/>
      <c r="G156" s="1023"/>
      <c r="H156" s="1002"/>
      <c r="I156" s="1012"/>
      <c r="J156" s="244" t="str">
        <f ca="1">IF(MOD(ROW()-13,2)=0,IF(ISBLANK(OFFSET('11. SEGUIMIENTO 2026'!$N$14,INT((ROW()-13)/2),0)),"",OFFSET('11. SEGUIMIENTO 2026'!$N$14,INT((ROW()-13)/2),0)),IF(ISBLANK(OFFSET('9. METAS'!$Q$20,INT((ROW()-14)/2),0)),"",OFFSET('9. METAS'!$Q$20,INT((ROW()-14)/2),0)))</f>
        <v/>
      </c>
      <c r="K156" s="245" t="str">
        <f ca="1">IF(MOD(ROW()-13,2)=0,IF(ISBLANK(OFFSET('11. SEGUIMIENTO 2026'!$O$14,INT((ROW()-13)/2),0)),"",OFFSET('11. SEGUIMIENTO 2026'!$O$14,INT((ROW()-13)/2),0)),IF(ISBLANK(OFFSET('9. METAS'!$R$20,INT((ROW()-14)/2),0)),"",OFFSET('9. METAS'!$R$20,INT((ROW()-14)/2),0)))</f>
        <v/>
      </c>
      <c r="L156" s="245" t="str">
        <f ca="1">IF(MOD(ROW()-13,2)=0,IF(ISBLANK(OFFSET('11. SEGUIMIENTO 2026'!$P$14,INT((ROW()-13)/2),0)),"",OFFSET('11. SEGUIMIENTO 2026'!$P$14,INT((ROW()-13)/2),0)),IF(ISBLANK(OFFSET('9. METAS'!$S$20,INT((ROW()-14)/2),0)),"",OFFSET('9. METAS'!$S$20,INT((ROW()-14)/2),0)))</f>
        <v/>
      </c>
      <c r="M156" s="246" t="str">
        <f ca="1">IF(MOD(ROW()-13,2)=0,IF(ISBLANK(OFFSET('11. SEGUIMIENTO 2026'!$Q$14,INT((ROW()-13)/2),0)),"",OFFSET('11. SEGUIMIENTO 2026'!$Q$14,INT((ROW()-13)/2),0)),IF(ISBLANK(OFFSET('9. METAS'!$T$20,INT((ROW()-14)/2),0)),"",OFFSET('9. METAS'!$T$20,INT((ROW()-14)/2),0)))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02" t="str">
        <f ca="1">IF(ISBLANK(OFFSET('9. METAS'!$K$20,INT((ROW()-13)/2),0)),"",OFFSET('9. METAS'!$K$20,INT((ROW()-13)/2),0))</f>
        <v/>
      </c>
      <c r="I157" s="1004"/>
      <c r="J157" s="244" t="str">
        <f ca="1">IF(MOD(ROW()-13,2)=0,IF(ISBLANK(OFFSET('11. SEGUIMIENTO 2026'!$N$14,INT((ROW()-13)/2),0)),"",OFFSET('11. SEGUIMIENTO 2026'!$N$14,INT((ROW()-13)/2),0)),IF(ISBLANK(OFFSET('9. METAS'!$Q$20,INT((ROW()-14)/2),0)),"",OFFSET('9. METAS'!$Q$20,INT((ROW()-14)/2),0)))</f>
        <v/>
      </c>
      <c r="K157" s="245" t="str">
        <f ca="1">IF(MOD(ROW()-13,2)=0,IF(ISBLANK(OFFSET('11. SEGUIMIENTO 2026'!$O$14,INT((ROW()-13)/2),0)),"",OFFSET('11. SEGUIMIENTO 2026'!$O$14,INT((ROW()-13)/2),0)),IF(ISBLANK(OFFSET('9. METAS'!$R$20,INT((ROW()-14)/2),0)),"",OFFSET('9. METAS'!$R$20,INT((ROW()-14)/2),0)))</f>
        <v/>
      </c>
      <c r="L157" s="245">
        <f ca="1">IF(MOD(ROW()-13,2)=0,IF(ISBLANK(OFFSET('11. SEGUIMIENTO 2026'!$P$14,INT((ROW()-13)/2),0)),"",OFFSET('11. SEGUIMIENTO 2026'!$P$14,INT((ROW()-13)/2),0)),IF(ISBLANK(OFFSET('9. METAS'!$S$20,INT((ROW()-14)/2),0)),"",OFFSET('9. METAS'!$S$20,INT((ROW()-14)/2),0)))</f>
        <v>78</v>
      </c>
      <c r="M157" s="246" t="str">
        <f ca="1">IF(MOD(ROW()-13,2)=0,IF(ISBLANK(OFFSET('11. SEGUIMIENTO 2026'!$Q$14,INT((ROW()-13)/2),0)),"",OFFSET('11. SEGUIMIENTO 2026'!$Q$14,INT((ROW()-13)/2),0)),IF(ISBLANK(OFFSET('9. METAS'!$T$20,INT((ROW()-14)/2),0)),"",OFFSET('9. METAS'!$T$20,INT((ROW()-14)/2),0)))</f>
        <v/>
      </c>
      <c r="N157" s="1006" t="str">
        <f t="shared" ref="N157" ca="1" si="140">IFERROR(J157/J158,"ND")</f>
        <v>ND</v>
      </c>
      <c r="O157" s="1008" t="str">
        <f t="shared" ref="O157" ca="1" si="141">IFERROR(((J157+K157+L157)/H157),"ND")</f>
        <v>ND</v>
      </c>
      <c r="P157" s="1010"/>
    </row>
    <row r="158" spans="3:16">
      <c r="C158" s="1025"/>
      <c r="D158" s="1018"/>
      <c r="E158" s="1018"/>
      <c r="F158" s="1021"/>
      <c r="G158" s="1023"/>
      <c r="H158" s="1002"/>
      <c r="I158" s="1012"/>
      <c r="J158" s="244" t="str">
        <f ca="1">IF(MOD(ROW()-13,2)=0,IF(ISBLANK(OFFSET('11. SEGUIMIENTO 2026'!$N$14,INT((ROW()-13)/2),0)),"",OFFSET('11. SEGUIMIENTO 2026'!$N$14,INT((ROW()-13)/2),0)),IF(ISBLANK(OFFSET('9. METAS'!$Q$20,INT((ROW()-14)/2),0)),"",OFFSET('9. METAS'!$Q$20,INT((ROW()-14)/2),0)))</f>
        <v/>
      </c>
      <c r="K158" s="245" t="str">
        <f ca="1">IF(MOD(ROW()-13,2)=0,IF(ISBLANK(OFFSET('11. SEGUIMIENTO 2026'!$O$14,INT((ROW()-13)/2),0)),"",OFFSET('11. SEGUIMIENTO 2026'!$O$14,INT((ROW()-13)/2),0)),IF(ISBLANK(OFFSET('9. METAS'!$R$20,INT((ROW()-14)/2),0)),"",OFFSET('9. METAS'!$R$20,INT((ROW()-14)/2),0)))</f>
        <v/>
      </c>
      <c r="L158" s="245" t="str">
        <f ca="1">IF(MOD(ROW()-13,2)=0,IF(ISBLANK(OFFSET('11. SEGUIMIENTO 2026'!$P$14,INT((ROW()-13)/2),0)),"",OFFSET('11. SEGUIMIENTO 2026'!$P$14,INT((ROW()-13)/2),0)),IF(ISBLANK(OFFSET('9. METAS'!$S$20,INT((ROW()-14)/2),0)),"",OFFSET('9. METAS'!$S$20,INT((ROW()-14)/2),0)))</f>
        <v/>
      </c>
      <c r="M158" s="246" t="str">
        <f ca="1">IF(MOD(ROW()-13,2)=0,IF(ISBLANK(OFFSET('11. SEGUIMIENTO 2026'!$Q$14,INT((ROW()-13)/2),0)),"",OFFSET('11. SEGUIMIENTO 2026'!$Q$14,INT((ROW()-13)/2),0)),IF(ISBLANK(OFFSET('9. METAS'!$T$20,INT((ROW()-14)/2),0)),"",OFFSET('9. METAS'!$T$20,INT((ROW()-14)/2),0)))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02" t="str">
        <f ca="1">IF(ISBLANK(OFFSET('9. METAS'!$K$20,INT((ROW()-13)/2),0)),"",OFFSET('9. METAS'!$K$20,INT((ROW()-13)/2),0))</f>
        <v/>
      </c>
      <c r="I159" s="1004"/>
      <c r="J159" s="244" t="str">
        <f ca="1">IF(MOD(ROW()-13,2)=0,IF(ISBLANK(OFFSET('11. SEGUIMIENTO 2026'!$N$14,INT((ROW()-13)/2),0)),"",OFFSET('11. SEGUIMIENTO 2026'!$N$14,INT((ROW()-13)/2),0)),IF(ISBLANK(OFFSET('9. METAS'!$Q$20,INT((ROW()-14)/2),0)),"",OFFSET('9. METAS'!$Q$20,INT((ROW()-14)/2),0)))</f>
        <v/>
      </c>
      <c r="K159" s="245">
        <f ca="1">IF(MOD(ROW()-13,2)=0,IF(ISBLANK(OFFSET('11. SEGUIMIENTO 2026'!$O$14,INT((ROW()-13)/2),0)),"",OFFSET('11. SEGUIMIENTO 2026'!$O$14,INT((ROW()-13)/2),0)),IF(ISBLANK(OFFSET('9. METAS'!$R$20,INT((ROW()-14)/2),0)),"",OFFSET('9. METAS'!$R$20,INT((ROW()-14)/2),0)))</f>
        <v>58</v>
      </c>
      <c r="L159" s="245" t="str">
        <f ca="1">IF(MOD(ROW()-13,2)=0,IF(ISBLANK(OFFSET('11. SEGUIMIENTO 2026'!$P$14,INT((ROW()-13)/2),0)),"",OFFSET('11. SEGUIMIENTO 2026'!$P$14,INT((ROW()-13)/2),0)),IF(ISBLANK(OFFSET('9. METAS'!$S$20,INT((ROW()-14)/2),0)),"",OFFSET('9. METAS'!$S$20,INT((ROW()-14)/2),0)))</f>
        <v/>
      </c>
      <c r="M159" s="246" t="str">
        <f ca="1">IF(MOD(ROW()-13,2)=0,IF(ISBLANK(OFFSET('11. SEGUIMIENTO 2026'!$Q$14,INT((ROW()-13)/2),0)),"",OFFSET('11. SEGUIMIENTO 2026'!$Q$14,INT((ROW()-13)/2),0)),IF(ISBLANK(OFFSET('9. METAS'!$T$20,INT((ROW()-14)/2),0)),"",OFFSET('9. METAS'!$T$20,INT((ROW()-14)/2),0)))</f>
        <v/>
      </c>
      <c r="N159" s="1006" t="str">
        <f t="shared" ref="N159" ca="1" si="142">IFERROR(J159/J160,"ND")</f>
        <v>ND</v>
      </c>
      <c r="O159" s="1008" t="str">
        <f t="shared" ref="O159" ca="1" si="143">IFERROR(((J159+K159+L159)/H159),"ND")</f>
        <v>ND</v>
      </c>
      <c r="P159" s="1010"/>
    </row>
    <row r="160" spans="3:16">
      <c r="C160" s="1025"/>
      <c r="D160" s="1018"/>
      <c r="E160" s="1018"/>
      <c r="F160" s="1021"/>
      <c r="G160" s="1023"/>
      <c r="H160" s="1002"/>
      <c r="I160" s="1012"/>
      <c r="J160" s="244" t="str">
        <f ca="1">IF(MOD(ROW()-13,2)=0,IF(ISBLANK(OFFSET('11. SEGUIMIENTO 2026'!$N$14,INT((ROW()-13)/2),0)),"",OFFSET('11. SEGUIMIENTO 2026'!$N$14,INT((ROW()-13)/2),0)),IF(ISBLANK(OFFSET('9. METAS'!$Q$20,INT((ROW()-14)/2),0)),"",OFFSET('9. METAS'!$Q$20,INT((ROW()-14)/2),0)))</f>
        <v/>
      </c>
      <c r="K160" s="245" t="str">
        <f ca="1">IF(MOD(ROW()-13,2)=0,IF(ISBLANK(OFFSET('11. SEGUIMIENTO 2026'!$O$14,INT((ROW()-13)/2),0)),"",OFFSET('11. SEGUIMIENTO 2026'!$O$14,INT((ROW()-13)/2),0)),IF(ISBLANK(OFFSET('9. METAS'!$R$20,INT((ROW()-14)/2),0)),"",OFFSET('9. METAS'!$R$20,INT((ROW()-14)/2),0)))</f>
        <v/>
      </c>
      <c r="L160" s="245" t="str">
        <f ca="1">IF(MOD(ROW()-13,2)=0,IF(ISBLANK(OFFSET('11. SEGUIMIENTO 2026'!$P$14,INT((ROW()-13)/2),0)),"",OFFSET('11. SEGUIMIENTO 2026'!$P$14,INT((ROW()-13)/2),0)),IF(ISBLANK(OFFSET('9. METAS'!$S$20,INT((ROW()-14)/2),0)),"",OFFSET('9. METAS'!$S$20,INT((ROW()-14)/2),0)))</f>
        <v/>
      </c>
      <c r="M160" s="246" t="str">
        <f ca="1">IF(MOD(ROW()-13,2)=0,IF(ISBLANK(OFFSET('11. SEGUIMIENTO 2026'!$Q$14,INT((ROW()-13)/2),0)),"",OFFSET('11. SEGUIMIENTO 2026'!$Q$14,INT((ROW()-13)/2),0)),IF(ISBLANK(OFFSET('9. METAS'!$T$20,INT((ROW()-14)/2),0)),"",OFFSET('9. METAS'!$T$20,INT((ROW()-14)/2),0)))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02">
        <f ca="1">IF(ISBLANK(OFFSET('9. METAS'!$K$20,INT((ROW()-13)/2),0)),"",OFFSET('9. METAS'!$K$20,INT((ROW()-13)/2),0))</f>
        <v>100</v>
      </c>
      <c r="I161" s="1004"/>
      <c r="J161" s="244">
        <f ca="1">IF(MOD(ROW()-13,2)=0,IF(ISBLANK(OFFSET('11. SEGUIMIENTO 2026'!$N$14,INT((ROW()-13)/2),0)),"",OFFSET('11. SEGUIMIENTO 2026'!$N$14,INT((ROW()-13)/2),0)),IF(ISBLANK(OFFSET('9. METAS'!$Q$20,INT((ROW()-14)/2),0)),"",OFFSET('9. METAS'!$Q$20,INT((ROW()-14)/2),0)))</f>
        <v>5</v>
      </c>
      <c r="K161" s="245" t="str">
        <f ca="1">IF(MOD(ROW()-13,2)=0,IF(ISBLANK(OFFSET('11. SEGUIMIENTO 2026'!$O$14,INT((ROW()-13)/2),0)),"",OFFSET('11. SEGUIMIENTO 2026'!$O$14,INT((ROW()-13)/2),0)),IF(ISBLANK(OFFSET('9. METAS'!$R$20,INT((ROW()-14)/2),0)),"",OFFSET('9. METAS'!$R$20,INT((ROW()-14)/2),0)))</f>
        <v/>
      </c>
      <c r="L161" s="245" t="str">
        <f ca="1">IF(MOD(ROW()-13,2)=0,IF(ISBLANK(OFFSET('11. SEGUIMIENTO 2026'!$P$14,INT((ROW()-13)/2),0)),"",OFFSET('11. SEGUIMIENTO 2026'!$P$14,INT((ROW()-13)/2),0)),IF(ISBLANK(OFFSET('9. METAS'!$S$20,INT((ROW()-14)/2),0)),"",OFFSET('9. METAS'!$S$20,INT((ROW()-14)/2),0)))</f>
        <v/>
      </c>
      <c r="M161" s="246" t="str">
        <f ca="1">IF(MOD(ROW()-13,2)=0,IF(ISBLANK(OFFSET('11. SEGUIMIENTO 2026'!$Q$14,INT((ROW()-13)/2),0)),"",OFFSET('11. SEGUIMIENTO 2026'!$Q$14,INT((ROW()-13)/2),0)),IF(ISBLANK(OFFSET('9. METAS'!$T$20,INT((ROW()-14)/2),0)),"",OFFSET('9. METAS'!$T$20,INT((ROW()-14)/2),0)))</f>
        <v/>
      </c>
      <c r="N161" s="1006">
        <f t="shared" ref="N161" ca="1" si="144">IFERROR(J161/J162,"ND")</f>
        <v>0.2</v>
      </c>
      <c r="O161" s="1008" t="str">
        <f t="shared" ref="O161" ca="1" si="145">IFERROR(((J161+K161+L161)/H161),"ND")</f>
        <v>ND</v>
      </c>
      <c r="P161" s="1010"/>
    </row>
    <row r="162" spans="3:16">
      <c r="C162" s="1025"/>
      <c r="D162" s="1018"/>
      <c r="E162" s="1018"/>
      <c r="F162" s="1021"/>
      <c r="G162" s="1023"/>
      <c r="H162" s="1002"/>
      <c r="I162" s="1012"/>
      <c r="J162" s="244">
        <f ca="1">IF(MOD(ROW()-13,2)=0,IF(ISBLANK(OFFSET('11. SEGUIMIENTO 2026'!$N$14,INT((ROW()-13)/2),0)),"",OFFSET('11. SEGUIMIENTO 2026'!$N$14,INT((ROW()-13)/2),0)),IF(ISBLANK(OFFSET('9. METAS'!$Q$20,INT((ROW()-14)/2),0)),"",OFFSET('9. METAS'!$Q$20,INT((ROW()-14)/2),0)))</f>
        <v>25</v>
      </c>
      <c r="K162" s="245">
        <f ca="1">IF(MOD(ROW()-13,2)=0,IF(ISBLANK(OFFSET('11. SEGUIMIENTO 2026'!$O$14,INT((ROW()-13)/2),0)),"",OFFSET('11. SEGUIMIENTO 2026'!$O$14,INT((ROW()-13)/2),0)),IF(ISBLANK(OFFSET('9. METAS'!$R$20,INT((ROW()-14)/2),0)),"",OFFSET('9. METAS'!$R$20,INT((ROW()-14)/2),0)))</f>
        <v>25</v>
      </c>
      <c r="L162" s="245">
        <f ca="1">IF(MOD(ROW()-13,2)=0,IF(ISBLANK(OFFSET('11. SEGUIMIENTO 2026'!$P$14,INT((ROW()-13)/2),0)),"",OFFSET('11. SEGUIMIENTO 2026'!$P$14,INT((ROW()-13)/2),0)),IF(ISBLANK(OFFSET('9. METAS'!$S$20,INT((ROW()-14)/2),0)),"",OFFSET('9. METAS'!$S$20,INT((ROW()-14)/2),0)))</f>
        <v>25</v>
      </c>
      <c r="M162" s="246">
        <f ca="1">IF(MOD(ROW()-13,2)=0,IF(ISBLANK(OFFSET('11. SEGUIMIENTO 2026'!$Q$14,INT((ROW()-13)/2),0)),"",OFFSET('11. SEGUIMIENTO 2026'!$Q$14,INT((ROW()-13)/2),0)),IF(ISBLANK(OFFSET('9. METAS'!$T$20,INT((ROW()-14)/2),0)),"",OFFSET('9. METAS'!$T$20,INT((ROW()-14)/2),0)))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02">
        <f ca="1">IF(ISBLANK(OFFSET('9. METAS'!$K$20,INT((ROW()-13)/2),0)),"",OFFSET('9. METAS'!$K$20,INT((ROW()-13)/2),0))</f>
        <v>70</v>
      </c>
      <c r="I163" s="1004"/>
      <c r="J163" s="244">
        <f ca="1">IF(MOD(ROW()-13,2)=0,IF(ISBLANK(OFFSET('11. SEGUIMIENTO 2026'!$N$14,INT((ROW()-13)/2),0)),"",OFFSET('11. SEGUIMIENTO 2026'!$N$14,INT((ROW()-13)/2),0)),IF(ISBLANK(OFFSET('9. METAS'!$Q$20,INT((ROW()-14)/2),0)),"",OFFSET('9. METAS'!$Q$20,INT((ROW()-14)/2),0)))</f>
        <v>4</v>
      </c>
      <c r="K163" s="245" t="str">
        <f ca="1">IF(MOD(ROW()-13,2)=0,IF(ISBLANK(OFFSET('11. SEGUIMIENTO 2026'!$O$14,INT((ROW()-13)/2),0)),"",OFFSET('11. SEGUIMIENTO 2026'!$O$14,INT((ROW()-13)/2),0)),IF(ISBLANK(OFFSET('9. METAS'!$R$20,INT((ROW()-14)/2),0)),"",OFFSET('9. METAS'!$R$20,INT((ROW()-14)/2),0)))</f>
        <v/>
      </c>
      <c r="L163" s="245" t="str">
        <f ca="1">IF(MOD(ROW()-13,2)=0,IF(ISBLANK(OFFSET('11. SEGUIMIENTO 2026'!$P$14,INT((ROW()-13)/2),0)),"",OFFSET('11. SEGUIMIENTO 2026'!$P$14,INT((ROW()-13)/2),0)),IF(ISBLANK(OFFSET('9. METAS'!$S$20,INT((ROW()-14)/2),0)),"",OFFSET('9. METAS'!$S$20,INT((ROW()-14)/2),0)))</f>
        <v/>
      </c>
      <c r="M163" s="246" t="str">
        <f ca="1">IF(MOD(ROW()-13,2)=0,IF(ISBLANK(OFFSET('11. SEGUIMIENTO 2026'!$Q$14,INT((ROW()-13)/2),0)),"",OFFSET('11. SEGUIMIENTO 2026'!$Q$14,INT((ROW()-13)/2),0)),IF(ISBLANK(OFFSET('9. METAS'!$T$20,INT((ROW()-14)/2),0)),"",OFFSET('9. METAS'!$T$20,INT((ROW()-14)/2),0)))</f>
        <v/>
      </c>
      <c r="N163" s="1006">
        <f t="shared" ref="N163" ca="1" si="146">IFERROR(J163/J164,"ND")</f>
        <v>0.16</v>
      </c>
      <c r="O163" s="1008" t="str">
        <f t="shared" ref="O163" ca="1" si="147">IFERROR(((J163+K163+L163)/H163),"ND")</f>
        <v>ND</v>
      </c>
      <c r="P163" s="1010"/>
    </row>
    <row r="164" spans="3:16">
      <c r="C164" s="1025"/>
      <c r="D164" s="1018"/>
      <c r="E164" s="1018"/>
      <c r="F164" s="1021"/>
      <c r="G164" s="1023"/>
      <c r="H164" s="1002"/>
      <c r="I164" s="1012"/>
      <c r="J164" s="244">
        <f ca="1">IF(MOD(ROW()-13,2)=0,IF(ISBLANK(OFFSET('11. SEGUIMIENTO 2026'!$N$14,INT((ROW()-13)/2),0)),"",OFFSET('11. SEGUIMIENTO 2026'!$N$14,INT((ROW()-13)/2),0)),IF(ISBLANK(OFFSET('9. METAS'!$Q$20,INT((ROW()-14)/2),0)),"",OFFSET('9. METAS'!$Q$20,INT((ROW()-14)/2),0)))</f>
        <v>25</v>
      </c>
      <c r="K164" s="245">
        <f ca="1">IF(MOD(ROW()-13,2)=0,IF(ISBLANK(OFFSET('11. SEGUIMIENTO 2026'!$O$14,INT((ROW()-13)/2),0)),"",OFFSET('11. SEGUIMIENTO 2026'!$O$14,INT((ROW()-13)/2),0)),IF(ISBLANK(OFFSET('9. METAS'!$R$20,INT((ROW()-14)/2),0)),"",OFFSET('9. METAS'!$R$20,INT((ROW()-14)/2),0)))</f>
        <v>18</v>
      </c>
      <c r="L164" s="245">
        <f ca="1">IF(MOD(ROW()-13,2)=0,IF(ISBLANK(OFFSET('11. SEGUIMIENTO 2026'!$P$14,INT((ROW()-13)/2),0)),"",OFFSET('11. SEGUIMIENTO 2026'!$P$14,INT((ROW()-13)/2),0)),IF(ISBLANK(OFFSET('9. METAS'!$S$20,INT((ROW()-14)/2),0)),"",OFFSET('9. METAS'!$S$20,INT((ROW()-14)/2),0)))</f>
        <v>15</v>
      </c>
      <c r="M164" s="246">
        <f ca="1">IF(MOD(ROW()-13,2)=0,IF(ISBLANK(OFFSET('11. SEGUIMIENTO 2026'!$Q$14,INT((ROW()-13)/2),0)),"",OFFSET('11. SEGUIMIENTO 2026'!$Q$14,INT((ROW()-13)/2),0)),IF(ISBLANK(OFFSET('9. METAS'!$T$20,INT((ROW()-14)/2),0)),"",OFFSET('9. METAS'!$T$20,INT((ROW()-14)/2),0)))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02">
        <f ca="1">IF(ISBLANK(OFFSET('9. METAS'!$K$20,INT((ROW()-13)/2),0)),"",OFFSET('9. METAS'!$K$20,INT((ROW()-13)/2),0))</f>
        <v>31</v>
      </c>
      <c r="I165" s="1004"/>
      <c r="J165" s="244">
        <f ca="1">IF(MOD(ROW()-13,2)=0,IF(ISBLANK(OFFSET('11. SEGUIMIENTO 2026'!$N$14,INT((ROW()-13)/2),0)),"",OFFSET('11. SEGUIMIENTO 2026'!$N$14,INT((ROW()-13)/2),0)),IF(ISBLANK(OFFSET('9. METAS'!$Q$20,INT((ROW()-14)/2),0)),"",OFFSET('9. METAS'!$Q$20,INT((ROW()-14)/2),0)))</f>
        <v>2</v>
      </c>
      <c r="K165" s="245" t="str">
        <f ca="1">IF(MOD(ROW()-13,2)=0,IF(ISBLANK(OFFSET('11. SEGUIMIENTO 2026'!$O$14,INT((ROW()-13)/2),0)),"",OFFSET('11. SEGUIMIENTO 2026'!$O$14,INT((ROW()-13)/2),0)),IF(ISBLANK(OFFSET('9. METAS'!$R$20,INT((ROW()-14)/2),0)),"",OFFSET('9. METAS'!$R$20,INT((ROW()-14)/2),0)))</f>
        <v/>
      </c>
      <c r="L165" s="245" t="str">
        <f ca="1">IF(MOD(ROW()-13,2)=0,IF(ISBLANK(OFFSET('11. SEGUIMIENTO 2026'!$P$14,INT((ROW()-13)/2),0)),"",OFFSET('11. SEGUIMIENTO 2026'!$P$14,INT((ROW()-13)/2),0)),IF(ISBLANK(OFFSET('9. METAS'!$S$20,INT((ROW()-14)/2),0)),"",OFFSET('9. METAS'!$S$20,INT((ROW()-14)/2),0)))</f>
        <v/>
      </c>
      <c r="M165" s="246" t="str">
        <f ca="1">IF(MOD(ROW()-13,2)=0,IF(ISBLANK(OFFSET('11. SEGUIMIENTO 2026'!$Q$14,INT((ROW()-13)/2),0)),"",OFFSET('11. SEGUIMIENTO 2026'!$Q$14,INT((ROW()-13)/2),0)),IF(ISBLANK(OFFSET('9. METAS'!$T$20,INT((ROW()-14)/2),0)),"",OFFSET('9. METAS'!$T$20,INT((ROW()-14)/2),0)))</f>
        <v/>
      </c>
      <c r="N165" s="1006">
        <f t="shared" ref="N165" ca="1" si="148">IFERROR(J165/J166,"ND")</f>
        <v>0.22222222222222221</v>
      </c>
      <c r="O165" s="1008" t="str">
        <f t="shared" ref="O165" ca="1" si="149">IFERROR(((J165+K165+L165)/H165),"ND")</f>
        <v>ND</v>
      </c>
      <c r="P165" s="1010"/>
    </row>
    <row r="166" spans="3:16">
      <c r="C166" s="1025"/>
      <c r="D166" s="1018"/>
      <c r="E166" s="1018"/>
      <c r="F166" s="1021"/>
      <c r="G166" s="1023"/>
      <c r="H166" s="1002"/>
      <c r="I166" s="1012"/>
      <c r="J166" s="244">
        <f ca="1">IF(MOD(ROW()-13,2)=0,IF(ISBLANK(OFFSET('11. SEGUIMIENTO 2026'!$N$14,INT((ROW()-13)/2),0)),"",OFFSET('11. SEGUIMIENTO 2026'!$N$14,INT((ROW()-13)/2),0)),IF(ISBLANK(OFFSET('9. METAS'!$Q$20,INT((ROW()-14)/2),0)),"",OFFSET('9. METAS'!$Q$20,INT((ROW()-14)/2),0)))</f>
        <v>9</v>
      </c>
      <c r="K166" s="245">
        <f ca="1">IF(MOD(ROW()-13,2)=0,IF(ISBLANK(OFFSET('11. SEGUIMIENTO 2026'!$O$14,INT((ROW()-13)/2),0)),"",OFFSET('11. SEGUIMIENTO 2026'!$O$14,INT((ROW()-13)/2),0)),IF(ISBLANK(OFFSET('9. METAS'!$R$20,INT((ROW()-14)/2),0)),"",OFFSET('9. METAS'!$R$20,INT((ROW()-14)/2),0)))</f>
        <v>9</v>
      </c>
      <c r="L166" s="245">
        <f ca="1">IF(MOD(ROW()-13,2)=0,IF(ISBLANK(OFFSET('11. SEGUIMIENTO 2026'!$P$14,INT((ROW()-13)/2),0)),"",OFFSET('11. SEGUIMIENTO 2026'!$P$14,INT((ROW()-13)/2),0)),IF(ISBLANK(OFFSET('9. METAS'!$S$20,INT((ROW()-14)/2),0)),"",OFFSET('9. METAS'!$S$20,INT((ROW()-14)/2),0)))</f>
        <v>8</v>
      </c>
      <c r="M166" s="246">
        <f ca="1">IF(MOD(ROW()-13,2)=0,IF(ISBLANK(OFFSET('11. SEGUIMIENTO 2026'!$Q$14,INT((ROW()-13)/2),0)),"",OFFSET('11. SEGUIMIENTO 2026'!$Q$14,INT((ROW()-13)/2),0)),IF(ISBLANK(OFFSET('9. METAS'!$T$20,INT((ROW()-14)/2),0)),"",OFFSET('9. METAS'!$T$20,INT((ROW()-14)/2),0)))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02" t="str">
        <f ca="1">IF(ISBLANK(OFFSET('9. METAS'!$K$20,INT((ROW()-13)/2),0)),"",OFFSET('9. METAS'!$K$20,INT((ROW()-13)/2),0))</f>
        <v/>
      </c>
      <c r="I167" s="1004"/>
      <c r="J167" s="244" t="str">
        <f ca="1">IF(MOD(ROW()-13,2)=0,IF(ISBLANK(OFFSET('11. SEGUIMIENTO 2026'!$N$14,INT((ROW()-13)/2),0)),"",OFFSET('11. SEGUIMIENTO 2026'!$N$14,INT((ROW()-13)/2),0)),IF(ISBLANK(OFFSET('9. METAS'!$Q$20,INT((ROW()-14)/2),0)),"",OFFSET('9. METAS'!$Q$20,INT((ROW()-14)/2),0)))</f>
        <v/>
      </c>
      <c r="K167" s="245" t="str">
        <f ca="1">IF(MOD(ROW()-13,2)=0,IF(ISBLANK(OFFSET('11. SEGUIMIENTO 2026'!$O$14,INT((ROW()-13)/2),0)),"",OFFSET('11. SEGUIMIENTO 2026'!$O$14,INT((ROW()-13)/2),0)),IF(ISBLANK(OFFSET('9. METAS'!$R$20,INT((ROW()-14)/2),0)),"",OFFSET('9. METAS'!$R$20,INT((ROW()-14)/2),0)))</f>
        <v/>
      </c>
      <c r="L167" s="245" t="str">
        <f ca="1">IF(MOD(ROW()-13,2)=0,IF(ISBLANK(OFFSET('11. SEGUIMIENTO 2026'!$P$14,INT((ROW()-13)/2),0)),"",OFFSET('11. SEGUIMIENTO 2026'!$P$14,INT((ROW()-13)/2),0)),IF(ISBLANK(OFFSET('9. METAS'!$S$20,INT((ROW()-14)/2),0)),"",OFFSET('9. METAS'!$S$20,INT((ROW()-14)/2),0)))</f>
        <v/>
      </c>
      <c r="M167" s="246" t="str">
        <f ca="1">IF(MOD(ROW()-13,2)=0,IF(ISBLANK(OFFSET('11. SEGUIMIENTO 2026'!$Q$14,INT((ROW()-13)/2),0)),"",OFFSET('11. SEGUIMIENTO 2026'!$Q$14,INT((ROW()-13)/2),0)),IF(ISBLANK(OFFSET('9. METAS'!$T$20,INT((ROW()-14)/2),0)),"",OFFSET('9. METAS'!$T$20,INT((ROW()-14)/2),0)))</f>
        <v/>
      </c>
      <c r="N167" s="1006" t="str">
        <f t="shared" ref="N167" ca="1" si="150">IFERROR(J167/J168,"ND")</f>
        <v>ND</v>
      </c>
      <c r="O167" s="1008" t="str">
        <f t="shared" ref="O167" ca="1" si="151">IFERROR(((J167+K167+L167)/H167),"ND")</f>
        <v>ND</v>
      </c>
      <c r="P167" s="1010"/>
    </row>
    <row r="168" spans="3:16">
      <c r="C168" s="1025"/>
      <c r="D168" s="1018"/>
      <c r="E168" s="1018"/>
      <c r="F168" s="1021"/>
      <c r="G168" s="1023"/>
      <c r="H168" s="1002"/>
      <c r="I168" s="1012"/>
      <c r="J168" s="244" t="str">
        <f ca="1">IF(MOD(ROW()-13,2)=0,IF(ISBLANK(OFFSET('11. SEGUIMIENTO 2026'!$N$14,INT((ROW()-13)/2),0)),"",OFFSET('11. SEGUIMIENTO 2026'!$N$14,INT((ROW()-13)/2),0)),IF(ISBLANK(OFFSET('9. METAS'!$Q$20,INT((ROW()-14)/2),0)),"",OFFSET('9. METAS'!$Q$20,INT((ROW()-14)/2),0)))</f>
        <v/>
      </c>
      <c r="K168" s="245" t="str">
        <f ca="1">IF(MOD(ROW()-13,2)=0,IF(ISBLANK(OFFSET('11. SEGUIMIENTO 2026'!$O$14,INT((ROW()-13)/2),0)),"",OFFSET('11. SEGUIMIENTO 2026'!$O$14,INT((ROW()-13)/2),0)),IF(ISBLANK(OFFSET('9. METAS'!$R$20,INT((ROW()-14)/2),0)),"",OFFSET('9. METAS'!$R$20,INT((ROW()-14)/2),0)))</f>
        <v/>
      </c>
      <c r="L168" s="245" t="str">
        <f ca="1">IF(MOD(ROW()-13,2)=0,IF(ISBLANK(OFFSET('11. SEGUIMIENTO 2026'!$P$14,INT((ROW()-13)/2),0)),"",OFFSET('11. SEGUIMIENTO 2026'!$P$14,INT((ROW()-13)/2),0)),IF(ISBLANK(OFFSET('9. METAS'!$S$20,INT((ROW()-14)/2),0)),"",OFFSET('9. METAS'!$S$20,INT((ROW()-14)/2),0)))</f>
        <v/>
      </c>
      <c r="M168" s="246" t="str">
        <f ca="1">IF(MOD(ROW()-13,2)=0,IF(ISBLANK(OFFSET('11. SEGUIMIENTO 2026'!$Q$14,INT((ROW()-13)/2),0)),"",OFFSET('11. SEGUIMIENTO 2026'!$Q$14,INT((ROW()-13)/2),0)),IF(ISBLANK(OFFSET('9. METAS'!$T$20,INT((ROW()-14)/2),0)),"",OFFSET('9. METAS'!$T$20,INT((ROW()-14)/2),0)))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02" t="str">
        <f ca="1">IF(ISBLANK(OFFSET('9. METAS'!$K$20,INT((ROW()-13)/2),0)),"",OFFSET('9. METAS'!$K$20,INT((ROW()-13)/2),0))</f>
        <v/>
      </c>
      <c r="I169" s="1004"/>
      <c r="J169" s="244" t="str">
        <f ca="1">IF(MOD(ROW()-13,2)=0,IF(ISBLANK(OFFSET('11. SEGUIMIENTO 2026'!$N$14,INT((ROW()-13)/2),0)),"",OFFSET('11. SEGUIMIENTO 2026'!$N$14,INT((ROW()-13)/2),0)),IF(ISBLANK(OFFSET('9. METAS'!$Q$20,INT((ROW()-14)/2),0)),"",OFFSET('9. METAS'!$Q$20,INT((ROW()-14)/2),0)))</f>
        <v/>
      </c>
      <c r="K169" s="245" t="str">
        <f ca="1">IF(MOD(ROW()-13,2)=0,IF(ISBLANK(OFFSET('11. SEGUIMIENTO 2026'!$O$14,INT((ROW()-13)/2),0)),"",OFFSET('11. SEGUIMIENTO 2026'!$O$14,INT((ROW()-13)/2),0)),IF(ISBLANK(OFFSET('9. METAS'!$R$20,INT((ROW()-14)/2),0)),"",OFFSET('9. METAS'!$R$20,INT((ROW()-14)/2),0)))</f>
        <v/>
      </c>
      <c r="L169" s="245" t="str">
        <f ca="1">IF(MOD(ROW()-13,2)=0,IF(ISBLANK(OFFSET('11. SEGUIMIENTO 2026'!$P$14,INT((ROW()-13)/2),0)),"",OFFSET('11. SEGUIMIENTO 2026'!$P$14,INT((ROW()-13)/2),0)),IF(ISBLANK(OFFSET('9. METAS'!$S$20,INT((ROW()-14)/2),0)),"",OFFSET('9. METAS'!$S$20,INT((ROW()-14)/2),0)))</f>
        <v/>
      </c>
      <c r="M169" s="246" t="str">
        <f ca="1">IF(MOD(ROW()-13,2)=0,IF(ISBLANK(OFFSET('11. SEGUIMIENTO 2026'!$Q$14,INT((ROW()-13)/2),0)),"",OFFSET('11. SEGUIMIENTO 2026'!$Q$14,INT((ROW()-13)/2),0)),IF(ISBLANK(OFFSET('9. METAS'!$T$20,INT((ROW()-14)/2),0)),"",OFFSET('9. METAS'!$T$20,INT((ROW()-14)/2),0)))</f>
        <v/>
      </c>
      <c r="N169" s="1006" t="str">
        <f t="shared" ref="N169" ca="1" si="152">IFERROR(J169/J170,"ND")</f>
        <v>ND</v>
      </c>
      <c r="O169" s="1008" t="str">
        <f t="shared" ref="O169" ca="1" si="153">IFERROR(((J169+K169+L169)/H169),"ND")</f>
        <v>ND</v>
      </c>
      <c r="P169" s="1010"/>
    </row>
    <row r="170" spans="3:16">
      <c r="C170" s="1025"/>
      <c r="D170" s="1018"/>
      <c r="E170" s="1018"/>
      <c r="F170" s="1021"/>
      <c r="G170" s="1023"/>
      <c r="H170" s="1002"/>
      <c r="I170" s="1012"/>
      <c r="J170" s="244" t="str">
        <f ca="1">IF(MOD(ROW()-13,2)=0,IF(ISBLANK(OFFSET('11. SEGUIMIENTO 2026'!$N$14,INT((ROW()-13)/2),0)),"",OFFSET('11. SEGUIMIENTO 2026'!$N$14,INT((ROW()-13)/2),0)),IF(ISBLANK(OFFSET('9. METAS'!$Q$20,INT((ROW()-14)/2),0)),"",OFFSET('9. METAS'!$Q$20,INT((ROW()-14)/2),0)))</f>
        <v/>
      </c>
      <c r="K170" s="245" t="str">
        <f ca="1">IF(MOD(ROW()-13,2)=0,IF(ISBLANK(OFFSET('11. SEGUIMIENTO 2026'!$O$14,INT((ROW()-13)/2),0)),"",OFFSET('11. SEGUIMIENTO 2026'!$O$14,INT((ROW()-13)/2),0)),IF(ISBLANK(OFFSET('9. METAS'!$R$20,INT((ROW()-14)/2),0)),"",OFFSET('9. METAS'!$R$20,INT((ROW()-14)/2),0)))</f>
        <v/>
      </c>
      <c r="L170" s="245" t="str">
        <f ca="1">IF(MOD(ROW()-13,2)=0,IF(ISBLANK(OFFSET('11. SEGUIMIENTO 2026'!$P$14,INT((ROW()-13)/2),0)),"",OFFSET('11. SEGUIMIENTO 2026'!$P$14,INT((ROW()-13)/2),0)),IF(ISBLANK(OFFSET('9. METAS'!$S$20,INT((ROW()-14)/2),0)),"",OFFSET('9. METAS'!$S$20,INT((ROW()-14)/2),0)))</f>
        <v/>
      </c>
      <c r="M170" s="246" t="str">
        <f ca="1">IF(MOD(ROW()-13,2)=0,IF(ISBLANK(OFFSET('11. SEGUIMIENTO 2026'!$Q$14,INT((ROW()-13)/2),0)),"",OFFSET('11. SEGUIMIENTO 2026'!$Q$14,INT((ROW()-13)/2),0)),IF(ISBLANK(OFFSET('9. METAS'!$T$20,INT((ROW()-14)/2),0)),"",OFFSET('9. METAS'!$T$20,INT((ROW()-14)/2),0)))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02" t="str">
        <f ca="1">IF(ISBLANK(OFFSET('9. METAS'!$K$20,INT((ROW()-13)/2),0)),"",OFFSET('9. METAS'!$K$20,INT((ROW()-13)/2),0))</f>
        <v/>
      </c>
      <c r="I171" s="1004"/>
      <c r="J171" s="244" t="str">
        <f ca="1">IF(MOD(ROW()-13,2)=0,IF(ISBLANK(OFFSET('11. SEGUIMIENTO 2026'!$N$14,INT((ROW()-13)/2),0)),"",OFFSET('11. SEGUIMIENTO 2026'!$N$14,INT((ROW()-13)/2),0)),IF(ISBLANK(OFFSET('9. METAS'!$Q$20,INT((ROW()-14)/2),0)),"",OFFSET('9. METAS'!$Q$20,INT((ROW()-14)/2),0)))</f>
        <v/>
      </c>
      <c r="K171" s="245" t="str">
        <f ca="1">IF(MOD(ROW()-13,2)=0,IF(ISBLANK(OFFSET('11. SEGUIMIENTO 2026'!$O$14,INT((ROW()-13)/2),0)),"",OFFSET('11. SEGUIMIENTO 2026'!$O$14,INT((ROW()-13)/2),0)),IF(ISBLANK(OFFSET('9. METAS'!$R$20,INT((ROW()-14)/2),0)),"",OFFSET('9. METAS'!$R$20,INT((ROW()-14)/2),0)))</f>
        <v/>
      </c>
      <c r="L171" s="245" t="str">
        <f ca="1">IF(MOD(ROW()-13,2)=0,IF(ISBLANK(OFFSET('11. SEGUIMIENTO 2026'!$P$14,INT((ROW()-13)/2),0)),"",OFFSET('11. SEGUIMIENTO 2026'!$P$14,INT((ROW()-13)/2),0)),IF(ISBLANK(OFFSET('9. METAS'!$S$20,INT((ROW()-14)/2),0)),"",OFFSET('9. METAS'!$S$20,INT((ROW()-14)/2),0)))</f>
        <v/>
      </c>
      <c r="M171" s="246" t="str">
        <f ca="1">IF(MOD(ROW()-13,2)=0,IF(ISBLANK(OFFSET('11. SEGUIMIENTO 2026'!$Q$14,INT((ROW()-13)/2),0)),"",OFFSET('11. SEGUIMIENTO 2026'!$Q$14,INT((ROW()-13)/2),0)),IF(ISBLANK(OFFSET('9. METAS'!$T$20,INT((ROW()-14)/2),0)),"",OFFSET('9. METAS'!$T$20,INT((ROW()-14)/2),0)))</f>
        <v/>
      </c>
      <c r="N171" s="1006" t="str">
        <f t="shared" ref="N171" ca="1" si="154">IFERROR(J171/J172,"ND")</f>
        <v>ND</v>
      </c>
      <c r="O171" s="1008" t="str">
        <f t="shared" ref="O171" ca="1" si="155">IFERROR(((J171+K171+L171)/H171),"ND")</f>
        <v>ND</v>
      </c>
      <c r="P171" s="1010"/>
    </row>
    <row r="172" spans="3:16">
      <c r="C172" s="1025"/>
      <c r="D172" s="1018"/>
      <c r="E172" s="1018"/>
      <c r="F172" s="1021"/>
      <c r="G172" s="1023"/>
      <c r="H172" s="1002"/>
      <c r="I172" s="1012"/>
      <c r="J172" s="244" t="str">
        <f ca="1">IF(MOD(ROW()-13,2)=0,IF(ISBLANK(OFFSET('11. SEGUIMIENTO 2026'!$N$14,INT((ROW()-13)/2),0)),"",OFFSET('11. SEGUIMIENTO 2026'!$N$14,INT((ROW()-13)/2),0)),IF(ISBLANK(OFFSET('9. METAS'!$Q$20,INT((ROW()-14)/2),0)),"",OFFSET('9. METAS'!$Q$20,INT((ROW()-14)/2),0)))</f>
        <v/>
      </c>
      <c r="K172" s="245" t="str">
        <f ca="1">IF(MOD(ROW()-13,2)=0,IF(ISBLANK(OFFSET('11. SEGUIMIENTO 2026'!$O$14,INT((ROW()-13)/2),0)),"",OFFSET('11. SEGUIMIENTO 2026'!$O$14,INT((ROW()-13)/2),0)),IF(ISBLANK(OFFSET('9. METAS'!$R$20,INT((ROW()-14)/2),0)),"",OFFSET('9. METAS'!$R$20,INT((ROW()-14)/2),0)))</f>
        <v/>
      </c>
      <c r="L172" s="245" t="str">
        <f ca="1">IF(MOD(ROW()-13,2)=0,IF(ISBLANK(OFFSET('11. SEGUIMIENTO 2026'!$P$14,INT((ROW()-13)/2),0)),"",OFFSET('11. SEGUIMIENTO 2026'!$P$14,INT((ROW()-13)/2),0)),IF(ISBLANK(OFFSET('9. METAS'!$S$20,INT((ROW()-14)/2),0)),"",OFFSET('9. METAS'!$S$20,INT((ROW()-14)/2),0)))</f>
        <v/>
      </c>
      <c r="M172" s="246" t="str">
        <f ca="1">IF(MOD(ROW()-13,2)=0,IF(ISBLANK(OFFSET('11. SEGUIMIENTO 2026'!$Q$14,INT((ROW()-13)/2),0)),"",OFFSET('11. SEGUIMIENTO 2026'!$Q$14,INT((ROW()-13)/2),0)),IF(ISBLANK(OFFSET('9. METAS'!$T$20,INT((ROW()-14)/2),0)),"",OFFSET('9. METAS'!$T$20,INT((ROW()-14)/2),0)))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02">
        <f ca="1">IF(ISBLANK(OFFSET('9. METAS'!$K$20,INT((ROW()-13)/2),0)),"",OFFSET('9. METAS'!$K$20,INT((ROW()-13)/2),0))</f>
        <v>100</v>
      </c>
      <c r="I173" s="1004"/>
      <c r="J173" s="244">
        <f ca="1">IF(MOD(ROW()-13,2)=0,IF(ISBLANK(OFFSET('11. SEGUIMIENTO 2026'!$N$14,INT((ROW()-13)/2),0)),"",OFFSET('11. SEGUIMIENTO 2026'!$N$14,INT((ROW()-13)/2),0)),IF(ISBLANK(OFFSET('9. METAS'!$Q$20,INT((ROW()-14)/2),0)),"",OFFSET('9. METAS'!$Q$20,INT((ROW()-14)/2),0)))</f>
        <v>25</v>
      </c>
      <c r="K173" s="245" t="str">
        <f ca="1">IF(MOD(ROW()-13,2)=0,IF(ISBLANK(OFFSET('11. SEGUIMIENTO 2026'!$O$14,INT((ROW()-13)/2),0)),"",OFFSET('11. SEGUIMIENTO 2026'!$O$14,INT((ROW()-13)/2),0)),IF(ISBLANK(OFFSET('9. METAS'!$R$20,INT((ROW()-14)/2),0)),"",OFFSET('9. METAS'!$R$20,INT((ROW()-14)/2),0)))</f>
        <v/>
      </c>
      <c r="L173" s="245" t="str">
        <f ca="1">IF(MOD(ROW()-13,2)=0,IF(ISBLANK(OFFSET('11. SEGUIMIENTO 2026'!$P$14,INT((ROW()-13)/2),0)),"",OFFSET('11. SEGUIMIENTO 2026'!$P$14,INT((ROW()-13)/2),0)),IF(ISBLANK(OFFSET('9. METAS'!$S$20,INT((ROW()-14)/2),0)),"",OFFSET('9. METAS'!$S$20,INT((ROW()-14)/2),0)))</f>
        <v/>
      </c>
      <c r="M173" s="246" t="str">
        <f ca="1">IF(MOD(ROW()-13,2)=0,IF(ISBLANK(OFFSET('11. SEGUIMIENTO 2026'!$Q$14,INT((ROW()-13)/2),0)),"",OFFSET('11. SEGUIMIENTO 2026'!$Q$14,INT((ROW()-13)/2),0)),IF(ISBLANK(OFFSET('9. METAS'!$T$20,INT((ROW()-14)/2),0)),"",OFFSET('9. METAS'!$T$20,INT((ROW()-14)/2),0)))</f>
        <v/>
      </c>
      <c r="N173" s="1006">
        <f t="shared" ref="N173" ca="1" si="156">IFERROR(J173/J174,"ND")</f>
        <v>1</v>
      </c>
      <c r="O173" s="1008" t="str">
        <f t="shared" ref="O173" ca="1" si="157">IFERROR(((J173+K173+L173)/H173),"ND")</f>
        <v>ND</v>
      </c>
      <c r="P173" s="1010"/>
    </row>
    <row r="174" spans="3:16">
      <c r="C174" s="1025"/>
      <c r="D174" s="1018"/>
      <c r="E174" s="1018"/>
      <c r="F174" s="1021"/>
      <c r="G174" s="1023"/>
      <c r="H174" s="1002"/>
      <c r="I174" s="1012"/>
      <c r="J174" s="244">
        <f ca="1">IF(MOD(ROW()-13,2)=0,IF(ISBLANK(OFFSET('11. SEGUIMIENTO 2026'!$N$14,INT((ROW()-13)/2),0)),"",OFFSET('11. SEGUIMIENTO 2026'!$N$14,INT((ROW()-13)/2),0)),IF(ISBLANK(OFFSET('9. METAS'!$Q$20,INT((ROW()-14)/2),0)),"",OFFSET('9. METAS'!$Q$20,INT((ROW()-14)/2),0)))</f>
        <v>25</v>
      </c>
      <c r="K174" s="245">
        <f ca="1">IF(MOD(ROW()-13,2)=0,IF(ISBLANK(OFFSET('11. SEGUIMIENTO 2026'!$O$14,INT((ROW()-13)/2),0)),"",OFFSET('11. SEGUIMIENTO 2026'!$O$14,INT((ROW()-13)/2),0)),IF(ISBLANK(OFFSET('9. METAS'!$R$20,INT((ROW()-14)/2),0)),"",OFFSET('9. METAS'!$R$20,INT((ROW()-14)/2),0)))</f>
        <v>25</v>
      </c>
      <c r="L174" s="245">
        <f ca="1">IF(MOD(ROW()-13,2)=0,IF(ISBLANK(OFFSET('11. SEGUIMIENTO 2026'!$P$14,INT((ROW()-13)/2),0)),"",OFFSET('11. SEGUIMIENTO 2026'!$P$14,INT((ROW()-13)/2),0)),IF(ISBLANK(OFFSET('9. METAS'!$S$20,INT((ROW()-14)/2),0)),"",OFFSET('9. METAS'!$S$20,INT((ROW()-14)/2),0)))</f>
        <v>25</v>
      </c>
      <c r="M174" s="246">
        <f ca="1">IF(MOD(ROW()-13,2)=0,IF(ISBLANK(OFFSET('11. SEGUIMIENTO 2026'!$Q$14,INT((ROW()-13)/2),0)),"",OFFSET('11. SEGUIMIENTO 2026'!$Q$14,INT((ROW()-13)/2),0)),IF(ISBLANK(OFFSET('9. METAS'!$T$20,INT((ROW()-14)/2),0)),"",OFFSET('9. METAS'!$T$20,INT((ROW()-14)/2),0)))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02">
        <f ca="1">IF(ISBLANK(OFFSET('9. METAS'!$K$20,INT((ROW()-13)/2),0)),"",OFFSET('9. METAS'!$K$20,INT((ROW()-13)/2),0))</f>
        <v>43</v>
      </c>
      <c r="I175" s="1004"/>
      <c r="J175" s="244">
        <f ca="1">IF(MOD(ROW()-13,2)=0,IF(ISBLANK(OFFSET('11. SEGUIMIENTO 2026'!$N$14,INT((ROW()-13)/2),0)),"",OFFSET('11. SEGUIMIENTO 2026'!$N$14,INT((ROW()-13)/2),0)),IF(ISBLANK(OFFSET('9. METAS'!$Q$20,INT((ROW()-14)/2),0)),"",OFFSET('9. METAS'!$Q$20,INT((ROW()-14)/2),0)))</f>
        <v>22</v>
      </c>
      <c r="K175" s="245" t="str">
        <f ca="1">IF(MOD(ROW()-13,2)=0,IF(ISBLANK(OFFSET('11. SEGUIMIENTO 2026'!$O$14,INT((ROW()-13)/2),0)),"",OFFSET('11. SEGUIMIENTO 2026'!$O$14,INT((ROW()-13)/2),0)),IF(ISBLANK(OFFSET('9. METAS'!$R$20,INT((ROW()-14)/2),0)),"",OFFSET('9. METAS'!$R$20,INT((ROW()-14)/2),0)))</f>
        <v/>
      </c>
      <c r="L175" s="245" t="str">
        <f ca="1">IF(MOD(ROW()-13,2)=0,IF(ISBLANK(OFFSET('11. SEGUIMIENTO 2026'!$P$14,INT((ROW()-13)/2),0)),"",OFFSET('11. SEGUIMIENTO 2026'!$P$14,INT((ROW()-13)/2),0)),IF(ISBLANK(OFFSET('9. METAS'!$S$20,INT((ROW()-14)/2),0)),"",OFFSET('9. METAS'!$S$20,INT((ROW()-14)/2),0)))</f>
        <v/>
      </c>
      <c r="M175" s="246" t="str">
        <f ca="1">IF(MOD(ROW()-13,2)=0,IF(ISBLANK(OFFSET('11. SEGUIMIENTO 2026'!$Q$14,INT((ROW()-13)/2),0)),"",OFFSET('11. SEGUIMIENTO 2026'!$Q$14,INT((ROW()-13)/2),0)),IF(ISBLANK(OFFSET('9. METAS'!$T$20,INT((ROW()-14)/2),0)),"",OFFSET('9. METAS'!$T$20,INT((ROW()-14)/2),0)))</f>
        <v/>
      </c>
      <c r="N175" s="1006">
        <f t="shared" ref="N175" ca="1" si="158">IFERROR(J175/J176,"ND")</f>
        <v>1.8333333333333333</v>
      </c>
      <c r="O175" s="1008" t="str">
        <f t="shared" ref="O175" ca="1" si="159">IFERROR(((J175+K175+L175)/H175),"ND")</f>
        <v>ND</v>
      </c>
      <c r="P175" s="1010"/>
    </row>
    <row r="176" spans="3:16">
      <c r="C176" s="1025"/>
      <c r="D176" s="1018"/>
      <c r="E176" s="1018"/>
      <c r="F176" s="1021"/>
      <c r="G176" s="1023"/>
      <c r="H176" s="1002"/>
      <c r="I176" s="1012"/>
      <c r="J176" s="244">
        <f ca="1">IF(MOD(ROW()-13,2)=0,IF(ISBLANK(OFFSET('11. SEGUIMIENTO 2026'!$N$14,INT((ROW()-13)/2),0)),"",OFFSET('11. SEGUIMIENTO 2026'!$N$14,INT((ROW()-13)/2),0)),IF(ISBLANK(OFFSET('9. METAS'!$Q$20,INT((ROW()-14)/2),0)),"",OFFSET('9. METAS'!$Q$20,INT((ROW()-14)/2),0)))</f>
        <v>12</v>
      </c>
      <c r="K176" s="245">
        <f ca="1">IF(MOD(ROW()-13,2)=0,IF(ISBLANK(OFFSET('11. SEGUIMIENTO 2026'!$O$14,INT((ROW()-13)/2),0)),"",OFFSET('11. SEGUIMIENTO 2026'!$O$14,INT((ROW()-13)/2),0)),IF(ISBLANK(OFFSET('9. METAS'!$R$20,INT((ROW()-14)/2),0)),"",OFFSET('9. METAS'!$R$20,INT((ROW()-14)/2),0)))</f>
        <v>12</v>
      </c>
      <c r="L176" s="245">
        <f ca="1">IF(MOD(ROW()-13,2)=0,IF(ISBLANK(OFFSET('11. SEGUIMIENTO 2026'!$P$14,INT((ROW()-13)/2),0)),"",OFFSET('11. SEGUIMIENTO 2026'!$P$14,INT((ROW()-13)/2),0)),IF(ISBLANK(OFFSET('9. METAS'!$S$20,INT((ROW()-14)/2),0)),"",OFFSET('9. METAS'!$S$20,INT((ROW()-14)/2),0)))</f>
        <v>12</v>
      </c>
      <c r="M176" s="246">
        <f ca="1">IF(MOD(ROW()-13,2)=0,IF(ISBLANK(OFFSET('11. SEGUIMIENTO 2026'!$Q$14,INT((ROW()-13)/2),0)),"",OFFSET('11. SEGUIMIENTO 2026'!$Q$14,INT((ROW()-13)/2),0)),IF(ISBLANK(OFFSET('9. METAS'!$T$20,INT((ROW()-14)/2),0)),"",OFFSET('9. METAS'!$T$20,INT((ROW()-14)/2),0)))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02" t="str">
        <f ca="1">IF(ISBLANK(OFFSET('9. METAS'!$K$20,INT((ROW()-13)/2),0)),"",OFFSET('9. METAS'!$K$20,INT((ROW()-13)/2),0))</f>
        <v/>
      </c>
      <c r="I177" s="1004"/>
      <c r="J177" s="244" t="str">
        <f ca="1">IF(MOD(ROW()-13,2)=0,IF(ISBLANK(OFFSET('11. SEGUIMIENTO 2026'!$N$14,INT((ROW()-13)/2),0)),"",OFFSET('11. SEGUIMIENTO 2026'!$N$14,INT((ROW()-13)/2),0)),IF(ISBLANK(OFFSET('9. METAS'!$Q$20,INT((ROW()-14)/2),0)),"",OFFSET('9. METAS'!$Q$20,INT((ROW()-14)/2),0)))</f>
        <v/>
      </c>
      <c r="K177" s="245" t="str">
        <f ca="1">IF(MOD(ROW()-13,2)=0,IF(ISBLANK(OFFSET('11. SEGUIMIENTO 2026'!$O$14,INT((ROW()-13)/2),0)),"",OFFSET('11. SEGUIMIENTO 2026'!$O$14,INT((ROW()-13)/2),0)),IF(ISBLANK(OFFSET('9. METAS'!$R$20,INT((ROW()-14)/2),0)),"",OFFSET('9. METAS'!$R$20,INT((ROW()-14)/2),0)))</f>
        <v/>
      </c>
      <c r="L177" s="245" t="str">
        <f ca="1">IF(MOD(ROW()-13,2)=0,IF(ISBLANK(OFFSET('11. SEGUIMIENTO 2026'!$P$14,INT((ROW()-13)/2),0)),"",OFFSET('11. SEGUIMIENTO 2026'!$P$14,INT((ROW()-13)/2),0)),IF(ISBLANK(OFFSET('9. METAS'!$S$20,INT((ROW()-14)/2),0)),"",OFFSET('9. METAS'!$S$20,INT((ROW()-14)/2),0)))</f>
        <v/>
      </c>
      <c r="M177" s="246" t="str">
        <f ca="1">IF(MOD(ROW()-13,2)=0,IF(ISBLANK(OFFSET('11. SEGUIMIENTO 2026'!$Q$14,INT((ROW()-13)/2),0)),"",OFFSET('11. SEGUIMIENTO 2026'!$Q$14,INT((ROW()-13)/2),0)),IF(ISBLANK(OFFSET('9. METAS'!$T$20,INT((ROW()-14)/2),0)),"",OFFSET('9. METAS'!$T$20,INT((ROW()-14)/2),0)))</f>
        <v/>
      </c>
      <c r="N177" s="1006" t="str">
        <f t="shared" ref="N177" ca="1" si="160">IFERROR(J177/J178,"ND")</f>
        <v>ND</v>
      </c>
      <c r="O177" s="1008" t="str">
        <f t="shared" ref="O177" ca="1" si="161">IFERROR(((J177+K177+L177)/H177),"ND")</f>
        <v>ND</v>
      </c>
      <c r="P177" s="1010"/>
    </row>
    <row r="178" spans="3:16">
      <c r="C178" s="1025"/>
      <c r="D178" s="1018"/>
      <c r="E178" s="1018"/>
      <c r="F178" s="1021"/>
      <c r="G178" s="1023"/>
      <c r="H178" s="1002"/>
      <c r="I178" s="1012"/>
      <c r="J178" s="244" t="str">
        <f ca="1">IF(MOD(ROW()-13,2)=0,IF(ISBLANK(OFFSET('11. SEGUIMIENTO 2026'!$N$14,INT((ROW()-13)/2),0)),"",OFFSET('11. SEGUIMIENTO 2026'!$N$14,INT((ROW()-13)/2),0)),IF(ISBLANK(OFFSET('9. METAS'!$Q$20,INT((ROW()-14)/2),0)),"",OFFSET('9. METAS'!$Q$20,INT((ROW()-14)/2),0)))</f>
        <v/>
      </c>
      <c r="K178" s="245" t="str">
        <f ca="1">IF(MOD(ROW()-13,2)=0,IF(ISBLANK(OFFSET('11. SEGUIMIENTO 2026'!$O$14,INT((ROW()-13)/2),0)),"",OFFSET('11. SEGUIMIENTO 2026'!$O$14,INT((ROW()-13)/2),0)),IF(ISBLANK(OFFSET('9. METAS'!$R$20,INT((ROW()-14)/2),0)),"",OFFSET('9. METAS'!$R$20,INT((ROW()-14)/2),0)))</f>
        <v/>
      </c>
      <c r="L178" s="245" t="str">
        <f ca="1">IF(MOD(ROW()-13,2)=0,IF(ISBLANK(OFFSET('11. SEGUIMIENTO 2026'!$P$14,INT((ROW()-13)/2),0)),"",OFFSET('11. SEGUIMIENTO 2026'!$P$14,INT((ROW()-13)/2),0)),IF(ISBLANK(OFFSET('9. METAS'!$S$20,INT((ROW()-14)/2),0)),"",OFFSET('9. METAS'!$S$20,INT((ROW()-14)/2),0)))</f>
        <v/>
      </c>
      <c r="M178" s="246" t="str">
        <f ca="1">IF(MOD(ROW()-13,2)=0,IF(ISBLANK(OFFSET('11. SEGUIMIENTO 2026'!$Q$14,INT((ROW()-13)/2),0)),"",OFFSET('11. SEGUIMIENTO 2026'!$Q$14,INT((ROW()-13)/2),0)),IF(ISBLANK(OFFSET('9. METAS'!$T$20,INT((ROW()-14)/2),0)),"",OFFSET('9. METAS'!$T$20,INT((ROW()-14)/2),0)))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02" t="str">
        <f ca="1">IF(ISBLANK(OFFSET('9. METAS'!$K$20,INT((ROW()-13)/2),0)),"",OFFSET('9. METAS'!$K$20,INT((ROW()-13)/2),0))</f>
        <v/>
      </c>
      <c r="I179" s="1004"/>
      <c r="J179" s="244" t="str">
        <f ca="1">IF(MOD(ROW()-13,2)=0,IF(ISBLANK(OFFSET('11. SEGUIMIENTO 2026'!$N$14,INT((ROW()-13)/2),0)),"",OFFSET('11. SEGUIMIENTO 2026'!$N$14,INT((ROW()-13)/2),0)),IF(ISBLANK(OFFSET('9. METAS'!$Q$20,INT((ROW()-14)/2),0)),"",OFFSET('9. METAS'!$Q$20,INT((ROW()-14)/2),0)))</f>
        <v/>
      </c>
      <c r="K179" s="245" t="str">
        <f ca="1">IF(MOD(ROW()-13,2)=0,IF(ISBLANK(OFFSET('11. SEGUIMIENTO 2026'!$O$14,INT((ROW()-13)/2),0)),"",OFFSET('11. SEGUIMIENTO 2026'!$O$14,INT((ROW()-13)/2),0)),IF(ISBLANK(OFFSET('9. METAS'!$R$20,INT((ROW()-14)/2),0)),"",OFFSET('9. METAS'!$R$20,INT((ROW()-14)/2),0)))</f>
        <v/>
      </c>
      <c r="L179" s="245" t="str">
        <f ca="1">IF(MOD(ROW()-13,2)=0,IF(ISBLANK(OFFSET('11. SEGUIMIENTO 2026'!$P$14,INT((ROW()-13)/2),0)),"",OFFSET('11. SEGUIMIENTO 2026'!$P$14,INT((ROW()-13)/2),0)),IF(ISBLANK(OFFSET('9. METAS'!$S$20,INT((ROW()-14)/2),0)),"",OFFSET('9. METAS'!$S$20,INT((ROW()-14)/2),0)))</f>
        <v/>
      </c>
      <c r="M179" s="246" t="str">
        <f ca="1">IF(MOD(ROW()-13,2)=0,IF(ISBLANK(OFFSET('11. SEGUIMIENTO 2026'!$Q$14,INT((ROW()-13)/2),0)),"",OFFSET('11. SEGUIMIENTO 2026'!$Q$14,INT((ROW()-13)/2),0)),IF(ISBLANK(OFFSET('9. METAS'!$T$20,INT((ROW()-14)/2),0)),"",OFFSET('9. METAS'!$T$20,INT((ROW()-14)/2),0)))</f>
        <v/>
      </c>
      <c r="N179" s="1006" t="str">
        <f t="shared" ref="N179" ca="1" si="162">IFERROR(J179/J180,"ND")</f>
        <v>ND</v>
      </c>
      <c r="O179" s="1008" t="str">
        <f t="shared" ref="O179" ca="1" si="163">IFERROR(((J179+K179+L179)/H179),"ND")</f>
        <v>ND</v>
      </c>
      <c r="P179" s="1010"/>
    </row>
    <row r="180" spans="3:16">
      <c r="C180" s="1025"/>
      <c r="D180" s="1018"/>
      <c r="E180" s="1018"/>
      <c r="F180" s="1021"/>
      <c r="G180" s="1023"/>
      <c r="H180" s="1002"/>
      <c r="I180" s="1012"/>
      <c r="J180" s="244" t="str">
        <f ca="1">IF(MOD(ROW()-13,2)=0,IF(ISBLANK(OFFSET('11. SEGUIMIENTO 2026'!$N$14,INT((ROW()-13)/2),0)),"",OFFSET('11. SEGUIMIENTO 2026'!$N$14,INT((ROW()-13)/2),0)),IF(ISBLANK(OFFSET('9. METAS'!$Q$20,INT((ROW()-14)/2),0)),"",OFFSET('9. METAS'!$Q$20,INT((ROW()-14)/2),0)))</f>
        <v/>
      </c>
      <c r="K180" s="245" t="str">
        <f ca="1">IF(MOD(ROW()-13,2)=0,IF(ISBLANK(OFFSET('11. SEGUIMIENTO 2026'!$O$14,INT((ROW()-13)/2),0)),"",OFFSET('11. SEGUIMIENTO 2026'!$O$14,INT((ROW()-13)/2),0)),IF(ISBLANK(OFFSET('9. METAS'!$R$20,INT((ROW()-14)/2),0)),"",OFFSET('9. METAS'!$R$20,INT((ROW()-14)/2),0)))</f>
        <v/>
      </c>
      <c r="L180" s="245" t="str">
        <f ca="1">IF(MOD(ROW()-13,2)=0,IF(ISBLANK(OFFSET('11. SEGUIMIENTO 2026'!$P$14,INT((ROW()-13)/2),0)),"",OFFSET('11. SEGUIMIENTO 2026'!$P$14,INT((ROW()-13)/2),0)),IF(ISBLANK(OFFSET('9. METAS'!$S$20,INT((ROW()-14)/2),0)),"",OFFSET('9. METAS'!$S$20,INT((ROW()-14)/2),0)))</f>
        <v/>
      </c>
      <c r="M180" s="246" t="str">
        <f ca="1">IF(MOD(ROW()-13,2)=0,IF(ISBLANK(OFFSET('11. SEGUIMIENTO 2026'!$Q$14,INT((ROW()-13)/2),0)),"",OFFSET('11. SEGUIMIENTO 2026'!$Q$14,INT((ROW()-13)/2),0)),IF(ISBLANK(OFFSET('9. METAS'!$T$20,INT((ROW()-14)/2),0)),"",OFFSET('9. METAS'!$T$20,INT((ROW()-14)/2),0)))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02" t="str">
        <f ca="1">IF(ISBLANK(OFFSET('9. METAS'!$K$20,INT((ROW()-13)/2),0)),"",OFFSET('9. METAS'!$K$20,INT((ROW()-13)/2),0))</f>
        <v/>
      </c>
      <c r="I181" s="1004"/>
      <c r="J181" s="244" t="str">
        <f ca="1">IF(MOD(ROW()-13,2)=0,IF(ISBLANK(OFFSET('11. SEGUIMIENTO 2026'!$N$14,INT((ROW()-13)/2),0)),"",OFFSET('11. SEGUIMIENTO 2026'!$N$14,INT((ROW()-13)/2),0)),IF(ISBLANK(OFFSET('9. METAS'!$Q$20,INT((ROW()-14)/2),0)),"",OFFSET('9. METAS'!$Q$20,INT((ROW()-14)/2),0)))</f>
        <v/>
      </c>
      <c r="K181" s="245" t="str">
        <f ca="1">IF(MOD(ROW()-13,2)=0,IF(ISBLANK(OFFSET('11. SEGUIMIENTO 2026'!$O$14,INT((ROW()-13)/2),0)),"",OFFSET('11. SEGUIMIENTO 2026'!$O$14,INT((ROW()-13)/2),0)),IF(ISBLANK(OFFSET('9. METAS'!$R$20,INT((ROW()-14)/2),0)),"",OFFSET('9. METAS'!$R$20,INT((ROW()-14)/2),0)))</f>
        <v/>
      </c>
      <c r="L181" s="245" t="str">
        <f ca="1">IF(MOD(ROW()-13,2)=0,IF(ISBLANK(OFFSET('11. SEGUIMIENTO 2026'!$P$14,INT((ROW()-13)/2),0)),"",OFFSET('11. SEGUIMIENTO 2026'!$P$14,INT((ROW()-13)/2),0)),IF(ISBLANK(OFFSET('9. METAS'!$S$20,INT((ROW()-14)/2),0)),"",OFFSET('9. METAS'!$S$20,INT((ROW()-14)/2),0)))</f>
        <v/>
      </c>
      <c r="M181" s="246" t="str">
        <f ca="1">IF(MOD(ROW()-13,2)=0,IF(ISBLANK(OFFSET('11. SEGUIMIENTO 2026'!$Q$14,INT((ROW()-13)/2),0)),"",OFFSET('11. SEGUIMIENTO 2026'!$Q$14,INT((ROW()-13)/2),0)),IF(ISBLANK(OFFSET('9. METAS'!$T$20,INT((ROW()-14)/2),0)),"",OFFSET('9. METAS'!$T$20,INT((ROW()-14)/2),0)))</f>
        <v/>
      </c>
      <c r="N181" s="1006" t="str">
        <f t="shared" ref="N181" ca="1" si="164">IFERROR(J181/J182,"ND")</f>
        <v>ND</v>
      </c>
      <c r="O181" s="1008" t="str">
        <f t="shared" ref="O181" ca="1" si="165">IFERROR(((J181+K181+L181)/H181),"ND")</f>
        <v>ND</v>
      </c>
      <c r="P181" s="1010"/>
    </row>
    <row r="182" spans="3:16">
      <c r="C182" s="1025"/>
      <c r="D182" s="1018"/>
      <c r="E182" s="1018"/>
      <c r="F182" s="1021"/>
      <c r="G182" s="1023"/>
      <c r="H182" s="1002"/>
      <c r="I182" s="1012"/>
      <c r="J182" s="244" t="str">
        <f ca="1">IF(MOD(ROW()-13,2)=0,IF(ISBLANK(OFFSET('11. SEGUIMIENTO 2026'!$N$14,INT((ROW()-13)/2),0)),"",OFFSET('11. SEGUIMIENTO 2026'!$N$14,INT((ROW()-13)/2),0)),IF(ISBLANK(OFFSET('9. METAS'!$Q$20,INT((ROW()-14)/2),0)),"",OFFSET('9. METAS'!$Q$20,INT((ROW()-14)/2),0)))</f>
        <v/>
      </c>
      <c r="K182" s="245" t="str">
        <f ca="1">IF(MOD(ROW()-13,2)=0,IF(ISBLANK(OFFSET('11. SEGUIMIENTO 2026'!$O$14,INT((ROW()-13)/2),0)),"",OFFSET('11. SEGUIMIENTO 2026'!$O$14,INT((ROW()-13)/2),0)),IF(ISBLANK(OFFSET('9. METAS'!$R$20,INT((ROW()-14)/2),0)),"",OFFSET('9. METAS'!$R$20,INT((ROW()-14)/2),0)))</f>
        <v/>
      </c>
      <c r="L182" s="245" t="str">
        <f ca="1">IF(MOD(ROW()-13,2)=0,IF(ISBLANK(OFFSET('11. SEGUIMIENTO 2026'!$P$14,INT((ROW()-13)/2),0)),"",OFFSET('11. SEGUIMIENTO 2026'!$P$14,INT((ROW()-13)/2),0)),IF(ISBLANK(OFFSET('9. METAS'!$S$20,INT((ROW()-14)/2),0)),"",OFFSET('9. METAS'!$S$20,INT((ROW()-14)/2),0)))</f>
        <v/>
      </c>
      <c r="M182" s="246" t="str">
        <f ca="1">IF(MOD(ROW()-13,2)=0,IF(ISBLANK(OFFSET('11. SEGUIMIENTO 2026'!$Q$14,INT((ROW()-13)/2),0)),"",OFFSET('11. SEGUIMIENTO 2026'!$Q$14,INT((ROW()-13)/2),0)),IF(ISBLANK(OFFSET('9. METAS'!$T$20,INT((ROW()-14)/2),0)),"",OFFSET('9. METAS'!$T$20,INT((ROW()-14)/2),0)))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02" t="str">
        <f ca="1">IF(ISBLANK(OFFSET('9. METAS'!$K$20,INT((ROW()-13)/2),0)),"",OFFSET('9. METAS'!$K$20,INT((ROW()-13)/2),0))</f>
        <v/>
      </c>
      <c r="I183" s="1004"/>
      <c r="J183" s="244" t="str">
        <f ca="1">IF(MOD(ROW()-13,2)=0,IF(ISBLANK(OFFSET('11. SEGUIMIENTO 2026'!$N$14,INT((ROW()-13)/2),0)),"",OFFSET('11. SEGUIMIENTO 2026'!$N$14,INT((ROW()-13)/2),0)),IF(ISBLANK(OFFSET('9. METAS'!$Q$20,INT((ROW()-14)/2),0)),"",OFFSET('9. METAS'!$Q$20,INT((ROW()-14)/2),0)))</f>
        <v/>
      </c>
      <c r="K183" s="245" t="str">
        <f ca="1">IF(MOD(ROW()-13,2)=0,IF(ISBLANK(OFFSET('11. SEGUIMIENTO 2026'!$O$14,INT((ROW()-13)/2),0)),"",OFFSET('11. SEGUIMIENTO 2026'!$O$14,INT((ROW()-13)/2),0)),IF(ISBLANK(OFFSET('9. METAS'!$R$20,INT((ROW()-14)/2),0)),"",OFFSET('9. METAS'!$R$20,INT((ROW()-14)/2),0)))</f>
        <v/>
      </c>
      <c r="L183" s="245" t="str">
        <f ca="1">IF(MOD(ROW()-13,2)=0,IF(ISBLANK(OFFSET('11. SEGUIMIENTO 2026'!$P$14,INT((ROW()-13)/2),0)),"",OFFSET('11. SEGUIMIENTO 2026'!$P$14,INT((ROW()-13)/2),0)),IF(ISBLANK(OFFSET('9. METAS'!$S$20,INT((ROW()-14)/2),0)),"",OFFSET('9. METAS'!$S$20,INT((ROW()-14)/2),0)))</f>
        <v/>
      </c>
      <c r="M183" s="246" t="str">
        <f ca="1">IF(MOD(ROW()-13,2)=0,IF(ISBLANK(OFFSET('11. SEGUIMIENTO 2026'!$Q$14,INT((ROW()-13)/2),0)),"",OFFSET('11. SEGUIMIENTO 2026'!$Q$14,INT((ROW()-13)/2),0)),IF(ISBLANK(OFFSET('9. METAS'!$T$20,INT((ROW()-14)/2),0)),"",OFFSET('9. METAS'!$T$20,INT((ROW()-14)/2),0)))</f>
        <v/>
      </c>
      <c r="N183" s="1006" t="str">
        <f t="shared" ref="N183" ca="1" si="166">IFERROR(J183/J184,"ND")</f>
        <v>ND</v>
      </c>
      <c r="O183" s="1008" t="str">
        <f t="shared" ref="O183" ca="1" si="167">IFERROR(((J183+K183+L183)/H183),"ND")</f>
        <v>ND</v>
      </c>
      <c r="P183" s="1010"/>
    </row>
    <row r="184" spans="3:16">
      <c r="C184" s="1025"/>
      <c r="D184" s="1018"/>
      <c r="E184" s="1018"/>
      <c r="F184" s="1021"/>
      <c r="G184" s="1023"/>
      <c r="H184" s="1002"/>
      <c r="I184" s="1012"/>
      <c r="J184" s="244" t="str">
        <f ca="1">IF(MOD(ROW()-13,2)=0,IF(ISBLANK(OFFSET('11. SEGUIMIENTO 2026'!$N$14,INT((ROW()-13)/2),0)),"",OFFSET('11. SEGUIMIENTO 2026'!$N$14,INT((ROW()-13)/2),0)),IF(ISBLANK(OFFSET('9. METAS'!$Q$20,INT((ROW()-14)/2),0)),"",OFFSET('9. METAS'!$Q$20,INT((ROW()-14)/2),0)))</f>
        <v/>
      </c>
      <c r="K184" s="245" t="str">
        <f ca="1">IF(MOD(ROW()-13,2)=0,IF(ISBLANK(OFFSET('11. SEGUIMIENTO 2026'!$O$14,INT((ROW()-13)/2),0)),"",OFFSET('11. SEGUIMIENTO 2026'!$O$14,INT((ROW()-13)/2),0)),IF(ISBLANK(OFFSET('9. METAS'!$R$20,INT((ROW()-14)/2),0)),"",OFFSET('9. METAS'!$R$20,INT((ROW()-14)/2),0)))</f>
        <v/>
      </c>
      <c r="L184" s="245" t="str">
        <f ca="1">IF(MOD(ROW()-13,2)=0,IF(ISBLANK(OFFSET('11. SEGUIMIENTO 2026'!$P$14,INT((ROW()-13)/2),0)),"",OFFSET('11. SEGUIMIENTO 2026'!$P$14,INT((ROW()-13)/2),0)),IF(ISBLANK(OFFSET('9. METAS'!$S$20,INT((ROW()-14)/2),0)),"",OFFSET('9. METAS'!$S$20,INT((ROW()-14)/2),0)))</f>
        <v/>
      </c>
      <c r="M184" s="246" t="str">
        <f ca="1">IF(MOD(ROW()-13,2)=0,IF(ISBLANK(OFFSET('11. SEGUIMIENTO 2026'!$Q$14,INT((ROW()-13)/2),0)),"",OFFSET('11. SEGUIMIENTO 2026'!$Q$14,INT((ROW()-13)/2),0)),IF(ISBLANK(OFFSET('9. METAS'!$T$20,INT((ROW()-14)/2),0)),"",OFFSET('9. METAS'!$T$20,INT((ROW()-14)/2),0)))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02">
        <f ca="1">IF(ISBLANK(OFFSET('9. METAS'!$K$20,INT((ROW()-13)/2),0)),"",OFFSET('9. METAS'!$K$20,INT((ROW()-13)/2),0))</f>
        <v>100</v>
      </c>
      <c r="I185" s="1004"/>
      <c r="J185" s="244">
        <f ca="1">IF(MOD(ROW()-13,2)=0,IF(ISBLANK(OFFSET('11. SEGUIMIENTO 2026'!$N$14,INT((ROW()-13)/2),0)),"",OFFSET('11. SEGUIMIENTO 2026'!$N$14,INT((ROW()-13)/2),0)),IF(ISBLANK(OFFSET('9. METAS'!$Q$20,INT((ROW()-14)/2),0)),"",OFFSET('9. METAS'!$Q$20,INT((ROW()-14)/2),0)))</f>
        <v>25</v>
      </c>
      <c r="K185" s="245" t="str">
        <f ca="1">IF(MOD(ROW()-13,2)=0,IF(ISBLANK(OFFSET('11. SEGUIMIENTO 2026'!$O$14,INT((ROW()-13)/2),0)),"",OFFSET('11. SEGUIMIENTO 2026'!$O$14,INT((ROW()-13)/2),0)),IF(ISBLANK(OFFSET('9. METAS'!$R$20,INT((ROW()-14)/2),0)),"",OFFSET('9. METAS'!$R$20,INT((ROW()-14)/2),0)))</f>
        <v/>
      </c>
      <c r="L185" s="245" t="str">
        <f ca="1">IF(MOD(ROW()-13,2)=0,IF(ISBLANK(OFFSET('11. SEGUIMIENTO 2026'!$P$14,INT((ROW()-13)/2),0)),"",OFFSET('11. SEGUIMIENTO 2026'!$P$14,INT((ROW()-13)/2),0)),IF(ISBLANK(OFFSET('9. METAS'!$S$20,INT((ROW()-14)/2),0)),"",OFFSET('9. METAS'!$S$20,INT((ROW()-14)/2),0)))</f>
        <v/>
      </c>
      <c r="M185" s="246" t="str">
        <f ca="1">IF(MOD(ROW()-13,2)=0,IF(ISBLANK(OFFSET('11. SEGUIMIENTO 2026'!$Q$14,INT((ROW()-13)/2),0)),"",OFFSET('11. SEGUIMIENTO 2026'!$Q$14,INT((ROW()-13)/2),0)),IF(ISBLANK(OFFSET('9. METAS'!$T$20,INT((ROW()-14)/2),0)),"",OFFSET('9. METAS'!$T$20,INT((ROW()-14)/2),0)))</f>
        <v/>
      </c>
      <c r="N185" s="1006">
        <f t="shared" ref="N185" ca="1" si="168">IFERROR(J185/J186,"ND")</f>
        <v>1</v>
      </c>
      <c r="O185" s="1008" t="str">
        <f t="shared" ref="O185" ca="1" si="169">IFERROR(((J185+K185+L185)/H185),"ND")</f>
        <v>ND</v>
      </c>
      <c r="P185" s="1010"/>
    </row>
    <row r="186" spans="3:16">
      <c r="C186" s="1025"/>
      <c r="D186" s="1018"/>
      <c r="E186" s="1018"/>
      <c r="F186" s="1021"/>
      <c r="G186" s="1023"/>
      <c r="H186" s="1002"/>
      <c r="I186" s="1012"/>
      <c r="J186" s="244">
        <f ca="1">IF(MOD(ROW()-13,2)=0,IF(ISBLANK(OFFSET('11. SEGUIMIENTO 2026'!$N$14,INT((ROW()-13)/2),0)),"",OFFSET('11. SEGUIMIENTO 2026'!$N$14,INT((ROW()-13)/2),0)),IF(ISBLANK(OFFSET('9. METAS'!$Q$20,INT((ROW()-14)/2),0)),"",OFFSET('9. METAS'!$Q$20,INT((ROW()-14)/2),0)))</f>
        <v>25</v>
      </c>
      <c r="K186" s="245">
        <f ca="1">IF(MOD(ROW()-13,2)=0,IF(ISBLANK(OFFSET('11. SEGUIMIENTO 2026'!$O$14,INT((ROW()-13)/2),0)),"",OFFSET('11. SEGUIMIENTO 2026'!$O$14,INT((ROW()-13)/2),0)),IF(ISBLANK(OFFSET('9. METAS'!$R$20,INT((ROW()-14)/2),0)),"",OFFSET('9. METAS'!$R$20,INT((ROW()-14)/2),0)))</f>
        <v>25</v>
      </c>
      <c r="L186" s="245">
        <f ca="1">IF(MOD(ROW()-13,2)=0,IF(ISBLANK(OFFSET('11. SEGUIMIENTO 2026'!$P$14,INT((ROW()-13)/2),0)),"",OFFSET('11. SEGUIMIENTO 2026'!$P$14,INT((ROW()-13)/2),0)),IF(ISBLANK(OFFSET('9. METAS'!$S$20,INT((ROW()-14)/2),0)),"",OFFSET('9. METAS'!$S$20,INT((ROW()-14)/2),0)))</f>
        <v>25</v>
      </c>
      <c r="M186" s="246">
        <f ca="1">IF(MOD(ROW()-13,2)=0,IF(ISBLANK(OFFSET('11. SEGUIMIENTO 2026'!$Q$14,INT((ROW()-13)/2),0)),"",OFFSET('11. SEGUIMIENTO 2026'!$Q$14,INT((ROW()-13)/2),0)),IF(ISBLANK(OFFSET('9. METAS'!$T$20,INT((ROW()-14)/2),0)),"",OFFSET('9. METAS'!$T$20,INT((ROW()-14)/2),0)))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02">
        <f ca="1">IF(ISBLANK(OFFSET('9. METAS'!$K$20,INT((ROW()-13)/2),0)),"",OFFSET('9. METAS'!$K$20,INT((ROW()-13)/2),0))</f>
        <v>6</v>
      </c>
      <c r="I187" s="1004"/>
      <c r="J187" s="244">
        <f ca="1">IF(MOD(ROW()-13,2)=0,IF(ISBLANK(OFFSET('11. SEGUIMIENTO 2026'!$N$14,INT((ROW()-13)/2),0)),"",OFFSET('11. SEGUIMIENTO 2026'!$N$14,INT((ROW()-13)/2),0)),IF(ISBLANK(OFFSET('9. METAS'!$Q$20,INT((ROW()-14)/2),0)),"",OFFSET('9. METAS'!$Q$20,INT((ROW()-14)/2),0)))</f>
        <v>1</v>
      </c>
      <c r="K187" s="245" t="str">
        <f ca="1">IF(MOD(ROW()-13,2)=0,IF(ISBLANK(OFFSET('11. SEGUIMIENTO 2026'!$O$14,INT((ROW()-13)/2),0)),"",OFFSET('11. SEGUIMIENTO 2026'!$O$14,INT((ROW()-13)/2),0)),IF(ISBLANK(OFFSET('9. METAS'!$R$20,INT((ROW()-14)/2),0)),"",OFFSET('9. METAS'!$R$20,INT((ROW()-14)/2),0)))</f>
        <v/>
      </c>
      <c r="L187" s="245" t="str">
        <f ca="1">IF(MOD(ROW()-13,2)=0,IF(ISBLANK(OFFSET('11. SEGUIMIENTO 2026'!$P$14,INT((ROW()-13)/2),0)),"",OFFSET('11. SEGUIMIENTO 2026'!$P$14,INT((ROW()-13)/2),0)),IF(ISBLANK(OFFSET('9. METAS'!$S$20,INT((ROW()-14)/2),0)),"",OFFSET('9. METAS'!$S$20,INT((ROW()-14)/2),0)))</f>
        <v/>
      </c>
      <c r="M187" s="246" t="str">
        <f ca="1">IF(MOD(ROW()-13,2)=0,IF(ISBLANK(OFFSET('11. SEGUIMIENTO 2026'!$Q$14,INT((ROW()-13)/2),0)),"",OFFSET('11. SEGUIMIENTO 2026'!$Q$14,INT((ROW()-13)/2),0)),IF(ISBLANK(OFFSET('9. METAS'!$T$20,INT((ROW()-14)/2),0)),"",OFFSET('9. METAS'!$T$20,INT((ROW()-14)/2),0)))</f>
        <v/>
      </c>
      <c r="N187" s="1006">
        <f t="shared" ref="N187" ca="1" si="170">IFERROR(J187/J188,"ND")</f>
        <v>1</v>
      </c>
      <c r="O187" s="1008" t="str">
        <f t="shared" ref="O187" ca="1" si="171">IFERROR(((J187+K187+L187)/H187),"ND")</f>
        <v>ND</v>
      </c>
      <c r="P187" s="1010"/>
    </row>
    <row r="188" spans="3:16">
      <c r="C188" s="1025"/>
      <c r="D188" s="1018"/>
      <c r="E188" s="1018"/>
      <c r="F188" s="1021"/>
      <c r="G188" s="1023"/>
      <c r="H188" s="1002"/>
      <c r="I188" s="1012"/>
      <c r="J188" s="244">
        <f ca="1">IF(MOD(ROW()-13,2)=0,IF(ISBLANK(OFFSET('11. SEGUIMIENTO 2026'!$N$14,INT((ROW()-13)/2),0)),"",OFFSET('11. SEGUIMIENTO 2026'!$N$14,INT((ROW()-13)/2),0)),IF(ISBLANK(OFFSET('9. METAS'!$Q$20,INT((ROW()-14)/2),0)),"",OFFSET('9. METAS'!$Q$20,INT((ROW()-14)/2),0)))</f>
        <v>1</v>
      </c>
      <c r="K188" s="245">
        <f ca="1">IF(MOD(ROW()-13,2)=0,IF(ISBLANK(OFFSET('11. SEGUIMIENTO 2026'!$O$14,INT((ROW()-13)/2),0)),"",OFFSET('11. SEGUIMIENTO 2026'!$O$14,INT((ROW()-13)/2),0)),IF(ISBLANK(OFFSET('9. METAS'!$R$20,INT((ROW()-14)/2),0)),"",OFFSET('9. METAS'!$R$20,INT((ROW()-14)/2),0)))</f>
        <v>2</v>
      </c>
      <c r="L188" s="245">
        <f ca="1">IF(MOD(ROW()-13,2)=0,IF(ISBLANK(OFFSET('11. SEGUIMIENTO 2026'!$P$14,INT((ROW()-13)/2),0)),"",OFFSET('11. SEGUIMIENTO 2026'!$P$14,INT((ROW()-13)/2),0)),IF(ISBLANK(OFFSET('9. METAS'!$S$20,INT((ROW()-14)/2),0)),"",OFFSET('9. METAS'!$S$20,INT((ROW()-14)/2),0)))</f>
        <v>2</v>
      </c>
      <c r="M188" s="246">
        <f ca="1">IF(MOD(ROW()-13,2)=0,IF(ISBLANK(OFFSET('11. SEGUIMIENTO 2026'!$Q$14,INT((ROW()-13)/2),0)),"",OFFSET('11. SEGUIMIENTO 2026'!$Q$14,INT((ROW()-13)/2),0)),IF(ISBLANK(OFFSET('9. METAS'!$T$20,INT((ROW()-14)/2),0)),"",OFFSET('9. METAS'!$T$20,INT((ROW()-14)/2),0)))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02" t="str">
        <f ca="1">IF(ISBLANK(OFFSET('9. METAS'!$K$20,INT((ROW()-13)/2),0)),"",OFFSET('9. METAS'!$K$20,INT((ROW()-13)/2),0))</f>
        <v/>
      </c>
      <c r="I189" s="1004"/>
      <c r="J189" s="244" t="str">
        <f ca="1">IF(MOD(ROW()-13,2)=0,IF(ISBLANK(OFFSET('11. SEGUIMIENTO 2026'!$N$14,INT((ROW()-13)/2),0)),"",OFFSET('11. SEGUIMIENTO 2026'!$N$14,INT((ROW()-13)/2),0)),IF(ISBLANK(OFFSET('9. METAS'!$Q$20,INT((ROW()-14)/2),0)),"",OFFSET('9. METAS'!$Q$20,INT((ROW()-14)/2),0)))</f>
        <v/>
      </c>
      <c r="K189" s="245" t="str">
        <f ca="1">IF(MOD(ROW()-13,2)=0,IF(ISBLANK(OFFSET('11. SEGUIMIENTO 2026'!$O$14,INT((ROW()-13)/2),0)),"",OFFSET('11. SEGUIMIENTO 2026'!$O$14,INT((ROW()-13)/2),0)),IF(ISBLANK(OFFSET('9. METAS'!$R$20,INT((ROW()-14)/2),0)),"",OFFSET('9. METAS'!$R$20,INT((ROW()-14)/2),0)))</f>
        <v/>
      </c>
      <c r="L189" s="245" t="str">
        <f ca="1">IF(MOD(ROW()-13,2)=0,IF(ISBLANK(OFFSET('11. SEGUIMIENTO 2026'!$P$14,INT((ROW()-13)/2),0)),"",OFFSET('11. SEGUIMIENTO 2026'!$P$14,INT((ROW()-13)/2),0)),IF(ISBLANK(OFFSET('9. METAS'!$S$20,INT((ROW()-14)/2),0)),"",OFFSET('9. METAS'!$S$20,INT((ROW()-14)/2),0)))</f>
        <v/>
      </c>
      <c r="M189" s="246" t="str">
        <f ca="1">IF(MOD(ROW()-13,2)=0,IF(ISBLANK(OFFSET('11. SEGUIMIENTO 2026'!$Q$14,INT((ROW()-13)/2),0)),"",OFFSET('11. SEGUIMIENTO 2026'!$Q$14,INT((ROW()-13)/2),0)),IF(ISBLANK(OFFSET('9. METAS'!$T$20,INT((ROW()-14)/2),0)),"",OFFSET('9. METAS'!$T$20,INT((ROW()-14)/2),0)))</f>
        <v/>
      </c>
      <c r="N189" s="1006" t="str">
        <f t="shared" ref="N189" ca="1" si="172">IFERROR(J189/J190,"ND")</f>
        <v>ND</v>
      </c>
      <c r="O189" s="1008" t="str">
        <f t="shared" ref="O189" ca="1" si="173">IFERROR(((J189+K189+L189)/H189),"ND")</f>
        <v>ND</v>
      </c>
      <c r="P189" s="1010"/>
    </row>
    <row r="190" spans="3:16">
      <c r="C190" s="1025"/>
      <c r="D190" s="1018"/>
      <c r="E190" s="1018"/>
      <c r="F190" s="1021"/>
      <c r="G190" s="1023"/>
      <c r="H190" s="1002"/>
      <c r="I190" s="1012"/>
      <c r="J190" s="244" t="str">
        <f ca="1">IF(MOD(ROW()-13,2)=0,IF(ISBLANK(OFFSET('11. SEGUIMIENTO 2026'!$N$14,INT((ROW()-13)/2),0)),"",OFFSET('11. SEGUIMIENTO 2026'!$N$14,INT((ROW()-13)/2),0)),IF(ISBLANK(OFFSET('9. METAS'!$Q$20,INT((ROW()-14)/2),0)),"",OFFSET('9. METAS'!$Q$20,INT((ROW()-14)/2),0)))</f>
        <v/>
      </c>
      <c r="K190" s="245" t="str">
        <f ca="1">IF(MOD(ROW()-13,2)=0,IF(ISBLANK(OFFSET('11. SEGUIMIENTO 2026'!$O$14,INT((ROW()-13)/2),0)),"",OFFSET('11. SEGUIMIENTO 2026'!$O$14,INT((ROW()-13)/2),0)),IF(ISBLANK(OFFSET('9. METAS'!$R$20,INT((ROW()-14)/2),0)),"",OFFSET('9. METAS'!$R$20,INT((ROW()-14)/2),0)))</f>
        <v/>
      </c>
      <c r="L190" s="245" t="str">
        <f ca="1">IF(MOD(ROW()-13,2)=0,IF(ISBLANK(OFFSET('11. SEGUIMIENTO 2026'!$P$14,INT((ROW()-13)/2),0)),"",OFFSET('11. SEGUIMIENTO 2026'!$P$14,INT((ROW()-13)/2),0)),IF(ISBLANK(OFFSET('9. METAS'!$S$20,INT((ROW()-14)/2),0)),"",OFFSET('9. METAS'!$S$20,INT((ROW()-14)/2),0)))</f>
        <v/>
      </c>
      <c r="M190" s="246" t="str">
        <f ca="1">IF(MOD(ROW()-13,2)=0,IF(ISBLANK(OFFSET('11. SEGUIMIENTO 2026'!$Q$14,INT((ROW()-13)/2),0)),"",OFFSET('11. SEGUIMIENTO 2026'!$Q$14,INT((ROW()-13)/2),0)),IF(ISBLANK(OFFSET('9. METAS'!$T$20,INT((ROW()-14)/2),0)),"",OFFSET('9. METAS'!$T$20,INT((ROW()-14)/2),0)))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02" t="str">
        <f ca="1">IF(ISBLANK(OFFSET('9. METAS'!$K$20,INT((ROW()-13)/2),0)),"",OFFSET('9. METAS'!$K$20,INT((ROW()-13)/2),0))</f>
        <v/>
      </c>
      <c r="I191" s="1004"/>
      <c r="J191" s="244" t="str">
        <f ca="1">IF(MOD(ROW()-13,2)=0,IF(ISBLANK(OFFSET('11. SEGUIMIENTO 2026'!$N$14,INT((ROW()-13)/2),0)),"",OFFSET('11. SEGUIMIENTO 2026'!$N$14,INT((ROW()-13)/2),0)),IF(ISBLANK(OFFSET('9. METAS'!$Q$20,INT((ROW()-14)/2),0)),"",OFFSET('9. METAS'!$Q$20,INT((ROW()-14)/2),0)))</f>
        <v/>
      </c>
      <c r="K191" s="245" t="str">
        <f ca="1">IF(MOD(ROW()-13,2)=0,IF(ISBLANK(OFFSET('11. SEGUIMIENTO 2026'!$O$14,INT((ROW()-13)/2),0)),"",OFFSET('11. SEGUIMIENTO 2026'!$O$14,INT((ROW()-13)/2),0)),IF(ISBLANK(OFFSET('9. METAS'!$R$20,INT((ROW()-14)/2),0)),"",OFFSET('9. METAS'!$R$20,INT((ROW()-14)/2),0)))</f>
        <v/>
      </c>
      <c r="L191" s="245" t="str">
        <f ca="1">IF(MOD(ROW()-13,2)=0,IF(ISBLANK(OFFSET('11. SEGUIMIENTO 2026'!$P$14,INT((ROW()-13)/2),0)),"",OFFSET('11. SEGUIMIENTO 2026'!$P$14,INT((ROW()-13)/2),0)),IF(ISBLANK(OFFSET('9. METAS'!$S$20,INT((ROW()-14)/2),0)),"",OFFSET('9. METAS'!$S$20,INT((ROW()-14)/2),0)))</f>
        <v/>
      </c>
      <c r="M191" s="246" t="str">
        <f ca="1">IF(MOD(ROW()-13,2)=0,IF(ISBLANK(OFFSET('11. SEGUIMIENTO 2026'!$Q$14,INT((ROW()-13)/2),0)),"",OFFSET('11. SEGUIMIENTO 2026'!$Q$14,INT((ROW()-13)/2),0)),IF(ISBLANK(OFFSET('9. METAS'!$T$20,INT((ROW()-14)/2),0)),"",OFFSET('9. METAS'!$T$20,INT((ROW()-14)/2),0)))</f>
        <v/>
      </c>
      <c r="N191" s="1006" t="str">
        <f t="shared" ref="N191" ca="1" si="174">IFERROR(J191/J192,"ND")</f>
        <v>ND</v>
      </c>
      <c r="O191" s="1008" t="str">
        <f t="shared" ref="O191" ca="1" si="175">IFERROR(((J191+K191+L191)/H191),"ND")</f>
        <v>ND</v>
      </c>
      <c r="P191" s="1010"/>
    </row>
    <row r="192" spans="3:16">
      <c r="C192" s="1025"/>
      <c r="D192" s="1018"/>
      <c r="E192" s="1018"/>
      <c r="F192" s="1021"/>
      <c r="G192" s="1023"/>
      <c r="H192" s="1002"/>
      <c r="I192" s="1012"/>
      <c r="J192" s="244" t="str">
        <f ca="1">IF(MOD(ROW()-13,2)=0,IF(ISBLANK(OFFSET('11. SEGUIMIENTO 2026'!$N$14,INT((ROW()-13)/2),0)),"",OFFSET('11. SEGUIMIENTO 2026'!$N$14,INT((ROW()-13)/2),0)),IF(ISBLANK(OFFSET('9. METAS'!$Q$20,INT((ROW()-14)/2),0)),"",OFFSET('9. METAS'!$Q$20,INT((ROW()-14)/2),0)))</f>
        <v/>
      </c>
      <c r="K192" s="245" t="str">
        <f ca="1">IF(MOD(ROW()-13,2)=0,IF(ISBLANK(OFFSET('11. SEGUIMIENTO 2026'!$O$14,INT((ROW()-13)/2),0)),"",OFFSET('11. SEGUIMIENTO 2026'!$O$14,INT((ROW()-13)/2),0)),IF(ISBLANK(OFFSET('9. METAS'!$R$20,INT((ROW()-14)/2),0)),"",OFFSET('9. METAS'!$R$20,INT((ROW()-14)/2),0)))</f>
        <v/>
      </c>
      <c r="L192" s="245" t="str">
        <f ca="1">IF(MOD(ROW()-13,2)=0,IF(ISBLANK(OFFSET('11. SEGUIMIENTO 2026'!$P$14,INT((ROW()-13)/2),0)),"",OFFSET('11. SEGUIMIENTO 2026'!$P$14,INT((ROW()-13)/2),0)),IF(ISBLANK(OFFSET('9. METAS'!$S$20,INT((ROW()-14)/2),0)),"",OFFSET('9. METAS'!$S$20,INT((ROW()-14)/2),0)))</f>
        <v/>
      </c>
      <c r="M192" s="246" t="str">
        <f ca="1">IF(MOD(ROW()-13,2)=0,IF(ISBLANK(OFFSET('11. SEGUIMIENTO 2026'!$Q$14,INT((ROW()-13)/2),0)),"",OFFSET('11. SEGUIMIENTO 2026'!$Q$14,INT((ROW()-13)/2),0)),IF(ISBLANK(OFFSET('9. METAS'!$T$20,INT((ROW()-14)/2),0)),"",OFFSET('9. METAS'!$T$20,INT((ROW()-14)/2),0)))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02" t="str">
        <f ca="1">IF(ISBLANK(OFFSET('9. METAS'!$K$20,INT((ROW()-13)/2),0)),"",OFFSET('9. METAS'!$K$20,INT((ROW()-13)/2),0))</f>
        <v/>
      </c>
      <c r="I193" s="1004"/>
      <c r="J193" s="244" t="str">
        <f ca="1">IF(MOD(ROW()-13,2)=0,IF(ISBLANK(OFFSET('11. SEGUIMIENTO 2026'!$N$14,INT((ROW()-13)/2),0)),"",OFFSET('11. SEGUIMIENTO 2026'!$N$14,INT((ROW()-13)/2),0)),IF(ISBLANK(OFFSET('9. METAS'!$Q$20,INT((ROW()-14)/2),0)),"",OFFSET('9. METAS'!$Q$20,INT((ROW()-14)/2),0)))</f>
        <v/>
      </c>
      <c r="K193" s="245" t="str">
        <f ca="1">IF(MOD(ROW()-13,2)=0,IF(ISBLANK(OFFSET('11. SEGUIMIENTO 2026'!$O$14,INT((ROW()-13)/2),0)),"",OFFSET('11. SEGUIMIENTO 2026'!$O$14,INT((ROW()-13)/2),0)),IF(ISBLANK(OFFSET('9. METAS'!$R$20,INT((ROW()-14)/2),0)),"",OFFSET('9. METAS'!$R$20,INT((ROW()-14)/2),0)))</f>
        <v/>
      </c>
      <c r="L193" s="245" t="str">
        <f ca="1">IF(MOD(ROW()-13,2)=0,IF(ISBLANK(OFFSET('11. SEGUIMIENTO 2026'!$P$14,INT((ROW()-13)/2),0)),"",OFFSET('11. SEGUIMIENTO 2026'!$P$14,INT((ROW()-13)/2),0)),IF(ISBLANK(OFFSET('9. METAS'!$S$20,INT((ROW()-14)/2),0)),"",OFFSET('9. METAS'!$S$20,INT((ROW()-14)/2),0)))</f>
        <v/>
      </c>
      <c r="M193" s="246" t="str">
        <f ca="1">IF(MOD(ROW()-13,2)=0,IF(ISBLANK(OFFSET('11. SEGUIMIENTO 2026'!$Q$14,INT((ROW()-13)/2),0)),"",OFFSET('11. SEGUIMIENTO 2026'!$Q$14,INT((ROW()-13)/2),0)),IF(ISBLANK(OFFSET('9. METAS'!$T$20,INT((ROW()-14)/2),0)),"",OFFSET('9. METAS'!$T$20,INT((ROW()-14)/2),0)))</f>
        <v/>
      </c>
      <c r="N193" s="1006" t="str">
        <f t="shared" ref="N193" ca="1" si="176">IFERROR(J193/J194,"ND")</f>
        <v>ND</v>
      </c>
      <c r="O193" s="1008" t="str">
        <f t="shared" ref="O193" ca="1" si="177">IFERROR(((J193+K193+L193)/H193),"ND")</f>
        <v>ND</v>
      </c>
      <c r="P193" s="1010"/>
    </row>
    <row r="194" spans="3:16">
      <c r="C194" s="1025"/>
      <c r="D194" s="1018"/>
      <c r="E194" s="1018"/>
      <c r="F194" s="1021"/>
      <c r="G194" s="1023"/>
      <c r="H194" s="1002"/>
      <c r="I194" s="1012"/>
      <c r="J194" s="244" t="str">
        <f ca="1">IF(MOD(ROW()-13,2)=0,IF(ISBLANK(OFFSET('11. SEGUIMIENTO 2026'!$N$14,INT((ROW()-13)/2),0)),"",OFFSET('11. SEGUIMIENTO 2026'!$N$14,INT((ROW()-13)/2),0)),IF(ISBLANK(OFFSET('9. METAS'!$Q$20,INT((ROW()-14)/2),0)),"",OFFSET('9. METAS'!$Q$20,INT((ROW()-14)/2),0)))</f>
        <v/>
      </c>
      <c r="K194" s="245" t="str">
        <f ca="1">IF(MOD(ROW()-13,2)=0,IF(ISBLANK(OFFSET('11. SEGUIMIENTO 2026'!$O$14,INT((ROW()-13)/2),0)),"",OFFSET('11. SEGUIMIENTO 2026'!$O$14,INT((ROW()-13)/2),0)),IF(ISBLANK(OFFSET('9. METAS'!$R$20,INT((ROW()-14)/2),0)),"",OFFSET('9. METAS'!$R$20,INT((ROW()-14)/2),0)))</f>
        <v/>
      </c>
      <c r="L194" s="245" t="str">
        <f ca="1">IF(MOD(ROW()-13,2)=0,IF(ISBLANK(OFFSET('11. SEGUIMIENTO 2026'!$P$14,INT((ROW()-13)/2),0)),"",OFFSET('11. SEGUIMIENTO 2026'!$P$14,INT((ROW()-13)/2),0)),IF(ISBLANK(OFFSET('9. METAS'!$S$20,INT((ROW()-14)/2),0)),"",OFFSET('9. METAS'!$S$20,INT((ROW()-14)/2),0)))</f>
        <v/>
      </c>
      <c r="M194" s="246" t="str">
        <f ca="1">IF(MOD(ROW()-13,2)=0,IF(ISBLANK(OFFSET('11. SEGUIMIENTO 2026'!$Q$14,INT((ROW()-13)/2),0)),"",OFFSET('11. SEGUIMIENTO 2026'!$Q$14,INT((ROW()-13)/2),0)),IF(ISBLANK(OFFSET('9. METAS'!$T$20,INT((ROW()-14)/2),0)),"",OFFSET('9. METAS'!$T$20,INT((ROW()-14)/2),0)))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02" t="str">
        <f ca="1">IF(ISBLANK(OFFSET('9. METAS'!$K$20,INT((ROW()-13)/2),0)),"",OFFSET('9. METAS'!$K$20,INT((ROW()-13)/2),0))</f>
        <v/>
      </c>
      <c r="I195" s="1004"/>
      <c r="J195" s="244" t="str">
        <f ca="1">IF(MOD(ROW()-13,2)=0,IF(ISBLANK(OFFSET('11. SEGUIMIENTO 2026'!$N$14,INT((ROW()-13)/2),0)),"",OFFSET('11. SEGUIMIENTO 2026'!$N$14,INT((ROW()-13)/2),0)),IF(ISBLANK(OFFSET('9. METAS'!$Q$20,INT((ROW()-14)/2),0)),"",OFFSET('9. METAS'!$Q$20,INT((ROW()-14)/2),0)))</f>
        <v/>
      </c>
      <c r="K195" s="245" t="str">
        <f ca="1">IF(MOD(ROW()-13,2)=0,IF(ISBLANK(OFFSET('11. SEGUIMIENTO 2026'!$O$14,INT((ROW()-13)/2),0)),"",OFFSET('11. SEGUIMIENTO 2026'!$O$14,INT((ROW()-13)/2),0)),IF(ISBLANK(OFFSET('9. METAS'!$R$20,INT((ROW()-14)/2),0)),"",OFFSET('9. METAS'!$R$20,INT((ROW()-14)/2),0)))</f>
        <v/>
      </c>
      <c r="L195" s="245" t="str">
        <f ca="1">IF(MOD(ROW()-13,2)=0,IF(ISBLANK(OFFSET('11. SEGUIMIENTO 2026'!$P$14,INT((ROW()-13)/2),0)),"",OFFSET('11. SEGUIMIENTO 2026'!$P$14,INT((ROW()-13)/2),0)),IF(ISBLANK(OFFSET('9. METAS'!$S$20,INT((ROW()-14)/2),0)),"",OFFSET('9. METAS'!$S$20,INT((ROW()-14)/2),0)))</f>
        <v/>
      </c>
      <c r="M195" s="246" t="str">
        <f ca="1">IF(MOD(ROW()-13,2)=0,IF(ISBLANK(OFFSET('11. SEGUIMIENTO 2026'!$Q$14,INT((ROW()-13)/2),0)),"",OFFSET('11. SEGUIMIENTO 2026'!$Q$14,INT((ROW()-13)/2),0)),IF(ISBLANK(OFFSET('9. METAS'!$T$20,INT((ROW()-14)/2),0)),"",OFFSET('9. METAS'!$T$20,INT((ROW()-14)/2),0)))</f>
        <v/>
      </c>
      <c r="N195" s="1006" t="str">
        <f t="shared" ref="N195" ca="1" si="178">IFERROR(J195/J196,"ND")</f>
        <v>ND</v>
      </c>
      <c r="O195" s="1008" t="str">
        <f t="shared" ref="O195" ca="1" si="179">IFERROR(((J195+K195+L195)/H195),"ND")</f>
        <v>ND</v>
      </c>
      <c r="P195" s="1010"/>
    </row>
    <row r="196" spans="3:16">
      <c r="C196" s="1025"/>
      <c r="D196" s="1018"/>
      <c r="E196" s="1018"/>
      <c r="F196" s="1021"/>
      <c r="G196" s="1023"/>
      <c r="H196" s="1002"/>
      <c r="I196" s="1012"/>
      <c r="J196" s="244" t="str">
        <f ca="1">IF(MOD(ROW()-13,2)=0,IF(ISBLANK(OFFSET('11. SEGUIMIENTO 2026'!$N$14,INT((ROW()-13)/2),0)),"",OFFSET('11. SEGUIMIENTO 2026'!$N$14,INT((ROW()-13)/2),0)),IF(ISBLANK(OFFSET('9. METAS'!$Q$20,INT((ROW()-14)/2),0)),"",OFFSET('9. METAS'!$Q$20,INT((ROW()-14)/2),0)))</f>
        <v/>
      </c>
      <c r="K196" s="245" t="str">
        <f ca="1">IF(MOD(ROW()-13,2)=0,IF(ISBLANK(OFFSET('11. SEGUIMIENTO 2026'!$O$14,INT((ROW()-13)/2),0)),"",OFFSET('11. SEGUIMIENTO 2026'!$O$14,INT((ROW()-13)/2),0)),IF(ISBLANK(OFFSET('9. METAS'!$R$20,INT((ROW()-14)/2),0)),"",OFFSET('9. METAS'!$R$20,INT((ROW()-14)/2),0)))</f>
        <v/>
      </c>
      <c r="L196" s="245" t="str">
        <f ca="1">IF(MOD(ROW()-13,2)=0,IF(ISBLANK(OFFSET('11. SEGUIMIENTO 2026'!$P$14,INT((ROW()-13)/2),0)),"",OFFSET('11. SEGUIMIENTO 2026'!$P$14,INT((ROW()-13)/2),0)),IF(ISBLANK(OFFSET('9. METAS'!$S$20,INT((ROW()-14)/2),0)),"",OFFSET('9. METAS'!$S$20,INT((ROW()-14)/2),0)))</f>
        <v/>
      </c>
      <c r="M196" s="246" t="str">
        <f ca="1">IF(MOD(ROW()-13,2)=0,IF(ISBLANK(OFFSET('11. SEGUIMIENTO 2026'!$Q$14,INT((ROW()-13)/2),0)),"",OFFSET('11. SEGUIMIENTO 2026'!$Q$14,INT((ROW()-13)/2),0)),IF(ISBLANK(OFFSET('9. METAS'!$T$20,INT((ROW()-14)/2),0)),"",OFFSET('9. METAS'!$T$20,INT((ROW()-14)/2),0)))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02">
        <f ca="1">IF(ISBLANK(OFFSET('9. METAS'!$K$20,INT((ROW()-13)/2),0)),"",OFFSET('9. METAS'!$K$20,INT((ROW()-13)/2),0))</f>
        <v>100</v>
      </c>
      <c r="I197" s="1004"/>
      <c r="J197" s="244">
        <f ca="1">IF(MOD(ROW()-13,2)=0,IF(ISBLANK(OFFSET('11. SEGUIMIENTO 2026'!$N$14,INT((ROW()-13)/2),0)),"",OFFSET('11. SEGUIMIENTO 2026'!$N$14,INT((ROW()-13)/2),0)),IF(ISBLANK(OFFSET('9. METAS'!$Q$20,INT((ROW()-14)/2),0)),"",OFFSET('9. METAS'!$Q$20,INT((ROW()-14)/2),0)))</f>
        <v>25</v>
      </c>
      <c r="K197" s="245" t="str">
        <f ca="1">IF(MOD(ROW()-13,2)=0,IF(ISBLANK(OFFSET('11. SEGUIMIENTO 2026'!$O$14,INT((ROW()-13)/2),0)),"",OFFSET('11. SEGUIMIENTO 2026'!$O$14,INT((ROW()-13)/2),0)),IF(ISBLANK(OFFSET('9. METAS'!$R$20,INT((ROW()-14)/2),0)),"",OFFSET('9. METAS'!$R$20,INT((ROW()-14)/2),0)))</f>
        <v/>
      </c>
      <c r="L197" s="245" t="str">
        <f ca="1">IF(MOD(ROW()-13,2)=0,IF(ISBLANK(OFFSET('11. SEGUIMIENTO 2026'!$P$14,INT((ROW()-13)/2),0)),"",OFFSET('11. SEGUIMIENTO 2026'!$P$14,INT((ROW()-13)/2),0)),IF(ISBLANK(OFFSET('9. METAS'!$S$20,INT((ROW()-14)/2),0)),"",OFFSET('9. METAS'!$S$20,INT((ROW()-14)/2),0)))</f>
        <v/>
      </c>
      <c r="M197" s="246" t="str">
        <f ca="1">IF(MOD(ROW()-13,2)=0,IF(ISBLANK(OFFSET('11. SEGUIMIENTO 2026'!$Q$14,INT((ROW()-13)/2),0)),"",OFFSET('11. SEGUIMIENTO 2026'!$Q$14,INT((ROW()-13)/2),0)),IF(ISBLANK(OFFSET('9. METAS'!$T$20,INT((ROW()-14)/2),0)),"",OFFSET('9. METAS'!$T$20,INT((ROW()-14)/2),0)))</f>
        <v/>
      </c>
      <c r="N197" s="1006">
        <f t="shared" ref="N197" ca="1" si="180">IFERROR(J197/J198,"ND")</f>
        <v>1</v>
      </c>
      <c r="O197" s="1008" t="str">
        <f t="shared" ref="O197" ca="1" si="181">IFERROR(((J197+K197+L197)/H197),"ND")</f>
        <v>ND</v>
      </c>
      <c r="P197" s="1010"/>
    </row>
    <row r="198" spans="3:16">
      <c r="C198" s="1025"/>
      <c r="D198" s="1018"/>
      <c r="E198" s="1018"/>
      <c r="F198" s="1021"/>
      <c r="G198" s="1023"/>
      <c r="H198" s="1002"/>
      <c r="I198" s="1012"/>
      <c r="J198" s="244">
        <f ca="1">IF(MOD(ROW()-13,2)=0,IF(ISBLANK(OFFSET('11. SEGUIMIENTO 2026'!$N$14,INT((ROW()-13)/2),0)),"",OFFSET('11. SEGUIMIENTO 2026'!$N$14,INT((ROW()-13)/2),0)),IF(ISBLANK(OFFSET('9. METAS'!$Q$20,INT((ROW()-14)/2),0)),"",OFFSET('9. METAS'!$Q$20,INT((ROW()-14)/2),0)))</f>
        <v>25</v>
      </c>
      <c r="K198" s="245">
        <f ca="1">IF(MOD(ROW()-13,2)=0,IF(ISBLANK(OFFSET('11. SEGUIMIENTO 2026'!$O$14,INT((ROW()-13)/2),0)),"",OFFSET('11. SEGUIMIENTO 2026'!$O$14,INT((ROW()-13)/2),0)),IF(ISBLANK(OFFSET('9. METAS'!$R$20,INT((ROW()-14)/2),0)),"",OFFSET('9. METAS'!$R$20,INT((ROW()-14)/2),0)))</f>
        <v>25</v>
      </c>
      <c r="L198" s="245">
        <f ca="1">IF(MOD(ROW()-13,2)=0,IF(ISBLANK(OFFSET('11. SEGUIMIENTO 2026'!$P$14,INT((ROW()-13)/2),0)),"",OFFSET('11. SEGUIMIENTO 2026'!$P$14,INT((ROW()-13)/2),0)),IF(ISBLANK(OFFSET('9. METAS'!$S$20,INT((ROW()-14)/2),0)),"",OFFSET('9. METAS'!$S$20,INT((ROW()-14)/2),0)))</f>
        <v>25</v>
      </c>
      <c r="M198" s="246">
        <f ca="1">IF(MOD(ROW()-13,2)=0,IF(ISBLANK(OFFSET('11. SEGUIMIENTO 2026'!$Q$14,INT((ROW()-13)/2),0)),"",OFFSET('11. SEGUIMIENTO 2026'!$Q$14,INT((ROW()-13)/2),0)),IF(ISBLANK(OFFSET('9. METAS'!$T$20,INT((ROW()-14)/2),0)),"",OFFSET('9. METAS'!$T$20,INT((ROW()-14)/2),0)))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02">
        <f ca="1">IF(ISBLANK(OFFSET('9. METAS'!$K$20,INT((ROW()-13)/2),0)),"",OFFSET('9. METAS'!$K$20,INT((ROW()-13)/2),0))</f>
        <v>10600</v>
      </c>
      <c r="I199" s="1004"/>
      <c r="J199" s="244">
        <f ca="1">IF(MOD(ROW()-13,2)=0,IF(ISBLANK(OFFSET('11. SEGUIMIENTO 2026'!$N$14,INT((ROW()-13)/2),0)),"",OFFSET('11. SEGUIMIENTO 2026'!$N$14,INT((ROW()-13)/2),0)),IF(ISBLANK(OFFSET('9. METAS'!$Q$20,INT((ROW()-14)/2),0)),"",OFFSET('9. METAS'!$Q$20,INT((ROW()-14)/2),0)))</f>
        <v>2937</v>
      </c>
      <c r="K199" s="245" t="str">
        <f ca="1">IF(MOD(ROW()-13,2)=0,IF(ISBLANK(OFFSET('11. SEGUIMIENTO 2026'!$O$14,INT((ROW()-13)/2),0)),"",OFFSET('11. SEGUIMIENTO 2026'!$O$14,INT((ROW()-13)/2),0)),IF(ISBLANK(OFFSET('9. METAS'!$R$20,INT((ROW()-14)/2),0)),"",OFFSET('9. METAS'!$R$20,INT((ROW()-14)/2),0)))</f>
        <v/>
      </c>
      <c r="L199" s="245" t="str">
        <f ca="1">IF(MOD(ROW()-13,2)=0,IF(ISBLANK(OFFSET('11. SEGUIMIENTO 2026'!$P$14,INT((ROW()-13)/2),0)),"",OFFSET('11. SEGUIMIENTO 2026'!$P$14,INT((ROW()-13)/2),0)),IF(ISBLANK(OFFSET('9. METAS'!$S$20,INT((ROW()-14)/2),0)),"",OFFSET('9. METAS'!$S$20,INT((ROW()-14)/2),0)))</f>
        <v/>
      </c>
      <c r="M199" s="246" t="str">
        <f ca="1">IF(MOD(ROW()-13,2)=0,IF(ISBLANK(OFFSET('11. SEGUIMIENTO 2026'!$Q$14,INT((ROW()-13)/2),0)),"",OFFSET('11. SEGUIMIENTO 2026'!$Q$14,INT((ROW()-13)/2),0)),IF(ISBLANK(OFFSET('9. METAS'!$T$20,INT((ROW()-14)/2),0)),"",OFFSET('9. METAS'!$T$20,INT((ROW()-14)/2),0)))</f>
        <v/>
      </c>
      <c r="N199" s="1006">
        <f t="shared" ref="N199" ca="1" si="182">IFERROR(J199/J200,"ND")</f>
        <v>1.16779324055666</v>
      </c>
      <c r="O199" s="1008" t="str">
        <f t="shared" ref="O199" ca="1" si="183">IFERROR(((J199+K199+L199)/H199),"ND")</f>
        <v>ND</v>
      </c>
      <c r="P199" s="1010"/>
    </row>
    <row r="200" spans="3:16">
      <c r="C200" s="1025"/>
      <c r="D200" s="1018"/>
      <c r="E200" s="1018"/>
      <c r="F200" s="1021"/>
      <c r="G200" s="1023"/>
      <c r="H200" s="1002"/>
      <c r="I200" s="1012"/>
      <c r="J200" s="244">
        <f ca="1">IF(MOD(ROW()-13,2)=0,IF(ISBLANK(OFFSET('11. SEGUIMIENTO 2026'!$N$14,INT((ROW()-13)/2),0)),"",OFFSET('11. SEGUIMIENTO 2026'!$N$14,INT((ROW()-13)/2),0)),IF(ISBLANK(OFFSET('9. METAS'!$Q$20,INT((ROW()-14)/2),0)),"",OFFSET('9. METAS'!$Q$20,INT((ROW()-14)/2),0)))</f>
        <v>2515</v>
      </c>
      <c r="K200" s="245">
        <f ca="1">IF(MOD(ROW()-13,2)=0,IF(ISBLANK(OFFSET('11. SEGUIMIENTO 2026'!$O$14,INT((ROW()-13)/2),0)),"",OFFSET('11. SEGUIMIENTO 2026'!$O$14,INT((ROW()-13)/2),0)),IF(ISBLANK(OFFSET('9. METAS'!$R$20,INT((ROW()-14)/2),0)),"",OFFSET('9. METAS'!$R$20,INT((ROW()-14)/2),0)))</f>
        <v>2785</v>
      </c>
      <c r="L200" s="245">
        <f ca="1">IF(MOD(ROW()-13,2)=0,IF(ISBLANK(OFFSET('11. SEGUIMIENTO 2026'!$P$14,INT((ROW()-13)/2),0)),"",OFFSET('11. SEGUIMIENTO 2026'!$P$14,INT((ROW()-13)/2),0)),IF(ISBLANK(OFFSET('9. METAS'!$S$20,INT((ROW()-14)/2),0)),"",OFFSET('9. METAS'!$S$20,INT((ROW()-14)/2),0)))</f>
        <v>2790</v>
      </c>
      <c r="M200" s="246">
        <f ca="1">IF(MOD(ROW()-13,2)=0,IF(ISBLANK(OFFSET('11. SEGUIMIENTO 2026'!$Q$14,INT((ROW()-13)/2),0)),"",OFFSET('11. SEGUIMIENTO 2026'!$Q$14,INT((ROW()-13)/2),0)),IF(ISBLANK(OFFSET('9. METAS'!$T$20,INT((ROW()-14)/2),0)),"",OFFSET('9. METAS'!$T$20,INT((ROW()-14)/2),0)))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02" t="str">
        <f ca="1">IF(ISBLANK(OFFSET('9. METAS'!$K$20,INT((ROW()-13)/2),0)),"",OFFSET('9. METAS'!$K$20,INT((ROW()-13)/2),0))</f>
        <v/>
      </c>
      <c r="I201" s="1004"/>
      <c r="J201" s="244" t="str">
        <f ca="1">IF(MOD(ROW()-13,2)=0,IF(ISBLANK(OFFSET('11. SEGUIMIENTO 2026'!$N$14,INT((ROW()-13)/2),0)),"",OFFSET('11. SEGUIMIENTO 2026'!$N$14,INT((ROW()-13)/2),0)),IF(ISBLANK(OFFSET('9. METAS'!$Q$20,INT((ROW()-14)/2),0)),"",OFFSET('9. METAS'!$Q$20,INT((ROW()-14)/2),0)))</f>
        <v/>
      </c>
      <c r="K201" s="245" t="str">
        <f ca="1">IF(MOD(ROW()-13,2)=0,IF(ISBLANK(OFFSET('11. SEGUIMIENTO 2026'!$O$14,INT((ROW()-13)/2),0)),"",OFFSET('11. SEGUIMIENTO 2026'!$O$14,INT((ROW()-13)/2),0)),IF(ISBLANK(OFFSET('9. METAS'!$R$20,INT((ROW()-14)/2),0)),"",OFFSET('9. METAS'!$R$20,INT((ROW()-14)/2),0)))</f>
        <v/>
      </c>
      <c r="L201" s="245" t="str">
        <f ca="1">IF(MOD(ROW()-13,2)=0,IF(ISBLANK(OFFSET('11. SEGUIMIENTO 2026'!$P$14,INT((ROW()-13)/2),0)),"",OFFSET('11. SEGUIMIENTO 2026'!$P$14,INT((ROW()-13)/2),0)),IF(ISBLANK(OFFSET('9. METAS'!$S$20,INT((ROW()-14)/2),0)),"",OFFSET('9. METAS'!$S$20,INT((ROW()-14)/2),0)))</f>
        <v/>
      </c>
      <c r="M201" s="246" t="str">
        <f ca="1">IF(MOD(ROW()-13,2)=0,IF(ISBLANK(OFFSET('11. SEGUIMIENTO 2026'!$Q$14,INT((ROW()-13)/2),0)),"",OFFSET('11. SEGUIMIENTO 2026'!$Q$14,INT((ROW()-13)/2),0)),IF(ISBLANK(OFFSET('9. METAS'!$T$20,INT((ROW()-14)/2),0)),"",OFFSET('9. METAS'!$T$20,INT((ROW()-14)/2),0)))</f>
        <v/>
      </c>
      <c r="N201" s="1006" t="str">
        <f t="shared" ref="N201" ca="1" si="184">IFERROR(J201/J202,"ND")</f>
        <v>ND</v>
      </c>
      <c r="O201" s="1008" t="str">
        <f t="shared" ref="O201" ca="1" si="185">IFERROR(((J201+K201+L201)/H201),"ND")</f>
        <v>ND</v>
      </c>
      <c r="P201" s="1010"/>
    </row>
    <row r="202" spans="3:16">
      <c r="C202" s="1025"/>
      <c r="D202" s="1018"/>
      <c r="E202" s="1018"/>
      <c r="F202" s="1021"/>
      <c r="G202" s="1023"/>
      <c r="H202" s="1002"/>
      <c r="I202" s="1012"/>
      <c r="J202" s="244" t="str">
        <f ca="1">IF(MOD(ROW()-13,2)=0,IF(ISBLANK(OFFSET('11. SEGUIMIENTO 2026'!$N$14,INT((ROW()-13)/2),0)),"",OFFSET('11. SEGUIMIENTO 2026'!$N$14,INT((ROW()-13)/2),0)),IF(ISBLANK(OFFSET('9. METAS'!$Q$20,INT((ROW()-14)/2),0)),"",OFFSET('9. METAS'!$Q$20,INT((ROW()-14)/2),0)))</f>
        <v/>
      </c>
      <c r="K202" s="245" t="str">
        <f ca="1">IF(MOD(ROW()-13,2)=0,IF(ISBLANK(OFFSET('11. SEGUIMIENTO 2026'!$O$14,INT((ROW()-13)/2),0)),"",OFFSET('11. SEGUIMIENTO 2026'!$O$14,INT((ROW()-13)/2),0)),IF(ISBLANK(OFFSET('9. METAS'!$R$20,INT((ROW()-14)/2),0)),"",OFFSET('9. METAS'!$R$20,INT((ROW()-14)/2),0)))</f>
        <v/>
      </c>
      <c r="L202" s="245" t="str">
        <f ca="1">IF(MOD(ROW()-13,2)=0,IF(ISBLANK(OFFSET('11. SEGUIMIENTO 2026'!$P$14,INT((ROW()-13)/2),0)),"",OFFSET('11. SEGUIMIENTO 2026'!$P$14,INT((ROW()-13)/2),0)),IF(ISBLANK(OFFSET('9. METAS'!$S$20,INT((ROW()-14)/2),0)),"",OFFSET('9. METAS'!$S$20,INT((ROW()-14)/2),0)))</f>
        <v/>
      </c>
      <c r="M202" s="246" t="str">
        <f ca="1">IF(MOD(ROW()-13,2)=0,IF(ISBLANK(OFFSET('11. SEGUIMIENTO 2026'!$Q$14,INT((ROW()-13)/2),0)),"",OFFSET('11. SEGUIMIENTO 2026'!$Q$14,INT((ROW()-13)/2),0)),IF(ISBLANK(OFFSET('9. METAS'!$T$20,INT((ROW()-14)/2),0)),"",OFFSET('9. METAS'!$T$20,INT((ROW()-14)/2),0)))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02" t="str">
        <f ca="1">IF(ISBLANK(OFFSET('9. METAS'!$K$20,INT((ROW()-13)/2),0)),"",OFFSET('9. METAS'!$K$20,INT((ROW()-13)/2),0))</f>
        <v/>
      </c>
      <c r="I203" s="1004"/>
      <c r="J203" s="244" t="str">
        <f ca="1">IF(MOD(ROW()-13,2)=0,IF(ISBLANK(OFFSET('11. SEGUIMIENTO 2026'!$N$14,INT((ROW()-13)/2),0)),"",OFFSET('11. SEGUIMIENTO 2026'!$N$14,INT((ROW()-13)/2),0)),IF(ISBLANK(OFFSET('9. METAS'!$Q$20,INT((ROW()-14)/2),0)),"",OFFSET('9. METAS'!$Q$20,INT((ROW()-14)/2),0)))</f>
        <v/>
      </c>
      <c r="K203" s="245" t="str">
        <f ca="1">IF(MOD(ROW()-13,2)=0,IF(ISBLANK(OFFSET('11. SEGUIMIENTO 2026'!$O$14,INT((ROW()-13)/2),0)),"",OFFSET('11. SEGUIMIENTO 2026'!$O$14,INT((ROW()-13)/2),0)),IF(ISBLANK(OFFSET('9. METAS'!$R$20,INT((ROW()-14)/2),0)),"",OFFSET('9. METAS'!$R$20,INT((ROW()-14)/2),0)))</f>
        <v/>
      </c>
      <c r="L203" s="245" t="str">
        <f ca="1">IF(MOD(ROW()-13,2)=0,IF(ISBLANK(OFFSET('11. SEGUIMIENTO 2026'!$P$14,INT((ROW()-13)/2),0)),"",OFFSET('11. SEGUIMIENTO 2026'!$P$14,INT((ROW()-13)/2),0)),IF(ISBLANK(OFFSET('9. METAS'!$S$20,INT((ROW()-14)/2),0)),"",OFFSET('9. METAS'!$S$20,INT((ROW()-14)/2),0)))</f>
        <v/>
      </c>
      <c r="M203" s="246" t="str">
        <f ca="1">IF(MOD(ROW()-13,2)=0,IF(ISBLANK(OFFSET('11. SEGUIMIENTO 2026'!$Q$14,INT((ROW()-13)/2),0)),"",OFFSET('11. SEGUIMIENTO 2026'!$Q$14,INT((ROW()-13)/2),0)),IF(ISBLANK(OFFSET('9. METAS'!$T$20,INT((ROW()-14)/2),0)),"",OFFSET('9. METAS'!$T$20,INT((ROW()-14)/2),0)))</f>
        <v/>
      </c>
      <c r="N203" s="1006" t="str">
        <f t="shared" ref="N203" ca="1" si="186">IFERROR(J203/J204,"ND")</f>
        <v>ND</v>
      </c>
      <c r="O203" s="1008" t="str">
        <f t="shared" ref="O203" ca="1" si="187">IFERROR(((J203+K203+L203)/H203),"ND")</f>
        <v>ND</v>
      </c>
      <c r="P203" s="1010"/>
    </row>
    <row r="204" spans="3:16">
      <c r="C204" s="1025"/>
      <c r="D204" s="1018"/>
      <c r="E204" s="1018"/>
      <c r="F204" s="1021"/>
      <c r="G204" s="1023"/>
      <c r="H204" s="1002"/>
      <c r="I204" s="1012"/>
      <c r="J204" s="244" t="str">
        <f ca="1">IF(MOD(ROW()-13,2)=0,IF(ISBLANK(OFFSET('11. SEGUIMIENTO 2026'!$N$14,INT((ROW()-13)/2),0)),"",OFFSET('11. SEGUIMIENTO 2026'!$N$14,INT((ROW()-13)/2),0)),IF(ISBLANK(OFFSET('9. METAS'!$Q$20,INT((ROW()-14)/2),0)),"",OFFSET('9. METAS'!$Q$20,INT((ROW()-14)/2),0)))</f>
        <v/>
      </c>
      <c r="K204" s="245" t="str">
        <f ca="1">IF(MOD(ROW()-13,2)=0,IF(ISBLANK(OFFSET('11. SEGUIMIENTO 2026'!$O$14,INT((ROW()-13)/2),0)),"",OFFSET('11. SEGUIMIENTO 2026'!$O$14,INT((ROW()-13)/2),0)),IF(ISBLANK(OFFSET('9. METAS'!$R$20,INT((ROW()-14)/2),0)),"",OFFSET('9. METAS'!$R$20,INT((ROW()-14)/2),0)))</f>
        <v/>
      </c>
      <c r="L204" s="245" t="str">
        <f ca="1">IF(MOD(ROW()-13,2)=0,IF(ISBLANK(OFFSET('11. SEGUIMIENTO 2026'!$P$14,INT((ROW()-13)/2),0)),"",OFFSET('11. SEGUIMIENTO 2026'!$P$14,INT((ROW()-13)/2),0)),IF(ISBLANK(OFFSET('9. METAS'!$S$20,INT((ROW()-14)/2),0)),"",OFFSET('9. METAS'!$S$20,INT((ROW()-14)/2),0)))</f>
        <v/>
      </c>
      <c r="M204" s="246" t="str">
        <f ca="1">IF(MOD(ROW()-13,2)=0,IF(ISBLANK(OFFSET('11. SEGUIMIENTO 2026'!$Q$14,INT((ROW()-13)/2),0)),"",OFFSET('11. SEGUIMIENTO 2026'!$Q$14,INT((ROW()-13)/2),0)),IF(ISBLANK(OFFSET('9. METAS'!$T$20,INT((ROW()-14)/2),0)),"",OFFSET('9. METAS'!$T$20,INT((ROW()-14)/2),0)))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02" t="str">
        <f ca="1">IF(ISBLANK(OFFSET('9. METAS'!$K$20,INT((ROW()-13)/2),0)),"",OFFSET('9. METAS'!$K$20,INT((ROW()-13)/2),0))</f>
        <v/>
      </c>
      <c r="I205" s="1004"/>
      <c r="J205" s="244" t="str">
        <f ca="1">IF(MOD(ROW()-13,2)=0,IF(ISBLANK(OFFSET('11. SEGUIMIENTO 2026'!$N$14,INT((ROW()-13)/2),0)),"",OFFSET('11. SEGUIMIENTO 2026'!$N$14,INT((ROW()-13)/2),0)),IF(ISBLANK(OFFSET('9. METAS'!$Q$20,INT((ROW()-14)/2),0)),"",OFFSET('9. METAS'!$Q$20,INT((ROW()-14)/2),0)))</f>
        <v/>
      </c>
      <c r="K205" s="245" t="str">
        <f ca="1">IF(MOD(ROW()-13,2)=0,IF(ISBLANK(OFFSET('11. SEGUIMIENTO 2026'!$O$14,INT((ROW()-13)/2),0)),"",OFFSET('11. SEGUIMIENTO 2026'!$O$14,INT((ROW()-13)/2),0)),IF(ISBLANK(OFFSET('9. METAS'!$R$20,INT((ROW()-14)/2),0)),"",OFFSET('9. METAS'!$R$20,INT((ROW()-14)/2),0)))</f>
        <v/>
      </c>
      <c r="L205" s="245" t="str">
        <f ca="1">IF(MOD(ROW()-13,2)=0,IF(ISBLANK(OFFSET('11. SEGUIMIENTO 2026'!$P$14,INT((ROW()-13)/2),0)),"",OFFSET('11. SEGUIMIENTO 2026'!$P$14,INT((ROW()-13)/2),0)),IF(ISBLANK(OFFSET('9. METAS'!$S$20,INT((ROW()-14)/2),0)),"",OFFSET('9. METAS'!$S$20,INT((ROW()-14)/2),0)))</f>
        <v/>
      </c>
      <c r="M205" s="246" t="str">
        <f ca="1">IF(MOD(ROW()-13,2)=0,IF(ISBLANK(OFFSET('11. SEGUIMIENTO 2026'!$Q$14,INT((ROW()-13)/2),0)),"",OFFSET('11. SEGUIMIENTO 2026'!$Q$14,INT((ROW()-13)/2),0)),IF(ISBLANK(OFFSET('9. METAS'!$T$20,INT((ROW()-14)/2),0)),"",OFFSET('9. METAS'!$T$20,INT((ROW()-14)/2),0)))</f>
        <v/>
      </c>
      <c r="N205" s="1006" t="str">
        <f t="shared" ref="N205" ca="1" si="188">IFERROR(J205/J206,"ND")</f>
        <v>ND</v>
      </c>
      <c r="O205" s="1008" t="str">
        <f t="shared" ref="O205" ca="1" si="189">IFERROR(((J205+K205+L205)/H205),"ND")</f>
        <v>ND</v>
      </c>
      <c r="P205" s="1010"/>
    </row>
    <row r="206" spans="3:16">
      <c r="C206" s="1025"/>
      <c r="D206" s="1018"/>
      <c r="E206" s="1018"/>
      <c r="F206" s="1021"/>
      <c r="G206" s="1023"/>
      <c r="H206" s="1002"/>
      <c r="I206" s="1012"/>
      <c r="J206" s="244" t="str">
        <f ca="1">IF(MOD(ROW()-13,2)=0,IF(ISBLANK(OFFSET('11. SEGUIMIENTO 2026'!$N$14,INT((ROW()-13)/2),0)),"",OFFSET('11. SEGUIMIENTO 2026'!$N$14,INT((ROW()-13)/2),0)),IF(ISBLANK(OFFSET('9. METAS'!$Q$20,INT((ROW()-14)/2),0)),"",OFFSET('9. METAS'!$Q$20,INT((ROW()-14)/2),0)))</f>
        <v/>
      </c>
      <c r="K206" s="245" t="str">
        <f ca="1">IF(MOD(ROW()-13,2)=0,IF(ISBLANK(OFFSET('11. SEGUIMIENTO 2026'!$O$14,INT((ROW()-13)/2),0)),"",OFFSET('11. SEGUIMIENTO 2026'!$O$14,INT((ROW()-13)/2),0)),IF(ISBLANK(OFFSET('9. METAS'!$R$20,INT((ROW()-14)/2),0)),"",OFFSET('9. METAS'!$R$20,INT((ROW()-14)/2),0)))</f>
        <v/>
      </c>
      <c r="L206" s="245" t="str">
        <f ca="1">IF(MOD(ROW()-13,2)=0,IF(ISBLANK(OFFSET('11. SEGUIMIENTO 2026'!$P$14,INT((ROW()-13)/2),0)),"",OFFSET('11. SEGUIMIENTO 2026'!$P$14,INT((ROW()-13)/2),0)),IF(ISBLANK(OFFSET('9. METAS'!$S$20,INT((ROW()-14)/2),0)),"",OFFSET('9. METAS'!$S$20,INT((ROW()-14)/2),0)))</f>
        <v/>
      </c>
      <c r="M206" s="246" t="str">
        <f ca="1">IF(MOD(ROW()-13,2)=0,IF(ISBLANK(OFFSET('11. SEGUIMIENTO 2026'!$Q$14,INT((ROW()-13)/2),0)),"",OFFSET('11. SEGUIMIENTO 2026'!$Q$14,INT((ROW()-13)/2),0)),IF(ISBLANK(OFFSET('9. METAS'!$T$20,INT((ROW()-14)/2),0)),"",OFFSET('9. METAS'!$T$20,INT((ROW()-14)/2),0)))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02" t="str">
        <f ca="1">IF(ISBLANK(OFFSET('9. METAS'!$K$20,INT((ROW()-13)/2),0)),"",OFFSET('9. METAS'!$K$20,INT((ROW()-13)/2),0))</f>
        <v/>
      </c>
      <c r="I207" s="1004"/>
      <c r="J207" s="244" t="str">
        <f ca="1">IF(MOD(ROW()-13,2)=0,IF(ISBLANK(OFFSET('11. SEGUIMIENTO 2026'!$N$14,INT((ROW()-13)/2),0)),"",OFFSET('11. SEGUIMIENTO 2026'!$N$14,INT((ROW()-13)/2),0)),IF(ISBLANK(OFFSET('9. METAS'!$Q$20,INT((ROW()-14)/2),0)),"",OFFSET('9. METAS'!$Q$20,INT((ROW()-14)/2),0)))</f>
        <v/>
      </c>
      <c r="K207" s="245" t="str">
        <f ca="1">IF(MOD(ROW()-13,2)=0,IF(ISBLANK(OFFSET('11. SEGUIMIENTO 2026'!$O$14,INT((ROW()-13)/2),0)),"",OFFSET('11. SEGUIMIENTO 2026'!$O$14,INT((ROW()-13)/2),0)),IF(ISBLANK(OFFSET('9. METAS'!$R$20,INT((ROW()-14)/2),0)),"",OFFSET('9. METAS'!$R$20,INT((ROW()-14)/2),0)))</f>
        <v/>
      </c>
      <c r="L207" s="245" t="str">
        <f ca="1">IF(MOD(ROW()-13,2)=0,IF(ISBLANK(OFFSET('11. SEGUIMIENTO 2026'!$P$14,INT((ROW()-13)/2),0)),"",OFFSET('11. SEGUIMIENTO 2026'!$P$14,INT((ROW()-13)/2),0)),IF(ISBLANK(OFFSET('9. METAS'!$S$20,INT((ROW()-14)/2),0)),"",OFFSET('9. METAS'!$S$20,INT((ROW()-14)/2),0)))</f>
        <v/>
      </c>
      <c r="M207" s="246" t="str">
        <f ca="1">IF(MOD(ROW()-13,2)=0,IF(ISBLANK(OFFSET('11. SEGUIMIENTO 2026'!$Q$14,INT((ROW()-13)/2),0)),"",OFFSET('11. SEGUIMIENTO 2026'!$Q$14,INT((ROW()-13)/2),0)),IF(ISBLANK(OFFSET('9. METAS'!$T$20,INT((ROW()-14)/2),0)),"",OFFSET('9. METAS'!$T$20,INT((ROW()-14)/2),0)))</f>
        <v/>
      </c>
      <c r="N207" s="1006" t="str">
        <f t="shared" ref="N207" ca="1" si="190">IFERROR(J207/J208,"ND")</f>
        <v>ND</v>
      </c>
      <c r="O207" s="1008" t="str">
        <f t="shared" ref="O207" ca="1" si="191">IFERROR(((J207+K207+L207)/H207),"ND")</f>
        <v>ND</v>
      </c>
      <c r="P207" s="1010"/>
    </row>
    <row r="208" spans="3:16">
      <c r="C208" s="1025"/>
      <c r="D208" s="1018"/>
      <c r="E208" s="1018"/>
      <c r="F208" s="1021"/>
      <c r="G208" s="1023"/>
      <c r="H208" s="1002"/>
      <c r="I208" s="1012"/>
      <c r="J208" s="244" t="str">
        <f ca="1">IF(MOD(ROW()-13,2)=0,IF(ISBLANK(OFFSET('11. SEGUIMIENTO 2026'!$N$14,INT((ROW()-13)/2),0)),"",OFFSET('11. SEGUIMIENTO 2026'!$N$14,INT((ROW()-13)/2),0)),IF(ISBLANK(OFFSET('9. METAS'!$Q$20,INT((ROW()-14)/2),0)),"",OFFSET('9. METAS'!$Q$20,INT((ROW()-14)/2),0)))</f>
        <v/>
      </c>
      <c r="K208" s="245" t="str">
        <f ca="1">IF(MOD(ROW()-13,2)=0,IF(ISBLANK(OFFSET('11. SEGUIMIENTO 2026'!$O$14,INT((ROW()-13)/2),0)),"",OFFSET('11. SEGUIMIENTO 2026'!$O$14,INT((ROW()-13)/2),0)),IF(ISBLANK(OFFSET('9. METAS'!$R$20,INT((ROW()-14)/2),0)),"",OFFSET('9. METAS'!$R$20,INT((ROW()-14)/2),0)))</f>
        <v/>
      </c>
      <c r="L208" s="245" t="str">
        <f ca="1">IF(MOD(ROW()-13,2)=0,IF(ISBLANK(OFFSET('11. SEGUIMIENTO 2026'!$P$14,INT((ROW()-13)/2),0)),"",OFFSET('11. SEGUIMIENTO 2026'!$P$14,INT((ROW()-13)/2),0)),IF(ISBLANK(OFFSET('9. METAS'!$S$20,INT((ROW()-14)/2),0)),"",OFFSET('9. METAS'!$S$20,INT((ROW()-14)/2),0)))</f>
        <v/>
      </c>
      <c r="M208" s="246" t="str">
        <f ca="1">IF(MOD(ROW()-13,2)=0,IF(ISBLANK(OFFSET('11. SEGUIMIENTO 2026'!$Q$14,INT((ROW()-13)/2),0)),"",OFFSET('11. SEGUIMIENTO 2026'!$Q$14,INT((ROW()-13)/2),0)),IF(ISBLANK(OFFSET('9. METAS'!$T$20,INT((ROW()-14)/2),0)),"",OFFSET('9. METAS'!$T$20,INT((ROW()-14)/2),0)))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02">
        <f ca="1">IF(ISBLANK(OFFSET('9. METAS'!$K$20,INT((ROW()-13)/2),0)),"",OFFSET('9. METAS'!$K$20,INT((ROW()-13)/2),0))</f>
        <v>100</v>
      </c>
      <c r="I209" s="1004"/>
      <c r="J209" s="244">
        <f ca="1">IF(MOD(ROW()-13,2)=0,IF(ISBLANK(OFFSET('11. SEGUIMIENTO 2026'!$N$14,INT((ROW()-13)/2),0)),"",OFFSET('11. SEGUIMIENTO 2026'!$N$14,INT((ROW()-13)/2),0)),IF(ISBLANK(OFFSET('9. METAS'!$Q$20,INT((ROW()-14)/2),0)),"",OFFSET('9. METAS'!$Q$20,INT((ROW()-14)/2),0)))</f>
        <v>25</v>
      </c>
      <c r="K209" s="245" t="str">
        <f ca="1">IF(MOD(ROW()-13,2)=0,IF(ISBLANK(OFFSET('11. SEGUIMIENTO 2026'!$O$14,INT((ROW()-13)/2),0)),"",OFFSET('11. SEGUIMIENTO 2026'!$O$14,INT((ROW()-13)/2),0)),IF(ISBLANK(OFFSET('9. METAS'!$R$20,INT((ROW()-14)/2),0)),"",OFFSET('9. METAS'!$R$20,INT((ROW()-14)/2),0)))</f>
        <v/>
      </c>
      <c r="L209" s="245" t="str">
        <f ca="1">IF(MOD(ROW()-13,2)=0,IF(ISBLANK(OFFSET('11. SEGUIMIENTO 2026'!$P$14,INT((ROW()-13)/2),0)),"",OFFSET('11. SEGUIMIENTO 2026'!$P$14,INT((ROW()-13)/2),0)),IF(ISBLANK(OFFSET('9. METAS'!$S$20,INT((ROW()-14)/2),0)),"",OFFSET('9. METAS'!$S$20,INT((ROW()-14)/2),0)))</f>
        <v/>
      </c>
      <c r="M209" s="246" t="str">
        <f ca="1">IF(MOD(ROW()-13,2)=0,IF(ISBLANK(OFFSET('11. SEGUIMIENTO 2026'!$Q$14,INT((ROW()-13)/2),0)),"",OFFSET('11. SEGUIMIENTO 2026'!$Q$14,INT((ROW()-13)/2),0)),IF(ISBLANK(OFFSET('9. METAS'!$T$20,INT((ROW()-14)/2),0)),"",OFFSET('9. METAS'!$T$20,INT((ROW()-14)/2),0)))</f>
        <v/>
      </c>
      <c r="N209" s="1006">
        <f t="shared" ref="N209" ca="1" si="192">IFERROR(J209/J210,"ND")</f>
        <v>1</v>
      </c>
      <c r="O209" s="1008" t="str">
        <f t="shared" ref="O209" ca="1" si="193">IFERROR(((J209+K209+L209)/H209),"ND")</f>
        <v>ND</v>
      </c>
      <c r="P209" s="1010"/>
    </row>
    <row r="210" spans="3:16">
      <c r="C210" s="1025"/>
      <c r="D210" s="1018"/>
      <c r="E210" s="1018"/>
      <c r="F210" s="1021"/>
      <c r="G210" s="1023"/>
      <c r="H210" s="1002"/>
      <c r="I210" s="1012"/>
      <c r="J210" s="244">
        <f ca="1">IF(MOD(ROW()-13,2)=0,IF(ISBLANK(OFFSET('11. SEGUIMIENTO 2026'!$N$14,INT((ROW()-13)/2),0)),"",OFFSET('11. SEGUIMIENTO 2026'!$N$14,INT((ROW()-13)/2),0)),IF(ISBLANK(OFFSET('9. METAS'!$Q$20,INT((ROW()-14)/2),0)),"",OFFSET('9. METAS'!$Q$20,INT((ROW()-14)/2),0)))</f>
        <v>25</v>
      </c>
      <c r="K210" s="245">
        <f ca="1">IF(MOD(ROW()-13,2)=0,IF(ISBLANK(OFFSET('11. SEGUIMIENTO 2026'!$O$14,INT((ROW()-13)/2),0)),"",OFFSET('11. SEGUIMIENTO 2026'!$O$14,INT((ROW()-13)/2),0)),IF(ISBLANK(OFFSET('9. METAS'!$R$20,INT((ROW()-14)/2),0)),"",OFFSET('9. METAS'!$R$20,INT((ROW()-14)/2),0)))</f>
        <v>25</v>
      </c>
      <c r="L210" s="245">
        <f ca="1">IF(MOD(ROW()-13,2)=0,IF(ISBLANK(OFFSET('11. SEGUIMIENTO 2026'!$P$14,INT((ROW()-13)/2),0)),"",OFFSET('11. SEGUIMIENTO 2026'!$P$14,INT((ROW()-13)/2),0)),IF(ISBLANK(OFFSET('9. METAS'!$S$20,INT((ROW()-14)/2),0)),"",OFFSET('9. METAS'!$S$20,INT((ROW()-14)/2),0)))</f>
        <v>25</v>
      </c>
      <c r="M210" s="246">
        <f ca="1">IF(MOD(ROW()-13,2)=0,IF(ISBLANK(OFFSET('11. SEGUIMIENTO 2026'!$Q$14,INT((ROW()-13)/2),0)),"",OFFSET('11. SEGUIMIENTO 2026'!$Q$14,INT((ROW()-13)/2),0)),IF(ISBLANK(OFFSET('9. METAS'!$T$20,INT((ROW()-14)/2),0)),"",OFFSET('9. METAS'!$T$20,INT((ROW()-14)/2),0)))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02">
        <f ca="1">IF(ISBLANK(OFFSET('9. METAS'!$K$20,INT((ROW()-13)/2),0)),"",OFFSET('9. METAS'!$K$20,INT((ROW()-13)/2),0))</f>
        <v>1490</v>
      </c>
      <c r="I211" s="1004"/>
      <c r="J211" s="244">
        <f ca="1">IF(MOD(ROW()-13,2)=0,IF(ISBLANK(OFFSET('11. SEGUIMIENTO 2026'!$N$14,INT((ROW()-13)/2),0)),"",OFFSET('11. SEGUIMIENTO 2026'!$N$14,INT((ROW()-13)/2),0)),IF(ISBLANK(OFFSET('9. METAS'!$Q$20,INT((ROW()-14)/2),0)),"",OFFSET('9. METAS'!$Q$20,INT((ROW()-14)/2),0)))</f>
        <v>479</v>
      </c>
      <c r="K211" s="245" t="str">
        <f ca="1">IF(MOD(ROW()-13,2)=0,IF(ISBLANK(OFFSET('11. SEGUIMIENTO 2026'!$O$14,INT((ROW()-13)/2),0)),"",OFFSET('11. SEGUIMIENTO 2026'!$O$14,INT((ROW()-13)/2),0)),IF(ISBLANK(OFFSET('9. METAS'!$R$20,INT((ROW()-14)/2),0)),"",OFFSET('9. METAS'!$R$20,INT((ROW()-14)/2),0)))</f>
        <v/>
      </c>
      <c r="L211" s="245" t="str">
        <f ca="1">IF(MOD(ROW()-13,2)=0,IF(ISBLANK(OFFSET('11. SEGUIMIENTO 2026'!$P$14,INT((ROW()-13)/2),0)),"",OFFSET('11. SEGUIMIENTO 2026'!$P$14,INT((ROW()-13)/2),0)),IF(ISBLANK(OFFSET('9. METAS'!$S$20,INT((ROW()-14)/2),0)),"",OFFSET('9. METAS'!$S$20,INT((ROW()-14)/2),0)))</f>
        <v/>
      </c>
      <c r="M211" s="246" t="str">
        <f ca="1">IF(MOD(ROW()-13,2)=0,IF(ISBLANK(OFFSET('11. SEGUIMIENTO 2026'!$Q$14,INT((ROW()-13)/2),0)),"",OFFSET('11. SEGUIMIENTO 2026'!$Q$14,INT((ROW()-13)/2),0)),IF(ISBLANK(OFFSET('9. METAS'!$T$20,INT((ROW()-14)/2),0)),"",OFFSET('9. METAS'!$T$20,INT((ROW()-14)/2),0)))</f>
        <v/>
      </c>
      <c r="N211" s="1006">
        <f t="shared" ref="N211" ca="1" si="194">IFERROR(J211/J212,"ND")</f>
        <v>1.2876344086021505</v>
      </c>
      <c r="O211" s="1008" t="str">
        <f t="shared" ref="O211" ca="1" si="195">IFERROR(((J211+K211+L211)/H211),"ND")</f>
        <v>ND</v>
      </c>
      <c r="P211" s="1010"/>
    </row>
    <row r="212" spans="3:16">
      <c r="C212" s="1025"/>
      <c r="D212" s="1018"/>
      <c r="E212" s="1018"/>
      <c r="F212" s="1021"/>
      <c r="G212" s="1023"/>
      <c r="H212" s="1002"/>
      <c r="I212" s="1012"/>
      <c r="J212" s="244">
        <f ca="1">IF(MOD(ROW()-13,2)=0,IF(ISBLANK(OFFSET('11. SEGUIMIENTO 2026'!$N$14,INT((ROW()-13)/2),0)),"",OFFSET('11. SEGUIMIENTO 2026'!$N$14,INT((ROW()-13)/2),0)),IF(ISBLANK(OFFSET('9. METAS'!$Q$20,INT((ROW()-14)/2),0)),"",OFFSET('9. METAS'!$Q$20,INT((ROW()-14)/2),0)))</f>
        <v>372</v>
      </c>
      <c r="K212" s="245">
        <f ca="1">IF(MOD(ROW()-13,2)=0,IF(ISBLANK(OFFSET('11. SEGUIMIENTO 2026'!$O$14,INT((ROW()-13)/2),0)),"",OFFSET('11. SEGUIMIENTO 2026'!$O$14,INT((ROW()-13)/2),0)),IF(ISBLANK(OFFSET('9. METAS'!$R$20,INT((ROW()-14)/2),0)),"",OFFSET('9. METAS'!$R$20,INT((ROW()-14)/2),0)))</f>
        <v>383</v>
      </c>
      <c r="L212" s="245">
        <f ca="1">IF(MOD(ROW()-13,2)=0,IF(ISBLANK(OFFSET('11. SEGUIMIENTO 2026'!$P$14,INT((ROW()-13)/2),0)),"",OFFSET('11. SEGUIMIENTO 2026'!$P$14,INT((ROW()-13)/2),0)),IF(ISBLANK(OFFSET('9. METAS'!$S$20,INT((ROW()-14)/2),0)),"",OFFSET('9. METAS'!$S$20,INT((ROW()-14)/2),0)))</f>
        <v>383</v>
      </c>
      <c r="M212" s="246">
        <f ca="1">IF(MOD(ROW()-13,2)=0,IF(ISBLANK(OFFSET('11. SEGUIMIENTO 2026'!$Q$14,INT((ROW()-13)/2),0)),"",OFFSET('11. SEGUIMIENTO 2026'!$Q$14,INT((ROW()-13)/2),0)),IF(ISBLANK(OFFSET('9. METAS'!$T$20,INT((ROW()-14)/2),0)),"",OFFSET('9. METAS'!$T$20,INT((ROW()-14)/2),0)))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02" t="str">
        <f ca="1">IF(ISBLANK(OFFSET('9. METAS'!$K$20,INT((ROW()-13)/2),0)),"",OFFSET('9. METAS'!$K$20,INT((ROW()-13)/2),0))</f>
        <v/>
      </c>
      <c r="I213" s="1004"/>
      <c r="J213" s="244" t="str">
        <f ca="1">IF(MOD(ROW()-13,2)=0,IF(ISBLANK(OFFSET('11. SEGUIMIENTO 2026'!$N$14,INT((ROW()-13)/2),0)),"",OFFSET('11. SEGUIMIENTO 2026'!$N$14,INT((ROW()-13)/2),0)),IF(ISBLANK(OFFSET('9. METAS'!$Q$20,INT((ROW()-14)/2),0)),"",OFFSET('9. METAS'!$Q$20,INT((ROW()-14)/2),0)))</f>
        <v/>
      </c>
      <c r="K213" s="245" t="str">
        <f ca="1">IF(MOD(ROW()-13,2)=0,IF(ISBLANK(OFFSET('11. SEGUIMIENTO 2026'!$O$14,INT((ROW()-13)/2),0)),"",OFFSET('11. SEGUIMIENTO 2026'!$O$14,INT((ROW()-13)/2),0)),IF(ISBLANK(OFFSET('9. METAS'!$R$20,INT((ROW()-14)/2),0)),"",OFFSET('9. METAS'!$R$20,INT((ROW()-14)/2),0)))</f>
        <v/>
      </c>
      <c r="L213" s="245" t="str">
        <f ca="1">IF(MOD(ROW()-13,2)=0,IF(ISBLANK(OFFSET('11. SEGUIMIENTO 2026'!$P$14,INT((ROW()-13)/2),0)),"",OFFSET('11. SEGUIMIENTO 2026'!$P$14,INT((ROW()-13)/2),0)),IF(ISBLANK(OFFSET('9. METAS'!$S$20,INT((ROW()-14)/2),0)),"",OFFSET('9. METAS'!$S$20,INT((ROW()-14)/2),0)))</f>
        <v/>
      </c>
      <c r="M213" s="246" t="str">
        <f ca="1">IF(MOD(ROW()-13,2)=0,IF(ISBLANK(OFFSET('11. SEGUIMIENTO 2026'!$Q$14,INT((ROW()-13)/2),0)),"",OFFSET('11. SEGUIMIENTO 2026'!$Q$14,INT((ROW()-13)/2),0)),IF(ISBLANK(OFFSET('9. METAS'!$T$20,INT((ROW()-14)/2),0)),"",OFFSET('9. METAS'!$T$20,INT((ROW()-14)/2),0)))</f>
        <v/>
      </c>
      <c r="N213" s="1006" t="str">
        <f t="shared" ref="N213" ca="1" si="196">IFERROR(J213/J214,"ND")</f>
        <v>ND</v>
      </c>
      <c r="O213" s="1008" t="str">
        <f t="shared" ref="O213" ca="1" si="197">IFERROR(((J213+K213+L213)/H213),"ND")</f>
        <v>ND</v>
      </c>
      <c r="P213" s="1010"/>
    </row>
    <row r="214" spans="3:16">
      <c r="C214" s="1025"/>
      <c r="D214" s="1018"/>
      <c r="E214" s="1018"/>
      <c r="F214" s="1021"/>
      <c r="G214" s="1023"/>
      <c r="H214" s="1002"/>
      <c r="I214" s="1012"/>
      <c r="J214" s="244" t="str">
        <f ca="1">IF(MOD(ROW()-13,2)=0,IF(ISBLANK(OFFSET('11. SEGUIMIENTO 2026'!$N$14,INT((ROW()-13)/2),0)),"",OFFSET('11. SEGUIMIENTO 2026'!$N$14,INT((ROW()-13)/2),0)),IF(ISBLANK(OFFSET('9. METAS'!$Q$20,INT((ROW()-14)/2),0)),"",OFFSET('9. METAS'!$Q$20,INT((ROW()-14)/2),0)))</f>
        <v/>
      </c>
      <c r="K214" s="245" t="str">
        <f ca="1">IF(MOD(ROW()-13,2)=0,IF(ISBLANK(OFFSET('11. SEGUIMIENTO 2026'!$O$14,INT((ROW()-13)/2),0)),"",OFFSET('11. SEGUIMIENTO 2026'!$O$14,INT((ROW()-13)/2),0)),IF(ISBLANK(OFFSET('9. METAS'!$R$20,INT((ROW()-14)/2),0)),"",OFFSET('9. METAS'!$R$20,INT((ROW()-14)/2),0)))</f>
        <v/>
      </c>
      <c r="L214" s="245" t="str">
        <f ca="1">IF(MOD(ROW()-13,2)=0,IF(ISBLANK(OFFSET('11. SEGUIMIENTO 2026'!$P$14,INT((ROW()-13)/2),0)),"",OFFSET('11. SEGUIMIENTO 2026'!$P$14,INT((ROW()-13)/2),0)),IF(ISBLANK(OFFSET('9. METAS'!$S$20,INT((ROW()-14)/2),0)),"",OFFSET('9. METAS'!$S$20,INT((ROW()-14)/2),0)))</f>
        <v/>
      </c>
      <c r="M214" s="246" t="str">
        <f ca="1">IF(MOD(ROW()-13,2)=0,IF(ISBLANK(OFFSET('11. SEGUIMIENTO 2026'!$Q$14,INT((ROW()-13)/2),0)),"",OFFSET('11. SEGUIMIENTO 2026'!$Q$14,INT((ROW()-13)/2),0)),IF(ISBLANK(OFFSET('9. METAS'!$T$20,INT((ROW()-14)/2),0)),"",OFFSET('9. METAS'!$T$20,INT((ROW()-14)/2),0)))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02" t="str">
        <f ca="1">IF(ISBLANK(OFFSET('9. METAS'!$K$20,INT((ROW()-13)/2),0)),"",OFFSET('9. METAS'!$K$20,INT((ROW()-13)/2),0))</f>
        <v/>
      </c>
      <c r="I215" s="1004"/>
      <c r="J215" s="244" t="str">
        <f ca="1">IF(MOD(ROW()-13,2)=0,IF(ISBLANK(OFFSET('11. SEGUIMIENTO 2026'!$N$14,INT((ROW()-13)/2),0)),"",OFFSET('11. SEGUIMIENTO 2026'!$N$14,INT((ROW()-13)/2),0)),IF(ISBLANK(OFFSET('9. METAS'!$Q$20,INT((ROW()-14)/2),0)),"",OFFSET('9. METAS'!$Q$20,INT((ROW()-14)/2),0)))</f>
        <v/>
      </c>
      <c r="K215" s="245" t="str">
        <f ca="1">IF(MOD(ROW()-13,2)=0,IF(ISBLANK(OFFSET('11. SEGUIMIENTO 2026'!$O$14,INT((ROW()-13)/2),0)),"",OFFSET('11. SEGUIMIENTO 2026'!$O$14,INT((ROW()-13)/2),0)),IF(ISBLANK(OFFSET('9. METAS'!$R$20,INT((ROW()-14)/2),0)),"",OFFSET('9. METAS'!$R$20,INT((ROW()-14)/2),0)))</f>
        <v/>
      </c>
      <c r="L215" s="245" t="str">
        <f ca="1">IF(MOD(ROW()-13,2)=0,IF(ISBLANK(OFFSET('11. SEGUIMIENTO 2026'!$P$14,INT((ROW()-13)/2),0)),"",OFFSET('11. SEGUIMIENTO 2026'!$P$14,INT((ROW()-13)/2),0)),IF(ISBLANK(OFFSET('9. METAS'!$S$20,INT((ROW()-14)/2),0)),"",OFFSET('9. METAS'!$S$20,INT((ROW()-14)/2),0)))</f>
        <v/>
      </c>
      <c r="M215" s="246" t="str">
        <f ca="1">IF(MOD(ROW()-13,2)=0,IF(ISBLANK(OFFSET('11. SEGUIMIENTO 2026'!$Q$14,INT((ROW()-13)/2),0)),"",OFFSET('11. SEGUIMIENTO 2026'!$Q$14,INT((ROW()-13)/2),0)),IF(ISBLANK(OFFSET('9. METAS'!$T$20,INT((ROW()-14)/2),0)),"",OFFSET('9. METAS'!$T$20,INT((ROW()-14)/2),0)))</f>
        <v/>
      </c>
      <c r="N215" s="1006" t="str">
        <f t="shared" ref="N215" ca="1" si="198">IFERROR(J215/J216,"ND")</f>
        <v>ND</v>
      </c>
      <c r="O215" s="1008" t="str">
        <f t="shared" ref="O215" ca="1" si="199">IFERROR(((J215+K215+L215)/H215),"ND")</f>
        <v>ND</v>
      </c>
      <c r="P215" s="1010"/>
    </row>
    <row r="216" spans="3:16">
      <c r="C216" s="1025"/>
      <c r="D216" s="1018"/>
      <c r="E216" s="1018"/>
      <c r="F216" s="1021"/>
      <c r="G216" s="1023"/>
      <c r="H216" s="1002"/>
      <c r="I216" s="1012"/>
      <c r="J216" s="244" t="str">
        <f ca="1">IF(MOD(ROW()-13,2)=0,IF(ISBLANK(OFFSET('11. SEGUIMIENTO 2026'!$N$14,INT((ROW()-13)/2),0)),"",OFFSET('11. SEGUIMIENTO 2026'!$N$14,INT((ROW()-13)/2),0)),IF(ISBLANK(OFFSET('9. METAS'!$Q$20,INT((ROW()-14)/2),0)),"",OFFSET('9. METAS'!$Q$20,INT((ROW()-14)/2),0)))</f>
        <v/>
      </c>
      <c r="K216" s="245" t="str">
        <f ca="1">IF(MOD(ROW()-13,2)=0,IF(ISBLANK(OFFSET('11. SEGUIMIENTO 2026'!$O$14,INT((ROW()-13)/2),0)),"",OFFSET('11. SEGUIMIENTO 2026'!$O$14,INT((ROW()-13)/2),0)),IF(ISBLANK(OFFSET('9. METAS'!$R$20,INT((ROW()-14)/2),0)),"",OFFSET('9. METAS'!$R$20,INT((ROW()-14)/2),0)))</f>
        <v/>
      </c>
      <c r="L216" s="245" t="str">
        <f ca="1">IF(MOD(ROW()-13,2)=0,IF(ISBLANK(OFFSET('11. SEGUIMIENTO 2026'!$P$14,INT((ROW()-13)/2),0)),"",OFFSET('11. SEGUIMIENTO 2026'!$P$14,INT((ROW()-13)/2),0)),IF(ISBLANK(OFFSET('9. METAS'!$S$20,INT((ROW()-14)/2),0)),"",OFFSET('9. METAS'!$S$20,INT((ROW()-14)/2),0)))</f>
        <v/>
      </c>
      <c r="M216" s="246" t="str">
        <f ca="1">IF(MOD(ROW()-13,2)=0,IF(ISBLANK(OFFSET('11. SEGUIMIENTO 2026'!$Q$14,INT((ROW()-13)/2),0)),"",OFFSET('11. SEGUIMIENTO 2026'!$Q$14,INT((ROW()-13)/2),0)),IF(ISBLANK(OFFSET('9. METAS'!$T$20,INT((ROW()-14)/2),0)),"",OFFSET('9. METAS'!$T$20,INT((ROW()-14)/2),0)))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02" t="str">
        <f ca="1">IF(ISBLANK(OFFSET('9. METAS'!$K$20,INT((ROW()-13)/2),0)),"",OFFSET('9. METAS'!$K$20,INT((ROW()-13)/2),0))</f>
        <v/>
      </c>
      <c r="I217" s="1004"/>
      <c r="J217" s="244" t="str">
        <f ca="1">IF(MOD(ROW()-13,2)=0,IF(ISBLANK(OFFSET('11. SEGUIMIENTO 2026'!$N$14,INT((ROW()-13)/2),0)),"",OFFSET('11. SEGUIMIENTO 2026'!$N$14,INT((ROW()-13)/2),0)),IF(ISBLANK(OFFSET('9. METAS'!$Q$20,INT((ROW()-14)/2),0)),"",OFFSET('9. METAS'!$Q$20,INT((ROW()-14)/2),0)))</f>
        <v/>
      </c>
      <c r="K217" s="245" t="str">
        <f ca="1">IF(MOD(ROW()-13,2)=0,IF(ISBLANK(OFFSET('11. SEGUIMIENTO 2026'!$O$14,INT((ROW()-13)/2),0)),"",OFFSET('11. SEGUIMIENTO 2026'!$O$14,INT((ROW()-13)/2),0)),IF(ISBLANK(OFFSET('9. METAS'!$R$20,INT((ROW()-14)/2),0)),"",OFFSET('9. METAS'!$R$20,INT((ROW()-14)/2),0)))</f>
        <v/>
      </c>
      <c r="L217" s="245" t="str">
        <f ca="1">IF(MOD(ROW()-13,2)=0,IF(ISBLANK(OFFSET('11. SEGUIMIENTO 2026'!$P$14,INT((ROW()-13)/2),0)),"",OFFSET('11. SEGUIMIENTO 2026'!$P$14,INT((ROW()-13)/2),0)),IF(ISBLANK(OFFSET('9. METAS'!$S$20,INT((ROW()-14)/2),0)),"",OFFSET('9. METAS'!$S$20,INT((ROW()-14)/2),0)))</f>
        <v/>
      </c>
      <c r="M217" s="246" t="str">
        <f ca="1">IF(MOD(ROW()-13,2)=0,IF(ISBLANK(OFFSET('11. SEGUIMIENTO 2026'!$Q$14,INT((ROW()-13)/2),0)),"",OFFSET('11. SEGUIMIENTO 2026'!$Q$14,INT((ROW()-13)/2),0)),IF(ISBLANK(OFFSET('9. METAS'!$T$20,INT((ROW()-14)/2),0)),"",OFFSET('9. METAS'!$T$20,INT((ROW()-14)/2),0)))</f>
        <v/>
      </c>
      <c r="N217" s="1006" t="str">
        <f t="shared" ref="N217" ca="1" si="200">IFERROR(J217/J218,"ND")</f>
        <v>ND</v>
      </c>
      <c r="O217" s="1008" t="str">
        <f t="shared" ref="O217" ca="1" si="201">IFERROR(((J217+K217+L217)/H217),"ND")</f>
        <v>ND</v>
      </c>
      <c r="P217" s="1010"/>
    </row>
    <row r="218" spans="3:16">
      <c r="C218" s="1025"/>
      <c r="D218" s="1018"/>
      <c r="E218" s="1018"/>
      <c r="F218" s="1021"/>
      <c r="G218" s="1023"/>
      <c r="H218" s="1002"/>
      <c r="I218" s="1012"/>
      <c r="J218" s="244" t="str">
        <f ca="1">IF(MOD(ROW()-13,2)=0,IF(ISBLANK(OFFSET('11. SEGUIMIENTO 2026'!$N$14,INT((ROW()-13)/2),0)),"",OFFSET('11. SEGUIMIENTO 2026'!$N$14,INT((ROW()-13)/2),0)),IF(ISBLANK(OFFSET('9. METAS'!$Q$20,INT((ROW()-14)/2),0)),"",OFFSET('9. METAS'!$Q$20,INT((ROW()-14)/2),0)))</f>
        <v/>
      </c>
      <c r="K218" s="245" t="str">
        <f ca="1">IF(MOD(ROW()-13,2)=0,IF(ISBLANK(OFFSET('11. SEGUIMIENTO 2026'!$O$14,INT((ROW()-13)/2),0)),"",OFFSET('11. SEGUIMIENTO 2026'!$O$14,INT((ROW()-13)/2),0)),IF(ISBLANK(OFFSET('9. METAS'!$R$20,INT((ROW()-14)/2),0)),"",OFFSET('9. METAS'!$R$20,INT((ROW()-14)/2),0)))</f>
        <v/>
      </c>
      <c r="L218" s="245" t="str">
        <f ca="1">IF(MOD(ROW()-13,2)=0,IF(ISBLANK(OFFSET('11. SEGUIMIENTO 2026'!$P$14,INT((ROW()-13)/2),0)),"",OFFSET('11. SEGUIMIENTO 2026'!$P$14,INT((ROW()-13)/2),0)),IF(ISBLANK(OFFSET('9. METAS'!$S$20,INT((ROW()-14)/2),0)),"",OFFSET('9. METAS'!$S$20,INT((ROW()-14)/2),0)))</f>
        <v/>
      </c>
      <c r="M218" s="246" t="str">
        <f ca="1">IF(MOD(ROW()-13,2)=0,IF(ISBLANK(OFFSET('11. SEGUIMIENTO 2026'!$Q$14,INT((ROW()-13)/2),0)),"",OFFSET('11. SEGUIMIENTO 2026'!$Q$14,INT((ROW()-13)/2),0)),IF(ISBLANK(OFFSET('9. METAS'!$T$20,INT((ROW()-14)/2),0)),"",OFFSET('9. METAS'!$T$20,INT((ROW()-14)/2),0)))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02" t="str">
        <f ca="1">IF(ISBLANK(OFFSET('9. METAS'!$K$20,INT((ROW()-13)/2),0)),"",OFFSET('9. METAS'!$K$20,INT((ROW()-13)/2),0))</f>
        <v/>
      </c>
      <c r="I219" s="1004"/>
      <c r="J219" s="244" t="str">
        <f ca="1">IF(MOD(ROW()-13,2)=0,IF(ISBLANK(OFFSET('11. SEGUIMIENTO 2026'!$N$14,INT((ROW()-13)/2),0)),"",OFFSET('11. SEGUIMIENTO 2026'!$N$14,INT((ROW()-13)/2),0)),IF(ISBLANK(OFFSET('9. METAS'!$Q$20,INT((ROW()-14)/2),0)),"",OFFSET('9. METAS'!$Q$20,INT((ROW()-14)/2),0)))</f>
        <v/>
      </c>
      <c r="K219" s="245" t="str">
        <f ca="1">IF(MOD(ROW()-13,2)=0,IF(ISBLANK(OFFSET('11. SEGUIMIENTO 2026'!$O$14,INT((ROW()-13)/2),0)),"",OFFSET('11. SEGUIMIENTO 2026'!$O$14,INT((ROW()-13)/2),0)),IF(ISBLANK(OFFSET('9. METAS'!$R$20,INT((ROW()-14)/2),0)),"",OFFSET('9. METAS'!$R$20,INT((ROW()-14)/2),0)))</f>
        <v/>
      </c>
      <c r="L219" s="245" t="str">
        <f ca="1">IF(MOD(ROW()-13,2)=0,IF(ISBLANK(OFFSET('11. SEGUIMIENTO 2026'!$P$14,INT((ROW()-13)/2),0)),"",OFFSET('11. SEGUIMIENTO 2026'!$P$14,INT((ROW()-13)/2),0)),IF(ISBLANK(OFFSET('9. METAS'!$S$20,INT((ROW()-14)/2),0)),"",OFFSET('9. METAS'!$S$20,INT((ROW()-14)/2),0)))</f>
        <v/>
      </c>
      <c r="M219" s="246" t="str">
        <f ca="1">IF(MOD(ROW()-13,2)=0,IF(ISBLANK(OFFSET('11. SEGUIMIENTO 2026'!$Q$14,INT((ROW()-13)/2),0)),"",OFFSET('11. SEGUIMIENTO 2026'!$Q$14,INT((ROW()-13)/2),0)),IF(ISBLANK(OFFSET('9. METAS'!$T$20,INT((ROW()-14)/2),0)),"",OFFSET('9. METAS'!$T$20,INT((ROW()-14)/2),0)))</f>
        <v/>
      </c>
      <c r="N219" s="1006" t="str">
        <f t="shared" ref="N219" ca="1" si="202">IFERROR(J219/J220,"ND")</f>
        <v>ND</v>
      </c>
      <c r="O219" s="1008" t="str">
        <f t="shared" ref="O219" ca="1" si="203">IFERROR(((J219+K219+L219)/H219),"ND")</f>
        <v>ND</v>
      </c>
      <c r="P219" s="1010"/>
    </row>
    <row r="220" spans="3:16">
      <c r="C220" s="1025"/>
      <c r="D220" s="1018"/>
      <c r="E220" s="1018"/>
      <c r="F220" s="1021"/>
      <c r="G220" s="1023"/>
      <c r="H220" s="1002"/>
      <c r="I220" s="1012"/>
      <c r="J220" s="244" t="str">
        <f ca="1">IF(MOD(ROW()-13,2)=0,IF(ISBLANK(OFFSET('11. SEGUIMIENTO 2026'!$N$14,INT((ROW()-13)/2),0)),"",OFFSET('11. SEGUIMIENTO 2026'!$N$14,INT((ROW()-13)/2),0)),IF(ISBLANK(OFFSET('9. METAS'!$Q$20,INT((ROW()-14)/2),0)),"",OFFSET('9. METAS'!$Q$20,INT((ROW()-14)/2),0)))</f>
        <v/>
      </c>
      <c r="K220" s="245" t="str">
        <f ca="1">IF(MOD(ROW()-13,2)=0,IF(ISBLANK(OFFSET('11. SEGUIMIENTO 2026'!$O$14,INT((ROW()-13)/2),0)),"",OFFSET('11. SEGUIMIENTO 2026'!$O$14,INT((ROW()-13)/2),0)),IF(ISBLANK(OFFSET('9. METAS'!$R$20,INT((ROW()-14)/2),0)),"",OFFSET('9. METAS'!$R$20,INT((ROW()-14)/2),0)))</f>
        <v/>
      </c>
      <c r="L220" s="245" t="str">
        <f ca="1">IF(MOD(ROW()-13,2)=0,IF(ISBLANK(OFFSET('11. SEGUIMIENTO 2026'!$P$14,INT((ROW()-13)/2),0)),"",OFFSET('11. SEGUIMIENTO 2026'!$P$14,INT((ROW()-13)/2),0)),IF(ISBLANK(OFFSET('9. METAS'!$S$20,INT((ROW()-14)/2),0)),"",OFFSET('9. METAS'!$S$20,INT((ROW()-14)/2),0)))</f>
        <v/>
      </c>
      <c r="M220" s="246" t="str">
        <f ca="1">IF(MOD(ROW()-13,2)=0,IF(ISBLANK(OFFSET('11. SEGUIMIENTO 2026'!$Q$14,INT((ROW()-13)/2),0)),"",OFFSET('11. SEGUIMIENTO 2026'!$Q$14,INT((ROW()-13)/2),0)),IF(ISBLANK(OFFSET('9. METAS'!$T$20,INT((ROW()-14)/2),0)),"",OFFSET('9. METAS'!$T$20,INT((ROW()-14)/2),0)))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02">
        <f ca="1">IF(ISBLANK(OFFSET('9. METAS'!$K$20,INT((ROW()-13)/2),0)),"",OFFSET('9. METAS'!$K$20,INT((ROW()-13)/2),0))</f>
        <v>100</v>
      </c>
      <c r="I221" s="1004"/>
      <c r="J221" s="244">
        <f ca="1">IF(MOD(ROW()-13,2)=0,IF(ISBLANK(OFFSET('11. SEGUIMIENTO 2026'!$N$14,INT((ROW()-13)/2),0)),"",OFFSET('11. SEGUIMIENTO 2026'!$N$14,INT((ROW()-13)/2),0)),IF(ISBLANK(OFFSET('9. METAS'!$Q$20,INT((ROW()-14)/2),0)),"",OFFSET('9. METAS'!$Q$20,INT((ROW()-14)/2),0)))</f>
        <v>25</v>
      </c>
      <c r="K221" s="245" t="str">
        <f ca="1">IF(MOD(ROW()-13,2)=0,IF(ISBLANK(OFFSET('11. SEGUIMIENTO 2026'!$O$14,INT((ROW()-13)/2),0)),"",OFFSET('11. SEGUIMIENTO 2026'!$O$14,INT((ROW()-13)/2),0)),IF(ISBLANK(OFFSET('9. METAS'!$R$20,INT((ROW()-14)/2),0)),"",OFFSET('9. METAS'!$R$20,INT((ROW()-14)/2),0)))</f>
        <v/>
      </c>
      <c r="L221" s="245" t="str">
        <f ca="1">IF(MOD(ROW()-13,2)=0,IF(ISBLANK(OFFSET('11. SEGUIMIENTO 2026'!$P$14,INT((ROW()-13)/2),0)),"",OFFSET('11. SEGUIMIENTO 2026'!$P$14,INT((ROW()-13)/2),0)),IF(ISBLANK(OFFSET('9. METAS'!$S$20,INT((ROW()-14)/2),0)),"",OFFSET('9. METAS'!$S$20,INT((ROW()-14)/2),0)))</f>
        <v/>
      </c>
      <c r="M221" s="246" t="str">
        <f ca="1">IF(MOD(ROW()-13,2)=0,IF(ISBLANK(OFFSET('11. SEGUIMIENTO 2026'!$Q$14,INT((ROW()-13)/2),0)),"",OFFSET('11. SEGUIMIENTO 2026'!$Q$14,INT((ROW()-13)/2),0)),IF(ISBLANK(OFFSET('9. METAS'!$T$20,INT((ROW()-14)/2),0)),"",OFFSET('9. METAS'!$T$20,INT((ROW()-14)/2),0)))</f>
        <v/>
      </c>
      <c r="N221" s="1006">
        <f t="shared" ref="N221" ca="1" si="204">IFERROR(J221/J222,"ND")</f>
        <v>1</v>
      </c>
      <c r="O221" s="1008" t="str">
        <f t="shared" ref="O221" ca="1" si="205">IFERROR(((J221+K221+L221)/H221),"ND")</f>
        <v>ND</v>
      </c>
      <c r="P221" s="1010"/>
    </row>
    <row r="222" spans="3:16">
      <c r="C222" s="1025"/>
      <c r="D222" s="1018"/>
      <c r="E222" s="1018"/>
      <c r="F222" s="1021"/>
      <c r="G222" s="1023"/>
      <c r="H222" s="1002"/>
      <c r="I222" s="1012"/>
      <c r="J222" s="244">
        <f ca="1">IF(MOD(ROW()-13,2)=0,IF(ISBLANK(OFFSET('11. SEGUIMIENTO 2026'!$N$14,INT((ROW()-13)/2),0)),"",OFFSET('11. SEGUIMIENTO 2026'!$N$14,INT((ROW()-13)/2),0)),IF(ISBLANK(OFFSET('9. METAS'!$Q$20,INT((ROW()-14)/2),0)),"",OFFSET('9. METAS'!$Q$20,INT((ROW()-14)/2),0)))</f>
        <v>25</v>
      </c>
      <c r="K222" s="245">
        <f ca="1">IF(MOD(ROW()-13,2)=0,IF(ISBLANK(OFFSET('11. SEGUIMIENTO 2026'!$O$14,INT((ROW()-13)/2),0)),"",OFFSET('11. SEGUIMIENTO 2026'!$O$14,INT((ROW()-13)/2),0)),IF(ISBLANK(OFFSET('9. METAS'!$R$20,INT((ROW()-14)/2),0)),"",OFFSET('9. METAS'!$R$20,INT((ROW()-14)/2),0)))</f>
        <v>25</v>
      </c>
      <c r="L222" s="245">
        <f ca="1">IF(MOD(ROW()-13,2)=0,IF(ISBLANK(OFFSET('11. SEGUIMIENTO 2026'!$P$14,INT((ROW()-13)/2),0)),"",OFFSET('11. SEGUIMIENTO 2026'!$P$14,INT((ROW()-13)/2),0)),IF(ISBLANK(OFFSET('9. METAS'!$S$20,INT((ROW()-14)/2),0)),"",OFFSET('9. METAS'!$S$20,INT((ROW()-14)/2),0)))</f>
        <v>25</v>
      </c>
      <c r="M222" s="246">
        <f ca="1">IF(MOD(ROW()-13,2)=0,IF(ISBLANK(OFFSET('11. SEGUIMIENTO 2026'!$Q$14,INT((ROW()-13)/2),0)),"",OFFSET('11. SEGUIMIENTO 2026'!$Q$14,INT((ROW()-13)/2),0)),IF(ISBLANK(OFFSET('9. METAS'!$T$20,INT((ROW()-14)/2),0)),"",OFFSET('9. METAS'!$T$20,INT((ROW()-14)/2),0)))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02">
        <f ca="1">IF(ISBLANK(OFFSET('9. METAS'!$K$20,INT((ROW()-13)/2),0)),"",OFFSET('9. METAS'!$K$20,INT((ROW()-13)/2),0))</f>
        <v>20</v>
      </c>
      <c r="I223" s="1004"/>
      <c r="J223" s="244">
        <f ca="1">IF(MOD(ROW()-13,2)=0,IF(ISBLANK(OFFSET('11. SEGUIMIENTO 2026'!$N$14,INT((ROW()-13)/2),0)),"",OFFSET('11. SEGUIMIENTO 2026'!$N$14,INT((ROW()-13)/2),0)),IF(ISBLANK(OFFSET('9. METAS'!$Q$20,INT((ROW()-14)/2),0)),"",OFFSET('9. METAS'!$Q$20,INT((ROW()-14)/2),0)))</f>
        <v>6</v>
      </c>
      <c r="K223" s="245" t="str">
        <f ca="1">IF(MOD(ROW()-13,2)=0,IF(ISBLANK(OFFSET('11. SEGUIMIENTO 2026'!$O$14,INT((ROW()-13)/2),0)),"",OFFSET('11. SEGUIMIENTO 2026'!$O$14,INT((ROW()-13)/2),0)),IF(ISBLANK(OFFSET('9. METAS'!$R$20,INT((ROW()-14)/2),0)),"",OFFSET('9. METAS'!$R$20,INT((ROW()-14)/2),0)))</f>
        <v/>
      </c>
      <c r="L223" s="245" t="str">
        <f ca="1">IF(MOD(ROW()-13,2)=0,IF(ISBLANK(OFFSET('11. SEGUIMIENTO 2026'!$P$14,INT((ROW()-13)/2),0)),"",OFFSET('11. SEGUIMIENTO 2026'!$P$14,INT((ROW()-13)/2),0)),IF(ISBLANK(OFFSET('9. METAS'!$S$20,INT((ROW()-14)/2),0)),"",OFFSET('9. METAS'!$S$20,INT((ROW()-14)/2),0)))</f>
        <v/>
      </c>
      <c r="M223" s="246" t="str">
        <f ca="1">IF(MOD(ROW()-13,2)=0,IF(ISBLANK(OFFSET('11. SEGUIMIENTO 2026'!$Q$14,INT((ROW()-13)/2),0)),"",OFFSET('11. SEGUIMIENTO 2026'!$Q$14,INT((ROW()-13)/2),0)),IF(ISBLANK(OFFSET('9. METAS'!$T$20,INT((ROW()-14)/2),0)),"",OFFSET('9. METAS'!$T$20,INT((ROW()-14)/2),0)))</f>
        <v/>
      </c>
      <c r="N223" s="1006">
        <f t="shared" ref="N223" ca="1" si="206">IFERROR(J223/J224,"ND")</f>
        <v>1</v>
      </c>
      <c r="O223" s="1008" t="str">
        <f t="shared" ref="O223" ca="1" si="207">IFERROR(((J223+K223+L223)/H223),"ND")</f>
        <v>ND</v>
      </c>
      <c r="P223" s="1010"/>
    </row>
    <row r="224" spans="3:16">
      <c r="C224" s="1025"/>
      <c r="D224" s="1018"/>
      <c r="E224" s="1018"/>
      <c r="F224" s="1021"/>
      <c r="G224" s="1023"/>
      <c r="H224" s="1002"/>
      <c r="I224" s="1012"/>
      <c r="J224" s="244">
        <f ca="1">IF(MOD(ROW()-13,2)=0,IF(ISBLANK(OFFSET('11. SEGUIMIENTO 2026'!$N$14,INT((ROW()-13)/2),0)),"",OFFSET('11. SEGUIMIENTO 2026'!$N$14,INT((ROW()-13)/2),0)),IF(ISBLANK(OFFSET('9. METAS'!$Q$20,INT((ROW()-14)/2),0)),"",OFFSET('9. METAS'!$Q$20,INT((ROW()-14)/2),0)))</f>
        <v>6</v>
      </c>
      <c r="K224" s="245">
        <f ca="1">IF(MOD(ROW()-13,2)=0,IF(ISBLANK(OFFSET('11. SEGUIMIENTO 2026'!$O$14,INT((ROW()-13)/2),0)),"",OFFSET('11. SEGUIMIENTO 2026'!$O$14,INT((ROW()-13)/2),0)),IF(ISBLANK(OFFSET('9. METAS'!$R$20,INT((ROW()-14)/2),0)),"",OFFSET('9. METAS'!$R$20,INT((ROW()-14)/2),0)))</f>
        <v>6</v>
      </c>
      <c r="L224" s="245">
        <f ca="1">IF(MOD(ROW()-13,2)=0,IF(ISBLANK(OFFSET('11. SEGUIMIENTO 2026'!$P$14,INT((ROW()-13)/2),0)),"",OFFSET('11. SEGUIMIENTO 2026'!$P$14,INT((ROW()-13)/2),0)),IF(ISBLANK(OFFSET('9. METAS'!$S$20,INT((ROW()-14)/2),0)),"",OFFSET('9. METAS'!$S$20,INT((ROW()-14)/2),0)))</f>
        <v>4</v>
      </c>
      <c r="M224" s="246">
        <f ca="1">IF(MOD(ROW()-13,2)=0,IF(ISBLANK(OFFSET('11. SEGUIMIENTO 2026'!$Q$14,INT((ROW()-13)/2),0)),"",OFFSET('11. SEGUIMIENTO 2026'!$Q$14,INT((ROW()-13)/2),0)),IF(ISBLANK(OFFSET('9. METAS'!$T$20,INT((ROW()-14)/2),0)),"",OFFSET('9. METAS'!$T$20,INT((ROW()-14)/2),0)))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02">
        <f ca="1">IF(ISBLANK(OFFSET('9. METAS'!$K$20,INT((ROW()-13)/2),0)),"",OFFSET('9. METAS'!$K$20,INT((ROW()-13)/2),0))</f>
        <v>80</v>
      </c>
      <c r="I225" s="1004"/>
      <c r="J225" s="244">
        <f ca="1">IF(MOD(ROW()-13,2)=0,IF(ISBLANK(OFFSET('11. SEGUIMIENTO 2026'!$N$14,INT((ROW()-13)/2),0)),"",OFFSET('11. SEGUIMIENTO 2026'!$N$14,INT((ROW()-13)/2),0)),IF(ISBLANK(OFFSET('9. METAS'!$Q$20,INT((ROW()-14)/2),0)),"",OFFSET('9. METAS'!$Q$20,INT((ROW()-14)/2),0)))</f>
        <v>20</v>
      </c>
      <c r="K225" s="245" t="str">
        <f ca="1">IF(MOD(ROW()-13,2)=0,IF(ISBLANK(OFFSET('11. SEGUIMIENTO 2026'!$O$14,INT((ROW()-13)/2),0)),"",OFFSET('11. SEGUIMIENTO 2026'!$O$14,INT((ROW()-13)/2),0)),IF(ISBLANK(OFFSET('9. METAS'!$R$20,INT((ROW()-14)/2),0)),"",OFFSET('9. METAS'!$R$20,INT((ROW()-14)/2),0)))</f>
        <v/>
      </c>
      <c r="L225" s="245" t="str">
        <f ca="1">IF(MOD(ROW()-13,2)=0,IF(ISBLANK(OFFSET('11. SEGUIMIENTO 2026'!$P$14,INT((ROW()-13)/2),0)),"",OFFSET('11. SEGUIMIENTO 2026'!$P$14,INT((ROW()-13)/2),0)),IF(ISBLANK(OFFSET('9. METAS'!$S$20,INT((ROW()-14)/2),0)),"",OFFSET('9. METAS'!$S$20,INT((ROW()-14)/2),0)))</f>
        <v/>
      </c>
      <c r="M225" s="246" t="str">
        <f ca="1">IF(MOD(ROW()-13,2)=0,IF(ISBLANK(OFFSET('11. SEGUIMIENTO 2026'!$Q$14,INT((ROW()-13)/2),0)),"",OFFSET('11. SEGUIMIENTO 2026'!$Q$14,INT((ROW()-13)/2),0)),IF(ISBLANK(OFFSET('9. METAS'!$T$20,INT((ROW()-14)/2),0)),"",OFFSET('9. METAS'!$T$20,INT((ROW()-14)/2),0)))</f>
        <v/>
      </c>
      <c r="N225" s="1006">
        <f t="shared" ref="N225" ca="1" si="208">IFERROR(J225/J226,"ND")</f>
        <v>1</v>
      </c>
      <c r="O225" s="1008" t="str">
        <f t="shared" ref="O225" ca="1" si="209">IFERROR(((J225+K225+L225)/H225),"ND")</f>
        <v>ND</v>
      </c>
      <c r="P225" s="1010"/>
    </row>
    <row r="226" spans="3:16">
      <c r="C226" s="1025"/>
      <c r="D226" s="1018"/>
      <c r="E226" s="1018"/>
      <c r="F226" s="1021"/>
      <c r="G226" s="1023"/>
      <c r="H226" s="1002"/>
      <c r="I226" s="1012"/>
      <c r="J226" s="244">
        <f ca="1">IF(MOD(ROW()-13,2)=0,IF(ISBLANK(OFFSET('11. SEGUIMIENTO 2026'!$N$14,INT((ROW()-13)/2),0)),"",OFFSET('11. SEGUIMIENTO 2026'!$N$14,INT((ROW()-13)/2),0)),IF(ISBLANK(OFFSET('9. METAS'!$Q$20,INT((ROW()-14)/2),0)),"",OFFSET('9. METAS'!$Q$20,INT((ROW()-14)/2),0)))</f>
        <v>20</v>
      </c>
      <c r="K226" s="245">
        <f ca="1">IF(MOD(ROW()-13,2)=0,IF(ISBLANK(OFFSET('11. SEGUIMIENTO 2026'!$O$14,INT((ROW()-13)/2),0)),"",OFFSET('11. SEGUIMIENTO 2026'!$O$14,INT((ROW()-13)/2),0)),IF(ISBLANK(OFFSET('9. METAS'!$R$20,INT((ROW()-14)/2),0)),"",OFFSET('9. METAS'!$R$20,INT((ROW()-14)/2),0)))</f>
        <v>20</v>
      </c>
      <c r="L226" s="245">
        <f ca="1">IF(MOD(ROW()-13,2)=0,IF(ISBLANK(OFFSET('11. SEGUIMIENTO 2026'!$P$14,INT((ROW()-13)/2),0)),"",OFFSET('11. SEGUIMIENTO 2026'!$P$14,INT((ROW()-13)/2),0)),IF(ISBLANK(OFFSET('9. METAS'!$S$20,INT((ROW()-14)/2),0)),"",OFFSET('9. METAS'!$S$20,INT((ROW()-14)/2),0)))</f>
        <v>20</v>
      </c>
      <c r="M226" s="246">
        <f ca="1">IF(MOD(ROW()-13,2)=0,IF(ISBLANK(OFFSET('11. SEGUIMIENTO 2026'!$Q$14,INT((ROW()-13)/2),0)),"",OFFSET('11. SEGUIMIENTO 2026'!$Q$14,INT((ROW()-13)/2),0)),IF(ISBLANK(OFFSET('9. METAS'!$T$20,INT((ROW()-14)/2),0)),"",OFFSET('9. METAS'!$T$20,INT((ROW()-14)/2),0)))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02" t="str">
        <f ca="1">IF(ISBLANK(OFFSET('9. METAS'!$K$20,INT((ROW()-13)/2),0)),"",OFFSET('9. METAS'!$K$20,INT((ROW()-13)/2),0))</f>
        <v/>
      </c>
      <c r="I227" s="1004"/>
      <c r="J227" s="244" t="str">
        <f ca="1">IF(MOD(ROW()-13,2)=0,IF(ISBLANK(OFFSET('11. SEGUIMIENTO 2026'!$N$14,INT((ROW()-13)/2),0)),"",OFFSET('11. SEGUIMIENTO 2026'!$N$14,INT((ROW()-13)/2),0)),IF(ISBLANK(OFFSET('9. METAS'!$Q$20,INT((ROW()-14)/2),0)),"",OFFSET('9. METAS'!$Q$20,INT((ROW()-14)/2),0)))</f>
        <v/>
      </c>
      <c r="K227" s="245" t="str">
        <f ca="1">IF(MOD(ROW()-13,2)=0,IF(ISBLANK(OFFSET('11. SEGUIMIENTO 2026'!$O$14,INT((ROW()-13)/2),0)),"",OFFSET('11. SEGUIMIENTO 2026'!$O$14,INT((ROW()-13)/2),0)),IF(ISBLANK(OFFSET('9. METAS'!$R$20,INT((ROW()-14)/2),0)),"",OFFSET('9. METAS'!$R$20,INT((ROW()-14)/2),0)))</f>
        <v/>
      </c>
      <c r="L227" s="245" t="str">
        <f ca="1">IF(MOD(ROW()-13,2)=0,IF(ISBLANK(OFFSET('11. SEGUIMIENTO 2026'!$P$14,INT((ROW()-13)/2),0)),"",OFFSET('11. SEGUIMIENTO 2026'!$P$14,INT((ROW()-13)/2),0)),IF(ISBLANK(OFFSET('9. METAS'!$S$20,INT((ROW()-14)/2),0)),"",OFFSET('9. METAS'!$S$20,INT((ROW()-14)/2),0)))</f>
        <v/>
      </c>
      <c r="M227" s="246" t="str">
        <f ca="1">IF(MOD(ROW()-13,2)=0,IF(ISBLANK(OFFSET('11. SEGUIMIENTO 2026'!$Q$14,INT((ROW()-13)/2),0)),"",OFFSET('11. SEGUIMIENTO 2026'!$Q$14,INT((ROW()-13)/2),0)),IF(ISBLANK(OFFSET('9. METAS'!$T$20,INT((ROW()-14)/2),0)),"",OFFSET('9. METAS'!$T$20,INT((ROW()-14)/2),0)))</f>
        <v/>
      </c>
      <c r="N227" s="1006" t="str">
        <f t="shared" ref="N227" ca="1" si="210">IFERROR(J227/J228,"ND")</f>
        <v>ND</v>
      </c>
      <c r="O227" s="1008" t="str">
        <f t="shared" ref="O227" ca="1" si="211">IFERROR(((J227+K227+L227)/H227),"ND")</f>
        <v>ND</v>
      </c>
      <c r="P227" s="1010"/>
    </row>
    <row r="228" spans="3:16">
      <c r="C228" s="1025"/>
      <c r="D228" s="1018"/>
      <c r="E228" s="1018"/>
      <c r="F228" s="1021"/>
      <c r="G228" s="1023"/>
      <c r="H228" s="1002"/>
      <c r="I228" s="1012"/>
      <c r="J228" s="244" t="str">
        <f ca="1">IF(MOD(ROW()-13,2)=0,IF(ISBLANK(OFFSET('11. SEGUIMIENTO 2026'!$N$14,INT((ROW()-13)/2),0)),"",OFFSET('11. SEGUIMIENTO 2026'!$N$14,INT((ROW()-13)/2),0)),IF(ISBLANK(OFFSET('9. METAS'!$Q$20,INT((ROW()-14)/2),0)),"",OFFSET('9. METAS'!$Q$20,INT((ROW()-14)/2),0)))</f>
        <v/>
      </c>
      <c r="K228" s="245" t="str">
        <f ca="1">IF(MOD(ROW()-13,2)=0,IF(ISBLANK(OFFSET('11. SEGUIMIENTO 2026'!$O$14,INT((ROW()-13)/2),0)),"",OFFSET('11. SEGUIMIENTO 2026'!$O$14,INT((ROW()-13)/2),0)),IF(ISBLANK(OFFSET('9. METAS'!$R$20,INT((ROW()-14)/2),0)),"",OFFSET('9. METAS'!$R$20,INT((ROW()-14)/2),0)))</f>
        <v/>
      </c>
      <c r="L228" s="245" t="str">
        <f ca="1">IF(MOD(ROW()-13,2)=0,IF(ISBLANK(OFFSET('11. SEGUIMIENTO 2026'!$P$14,INT((ROW()-13)/2),0)),"",OFFSET('11. SEGUIMIENTO 2026'!$P$14,INT((ROW()-13)/2),0)),IF(ISBLANK(OFFSET('9. METAS'!$S$20,INT((ROW()-14)/2),0)),"",OFFSET('9. METAS'!$S$20,INT((ROW()-14)/2),0)))</f>
        <v/>
      </c>
      <c r="M228" s="246" t="str">
        <f ca="1">IF(MOD(ROW()-13,2)=0,IF(ISBLANK(OFFSET('11. SEGUIMIENTO 2026'!$Q$14,INT((ROW()-13)/2),0)),"",OFFSET('11. SEGUIMIENTO 2026'!$Q$14,INT((ROW()-13)/2),0)),IF(ISBLANK(OFFSET('9. METAS'!$T$20,INT((ROW()-14)/2),0)),"",OFFSET('9. METAS'!$T$20,INT((ROW()-14)/2),0)))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02" t="str">
        <f ca="1">IF(ISBLANK(OFFSET('9. METAS'!$K$20,INT((ROW()-13)/2),0)),"",OFFSET('9. METAS'!$K$20,INT((ROW()-13)/2),0))</f>
        <v/>
      </c>
      <c r="I229" s="1004"/>
      <c r="J229" s="244" t="str">
        <f ca="1">IF(MOD(ROW()-13,2)=0,IF(ISBLANK(OFFSET('11. SEGUIMIENTO 2026'!$N$14,INT((ROW()-13)/2),0)),"",OFFSET('11. SEGUIMIENTO 2026'!$N$14,INT((ROW()-13)/2),0)),IF(ISBLANK(OFFSET('9. METAS'!$Q$20,INT((ROW()-14)/2),0)),"",OFFSET('9. METAS'!$Q$20,INT((ROW()-14)/2),0)))</f>
        <v/>
      </c>
      <c r="K229" s="245" t="str">
        <f ca="1">IF(MOD(ROW()-13,2)=0,IF(ISBLANK(OFFSET('11. SEGUIMIENTO 2026'!$O$14,INT((ROW()-13)/2),0)),"",OFFSET('11. SEGUIMIENTO 2026'!$O$14,INT((ROW()-13)/2),0)),IF(ISBLANK(OFFSET('9. METAS'!$R$20,INT((ROW()-14)/2),0)),"",OFFSET('9. METAS'!$R$20,INT((ROW()-14)/2),0)))</f>
        <v/>
      </c>
      <c r="L229" s="245" t="str">
        <f ca="1">IF(MOD(ROW()-13,2)=0,IF(ISBLANK(OFFSET('11. SEGUIMIENTO 2026'!$P$14,INT((ROW()-13)/2),0)),"",OFFSET('11. SEGUIMIENTO 2026'!$P$14,INT((ROW()-13)/2),0)),IF(ISBLANK(OFFSET('9. METAS'!$S$20,INT((ROW()-14)/2),0)),"",OFFSET('9. METAS'!$S$20,INT((ROW()-14)/2),0)))</f>
        <v/>
      </c>
      <c r="M229" s="246" t="str">
        <f ca="1">IF(MOD(ROW()-13,2)=0,IF(ISBLANK(OFFSET('11. SEGUIMIENTO 2026'!$Q$14,INT((ROW()-13)/2),0)),"",OFFSET('11. SEGUIMIENTO 2026'!$Q$14,INT((ROW()-13)/2),0)),IF(ISBLANK(OFFSET('9. METAS'!$T$20,INT((ROW()-14)/2),0)),"",OFFSET('9. METAS'!$T$20,INT((ROW()-14)/2),0)))</f>
        <v/>
      </c>
      <c r="N229" s="1006" t="str">
        <f t="shared" ref="N229" ca="1" si="212">IFERROR(J229/J230,"ND")</f>
        <v>ND</v>
      </c>
      <c r="O229" s="1008" t="str">
        <f t="shared" ref="O229" ca="1" si="213">IFERROR(((J229+K229+L229)/H229),"ND")</f>
        <v>ND</v>
      </c>
      <c r="P229" s="1010"/>
    </row>
    <row r="230" spans="3:16">
      <c r="C230" s="1025"/>
      <c r="D230" s="1018"/>
      <c r="E230" s="1018"/>
      <c r="F230" s="1021"/>
      <c r="G230" s="1023"/>
      <c r="H230" s="1002"/>
      <c r="I230" s="1012"/>
      <c r="J230" s="244" t="str">
        <f ca="1">IF(MOD(ROW()-13,2)=0,IF(ISBLANK(OFFSET('11. SEGUIMIENTO 2026'!$N$14,INT((ROW()-13)/2),0)),"",OFFSET('11. SEGUIMIENTO 2026'!$N$14,INT((ROW()-13)/2),0)),IF(ISBLANK(OFFSET('9. METAS'!$Q$20,INT((ROW()-14)/2),0)),"",OFFSET('9. METAS'!$Q$20,INT((ROW()-14)/2),0)))</f>
        <v/>
      </c>
      <c r="K230" s="245" t="str">
        <f ca="1">IF(MOD(ROW()-13,2)=0,IF(ISBLANK(OFFSET('11. SEGUIMIENTO 2026'!$O$14,INT((ROW()-13)/2),0)),"",OFFSET('11. SEGUIMIENTO 2026'!$O$14,INT((ROW()-13)/2),0)),IF(ISBLANK(OFFSET('9. METAS'!$R$20,INT((ROW()-14)/2),0)),"",OFFSET('9. METAS'!$R$20,INT((ROW()-14)/2),0)))</f>
        <v/>
      </c>
      <c r="L230" s="245" t="str">
        <f ca="1">IF(MOD(ROW()-13,2)=0,IF(ISBLANK(OFFSET('11. SEGUIMIENTO 2026'!$P$14,INT((ROW()-13)/2),0)),"",OFFSET('11. SEGUIMIENTO 2026'!$P$14,INT((ROW()-13)/2),0)),IF(ISBLANK(OFFSET('9. METAS'!$S$20,INT((ROW()-14)/2),0)),"",OFFSET('9. METAS'!$S$20,INT((ROW()-14)/2),0)))</f>
        <v/>
      </c>
      <c r="M230" s="246" t="str">
        <f ca="1">IF(MOD(ROW()-13,2)=0,IF(ISBLANK(OFFSET('11. SEGUIMIENTO 2026'!$Q$14,INT((ROW()-13)/2),0)),"",OFFSET('11. SEGUIMIENTO 2026'!$Q$14,INT((ROW()-13)/2),0)),IF(ISBLANK(OFFSET('9. METAS'!$T$20,INT((ROW()-14)/2),0)),"",OFFSET('9. METAS'!$T$20,INT((ROW()-14)/2),0)))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02" t="str">
        <f ca="1">IF(ISBLANK(OFFSET('9. METAS'!$K$20,INT((ROW()-13)/2),0)),"",OFFSET('9. METAS'!$K$20,INT((ROW()-13)/2),0))</f>
        <v/>
      </c>
      <c r="I231" s="1004"/>
      <c r="J231" s="244" t="str">
        <f ca="1">IF(MOD(ROW()-13,2)=0,IF(ISBLANK(OFFSET('11. SEGUIMIENTO 2026'!$N$14,INT((ROW()-13)/2),0)),"",OFFSET('11. SEGUIMIENTO 2026'!$N$14,INT((ROW()-13)/2),0)),IF(ISBLANK(OFFSET('9. METAS'!$Q$20,INT((ROW()-14)/2),0)),"",OFFSET('9. METAS'!$Q$20,INT((ROW()-14)/2),0)))</f>
        <v/>
      </c>
      <c r="K231" s="245" t="str">
        <f ca="1">IF(MOD(ROW()-13,2)=0,IF(ISBLANK(OFFSET('11. SEGUIMIENTO 2026'!$O$14,INT((ROW()-13)/2),0)),"",OFFSET('11. SEGUIMIENTO 2026'!$O$14,INT((ROW()-13)/2),0)),IF(ISBLANK(OFFSET('9. METAS'!$R$20,INT((ROW()-14)/2),0)),"",OFFSET('9. METAS'!$R$20,INT((ROW()-14)/2),0)))</f>
        <v/>
      </c>
      <c r="L231" s="245" t="str">
        <f ca="1">IF(MOD(ROW()-13,2)=0,IF(ISBLANK(OFFSET('11. SEGUIMIENTO 2026'!$P$14,INT((ROW()-13)/2),0)),"",OFFSET('11. SEGUIMIENTO 2026'!$P$14,INT((ROW()-13)/2),0)),IF(ISBLANK(OFFSET('9. METAS'!$S$20,INT((ROW()-14)/2),0)),"",OFFSET('9. METAS'!$S$20,INT((ROW()-14)/2),0)))</f>
        <v/>
      </c>
      <c r="M231" s="246" t="str">
        <f ca="1">IF(MOD(ROW()-13,2)=0,IF(ISBLANK(OFFSET('11. SEGUIMIENTO 2026'!$Q$14,INT((ROW()-13)/2),0)),"",OFFSET('11. SEGUIMIENTO 2026'!$Q$14,INT((ROW()-13)/2),0)),IF(ISBLANK(OFFSET('9. METAS'!$T$20,INT((ROW()-14)/2),0)),"",OFFSET('9. METAS'!$T$20,INT((ROW()-14)/2),0)))</f>
        <v/>
      </c>
      <c r="N231" s="1006" t="str">
        <f t="shared" ref="N231" ca="1" si="214">IFERROR(J231/J232,"ND")</f>
        <v>ND</v>
      </c>
      <c r="O231" s="1008" t="str">
        <f t="shared" ref="O231" ca="1" si="215">IFERROR(((J231+K231+L231)/H231),"ND")</f>
        <v>ND</v>
      </c>
      <c r="P231" s="1010"/>
    </row>
    <row r="232" spans="3:16">
      <c r="C232" s="1025"/>
      <c r="D232" s="1018"/>
      <c r="E232" s="1018"/>
      <c r="F232" s="1021"/>
      <c r="G232" s="1023"/>
      <c r="H232" s="1002"/>
      <c r="I232" s="1012"/>
      <c r="J232" s="244" t="str">
        <f ca="1">IF(MOD(ROW()-13,2)=0,IF(ISBLANK(OFFSET('11. SEGUIMIENTO 2026'!$N$14,INT((ROW()-13)/2),0)),"",OFFSET('11. SEGUIMIENTO 2026'!$N$14,INT((ROW()-13)/2),0)),IF(ISBLANK(OFFSET('9. METAS'!$Q$20,INT((ROW()-14)/2),0)),"",OFFSET('9. METAS'!$Q$20,INT((ROW()-14)/2),0)))</f>
        <v/>
      </c>
      <c r="K232" s="245" t="str">
        <f ca="1">IF(MOD(ROW()-13,2)=0,IF(ISBLANK(OFFSET('11. SEGUIMIENTO 2026'!$O$14,INT((ROW()-13)/2),0)),"",OFFSET('11. SEGUIMIENTO 2026'!$O$14,INT((ROW()-13)/2),0)),IF(ISBLANK(OFFSET('9. METAS'!$R$20,INT((ROW()-14)/2),0)),"",OFFSET('9. METAS'!$R$20,INT((ROW()-14)/2),0)))</f>
        <v/>
      </c>
      <c r="L232" s="245" t="str">
        <f ca="1">IF(MOD(ROW()-13,2)=0,IF(ISBLANK(OFFSET('11. SEGUIMIENTO 2026'!$P$14,INT((ROW()-13)/2),0)),"",OFFSET('11. SEGUIMIENTO 2026'!$P$14,INT((ROW()-13)/2),0)),IF(ISBLANK(OFFSET('9. METAS'!$S$20,INT((ROW()-14)/2),0)),"",OFFSET('9. METAS'!$S$20,INT((ROW()-14)/2),0)))</f>
        <v/>
      </c>
      <c r="M232" s="246" t="str">
        <f ca="1">IF(MOD(ROW()-13,2)=0,IF(ISBLANK(OFFSET('11. SEGUIMIENTO 2026'!$Q$14,INT((ROW()-13)/2),0)),"",OFFSET('11. SEGUIMIENTO 2026'!$Q$14,INT((ROW()-13)/2),0)),IF(ISBLANK(OFFSET('9. METAS'!$T$20,INT((ROW()-14)/2),0)),"",OFFSET('9. METAS'!$T$20,INT((ROW()-14)/2),0)))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02">
        <f ca="1">IF(ISBLANK(OFFSET('9. METAS'!$K$20,INT((ROW()-13)/2),0)),"",OFFSET('9. METAS'!$K$20,INT((ROW()-13)/2),0))</f>
        <v>100</v>
      </c>
      <c r="I233" s="1004"/>
      <c r="J233" s="244">
        <f ca="1">IF(MOD(ROW()-13,2)=0,IF(ISBLANK(OFFSET('11. SEGUIMIENTO 2026'!$N$14,INT((ROW()-13)/2),0)),"",OFFSET('11. SEGUIMIENTO 2026'!$N$14,INT((ROW()-13)/2),0)),IF(ISBLANK(OFFSET('9. METAS'!$Q$20,INT((ROW()-14)/2),0)),"",OFFSET('9. METAS'!$Q$20,INT((ROW()-14)/2),0)))</f>
        <v>25</v>
      </c>
      <c r="K233" s="245" t="str">
        <f ca="1">IF(MOD(ROW()-13,2)=0,IF(ISBLANK(OFFSET('11. SEGUIMIENTO 2026'!$O$14,INT((ROW()-13)/2),0)),"",OFFSET('11. SEGUIMIENTO 2026'!$O$14,INT((ROW()-13)/2),0)),IF(ISBLANK(OFFSET('9. METAS'!$R$20,INT((ROW()-14)/2),0)),"",OFFSET('9. METAS'!$R$20,INT((ROW()-14)/2),0)))</f>
        <v/>
      </c>
      <c r="L233" s="245" t="str">
        <f ca="1">IF(MOD(ROW()-13,2)=0,IF(ISBLANK(OFFSET('11. SEGUIMIENTO 2026'!$P$14,INT((ROW()-13)/2),0)),"",OFFSET('11. SEGUIMIENTO 2026'!$P$14,INT((ROW()-13)/2),0)),IF(ISBLANK(OFFSET('9. METAS'!$S$20,INT((ROW()-14)/2),0)),"",OFFSET('9. METAS'!$S$20,INT((ROW()-14)/2),0)))</f>
        <v/>
      </c>
      <c r="M233" s="246" t="str">
        <f ca="1">IF(MOD(ROW()-13,2)=0,IF(ISBLANK(OFFSET('11. SEGUIMIENTO 2026'!$Q$14,INT((ROW()-13)/2),0)),"",OFFSET('11. SEGUIMIENTO 2026'!$Q$14,INT((ROW()-13)/2),0)),IF(ISBLANK(OFFSET('9. METAS'!$T$20,INT((ROW()-14)/2),0)),"",OFFSET('9. METAS'!$T$20,INT((ROW()-14)/2),0)))</f>
        <v/>
      </c>
      <c r="N233" s="1006">
        <f t="shared" ref="N233" ca="1" si="216">IFERROR(J233/J234,"ND")</f>
        <v>1</v>
      </c>
      <c r="O233" s="1008" t="str">
        <f t="shared" ref="O233" ca="1" si="217">IFERROR(((J233+K233+L233)/H233),"ND")</f>
        <v>ND</v>
      </c>
      <c r="P233" s="1010"/>
    </row>
    <row r="234" spans="3:16">
      <c r="C234" s="1025"/>
      <c r="D234" s="1018"/>
      <c r="E234" s="1018"/>
      <c r="F234" s="1021"/>
      <c r="G234" s="1023"/>
      <c r="H234" s="1002"/>
      <c r="I234" s="1012"/>
      <c r="J234" s="244">
        <f ca="1">IF(MOD(ROW()-13,2)=0,IF(ISBLANK(OFFSET('11. SEGUIMIENTO 2026'!$N$14,INT((ROW()-13)/2),0)),"",OFFSET('11. SEGUIMIENTO 2026'!$N$14,INT((ROW()-13)/2),0)),IF(ISBLANK(OFFSET('9. METAS'!$Q$20,INT((ROW()-14)/2),0)),"",OFFSET('9. METAS'!$Q$20,INT((ROW()-14)/2),0)))</f>
        <v>25</v>
      </c>
      <c r="K234" s="245">
        <f ca="1">IF(MOD(ROW()-13,2)=0,IF(ISBLANK(OFFSET('11. SEGUIMIENTO 2026'!$O$14,INT((ROW()-13)/2),0)),"",OFFSET('11. SEGUIMIENTO 2026'!$O$14,INT((ROW()-13)/2),0)),IF(ISBLANK(OFFSET('9. METAS'!$R$20,INT((ROW()-14)/2),0)),"",OFFSET('9. METAS'!$R$20,INT((ROW()-14)/2),0)))</f>
        <v>25</v>
      </c>
      <c r="L234" s="245">
        <f ca="1">IF(MOD(ROW()-13,2)=0,IF(ISBLANK(OFFSET('11. SEGUIMIENTO 2026'!$P$14,INT((ROW()-13)/2),0)),"",OFFSET('11. SEGUIMIENTO 2026'!$P$14,INT((ROW()-13)/2),0)),IF(ISBLANK(OFFSET('9. METAS'!$S$20,INT((ROW()-14)/2),0)),"",OFFSET('9. METAS'!$S$20,INT((ROW()-14)/2),0)))</f>
        <v>25</v>
      </c>
      <c r="M234" s="246">
        <f ca="1">IF(MOD(ROW()-13,2)=0,IF(ISBLANK(OFFSET('11. SEGUIMIENTO 2026'!$Q$14,INT((ROW()-13)/2),0)),"",OFFSET('11. SEGUIMIENTO 2026'!$Q$14,INT((ROW()-13)/2),0)),IF(ISBLANK(OFFSET('9. METAS'!$T$20,INT((ROW()-14)/2),0)),"",OFFSET('9. METAS'!$T$20,INT((ROW()-14)/2),0)))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02">
        <f ca="1">IF(ISBLANK(OFFSET('9. METAS'!$K$20,INT((ROW()-13)/2),0)),"",OFFSET('9. METAS'!$K$20,INT((ROW()-13)/2),0))</f>
        <v>190</v>
      </c>
      <c r="I235" s="1004"/>
      <c r="J235" s="244">
        <f ca="1">IF(MOD(ROW()-13,2)=0,IF(ISBLANK(OFFSET('11. SEGUIMIENTO 2026'!$N$14,INT((ROW()-13)/2),0)),"",OFFSET('11. SEGUIMIENTO 2026'!$N$14,INT((ROW()-13)/2),0)),IF(ISBLANK(OFFSET('9. METAS'!$Q$20,INT((ROW()-14)/2),0)),"",OFFSET('9. METAS'!$Q$20,INT((ROW()-14)/2),0)))</f>
        <v>50</v>
      </c>
      <c r="K235" s="245" t="str">
        <f ca="1">IF(MOD(ROW()-13,2)=0,IF(ISBLANK(OFFSET('11. SEGUIMIENTO 2026'!$O$14,INT((ROW()-13)/2),0)),"",OFFSET('11. SEGUIMIENTO 2026'!$O$14,INT((ROW()-13)/2),0)),IF(ISBLANK(OFFSET('9. METAS'!$R$20,INT((ROW()-14)/2),0)),"",OFFSET('9. METAS'!$R$20,INT((ROW()-14)/2),0)))</f>
        <v/>
      </c>
      <c r="L235" s="245" t="str">
        <f ca="1">IF(MOD(ROW()-13,2)=0,IF(ISBLANK(OFFSET('11. SEGUIMIENTO 2026'!$P$14,INT((ROW()-13)/2),0)),"",OFFSET('11. SEGUIMIENTO 2026'!$P$14,INT((ROW()-13)/2),0)),IF(ISBLANK(OFFSET('9. METAS'!$S$20,INT((ROW()-14)/2),0)),"",OFFSET('9. METAS'!$S$20,INT((ROW()-14)/2),0)))</f>
        <v/>
      </c>
      <c r="M235" s="246" t="str">
        <f ca="1">IF(MOD(ROW()-13,2)=0,IF(ISBLANK(OFFSET('11. SEGUIMIENTO 2026'!$Q$14,INT((ROW()-13)/2),0)),"",OFFSET('11. SEGUIMIENTO 2026'!$Q$14,INT((ROW()-13)/2),0)),IF(ISBLANK(OFFSET('9. METAS'!$T$20,INT((ROW()-14)/2),0)),"",OFFSET('9. METAS'!$T$20,INT((ROW()-14)/2),0)))</f>
        <v/>
      </c>
      <c r="N235" s="1006">
        <f t="shared" ref="N235" ca="1" si="218">IFERROR(J235/J236,"ND")</f>
        <v>1</v>
      </c>
      <c r="O235" s="1008" t="str">
        <f t="shared" ref="O235" ca="1" si="219">IFERROR(((J235+K235+L235)/H235),"ND")</f>
        <v>ND</v>
      </c>
      <c r="P235" s="1010"/>
    </row>
    <row r="236" spans="3:16">
      <c r="C236" s="1025"/>
      <c r="D236" s="1018"/>
      <c r="E236" s="1018"/>
      <c r="F236" s="1021"/>
      <c r="G236" s="1023"/>
      <c r="H236" s="1002"/>
      <c r="I236" s="1012"/>
      <c r="J236" s="244">
        <f ca="1">IF(MOD(ROW()-13,2)=0,IF(ISBLANK(OFFSET('11. SEGUIMIENTO 2026'!$N$14,INT((ROW()-13)/2),0)),"",OFFSET('11. SEGUIMIENTO 2026'!$N$14,INT((ROW()-13)/2),0)),IF(ISBLANK(OFFSET('9. METAS'!$Q$20,INT((ROW()-14)/2),0)),"",OFFSET('9. METAS'!$Q$20,INT((ROW()-14)/2),0)))</f>
        <v>50</v>
      </c>
      <c r="K236" s="245">
        <f ca="1">IF(MOD(ROW()-13,2)=0,IF(ISBLANK(OFFSET('11. SEGUIMIENTO 2026'!$O$14,INT((ROW()-13)/2),0)),"",OFFSET('11. SEGUIMIENTO 2026'!$O$14,INT((ROW()-13)/2),0)),IF(ISBLANK(OFFSET('9. METAS'!$R$20,INT((ROW()-14)/2),0)),"",OFFSET('9. METAS'!$R$20,INT((ROW()-14)/2),0)))</f>
        <v>60</v>
      </c>
      <c r="L236" s="245">
        <f ca="1">IF(MOD(ROW()-13,2)=0,IF(ISBLANK(OFFSET('11. SEGUIMIENTO 2026'!$P$14,INT((ROW()-13)/2),0)),"",OFFSET('11. SEGUIMIENTO 2026'!$P$14,INT((ROW()-13)/2),0)),IF(ISBLANK(OFFSET('9. METAS'!$S$20,INT((ROW()-14)/2),0)),"",OFFSET('9. METAS'!$S$20,INT((ROW()-14)/2),0)))</f>
        <v>26</v>
      </c>
      <c r="M236" s="246">
        <f ca="1">IF(MOD(ROW()-13,2)=0,IF(ISBLANK(OFFSET('11. SEGUIMIENTO 2026'!$Q$14,INT((ROW()-13)/2),0)),"",OFFSET('11. SEGUIMIENTO 2026'!$Q$14,INT((ROW()-13)/2),0)),IF(ISBLANK(OFFSET('9. METAS'!$T$20,INT((ROW()-14)/2),0)),"",OFFSET('9. METAS'!$T$20,INT((ROW()-14)/2),0)))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02">
        <f ca="1">IF(ISBLANK(OFFSET('9. METAS'!$K$20,INT((ROW()-13)/2),0)),"",OFFSET('9. METAS'!$K$20,INT((ROW()-13)/2),0))</f>
        <v>11</v>
      </c>
      <c r="I237" s="1004"/>
      <c r="J237" s="244">
        <f ca="1">IF(MOD(ROW()-13,2)=0,IF(ISBLANK(OFFSET('11. SEGUIMIENTO 2026'!$N$14,INT((ROW()-13)/2),0)),"",OFFSET('11. SEGUIMIENTO 2026'!$N$14,INT((ROW()-13)/2),0)),IF(ISBLANK(OFFSET('9. METAS'!$Q$20,INT((ROW()-14)/2),0)),"",OFFSET('9. METAS'!$Q$20,INT((ROW()-14)/2),0)))</f>
        <v>4</v>
      </c>
      <c r="K237" s="245" t="str">
        <f ca="1">IF(MOD(ROW()-13,2)=0,IF(ISBLANK(OFFSET('11. SEGUIMIENTO 2026'!$O$14,INT((ROW()-13)/2),0)),"",OFFSET('11. SEGUIMIENTO 2026'!$O$14,INT((ROW()-13)/2),0)),IF(ISBLANK(OFFSET('9. METAS'!$R$20,INT((ROW()-14)/2),0)),"",OFFSET('9. METAS'!$R$20,INT((ROW()-14)/2),0)))</f>
        <v/>
      </c>
      <c r="L237" s="245" t="str">
        <f ca="1">IF(MOD(ROW()-13,2)=0,IF(ISBLANK(OFFSET('11. SEGUIMIENTO 2026'!$P$14,INT((ROW()-13)/2),0)),"",OFFSET('11. SEGUIMIENTO 2026'!$P$14,INT((ROW()-13)/2),0)),IF(ISBLANK(OFFSET('9. METAS'!$S$20,INT((ROW()-14)/2),0)),"",OFFSET('9. METAS'!$S$20,INT((ROW()-14)/2),0)))</f>
        <v/>
      </c>
      <c r="M237" s="246" t="str">
        <f ca="1">IF(MOD(ROW()-13,2)=0,IF(ISBLANK(OFFSET('11. SEGUIMIENTO 2026'!$Q$14,INT((ROW()-13)/2),0)),"",OFFSET('11. SEGUIMIENTO 2026'!$Q$14,INT((ROW()-13)/2),0)),IF(ISBLANK(OFFSET('9. METAS'!$T$20,INT((ROW()-14)/2),0)),"",OFFSET('9. METAS'!$T$20,INT((ROW()-14)/2),0)))</f>
        <v/>
      </c>
      <c r="N237" s="1006">
        <f t="shared" ref="N237" ca="1" si="220">IFERROR(J237/J238,"ND")</f>
        <v>1</v>
      </c>
      <c r="O237" s="1008" t="str">
        <f t="shared" ref="O237" ca="1" si="221">IFERROR(((J237+K237+L237)/H237),"ND")</f>
        <v>ND</v>
      </c>
      <c r="P237" s="1010"/>
    </row>
    <row r="238" spans="3:16">
      <c r="C238" s="1025"/>
      <c r="D238" s="1018"/>
      <c r="E238" s="1018"/>
      <c r="F238" s="1021"/>
      <c r="G238" s="1023"/>
      <c r="H238" s="1002"/>
      <c r="I238" s="1012"/>
      <c r="J238" s="244">
        <f ca="1">IF(MOD(ROW()-13,2)=0,IF(ISBLANK(OFFSET('11. SEGUIMIENTO 2026'!$N$14,INT((ROW()-13)/2),0)),"",OFFSET('11. SEGUIMIENTO 2026'!$N$14,INT((ROW()-13)/2),0)),IF(ISBLANK(OFFSET('9. METAS'!$Q$20,INT((ROW()-14)/2),0)),"",OFFSET('9. METAS'!$Q$20,INT((ROW()-14)/2),0)))</f>
        <v>4</v>
      </c>
      <c r="K238" s="245">
        <f ca="1">IF(MOD(ROW()-13,2)=0,IF(ISBLANK(OFFSET('11. SEGUIMIENTO 2026'!$O$14,INT((ROW()-13)/2),0)),"",OFFSET('11. SEGUIMIENTO 2026'!$O$14,INT((ROW()-13)/2),0)),IF(ISBLANK(OFFSET('9. METAS'!$R$20,INT((ROW()-14)/2),0)),"",OFFSET('9. METAS'!$R$20,INT((ROW()-14)/2),0)))</f>
        <v>4</v>
      </c>
      <c r="L238" s="245">
        <f ca="1">IF(MOD(ROW()-13,2)=0,IF(ISBLANK(OFFSET('11. SEGUIMIENTO 2026'!$P$14,INT((ROW()-13)/2),0)),"",OFFSET('11. SEGUIMIENTO 2026'!$P$14,INT((ROW()-13)/2),0)),IF(ISBLANK(OFFSET('9. METAS'!$S$20,INT((ROW()-14)/2),0)),"",OFFSET('9. METAS'!$S$20,INT((ROW()-14)/2),0)))</f>
        <v>2</v>
      </c>
      <c r="M238" s="246">
        <f ca="1">IF(MOD(ROW()-13,2)=0,IF(ISBLANK(OFFSET('11. SEGUIMIENTO 2026'!$Q$14,INT((ROW()-13)/2),0)),"",OFFSET('11. SEGUIMIENTO 2026'!$Q$14,INT((ROW()-13)/2),0)),IF(ISBLANK(OFFSET('9. METAS'!$T$20,INT((ROW()-14)/2),0)),"",OFFSET('9. METAS'!$T$20,INT((ROW()-14)/2),0)))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02" t="str">
        <f ca="1">IF(ISBLANK(OFFSET('9. METAS'!$K$20,INT((ROW()-13)/2),0)),"",OFFSET('9. METAS'!$K$20,INT((ROW()-13)/2),0))</f>
        <v/>
      </c>
      <c r="I239" s="1004"/>
      <c r="J239" s="244" t="str">
        <f ca="1">IF(MOD(ROW()-13,2)=0,IF(ISBLANK(OFFSET('11. SEGUIMIENTO 2026'!$N$14,INT((ROW()-13)/2),0)),"",OFFSET('11. SEGUIMIENTO 2026'!$N$14,INT((ROW()-13)/2),0)),IF(ISBLANK(OFFSET('9. METAS'!$Q$20,INT((ROW()-14)/2),0)),"",OFFSET('9. METAS'!$Q$20,INT((ROW()-14)/2),0)))</f>
        <v/>
      </c>
      <c r="K239" s="245" t="str">
        <f ca="1">IF(MOD(ROW()-13,2)=0,IF(ISBLANK(OFFSET('11. SEGUIMIENTO 2026'!$O$14,INT((ROW()-13)/2),0)),"",OFFSET('11. SEGUIMIENTO 2026'!$O$14,INT((ROW()-13)/2),0)),IF(ISBLANK(OFFSET('9. METAS'!$R$20,INT((ROW()-14)/2),0)),"",OFFSET('9. METAS'!$R$20,INT((ROW()-14)/2),0)))</f>
        <v/>
      </c>
      <c r="L239" s="245" t="str">
        <f ca="1">IF(MOD(ROW()-13,2)=0,IF(ISBLANK(OFFSET('11. SEGUIMIENTO 2026'!$P$14,INT((ROW()-13)/2),0)),"",OFFSET('11. SEGUIMIENTO 2026'!$P$14,INT((ROW()-13)/2),0)),IF(ISBLANK(OFFSET('9. METAS'!$S$20,INT((ROW()-14)/2),0)),"",OFFSET('9. METAS'!$S$20,INT((ROW()-14)/2),0)))</f>
        <v/>
      </c>
      <c r="M239" s="246" t="str">
        <f ca="1">IF(MOD(ROW()-13,2)=0,IF(ISBLANK(OFFSET('11. SEGUIMIENTO 2026'!$Q$14,INT((ROW()-13)/2),0)),"",OFFSET('11. SEGUIMIENTO 2026'!$Q$14,INT((ROW()-13)/2),0)),IF(ISBLANK(OFFSET('9. METAS'!$T$20,INT((ROW()-14)/2),0)),"",OFFSET('9. METAS'!$T$20,INT((ROW()-14)/2),0)))</f>
        <v/>
      </c>
      <c r="N239" s="1006" t="str">
        <f t="shared" ref="N239" ca="1" si="222">IFERROR(J239/J240,"ND")</f>
        <v>ND</v>
      </c>
      <c r="O239" s="1008" t="str">
        <f t="shared" ref="O239" ca="1" si="223">IFERROR(((J239+K239+L239)/H239),"ND")</f>
        <v>ND</v>
      </c>
      <c r="P239" s="1010"/>
    </row>
    <row r="240" spans="3:16">
      <c r="C240" s="1025"/>
      <c r="D240" s="1018"/>
      <c r="E240" s="1018"/>
      <c r="F240" s="1021"/>
      <c r="G240" s="1023"/>
      <c r="H240" s="1002"/>
      <c r="I240" s="1012"/>
      <c r="J240" s="244" t="str">
        <f ca="1">IF(MOD(ROW()-13,2)=0,IF(ISBLANK(OFFSET('11. SEGUIMIENTO 2026'!$N$14,INT((ROW()-13)/2),0)),"",OFFSET('11. SEGUIMIENTO 2026'!$N$14,INT((ROW()-13)/2),0)),IF(ISBLANK(OFFSET('9. METAS'!$Q$20,INT((ROW()-14)/2),0)),"",OFFSET('9. METAS'!$Q$20,INT((ROW()-14)/2),0)))</f>
        <v/>
      </c>
      <c r="K240" s="245" t="str">
        <f ca="1">IF(MOD(ROW()-13,2)=0,IF(ISBLANK(OFFSET('11. SEGUIMIENTO 2026'!$O$14,INT((ROW()-13)/2),0)),"",OFFSET('11. SEGUIMIENTO 2026'!$O$14,INT((ROW()-13)/2),0)),IF(ISBLANK(OFFSET('9. METAS'!$R$20,INT((ROW()-14)/2),0)),"",OFFSET('9. METAS'!$R$20,INT((ROW()-14)/2),0)))</f>
        <v/>
      </c>
      <c r="L240" s="245" t="str">
        <f ca="1">IF(MOD(ROW()-13,2)=0,IF(ISBLANK(OFFSET('11. SEGUIMIENTO 2026'!$P$14,INT((ROW()-13)/2),0)),"",OFFSET('11. SEGUIMIENTO 2026'!$P$14,INT((ROW()-13)/2),0)),IF(ISBLANK(OFFSET('9. METAS'!$S$20,INT((ROW()-14)/2),0)),"",OFFSET('9. METAS'!$S$20,INT((ROW()-14)/2),0)))</f>
        <v/>
      </c>
      <c r="M240" s="246" t="str">
        <f ca="1">IF(MOD(ROW()-13,2)=0,IF(ISBLANK(OFFSET('11. SEGUIMIENTO 2026'!$Q$14,INT((ROW()-13)/2),0)),"",OFFSET('11. SEGUIMIENTO 2026'!$Q$14,INT((ROW()-13)/2),0)),IF(ISBLANK(OFFSET('9. METAS'!$T$20,INT((ROW()-14)/2),0)),"",OFFSET('9. METAS'!$T$20,INT((ROW()-14)/2),0)))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02" t="str">
        <f ca="1">IF(ISBLANK(OFFSET('9. METAS'!$K$20,INT((ROW()-13)/2),0)),"",OFFSET('9. METAS'!$K$20,INT((ROW()-13)/2),0))</f>
        <v/>
      </c>
      <c r="I241" s="1004"/>
      <c r="J241" s="244" t="str">
        <f ca="1">IF(MOD(ROW()-13,2)=0,IF(ISBLANK(OFFSET('11. SEGUIMIENTO 2026'!$N$14,INT((ROW()-13)/2),0)),"",OFFSET('11. SEGUIMIENTO 2026'!$N$14,INT((ROW()-13)/2),0)),IF(ISBLANK(OFFSET('9. METAS'!$Q$20,INT((ROW()-14)/2),0)),"",OFFSET('9. METAS'!$Q$20,INT((ROW()-14)/2),0)))</f>
        <v/>
      </c>
      <c r="K241" s="245" t="str">
        <f ca="1">IF(MOD(ROW()-13,2)=0,IF(ISBLANK(OFFSET('11. SEGUIMIENTO 2026'!$O$14,INT((ROW()-13)/2),0)),"",OFFSET('11. SEGUIMIENTO 2026'!$O$14,INT((ROW()-13)/2),0)),IF(ISBLANK(OFFSET('9. METAS'!$R$20,INT((ROW()-14)/2),0)),"",OFFSET('9. METAS'!$R$20,INT((ROW()-14)/2),0)))</f>
        <v/>
      </c>
      <c r="L241" s="245" t="str">
        <f ca="1">IF(MOD(ROW()-13,2)=0,IF(ISBLANK(OFFSET('11. SEGUIMIENTO 2026'!$P$14,INT((ROW()-13)/2),0)),"",OFFSET('11. SEGUIMIENTO 2026'!$P$14,INT((ROW()-13)/2),0)),IF(ISBLANK(OFFSET('9. METAS'!$S$20,INT((ROW()-14)/2),0)),"",OFFSET('9. METAS'!$S$20,INT((ROW()-14)/2),0)))</f>
        <v/>
      </c>
      <c r="M241" s="246" t="str">
        <f ca="1">IF(MOD(ROW()-13,2)=0,IF(ISBLANK(OFFSET('11. SEGUIMIENTO 2026'!$Q$14,INT((ROW()-13)/2),0)),"",OFFSET('11. SEGUIMIENTO 2026'!$Q$14,INT((ROW()-13)/2),0)),IF(ISBLANK(OFFSET('9. METAS'!$T$20,INT((ROW()-14)/2),0)),"",OFFSET('9. METAS'!$T$20,INT((ROW()-14)/2),0)))</f>
        <v/>
      </c>
      <c r="N241" s="1006" t="str">
        <f t="shared" ref="N241" ca="1" si="224">IFERROR(J241/J242,"ND")</f>
        <v>ND</v>
      </c>
      <c r="O241" s="1008" t="str">
        <f t="shared" ref="O241" ca="1" si="225">IFERROR(((J241+K241+L241)/H241),"ND")</f>
        <v>ND</v>
      </c>
      <c r="P241" s="1010"/>
    </row>
    <row r="242" spans="3:16">
      <c r="C242" s="1025"/>
      <c r="D242" s="1018"/>
      <c r="E242" s="1018"/>
      <c r="F242" s="1021"/>
      <c r="G242" s="1023"/>
      <c r="H242" s="1002"/>
      <c r="I242" s="1012"/>
      <c r="J242" s="244" t="str">
        <f ca="1">IF(MOD(ROW()-13,2)=0,IF(ISBLANK(OFFSET('11. SEGUIMIENTO 2026'!$N$14,INT((ROW()-13)/2),0)),"",OFFSET('11. SEGUIMIENTO 2026'!$N$14,INT((ROW()-13)/2),0)),IF(ISBLANK(OFFSET('9. METAS'!$Q$20,INT((ROW()-14)/2),0)),"",OFFSET('9. METAS'!$Q$20,INT((ROW()-14)/2),0)))</f>
        <v/>
      </c>
      <c r="K242" s="245" t="str">
        <f ca="1">IF(MOD(ROW()-13,2)=0,IF(ISBLANK(OFFSET('11. SEGUIMIENTO 2026'!$O$14,INT((ROW()-13)/2),0)),"",OFFSET('11. SEGUIMIENTO 2026'!$O$14,INT((ROW()-13)/2),0)),IF(ISBLANK(OFFSET('9. METAS'!$R$20,INT((ROW()-14)/2),0)),"",OFFSET('9. METAS'!$R$20,INT((ROW()-14)/2),0)))</f>
        <v/>
      </c>
      <c r="L242" s="245" t="str">
        <f ca="1">IF(MOD(ROW()-13,2)=0,IF(ISBLANK(OFFSET('11. SEGUIMIENTO 2026'!$P$14,INT((ROW()-13)/2),0)),"",OFFSET('11. SEGUIMIENTO 2026'!$P$14,INT((ROW()-13)/2),0)),IF(ISBLANK(OFFSET('9. METAS'!$S$20,INT((ROW()-14)/2),0)),"",OFFSET('9. METAS'!$S$20,INT((ROW()-14)/2),0)))</f>
        <v/>
      </c>
      <c r="M242" s="246" t="str">
        <f ca="1">IF(MOD(ROW()-13,2)=0,IF(ISBLANK(OFFSET('11. SEGUIMIENTO 2026'!$Q$14,INT((ROW()-13)/2),0)),"",OFFSET('11. SEGUIMIENTO 2026'!$Q$14,INT((ROW()-13)/2),0)),IF(ISBLANK(OFFSET('9. METAS'!$T$20,INT((ROW()-14)/2),0)),"",OFFSET('9. METAS'!$T$20,INT((ROW()-14)/2),0)))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02" t="str">
        <f ca="1">IF(ISBLANK(OFFSET('9. METAS'!$K$20,INT((ROW()-13)/2),0)),"",OFFSET('9. METAS'!$K$20,INT((ROW()-13)/2),0))</f>
        <v/>
      </c>
      <c r="I243" s="1004"/>
      <c r="J243" s="244" t="str">
        <f ca="1">IF(MOD(ROW()-13,2)=0,IF(ISBLANK(OFFSET('11. SEGUIMIENTO 2026'!$N$14,INT((ROW()-13)/2),0)),"",OFFSET('11. SEGUIMIENTO 2026'!$N$14,INT((ROW()-13)/2),0)),IF(ISBLANK(OFFSET('9. METAS'!$Q$20,INT((ROW()-14)/2),0)),"",OFFSET('9. METAS'!$Q$20,INT((ROW()-14)/2),0)))</f>
        <v/>
      </c>
      <c r="K243" s="245" t="str">
        <f ca="1">IF(MOD(ROW()-13,2)=0,IF(ISBLANK(OFFSET('11. SEGUIMIENTO 2026'!$O$14,INT((ROW()-13)/2),0)),"",OFFSET('11. SEGUIMIENTO 2026'!$O$14,INT((ROW()-13)/2),0)),IF(ISBLANK(OFFSET('9. METAS'!$R$20,INT((ROW()-14)/2),0)),"",OFFSET('9. METAS'!$R$20,INT((ROW()-14)/2),0)))</f>
        <v/>
      </c>
      <c r="L243" s="245" t="str">
        <f ca="1">IF(MOD(ROW()-13,2)=0,IF(ISBLANK(OFFSET('11. SEGUIMIENTO 2026'!$P$14,INT((ROW()-13)/2),0)),"",OFFSET('11. SEGUIMIENTO 2026'!$P$14,INT((ROW()-13)/2),0)),IF(ISBLANK(OFFSET('9. METAS'!$S$20,INT((ROW()-14)/2),0)),"",OFFSET('9. METAS'!$S$20,INT((ROW()-14)/2),0)))</f>
        <v/>
      </c>
      <c r="M243" s="246" t="str">
        <f ca="1">IF(MOD(ROW()-13,2)=0,IF(ISBLANK(OFFSET('11. SEGUIMIENTO 2026'!$Q$14,INT((ROW()-13)/2),0)),"",OFFSET('11. SEGUIMIENTO 2026'!$Q$14,INT((ROW()-13)/2),0)),IF(ISBLANK(OFFSET('9. METAS'!$T$20,INT((ROW()-14)/2),0)),"",OFFSET('9. METAS'!$T$20,INT((ROW()-14)/2),0)))</f>
        <v/>
      </c>
      <c r="N243" s="1006" t="str">
        <f t="shared" ref="N243" ca="1" si="226">IFERROR(J243/J244,"ND")</f>
        <v>ND</v>
      </c>
      <c r="O243" s="1008" t="str">
        <f t="shared" ref="O243" ca="1" si="227">IFERROR(((J243+K243+L243)/H243),"ND")</f>
        <v>ND</v>
      </c>
      <c r="P243" s="1010"/>
    </row>
    <row r="244" spans="3:16">
      <c r="C244" s="1025"/>
      <c r="D244" s="1018"/>
      <c r="E244" s="1018"/>
      <c r="F244" s="1021"/>
      <c r="G244" s="1023"/>
      <c r="H244" s="1002"/>
      <c r="I244" s="1012"/>
      <c r="J244" s="244" t="str">
        <f ca="1">IF(MOD(ROW()-13,2)=0,IF(ISBLANK(OFFSET('11. SEGUIMIENTO 2026'!$N$14,INT((ROW()-13)/2),0)),"",OFFSET('11. SEGUIMIENTO 2026'!$N$14,INT((ROW()-13)/2),0)),IF(ISBLANK(OFFSET('9. METAS'!$Q$20,INT((ROW()-14)/2),0)),"",OFFSET('9. METAS'!$Q$20,INT((ROW()-14)/2),0)))</f>
        <v/>
      </c>
      <c r="K244" s="245" t="str">
        <f ca="1">IF(MOD(ROW()-13,2)=0,IF(ISBLANK(OFFSET('11. SEGUIMIENTO 2026'!$O$14,INT((ROW()-13)/2),0)),"",OFFSET('11. SEGUIMIENTO 2026'!$O$14,INT((ROW()-13)/2),0)),IF(ISBLANK(OFFSET('9. METAS'!$R$20,INT((ROW()-14)/2),0)),"",OFFSET('9. METAS'!$R$20,INT((ROW()-14)/2),0)))</f>
        <v/>
      </c>
      <c r="L244" s="245" t="str">
        <f ca="1">IF(MOD(ROW()-13,2)=0,IF(ISBLANK(OFFSET('11. SEGUIMIENTO 2026'!$P$14,INT((ROW()-13)/2),0)),"",OFFSET('11. SEGUIMIENTO 2026'!$P$14,INT((ROW()-13)/2),0)),IF(ISBLANK(OFFSET('9. METAS'!$S$20,INT((ROW()-14)/2),0)),"",OFFSET('9. METAS'!$S$20,INT((ROW()-14)/2),0)))</f>
        <v/>
      </c>
      <c r="M244" s="246" t="str">
        <f ca="1">IF(MOD(ROW()-13,2)=0,IF(ISBLANK(OFFSET('11. SEGUIMIENTO 2026'!$Q$14,INT((ROW()-13)/2),0)),"",OFFSET('11. SEGUIMIENTO 2026'!$Q$14,INT((ROW()-13)/2),0)),IF(ISBLANK(OFFSET('9. METAS'!$T$20,INT((ROW()-14)/2),0)),"",OFFSET('9. METAS'!$T$20,INT((ROW()-14)/2),0)))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02">
        <f ca="1">IF(ISBLANK(OFFSET('9. METAS'!$K$20,INT((ROW()-13)/2),0)),"",OFFSET('9. METAS'!$K$20,INT((ROW()-13)/2),0))</f>
        <v>100</v>
      </c>
      <c r="I245" s="1004"/>
      <c r="J245" s="244">
        <f ca="1">IF(MOD(ROW()-13,2)=0,IF(ISBLANK(OFFSET('11. SEGUIMIENTO 2026'!$N$14,INT((ROW()-13)/2),0)),"",OFFSET('11. SEGUIMIENTO 2026'!$N$14,INT((ROW()-13)/2),0)),IF(ISBLANK(OFFSET('9. METAS'!$Q$20,INT((ROW()-14)/2),0)),"",OFFSET('9. METAS'!$Q$20,INT((ROW()-14)/2),0)))</f>
        <v>25</v>
      </c>
      <c r="K245" s="245" t="str">
        <f ca="1">IF(MOD(ROW()-13,2)=0,IF(ISBLANK(OFFSET('11. SEGUIMIENTO 2026'!$O$14,INT((ROW()-13)/2),0)),"",OFFSET('11. SEGUIMIENTO 2026'!$O$14,INT((ROW()-13)/2),0)),IF(ISBLANK(OFFSET('9. METAS'!$R$20,INT((ROW()-14)/2),0)),"",OFFSET('9. METAS'!$R$20,INT((ROW()-14)/2),0)))</f>
        <v/>
      </c>
      <c r="L245" s="245" t="str">
        <f ca="1">IF(MOD(ROW()-13,2)=0,IF(ISBLANK(OFFSET('11. SEGUIMIENTO 2026'!$P$14,INT((ROW()-13)/2),0)),"",OFFSET('11. SEGUIMIENTO 2026'!$P$14,INT((ROW()-13)/2),0)),IF(ISBLANK(OFFSET('9. METAS'!$S$20,INT((ROW()-14)/2),0)),"",OFFSET('9. METAS'!$S$20,INT((ROW()-14)/2),0)))</f>
        <v/>
      </c>
      <c r="M245" s="246" t="str">
        <f ca="1">IF(MOD(ROW()-13,2)=0,IF(ISBLANK(OFFSET('11. SEGUIMIENTO 2026'!$Q$14,INT((ROW()-13)/2),0)),"",OFFSET('11. SEGUIMIENTO 2026'!$Q$14,INT((ROW()-13)/2),0)),IF(ISBLANK(OFFSET('9. METAS'!$T$20,INT((ROW()-14)/2),0)),"",OFFSET('9. METAS'!$T$20,INT((ROW()-14)/2),0)))</f>
        <v/>
      </c>
      <c r="N245" s="1006">
        <f t="shared" ref="N245" ca="1" si="228">IFERROR(J245/J246,"ND")</f>
        <v>1</v>
      </c>
      <c r="O245" s="1008" t="str">
        <f t="shared" ref="O245" ca="1" si="229">IFERROR(((J245+K245+L245)/H245),"ND")</f>
        <v>ND</v>
      </c>
      <c r="P245" s="1010"/>
    </row>
    <row r="246" spans="3:16">
      <c r="C246" s="1025"/>
      <c r="D246" s="1018"/>
      <c r="E246" s="1018"/>
      <c r="F246" s="1021"/>
      <c r="G246" s="1023"/>
      <c r="H246" s="1002"/>
      <c r="I246" s="1012"/>
      <c r="J246" s="244">
        <f ca="1">IF(MOD(ROW()-13,2)=0,IF(ISBLANK(OFFSET('11. SEGUIMIENTO 2026'!$N$14,INT((ROW()-13)/2),0)),"",OFFSET('11. SEGUIMIENTO 2026'!$N$14,INT((ROW()-13)/2),0)),IF(ISBLANK(OFFSET('9. METAS'!$Q$20,INT((ROW()-14)/2),0)),"",OFFSET('9. METAS'!$Q$20,INT((ROW()-14)/2),0)))</f>
        <v>25</v>
      </c>
      <c r="K246" s="245">
        <f ca="1">IF(MOD(ROW()-13,2)=0,IF(ISBLANK(OFFSET('11. SEGUIMIENTO 2026'!$O$14,INT((ROW()-13)/2),0)),"",OFFSET('11. SEGUIMIENTO 2026'!$O$14,INT((ROW()-13)/2),0)),IF(ISBLANK(OFFSET('9. METAS'!$R$20,INT((ROW()-14)/2),0)),"",OFFSET('9. METAS'!$R$20,INT((ROW()-14)/2),0)))</f>
        <v>25</v>
      </c>
      <c r="L246" s="245">
        <f ca="1">IF(MOD(ROW()-13,2)=0,IF(ISBLANK(OFFSET('11. SEGUIMIENTO 2026'!$P$14,INT((ROW()-13)/2),0)),"",OFFSET('11. SEGUIMIENTO 2026'!$P$14,INT((ROW()-13)/2),0)),IF(ISBLANK(OFFSET('9. METAS'!$S$20,INT((ROW()-14)/2),0)),"",OFFSET('9. METAS'!$S$20,INT((ROW()-14)/2),0)))</f>
        <v>25</v>
      </c>
      <c r="M246" s="246">
        <f ca="1">IF(MOD(ROW()-13,2)=0,IF(ISBLANK(OFFSET('11. SEGUIMIENTO 2026'!$Q$14,INT((ROW()-13)/2),0)),"",OFFSET('11. SEGUIMIENTO 2026'!$Q$14,INT((ROW()-13)/2),0)),IF(ISBLANK(OFFSET('9. METAS'!$T$20,INT((ROW()-14)/2),0)),"",OFFSET('9. METAS'!$T$20,INT((ROW()-14)/2),0)))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02">
        <f ca="1">IF(ISBLANK(OFFSET('9. METAS'!$K$20,INT((ROW()-13)/2),0)),"",OFFSET('9. METAS'!$K$20,INT((ROW()-13)/2),0))</f>
        <v>25</v>
      </c>
      <c r="I247" s="1004"/>
      <c r="J247" s="244">
        <f ca="1">IF(MOD(ROW()-13,2)=0,IF(ISBLANK(OFFSET('11. SEGUIMIENTO 2026'!$N$14,INT((ROW()-13)/2),0)),"",OFFSET('11. SEGUIMIENTO 2026'!$N$14,INT((ROW()-13)/2),0)),IF(ISBLANK(OFFSET('9. METAS'!$Q$20,INT((ROW()-14)/2),0)),"",OFFSET('9. METAS'!$Q$20,INT((ROW()-14)/2),0)))</f>
        <v>4</v>
      </c>
      <c r="K247" s="245" t="str">
        <f ca="1">IF(MOD(ROW()-13,2)=0,IF(ISBLANK(OFFSET('11. SEGUIMIENTO 2026'!$O$14,INT((ROW()-13)/2),0)),"",OFFSET('11. SEGUIMIENTO 2026'!$O$14,INT((ROW()-13)/2),0)),IF(ISBLANK(OFFSET('9. METAS'!$R$20,INT((ROW()-14)/2),0)),"",OFFSET('9. METAS'!$R$20,INT((ROW()-14)/2),0)))</f>
        <v/>
      </c>
      <c r="L247" s="245" t="str">
        <f ca="1">IF(MOD(ROW()-13,2)=0,IF(ISBLANK(OFFSET('11. SEGUIMIENTO 2026'!$P$14,INT((ROW()-13)/2),0)),"",OFFSET('11. SEGUIMIENTO 2026'!$P$14,INT((ROW()-13)/2),0)),IF(ISBLANK(OFFSET('9. METAS'!$S$20,INT((ROW()-14)/2),0)),"",OFFSET('9. METAS'!$S$20,INT((ROW()-14)/2),0)))</f>
        <v/>
      </c>
      <c r="M247" s="246" t="str">
        <f ca="1">IF(MOD(ROW()-13,2)=0,IF(ISBLANK(OFFSET('11. SEGUIMIENTO 2026'!$Q$14,INT((ROW()-13)/2),0)),"",OFFSET('11. SEGUIMIENTO 2026'!$Q$14,INT((ROW()-13)/2),0)),IF(ISBLANK(OFFSET('9. METAS'!$T$20,INT((ROW()-14)/2),0)),"",OFFSET('9. METAS'!$T$20,INT((ROW()-14)/2),0)))</f>
        <v/>
      </c>
      <c r="N247" s="1006">
        <f t="shared" ref="N247" ca="1" si="230">IFERROR(J247/J248,"ND")</f>
        <v>1</v>
      </c>
      <c r="O247" s="1008" t="str">
        <f t="shared" ref="O247" ca="1" si="231">IFERROR(((J247+K247+L247)/H247),"ND")</f>
        <v>ND</v>
      </c>
      <c r="P247" s="1010"/>
    </row>
    <row r="248" spans="3:16">
      <c r="C248" s="1025"/>
      <c r="D248" s="1018"/>
      <c r="E248" s="1018"/>
      <c r="F248" s="1021"/>
      <c r="G248" s="1023"/>
      <c r="H248" s="1002"/>
      <c r="I248" s="1012"/>
      <c r="J248" s="244">
        <f ca="1">IF(MOD(ROW()-13,2)=0,IF(ISBLANK(OFFSET('11. SEGUIMIENTO 2026'!$N$14,INT((ROW()-13)/2),0)),"",OFFSET('11. SEGUIMIENTO 2026'!$N$14,INT((ROW()-13)/2),0)),IF(ISBLANK(OFFSET('9. METAS'!$Q$20,INT((ROW()-14)/2),0)),"",OFFSET('9. METAS'!$Q$20,INT((ROW()-14)/2),0)))</f>
        <v>4</v>
      </c>
      <c r="K248" s="245">
        <f ca="1">IF(MOD(ROW()-13,2)=0,IF(ISBLANK(OFFSET('11. SEGUIMIENTO 2026'!$O$14,INT((ROW()-13)/2),0)),"",OFFSET('11. SEGUIMIENTO 2026'!$O$14,INT((ROW()-13)/2),0)),IF(ISBLANK(OFFSET('9. METAS'!$R$20,INT((ROW()-14)/2),0)),"",OFFSET('9. METAS'!$R$20,INT((ROW()-14)/2),0)))</f>
        <v>7</v>
      </c>
      <c r="L248" s="245">
        <f ca="1">IF(MOD(ROW()-13,2)=0,IF(ISBLANK(OFFSET('11. SEGUIMIENTO 2026'!$P$14,INT((ROW()-13)/2),0)),"",OFFSET('11. SEGUIMIENTO 2026'!$P$14,INT((ROW()-13)/2),0)),IF(ISBLANK(OFFSET('9. METAS'!$S$20,INT((ROW()-14)/2),0)),"",OFFSET('9. METAS'!$S$20,INT((ROW()-14)/2),0)))</f>
        <v>7</v>
      </c>
      <c r="M248" s="246">
        <f ca="1">IF(MOD(ROW()-13,2)=0,IF(ISBLANK(OFFSET('11. SEGUIMIENTO 2026'!$Q$14,INT((ROW()-13)/2),0)),"",OFFSET('11. SEGUIMIENTO 2026'!$Q$14,INT((ROW()-13)/2),0)),IF(ISBLANK(OFFSET('9. METAS'!$T$20,INT((ROW()-14)/2),0)),"",OFFSET('9. METAS'!$T$20,INT((ROW()-14)/2),0)))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02" t="str">
        <f ca="1">IF(ISBLANK(OFFSET('9. METAS'!$K$20,INT((ROW()-13)/2),0)),"",OFFSET('9. METAS'!$K$20,INT((ROW()-13)/2),0))</f>
        <v/>
      </c>
      <c r="I249" s="1004"/>
      <c r="J249" s="244" t="str">
        <f ca="1">IF(MOD(ROW()-13,2)=0,IF(ISBLANK(OFFSET('11. SEGUIMIENTO 2026'!$N$14,INT((ROW()-13)/2),0)),"",OFFSET('11. SEGUIMIENTO 2026'!$N$14,INT((ROW()-13)/2),0)),IF(ISBLANK(OFFSET('9. METAS'!$Q$20,INT((ROW()-14)/2),0)),"",OFFSET('9. METAS'!$Q$20,INT((ROW()-14)/2),0)))</f>
        <v/>
      </c>
      <c r="K249" s="245" t="str">
        <f ca="1">IF(MOD(ROW()-13,2)=0,IF(ISBLANK(OFFSET('11. SEGUIMIENTO 2026'!$O$14,INT((ROW()-13)/2),0)),"",OFFSET('11. SEGUIMIENTO 2026'!$O$14,INT((ROW()-13)/2),0)),IF(ISBLANK(OFFSET('9. METAS'!$R$20,INT((ROW()-14)/2),0)),"",OFFSET('9. METAS'!$R$20,INT((ROW()-14)/2),0)))</f>
        <v/>
      </c>
      <c r="L249" s="245" t="str">
        <f ca="1">IF(MOD(ROW()-13,2)=0,IF(ISBLANK(OFFSET('11. SEGUIMIENTO 2026'!$P$14,INT((ROW()-13)/2),0)),"",OFFSET('11. SEGUIMIENTO 2026'!$P$14,INT((ROW()-13)/2),0)),IF(ISBLANK(OFFSET('9. METAS'!$S$20,INT((ROW()-14)/2),0)),"",OFFSET('9. METAS'!$S$20,INT((ROW()-14)/2),0)))</f>
        <v/>
      </c>
      <c r="M249" s="246" t="str">
        <f ca="1">IF(MOD(ROW()-13,2)=0,IF(ISBLANK(OFFSET('11. SEGUIMIENTO 2026'!$Q$14,INT((ROW()-13)/2),0)),"",OFFSET('11. SEGUIMIENTO 2026'!$Q$14,INT((ROW()-13)/2),0)),IF(ISBLANK(OFFSET('9. METAS'!$T$20,INT((ROW()-14)/2),0)),"",OFFSET('9. METAS'!$T$20,INT((ROW()-14)/2),0)))</f>
        <v/>
      </c>
      <c r="N249" s="1006" t="str">
        <f t="shared" ref="N249" ca="1" si="232">IFERROR(J249/J250,"ND")</f>
        <v>ND</v>
      </c>
      <c r="O249" s="1008" t="str">
        <f t="shared" ref="O249" ca="1" si="233">IFERROR(((J249+K249+L249)/H249),"ND")</f>
        <v>ND</v>
      </c>
      <c r="P249" s="1010"/>
    </row>
    <row r="250" spans="3:16">
      <c r="C250" s="1025"/>
      <c r="D250" s="1018"/>
      <c r="E250" s="1018"/>
      <c r="F250" s="1021"/>
      <c r="G250" s="1023"/>
      <c r="H250" s="1002"/>
      <c r="I250" s="1012"/>
      <c r="J250" s="244" t="str">
        <f ca="1">IF(MOD(ROW()-13,2)=0,IF(ISBLANK(OFFSET('11. SEGUIMIENTO 2026'!$N$14,INT((ROW()-13)/2),0)),"",OFFSET('11. SEGUIMIENTO 2026'!$N$14,INT((ROW()-13)/2),0)),IF(ISBLANK(OFFSET('9. METAS'!$Q$20,INT((ROW()-14)/2),0)),"",OFFSET('9. METAS'!$Q$20,INT((ROW()-14)/2),0)))</f>
        <v/>
      </c>
      <c r="K250" s="245" t="str">
        <f ca="1">IF(MOD(ROW()-13,2)=0,IF(ISBLANK(OFFSET('11. SEGUIMIENTO 2026'!$O$14,INT((ROW()-13)/2),0)),"",OFFSET('11. SEGUIMIENTO 2026'!$O$14,INT((ROW()-13)/2),0)),IF(ISBLANK(OFFSET('9. METAS'!$R$20,INT((ROW()-14)/2),0)),"",OFFSET('9. METAS'!$R$20,INT((ROW()-14)/2),0)))</f>
        <v/>
      </c>
      <c r="L250" s="245" t="str">
        <f ca="1">IF(MOD(ROW()-13,2)=0,IF(ISBLANK(OFFSET('11. SEGUIMIENTO 2026'!$P$14,INT((ROW()-13)/2),0)),"",OFFSET('11. SEGUIMIENTO 2026'!$P$14,INT((ROW()-13)/2),0)),IF(ISBLANK(OFFSET('9. METAS'!$S$20,INT((ROW()-14)/2),0)),"",OFFSET('9. METAS'!$S$20,INT((ROW()-14)/2),0)))</f>
        <v/>
      </c>
      <c r="M250" s="246" t="str">
        <f ca="1">IF(MOD(ROW()-13,2)=0,IF(ISBLANK(OFFSET('11. SEGUIMIENTO 2026'!$Q$14,INT((ROW()-13)/2),0)),"",OFFSET('11. SEGUIMIENTO 2026'!$Q$14,INT((ROW()-13)/2),0)),IF(ISBLANK(OFFSET('9. METAS'!$T$20,INT((ROW()-14)/2),0)),"",OFFSET('9. METAS'!$T$20,INT((ROW()-14)/2),0)))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02" t="str">
        <f ca="1">IF(ISBLANK(OFFSET('9. METAS'!$K$20,INT((ROW()-13)/2),0)),"",OFFSET('9. METAS'!$K$20,INT((ROW()-13)/2),0))</f>
        <v/>
      </c>
      <c r="I251" s="1004"/>
      <c r="J251" s="244" t="str">
        <f ca="1">IF(MOD(ROW()-13,2)=0,IF(ISBLANK(OFFSET('11. SEGUIMIENTO 2026'!$N$14,INT((ROW()-13)/2),0)),"",OFFSET('11. SEGUIMIENTO 2026'!$N$14,INT((ROW()-13)/2),0)),IF(ISBLANK(OFFSET('9. METAS'!$Q$20,INT((ROW()-14)/2),0)),"",OFFSET('9. METAS'!$Q$20,INT((ROW()-14)/2),0)))</f>
        <v/>
      </c>
      <c r="K251" s="245" t="str">
        <f ca="1">IF(MOD(ROW()-13,2)=0,IF(ISBLANK(OFFSET('11. SEGUIMIENTO 2026'!$O$14,INT((ROW()-13)/2),0)),"",OFFSET('11. SEGUIMIENTO 2026'!$O$14,INT((ROW()-13)/2),0)),IF(ISBLANK(OFFSET('9. METAS'!$R$20,INT((ROW()-14)/2),0)),"",OFFSET('9. METAS'!$R$20,INT((ROW()-14)/2),0)))</f>
        <v/>
      </c>
      <c r="L251" s="245" t="str">
        <f ca="1">IF(MOD(ROW()-13,2)=0,IF(ISBLANK(OFFSET('11. SEGUIMIENTO 2026'!$P$14,INT((ROW()-13)/2),0)),"",OFFSET('11. SEGUIMIENTO 2026'!$P$14,INT((ROW()-13)/2),0)),IF(ISBLANK(OFFSET('9. METAS'!$S$20,INT((ROW()-14)/2),0)),"",OFFSET('9. METAS'!$S$20,INT((ROW()-14)/2),0)))</f>
        <v/>
      </c>
      <c r="M251" s="246" t="str">
        <f ca="1">IF(MOD(ROW()-13,2)=0,IF(ISBLANK(OFFSET('11. SEGUIMIENTO 2026'!$Q$14,INT((ROW()-13)/2),0)),"",OFFSET('11. SEGUIMIENTO 2026'!$Q$14,INT((ROW()-13)/2),0)),IF(ISBLANK(OFFSET('9. METAS'!$T$20,INT((ROW()-14)/2),0)),"",OFFSET('9. METAS'!$T$20,INT((ROW()-14)/2),0)))</f>
        <v/>
      </c>
      <c r="N251" s="1006" t="str">
        <f t="shared" ref="N251" ca="1" si="234">IFERROR(J251/J252,"ND")</f>
        <v>ND</v>
      </c>
      <c r="O251" s="1008" t="str">
        <f t="shared" ref="O251" ca="1" si="235">IFERROR(((J251+K251+L251)/H251),"ND")</f>
        <v>ND</v>
      </c>
      <c r="P251" s="1010"/>
    </row>
    <row r="252" spans="3:16">
      <c r="C252" s="1025"/>
      <c r="D252" s="1018"/>
      <c r="E252" s="1018"/>
      <c r="F252" s="1021"/>
      <c r="G252" s="1023"/>
      <c r="H252" s="1002"/>
      <c r="I252" s="1012"/>
      <c r="J252" s="244" t="str">
        <f ca="1">IF(MOD(ROW()-13,2)=0,IF(ISBLANK(OFFSET('11. SEGUIMIENTO 2026'!$N$14,INT((ROW()-13)/2),0)),"",OFFSET('11. SEGUIMIENTO 2026'!$N$14,INT((ROW()-13)/2),0)),IF(ISBLANK(OFFSET('9. METAS'!$Q$20,INT((ROW()-14)/2),0)),"",OFFSET('9. METAS'!$Q$20,INT((ROW()-14)/2),0)))</f>
        <v/>
      </c>
      <c r="K252" s="245" t="str">
        <f ca="1">IF(MOD(ROW()-13,2)=0,IF(ISBLANK(OFFSET('11. SEGUIMIENTO 2026'!$O$14,INT((ROW()-13)/2),0)),"",OFFSET('11. SEGUIMIENTO 2026'!$O$14,INT((ROW()-13)/2),0)),IF(ISBLANK(OFFSET('9. METAS'!$R$20,INT((ROW()-14)/2),0)),"",OFFSET('9. METAS'!$R$20,INT((ROW()-14)/2),0)))</f>
        <v/>
      </c>
      <c r="L252" s="245" t="str">
        <f ca="1">IF(MOD(ROW()-13,2)=0,IF(ISBLANK(OFFSET('11. SEGUIMIENTO 2026'!$P$14,INT((ROW()-13)/2),0)),"",OFFSET('11. SEGUIMIENTO 2026'!$P$14,INT((ROW()-13)/2),0)),IF(ISBLANK(OFFSET('9. METAS'!$S$20,INT((ROW()-14)/2),0)),"",OFFSET('9. METAS'!$S$20,INT((ROW()-14)/2),0)))</f>
        <v/>
      </c>
      <c r="M252" s="246" t="str">
        <f ca="1">IF(MOD(ROW()-13,2)=0,IF(ISBLANK(OFFSET('11. SEGUIMIENTO 2026'!$Q$14,INT((ROW()-13)/2),0)),"",OFFSET('11. SEGUIMIENTO 2026'!$Q$14,INT((ROW()-13)/2),0)),IF(ISBLANK(OFFSET('9. METAS'!$T$20,INT((ROW()-14)/2),0)),"",OFFSET('9. METAS'!$T$20,INT((ROW()-14)/2),0)))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02" t="str">
        <f ca="1">IF(ISBLANK(OFFSET('9. METAS'!$K$20,INT((ROW()-13)/2),0)),"",OFFSET('9. METAS'!$K$20,INT((ROW()-13)/2),0))</f>
        <v/>
      </c>
      <c r="I253" s="1004"/>
      <c r="J253" s="244" t="str">
        <f ca="1">IF(MOD(ROW()-13,2)=0,IF(ISBLANK(OFFSET('11. SEGUIMIENTO 2026'!$N$14,INT((ROW()-13)/2),0)),"",OFFSET('11. SEGUIMIENTO 2026'!$N$14,INT((ROW()-13)/2),0)),IF(ISBLANK(OFFSET('9. METAS'!$Q$20,INT((ROW()-14)/2),0)),"",OFFSET('9. METAS'!$Q$20,INT((ROW()-14)/2),0)))</f>
        <v/>
      </c>
      <c r="K253" s="245" t="str">
        <f ca="1">IF(MOD(ROW()-13,2)=0,IF(ISBLANK(OFFSET('11. SEGUIMIENTO 2026'!$O$14,INT((ROW()-13)/2),0)),"",OFFSET('11. SEGUIMIENTO 2026'!$O$14,INT((ROW()-13)/2),0)),IF(ISBLANK(OFFSET('9. METAS'!$R$20,INT((ROW()-14)/2),0)),"",OFFSET('9. METAS'!$R$20,INT((ROW()-14)/2),0)))</f>
        <v/>
      </c>
      <c r="L253" s="245" t="str">
        <f ca="1">IF(MOD(ROW()-13,2)=0,IF(ISBLANK(OFFSET('11. SEGUIMIENTO 2026'!$P$14,INT((ROW()-13)/2),0)),"",OFFSET('11. SEGUIMIENTO 2026'!$P$14,INT((ROW()-13)/2),0)),IF(ISBLANK(OFFSET('9. METAS'!$S$20,INT((ROW()-14)/2),0)),"",OFFSET('9. METAS'!$S$20,INT((ROW()-14)/2),0)))</f>
        <v/>
      </c>
      <c r="M253" s="246" t="str">
        <f ca="1">IF(MOD(ROW()-13,2)=0,IF(ISBLANK(OFFSET('11. SEGUIMIENTO 2026'!$Q$14,INT((ROW()-13)/2),0)),"",OFFSET('11. SEGUIMIENTO 2026'!$Q$14,INT((ROW()-13)/2),0)),IF(ISBLANK(OFFSET('9. METAS'!$T$20,INT((ROW()-14)/2),0)),"",OFFSET('9. METAS'!$T$20,INT((ROW()-14)/2),0)))</f>
        <v/>
      </c>
      <c r="N253" s="1006" t="str">
        <f t="shared" ref="N253" ca="1" si="236">IFERROR(J253/J254,"ND")</f>
        <v>ND</v>
      </c>
      <c r="O253" s="1008" t="str">
        <f t="shared" ref="O253" ca="1" si="237">IFERROR(((J253+K253+L253)/H253),"ND")</f>
        <v>ND</v>
      </c>
      <c r="P253" s="1010"/>
    </row>
    <row r="254" spans="3:16">
      <c r="C254" s="1025"/>
      <c r="D254" s="1018"/>
      <c r="E254" s="1018"/>
      <c r="F254" s="1021"/>
      <c r="G254" s="1023"/>
      <c r="H254" s="1002"/>
      <c r="I254" s="1012"/>
      <c r="J254" s="244" t="str">
        <f ca="1">IF(MOD(ROW()-13,2)=0,IF(ISBLANK(OFFSET('11. SEGUIMIENTO 2026'!$N$14,INT((ROW()-13)/2),0)),"",OFFSET('11. SEGUIMIENTO 2026'!$N$14,INT((ROW()-13)/2),0)),IF(ISBLANK(OFFSET('9. METAS'!$Q$20,INT((ROW()-14)/2),0)),"",OFFSET('9. METAS'!$Q$20,INT((ROW()-14)/2),0)))</f>
        <v/>
      </c>
      <c r="K254" s="245" t="str">
        <f ca="1">IF(MOD(ROW()-13,2)=0,IF(ISBLANK(OFFSET('11. SEGUIMIENTO 2026'!$O$14,INT((ROW()-13)/2),0)),"",OFFSET('11. SEGUIMIENTO 2026'!$O$14,INT((ROW()-13)/2),0)),IF(ISBLANK(OFFSET('9. METAS'!$R$20,INT((ROW()-14)/2),0)),"",OFFSET('9. METAS'!$R$20,INT((ROW()-14)/2),0)))</f>
        <v/>
      </c>
      <c r="L254" s="245" t="str">
        <f ca="1">IF(MOD(ROW()-13,2)=0,IF(ISBLANK(OFFSET('11. SEGUIMIENTO 2026'!$P$14,INT((ROW()-13)/2),0)),"",OFFSET('11. SEGUIMIENTO 2026'!$P$14,INT((ROW()-13)/2),0)),IF(ISBLANK(OFFSET('9. METAS'!$S$20,INT((ROW()-14)/2),0)),"",OFFSET('9. METAS'!$S$20,INT((ROW()-14)/2),0)))</f>
        <v/>
      </c>
      <c r="M254" s="246" t="str">
        <f ca="1">IF(MOD(ROW()-13,2)=0,IF(ISBLANK(OFFSET('11. SEGUIMIENTO 2026'!$Q$14,INT((ROW()-13)/2),0)),"",OFFSET('11. SEGUIMIENTO 2026'!$Q$14,INT((ROW()-13)/2),0)),IF(ISBLANK(OFFSET('9. METAS'!$T$20,INT((ROW()-14)/2),0)),"",OFFSET('9. METAS'!$T$20,INT((ROW()-14)/2),0)))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02" t="str">
        <f ca="1">IF(ISBLANK(OFFSET('9. METAS'!$K$20,INT((ROW()-13)/2),0)),"",OFFSET('9. METAS'!$K$20,INT((ROW()-13)/2),0))</f>
        <v/>
      </c>
      <c r="I255" s="1004"/>
      <c r="J255" s="244" t="str">
        <f ca="1">IF(MOD(ROW()-13,2)=0,IF(ISBLANK(OFFSET('11. SEGUIMIENTO 2026'!$N$14,INT((ROW()-13)/2),0)),"",OFFSET('11. SEGUIMIENTO 2026'!$N$14,INT((ROW()-13)/2),0)),IF(ISBLANK(OFFSET('9. METAS'!$Q$20,INT((ROW()-14)/2),0)),"",OFFSET('9. METAS'!$Q$20,INT((ROW()-14)/2),0)))</f>
        <v/>
      </c>
      <c r="K255" s="245" t="str">
        <f ca="1">IF(MOD(ROW()-13,2)=0,IF(ISBLANK(OFFSET('11. SEGUIMIENTO 2026'!$O$14,INT((ROW()-13)/2),0)),"",OFFSET('11. SEGUIMIENTO 2026'!$O$14,INT((ROW()-13)/2),0)),IF(ISBLANK(OFFSET('9. METAS'!$R$20,INT((ROW()-14)/2),0)),"",OFFSET('9. METAS'!$R$20,INT((ROW()-14)/2),0)))</f>
        <v/>
      </c>
      <c r="L255" s="245" t="str">
        <f ca="1">IF(MOD(ROW()-13,2)=0,IF(ISBLANK(OFFSET('11. SEGUIMIENTO 2026'!$P$14,INT((ROW()-13)/2),0)),"",OFFSET('11. SEGUIMIENTO 2026'!$P$14,INT((ROW()-13)/2),0)),IF(ISBLANK(OFFSET('9. METAS'!$S$20,INT((ROW()-14)/2),0)),"",OFFSET('9. METAS'!$S$20,INT((ROW()-14)/2),0)))</f>
        <v/>
      </c>
      <c r="M255" s="246" t="str">
        <f ca="1">IF(MOD(ROW()-13,2)=0,IF(ISBLANK(OFFSET('11. SEGUIMIENTO 2026'!$Q$14,INT((ROW()-13)/2),0)),"",OFFSET('11. SEGUIMIENTO 2026'!$Q$14,INT((ROW()-13)/2),0)),IF(ISBLANK(OFFSET('9. METAS'!$T$20,INT((ROW()-14)/2),0)),"",OFFSET('9. METAS'!$T$20,INT((ROW()-14)/2),0)))</f>
        <v/>
      </c>
      <c r="N255" s="1006" t="str">
        <f t="shared" ref="N255" ca="1" si="238">IFERROR(J255/J256,"ND")</f>
        <v>ND</v>
      </c>
      <c r="O255" s="1008" t="str">
        <f t="shared" ref="O255" ca="1" si="239">IFERROR(((J255+K255+L255)/H255),"ND")</f>
        <v>ND</v>
      </c>
      <c r="P255" s="1010"/>
    </row>
    <row r="256" spans="3:16">
      <c r="C256" s="1025"/>
      <c r="D256" s="1018"/>
      <c r="E256" s="1018"/>
      <c r="F256" s="1021"/>
      <c r="G256" s="1023"/>
      <c r="H256" s="1002"/>
      <c r="I256" s="1012"/>
      <c r="J256" s="244" t="str">
        <f ca="1">IF(MOD(ROW()-13,2)=0,IF(ISBLANK(OFFSET('11. SEGUIMIENTO 2026'!$N$14,INT((ROW()-13)/2),0)),"",OFFSET('11. SEGUIMIENTO 2026'!$N$14,INT((ROW()-13)/2),0)),IF(ISBLANK(OFFSET('9. METAS'!$Q$20,INT((ROW()-14)/2),0)),"",OFFSET('9. METAS'!$Q$20,INT((ROW()-14)/2),0)))</f>
        <v/>
      </c>
      <c r="K256" s="245" t="str">
        <f ca="1">IF(MOD(ROW()-13,2)=0,IF(ISBLANK(OFFSET('11. SEGUIMIENTO 2026'!$O$14,INT((ROW()-13)/2),0)),"",OFFSET('11. SEGUIMIENTO 2026'!$O$14,INT((ROW()-13)/2),0)),IF(ISBLANK(OFFSET('9. METAS'!$R$20,INT((ROW()-14)/2),0)),"",OFFSET('9. METAS'!$R$20,INT((ROW()-14)/2),0)))</f>
        <v/>
      </c>
      <c r="L256" s="245" t="str">
        <f ca="1">IF(MOD(ROW()-13,2)=0,IF(ISBLANK(OFFSET('11. SEGUIMIENTO 2026'!$P$14,INT((ROW()-13)/2),0)),"",OFFSET('11. SEGUIMIENTO 2026'!$P$14,INT((ROW()-13)/2),0)),IF(ISBLANK(OFFSET('9. METAS'!$S$20,INT((ROW()-14)/2),0)),"",OFFSET('9. METAS'!$S$20,INT((ROW()-14)/2),0)))</f>
        <v/>
      </c>
      <c r="M256" s="246" t="str">
        <f ca="1">IF(MOD(ROW()-13,2)=0,IF(ISBLANK(OFFSET('11. SEGUIMIENTO 2026'!$Q$14,INT((ROW()-13)/2),0)),"",OFFSET('11. SEGUIMIENTO 2026'!$Q$14,INT((ROW()-13)/2),0)),IF(ISBLANK(OFFSET('9. METAS'!$T$20,INT((ROW()-14)/2),0)),"",OFFSET('9. METAS'!$T$20,INT((ROW()-14)/2),0)))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02">
        <f ca="1">IF(ISBLANK(OFFSET('9. METAS'!$K$20,INT((ROW()-13)/2),0)),"",OFFSET('9. METAS'!$K$20,INT((ROW()-13)/2),0))</f>
        <v>100</v>
      </c>
      <c r="I257" s="1004"/>
      <c r="J257" s="244">
        <f ca="1">IF(MOD(ROW()-13,2)=0,IF(ISBLANK(OFFSET('11. SEGUIMIENTO 2026'!$N$14,INT((ROW()-13)/2),0)),"",OFFSET('11. SEGUIMIENTO 2026'!$N$14,INT((ROW()-13)/2),0)),IF(ISBLANK(OFFSET('9. METAS'!$Q$20,INT((ROW()-14)/2),0)),"",OFFSET('9. METAS'!$Q$20,INT((ROW()-14)/2),0)))</f>
        <v>14</v>
      </c>
      <c r="K257" s="245" t="str">
        <f ca="1">IF(MOD(ROW()-13,2)=0,IF(ISBLANK(OFFSET('11. SEGUIMIENTO 2026'!$O$14,INT((ROW()-13)/2),0)),"",OFFSET('11. SEGUIMIENTO 2026'!$O$14,INT((ROW()-13)/2),0)),IF(ISBLANK(OFFSET('9. METAS'!$R$20,INT((ROW()-14)/2),0)),"",OFFSET('9. METAS'!$R$20,INT((ROW()-14)/2),0)))</f>
        <v/>
      </c>
      <c r="L257" s="245" t="str">
        <f ca="1">IF(MOD(ROW()-13,2)=0,IF(ISBLANK(OFFSET('11. SEGUIMIENTO 2026'!$P$14,INT((ROW()-13)/2),0)),"",OFFSET('11. SEGUIMIENTO 2026'!$P$14,INT((ROW()-13)/2),0)),IF(ISBLANK(OFFSET('9. METAS'!$S$20,INT((ROW()-14)/2),0)),"",OFFSET('9. METAS'!$S$20,INT((ROW()-14)/2),0)))</f>
        <v/>
      </c>
      <c r="M257" s="246" t="str">
        <f ca="1">IF(MOD(ROW()-13,2)=0,IF(ISBLANK(OFFSET('11. SEGUIMIENTO 2026'!$Q$14,INT((ROW()-13)/2),0)),"",OFFSET('11. SEGUIMIENTO 2026'!$Q$14,INT((ROW()-13)/2),0)),IF(ISBLANK(OFFSET('9. METAS'!$T$20,INT((ROW()-14)/2),0)),"",OFFSET('9. METAS'!$T$20,INT((ROW()-14)/2),0)))</f>
        <v/>
      </c>
      <c r="N257" s="1006">
        <f t="shared" ref="N257" ca="1" si="240">IFERROR(J257/J258,"ND")</f>
        <v>0.56000000000000005</v>
      </c>
      <c r="O257" s="1008" t="str">
        <f t="shared" ref="O257" ca="1" si="241">IFERROR(((J257+K257+L257)/H257),"ND")</f>
        <v>ND</v>
      </c>
      <c r="P257" s="1010"/>
    </row>
    <row r="258" spans="3:16">
      <c r="C258" s="1025"/>
      <c r="D258" s="1018"/>
      <c r="E258" s="1018"/>
      <c r="F258" s="1021"/>
      <c r="G258" s="1023"/>
      <c r="H258" s="1002"/>
      <c r="I258" s="1012"/>
      <c r="J258" s="244">
        <f ca="1">IF(MOD(ROW()-13,2)=0,IF(ISBLANK(OFFSET('11. SEGUIMIENTO 2026'!$N$14,INT((ROW()-13)/2),0)),"",OFFSET('11. SEGUIMIENTO 2026'!$N$14,INT((ROW()-13)/2),0)),IF(ISBLANK(OFFSET('9. METAS'!$Q$20,INT((ROW()-14)/2),0)),"",OFFSET('9. METAS'!$Q$20,INT((ROW()-14)/2),0)))</f>
        <v>25</v>
      </c>
      <c r="K258" s="245">
        <f ca="1">IF(MOD(ROW()-13,2)=0,IF(ISBLANK(OFFSET('11. SEGUIMIENTO 2026'!$O$14,INT((ROW()-13)/2),0)),"",OFFSET('11. SEGUIMIENTO 2026'!$O$14,INT((ROW()-13)/2),0)),IF(ISBLANK(OFFSET('9. METAS'!$R$20,INT((ROW()-14)/2),0)),"",OFFSET('9. METAS'!$R$20,INT((ROW()-14)/2),0)))</f>
        <v>25</v>
      </c>
      <c r="L258" s="245">
        <f ca="1">IF(MOD(ROW()-13,2)=0,IF(ISBLANK(OFFSET('11. SEGUIMIENTO 2026'!$P$14,INT((ROW()-13)/2),0)),"",OFFSET('11. SEGUIMIENTO 2026'!$P$14,INT((ROW()-13)/2),0)),IF(ISBLANK(OFFSET('9. METAS'!$S$20,INT((ROW()-14)/2),0)),"",OFFSET('9. METAS'!$S$20,INT((ROW()-14)/2),0)))</f>
        <v>25</v>
      </c>
      <c r="M258" s="246">
        <f ca="1">IF(MOD(ROW()-13,2)=0,IF(ISBLANK(OFFSET('11. SEGUIMIENTO 2026'!$Q$14,INT((ROW()-13)/2),0)),"",OFFSET('11. SEGUIMIENTO 2026'!$Q$14,INT((ROW()-13)/2),0)),IF(ISBLANK(OFFSET('9. METAS'!$T$20,INT((ROW()-14)/2),0)),"",OFFSET('9. METAS'!$T$20,INT((ROW()-14)/2),0)))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02">
        <f ca="1">IF(ISBLANK(OFFSET('9. METAS'!$K$20,INT((ROW()-13)/2),0)),"",OFFSET('9. METAS'!$K$20,INT((ROW()-13)/2),0))</f>
        <v>97</v>
      </c>
      <c r="I259" s="1004"/>
      <c r="J259" s="244">
        <f ca="1">IF(MOD(ROW()-13,2)=0,IF(ISBLANK(OFFSET('11. SEGUIMIENTO 2026'!$N$14,INT((ROW()-13)/2),0)),"",OFFSET('11. SEGUIMIENTO 2026'!$N$14,INT((ROW()-13)/2),0)),IF(ISBLANK(OFFSET('9. METAS'!$Q$20,INT((ROW()-14)/2),0)),"",OFFSET('9. METAS'!$Q$20,INT((ROW()-14)/2),0)))</f>
        <v>12</v>
      </c>
      <c r="K259" s="245" t="str">
        <f ca="1">IF(MOD(ROW()-13,2)=0,IF(ISBLANK(OFFSET('11. SEGUIMIENTO 2026'!$O$14,INT((ROW()-13)/2),0)),"",OFFSET('11. SEGUIMIENTO 2026'!$O$14,INT((ROW()-13)/2),0)),IF(ISBLANK(OFFSET('9. METAS'!$R$20,INT((ROW()-14)/2),0)),"",OFFSET('9. METAS'!$R$20,INT((ROW()-14)/2),0)))</f>
        <v/>
      </c>
      <c r="L259" s="245" t="str">
        <f ca="1">IF(MOD(ROW()-13,2)=0,IF(ISBLANK(OFFSET('11. SEGUIMIENTO 2026'!$P$14,INT((ROW()-13)/2),0)),"",OFFSET('11. SEGUIMIENTO 2026'!$P$14,INT((ROW()-13)/2),0)),IF(ISBLANK(OFFSET('9. METAS'!$S$20,INT((ROW()-14)/2),0)),"",OFFSET('9. METAS'!$S$20,INT((ROW()-14)/2),0)))</f>
        <v/>
      </c>
      <c r="M259" s="246" t="str">
        <f ca="1">IF(MOD(ROW()-13,2)=0,IF(ISBLANK(OFFSET('11. SEGUIMIENTO 2026'!$Q$14,INT((ROW()-13)/2),0)),"",OFFSET('11. SEGUIMIENTO 2026'!$Q$14,INT((ROW()-13)/2),0)),IF(ISBLANK(OFFSET('9. METAS'!$T$20,INT((ROW()-14)/2),0)),"",OFFSET('9. METAS'!$T$20,INT((ROW()-14)/2),0)))</f>
        <v/>
      </c>
      <c r="N259" s="1006">
        <f t="shared" ref="N259" ca="1" si="242">IFERROR(J259/J260,"ND")</f>
        <v>0.52173913043478259</v>
      </c>
      <c r="O259" s="1008" t="str">
        <f t="shared" ref="O259" ca="1" si="243">IFERROR(((J259+K259+L259)/H259),"ND")</f>
        <v>ND</v>
      </c>
      <c r="P259" s="1010"/>
    </row>
    <row r="260" spans="3:16">
      <c r="C260" s="1025"/>
      <c r="D260" s="1018"/>
      <c r="E260" s="1018"/>
      <c r="F260" s="1021"/>
      <c r="G260" s="1023"/>
      <c r="H260" s="1002"/>
      <c r="I260" s="1012"/>
      <c r="J260" s="244">
        <f ca="1">IF(MOD(ROW()-13,2)=0,IF(ISBLANK(OFFSET('11. SEGUIMIENTO 2026'!$N$14,INT((ROW()-13)/2),0)),"",OFFSET('11. SEGUIMIENTO 2026'!$N$14,INT((ROW()-13)/2),0)),IF(ISBLANK(OFFSET('9. METAS'!$Q$20,INT((ROW()-14)/2),0)),"",OFFSET('9. METAS'!$Q$20,INT((ROW()-14)/2),0)))</f>
        <v>23</v>
      </c>
      <c r="K260" s="245">
        <f ca="1">IF(MOD(ROW()-13,2)=0,IF(ISBLANK(OFFSET('11. SEGUIMIENTO 2026'!$O$14,INT((ROW()-13)/2),0)),"",OFFSET('11. SEGUIMIENTO 2026'!$O$14,INT((ROW()-13)/2),0)),IF(ISBLANK(OFFSET('9. METAS'!$R$20,INT((ROW()-14)/2),0)),"",OFFSET('9. METAS'!$R$20,INT((ROW()-14)/2),0)))</f>
        <v>26</v>
      </c>
      <c r="L260" s="245">
        <f ca="1">IF(MOD(ROW()-13,2)=0,IF(ISBLANK(OFFSET('11. SEGUIMIENTO 2026'!$P$14,INT((ROW()-13)/2),0)),"",OFFSET('11. SEGUIMIENTO 2026'!$P$14,INT((ROW()-13)/2),0)),IF(ISBLANK(OFFSET('9. METAS'!$S$20,INT((ROW()-14)/2),0)),"",OFFSET('9. METAS'!$S$20,INT((ROW()-14)/2),0)))</f>
        <v>26</v>
      </c>
      <c r="M260" s="246">
        <f ca="1">IF(MOD(ROW()-13,2)=0,IF(ISBLANK(OFFSET('11. SEGUIMIENTO 2026'!$Q$14,INT((ROW()-13)/2),0)),"",OFFSET('11. SEGUIMIENTO 2026'!$Q$14,INT((ROW()-13)/2),0)),IF(ISBLANK(OFFSET('9. METAS'!$T$20,INT((ROW()-14)/2),0)),"",OFFSET('9. METAS'!$T$20,INT((ROW()-14)/2),0)))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02">
        <f ca="1">IF(ISBLANK(OFFSET('9. METAS'!$K$20,INT((ROW()-13)/2),0)),"",OFFSET('9. METAS'!$K$20,INT((ROW()-13)/2),0))</f>
        <v>84</v>
      </c>
      <c r="I261" s="1004"/>
      <c r="J261" s="244">
        <f ca="1">IF(MOD(ROW()-13,2)=0,IF(ISBLANK(OFFSET('11. SEGUIMIENTO 2026'!$N$14,INT((ROW()-13)/2),0)),"",OFFSET('11. SEGUIMIENTO 2026'!$N$14,INT((ROW()-13)/2),0)),IF(ISBLANK(OFFSET('9. METAS'!$Q$20,INT((ROW()-14)/2),0)),"",OFFSET('9. METAS'!$Q$20,INT((ROW()-14)/2),0)))</f>
        <v>15</v>
      </c>
      <c r="K261" s="245" t="str">
        <f ca="1">IF(MOD(ROW()-13,2)=0,IF(ISBLANK(OFFSET('11. SEGUIMIENTO 2026'!$O$14,INT((ROW()-13)/2),0)),"",OFFSET('11. SEGUIMIENTO 2026'!$O$14,INT((ROW()-13)/2),0)),IF(ISBLANK(OFFSET('9. METAS'!$R$20,INT((ROW()-14)/2),0)),"",OFFSET('9. METAS'!$R$20,INT((ROW()-14)/2),0)))</f>
        <v/>
      </c>
      <c r="L261" s="245" t="str">
        <f ca="1">IF(MOD(ROW()-13,2)=0,IF(ISBLANK(OFFSET('11. SEGUIMIENTO 2026'!$P$14,INT((ROW()-13)/2),0)),"",OFFSET('11. SEGUIMIENTO 2026'!$P$14,INT((ROW()-13)/2),0)),IF(ISBLANK(OFFSET('9. METAS'!$S$20,INT((ROW()-14)/2),0)),"",OFFSET('9. METAS'!$S$20,INT((ROW()-14)/2),0)))</f>
        <v/>
      </c>
      <c r="M261" s="246" t="str">
        <f ca="1">IF(MOD(ROW()-13,2)=0,IF(ISBLANK(OFFSET('11. SEGUIMIENTO 2026'!$Q$14,INT((ROW()-13)/2),0)),"",OFFSET('11. SEGUIMIENTO 2026'!$Q$14,INT((ROW()-13)/2),0)),IF(ISBLANK(OFFSET('9. METAS'!$T$20,INT((ROW()-14)/2),0)),"",OFFSET('9. METAS'!$T$20,INT((ROW()-14)/2),0)))</f>
        <v/>
      </c>
      <c r="N261" s="1006">
        <f t="shared" ref="N261" ca="1" si="244">IFERROR(J261/J262,"ND")</f>
        <v>0.625</v>
      </c>
      <c r="O261" s="1008" t="str">
        <f t="shared" ref="O261" ca="1" si="245">IFERROR(((J261+K261+L261)/H261),"ND")</f>
        <v>ND</v>
      </c>
      <c r="P261" s="1010"/>
    </row>
    <row r="262" spans="3:16">
      <c r="C262" s="1025"/>
      <c r="D262" s="1018"/>
      <c r="E262" s="1018"/>
      <c r="F262" s="1021"/>
      <c r="G262" s="1023"/>
      <c r="H262" s="1002"/>
      <c r="I262" s="1012"/>
      <c r="J262" s="244">
        <f ca="1">IF(MOD(ROW()-13,2)=0,IF(ISBLANK(OFFSET('11. SEGUIMIENTO 2026'!$N$14,INT((ROW()-13)/2),0)),"",OFFSET('11. SEGUIMIENTO 2026'!$N$14,INT((ROW()-13)/2),0)),IF(ISBLANK(OFFSET('9. METAS'!$Q$20,INT((ROW()-14)/2),0)),"",OFFSET('9. METAS'!$Q$20,INT((ROW()-14)/2),0)))</f>
        <v>24</v>
      </c>
      <c r="K262" s="245">
        <f ca="1">IF(MOD(ROW()-13,2)=0,IF(ISBLANK(OFFSET('11. SEGUIMIENTO 2026'!$O$14,INT((ROW()-13)/2),0)),"",OFFSET('11. SEGUIMIENTO 2026'!$O$14,INT((ROW()-13)/2),0)),IF(ISBLANK(OFFSET('9. METAS'!$R$20,INT((ROW()-14)/2),0)),"",OFFSET('9. METAS'!$R$20,INT((ROW()-14)/2),0)))</f>
        <v>24</v>
      </c>
      <c r="L262" s="245">
        <f ca="1">IF(MOD(ROW()-13,2)=0,IF(ISBLANK(OFFSET('11. SEGUIMIENTO 2026'!$P$14,INT((ROW()-13)/2),0)),"",OFFSET('11. SEGUIMIENTO 2026'!$P$14,INT((ROW()-13)/2),0)),IF(ISBLANK(OFFSET('9. METAS'!$S$20,INT((ROW()-14)/2),0)),"",OFFSET('9. METAS'!$S$20,INT((ROW()-14)/2),0)))</f>
        <v>16</v>
      </c>
      <c r="M262" s="246">
        <f ca="1">IF(MOD(ROW()-13,2)=0,IF(ISBLANK(OFFSET('11. SEGUIMIENTO 2026'!$Q$14,INT((ROW()-13)/2),0)),"",OFFSET('11. SEGUIMIENTO 2026'!$Q$14,INT((ROW()-13)/2),0)),IF(ISBLANK(OFFSET('9. METAS'!$T$20,INT((ROW()-14)/2),0)),"",OFFSET('9. METAS'!$T$20,INT((ROW()-14)/2),0)))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02" t="str">
        <f ca="1">IF(ISBLANK(OFFSET('9. METAS'!$K$20,INT((ROW()-13)/2),0)),"",OFFSET('9. METAS'!$K$20,INT((ROW()-13)/2),0))</f>
        <v/>
      </c>
      <c r="I263" s="1004"/>
      <c r="J263" s="244" t="str">
        <f ca="1">IF(MOD(ROW()-13,2)=0,IF(ISBLANK(OFFSET('11. SEGUIMIENTO 2026'!$N$14,INT((ROW()-13)/2),0)),"",OFFSET('11. SEGUIMIENTO 2026'!$N$14,INT((ROW()-13)/2),0)),IF(ISBLANK(OFFSET('9. METAS'!$Q$20,INT((ROW()-14)/2),0)),"",OFFSET('9. METAS'!$Q$20,INT((ROW()-14)/2),0)))</f>
        <v/>
      </c>
      <c r="K263" s="245" t="str">
        <f ca="1">IF(MOD(ROW()-13,2)=0,IF(ISBLANK(OFFSET('11. SEGUIMIENTO 2026'!$O$14,INT((ROW()-13)/2),0)),"",OFFSET('11. SEGUIMIENTO 2026'!$O$14,INT((ROW()-13)/2),0)),IF(ISBLANK(OFFSET('9. METAS'!$R$20,INT((ROW()-14)/2),0)),"",OFFSET('9. METAS'!$R$20,INT((ROW()-14)/2),0)))</f>
        <v/>
      </c>
      <c r="L263" s="245" t="str">
        <f ca="1">IF(MOD(ROW()-13,2)=0,IF(ISBLANK(OFFSET('11. SEGUIMIENTO 2026'!$P$14,INT((ROW()-13)/2),0)),"",OFFSET('11. SEGUIMIENTO 2026'!$P$14,INT((ROW()-13)/2),0)),IF(ISBLANK(OFFSET('9. METAS'!$S$20,INT((ROW()-14)/2),0)),"",OFFSET('9. METAS'!$S$20,INT((ROW()-14)/2),0)))</f>
        <v/>
      </c>
      <c r="M263" s="246" t="str">
        <f ca="1">IF(MOD(ROW()-13,2)=0,IF(ISBLANK(OFFSET('11. SEGUIMIENTO 2026'!$Q$14,INT((ROW()-13)/2),0)),"",OFFSET('11. SEGUIMIENTO 2026'!$Q$14,INT((ROW()-13)/2),0)),IF(ISBLANK(OFFSET('9. METAS'!$T$20,INT((ROW()-14)/2),0)),"",OFFSET('9. METAS'!$T$20,INT((ROW()-14)/2),0)))</f>
        <v/>
      </c>
      <c r="N263" s="1006" t="str">
        <f t="shared" ref="N263" ca="1" si="246">IFERROR(J263/J264,"ND")</f>
        <v>ND</v>
      </c>
      <c r="O263" s="1008" t="str">
        <f t="shared" ref="O263" ca="1" si="247">IFERROR(((J263+K263+L263)/H263),"ND")</f>
        <v>ND</v>
      </c>
      <c r="P263" s="1010"/>
    </row>
    <row r="264" spans="3:16">
      <c r="C264" s="1025"/>
      <c r="D264" s="1018"/>
      <c r="E264" s="1018"/>
      <c r="F264" s="1021"/>
      <c r="G264" s="1023"/>
      <c r="H264" s="1002"/>
      <c r="I264" s="1012"/>
      <c r="J264" s="244" t="str">
        <f ca="1">IF(MOD(ROW()-13,2)=0,IF(ISBLANK(OFFSET('11. SEGUIMIENTO 2026'!$N$14,INT((ROW()-13)/2),0)),"",OFFSET('11. SEGUIMIENTO 2026'!$N$14,INT((ROW()-13)/2),0)),IF(ISBLANK(OFFSET('9. METAS'!$Q$20,INT((ROW()-14)/2),0)),"",OFFSET('9. METAS'!$Q$20,INT((ROW()-14)/2),0)))</f>
        <v/>
      </c>
      <c r="K264" s="245" t="str">
        <f ca="1">IF(MOD(ROW()-13,2)=0,IF(ISBLANK(OFFSET('11. SEGUIMIENTO 2026'!$O$14,INT((ROW()-13)/2),0)),"",OFFSET('11. SEGUIMIENTO 2026'!$O$14,INT((ROW()-13)/2),0)),IF(ISBLANK(OFFSET('9. METAS'!$R$20,INT((ROW()-14)/2),0)),"",OFFSET('9. METAS'!$R$20,INT((ROW()-14)/2),0)))</f>
        <v/>
      </c>
      <c r="L264" s="245" t="str">
        <f ca="1">IF(MOD(ROW()-13,2)=0,IF(ISBLANK(OFFSET('11. SEGUIMIENTO 2026'!$P$14,INT((ROW()-13)/2),0)),"",OFFSET('11. SEGUIMIENTO 2026'!$P$14,INT((ROW()-13)/2),0)),IF(ISBLANK(OFFSET('9. METAS'!$S$20,INT((ROW()-14)/2),0)),"",OFFSET('9. METAS'!$S$20,INT((ROW()-14)/2),0)))</f>
        <v/>
      </c>
      <c r="M264" s="246" t="str">
        <f ca="1">IF(MOD(ROW()-13,2)=0,IF(ISBLANK(OFFSET('11. SEGUIMIENTO 2026'!$Q$14,INT((ROW()-13)/2),0)),"",OFFSET('11. SEGUIMIENTO 2026'!$Q$14,INT((ROW()-13)/2),0)),IF(ISBLANK(OFFSET('9. METAS'!$T$20,INT((ROW()-14)/2),0)),"",OFFSET('9. METAS'!$T$20,INT((ROW()-14)/2),0)))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02" t="str">
        <f ca="1">IF(ISBLANK(OFFSET('9. METAS'!$K$20,INT((ROW()-13)/2),0)),"",OFFSET('9. METAS'!$K$20,INT((ROW()-13)/2),0))</f>
        <v/>
      </c>
      <c r="I265" s="1004"/>
      <c r="J265" s="244" t="str">
        <f ca="1">IF(MOD(ROW()-13,2)=0,IF(ISBLANK(OFFSET('11. SEGUIMIENTO 2026'!$N$14,INT((ROW()-13)/2),0)),"",OFFSET('11. SEGUIMIENTO 2026'!$N$14,INT((ROW()-13)/2),0)),IF(ISBLANK(OFFSET('9. METAS'!$Q$20,INT((ROW()-14)/2),0)),"",OFFSET('9. METAS'!$Q$20,INT((ROW()-14)/2),0)))</f>
        <v/>
      </c>
      <c r="K265" s="245" t="str">
        <f ca="1">IF(MOD(ROW()-13,2)=0,IF(ISBLANK(OFFSET('11. SEGUIMIENTO 2026'!$O$14,INT((ROW()-13)/2),0)),"",OFFSET('11. SEGUIMIENTO 2026'!$O$14,INT((ROW()-13)/2),0)),IF(ISBLANK(OFFSET('9. METAS'!$R$20,INT((ROW()-14)/2),0)),"",OFFSET('9. METAS'!$R$20,INT((ROW()-14)/2),0)))</f>
        <v/>
      </c>
      <c r="L265" s="245" t="str">
        <f ca="1">IF(MOD(ROW()-13,2)=0,IF(ISBLANK(OFFSET('11. SEGUIMIENTO 2026'!$P$14,INT((ROW()-13)/2),0)),"",OFFSET('11. SEGUIMIENTO 2026'!$P$14,INT((ROW()-13)/2),0)),IF(ISBLANK(OFFSET('9. METAS'!$S$20,INT((ROW()-14)/2),0)),"",OFFSET('9. METAS'!$S$20,INT((ROW()-14)/2),0)))</f>
        <v/>
      </c>
      <c r="M265" s="246" t="str">
        <f ca="1">IF(MOD(ROW()-13,2)=0,IF(ISBLANK(OFFSET('11. SEGUIMIENTO 2026'!$Q$14,INT((ROW()-13)/2),0)),"",OFFSET('11. SEGUIMIENTO 2026'!$Q$14,INT((ROW()-13)/2),0)),IF(ISBLANK(OFFSET('9. METAS'!$T$20,INT((ROW()-14)/2),0)),"",OFFSET('9. METAS'!$T$20,INT((ROW()-14)/2),0)))</f>
        <v/>
      </c>
      <c r="N265" s="1006" t="str">
        <f t="shared" ref="N265" ca="1" si="248">IFERROR(J265/J266,"ND")</f>
        <v>ND</v>
      </c>
      <c r="O265" s="1008" t="str">
        <f t="shared" ref="O265" ca="1" si="249">IFERROR(((J265+K265+L265)/H265),"ND")</f>
        <v>ND</v>
      </c>
      <c r="P265" s="1010"/>
    </row>
    <row r="266" spans="3:16">
      <c r="C266" s="1025"/>
      <c r="D266" s="1018"/>
      <c r="E266" s="1018"/>
      <c r="F266" s="1021"/>
      <c r="G266" s="1023"/>
      <c r="H266" s="1002"/>
      <c r="I266" s="1012"/>
      <c r="J266" s="244" t="str">
        <f ca="1">IF(MOD(ROW()-13,2)=0,IF(ISBLANK(OFFSET('11. SEGUIMIENTO 2026'!$N$14,INT((ROW()-13)/2),0)),"",OFFSET('11. SEGUIMIENTO 2026'!$N$14,INT((ROW()-13)/2),0)),IF(ISBLANK(OFFSET('9. METAS'!$Q$20,INT((ROW()-14)/2),0)),"",OFFSET('9. METAS'!$Q$20,INT((ROW()-14)/2),0)))</f>
        <v/>
      </c>
      <c r="K266" s="245" t="str">
        <f ca="1">IF(MOD(ROW()-13,2)=0,IF(ISBLANK(OFFSET('11. SEGUIMIENTO 2026'!$O$14,INT((ROW()-13)/2),0)),"",OFFSET('11. SEGUIMIENTO 2026'!$O$14,INT((ROW()-13)/2),0)),IF(ISBLANK(OFFSET('9. METAS'!$R$20,INT((ROW()-14)/2),0)),"",OFFSET('9. METAS'!$R$20,INT((ROW()-14)/2),0)))</f>
        <v/>
      </c>
      <c r="L266" s="245" t="str">
        <f ca="1">IF(MOD(ROW()-13,2)=0,IF(ISBLANK(OFFSET('11. SEGUIMIENTO 2026'!$P$14,INT((ROW()-13)/2),0)),"",OFFSET('11. SEGUIMIENTO 2026'!$P$14,INT((ROW()-13)/2),0)),IF(ISBLANK(OFFSET('9. METAS'!$S$20,INT((ROW()-14)/2),0)),"",OFFSET('9. METAS'!$S$20,INT((ROW()-14)/2),0)))</f>
        <v/>
      </c>
      <c r="M266" s="246" t="str">
        <f ca="1">IF(MOD(ROW()-13,2)=0,IF(ISBLANK(OFFSET('11. SEGUIMIENTO 2026'!$Q$14,INT((ROW()-13)/2),0)),"",OFFSET('11. SEGUIMIENTO 2026'!$Q$14,INT((ROW()-13)/2),0)),IF(ISBLANK(OFFSET('9. METAS'!$T$20,INT((ROW()-14)/2),0)),"",OFFSET('9. METAS'!$T$20,INT((ROW()-14)/2),0)))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02" t="str">
        <f ca="1">IF(ISBLANK(OFFSET('9. METAS'!$K$20,INT((ROW()-13)/2),0)),"",OFFSET('9. METAS'!$K$20,INT((ROW()-13)/2),0))</f>
        <v/>
      </c>
      <c r="I267" s="1004"/>
      <c r="J267" s="244" t="str">
        <f ca="1">IF(MOD(ROW()-13,2)=0,IF(ISBLANK(OFFSET('11. SEGUIMIENTO 2026'!$N$14,INT((ROW()-13)/2),0)),"",OFFSET('11. SEGUIMIENTO 2026'!$N$14,INT((ROW()-13)/2),0)),IF(ISBLANK(OFFSET('9. METAS'!$Q$20,INT((ROW()-14)/2),0)),"",OFFSET('9. METAS'!$Q$20,INT((ROW()-14)/2),0)))</f>
        <v/>
      </c>
      <c r="K267" s="245" t="str">
        <f ca="1">IF(MOD(ROW()-13,2)=0,IF(ISBLANK(OFFSET('11. SEGUIMIENTO 2026'!$O$14,INT((ROW()-13)/2),0)),"",OFFSET('11. SEGUIMIENTO 2026'!$O$14,INT((ROW()-13)/2),0)),IF(ISBLANK(OFFSET('9. METAS'!$R$20,INT((ROW()-14)/2),0)),"",OFFSET('9. METAS'!$R$20,INT((ROW()-14)/2),0)))</f>
        <v/>
      </c>
      <c r="L267" s="245" t="str">
        <f ca="1">IF(MOD(ROW()-13,2)=0,IF(ISBLANK(OFFSET('11. SEGUIMIENTO 2026'!$P$14,INT((ROW()-13)/2),0)),"",OFFSET('11. SEGUIMIENTO 2026'!$P$14,INT((ROW()-13)/2),0)),IF(ISBLANK(OFFSET('9. METAS'!$S$20,INT((ROW()-14)/2),0)),"",OFFSET('9. METAS'!$S$20,INT((ROW()-14)/2),0)))</f>
        <v/>
      </c>
      <c r="M267" s="246" t="str">
        <f ca="1">IF(MOD(ROW()-13,2)=0,IF(ISBLANK(OFFSET('11. SEGUIMIENTO 2026'!$Q$14,INT((ROW()-13)/2),0)),"",OFFSET('11. SEGUIMIENTO 2026'!$Q$14,INT((ROW()-13)/2),0)),IF(ISBLANK(OFFSET('9. METAS'!$T$20,INT((ROW()-14)/2),0)),"",OFFSET('9. METAS'!$T$20,INT((ROW()-14)/2),0)))</f>
        <v/>
      </c>
      <c r="N267" s="1006" t="str">
        <f t="shared" ref="N267" ca="1" si="250">IFERROR(J267/J268,"ND")</f>
        <v>ND</v>
      </c>
      <c r="O267" s="1008" t="str">
        <f t="shared" ref="O267" ca="1" si="251">IFERROR(((J267+K267+L267)/H267),"ND")</f>
        <v>ND</v>
      </c>
      <c r="P267" s="1010"/>
    </row>
    <row r="268" spans="3:16">
      <c r="C268" s="1025"/>
      <c r="D268" s="1018"/>
      <c r="E268" s="1018"/>
      <c r="F268" s="1021"/>
      <c r="G268" s="1023"/>
      <c r="H268" s="1002"/>
      <c r="I268" s="1012"/>
      <c r="J268" s="244" t="str">
        <f ca="1">IF(MOD(ROW()-13,2)=0,IF(ISBLANK(OFFSET('11. SEGUIMIENTO 2026'!$N$14,INT((ROW()-13)/2),0)),"",OFFSET('11. SEGUIMIENTO 2026'!$N$14,INT((ROW()-13)/2),0)),IF(ISBLANK(OFFSET('9. METAS'!$Q$20,INT((ROW()-14)/2),0)),"",OFFSET('9. METAS'!$Q$20,INT((ROW()-14)/2),0)))</f>
        <v/>
      </c>
      <c r="K268" s="245" t="str">
        <f ca="1">IF(MOD(ROW()-13,2)=0,IF(ISBLANK(OFFSET('11. SEGUIMIENTO 2026'!$O$14,INT((ROW()-13)/2),0)),"",OFFSET('11. SEGUIMIENTO 2026'!$O$14,INT((ROW()-13)/2),0)),IF(ISBLANK(OFFSET('9. METAS'!$R$20,INT((ROW()-14)/2),0)),"",OFFSET('9. METAS'!$R$20,INT((ROW()-14)/2),0)))</f>
        <v/>
      </c>
      <c r="L268" s="245" t="str">
        <f ca="1">IF(MOD(ROW()-13,2)=0,IF(ISBLANK(OFFSET('11. SEGUIMIENTO 2026'!$P$14,INT((ROW()-13)/2),0)),"",OFFSET('11. SEGUIMIENTO 2026'!$P$14,INT((ROW()-13)/2),0)),IF(ISBLANK(OFFSET('9. METAS'!$S$20,INT((ROW()-14)/2),0)),"",OFFSET('9. METAS'!$S$20,INT((ROW()-14)/2),0)))</f>
        <v/>
      </c>
      <c r="M268" s="246" t="str">
        <f ca="1">IF(MOD(ROW()-13,2)=0,IF(ISBLANK(OFFSET('11. SEGUIMIENTO 2026'!$Q$14,INT((ROW()-13)/2),0)),"",OFFSET('11. SEGUIMIENTO 2026'!$Q$14,INT((ROW()-13)/2),0)),IF(ISBLANK(OFFSET('9. METAS'!$T$20,INT((ROW()-14)/2),0)),"",OFFSET('9. METAS'!$T$20,INT((ROW()-14)/2),0)))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02">
        <f ca="1">IF(ISBLANK(OFFSET('9. METAS'!$K$20,INT((ROW()-13)/2),0)),"",OFFSET('9. METAS'!$K$20,INT((ROW()-13)/2),0))</f>
        <v>100</v>
      </c>
      <c r="I269" s="1004"/>
      <c r="J269" s="244">
        <f ca="1">IF(MOD(ROW()-13,2)=0,IF(ISBLANK(OFFSET('11. SEGUIMIENTO 2026'!$N$14,INT((ROW()-13)/2),0)),"",OFFSET('11. SEGUIMIENTO 2026'!$N$14,INT((ROW()-13)/2),0)),IF(ISBLANK(OFFSET('9. METAS'!$Q$20,INT((ROW()-14)/2),0)),"",OFFSET('9. METAS'!$Q$20,INT((ROW()-14)/2),0)))</f>
        <v>25</v>
      </c>
      <c r="K269" s="245" t="str">
        <f ca="1">IF(MOD(ROW()-13,2)=0,IF(ISBLANK(OFFSET('11. SEGUIMIENTO 2026'!$O$14,INT((ROW()-13)/2),0)),"",OFFSET('11. SEGUIMIENTO 2026'!$O$14,INT((ROW()-13)/2),0)),IF(ISBLANK(OFFSET('9. METAS'!$R$20,INT((ROW()-14)/2),0)),"",OFFSET('9. METAS'!$R$20,INT((ROW()-14)/2),0)))</f>
        <v/>
      </c>
      <c r="L269" s="245" t="str">
        <f ca="1">IF(MOD(ROW()-13,2)=0,IF(ISBLANK(OFFSET('11. SEGUIMIENTO 2026'!$P$14,INT((ROW()-13)/2),0)),"",OFFSET('11. SEGUIMIENTO 2026'!$P$14,INT((ROW()-13)/2),0)),IF(ISBLANK(OFFSET('9. METAS'!$S$20,INT((ROW()-14)/2),0)),"",OFFSET('9. METAS'!$S$20,INT((ROW()-14)/2),0)))</f>
        <v/>
      </c>
      <c r="M269" s="246" t="str">
        <f ca="1">IF(MOD(ROW()-13,2)=0,IF(ISBLANK(OFFSET('11. SEGUIMIENTO 2026'!$Q$14,INT((ROW()-13)/2),0)),"",OFFSET('11. SEGUIMIENTO 2026'!$Q$14,INT((ROW()-13)/2),0)),IF(ISBLANK(OFFSET('9. METAS'!$T$20,INT((ROW()-14)/2),0)),"",OFFSET('9. METAS'!$T$20,INT((ROW()-14)/2),0)))</f>
        <v/>
      </c>
      <c r="N269" s="1006">
        <f t="shared" ref="N269" ca="1" si="252">IFERROR(J269/J270,"ND")</f>
        <v>1</v>
      </c>
      <c r="O269" s="1008" t="str">
        <f t="shared" ref="O269" ca="1" si="253">IFERROR(((J269+K269+L269)/H269),"ND")</f>
        <v>ND</v>
      </c>
      <c r="P269" s="1010"/>
    </row>
    <row r="270" spans="3:16">
      <c r="C270" s="1025"/>
      <c r="D270" s="1018"/>
      <c r="E270" s="1018"/>
      <c r="F270" s="1021"/>
      <c r="G270" s="1023"/>
      <c r="H270" s="1002"/>
      <c r="I270" s="1012"/>
      <c r="J270" s="244">
        <f ca="1">IF(MOD(ROW()-13,2)=0,IF(ISBLANK(OFFSET('11. SEGUIMIENTO 2026'!$N$14,INT((ROW()-13)/2),0)),"",OFFSET('11. SEGUIMIENTO 2026'!$N$14,INT((ROW()-13)/2),0)),IF(ISBLANK(OFFSET('9. METAS'!$Q$20,INT((ROW()-14)/2),0)),"",OFFSET('9. METAS'!$Q$20,INT((ROW()-14)/2),0)))</f>
        <v>25</v>
      </c>
      <c r="K270" s="245">
        <f ca="1">IF(MOD(ROW()-13,2)=0,IF(ISBLANK(OFFSET('11. SEGUIMIENTO 2026'!$O$14,INT((ROW()-13)/2),0)),"",OFFSET('11. SEGUIMIENTO 2026'!$O$14,INT((ROW()-13)/2),0)),IF(ISBLANK(OFFSET('9. METAS'!$R$20,INT((ROW()-14)/2),0)),"",OFFSET('9. METAS'!$R$20,INT((ROW()-14)/2),0)))</f>
        <v>25</v>
      </c>
      <c r="L270" s="245">
        <f ca="1">IF(MOD(ROW()-13,2)=0,IF(ISBLANK(OFFSET('11. SEGUIMIENTO 2026'!$P$14,INT((ROW()-13)/2),0)),"",OFFSET('11. SEGUIMIENTO 2026'!$P$14,INT((ROW()-13)/2),0)),IF(ISBLANK(OFFSET('9. METAS'!$S$20,INT((ROW()-14)/2),0)),"",OFFSET('9. METAS'!$S$20,INT((ROW()-14)/2),0)))</f>
        <v>25</v>
      </c>
      <c r="M270" s="246">
        <f ca="1">IF(MOD(ROW()-13,2)=0,IF(ISBLANK(OFFSET('11. SEGUIMIENTO 2026'!$Q$14,INT((ROW()-13)/2),0)),"",OFFSET('11. SEGUIMIENTO 2026'!$Q$14,INT((ROW()-13)/2),0)),IF(ISBLANK(OFFSET('9. METAS'!$T$20,INT((ROW()-14)/2),0)),"",OFFSET('9. METAS'!$T$20,INT((ROW()-14)/2),0)))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02">
        <f ca="1">IF(ISBLANK(OFFSET('9. METAS'!$K$20,INT((ROW()-13)/2),0)),"",OFFSET('9. METAS'!$K$20,INT((ROW()-13)/2),0))</f>
        <v>933</v>
      </c>
      <c r="I271" s="1004"/>
      <c r="J271" s="244">
        <f ca="1">IF(MOD(ROW()-13,2)=0,IF(ISBLANK(OFFSET('11. SEGUIMIENTO 2026'!$N$14,INT((ROW()-13)/2),0)),"",OFFSET('11. SEGUIMIENTO 2026'!$N$14,INT((ROW()-13)/2),0)),IF(ISBLANK(OFFSET('9. METAS'!$Q$20,INT((ROW()-14)/2),0)),"",OFFSET('9. METAS'!$Q$20,INT((ROW()-14)/2),0)))</f>
        <v>208</v>
      </c>
      <c r="K271" s="245" t="str">
        <f ca="1">IF(MOD(ROW()-13,2)=0,IF(ISBLANK(OFFSET('11. SEGUIMIENTO 2026'!$O$14,INT((ROW()-13)/2),0)),"",OFFSET('11. SEGUIMIENTO 2026'!$O$14,INT((ROW()-13)/2),0)),IF(ISBLANK(OFFSET('9. METAS'!$R$20,INT((ROW()-14)/2),0)),"",OFFSET('9. METAS'!$R$20,INT((ROW()-14)/2),0)))</f>
        <v/>
      </c>
      <c r="L271" s="245" t="str">
        <f ca="1">IF(MOD(ROW()-13,2)=0,IF(ISBLANK(OFFSET('11. SEGUIMIENTO 2026'!$P$14,INT((ROW()-13)/2),0)),"",OFFSET('11. SEGUIMIENTO 2026'!$P$14,INT((ROW()-13)/2),0)),IF(ISBLANK(OFFSET('9. METAS'!$S$20,INT((ROW()-14)/2),0)),"",OFFSET('9. METAS'!$S$20,INT((ROW()-14)/2),0)))</f>
        <v/>
      </c>
      <c r="M271" s="246" t="str">
        <f ca="1">IF(MOD(ROW()-13,2)=0,IF(ISBLANK(OFFSET('11. SEGUIMIENTO 2026'!$Q$14,INT((ROW()-13)/2),0)),"",OFFSET('11. SEGUIMIENTO 2026'!$Q$14,INT((ROW()-13)/2),0)),IF(ISBLANK(OFFSET('9. METAS'!$T$20,INT((ROW()-14)/2),0)),"",OFFSET('9. METAS'!$T$20,INT((ROW()-14)/2),0)))</f>
        <v/>
      </c>
      <c r="N271" s="1006">
        <f t="shared" ref="N271" ca="1" si="254">IFERROR(J271/J272,"ND")</f>
        <v>1.0097087378640777</v>
      </c>
      <c r="O271" s="1008" t="str">
        <f t="shared" ref="O271" ca="1" si="255">IFERROR(((J271+K271+L271)/H271),"ND")</f>
        <v>ND</v>
      </c>
      <c r="P271" s="1010"/>
    </row>
    <row r="272" spans="3:16">
      <c r="C272" s="1025"/>
      <c r="D272" s="1018"/>
      <c r="E272" s="1018"/>
      <c r="F272" s="1021"/>
      <c r="G272" s="1023"/>
      <c r="H272" s="1002"/>
      <c r="I272" s="1012"/>
      <c r="J272" s="244">
        <f ca="1">IF(MOD(ROW()-13,2)=0,IF(ISBLANK(OFFSET('11. SEGUIMIENTO 2026'!$N$14,INT((ROW()-13)/2),0)),"",OFFSET('11. SEGUIMIENTO 2026'!$N$14,INT((ROW()-13)/2),0)),IF(ISBLANK(OFFSET('9. METAS'!$Q$20,INT((ROW()-14)/2),0)),"",OFFSET('9. METAS'!$Q$20,INT((ROW()-14)/2),0)))</f>
        <v>206</v>
      </c>
      <c r="K272" s="245">
        <f ca="1">IF(MOD(ROW()-13,2)=0,IF(ISBLANK(OFFSET('11. SEGUIMIENTO 2026'!$O$14,INT((ROW()-13)/2),0)),"",OFFSET('11. SEGUIMIENTO 2026'!$O$14,INT((ROW()-13)/2),0)),IF(ISBLANK(OFFSET('9. METAS'!$R$20,INT((ROW()-14)/2),0)),"",OFFSET('9. METAS'!$R$20,INT((ROW()-14)/2),0)))</f>
        <v>261</v>
      </c>
      <c r="L272" s="245">
        <f ca="1">IF(MOD(ROW()-13,2)=0,IF(ISBLANK(OFFSET('11. SEGUIMIENTO 2026'!$P$14,INT((ROW()-13)/2),0)),"",OFFSET('11. SEGUIMIENTO 2026'!$P$14,INT((ROW()-13)/2),0)),IF(ISBLANK(OFFSET('9. METAS'!$S$20,INT((ROW()-14)/2),0)),"",OFFSET('9. METAS'!$S$20,INT((ROW()-14)/2),0)))</f>
        <v>260</v>
      </c>
      <c r="M272" s="246">
        <f ca="1">IF(MOD(ROW()-13,2)=0,IF(ISBLANK(OFFSET('11. SEGUIMIENTO 2026'!$Q$14,INT((ROW()-13)/2),0)),"",OFFSET('11. SEGUIMIENTO 2026'!$Q$14,INT((ROW()-13)/2),0)),IF(ISBLANK(OFFSET('9. METAS'!$T$20,INT((ROW()-14)/2),0)),"",OFFSET('9. METAS'!$T$20,INT((ROW()-14)/2),0)))</f>
        <v>206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02" t="str">
        <f ca="1">IF(ISBLANK(OFFSET('9. METAS'!$K$20,INT((ROW()-13)/2),0)),"",OFFSET('9. METAS'!$K$20,INT((ROW()-13)/2),0))</f>
        <v/>
      </c>
      <c r="I273" s="1004"/>
      <c r="J273" s="244" t="str">
        <f ca="1">IF(MOD(ROW()-13,2)=0,IF(ISBLANK(OFFSET('11. SEGUIMIENTO 2026'!$N$14,INT((ROW()-13)/2),0)),"",OFFSET('11. SEGUIMIENTO 2026'!$N$14,INT((ROW()-13)/2),0)),IF(ISBLANK(OFFSET('9. METAS'!$Q$20,INT((ROW()-14)/2),0)),"",OFFSET('9. METAS'!$Q$20,INT((ROW()-14)/2),0)))</f>
        <v/>
      </c>
      <c r="K273" s="245" t="str">
        <f ca="1">IF(MOD(ROW()-13,2)=0,IF(ISBLANK(OFFSET('11. SEGUIMIENTO 2026'!$O$14,INT((ROW()-13)/2),0)),"",OFFSET('11. SEGUIMIENTO 2026'!$O$14,INT((ROW()-13)/2),0)),IF(ISBLANK(OFFSET('9. METAS'!$R$20,INT((ROW()-14)/2),0)),"",OFFSET('9. METAS'!$R$20,INT((ROW()-14)/2),0)))</f>
        <v/>
      </c>
      <c r="L273" s="245" t="str">
        <f ca="1">IF(MOD(ROW()-13,2)=0,IF(ISBLANK(OFFSET('11. SEGUIMIENTO 2026'!$P$14,INT((ROW()-13)/2),0)),"",OFFSET('11. SEGUIMIENTO 2026'!$P$14,INT((ROW()-13)/2),0)),IF(ISBLANK(OFFSET('9. METAS'!$S$20,INT((ROW()-14)/2),0)),"",OFFSET('9. METAS'!$S$20,INT((ROW()-14)/2),0)))</f>
        <v/>
      </c>
      <c r="M273" s="246" t="str">
        <f ca="1">IF(MOD(ROW()-13,2)=0,IF(ISBLANK(OFFSET('11. SEGUIMIENTO 2026'!$Q$14,INT((ROW()-13)/2),0)),"",OFFSET('11. SEGUIMIENTO 2026'!$Q$14,INT((ROW()-13)/2),0)),IF(ISBLANK(OFFSET('9. METAS'!$T$20,INT((ROW()-14)/2),0)),"",OFFSET('9. METAS'!$T$20,INT((ROW()-14)/2),0)))</f>
        <v/>
      </c>
      <c r="N273" s="1006" t="str">
        <f t="shared" ref="N273" ca="1" si="256">IFERROR(J273/J274,"ND")</f>
        <v>ND</v>
      </c>
      <c r="O273" s="1008" t="str">
        <f t="shared" ref="O273" ca="1" si="257">IFERROR(((J273+K273+L273)/H273),"ND")</f>
        <v>ND</v>
      </c>
      <c r="P273" s="1010"/>
    </row>
    <row r="274" spans="3:16">
      <c r="C274" s="1025"/>
      <c r="D274" s="1018"/>
      <c r="E274" s="1018"/>
      <c r="F274" s="1021"/>
      <c r="G274" s="1023"/>
      <c r="H274" s="1002"/>
      <c r="I274" s="1012"/>
      <c r="J274" s="244" t="str">
        <f ca="1">IF(MOD(ROW()-13,2)=0,IF(ISBLANK(OFFSET('11. SEGUIMIENTO 2026'!$N$14,INT((ROW()-13)/2),0)),"",OFFSET('11. SEGUIMIENTO 2026'!$N$14,INT((ROW()-13)/2),0)),IF(ISBLANK(OFFSET('9. METAS'!$Q$20,INT((ROW()-14)/2),0)),"",OFFSET('9. METAS'!$Q$20,INT((ROW()-14)/2),0)))</f>
        <v/>
      </c>
      <c r="K274" s="245" t="str">
        <f ca="1">IF(MOD(ROW()-13,2)=0,IF(ISBLANK(OFFSET('11. SEGUIMIENTO 2026'!$O$14,INT((ROW()-13)/2),0)),"",OFFSET('11. SEGUIMIENTO 2026'!$O$14,INT((ROW()-13)/2),0)),IF(ISBLANK(OFFSET('9. METAS'!$R$20,INT((ROW()-14)/2),0)),"",OFFSET('9. METAS'!$R$20,INT((ROW()-14)/2),0)))</f>
        <v/>
      </c>
      <c r="L274" s="245" t="str">
        <f ca="1">IF(MOD(ROW()-13,2)=0,IF(ISBLANK(OFFSET('11. SEGUIMIENTO 2026'!$P$14,INT((ROW()-13)/2),0)),"",OFFSET('11. SEGUIMIENTO 2026'!$P$14,INT((ROW()-13)/2),0)),IF(ISBLANK(OFFSET('9. METAS'!$S$20,INT((ROW()-14)/2),0)),"",OFFSET('9. METAS'!$S$20,INT((ROW()-14)/2),0)))</f>
        <v/>
      </c>
      <c r="M274" s="246" t="str">
        <f ca="1">IF(MOD(ROW()-13,2)=0,IF(ISBLANK(OFFSET('11. SEGUIMIENTO 2026'!$Q$14,INT((ROW()-13)/2),0)),"",OFFSET('11. SEGUIMIENTO 2026'!$Q$14,INT((ROW()-13)/2),0)),IF(ISBLANK(OFFSET('9. METAS'!$T$20,INT((ROW()-14)/2),0)),"",OFFSET('9. METAS'!$T$20,INT((ROW()-14)/2),0)))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02" t="str">
        <f ca="1">IF(ISBLANK(OFFSET('9. METAS'!$K$20,INT((ROW()-13)/2),0)),"",OFFSET('9. METAS'!$K$20,INT((ROW()-13)/2),0))</f>
        <v/>
      </c>
      <c r="I275" s="1004"/>
      <c r="J275" s="244" t="str">
        <f ca="1">IF(MOD(ROW()-13,2)=0,IF(ISBLANK(OFFSET('11. SEGUIMIENTO 2026'!$N$14,INT((ROW()-13)/2),0)),"",OFFSET('11. SEGUIMIENTO 2026'!$N$14,INT((ROW()-13)/2),0)),IF(ISBLANK(OFFSET('9. METAS'!$Q$20,INT((ROW()-14)/2),0)),"",OFFSET('9. METAS'!$Q$20,INT((ROW()-14)/2),0)))</f>
        <v/>
      </c>
      <c r="K275" s="245" t="str">
        <f ca="1">IF(MOD(ROW()-13,2)=0,IF(ISBLANK(OFFSET('11. SEGUIMIENTO 2026'!$O$14,INT((ROW()-13)/2),0)),"",OFFSET('11. SEGUIMIENTO 2026'!$O$14,INT((ROW()-13)/2),0)),IF(ISBLANK(OFFSET('9. METAS'!$R$20,INT((ROW()-14)/2),0)),"",OFFSET('9. METAS'!$R$20,INT((ROW()-14)/2),0)))</f>
        <v/>
      </c>
      <c r="L275" s="245" t="str">
        <f ca="1">IF(MOD(ROW()-13,2)=0,IF(ISBLANK(OFFSET('11. SEGUIMIENTO 2026'!$P$14,INT((ROW()-13)/2),0)),"",OFFSET('11. SEGUIMIENTO 2026'!$P$14,INT((ROW()-13)/2),0)),IF(ISBLANK(OFFSET('9. METAS'!$S$20,INT((ROW()-14)/2),0)),"",OFFSET('9. METAS'!$S$20,INT((ROW()-14)/2),0)))</f>
        <v/>
      </c>
      <c r="M275" s="246" t="str">
        <f ca="1">IF(MOD(ROW()-13,2)=0,IF(ISBLANK(OFFSET('11. SEGUIMIENTO 2026'!$Q$14,INT((ROW()-13)/2),0)),"",OFFSET('11. SEGUIMIENTO 2026'!$Q$14,INT((ROW()-13)/2),0)),IF(ISBLANK(OFFSET('9. METAS'!$T$20,INT((ROW()-14)/2),0)),"",OFFSET('9. METAS'!$T$20,INT((ROW()-14)/2),0)))</f>
        <v/>
      </c>
      <c r="N275" s="1006" t="str">
        <f t="shared" ref="N275" ca="1" si="258">IFERROR(J275/J276,"ND")</f>
        <v>ND</v>
      </c>
      <c r="O275" s="1008" t="str">
        <f t="shared" ref="O275" ca="1" si="259">IFERROR(((J275+K275+L275)/H275),"ND")</f>
        <v>ND</v>
      </c>
      <c r="P275" s="1010"/>
    </row>
    <row r="276" spans="3:16">
      <c r="C276" s="1025"/>
      <c r="D276" s="1018"/>
      <c r="E276" s="1018"/>
      <c r="F276" s="1021"/>
      <c r="G276" s="1023"/>
      <c r="H276" s="1002"/>
      <c r="I276" s="1012"/>
      <c r="J276" s="244" t="str">
        <f ca="1">IF(MOD(ROW()-13,2)=0,IF(ISBLANK(OFFSET('11. SEGUIMIENTO 2026'!$N$14,INT((ROW()-13)/2),0)),"",OFFSET('11. SEGUIMIENTO 2026'!$N$14,INT((ROW()-13)/2),0)),IF(ISBLANK(OFFSET('9. METAS'!$Q$20,INT((ROW()-14)/2),0)),"",OFFSET('9. METAS'!$Q$20,INT((ROW()-14)/2),0)))</f>
        <v/>
      </c>
      <c r="K276" s="245" t="str">
        <f ca="1">IF(MOD(ROW()-13,2)=0,IF(ISBLANK(OFFSET('11. SEGUIMIENTO 2026'!$O$14,INT((ROW()-13)/2),0)),"",OFFSET('11. SEGUIMIENTO 2026'!$O$14,INT((ROW()-13)/2),0)),IF(ISBLANK(OFFSET('9. METAS'!$R$20,INT((ROW()-14)/2),0)),"",OFFSET('9. METAS'!$R$20,INT((ROW()-14)/2),0)))</f>
        <v/>
      </c>
      <c r="L276" s="245" t="str">
        <f ca="1">IF(MOD(ROW()-13,2)=0,IF(ISBLANK(OFFSET('11. SEGUIMIENTO 2026'!$P$14,INT((ROW()-13)/2),0)),"",OFFSET('11. SEGUIMIENTO 2026'!$P$14,INT((ROW()-13)/2),0)),IF(ISBLANK(OFFSET('9. METAS'!$S$20,INT((ROW()-14)/2),0)),"",OFFSET('9. METAS'!$S$20,INT((ROW()-14)/2),0)))</f>
        <v/>
      </c>
      <c r="M276" s="246" t="str">
        <f ca="1">IF(MOD(ROW()-13,2)=0,IF(ISBLANK(OFFSET('11. SEGUIMIENTO 2026'!$Q$14,INT((ROW()-13)/2),0)),"",OFFSET('11. SEGUIMIENTO 2026'!$Q$14,INT((ROW()-13)/2),0)),IF(ISBLANK(OFFSET('9. METAS'!$T$20,INT((ROW()-14)/2),0)),"",OFFSET('9. METAS'!$T$20,INT((ROW()-14)/2),0)))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02" t="str">
        <f ca="1">IF(ISBLANK(OFFSET('9. METAS'!$K$20,INT((ROW()-13)/2),0)),"",OFFSET('9. METAS'!$K$20,INT((ROW()-13)/2),0))</f>
        <v/>
      </c>
      <c r="I277" s="1004"/>
      <c r="J277" s="244" t="str">
        <f ca="1">IF(MOD(ROW()-13,2)=0,IF(ISBLANK(OFFSET('11. SEGUIMIENTO 2026'!$N$14,INT((ROW()-13)/2),0)),"",OFFSET('11. SEGUIMIENTO 2026'!$N$14,INT((ROW()-13)/2),0)),IF(ISBLANK(OFFSET('9. METAS'!$Q$20,INT((ROW()-14)/2),0)),"",OFFSET('9. METAS'!$Q$20,INT((ROW()-14)/2),0)))</f>
        <v/>
      </c>
      <c r="K277" s="245" t="str">
        <f ca="1">IF(MOD(ROW()-13,2)=0,IF(ISBLANK(OFFSET('11. SEGUIMIENTO 2026'!$O$14,INT((ROW()-13)/2),0)),"",OFFSET('11. SEGUIMIENTO 2026'!$O$14,INT((ROW()-13)/2),0)),IF(ISBLANK(OFFSET('9. METAS'!$R$20,INT((ROW()-14)/2),0)),"",OFFSET('9. METAS'!$R$20,INT((ROW()-14)/2),0)))</f>
        <v/>
      </c>
      <c r="L277" s="245" t="str">
        <f ca="1">IF(MOD(ROW()-13,2)=0,IF(ISBLANK(OFFSET('11. SEGUIMIENTO 2026'!$P$14,INT((ROW()-13)/2),0)),"",OFFSET('11. SEGUIMIENTO 2026'!$P$14,INT((ROW()-13)/2),0)),IF(ISBLANK(OFFSET('9. METAS'!$S$20,INT((ROW()-14)/2),0)),"",OFFSET('9. METAS'!$S$20,INT((ROW()-14)/2),0)))</f>
        <v/>
      </c>
      <c r="M277" s="246" t="str">
        <f ca="1">IF(MOD(ROW()-13,2)=0,IF(ISBLANK(OFFSET('11. SEGUIMIENTO 2026'!$Q$14,INT((ROW()-13)/2),0)),"",OFFSET('11. SEGUIMIENTO 2026'!$Q$14,INT((ROW()-13)/2),0)),IF(ISBLANK(OFFSET('9. METAS'!$T$20,INT((ROW()-14)/2),0)),"",OFFSET('9. METAS'!$T$20,INT((ROW()-14)/2),0)))</f>
        <v/>
      </c>
      <c r="N277" s="1006" t="str">
        <f t="shared" ref="N277" ca="1" si="260">IFERROR(J277/J278,"ND")</f>
        <v>ND</v>
      </c>
      <c r="O277" s="1008" t="str">
        <f t="shared" ref="O277" ca="1" si="261">IFERROR(((J277+K277+L277)/H277),"ND")</f>
        <v>ND</v>
      </c>
      <c r="P277" s="1010"/>
    </row>
    <row r="278" spans="3:16">
      <c r="C278" s="1025"/>
      <c r="D278" s="1018"/>
      <c r="E278" s="1018"/>
      <c r="F278" s="1021"/>
      <c r="G278" s="1023"/>
      <c r="H278" s="1002"/>
      <c r="I278" s="1012"/>
      <c r="J278" s="244" t="str">
        <f ca="1">IF(MOD(ROW()-13,2)=0,IF(ISBLANK(OFFSET('11. SEGUIMIENTO 2026'!$N$14,INT((ROW()-13)/2),0)),"",OFFSET('11. SEGUIMIENTO 2026'!$N$14,INT((ROW()-13)/2),0)),IF(ISBLANK(OFFSET('9. METAS'!$Q$20,INT((ROW()-14)/2),0)),"",OFFSET('9. METAS'!$Q$20,INT((ROW()-14)/2),0)))</f>
        <v/>
      </c>
      <c r="K278" s="245" t="str">
        <f ca="1">IF(MOD(ROW()-13,2)=0,IF(ISBLANK(OFFSET('11. SEGUIMIENTO 2026'!$O$14,INT((ROW()-13)/2),0)),"",OFFSET('11. SEGUIMIENTO 2026'!$O$14,INT((ROW()-13)/2),0)),IF(ISBLANK(OFFSET('9. METAS'!$R$20,INT((ROW()-14)/2),0)),"",OFFSET('9. METAS'!$R$20,INT((ROW()-14)/2),0)))</f>
        <v/>
      </c>
      <c r="L278" s="245" t="str">
        <f ca="1">IF(MOD(ROW()-13,2)=0,IF(ISBLANK(OFFSET('11. SEGUIMIENTO 2026'!$P$14,INT((ROW()-13)/2),0)),"",OFFSET('11. SEGUIMIENTO 2026'!$P$14,INT((ROW()-13)/2),0)),IF(ISBLANK(OFFSET('9. METAS'!$S$20,INT((ROW()-14)/2),0)),"",OFFSET('9. METAS'!$S$20,INT((ROW()-14)/2),0)))</f>
        <v/>
      </c>
      <c r="M278" s="246" t="str">
        <f ca="1">IF(MOD(ROW()-13,2)=0,IF(ISBLANK(OFFSET('11. SEGUIMIENTO 2026'!$Q$14,INT((ROW()-13)/2),0)),"",OFFSET('11. SEGUIMIENTO 2026'!$Q$14,INT((ROW()-13)/2),0)),IF(ISBLANK(OFFSET('9. METAS'!$T$20,INT((ROW()-14)/2),0)),"",OFFSET('9. METAS'!$T$20,INT((ROW()-14)/2),0)))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02" t="str">
        <f ca="1">IF(ISBLANK(OFFSET('9. METAS'!$K$20,INT((ROW()-13)/2),0)),"",OFFSET('9. METAS'!$K$20,INT((ROW()-13)/2),0))</f>
        <v/>
      </c>
      <c r="I279" s="1004"/>
      <c r="J279" s="244" t="str">
        <f ca="1">IF(MOD(ROW()-13,2)=0,IF(ISBLANK(OFFSET('11. SEGUIMIENTO 2026'!$N$14,INT((ROW()-13)/2),0)),"",OFFSET('11. SEGUIMIENTO 2026'!$N$14,INT((ROW()-13)/2),0)),IF(ISBLANK(OFFSET('9. METAS'!$Q$20,INT((ROW()-14)/2),0)),"",OFFSET('9. METAS'!$Q$20,INT((ROW()-14)/2),0)))</f>
        <v/>
      </c>
      <c r="K279" s="245" t="str">
        <f ca="1">IF(MOD(ROW()-13,2)=0,IF(ISBLANK(OFFSET('11. SEGUIMIENTO 2026'!$O$14,INT((ROW()-13)/2),0)),"",OFFSET('11. SEGUIMIENTO 2026'!$O$14,INT((ROW()-13)/2),0)),IF(ISBLANK(OFFSET('9. METAS'!$R$20,INT((ROW()-14)/2),0)),"",OFFSET('9. METAS'!$R$20,INT((ROW()-14)/2),0)))</f>
        <v/>
      </c>
      <c r="L279" s="245" t="str">
        <f ca="1">IF(MOD(ROW()-13,2)=0,IF(ISBLANK(OFFSET('11. SEGUIMIENTO 2026'!$P$14,INT((ROW()-13)/2),0)),"",OFFSET('11. SEGUIMIENTO 2026'!$P$14,INT((ROW()-13)/2),0)),IF(ISBLANK(OFFSET('9. METAS'!$S$20,INT((ROW()-14)/2),0)),"",OFFSET('9. METAS'!$S$20,INT((ROW()-14)/2),0)))</f>
        <v/>
      </c>
      <c r="M279" s="246" t="str">
        <f ca="1">IF(MOD(ROW()-13,2)=0,IF(ISBLANK(OFFSET('11. SEGUIMIENTO 2026'!$Q$14,INT((ROW()-13)/2),0)),"",OFFSET('11. SEGUIMIENTO 2026'!$Q$14,INT((ROW()-13)/2),0)),IF(ISBLANK(OFFSET('9. METAS'!$T$20,INT((ROW()-14)/2),0)),"",OFFSET('9. METAS'!$T$20,INT((ROW()-14)/2),0)))</f>
        <v/>
      </c>
      <c r="N279" s="1006" t="str">
        <f t="shared" ref="N279" ca="1" si="262">IFERROR(J279/J280,"ND")</f>
        <v>ND</v>
      </c>
      <c r="O279" s="1008" t="str">
        <f t="shared" ref="O279" ca="1" si="263">IFERROR(((J279+K279+L279)/H279),"ND")</f>
        <v>ND</v>
      </c>
      <c r="P279" s="1010"/>
    </row>
    <row r="280" spans="3:16">
      <c r="C280" s="1025"/>
      <c r="D280" s="1018"/>
      <c r="E280" s="1018"/>
      <c r="F280" s="1021"/>
      <c r="G280" s="1023"/>
      <c r="H280" s="1002"/>
      <c r="I280" s="1012"/>
      <c r="J280" s="244" t="str">
        <f ca="1">IF(MOD(ROW()-13,2)=0,IF(ISBLANK(OFFSET('11. SEGUIMIENTO 2026'!$N$14,INT((ROW()-13)/2),0)),"",OFFSET('11. SEGUIMIENTO 2026'!$N$14,INT((ROW()-13)/2),0)),IF(ISBLANK(OFFSET('9. METAS'!$Q$20,INT((ROW()-14)/2),0)),"",OFFSET('9. METAS'!$Q$20,INT((ROW()-14)/2),0)))</f>
        <v/>
      </c>
      <c r="K280" s="245" t="str">
        <f ca="1">IF(MOD(ROW()-13,2)=0,IF(ISBLANK(OFFSET('11. SEGUIMIENTO 2026'!$O$14,INT((ROW()-13)/2),0)),"",OFFSET('11. SEGUIMIENTO 2026'!$O$14,INT((ROW()-13)/2),0)),IF(ISBLANK(OFFSET('9. METAS'!$R$20,INT((ROW()-14)/2),0)),"",OFFSET('9. METAS'!$R$20,INT((ROW()-14)/2),0)))</f>
        <v/>
      </c>
      <c r="L280" s="245" t="str">
        <f ca="1">IF(MOD(ROW()-13,2)=0,IF(ISBLANK(OFFSET('11. SEGUIMIENTO 2026'!$P$14,INT((ROW()-13)/2),0)),"",OFFSET('11. SEGUIMIENTO 2026'!$P$14,INT((ROW()-13)/2),0)),IF(ISBLANK(OFFSET('9. METAS'!$S$20,INT((ROW()-14)/2),0)),"",OFFSET('9. METAS'!$S$20,INT((ROW()-14)/2),0)))</f>
        <v/>
      </c>
      <c r="M280" s="246" t="str">
        <f ca="1">IF(MOD(ROW()-13,2)=0,IF(ISBLANK(OFFSET('11. SEGUIMIENTO 2026'!$Q$14,INT((ROW()-13)/2),0)),"",OFFSET('11. SEGUIMIENTO 2026'!$Q$14,INT((ROW()-13)/2),0)),IF(ISBLANK(OFFSET('9. METAS'!$T$20,INT((ROW()-14)/2),0)),"",OFFSET('9. METAS'!$T$20,INT((ROW()-14)/2),0)))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02">
        <f ca="1">IF(ISBLANK(OFFSET('9. METAS'!$K$20,INT((ROW()-13)/2),0)),"",OFFSET('9. METAS'!$K$20,INT((ROW()-13)/2),0))</f>
        <v>100</v>
      </c>
      <c r="I281" s="1004"/>
      <c r="J281" s="244">
        <f ca="1">IF(MOD(ROW()-13,2)=0,IF(ISBLANK(OFFSET('11. SEGUIMIENTO 2026'!$N$14,INT((ROW()-13)/2),0)),"",OFFSET('11. SEGUIMIENTO 2026'!$N$14,INT((ROW()-13)/2),0)),IF(ISBLANK(OFFSET('9. METAS'!$Q$20,INT((ROW()-14)/2),0)),"",OFFSET('9. METAS'!$Q$20,INT((ROW()-14)/2),0)))</f>
        <v>25</v>
      </c>
      <c r="K281" s="245" t="str">
        <f ca="1">IF(MOD(ROW()-13,2)=0,IF(ISBLANK(OFFSET('11. SEGUIMIENTO 2026'!$O$14,INT((ROW()-13)/2),0)),"",OFFSET('11. SEGUIMIENTO 2026'!$O$14,INT((ROW()-13)/2),0)),IF(ISBLANK(OFFSET('9. METAS'!$R$20,INT((ROW()-14)/2),0)),"",OFFSET('9. METAS'!$R$20,INT((ROW()-14)/2),0)))</f>
        <v/>
      </c>
      <c r="L281" s="245" t="str">
        <f ca="1">IF(MOD(ROW()-13,2)=0,IF(ISBLANK(OFFSET('11. SEGUIMIENTO 2026'!$P$14,INT((ROW()-13)/2),0)),"",OFFSET('11. SEGUIMIENTO 2026'!$P$14,INT((ROW()-13)/2),0)),IF(ISBLANK(OFFSET('9. METAS'!$S$20,INT((ROW()-14)/2),0)),"",OFFSET('9. METAS'!$S$20,INT((ROW()-14)/2),0)))</f>
        <v/>
      </c>
      <c r="M281" s="246" t="str">
        <f ca="1">IF(MOD(ROW()-13,2)=0,IF(ISBLANK(OFFSET('11. SEGUIMIENTO 2026'!$Q$14,INT((ROW()-13)/2),0)),"",OFFSET('11. SEGUIMIENTO 2026'!$Q$14,INT((ROW()-13)/2),0)),IF(ISBLANK(OFFSET('9. METAS'!$T$20,INT((ROW()-14)/2),0)),"",OFFSET('9. METAS'!$T$20,INT((ROW()-14)/2),0)))</f>
        <v/>
      </c>
      <c r="N281" s="1006">
        <f t="shared" ref="N281" ca="1" si="264">IFERROR(J281/J282,"ND")</f>
        <v>1</v>
      </c>
      <c r="O281" s="1008" t="str">
        <f t="shared" ref="O281" ca="1" si="265">IFERROR(((J281+K281+L281)/H281),"ND")</f>
        <v>ND</v>
      </c>
      <c r="P281" s="1010"/>
    </row>
    <row r="282" spans="3:16">
      <c r="C282" s="1025"/>
      <c r="D282" s="1018"/>
      <c r="E282" s="1018"/>
      <c r="F282" s="1021"/>
      <c r="G282" s="1023"/>
      <c r="H282" s="1002"/>
      <c r="I282" s="1012"/>
      <c r="J282" s="244">
        <f ca="1">IF(MOD(ROW()-13,2)=0,IF(ISBLANK(OFFSET('11. SEGUIMIENTO 2026'!$N$14,INT((ROW()-13)/2),0)),"",OFFSET('11. SEGUIMIENTO 2026'!$N$14,INT((ROW()-13)/2),0)),IF(ISBLANK(OFFSET('9. METAS'!$Q$20,INT((ROW()-14)/2),0)),"",OFFSET('9. METAS'!$Q$20,INT((ROW()-14)/2),0)))</f>
        <v>25</v>
      </c>
      <c r="K282" s="245">
        <f ca="1">IF(MOD(ROW()-13,2)=0,IF(ISBLANK(OFFSET('11. SEGUIMIENTO 2026'!$O$14,INT((ROW()-13)/2),0)),"",OFFSET('11. SEGUIMIENTO 2026'!$O$14,INT((ROW()-13)/2),0)),IF(ISBLANK(OFFSET('9. METAS'!$R$20,INT((ROW()-14)/2),0)),"",OFFSET('9. METAS'!$R$20,INT((ROW()-14)/2),0)))</f>
        <v>25</v>
      </c>
      <c r="L282" s="245">
        <f ca="1">IF(MOD(ROW()-13,2)=0,IF(ISBLANK(OFFSET('11. SEGUIMIENTO 2026'!$P$14,INT((ROW()-13)/2),0)),"",OFFSET('11. SEGUIMIENTO 2026'!$P$14,INT((ROW()-13)/2),0)),IF(ISBLANK(OFFSET('9. METAS'!$S$20,INT((ROW()-14)/2),0)),"",OFFSET('9. METAS'!$S$20,INT((ROW()-14)/2),0)))</f>
        <v>25</v>
      </c>
      <c r="M282" s="246">
        <f ca="1">IF(MOD(ROW()-13,2)=0,IF(ISBLANK(OFFSET('11. SEGUIMIENTO 2026'!$Q$14,INT((ROW()-13)/2),0)),"",OFFSET('11. SEGUIMIENTO 2026'!$Q$14,INT((ROW()-13)/2),0)),IF(ISBLANK(OFFSET('9. METAS'!$T$20,INT((ROW()-14)/2),0)),"",OFFSET('9. METAS'!$T$20,INT((ROW()-14)/2),0)))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02">
        <f ca="1">IF(ISBLANK(OFFSET('9. METAS'!$K$20,INT((ROW()-13)/2),0)),"",OFFSET('9. METAS'!$K$20,INT((ROW()-13)/2),0))</f>
        <v>50</v>
      </c>
      <c r="I283" s="1004"/>
      <c r="J283" s="244">
        <f ca="1">IF(MOD(ROW()-13,2)=0,IF(ISBLANK(OFFSET('11. SEGUIMIENTO 2026'!$N$14,INT((ROW()-13)/2),0)),"",OFFSET('11. SEGUIMIENTO 2026'!$N$14,INT((ROW()-13)/2),0)),IF(ISBLANK(OFFSET('9. METAS'!$Q$20,INT((ROW()-14)/2),0)),"",OFFSET('9. METAS'!$Q$20,INT((ROW()-14)/2),0)))</f>
        <v>7</v>
      </c>
      <c r="K283" s="245" t="str">
        <f ca="1">IF(MOD(ROW()-13,2)=0,IF(ISBLANK(OFFSET('11. SEGUIMIENTO 2026'!$O$14,INT((ROW()-13)/2),0)),"",OFFSET('11. SEGUIMIENTO 2026'!$O$14,INT((ROW()-13)/2),0)),IF(ISBLANK(OFFSET('9. METAS'!$R$20,INT((ROW()-14)/2),0)),"",OFFSET('9. METAS'!$R$20,INT((ROW()-14)/2),0)))</f>
        <v/>
      </c>
      <c r="L283" s="245" t="str">
        <f ca="1">IF(MOD(ROW()-13,2)=0,IF(ISBLANK(OFFSET('11. SEGUIMIENTO 2026'!$P$14,INT((ROW()-13)/2),0)),"",OFFSET('11. SEGUIMIENTO 2026'!$P$14,INT((ROW()-13)/2),0)),IF(ISBLANK(OFFSET('9. METAS'!$S$20,INT((ROW()-14)/2),0)),"",OFFSET('9. METAS'!$S$20,INT((ROW()-14)/2),0)))</f>
        <v/>
      </c>
      <c r="M283" s="246" t="str">
        <f ca="1">IF(MOD(ROW()-13,2)=0,IF(ISBLANK(OFFSET('11. SEGUIMIENTO 2026'!$Q$14,INT((ROW()-13)/2),0)),"",OFFSET('11. SEGUIMIENTO 2026'!$Q$14,INT((ROW()-13)/2),0)),IF(ISBLANK(OFFSET('9. METAS'!$T$20,INT((ROW()-14)/2),0)),"",OFFSET('9. METAS'!$T$20,INT((ROW()-14)/2),0)))</f>
        <v/>
      </c>
      <c r="N283" s="1006">
        <f t="shared" ref="N283" ca="1" si="266">IFERROR(J283/J284,"ND")</f>
        <v>1</v>
      </c>
      <c r="O283" s="1008" t="str">
        <f t="shared" ref="O283" ca="1" si="267">IFERROR(((J283+K283+L283)/H283),"ND")</f>
        <v>ND</v>
      </c>
      <c r="P283" s="1010"/>
    </row>
    <row r="284" spans="3:16">
      <c r="C284" s="1025"/>
      <c r="D284" s="1018"/>
      <c r="E284" s="1018"/>
      <c r="F284" s="1021"/>
      <c r="G284" s="1023"/>
      <c r="H284" s="1002"/>
      <c r="I284" s="1012"/>
      <c r="J284" s="244">
        <f ca="1">IF(MOD(ROW()-13,2)=0,IF(ISBLANK(OFFSET('11. SEGUIMIENTO 2026'!$N$14,INT((ROW()-13)/2),0)),"",OFFSET('11. SEGUIMIENTO 2026'!$N$14,INT((ROW()-13)/2),0)),IF(ISBLANK(OFFSET('9. METAS'!$Q$20,INT((ROW()-14)/2),0)),"",OFFSET('9. METAS'!$Q$20,INT((ROW()-14)/2),0)))</f>
        <v>7</v>
      </c>
      <c r="K284" s="245">
        <f ca="1">IF(MOD(ROW()-13,2)=0,IF(ISBLANK(OFFSET('11. SEGUIMIENTO 2026'!$O$14,INT((ROW()-13)/2),0)),"",OFFSET('11. SEGUIMIENTO 2026'!$O$14,INT((ROW()-13)/2),0)),IF(ISBLANK(OFFSET('9. METAS'!$R$20,INT((ROW()-14)/2),0)),"",OFFSET('9. METAS'!$R$20,INT((ROW()-14)/2),0)))</f>
        <v>18</v>
      </c>
      <c r="L284" s="245">
        <f ca="1">IF(MOD(ROW()-13,2)=0,IF(ISBLANK(OFFSET('11. SEGUIMIENTO 2026'!$P$14,INT((ROW()-13)/2),0)),"",OFFSET('11. SEGUIMIENTO 2026'!$P$14,INT((ROW()-13)/2),0)),IF(ISBLANK(OFFSET('9. METAS'!$S$20,INT((ROW()-14)/2),0)),"",OFFSET('9. METAS'!$S$20,INT((ROW()-14)/2),0)))</f>
        <v>18</v>
      </c>
      <c r="M284" s="246">
        <f ca="1">IF(MOD(ROW()-13,2)=0,IF(ISBLANK(OFFSET('11. SEGUIMIENTO 2026'!$Q$14,INT((ROW()-13)/2),0)),"",OFFSET('11. SEGUIMIENTO 2026'!$Q$14,INT((ROW()-13)/2),0)),IF(ISBLANK(OFFSET('9. METAS'!$T$20,INT((ROW()-14)/2),0)),"",OFFSET('9. METAS'!$T$20,INT((ROW()-14)/2),0)))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02" t="str">
        <f ca="1">IF(ISBLANK(OFFSET('9. METAS'!$K$20,INT((ROW()-13)/2),0)),"",OFFSET('9. METAS'!$K$20,INT((ROW()-13)/2),0))</f>
        <v/>
      </c>
      <c r="I285" s="1004"/>
      <c r="J285" s="244" t="str">
        <f ca="1">IF(MOD(ROW()-13,2)=0,IF(ISBLANK(OFFSET('11. SEGUIMIENTO 2026'!$N$14,INT((ROW()-13)/2),0)),"",OFFSET('11. SEGUIMIENTO 2026'!$N$14,INT((ROW()-13)/2),0)),IF(ISBLANK(OFFSET('9. METAS'!$Q$20,INT((ROW()-14)/2),0)),"",OFFSET('9. METAS'!$Q$20,INT((ROW()-14)/2),0)))</f>
        <v/>
      </c>
      <c r="K285" s="245" t="str">
        <f ca="1">IF(MOD(ROW()-13,2)=0,IF(ISBLANK(OFFSET('11. SEGUIMIENTO 2026'!$O$14,INT((ROW()-13)/2),0)),"",OFFSET('11. SEGUIMIENTO 2026'!$O$14,INT((ROW()-13)/2),0)),IF(ISBLANK(OFFSET('9. METAS'!$R$20,INT((ROW()-14)/2),0)),"",OFFSET('9. METAS'!$R$20,INT((ROW()-14)/2),0)))</f>
        <v/>
      </c>
      <c r="L285" s="245" t="str">
        <f ca="1">IF(MOD(ROW()-13,2)=0,IF(ISBLANK(OFFSET('11. SEGUIMIENTO 2026'!$P$14,INT((ROW()-13)/2),0)),"",OFFSET('11. SEGUIMIENTO 2026'!$P$14,INT((ROW()-13)/2),0)),IF(ISBLANK(OFFSET('9. METAS'!$S$20,INT((ROW()-14)/2),0)),"",OFFSET('9. METAS'!$S$20,INT((ROW()-14)/2),0)))</f>
        <v/>
      </c>
      <c r="M285" s="246" t="str">
        <f ca="1">IF(MOD(ROW()-13,2)=0,IF(ISBLANK(OFFSET('11. SEGUIMIENTO 2026'!$Q$14,INT((ROW()-13)/2),0)),"",OFFSET('11. SEGUIMIENTO 2026'!$Q$14,INT((ROW()-13)/2),0)),IF(ISBLANK(OFFSET('9. METAS'!$T$20,INT((ROW()-14)/2),0)),"",OFFSET('9. METAS'!$T$20,INT((ROW()-14)/2),0)))</f>
        <v/>
      </c>
      <c r="N285" s="1006" t="str">
        <f t="shared" ref="N285" ca="1" si="268">IFERROR(J285/J286,"ND")</f>
        <v>ND</v>
      </c>
      <c r="O285" s="1008" t="str">
        <f t="shared" ref="O285" ca="1" si="269">IFERROR(((J285+K285+L285)/H285),"ND")</f>
        <v>ND</v>
      </c>
      <c r="P285" s="1010"/>
    </row>
    <row r="286" spans="3:16">
      <c r="C286" s="1025"/>
      <c r="D286" s="1018"/>
      <c r="E286" s="1018"/>
      <c r="F286" s="1021"/>
      <c r="G286" s="1023"/>
      <c r="H286" s="1002"/>
      <c r="I286" s="1012"/>
      <c r="J286" s="244" t="str">
        <f ca="1">IF(MOD(ROW()-13,2)=0,IF(ISBLANK(OFFSET('11. SEGUIMIENTO 2026'!$N$14,INT((ROW()-13)/2),0)),"",OFFSET('11. SEGUIMIENTO 2026'!$N$14,INT((ROW()-13)/2),0)),IF(ISBLANK(OFFSET('9. METAS'!$Q$20,INT((ROW()-14)/2),0)),"",OFFSET('9. METAS'!$Q$20,INT((ROW()-14)/2),0)))</f>
        <v/>
      </c>
      <c r="K286" s="245" t="str">
        <f ca="1">IF(MOD(ROW()-13,2)=0,IF(ISBLANK(OFFSET('11. SEGUIMIENTO 2026'!$O$14,INT((ROW()-13)/2),0)),"",OFFSET('11. SEGUIMIENTO 2026'!$O$14,INT((ROW()-13)/2),0)),IF(ISBLANK(OFFSET('9. METAS'!$R$20,INT((ROW()-14)/2),0)),"",OFFSET('9. METAS'!$R$20,INT((ROW()-14)/2),0)))</f>
        <v/>
      </c>
      <c r="L286" s="245" t="str">
        <f ca="1">IF(MOD(ROW()-13,2)=0,IF(ISBLANK(OFFSET('11. SEGUIMIENTO 2026'!$P$14,INT((ROW()-13)/2),0)),"",OFFSET('11. SEGUIMIENTO 2026'!$P$14,INT((ROW()-13)/2),0)),IF(ISBLANK(OFFSET('9. METAS'!$S$20,INT((ROW()-14)/2),0)),"",OFFSET('9. METAS'!$S$20,INT((ROW()-14)/2),0)))</f>
        <v/>
      </c>
      <c r="M286" s="246" t="str">
        <f ca="1">IF(MOD(ROW()-13,2)=0,IF(ISBLANK(OFFSET('11. SEGUIMIENTO 2026'!$Q$14,INT((ROW()-13)/2),0)),"",OFFSET('11. SEGUIMIENTO 2026'!$Q$14,INT((ROW()-13)/2),0)),IF(ISBLANK(OFFSET('9. METAS'!$T$20,INT((ROW()-14)/2),0)),"",OFFSET('9. METAS'!$T$20,INT((ROW()-14)/2),0)))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02" t="str">
        <f ca="1">IF(ISBLANK(OFFSET('9. METAS'!$K$20,INT((ROW()-13)/2),0)),"",OFFSET('9. METAS'!$K$20,INT((ROW()-13)/2),0))</f>
        <v/>
      </c>
      <c r="I287" s="1004"/>
      <c r="J287" s="244" t="str">
        <f ca="1">IF(MOD(ROW()-13,2)=0,IF(ISBLANK(OFFSET('11. SEGUIMIENTO 2026'!$N$14,INT((ROW()-13)/2),0)),"",OFFSET('11. SEGUIMIENTO 2026'!$N$14,INT((ROW()-13)/2),0)),IF(ISBLANK(OFFSET('9. METAS'!$Q$20,INT((ROW()-14)/2),0)),"",OFFSET('9. METAS'!$Q$20,INT((ROW()-14)/2),0)))</f>
        <v/>
      </c>
      <c r="K287" s="245" t="str">
        <f ca="1">IF(MOD(ROW()-13,2)=0,IF(ISBLANK(OFFSET('11. SEGUIMIENTO 2026'!$O$14,INT((ROW()-13)/2),0)),"",OFFSET('11. SEGUIMIENTO 2026'!$O$14,INT((ROW()-13)/2),0)),IF(ISBLANK(OFFSET('9. METAS'!$R$20,INT((ROW()-14)/2),0)),"",OFFSET('9. METAS'!$R$20,INT((ROW()-14)/2),0)))</f>
        <v/>
      </c>
      <c r="L287" s="245" t="str">
        <f ca="1">IF(MOD(ROW()-13,2)=0,IF(ISBLANK(OFFSET('11. SEGUIMIENTO 2026'!$P$14,INT((ROW()-13)/2),0)),"",OFFSET('11. SEGUIMIENTO 2026'!$P$14,INT((ROW()-13)/2),0)),IF(ISBLANK(OFFSET('9. METAS'!$S$20,INT((ROW()-14)/2),0)),"",OFFSET('9. METAS'!$S$20,INT((ROW()-14)/2),0)))</f>
        <v/>
      </c>
      <c r="M287" s="246" t="str">
        <f ca="1">IF(MOD(ROW()-13,2)=0,IF(ISBLANK(OFFSET('11. SEGUIMIENTO 2026'!$Q$14,INT((ROW()-13)/2),0)),"",OFFSET('11. SEGUIMIENTO 2026'!$Q$14,INT((ROW()-13)/2),0)),IF(ISBLANK(OFFSET('9. METAS'!$T$20,INT((ROW()-14)/2),0)),"",OFFSET('9. METAS'!$T$20,INT((ROW()-14)/2),0)))</f>
        <v/>
      </c>
      <c r="N287" s="1006" t="str">
        <f t="shared" ref="N287" ca="1" si="270">IFERROR(J287/J288,"ND")</f>
        <v>ND</v>
      </c>
      <c r="O287" s="1008" t="str">
        <f t="shared" ref="O287" ca="1" si="271">IFERROR(((J287+K287+L287)/H287),"ND")</f>
        <v>ND</v>
      </c>
      <c r="P287" s="1010"/>
    </row>
    <row r="288" spans="3:16">
      <c r="C288" s="1025"/>
      <c r="D288" s="1018"/>
      <c r="E288" s="1018"/>
      <c r="F288" s="1021"/>
      <c r="G288" s="1023"/>
      <c r="H288" s="1002"/>
      <c r="I288" s="1012"/>
      <c r="J288" s="244" t="str">
        <f ca="1">IF(MOD(ROW()-13,2)=0,IF(ISBLANK(OFFSET('11. SEGUIMIENTO 2026'!$N$14,INT((ROW()-13)/2),0)),"",OFFSET('11. SEGUIMIENTO 2026'!$N$14,INT((ROW()-13)/2),0)),IF(ISBLANK(OFFSET('9. METAS'!$Q$20,INT((ROW()-14)/2),0)),"",OFFSET('9. METAS'!$Q$20,INT((ROW()-14)/2),0)))</f>
        <v/>
      </c>
      <c r="K288" s="245" t="str">
        <f ca="1">IF(MOD(ROW()-13,2)=0,IF(ISBLANK(OFFSET('11. SEGUIMIENTO 2026'!$O$14,INT((ROW()-13)/2),0)),"",OFFSET('11. SEGUIMIENTO 2026'!$O$14,INT((ROW()-13)/2),0)),IF(ISBLANK(OFFSET('9. METAS'!$R$20,INT((ROW()-14)/2),0)),"",OFFSET('9. METAS'!$R$20,INT((ROW()-14)/2),0)))</f>
        <v/>
      </c>
      <c r="L288" s="245" t="str">
        <f ca="1">IF(MOD(ROW()-13,2)=0,IF(ISBLANK(OFFSET('11. SEGUIMIENTO 2026'!$P$14,INT((ROW()-13)/2),0)),"",OFFSET('11. SEGUIMIENTO 2026'!$P$14,INT((ROW()-13)/2),0)),IF(ISBLANK(OFFSET('9. METAS'!$S$20,INT((ROW()-14)/2),0)),"",OFFSET('9. METAS'!$S$20,INT((ROW()-14)/2),0)))</f>
        <v/>
      </c>
      <c r="M288" s="246" t="str">
        <f ca="1">IF(MOD(ROW()-13,2)=0,IF(ISBLANK(OFFSET('11. SEGUIMIENTO 2026'!$Q$14,INT((ROW()-13)/2),0)),"",OFFSET('11. SEGUIMIENTO 2026'!$Q$14,INT((ROW()-13)/2),0)),IF(ISBLANK(OFFSET('9. METAS'!$T$20,INT((ROW()-14)/2),0)),"",OFFSET('9. METAS'!$T$20,INT((ROW()-14)/2),0)))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02" t="str">
        <f ca="1">IF(ISBLANK(OFFSET('9. METAS'!$K$20,INT((ROW()-13)/2),0)),"",OFFSET('9. METAS'!$K$20,INT((ROW()-13)/2),0))</f>
        <v/>
      </c>
      <c r="I289" s="1004"/>
      <c r="J289" s="244" t="str">
        <f ca="1">IF(MOD(ROW()-13,2)=0,IF(ISBLANK(OFFSET('11. SEGUIMIENTO 2026'!$N$14,INT((ROW()-13)/2),0)),"",OFFSET('11. SEGUIMIENTO 2026'!$N$14,INT((ROW()-13)/2),0)),IF(ISBLANK(OFFSET('9. METAS'!$Q$20,INT((ROW()-14)/2),0)),"",OFFSET('9. METAS'!$Q$20,INT((ROW()-14)/2),0)))</f>
        <v/>
      </c>
      <c r="K289" s="245" t="str">
        <f ca="1">IF(MOD(ROW()-13,2)=0,IF(ISBLANK(OFFSET('11. SEGUIMIENTO 2026'!$O$14,INT((ROW()-13)/2),0)),"",OFFSET('11. SEGUIMIENTO 2026'!$O$14,INT((ROW()-13)/2),0)),IF(ISBLANK(OFFSET('9. METAS'!$R$20,INT((ROW()-14)/2),0)),"",OFFSET('9. METAS'!$R$20,INT((ROW()-14)/2),0)))</f>
        <v/>
      </c>
      <c r="L289" s="245" t="str">
        <f ca="1">IF(MOD(ROW()-13,2)=0,IF(ISBLANK(OFFSET('11. SEGUIMIENTO 2026'!$P$14,INT((ROW()-13)/2),0)),"",OFFSET('11. SEGUIMIENTO 2026'!$P$14,INT((ROW()-13)/2),0)),IF(ISBLANK(OFFSET('9. METAS'!$S$20,INT((ROW()-14)/2),0)),"",OFFSET('9. METAS'!$S$20,INT((ROW()-14)/2),0)))</f>
        <v/>
      </c>
      <c r="M289" s="246" t="str">
        <f ca="1">IF(MOD(ROW()-13,2)=0,IF(ISBLANK(OFFSET('11. SEGUIMIENTO 2026'!$Q$14,INT((ROW()-13)/2),0)),"",OFFSET('11. SEGUIMIENTO 2026'!$Q$14,INT((ROW()-13)/2),0)),IF(ISBLANK(OFFSET('9. METAS'!$T$20,INT((ROW()-14)/2),0)),"",OFFSET('9. METAS'!$T$20,INT((ROW()-14)/2),0)))</f>
        <v/>
      </c>
      <c r="N289" s="1006" t="str">
        <f t="shared" ref="N289" ca="1" si="272">IFERROR(J289/J290,"ND")</f>
        <v>ND</v>
      </c>
      <c r="O289" s="1008" t="str">
        <f t="shared" ref="O289" ca="1" si="273">IFERROR(((J289+K289+L289)/H289),"ND")</f>
        <v>ND</v>
      </c>
      <c r="P289" s="1010"/>
    </row>
    <row r="290" spans="3:16">
      <c r="C290" s="1025"/>
      <c r="D290" s="1018"/>
      <c r="E290" s="1018"/>
      <c r="F290" s="1021"/>
      <c r="G290" s="1023"/>
      <c r="H290" s="1002"/>
      <c r="I290" s="1012"/>
      <c r="J290" s="244" t="str">
        <f ca="1">IF(MOD(ROW()-13,2)=0,IF(ISBLANK(OFFSET('11. SEGUIMIENTO 2026'!$N$14,INT((ROW()-13)/2),0)),"",OFFSET('11. SEGUIMIENTO 2026'!$N$14,INT((ROW()-13)/2),0)),IF(ISBLANK(OFFSET('9. METAS'!$Q$20,INT((ROW()-14)/2),0)),"",OFFSET('9. METAS'!$Q$20,INT((ROW()-14)/2),0)))</f>
        <v/>
      </c>
      <c r="K290" s="245" t="str">
        <f ca="1">IF(MOD(ROW()-13,2)=0,IF(ISBLANK(OFFSET('11. SEGUIMIENTO 2026'!$O$14,INT((ROW()-13)/2),0)),"",OFFSET('11. SEGUIMIENTO 2026'!$O$14,INT((ROW()-13)/2),0)),IF(ISBLANK(OFFSET('9. METAS'!$R$20,INT((ROW()-14)/2),0)),"",OFFSET('9. METAS'!$R$20,INT((ROW()-14)/2),0)))</f>
        <v/>
      </c>
      <c r="L290" s="245" t="str">
        <f ca="1">IF(MOD(ROW()-13,2)=0,IF(ISBLANK(OFFSET('11. SEGUIMIENTO 2026'!$P$14,INT((ROW()-13)/2),0)),"",OFFSET('11. SEGUIMIENTO 2026'!$P$14,INT((ROW()-13)/2),0)),IF(ISBLANK(OFFSET('9. METAS'!$S$20,INT((ROW()-14)/2),0)),"",OFFSET('9. METAS'!$S$20,INT((ROW()-14)/2),0)))</f>
        <v/>
      </c>
      <c r="M290" s="246" t="str">
        <f ca="1">IF(MOD(ROW()-13,2)=0,IF(ISBLANK(OFFSET('11. SEGUIMIENTO 2026'!$Q$14,INT((ROW()-13)/2),0)),"",OFFSET('11. SEGUIMIENTO 2026'!$Q$14,INT((ROW()-13)/2),0)),IF(ISBLANK(OFFSET('9. METAS'!$T$20,INT((ROW()-14)/2),0)),"",OFFSET('9. METAS'!$T$20,INT((ROW()-14)/2),0)))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02" t="str">
        <f ca="1">IF(ISBLANK(OFFSET('9. METAS'!$K$20,INT((ROW()-13)/2),0)),"",OFFSET('9. METAS'!$K$20,INT((ROW()-13)/2),0))</f>
        <v/>
      </c>
      <c r="I291" s="1004"/>
      <c r="J291" s="244" t="str">
        <f ca="1">IF(MOD(ROW()-13,2)=0,IF(ISBLANK(OFFSET('11. SEGUIMIENTO 2026'!$N$14,INT((ROW()-13)/2),0)),"",OFFSET('11. SEGUIMIENTO 2026'!$N$14,INT((ROW()-13)/2),0)),IF(ISBLANK(OFFSET('9. METAS'!$Q$20,INT((ROW()-14)/2),0)),"",OFFSET('9. METAS'!$Q$20,INT((ROW()-14)/2),0)))</f>
        <v/>
      </c>
      <c r="K291" s="245" t="str">
        <f ca="1">IF(MOD(ROW()-13,2)=0,IF(ISBLANK(OFFSET('11. SEGUIMIENTO 2026'!$O$14,INT((ROW()-13)/2),0)),"",OFFSET('11. SEGUIMIENTO 2026'!$O$14,INT((ROW()-13)/2),0)),IF(ISBLANK(OFFSET('9. METAS'!$R$20,INT((ROW()-14)/2),0)),"",OFFSET('9. METAS'!$R$20,INT((ROW()-14)/2),0)))</f>
        <v/>
      </c>
      <c r="L291" s="245" t="str">
        <f ca="1">IF(MOD(ROW()-13,2)=0,IF(ISBLANK(OFFSET('11. SEGUIMIENTO 2026'!$P$14,INT((ROW()-13)/2),0)),"",OFFSET('11. SEGUIMIENTO 2026'!$P$14,INT((ROW()-13)/2),0)),IF(ISBLANK(OFFSET('9. METAS'!$S$20,INT((ROW()-14)/2),0)),"",OFFSET('9. METAS'!$S$20,INT((ROW()-14)/2),0)))</f>
        <v/>
      </c>
      <c r="M291" s="246" t="str">
        <f ca="1">IF(MOD(ROW()-13,2)=0,IF(ISBLANK(OFFSET('11. SEGUIMIENTO 2026'!$Q$14,INT((ROW()-13)/2),0)),"",OFFSET('11. SEGUIMIENTO 2026'!$Q$14,INT((ROW()-13)/2),0)),IF(ISBLANK(OFFSET('9. METAS'!$T$20,INT((ROW()-14)/2),0)),"",OFFSET('9. METAS'!$T$20,INT((ROW()-14)/2),0)))</f>
        <v/>
      </c>
      <c r="N291" s="1006" t="str">
        <f t="shared" ref="N291" ca="1" si="274">IFERROR(J291/J292,"ND")</f>
        <v>ND</v>
      </c>
      <c r="O291" s="1008" t="str">
        <f t="shared" ref="O291" ca="1" si="275">IFERROR(((J291+K291+L291)/H291),"ND")</f>
        <v>ND</v>
      </c>
      <c r="P291" s="1010"/>
    </row>
    <row r="292" spans="3:16">
      <c r="C292" s="1025"/>
      <c r="D292" s="1018"/>
      <c r="E292" s="1018"/>
      <c r="F292" s="1021"/>
      <c r="G292" s="1023"/>
      <c r="H292" s="1002"/>
      <c r="I292" s="1012"/>
      <c r="J292" s="244" t="str">
        <f ca="1">IF(MOD(ROW()-13,2)=0,IF(ISBLANK(OFFSET('11. SEGUIMIENTO 2026'!$N$14,INT((ROW()-13)/2),0)),"",OFFSET('11. SEGUIMIENTO 2026'!$N$14,INT((ROW()-13)/2),0)),IF(ISBLANK(OFFSET('9. METAS'!$Q$20,INT((ROW()-14)/2),0)),"",OFFSET('9. METAS'!$Q$20,INT((ROW()-14)/2),0)))</f>
        <v/>
      </c>
      <c r="K292" s="245" t="str">
        <f ca="1">IF(MOD(ROW()-13,2)=0,IF(ISBLANK(OFFSET('11. SEGUIMIENTO 2026'!$O$14,INT((ROW()-13)/2),0)),"",OFFSET('11. SEGUIMIENTO 2026'!$O$14,INT((ROW()-13)/2),0)),IF(ISBLANK(OFFSET('9. METAS'!$R$20,INT((ROW()-14)/2),0)),"",OFFSET('9. METAS'!$R$20,INT((ROW()-14)/2),0)))</f>
        <v/>
      </c>
      <c r="L292" s="245" t="str">
        <f ca="1">IF(MOD(ROW()-13,2)=0,IF(ISBLANK(OFFSET('11. SEGUIMIENTO 2026'!$P$14,INT((ROW()-13)/2),0)),"",OFFSET('11. SEGUIMIENTO 2026'!$P$14,INT((ROW()-13)/2),0)),IF(ISBLANK(OFFSET('9. METAS'!$S$20,INT((ROW()-14)/2),0)),"",OFFSET('9. METAS'!$S$20,INT((ROW()-14)/2),0)))</f>
        <v/>
      </c>
      <c r="M292" s="246" t="str">
        <f ca="1">IF(MOD(ROW()-13,2)=0,IF(ISBLANK(OFFSET('11. SEGUIMIENTO 2026'!$Q$14,INT((ROW()-13)/2),0)),"",OFFSET('11. SEGUIMIENTO 2026'!$Q$14,INT((ROW()-13)/2),0)),IF(ISBLANK(OFFSET('9. METAS'!$T$20,INT((ROW()-14)/2),0)),"",OFFSET('9. METAS'!$T$20,INT((ROW()-14)/2),0)))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02">
        <f ca="1">IF(ISBLANK(OFFSET('9. METAS'!$K$20,INT((ROW()-13)/2),0)),"",OFFSET('9. METAS'!$K$20,INT((ROW()-13)/2),0))</f>
        <v>100</v>
      </c>
      <c r="I293" s="1004"/>
      <c r="J293" s="244">
        <f ca="1">IF(MOD(ROW()-13,2)=0,IF(ISBLANK(OFFSET('11. SEGUIMIENTO 2026'!$N$14,INT((ROW()-13)/2),0)),"",OFFSET('11. SEGUIMIENTO 2026'!$N$14,INT((ROW()-13)/2),0)),IF(ISBLANK(OFFSET('9. METAS'!$Q$20,INT((ROW()-14)/2),0)),"",OFFSET('9. METAS'!$Q$20,INT((ROW()-14)/2),0)))</f>
        <v>25</v>
      </c>
      <c r="K293" s="245" t="str">
        <f ca="1">IF(MOD(ROW()-13,2)=0,IF(ISBLANK(OFFSET('11. SEGUIMIENTO 2026'!$O$14,INT((ROW()-13)/2),0)),"",OFFSET('11. SEGUIMIENTO 2026'!$O$14,INT((ROW()-13)/2),0)),IF(ISBLANK(OFFSET('9. METAS'!$R$20,INT((ROW()-14)/2),0)),"",OFFSET('9. METAS'!$R$20,INT((ROW()-14)/2),0)))</f>
        <v/>
      </c>
      <c r="L293" s="245" t="str">
        <f ca="1">IF(MOD(ROW()-13,2)=0,IF(ISBLANK(OFFSET('11. SEGUIMIENTO 2026'!$P$14,INT((ROW()-13)/2),0)),"",OFFSET('11. SEGUIMIENTO 2026'!$P$14,INT((ROW()-13)/2),0)),IF(ISBLANK(OFFSET('9. METAS'!$S$20,INT((ROW()-14)/2),0)),"",OFFSET('9. METAS'!$S$20,INT((ROW()-14)/2),0)))</f>
        <v/>
      </c>
      <c r="M293" s="246" t="str">
        <f ca="1">IF(MOD(ROW()-13,2)=0,IF(ISBLANK(OFFSET('11. SEGUIMIENTO 2026'!$Q$14,INT((ROW()-13)/2),0)),"",OFFSET('11. SEGUIMIENTO 2026'!$Q$14,INT((ROW()-13)/2),0)),IF(ISBLANK(OFFSET('9. METAS'!$T$20,INT((ROW()-14)/2),0)),"",OFFSET('9. METAS'!$T$20,INT((ROW()-14)/2),0)))</f>
        <v/>
      </c>
      <c r="N293" s="1006">
        <f t="shared" ref="N293" ca="1" si="276">IFERROR(J293/J294,"ND")</f>
        <v>1</v>
      </c>
      <c r="O293" s="1008" t="str">
        <f t="shared" ref="O293" ca="1" si="277">IFERROR(((J293+K293+L293)/H293),"ND")</f>
        <v>ND</v>
      </c>
      <c r="P293" s="1010"/>
    </row>
    <row r="294" spans="3:16">
      <c r="C294" s="1025"/>
      <c r="D294" s="1018"/>
      <c r="E294" s="1018"/>
      <c r="F294" s="1021"/>
      <c r="G294" s="1023"/>
      <c r="H294" s="1002"/>
      <c r="I294" s="1012"/>
      <c r="J294" s="244">
        <f ca="1">IF(MOD(ROW()-13,2)=0,IF(ISBLANK(OFFSET('11. SEGUIMIENTO 2026'!$N$14,INT((ROW()-13)/2),0)),"",OFFSET('11. SEGUIMIENTO 2026'!$N$14,INT((ROW()-13)/2),0)),IF(ISBLANK(OFFSET('9. METAS'!$Q$20,INT((ROW()-14)/2),0)),"",OFFSET('9. METAS'!$Q$20,INT((ROW()-14)/2),0)))</f>
        <v>25</v>
      </c>
      <c r="K294" s="245">
        <f ca="1">IF(MOD(ROW()-13,2)=0,IF(ISBLANK(OFFSET('11. SEGUIMIENTO 2026'!$O$14,INT((ROW()-13)/2),0)),"",OFFSET('11. SEGUIMIENTO 2026'!$O$14,INT((ROW()-13)/2),0)),IF(ISBLANK(OFFSET('9. METAS'!$R$20,INT((ROW()-14)/2),0)),"",OFFSET('9. METAS'!$R$20,INT((ROW()-14)/2),0)))</f>
        <v>25</v>
      </c>
      <c r="L294" s="245">
        <f ca="1">IF(MOD(ROW()-13,2)=0,IF(ISBLANK(OFFSET('11. SEGUIMIENTO 2026'!$P$14,INT((ROW()-13)/2),0)),"",OFFSET('11. SEGUIMIENTO 2026'!$P$14,INT((ROW()-13)/2),0)),IF(ISBLANK(OFFSET('9. METAS'!$S$20,INT((ROW()-14)/2),0)),"",OFFSET('9. METAS'!$S$20,INT((ROW()-14)/2),0)))</f>
        <v>25</v>
      </c>
      <c r="M294" s="246">
        <f ca="1">IF(MOD(ROW()-13,2)=0,IF(ISBLANK(OFFSET('11. SEGUIMIENTO 2026'!$Q$14,INT((ROW()-13)/2),0)),"",OFFSET('11. SEGUIMIENTO 2026'!$Q$14,INT((ROW()-13)/2),0)),IF(ISBLANK(OFFSET('9. METAS'!$T$20,INT((ROW()-14)/2),0)),"",OFFSET('9. METAS'!$T$20,INT((ROW()-14)/2),0)))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02">
        <f ca="1">IF(ISBLANK(OFFSET('9. METAS'!$K$20,INT((ROW()-13)/2),0)),"",OFFSET('9. METAS'!$K$20,INT((ROW()-13)/2),0))</f>
        <v>3660</v>
      </c>
      <c r="I295" s="1004"/>
      <c r="J295" s="244">
        <f ca="1">IF(MOD(ROW()-13,2)=0,IF(ISBLANK(OFFSET('11. SEGUIMIENTO 2026'!$N$14,INT((ROW()-13)/2),0)),"",OFFSET('11. SEGUIMIENTO 2026'!$N$14,INT((ROW()-13)/2),0)),IF(ISBLANK(OFFSET('9. METAS'!$Q$20,INT((ROW()-14)/2),0)),"",OFFSET('9. METAS'!$Q$20,INT((ROW()-14)/2),0)))</f>
        <v>918</v>
      </c>
      <c r="K295" s="245" t="str">
        <f ca="1">IF(MOD(ROW()-13,2)=0,IF(ISBLANK(OFFSET('11. SEGUIMIENTO 2026'!$O$14,INT((ROW()-13)/2),0)),"",OFFSET('11. SEGUIMIENTO 2026'!$O$14,INT((ROW()-13)/2),0)),IF(ISBLANK(OFFSET('9. METAS'!$R$20,INT((ROW()-14)/2),0)),"",OFFSET('9. METAS'!$R$20,INT((ROW()-14)/2),0)))</f>
        <v/>
      </c>
      <c r="L295" s="245" t="str">
        <f ca="1">IF(MOD(ROW()-13,2)=0,IF(ISBLANK(OFFSET('11. SEGUIMIENTO 2026'!$P$14,INT((ROW()-13)/2),0)),"",OFFSET('11. SEGUIMIENTO 2026'!$P$14,INT((ROW()-13)/2),0)),IF(ISBLANK(OFFSET('9. METAS'!$S$20,INT((ROW()-14)/2),0)),"",OFFSET('9. METAS'!$S$20,INT((ROW()-14)/2),0)))</f>
        <v/>
      </c>
      <c r="M295" s="246" t="str">
        <f ca="1">IF(MOD(ROW()-13,2)=0,IF(ISBLANK(OFFSET('11. SEGUIMIENTO 2026'!$Q$14,INT((ROW()-13)/2),0)),"",OFFSET('11. SEGUIMIENTO 2026'!$Q$14,INT((ROW()-13)/2),0)),IF(ISBLANK(OFFSET('9. METAS'!$T$20,INT((ROW()-14)/2),0)),"",OFFSET('9. METAS'!$T$20,INT((ROW()-14)/2),0)))</f>
        <v/>
      </c>
      <c r="N295" s="1006">
        <f t="shared" ref="N295" ca="1" si="278">IFERROR(J295/J296,"ND")</f>
        <v>1.0032786885245901</v>
      </c>
      <c r="O295" s="1008" t="str">
        <f t="shared" ref="O295" ca="1" si="279">IFERROR(((J295+K295+L295)/H295),"ND")</f>
        <v>ND</v>
      </c>
      <c r="P295" s="1010"/>
    </row>
    <row r="296" spans="3:16">
      <c r="C296" s="1025"/>
      <c r="D296" s="1018"/>
      <c r="E296" s="1018"/>
      <c r="F296" s="1021"/>
      <c r="G296" s="1023"/>
      <c r="H296" s="1002"/>
      <c r="I296" s="1012"/>
      <c r="J296" s="244">
        <f ca="1">IF(MOD(ROW()-13,2)=0,IF(ISBLANK(OFFSET('11. SEGUIMIENTO 2026'!$N$14,INT((ROW()-13)/2),0)),"",OFFSET('11. SEGUIMIENTO 2026'!$N$14,INT((ROW()-13)/2),0)),IF(ISBLANK(OFFSET('9. METAS'!$Q$20,INT((ROW()-14)/2),0)),"",OFFSET('9. METAS'!$Q$20,INT((ROW()-14)/2),0)))</f>
        <v>915</v>
      </c>
      <c r="K296" s="245">
        <f ca="1">IF(MOD(ROW()-13,2)=0,IF(ISBLANK(OFFSET('11. SEGUIMIENTO 2026'!$O$14,INT((ROW()-13)/2),0)),"",OFFSET('11. SEGUIMIENTO 2026'!$O$14,INT((ROW()-13)/2),0)),IF(ISBLANK(OFFSET('9. METAS'!$R$20,INT((ROW()-14)/2),0)),"",OFFSET('9. METAS'!$R$20,INT((ROW()-14)/2),0)))</f>
        <v>918</v>
      </c>
      <c r="L296" s="245">
        <f ca="1">IF(MOD(ROW()-13,2)=0,IF(ISBLANK(OFFSET('11. SEGUIMIENTO 2026'!$P$14,INT((ROW()-13)/2),0)),"",OFFSET('11. SEGUIMIENTO 2026'!$P$14,INT((ROW()-13)/2),0)),IF(ISBLANK(OFFSET('9. METAS'!$S$20,INT((ROW()-14)/2),0)),"",OFFSET('9. METAS'!$S$20,INT((ROW()-14)/2),0)))</f>
        <v>915</v>
      </c>
      <c r="M296" s="246">
        <f ca="1">IF(MOD(ROW()-13,2)=0,IF(ISBLANK(OFFSET('11. SEGUIMIENTO 2026'!$Q$14,INT((ROW()-13)/2),0)),"",OFFSET('11. SEGUIMIENTO 2026'!$Q$14,INT((ROW()-13)/2),0)),IF(ISBLANK(OFFSET('9. METAS'!$T$20,INT((ROW()-14)/2),0)),"",OFFSET('9. METAS'!$T$20,INT((ROW()-14)/2),0)))</f>
        <v>912</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02">
        <f ca="1">IF(ISBLANK(OFFSET('9. METAS'!$K$20,INT((ROW()-13)/2),0)),"",OFFSET('9. METAS'!$K$20,INT((ROW()-13)/2),0))</f>
        <v>63</v>
      </c>
      <c r="I297" s="1004"/>
      <c r="J297" s="244">
        <f ca="1">IF(MOD(ROW()-13,2)=0,IF(ISBLANK(OFFSET('11. SEGUIMIENTO 2026'!$N$14,INT((ROW()-13)/2),0)),"",OFFSET('11. SEGUIMIENTO 2026'!$N$14,INT((ROW()-13)/2),0)),IF(ISBLANK(OFFSET('9. METAS'!$Q$20,INT((ROW()-14)/2),0)),"",OFFSET('9. METAS'!$Q$20,INT((ROW()-14)/2),0)))</f>
        <v>19</v>
      </c>
      <c r="K297" s="245" t="str">
        <f ca="1">IF(MOD(ROW()-13,2)=0,IF(ISBLANK(OFFSET('11. SEGUIMIENTO 2026'!$O$14,INT((ROW()-13)/2),0)),"",OFFSET('11. SEGUIMIENTO 2026'!$O$14,INT((ROW()-13)/2),0)),IF(ISBLANK(OFFSET('9. METAS'!$R$20,INT((ROW()-14)/2),0)),"",OFFSET('9. METAS'!$R$20,INT((ROW()-14)/2),0)))</f>
        <v/>
      </c>
      <c r="L297" s="245" t="str">
        <f ca="1">IF(MOD(ROW()-13,2)=0,IF(ISBLANK(OFFSET('11. SEGUIMIENTO 2026'!$P$14,INT((ROW()-13)/2),0)),"",OFFSET('11. SEGUIMIENTO 2026'!$P$14,INT((ROW()-13)/2),0)),IF(ISBLANK(OFFSET('9. METAS'!$S$20,INT((ROW()-14)/2),0)),"",OFFSET('9. METAS'!$S$20,INT((ROW()-14)/2),0)))</f>
        <v/>
      </c>
      <c r="M297" s="246" t="str">
        <f ca="1">IF(MOD(ROW()-13,2)=0,IF(ISBLANK(OFFSET('11. SEGUIMIENTO 2026'!$Q$14,INT((ROW()-13)/2),0)),"",OFFSET('11. SEGUIMIENTO 2026'!$Q$14,INT((ROW()-13)/2),0)),IF(ISBLANK(OFFSET('9. METAS'!$T$20,INT((ROW()-14)/2),0)),"",OFFSET('9. METAS'!$T$20,INT((ROW()-14)/2),0)))</f>
        <v/>
      </c>
      <c r="N297" s="1006">
        <f t="shared" ref="N297" ca="1" si="280">IFERROR(J297/J298,"ND")</f>
        <v>1.0555555555555556</v>
      </c>
      <c r="O297" s="1008" t="str">
        <f t="shared" ref="O297" ca="1" si="281">IFERROR(((J297+K297+L297)/H297),"ND")</f>
        <v>ND</v>
      </c>
      <c r="P297" s="1010"/>
    </row>
    <row r="298" spans="3:16">
      <c r="C298" s="1025"/>
      <c r="D298" s="1018"/>
      <c r="E298" s="1018"/>
      <c r="F298" s="1021"/>
      <c r="G298" s="1023"/>
      <c r="H298" s="1002"/>
      <c r="I298" s="1012"/>
      <c r="J298" s="244">
        <f ca="1">IF(MOD(ROW()-13,2)=0,IF(ISBLANK(OFFSET('11. SEGUIMIENTO 2026'!$N$14,INT((ROW()-13)/2),0)),"",OFFSET('11. SEGUIMIENTO 2026'!$N$14,INT((ROW()-13)/2),0)),IF(ISBLANK(OFFSET('9. METAS'!$Q$20,INT((ROW()-14)/2),0)),"",OFFSET('9. METAS'!$Q$20,INT((ROW()-14)/2),0)))</f>
        <v>18</v>
      </c>
      <c r="K298" s="245">
        <f ca="1">IF(MOD(ROW()-13,2)=0,IF(ISBLANK(OFFSET('11. SEGUIMIENTO 2026'!$O$14,INT((ROW()-13)/2),0)),"",OFFSET('11. SEGUIMIENTO 2026'!$O$14,INT((ROW()-13)/2),0)),IF(ISBLANK(OFFSET('9. METAS'!$R$20,INT((ROW()-14)/2),0)),"",OFFSET('9. METAS'!$R$20,INT((ROW()-14)/2),0)))</f>
        <v>16</v>
      </c>
      <c r="L298" s="245">
        <f ca="1">IF(MOD(ROW()-13,2)=0,IF(ISBLANK(OFFSET('11. SEGUIMIENTO 2026'!$P$14,INT((ROW()-13)/2),0)),"",OFFSET('11. SEGUIMIENTO 2026'!$P$14,INT((ROW()-13)/2),0)),IF(ISBLANK(OFFSET('9. METAS'!$S$20,INT((ROW()-14)/2),0)),"",OFFSET('9. METAS'!$S$20,INT((ROW()-14)/2),0)))</f>
        <v>17</v>
      </c>
      <c r="M298" s="246">
        <f ca="1">IF(MOD(ROW()-13,2)=0,IF(ISBLANK(OFFSET('11. SEGUIMIENTO 2026'!$Q$14,INT((ROW()-13)/2),0)),"",OFFSET('11. SEGUIMIENTO 2026'!$Q$14,INT((ROW()-13)/2),0)),IF(ISBLANK(OFFSET('9. METAS'!$T$20,INT((ROW()-14)/2),0)),"",OFFSET('9. METAS'!$T$20,INT((ROW()-14)/2),0)))</f>
        <v>12</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02" t="str">
        <f ca="1">IF(ISBLANK(OFFSET('9. METAS'!$K$20,INT((ROW()-13)/2),0)),"",OFFSET('9. METAS'!$K$20,INT((ROW()-13)/2),0))</f>
        <v/>
      </c>
      <c r="I299" s="1004"/>
      <c r="J299" s="244" t="str">
        <f ca="1">IF(MOD(ROW()-13,2)=0,IF(ISBLANK(OFFSET('11. SEGUIMIENTO 2026'!$N$14,INT((ROW()-13)/2),0)),"",OFFSET('11. SEGUIMIENTO 2026'!$N$14,INT((ROW()-13)/2),0)),IF(ISBLANK(OFFSET('9. METAS'!$Q$20,INT((ROW()-14)/2),0)),"",OFFSET('9. METAS'!$Q$20,INT((ROW()-14)/2),0)))</f>
        <v/>
      </c>
      <c r="K299" s="245" t="str">
        <f ca="1">IF(MOD(ROW()-13,2)=0,IF(ISBLANK(OFFSET('11. SEGUIMIENTO 2026'!$O$14,INT((ROW()-13)/2),0)),"",OFFSET('11. SEGUIMIENTO 2026'!$O$14,INT((ROW()-13)/2),0)),IF(ISBLANK(OFFSET('9. METAS'!$R$20,INT((ROW()-14)/2),0)),"",OFFSET('9. METAS'!$R$20,INT((ROW()-14)/2),0)))</f>
        <v/>
      </c>
      <c r="L299" s="245" t="str">
        <f ca="1">IF(MOD(ROW()-13,2)=0,IF(ISBLANK(OFFSET('11. SEGUIMIENTO 2026'!$P$14,INT((ROW()-13)/2),0)),"",OFFSET('11. SEGUIMIENTO 2026'!$P$14,INT((ROW()-13)/2),0)),IF(ISBLANK(OFFSET('9. METAS'!$S$20,INT((ROW()-14)/2),0)),"",OFFSET('9. METAS'!$S$20,INT((ROW()-14)/2),0)))</f>
        <v/>
      </c>
      <c r="M299" s="246" t="str">
        <f ca="1">IF(MOD(ROW()-13,2)=0,IF(ISBLANK(OFFSET('11. SEGUIMIENTO 2026'!$Q$14,INT((ROW()-13)/2),0)),"",OFFSET('11. SEGUIMIENTO 2026'!$Q$14,INT((ROW()-13)/2),0)),IF(ISBLANK(OFFSET('9. METAS'!$T$20,INT((ROW()-14)/2),0)),"",OFFSET('9. METAS'!$T$20,INT((ROW()-14)/2),0)))</f>
        <v/>
      </c>
      <c r="N299" s="1006" t="str">
        <f t="shared" ref="N299" ca="1" si="282">IFERROR(J299/J300,"ND")</f>
        <v>ND</v>
      </c>
      <c r="O299" s="1008" t="str">
        <f t="shared" ref="O299" ca="1" si="283">IFERROR(((J299+K299+L299)/H299),"ND")</f>
        <v>ND</v>
      </c>
      <c r="P299" s="1010"/>
    </row>
    <row r="300" spans="3:16">
      <c r="C300" s="1025"/>
      <c r="D300" s="1018"/>
      <c r="E300" s="1018"/>
      <c r="F300" s="1021"/>
      <c r="G300" s="1023"/>
      <c r="H300" s="1002"/>
      <c r="I300" s="1012"/>
      <c r="J300" s="244" t="str">
        <f ca="1">IF(MOD(ROW()-13,2)=0,IF(ISBLANK(OFFSET('11. SEGUIMIENTO 2026'!$N$14,INT((ROW()-13)/2),0)),"",OFFSET('11. SEGUIMIENTO 2026'!$N$14,INT((ROW()-13)/2),0)),IF(ISBLANK(OFFSET('9. METAS'!$Q$20,INT((ROW()-14)/2),0)),"",OFFSET('9. METAS'!$Q$20,INT((ROW()-14)/2),0)))</f>
        <v/>
      </c>
      <c r="K300" s="245" t="str">
        <f ca="1">IF(MOD(ROW()-13,2)=0,IF(ISBLANK(OFFSET('11. SEGUIMIENTO 2026'!$O$14,INT((ROW()-13)/2),0)),"",OFFSET('11. SEGUIMIENTO 2026'!$O$14,INT((ROW()-13)/2),0)),IF(ISBLANK(OFFSET('9. METAS'!$R$20,INT((ROW()-14)/2),0)),"",OFFSET('9. METAS'!$R$20,INT((ROW()-14)/2),0)))</f>
        <v/>
      </c>
      <c r="L300" s="245" t="str">
        <f ca="1">IF(MOD(ROW()-13,2)=0,IF(ISBLANK(OFFSET('11. SEGUIMIENTO 2026'!$P$14,INT((ROW()-13)/2),0)),"",OFFSET('11. SEGUIMIENTO 2026'!$P$14,INT((ROW()-13)/2),0)),IF(ISBLANK(OFFSET('9. METAS'!$S$20,INT((ROW()-14)/2),0)),"",OFFSET('9. METAS'!$S$20,INT((ROW()-14)/2),0)))</f>
        <v/>
      </c>
      <c r="M300" s="246" t="str">
        <f ca="1">IF(MOD(ROW()-13,2)=0,IF(ISBLANK(OFFSET('11. SEGUIMIENTO 2026'!$Q$14,INT((ROW()-13)/2),0)),"",OFFSET('11. SEGUIMIENTO 2026'!$Q$14,INT((ROW()-13)/2),0)),IF(ISBLANK(OFFSET('9. METAS'!$T$20,INT((ROW()-14)/2),0)),"",OFFSET('9. METAS'!$T$20,INT((ROW()-14)/2),0)))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02" t="str">
        <f ca="1">IF(ISBLANK(OFFSET('9. METAS'!$K$20,INT((ROW()-13)/2),0)),"",OFFSET('9. METAS'!$K$20,INT((ROW()-13)/2),0))</f>
        <v/>
      </c>
      <c r="I301" s="1004"/>
      <c r="J301" s="244" t="str">
        <f ca="1">IF(MOD(ROW()-13,2)=0,IF(ISBLANK(OFFSET('11. SEGUIMIENTO 2026'!$N$14,INT((ROW()-13)/2),0)),"",OFFSET('11. SEGUIMIENTO 2026'!$N$14,INT((ROW()-13)/2),0)),IF(ISBLANK(OFFSET('9. METAS'!$Q$20,INT((ROW()-14)/2),0)),"",OFFSET('9. METAS'!$Q$20,INT((ROW()-14)/2),0)))</f>
        <v/>
      </c>
      <c r="K301" s="245" t="str">
        <f ca="1">IF(MOD(ROW()-13,2)=0,IF(ISBLANK(OFFSET('11. SEGUIMIENTO 2026'!$O$14,INT((ROW()-13)/2),0)),"",OFFSET('11. SEGUIMIENTO 2026'!$O$14,INT((ROW()-13)/2),0)),IF(ISBLANK(OFFSET('9. METAS'!$R$20,INT((ROW()-14)/2),0)),"",OFFSET('9. METAS'!$R$20,INT((ROW()-14)/2),0)))</f>
        <v/>
      </c>
      <c r="L301" s="245" t="str">
        <f ca="1">IF(MOD(ROW()-13,2)=0,IF(ISBLANK(OFFSET('11. SEGUIMIENTO 2026'!$P$14,INT((ROW()-13)/2),0)),"",OFFSET('11. SEGUIMIENTO 2026'!$P$14,INT((ROW()-13)/2),0)),IF(ISBLANK(OFFSET('9. METAS'!$S$20,INT((ROW()-14)/2),0)),"",OFFSET('9. METAS'!$S$20,INT((ROW()-14)/2),0)))</f>
        <v/>
      </c>
      <c r="M301" s="246" t="str">
        <f ca="1">IF(MOD(ROW()-13,2)=0,IF(ISBLANK(OFFSET('11. SEGUIMIENTO 2026'!$Q$14,INT((ROW()-13)/2),0)),"",OFFSET('11. SEGUIMIENTO 2026'!$Q$14,INT((ROW()-13)/2),0)),IF(ISBLANK(OFFSET('9. METAS'!$T$20,INT((ROW()-14)/2),0)),"",OFFSET('9. METAS'!$T$20,INT((ROW()-14)/2),0)))</f>
        <v/>
      </c>
      <c r="N301" s="1006" t="str">
        <f t="shared" ref="N301" ca="1" si="284">IFERROR(J301/J302,"ND")</f>
        <v>ND</v>
      </c>
      <c r="O301" s="1008" t="str">
        <f t="shared" ref="O301" ca="1" si="285">IFERROR(((J301+K301+L301)/H301),"ND")</f>
        <v>ND</v>
      </c>
      <c r="P301" s="1010"/>
    </row>
    <row r="302" spans="3:16">
      <c r="C302" s="1025"/>
      <c r="D302" s="1018"/>
      <c r="E302" s="1018"/>
      <c r="F302" s="1021"/>
      <c r="G302" s="1023"/>
      <c r="H302" s="1002"/>
      <c r="I302" s="1012"/>
      <c r="J302" s="244" t="str">
        <f ca="1">IF(MOD(ROW()-13,2)=0,IF(ISBLANK(OFFSET('11. SEGUIMIENTO 2026'!$N$14,INT((ROW()-13)/2),0)),"",OFFSET('11. SEGUIMIENTO 2026'!$N$14,INT((ROW()-13)/2),0)),IF(ISBLANK(OFFSET('9. METAS'!$Q$20,INT((ROW()-14)/2),0)),"",OFFSET('9. METAS'!$Q$20,INT((ROW()-14)/2),0)))</f>
        <v/>
      </c>
      <c r="K302" s="245" t="str">
        <f ca="1">IF(MOD(ROW()-13,2)=0,IF(ISBLANK(OFFSET('11. SEGUIMIENTO 2026'!$O$14,INT((ROW()-13)/2),0)),"",OFFSET('11. SEGUIMIENTO 2026'!$O$14,INT((ROW()-13)/2),0)),IF(ISBLANK(OFFSET('9. METAS'!$R$20,INT((ROW()-14)/2),0)),"",OFFSET('9. METAS'!$R$20,INT((ROW()-14)/2),0)))</f>
        <v/>
      </c>
      <c r="L302" s="245" t="str">
        <f ca="1">IF(MOD(ROW()-13,2)=0,IF(ISBLANK(OFFSET('11. SEGUIMIENTO 2026'!$P$14,INT((ROW()-13)/2),0)),"",OFFSET('11. SEGUIMIENTO 2026'!$P$14,INT((ROW()-13)/2),0)),IF(ISBLANK(OFFSET('9. METAS'!$S$20,INT((ROW()-14)/2),0)),"",OFFSET('9. METAS'!$S$20,INT((ROW()-14)/2),0)))</f>
        <v/>
      </c>
      <c r="M302" s="246" t="str">
        <f ca="1">IF(MOD(ROW()-13,2)=0,IF(ISBLANK(OFFSET('11. SEGUIMIENTO 2026'!$Q$14,INT((ROW()-13)/2),0)),"",OFFSET('11. SEGUIMIENTO 2026'!$Q$14,INT((ROW()-13)/2),0)),IF(ISBLANK(OFFSET('9. METAS'!$T$20,INT((ROW()-14)/2),0)),"",OFFSET('9. METAS'!$T$20,INT((ROW()-14)/2),0)))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02" t="str">
        <f ca="1">IF(ISBLANK(OFFSET('9. METAS'!$K$20,INT((ROW()-13)/2),0)),"",OFFSET('9. METAS'!$K$20,INT((ROW()-13)/2),0))</f>
        <v/>
      </c>
      <c r="I303" s="1004"/>
      <c r="J303" s="244" t="str">
        <f ca="1">IF(MOD(ROW()-13,2)=0,IF(ISBLANK(OFFSET('11. SEGUIMIENTO 2026'!$N$14,INT((ROW()-13)/2),0)),"",OFFSET('11. SEGUIMIENTO 2026'!$N$14,INT((ROW()-13)/2),0)),IF(ISBLANK(OFFSET('9. METAS'!$Q$20,INT((ROW()-14)/2),0)),"",OFFSET('9. METAS'!$Q$20,INT((ROW()-14)/2),0)))</f>
        <v/>
      </c>
      <c r="K303" s="245" t="str">
        <f ca="1">IF(MOD(ROW()-13,2)=0,IF(ISBLANK(OFFSET('11. SEGUIMIENTO 2026'!$O$14,INT((ROW()-13)/2),0)),"",OFFSET('11. SEGUIMIENTO 2026'!$O$14,INT((ROW()-13)/2),0)),IF(ISBLANK(OFFSET('9. METAS'!$R$20,INT((ROW()-14)/2),0)),"",OFFSET('9. METAS'!$R$20,INT((ROW()-14)/2),0)))</f>
        <v/>
      </c>
      <c r="L303" s="245" t="str">
        <f ca="1">IF(MOD(ROW()-13,2)=0,IF(ISBLANK(OFFSET('11. SEGUIMIENTO 2026'!$P$14,INT((ROW()-13)/2),0)),"",OFFSET('11. SEGUIMIENTO 2026'!$P$14,INT((ROW()-13)/2),0)),IF(ISBLANK(OFFSET('9. METAS'!$S$20,INT((ROW()-14)/2),0)),"",OFFSET('9. METAS'!$S$20,INT((ROW()-14)/2),0)))</f>
        <v/>
      </c>
      <c r="M303" s="246" t="str">
        <f ca="1">IF(MOD(ROW()-13,2)=0,IF(ISBLANK(OFFSET('11. SEGUIMIENTO 2026'!$Q$14,INT((ROW()-13)/2),0)),"",OFFSET('11. SEGUIMIENTO 2026'!$Q$14,INT((ROW()-13)/2),0)),IF(ISBLANK(OFFSET('9. METAS'!$T$20,INT((ROW()-14)/2),0)),"",OFFSET('9. METAS'!$T$20,INT((ROW()-14)/2),0)))</f>
        <v/>
      </c>
      <c r="N303" s="1006" t="str">
        <f t="shared" ref="N303" ca="1" si="286">IFERROR(J303/J304,"ND")</f>
        <v>ND</v>
      </c>
      <c r="O303" s="1008" t="str">
        <f t="shared" ref="O303" ca="1" si="287">IFERROR(((J303+K303+L303)/H303),"ND")</f>
        <v>ND</v>
      </c>
      <c r="P303" s="1010"/>
    </row>
    <row r="304" spans="3:16">
      <c r="C304" s="1025"/>
      <c r="D304" s="1018"/>
      <c r="E304" s="1018"/>
      <c r="F304" s="1021"/>
      <c r="G304" s="1023"/>
      <c r="H304" s="1002"/>
      <c r="I304" s="1012"/>
      <c r="J304" s="244" t="str">
        <f ca="1">IF(MOD(ROW()-13,2)=0,IF(ISBLANK(OFFSET('11. SEGUIMIENTO 2026'!$N$14,INT((ROW()-13)/2),0)),"",OFFSET('11. SEGUIMIENTO 2026'!$N$14,INT((ROW()-13)/2),0)),IF(ISBLANK(OFFSET('9. METAS'!$Q$20,INT((ROW()-14)/2),0)),"",OFFSET('9. METAS'!$Q$20,INT((ROW()-14)/2),0)))</f>
        <v/>
      </c>
      <c r="K304" s="245" t="str">
        <f ca="1">IF(MOD(ROW()-13,2)=0,IF(ISBLANK(OFFSET('11. SEGUIMIENTO 2026'!$O$14,INT((ROW()-13)/2),0)),"",OFFSET('11. SEGUIMIENTO 2026'!$O$14,INT((ROW()-13)/2),0)),IF(ISBLANK(OFFSET('9. METAS'!$R$20,INT((ROW()-14)/2),0)),"",OFFSET('9. METAS'!$R$20,INT((ROW()-14)/2),0)))</f>
        <v/>
      </c>
      <c r="L304" s="245" t="str">
        <f ca="1">IF(MOD(ROW()-13,2)=0,IF(ISBLANK(OFFSET('11. SEGUIMIENTO 2026'!$P$14,INT((ROW()-13)/2),0)),"",OFFSET('11. SEGUIMIENTO 2026'!$P$14,INT((ROW()-13)/2),0)),IF(ISBLANK(OFFSET('9. METAS'!$S$20,INT((ROW()-14)/2),0)),"",OFFSET('9. METAS'!$S$20,INT((ROW()-14)/2),0)))</f>
        <v/>
      </c>
      <c r="M304" s="246" t="str">
        <f ca="1">IF(MOD(ROW()-13,2)=0,IF(ISBLANK(OFFSET('11. SEGUIMIENTO 2026'!$Q$14,INT((ROW()-13)/2),0)),"",OFFSET('11. SEGUIMIENTO 2026'!$Q$14,INT((ROW()-13)/2),0)),IF(ISBLANK(OFFSET('9. METAS'!$T$20,INT((ROW()-14)/2),0)),"",OFFSET('9. METAS'!$T$20,INT((ROW()-14)/2),0)))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02">
        <f ca="1">IF(ISBLANK(OFFSET('9. METAS'!$K$20,INT((ROW()-13)/2),0)),"",OFFSET('9. METAS'!$K$20,INT((ROW()-13)/2),0))</f>
        <v>100</v>
      </c>
      <c r="I305" s="1004"/>
      <c r="J305" s="244">
        <f ca="1">IF(MOD(ROW()-13,2)=0,IF(ISBLANK(OFFSET('11. SEGUIMIENTO 2026'!$N$14,INT((ROW()-13)/2),0)),"",OFFSET('11. SEGUIMIENTO 2026'!$N$14,INT((ROW()-13)/2),0)),IF(ISBLANK(OFFSET('9. METAS'!$Q$20,INT((ROW()-14)/2),0)),"",OFFSET('9. METAS'!$Q$20,INT((ROW()-14)/2),0)))</f>
        <v>25</v>
      </c>
      <c r="K305" s="245" t="str">
        <f ca="1">IF(MOD(ROW()-13,2)=0,IF(ISBLANK(OFFSET('11. SEGUIMIENTO 2026'!$O$14,INT((ROW()-13)/2),0)),"",OFFSET('11. SEGUIMIENTO 2026'!$O$14,INT((ROW()-13)/2),0)),IF(ISBLANK(OFFSET('9. METAS'!$R$20,INT((ROW()-14)/2),0)),"",OFFSET('9. METAS'!$R$20,INT((ROW()-14)/2),0)))</f>
        <v/>
      </c>
      <c r="L305" s="245" t="str">
        <f ca="1">IF(MOD(ROW()-13,2)=0,IF(ISBLANK(OFFSET('11. SEGUIMIENTO 2026'!$P$14,INT((ROW()-13)/2),0)),"",OFFSET('11. SEGUIMIENTO 2026'!$P$14,INT((ROW()-13)/2),0)),IF(ISBLANK(OFFSET('9. METAS'!$S$20,INT((ROW()-14)/2),0)),"",OFFSET('9. METAS'!$S$20,INT((ROW()-14)/2),0)))</f>
        <v/>
      </c>
      <c r="M305" s="246" t="str">
        <f ca="1">IF(MOD(ROW()-13,2)=0,IF(ISBLANK(OFFSET('11. SEGUIMIENTO 2026'!$Q$14,INT((ROW()-13)/2),0)),"",OFFSET('11. SEGUIMIENTO 2026'!$Q$14,INT((ROW()-13)/2),0)),IF(ISBLANK(OFFSET('9. METAS'!$T$20,INT((ROW()-14)/2),0)),"",OFFSET('9. METAS'!$T$20,INT((ROW()-14)/2),0)))</f>
        <v/>
      </c>
      <c r="N305" s="1006">
        <f t="shared" ref="N305" ca="1" si="288">IFERROR(J305/J306,"ND")</f>
        <v>1</v>
      </c>
      <c r="O305" s="1008" t="str">
        <f t="shared" ref="O305" ca="1" si="289">IFERROR(((J305+K305+L305)/H305),"ND")</f>
        <v>ND</v>
      </c>
      <c r="P305" s="1010"/>
    </row>
    <row r="306" spans="3:16">
      <c r="C306" s="1025"/>
      <c r="D306" s="1018"/>
      <c r="E306" s="1018"/>
      <c r="F306" s="1021"/>
      <c r="G306" s="1023"/>
      <c r="H306" s="1002"/>
      <c r="I306" s="1012"/>
      <c r="J306" s="244">
        <f ca="1">IF(MOD(ROW()-13,2)=0,IF(ISBLANK(OFFSET('11. SEGUIMIENTO 2026'!$N$14,INT((ROW()-13)/2),0)),"",OFFSET('11. SEGUIMIENTO 2026'!$N$14,INT((ROW()-13)/2),0)),IF(ISBLANK(OFFSET('9. METAS'!$Q$20,INT((ROW()-14)/2),0)),"",OFFSET('9. METAS'!$Q$20,INT((ROW()-14)/2),0)))</f>
        <v>25</v>
      </c>
      <c r="K306" s="245">
        <f ca="1">IF(MOD(ROW()-13,2)=0,IF(ISBLANK(OFFSET('11. SEGUIMIENTO 2026'!$O$14,INT((ROW()-13)/2),0)),"",OFFSET('11. SEGUIMIENTO 2026'!$O$14,INT((ROW()-13)/2),0)),IF(ISBLANK(OFFSET('9. METAS'!$R$20,INT((ROW()-14)/2),0)),"",OFFSET('9. METAS'!$R$20,INT((ROW()-14)/2),0)))</f>
        <v>25</v>
      </c>
      <c r="L306" s="245">
        <f ca="1">IF(MOD(ROW()-13,2)=0,IF(ISBLANK(OFFSET('11. SEGUIMIENTO 2026'!$P$14,INT((ROW()-13)/2),0)),"",OFFSET('11. SEGUIMIENTO 2026'!$P$14,INT((ROW()-13)/2),0)),IF(ISBLANK(OFFSET('9. METAS'!$S$20,INT((ROW()-14)/2),0)),"",OFFSET('9. METAS'!$S$20,INT((ROW()-14)/2),0)))</f>
        <v>25</v>
      </c>
      <c r="M306" s="246">
        <f ca="1">IF(MOD(ROW()-13,2)=0,IF(ISBLANK(OFFSET('11. SEGUIMIENTO 2026'!$Q$14,INT((ROW()-13)/2),0)),"",OFFSET('11. SEGUIMIENTO 2026'!$Q$14,INT((ROW()-13)/2),0)),IF(ISBLANK(OFFSET('9. METAS'!$T$20,INT((ROW()-14)/2),0)),"",OFFSET('9. METAS'!$T$20,INT((ROW()-14)/2),0)))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02">
        <f ca="1">IF(ISBLANK(OFFSET('9. METAS'!$K$20,INT((ROW()-13)/2),0)),"",OFFSET('9. METAS'!$K$20,INT((ROW()-13)/2),0))</f>
        <v>22</v>
      </c>
      <c r="I307" s="1004"/>
      <c r="J307" s="244">
        <f ca="1">IF(MOD(ROW()-13,2)=0,IF(ISBLANK(OFFSET('11. SEGUIMIENTO 2026'!$N$14,INT((ROW()-13)/2),0)),"",OFFSET('11. SEGUIMIENTO 2026'!$N$14,INT((ROW()-13)/2),0)),IF(ISBLANK(OFFSET('9. METAS'!$Q$20,INT((ROW()-14)/2),0)),"",OFFSET('9. METAS'!$Q$20,INT((ROW()-14)/2),0)))</f>
        <v>7</v>
      </c>
      <c r="K307" s="245" t="str">
        <f ca="1">IF(MOD(ROW()-13,2)=0,IF(ISBLANK(OFFSET('11. SEGUIMIENTO 2026'!$O$14,INT((ROW()-13)/2),0)),"",OFFSET('11. SEGUIMIENTO 2026'!$O$14,INT((ROW()-13)/2),0)),IF(ISBLANK(OFFSET('9. METAS'!$R$20,INT((ROW()-14)/2),0)),"",OFFSET('9. METAS'!$R$20,INT((ROW()-14)/2),0)))</f>
        <v/>
      </c>
      <c r="L307" s="245" t="str">
        <f ca="1">IF(MOD(ROW()-13,2)=0,IF(ISBLANK(OFFSET('11. SEGUIMIENTO 2026'!$P$14,INT((ROW()-13)/2),0)),"",OFFSET('11. SEGUIMIENTO 2026'!$P$14,INT((ROW()-13)/2),0)),IF(ISBLANK(OFFSET('9. METAS'!$S$20,INT((ROW()-14)/2),0)),"",OFFSET('9. METAS'!$S$20,INT((ROW()-14)/2),0)))</f>
        <v/>
      </c>
      <c r="M307" s="246" t="str">
        <f ca="1">IF(MOD(ROW()-13,2)=0,IF(ISBLANK(OFFSET('11. SEGUIMIENTO 2026'!$Q$14,INT((ROW()-13)/2),0)),"",OFFSET('11. SEGUIMIENTO 2026'!$Q$14,INT((ROW()-13)/2),0)),IF(ISBLANK(OFFSET('9. METAS'!$T$20,INT((ROW()-14)/2),0)),"",OFFSET('9. METAS'!$T$20,INT((ROW()-14)/2),0)))</f>
        <v/>
      </c>
      <c r="N307" s="1006">
        <f t="shared" ref="N307" ca="1" si="290">IFERROR(J307/J308,"ND")</f>
        <v>1</v>
      </c>
      <c r="O307" s="1008" t="str">
        <f t="shared" ref="O307" ca="1" si="291">IFERROR(((J307+K307+L307)/H307),"ND")</f>
        <v>ND</v>
      </c>
      <c r="P307" s="1010"/>
    </row>
    <row r="308" spans="3:16">
      <c r="C308" s="1025"/>
      <c r="D308" s="1018"/>
      <c r="E308" s="1018"/>
      <c r="F308" s="1021"/>
      <c r="G308" s="1023"/>
      <c r="H308" s="1002"/>
      <c r="I308" s="1012"/>
      <c r="J308" s="244">
        <f ca="1">IF(MOD(ROW()-13,2)=0,IF(ISBLANK(OFFSET('11. SEGUIMIENTO 2026'!$N$14,INT((ROW()-13)/2),0)),"",OFFSET('11. SEGUIMIENTO 2026'!$N$14,INT((ROW()-13)/2),0)),IF(ISBLANK(OFFSET('9. METAS'!$Q$20,INT((ROW()-14)/2),0)),"",OFFSET('9. METAS'!$Q$20,INT((ROW()-14)/2),0)))</f>
        <v>7</v>
      </c>
      <c r="K308" s="245">
        <f ca="1">IF(MOD(ROW()-13,2)=0,IF(ISBLANK(OFFSET('11. SEGUIMIENTO 2026'!$O$14,INT((ROW()-13)/2),0)),"",OFFSET('11. SEGUIMIENTO 2026'!$O$14,INT((ROW()-13)/2),0)),IF(ISBLANK(OFFSET('9. METAS'!$R$20,INT((ROW()-14)/2),0)),"",OFFSET('9. METAS'!$R$20,INT((ROW()-14)/2),0)))</f>
        <v>8</v>
      </c>
      <c r="L308" s="245">
        <f ca="1">IF(MOD(ROW()-13,2)=0,IF(ISBLANK(OFFSET('11. SEGUIMIENTO 2026'!$P$14,INT((ROW()-13)/2),0)),"",OFFSET('11. SEGUIMIENTO 2026'!$P$14,INT((ROW()-13)/2),0)),IF(ISBLANK(OFFSET('9. METAS'!$S$20,INT((ROW()-14)/2),0)),"",OFFSET('9. METAS'!$S$20,INT((ROW()-14)/2),0)))</f>
        <v>1</v>
      </c>
      <c r="M308" s="246">
        <f ca="1">IF(MOD(ROW()-13,2)=0,IF(ISBLANK(OFFSET('11. SEGUIMIENTO 2026'!$Q$14,INT((ROW()-13)/2),0)),"",OFFSET('11. SEGUIMIENTO 2026'!$Q$14,INT((ROW()-13)/2),0)),IF(ISBLANK(OFFSET('9. METAS'!$T$20,INT((ROW()-14)/2),0)),"",OFFSET('9. METAS'!$T$20,INT((ROW()-14)/2),0)))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02" t="str">
        <f ca="1">IF(ISBLANK(OFFSET('9. METAS'!$K$20,INT((ROW()-13)/2),0)),"",OFFSET('9. METAS'!$K$20,INT((ROW()-13)/2),0))</f>
        <v/>
      </c>
      <c r="I309" s="1004"/>
      <c r="J309" s="244" t="str">
        <f ca="1">IF(MOD(ROW()-13,2)=0,IF(ISBLANK(OFFSET('11. SEGUIMIENTO 2026'!$N$14,INT((ROW()-13)/2),0)),"",OFFSET('11. SEGUIMIENTO 2026'!$N$14,INT((ROW()-13)/2),0)),IF(ISBLANK(OFFSET('9. METAS'!$Q$20,INT((ROW()-14)/2),0)),"",OFFSET('9. METAS'!$Q$20,INT((ROW()-14)/2),0)))</f>
        <v/>
      </c>
      <c r="K309" s="245" t="str">
        <f ca="1">IF(MOD(ROW()-13,2)=0,IF(ISBLANK(OFFSET('11. SEGUIMIENTO 2026'!$O$14,INT((ROW()-13)/2),0)),"",OFFSET('11. SEGUIMIENTO 2026'!$O$14,INT((ROW()-13)/2),0)),IF(ISBLANK(OFFSET('9. METAS'!$R$20,INT((ROW()-14)/2),0)),"",OFFSET('9. METAS'!$R$20,INT((ROW()-14)/2),0)))</f>
        <v/>
      </c>
      <c r="L309" s="245" t="str">
        <f ca="1">IF(MOD(ROW()-13,2)=0,IF(ISBLANK(OFFSET('11. SEGUIMIENTO 2026'!$P$14,INT((ROW()-13)/2),0)),"",OFFSET('11. SEGUIMIENTO 2026'!$P$14,INT((ROW()-13)/2),0)),IF(ISBLANK(OFFSET('9. METAS'!$S$20,INT((ROW()-14)/2),0)),"",OFFSET('9. METAS'!$S$20,INT((ROW()-14)/2),0)))</f>
        <v/>
      </c>
      <c r="M309" s="246" t="str">
        <f ca="1">IF(MOD(ROW()-13,2)=0,IF(ISBLANK(OFFSET('11. SEGUIMIENTO 2026'!$Q$14,INT((ROW()-13)/2),0)),"",OFFSET('11. SEGUIMIENTO 2026'!$Q$14,INT((ROW()-13)/2),0)),IF(ISBLANK(OFFSET('9. METAS'!$T$20,INT((ROW()-14)/2),0)),"",OFFSET('9. METAS'!$T$20,INT((ROW()-14)/2),0)))</f>
        <v/>
      </c>
      <c r="N309" s="1006" t="str">
        <f t="shared" ref="N309" ca="1" si="292">IFERROR(J309/J310,"ND")</f>
        <v>ND</v>
      </c>
      <c r="O309" s="1008" t="str">
        <f t="shared" ref="O309" ca="1" si="293">IFERROR(((J309+K309+L309)/H309),"ND")</f>
        <v>ND</v>
      </c>
      <c r="P309" s="1010"/>
    </row>
    <row r="310" spans="3:16">
      <c r="C310" s="1025"/>
      <c r="D310" s="1018"/>
      <c r="E310" s="1018"/>
      <c r="F310" s="1021"/>
      <c r="G310" s="1023"/>
      <c r="H310" s="1002"/>
      <c r="I310" s="1012"/>
      <c r="J310" s="244" t="str">
        <f ca="1">IF(MOD(ROW()-13,2)=0,IF(ISBLANK(OFFSET('11. SEGUIMIENTO 2026'!$N$14,INT((ROW()-13)/2),0)),"",OFFSET('11. SEGUIMIENTO 2026'!$N$14,INT((ROW()-13)/2),0)),IF(ISBLANK(OFFSET('9. METAS'!$Q$20,INT((ROW()-14)/2),0)),"",OFFSET('9. METAS'!$Q$20,INT((ROW()-14)/2),0)))</f>
        <v/>
      </c>
      <c r="K310" s="245" t="str">
        <f ca="1">IF(MOD(ROW()-13,2)=0,IF(ISBLANK(OFFSET('11. SEGUIMIENTO 2026'!$O$14,INT((ROW()-13)/2),0)),"",OFFSET('11. SEGUIMIENTO 2026'!$O$14,INT((ROW()-13)/2),0)),IF(ISBLANK(OFFSET('9. METAS'!$R$20,INT((ROW()-14)/2),0)),"",OFFSET('9. METAS'!$R$20,INT((ROW()-14)/2),0)))</f>
        <v/>
      </c>
      <c r="L310" s="245" t="str">
        <f ca="1">IF(MOD(ROW()-13,2)=0,IF(ISBLANK(OFFSET('11. SEGUIMIENTO 2026'!$P$14,INT((ROW()-13)/2),0)),"",OFFSET('11. SEGUIMIENTO 2026'!$P$14,INT((ROW()-13)/2),0)),IF(ISBLANK(OFFSET('9. METAS'!$S$20,INT((ROW()-14)/2),0)),"",OFFSET('9. METAS'!$S$20,INT((ROW()-14)/2),0)))</f>
        <v/>
      </c>
      <c r="M310" s="246" t="str">
        <f ca="1">IF(MOD(ROW()-13,2)=0,IF(ISBLANK(OFFSET('11. SEGUIMIENTO 2026'!$Q$14,INT((ROW()-13)/2),0)),"",OFFSET('11. SEGUIMIENTO 2026'!$Q$14,INT((ROW()-13)/2),0)),IF(ISBLANK(OFFSET('9. METAS'!$T$20,INT((ROW()-14)/2),0)),"",OFFSET('9. METAS'!$T$20,INT((ROW()-14)/2),0)))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02" t="str">
        <f ca="1">IF(ISBLANK(OFFSET('9. METAS'!$K$20,INT((ROW()-13)/2),0)),"",OFFSET('9. METAS'!$K$20,INT((ROW()-13)/2),0))</f>
        <v/>
      </c>
      <c r="I311" s="1004"/>
      <c r="J311" s="244" t="str">
        <f ca="1">IF(MOD(ROW()-13,2)=0,IF(ISBLANK(OFFSET('11. SEGUIMIENTO 2026'!$N$14,INT((ROW()-13)/2),0)),"",OFFSET('11. SEGUIMIENTO 2026'!$N$14,INT((ROW()-13)/2),0)),IF(ISBLANK(OFFSET('9. METAS'!$Q$20,INT((ROW()-14)/2),0)),"",OFFSET('9. METAS'!$Q$20,INT((ROW()-14)/2),0)))</f>
        <v/>
      </c>
      <c r="K311" s="245" t="str">
        <f ca="1">IF(MOD(ROW()-13,2)=0,IF(ISBLANK(OFFSET('11. SEGUIMIENTO 2026'!$O$14,INT((ROW()-13)/2),0)),"",OFFSET('11. SEGUIMIENTO 2026'!$O$14,INT((ROW()-13)/2),0)),IF(ISBLANK(OFFSET('9. METAS'!$R$20,INT((ROW()-14)/2),0)),"",OFFSET('9. METAS'!$R$20,INT((ROW()-14)/2),0)))</f>
        <v/>
      </c>
      <c r="L311" s="245" t="str">
        <f ca="1">IF(MOD(ROW()-13,2)=0,IF(ISBLANK(OFFSET('11. SEGUIMIENTO 2026'!$P$14,INT((ROW()-13)/2),0)),"",OFFSET('11. SEGUIMIENTO 2026'!$P$14,INT((ROW()-13)/2),0)),IF(ISBLANK(OFFSET('9. METAS'!$S$20,INT((ROW()-14)/2),0)),"",OFFSET('9. METAS'!$S$20,INT((ROW()-14)/2),0)))</f>
        <v/>
      </c>
      <c r="M311" s="246" t="str">
        <f ca="1">IF(MOD(ROW()-13,2)=0,IF(ISBLANK(OFFSET('11. SEGUIMIENTO 2026'!$Q$14,INT((ROW()-13)/2),0)),"",OFFSET('11. SEGUIMIENTO 2026'!$Q$14,INT((ROW()-13)/2),0)),IF(ISBLANK(OFFSET('9. METAS'!$T$20,INT((ROW()-14)/2),0)),"",OFFSET('9. METAS'!$T$20,INT((ROW()-14)/2),0)))</f>
        <v/>
      </c>
      <c r="N311" s="1006" t="str">
        <f t="shared" ref="N311" ca="1" si="294">IFERROR(J311/J312,"ND")</f>
        <v>ND</v>
      </c>
      <c r="O311" s="1008" t="str">
        <f t="shared" ref="O311" ca="1" si="295">IFERROR(((J311+K311+L311)/H311),"ND")</f>
        <v>ND</v>
      </c>
      <c r="P311" s="1010"/>
    </row>
    <row r="312" spans="3:16">
      <c r="C312" s="1025"/>
      <c r="D312" s="1018"/>
      <c r="E312" s="1018"/>
      <c r="F312" s="1021"/>
      <c r="G312" s="1023"/>
      <c r="H312" s="1002"/>
      <c r="I312" s="1012"/>
      <c r="J312" s="244" t="str">
        <f ca="1">IF(MOD(ROW()-13,2)=0,IF(ISBLANK(OFFSET('11. SEGUIMIENTO 2026'!$N$14,INT((ROW()-13)/2),0)),"",OFFSET('11. SEGUIMIENTO 2026'!$N$14,INT((ROW()-13)/2),0)),IF(ISBLANK(OFFSET('9. METAS'!$Q$20,INT((ROW()-14)/2),0)),"",OFFSET('9. METAS'!$Q$20,INT((ROW()-14)/2),0)))</f>
        <v/>
      </c>
      <c r="K312" s="245" t="str">
        <f ca="1">IF(MOD(ROW()-13,2)=0,IF(ISBLANK(OFFSET('11. SEGUIMIENTO 2026'!$O$14,INT((ROW()-13)/2),0)),"",OFFSET('11. SEGUIMIENTO 2026'!$O$14,INT((ROW()-13)/2),0)),IF(ISBLANK(OFFSET('9. METAS'!$R$20,INT((ROW()-14)/2),0)),"",OFFSET('9. METAS'!$R$20,INT((ROW()-14)/2),0)))</f>
        <v/>
      </c>
      <c r="L312" s="245" t="str">
        <f ca="1">IF(MOD(ROW()-13,2)=0,IF(ISBLANK(OFFSET('11. SEGUIMIENTO 2026'!$P$14,INT((ROW()-13)/2),0)),"",OFFSET('11. SEGUIMIENTO 2026'!$P$14,INT((ROW()-13)/2),0)),IF(ISBLANK(OFFSET('9. METAS'!$S$20,INT((ROW()-14)/2),0)),"",OFFSET('9. METAS'!$S$20,INT((ROW()-14)/2),0)))</f>
        <v/>
      </c>
      <c r="M312" s="246" t="str">
        <f ca="1">IF(MOD(ROW()-13,2)=0,IF(ISBLANK(OFFSET('11. SEGUIMIENTO 2026'!$Q$14,INT((ROW()-13)/2),0)),"",OFFSET('11. SEGUIMIENTO 2026'!$Q$14,INT((ROW()-13)/2),0)),IF(ISBLANK(OFFSET('9. METAS'!$T$20,INT((ROW()-14)/2),0)),"",OFFSET('9. METAS'!$T$20,INT((ROW()-14)/2),0)))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02" t="str">
        <f ca="1">IF(ISBLANK(OFFSET('9. METAS'!$K$20,INT((ROW()-13)/2),0)),"",OFFSET('9. METAS'!$K$20,INT((ROW()-13)/2),0))</f>
        <v/>
      </c>
      <c r="I313" s="1004"/>
      <c r="J313" s="244" t="str">
        <f ca="1">IF(MOD(ROW()-13,2)=0,IF(ISBLANK(OFFSET('11. SEGUIMIENTO 2026'!$N$14,INT((ROW()-13)/2),0)),"",OFFSET('11. SEGUIMIENTO 2026'!$N$14,INT((ROW()-13)/2),0)),IF(ISBLANK(OFFSET('9. METAS'!$Q$20,INT((ROW()-14)/2),0)),"",OFFSET('9. METAS'!$Q$20,INT((ROW()-14)/2),0)))</f>
        <v/>
      </c>
      <c r="K313" s="245" t="str">
        <f ca="1">IF(MOD(ROW()-13,2)=0,IF(ISBLANK(OFFSET('11. SEGUIMIENTO 2026'!$O$14,INT((ROW()-13)/2),0)),"",OFFSET('11. SEGUIMIENTO 2026'!$O$14,INT((ROW()-13)/2),0)),IF(ISBLANK(OFFSET('9. METAS'!$R$20,INT((ROW()-14)/2),0)),"",OFFSET('9. METAS'!$R$20,INT((ROW()-14)/2),0)))</f>
        <v/>
      </c>
      <c r="L313" s="245" t="str">
        <f ca="1">IF(MOD(ROW()-13,2)=0,IF(ISBLANK(OFFSET('11. SEGUIMIENTO 2026'!$P$14,INT((ROW()-13)/2),0)),"",OFFSET('11. SEGUIMIENTO 2026'!$P$14,INT((ROW()-13)/2),0)),IF(ISBLANK(OFFSET('9. METAS'!$S$20,INT((ROW()-14)/2),0)),"",OFFSET('9. METAS'!$S$20,INT((ROW()-14)/2),0)))</f>
        <v/>
      </c>
      <c r="M313" s="246" t="str">
        <f ca="1">IF(MOD(ROW()-13,2)=0,IF(ISBLANK(OFFSET('11. SEGUIMIENTO 2026'!$Q$14,INT((ROW()-13)/2),0)),"",OFFSET('11. SEGUIMIENTO 2026'!$Q$14,INT((ROW()-13)/2),0)),IF(ISBLANK(OFFSET('9. METAS'!$T$20,INT((ROW()-14)/2),0)),"",OFFSET('9. METAS'!$T$20,INT((ROW()-14)/2),0)))</f>
        <v/>
      </c>
      <c r="N313" s="1006" t="str">
        <f t="shared" ref="N313" ca="1" si="296">IFERROR(J313/J314,"ND")</f>
        <v>ND</v>
      </c>
      <c r="O313" s="1008" t="str">
        <f t="shared" ref="O313" ca="1" si="297">IFERROR(((J313+K313+L313)/H313),"ND")</f>
        <v>ND</v>
      </c>
      <c r="P313" s="1010"/>
    </row>
    <row r="314" spans="3:16">
      <c r="C314" s="1025"/>
      <c r="D314" s="1018"/>
      <c r="E314" s="1018"/>
      <c r="F314" s="1021"/>
      <c r="G314" s="1023"/>
      <c r="H314" s="1002"/>
      <c r="I314" s="1012"/>
      <c r="J314" s="244" t="str">
        <f ca="1">IF(MOD(ROW()-13,2)=0,IF(ISBLANK(OFFSET('11. SEGUIMIENTO 2026'!$N$14,INT((ROW()-13)/2),0)),"",OFFSET('11. SEGUIMIENTO 2026'!$N$14,INT((ROW()-13)/2),0)),IF(ISBLANK(OFFSET('9. METAS'!$Q$20,INT((ROW()-14)/2),0)),"",OFFSET('9. METAS'!$Q$20,INT((ROW()-14)/2),0)))</f>
        <v/>
      </c>
      <c r="K314" s="245" t="str">
        <f ca="1">IF(MOD(ROW()-13,2)=0,IF(ISBLANK(OFFSET('11. SEGUIMIENTO 2026'!$O$14,INT((ROW()-13)/2),0)),"",OFFSET('11. SEGUIMIENTO 2026'!$O$14,INT((ROW()-13)/2),0)),IF(ISBLANK(OFFSET('9. METAS'!$R$20,INT((ROW()-14)/2),0)),"",OFFSET('9. METAS'!$R$20,INT((ROW()-14)/2),0)))</f>
        <v/>
      </c>
      <c r="L314" s="245" t="str">
        <f ca="1">IF(MOD(ROW()-13,2)=0,IF(ISBLANK(OFFSET('11. SEGUIMIENTO 2026'!$P$14,INT((ROW()-13)/2),0)),"",OFFSET('11. SEGUIMIENTO 2026'!$P$14,INT((ROW()-13)/2),0)),IF(ISBLANK(OFFSET('9. METAS'!$S$20,INT((ROW()-14)/2),0)),"",OFFSET('9. METAS'!$S$20,INT((ROW()-14)/2),0)))</f>
        <v/>
      </c>
      <c r="M314" s="246" t="str">
        <f ca="1">IF(MOD(ROW()-13,2)=0,IF(ISBLANK(OFFSET('11. SEGUIMIENTO 2026'!$Q$14,INT((ROW()-13)/2),0)),"",OFFSET('11. SEGUIMIENTO 2026'!$Q$14,INT((ROW()-13)/2),0)),IF(ISBLANK(OFFSET('9. METAS'!$T$20,INT((ROW()-14)/2),0)),"",OFFSET('9. METAS'!$T$20,INT((ROW()-14)/2),0)))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02" t="str">
        <f ca="1">IF(ISBLANK(OFFSET('9. METAS'!$K$20,INT((ROW()-13)/2),0)),"",OFFSET('9. METAS'!$K$20,INT((ROW()-13)/2),0))</f>
        <v/>
      </c>
      <c r="I315" s="1004"/>
      <c r="J315" s="244" t="str">
        <f ca="1">IF(MOD(ROW()-13,2)=0,IF(ISBLANK(OFFSET('11. SEGUIMIENTO 2026'!$N$14,INT((ROW()-13)/2),0)),"",OFFSET('11. SEGUIMIENTO 2026'!$N$14,INT((ROW()-13)/2),0)),IF(ISBLANK(OFFSET('9. METAS'!$Q$20,INT((ROW()-14)/2),0)),"",OFFSET('9. METAS'!$Q$20,INT((ROW()-14)/2),0)))</f>
        <v/>
      </c>
      <c r="K315" s="245" t="str">
        <f ca="1">IF(MOD(ROW()-13,2)=0,IF(ISBLANK(OFFSET('11. SEGUIMIENTO 2026'!$O$14,INT((ROW()-13)/2),0)),"",OFFSET('11. SEGUIMIENTO 2026'!$O$14,INT((ROW()-13)/2),0)),IF(ISBLANK(OFFSET('9. METAS'!$R$20,INT((ROW()-14)/2),0)),"",OFFSET('9. METAS'!$R$20,INT((ROW()-14)/2),0)))</f>
        <v/>
      </c>
      <c r="L315" s="245" t="str">
        <f ca="1">IF(MOD(ROW()-13,2)=0,IF(ISBLANK(OFFSET('11. SEGUIMIENTO 2026'!$P$14,INT((ROW()-13)/2),0)),"",OFFSET('11. SEGUIMIENTO 2026'!$P$14,INT((ROW()-13)/2),0)),IF(ISBLANK(OFFSET('9. METAS'!$S$20,INT((ROW()-14)/2),0)),"",OFFSET('9. METAS'!$S$20,INT((ROW()-14)/2),0)))</f>
        <v/>
      </c>
      <c r="M315" s="246" t="str">
        <f ca="1">IF(MOD(ROW()-13,2)=0,IF(ISBLANK(OFFSET('11. SEGUIMIENTO 2026'!$Q$14,INT((ROW()-13)/2),0)),"",OFFSET('11. SEGUIMIENTO 2026'!$Q$14,INT((ROW()-13)/2),0)),IF(ISBLANK(OFFSET('9. METAS'!$T$20,INT((ROW()-14)/2),0)),"",OFFSET('9. METAS'!$T$20,INT((ROW()-14)/2),0)))</f>
        <v/>
      </c>
      <c r="N315" s="1006" t="str">
        <f t="shared" ref="N315" ca="1" si="298">IFERROR(J315/J316,"ND")</f>
        <v>ND</v>
      </c>
      <c r="O315" s="1008" t="str">
        <f t="shared" ref="O315" ca="1" si="299">IFERROR(((J315+K315+L315)/H315),"ND")</f>
        <v>ND</v>
      </c>
      <c r="P315" s="1010"/>
    </row>
    <row r="316" spans="3:16">
      <c r="C316" s="1025"/>
      <c r="D316" s="1018"/>
      <c r="E316" s="1018"/>
      <c r="F316" s="1021"/>
      <c r="G316" s="1023"/>
      <c r="H316" s="1002"/>
      <c r="I316" s="1012"/>
      <c r="J316" s="244" t="str">
        <f ca="1">IF(MOD(ROW()-13,2)=0,IF(ISBLANK(OFFSET('11. SEGUIMIENTO 2026'!$N$14,INT((ROW()-13)/2),0)),"",OFFSET('11. SEGUIMIENTO 2026'!$N$14,INT((ROW()-13)/2),0)),IF(ISBLANK(OFFSET('9. METAS'!$Q$20,INT((ROW()-14)/2),0)),"",OFFSET('9. METAS'!$Q$20,INT((ROW()-14)/2),0)))</f>
        <v/>
      </c>
      <c r="K316" s="245" t="str">
        <f ca="1">IF(MOD(ROW()-13,2)=0,IF(ISBLANK(OFFSET('11. SEGUIMIENTO 2026'!$O$14,INT((ROW()-13)/2),0)),"",OFFSET('11. SEGUIMIENTO 2026'!$O$14,INT((ROW()-13)/2),0)),IF(ISBLANK(OFFSET('9. METAS'!$R$20,INT((ROW()-14)/2),0)),"",OFFSET('9. METAS'!$R$20,INT((ROW()-14)/2),0)))</f>
        <v/>
      </c>
      <c r="L316" s="245" t="str">
        <f ca="1">IF(MOD(ROW()-13,2)=0,IF(ISBLANK(OFFSET('11. SEGUIMIENTO 2026'!$P$14,INT((ROW()-13)/2),0)),"",OFFSET('11. SEGUIMIENTO 2026'!$P$14,INT((ROW()-13)/2),0)),IF(ISBLANK(OFFSET('9. METAS'!$S$20,INT((ROW()-14)/2),0)),"",OFFSET('9. METAS'!$S$20,INT((ROW()-14)/2),0)))</f>
        <v/>
      </c>
      <c r="M316" s="246" t="str">
        <f ca="1">IF(MOD(ROW()-13,2)=0,IF(ISBLANK(OFFSET('11. SEGUIMIENTO 2026'!$Q$14,INT((ROW()-13)/2),0)),"",OFFSET('11. SEGUIMIENTO 2026'!$Q$14,INT((ROW()-13)/2),0)),IF(ISBLANK(OFFSET('9. METAS'!$T$20,INT((ROW()-14)/2),0)),"",OFFSET('9. METAS'!$T$20,INT((ROW()-14)/2),0)))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02">
        <f ca="1">IF(ISBLANK(OFFSET('9. METAS'!$K$20,INT((ROW()-13)/2),0)),"",OFFSET('9. METAS'!$K$20,INT((ROW()-13)/2),0))</f>
        <v>100</v>
      </c>
      <c r="I317" s="1004"/>
      <c r="J317" s="244">
        <f ca="1">IF(MOD(ROW()-13,2)=0,IF(ISBLANK(OFFSET('11. SEGUIMIENTO 2026'!$N$14,INT((ROW()-13)/2),0)),"",OFFSET('11. SEGUIMIENTO 2026'!$N$14,INT((ROW()-13)/2),0)),IF(ISBLANK(OFFSET('9. METAS'!$Q$20,INT((ROW()-14)/2),0)),"",OFFSET('9. METAS'!$Q$20,INT((ROW()-14)/2),0)))</f>
        <v>25</v>
      </c>
      <c r="K317" s="245" t="str">
        <f ca="1">IF(MOD(ROW()-13,2)=0,IF(ISBLANK(OFFSET('11. SEGUIMIENTO 2026'!$O$14,INT((ROW()-13)/2),0)),"",OFFSET('11. SEGUIMIENTO 2026'!$O$14,INT((ROW()-13)/2),0)),IF(ISBLANK(OFFSET('9. METAS'!$R$20,INT((ROW()-14)/2),0)),"",OFFSET('9. METAS'!$R$20,INT((ROW()-14)/2),0)))</f>
        <v/>
      </c>
      <c r="L317" s="245" t="str">
        <f ca="1">IF(MOD(ROW()-13,2)=0,IF(ISBLANK(OFFSET('11. SEGUIMIENTO 2026'!$P$14,INT((ROW()-13)/2),0)),"",OFFSET('11. SEGUIMIENTO 2026'!$P$14,INT((ROW()-13)/2),0)),IF(ISBLANK(OFFSET('9. METAS'!$S$20,INT((ROW()-14)/2),0)),"",OFFSET('9. METAS'!$S$20,INT((ROW()-14)/2),0)))</f>
        <v/>
      </c>
      <c r="M317" s="246" t="str">
        <f ca="1">IF(MOD(ROW()-13,2)=0,IF(ISBLANK(OFFSET('11. SEGUIMIENTO 2026'!$Q$14,INT((ROW()-13)/2),0)),"",OFFSET('11. SEGUIMIENTO 2026'!$Q$14,INT((ROW()-13)/2),0)),IF(ISBLANK(OFFSET('9. METAS'!$T$20,INT((ROW()-14)/2),0)),"",OFFSET('9. METAS'!$T$20,INT((ROW()-14)/2),0)))</f>
        <v/>
      </c>
      <c r="N317" s="1006">
        <f t="shared" ref="N317" ca="1" si="300">IFERROR(J317/J318,"ND")</f>
        <v>1</v>
      </c>
      <c r="O317" s="1008" t="str">
        <f t="shared" ref="O317" ca="1" si="301">IFERROR(((J317+K317+L317)/H317),"ND")</f>
        <v>ND</v>
      </c>
      <c r="P317" s="1010"/>
    </row>
    <row r="318" spans="3:16">
      <c r="C318" s="1025"/>
      <c r="D318" s="1018"/>
      <c r="E318" s="1018"/>
      <c r="F318" s="1021"/>
      <c r="G318" s="1023"/>
      <c r="H318" s="1002"/>
      <c r="I318" s="1012"/>
      <c r="J318" s="244">
        <f ca="1">IF(MOD(ROW()-13,2)=0,IF(ISBLANK(OFFSET('11. SEGUIMIENTO 2026'!$N$14,INT((ROW()-13)/2),0)),"",OFFSET('11. SEGUIMIENTO 2026'!$N$14,INT((ROW()-13)/2),0)),IF(ISBLANK(OFFSET('9. METAS'!$Q$20,INT((ROW()-14)/2),0)),"",OFFSET('9. METAS'!$Q$20,INT((ROW()-14)/2),0)))</f>
        <v>25</v>
      </c>
      <c r="K318" s="245">
        <f ca="1">IF(MOD(ROW()-13,2)=0,IF(ISBLANK(OFFSET('11. SEGUIMIENTO 2026'!$O$14,INT((ROW()-13)/2),0)),"",OFFSET('11. SEGUIMIENTO 2026'!$O$14,INT((ROW()-13)/2),0)),IF(ISBLANK(OFFSET('9. METAS'!$R$20,INT((ROW()-14)/2),0)),"",OFFSET('9. METAS'!$R$20,INT((ROW()-14)/2),0)))</f>
        <v>25</v>
      </c>
      <c r="L318" s="245">
        <f ca="1">IF(MOD(ROW()-13,2)=0,IF(ISBLANK(OFFSET('11. SEGUIMIENTO 2026'!$P$14,INT((ROW()-13)/2),0)),"",OFFSET('11. SEGUIMIENTO 2026'!$P$14,INT((ROW()-13)/2),0)),IF(ISBLANK(OFFSET('9. METAS'!$S$20,INT((ROW()-14)/2),0)),"",OFFSET('9. METAS'!$S$20,INT((ROW()-14)/2),0)))</f>
        <v>25</v>
      </c>
      <c r="M318" s="246">
        <f ca="1">IF(MOD(ROW()-13,2)=0,IF(ISBLANK(OFFSET('11. SEGUIMIENTO 2026'!$Q$14,INT((ROW()-13)/2),0)),"",OFFSET('11. SEGUIMIENTO 2026'!$Q$14,INT((ROW()-13)/2),0)),IF(ISBLANK(OFFSET('9. METAS'!$T$20,INT((ROW()-14)/2),0)),"",OFFSET('9. METAS'!$T$20,INT((ROW()-14)/2),0)))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02">
        <f ca="1">IF(ISBLANK(OFFSET('9. METAS'!$K$20,INT((ROW()-13)/2),0)),"",OFFSET('9. METAS'!$K$20,INT((ROW()-13)/2),0))</f>
        <v>12</v>
      </c>
      <c r="I319" s="1004"/>
      <c r="J319" s="244">
        <f ca="1">IF(MOD(ROW()-13,2)=0,IF(ISBLANK(OFFSET('11. SEGUIMIENTO 2026'!$N$14,INT((ROW()-13)/2),0)),"",OFFSET('11. SEGUIMIENTO 2026'!$N$14,INT((ROW()-13)/2),0)),IF(ISBLANK(OFFSET('9. METAS'!$Q$20,INT((ROW()-14)/2),0)),"",OFFSET('9. METAS'!$Q$20,INT((ROW()-14)/2),0)))</f>
        <v>3</v>
      </c>
      <c r="K319" s="245" t="str">
        <f ca="1">IF(MOD(ROW()-13,2)=0,IF(ISBLANK(OFFSET('11. SEGUIMIENTO 2026'!$O$14,INT((ROW()-13)/2),0)),"",OFFSET('11. SEGUIMIENTO 2026'!$O$14,INT((ROW()-13)/2),0)),IF(ISBLANK(OFFSET('9. METAS'!$R$20,INT((ROW()-14)/2),0)),"",OFFSET('9. METAS'!$R$20,INT((ROW()-14)/2),0)))</f>
        <v/>
      </c>
      <c r="L319" s="245" t="str">
        <f ca="1">IF(MOD(ROW()-13,2)=0,IF(ISBLANK(OFFSET('11. SEGUIMIENTO 2026'!$P$14,INT((ROW()-13)/2),0)),"",OFFSET('11. SEGUIMIENTO 2026'!$P$14,INT((ROW()-13)/2),0)),IF(ISBLANK(OFFSET('9. METAS'!$S$20,INT((ROW()-14)/2),0)),"",OFFSET('9. METAS'!$S$20,INT((ROW()-14)/2),0)))</f>
        <v/>
      </c>
      <c r="M319" s="246" t="str">
        <f ca="1">IF(MOD(ROW()-13,2)=0,IF(ISBLANK(OFFSET('11. SEGUIMIENTO 2026'!$Q$14,INT((ROW()-13)/2),0)),"",OFFSET('11. SEGUIMIENTO 2026'!$Q$14,INT((ROW()-13)/2),0)),IF(ISBLANK(OFFSET('9. METAS'!$T$20,INT((ROW()-14)/2),0)),"",OFFSET('9. METAS'!$T$20,INT((ROW()-14)/2),0)))</f>
        <v/>
      </c>
      <c r="N319" s="1006">
        <f t="shared" ref="N319" ca="1" si="302">IFERROR(J319/J320,"ND")</f>
        <v>1</v>
      </c>
      <c r="O319" s="1008" t="str">
        <f t="shared" ref="O319" ca="1" si="303">IFERROR(((J319+K319+L319)/H319),"ND")</f>
        <v>ND</v>
      </c>
      <c r="P319" s="1010"/>
    </row>
    <row r="320" spans="3:16">
      <c r="C320" s="1025"/>
      <c r="D320" s="1018"/>
      <c r="E320" s="1018"/>
      <c r="F320" s="1021"/>
      <c r="G320" s="1023"/>
      <c r="H320" s="1002"/>
      <c r="I320" s="1012"/>
      <c r="J320" s="244">
        <f ca="1">IF(MOD(ROW()-13,2)=0,IF(ISBLANK(OFFSET('11. SEGUIMIENTO 2026'!$N$14,INT((ROW()-13)/2),0)),"",OFFSET('11. SEGUIMIENTO 2026'!$N$14,INT((ROW()-13)/2),0)),IF(ISBLANK(OFFSET('9. METAS'!$Q$20,INT((ROW()-14)/2),0)),"",OFFSET('9. METAS'!$Q$20,INT((ROW()-14)/2),0)))</f>
        <v>3</v>
      </c>
      <c r="K320" s="245">
        <f ca="1">IF(MOD(ROW()-13,2)=0,IF(ISBLANK(OFFSET('11. SEGUIMIENTO 2026'!$O$14,INT((ROW()-13)/2),0)),"",OFFSET('11. SEGUIMIENTO 2026'!$O$14,INT((ROW()-13)/2),0)),IF(ISBLANK(OFFSET('9. METAS'!$R$20,INT((ROW()-14)/2),0)),"",OFFSET('9. METAS'!$R$20,INT((ROW()-14)/2),0)))</f>
        <v>3</v>
      </c>
      <c r="L320" s="245">
        <f ca="1">IF(MOD(ROW()-13,2)=0,IF(ISBLANK(OFFSET('11. SEGUIMIENTO 2026'!$P$14,INT((ROW()-13)/2),0)),"",OFFSET('11. SEGUIMIENTO 2026'!$P$14,INT((ROW()-13)/2),0)),IF(ISBLANK(OFFSET('9. METAS'!$S$20,INT((ROW()-14)/2),0)),"",OFFSET('9. METAS'!$S$20,INT((ROW()-14)/2),0)))</f>
        <v>3</v>
      </c>
      <c r="M320" s="246">
        <f ca="1">IF(MOD(ROW()-13,2)=0,IF(ISBLANK(OFFSET('11. SEGUIMIENTO 2026'!$Q$14,INT((ROW()-13)/2),0)),"",OFFSET('11. SEGUIMIENTO 2026'!$Q$14,INT((ROW()-13)/2),0)),IF(ISBLANK(OFFSET('9. METAS'!$T$20,INT((ROW()-14)/2),0)),"",OFFSET('9. METAS'!$T$20,INT((ROW()-14)/2),0)))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02">
        <f ca="1">IF(ISBLANK(OFFSET('9. METAS'!$K$20,INT((ROW()-13)/2),0)),"",OFFSET('9. METAS'!$K$20,INT((ROW()-13)/2),0))</f>
        <v>28</v>
      </c>
      <c r="I321" s="1004"/>
      <c r="J321" s="244">
        <f ca="1">IF(MOD(ROW()-13,2)=0,IF(ISBLANK(OFFSET('11. SEGUIMIENTO 2026'!$N$14,INT((ROW()-13)/2),0)),"",OFFSET('11. SEGUIMIENTO 2026'!$N$14,INT((ROW()-13)/2),0)),IF(ISBLANK(OFFSET('9. METAS'!$Q$20,INT((ROW()-14)/2),0)),"",OFFSET('9. METAS'!$Q$20,INT((ROW()-14)/2),0)))</f>
        <v>8</v>
      </c>
      <c r="K321" s="245" t="str">
        <f ca="1">IF(MOD(ROW()-13,2)=0,IF(ISBLANK(OFFSET('11. SEGUIMIENTO 2026'!$O$14,INT((ROW()-13)/2),0)),"",OFFSET('11. SEGUIMIENTO 2026'!$O$14,INT((ROW()-13)/2),0)),IF(ISBLANK(OFFSET('9. METAS'!$R$20,INT((ROW()-14)/2),0)),"",OFFSET('9. METAS'!$R$20,INT((ROW()-14)/2),0)))</f>
        <v/>
      </c>
      <c r="L321" s="245" t="str">
        <f ca="1">IF(MOD(ROW()-13,2)=0,IF(ISBLANK(OFFSET('11. SEGUIMIENTO 2026'!$P$14,INT((ROW()-13)/2),0)),"",OFFSET('11. SEGUIMIENTO 2026'!$P$14,INT((ROW()-13)/2),0)),IF(ISBLANK(OFFSET('9. METAS'!$S$20,INT((ROW()-14)/2),0)),"",OFFSET('9. METAS'!$S$20,INT((ROW()-14)/2),0)))</f>
        <v/>
      </c>
      <c r="M321" s="246" t="str">
        <f ca="1">IF(MOD(ROW()-13,2)=0,IF(ISBLANK(OFFSET('11. SEGUIMIENTO 2026'!$Q$14,INT((ROW()-13)/2),0)),"",OFFSET('11. SEGUIMIENTO 2026'!$Q$14,INT((ROW()-13)/2),0)),IF(ISBLANK(OFFSET('9. METAS'!$T$20,INT((ROW()-14)/2),0)),"",OFFSET('9. METAS'!$T$20,INT((ROW()-14)/2),0)))</f>
        <v/>
      </c>
      <c r="N321" s="1006">
        <f t="shared" ref="N321" ca="1" si="304">IFERROR(J321/J322,"ND")</f>
        <v>1</v>
      </c>
      <c r="O321" s="1008" t="str">
        <f t="shared" ref="O321" ca="1" si="305">IFERROR(((J321+K321+L321)/H321),"ND")</f>
        <v>ND</v>
      </c>
      <c r="P321" s="1010"/>
    </row>
    <row r="322" spans="3:16">
      <c r="C322" s="1025"/>
      <c r="D322" s="1018"/>
      <c r="E322" s="1018"/>
      <c r="F322" s="1021"/>
      <c r="G322" s="1023"/>
      <c r="H322" s="1002"/>
      <c r="I322" s="1012"/>
      <c r="J322" s="244">
        <f ca="1">IF(MOD(ROW()-13,2)=0,IF(ISBLANK(OFFSET('11. SEGUIMIENTO 2026'!$N$14,INT((ROW()-13)/2),0)),"",OFFSET('11. SEGUIMIENTO 2026'!$N$14,INT((ROW()-13)/2),0)),IF(ISBLANK(OFFSET('9. METAS'!$Q$20,INT((ROW()-14)/2),0)),"",OFFSET('9. METAS'!$Q$20,INT((ROW()-14)/2),0)))</f>
        <v>8</v>
      </c>
      <c r="K322" s="245">
        <f ca="1">IF(MOD(ROW()-13,2)=0,IF(ISBLANK(OFFSET('11. SEGUIMIENTO 2026'!$O$14,INT((ROW()-13)/2),0)),"",OFFSET('11. SEGUIMIENTO 2026'!$O$14,INT((ROW()-13)/2),0)),IF(ISBLANK(OFFSET('9. METAS'!$R$20,INT((ROW()-14)/2),0)),"",OFFSET('9. METAS'!$R$20,INT((ROW()-14)/2),0)))</f>
        <v>7</v>
      </c>
      <c r="L322" s="245">
        <f ca="1">IF(MOD(ROW()-13,2)=0,IF(ISBLANK(OFFSET('11. SEGUIMIENTO 2026'!$P$14,INT((ROW()-13)/2),0)),"",OFFSET('11. SEGUIMIENTO 2026'!$P$14,INT((ROW()-13)/2),0)),IF(ISBLANK(OFFSET('9. METAS'!$S$20,INT((ROW()-14)/2),0)),"",OFFSET('9. METAS'!$S$20,INT((ROW()-14)/2),0)))</f>
        <v>7</v>
      </c>
      <c r="M322" s="246">
        <f ca="1">IF(MOD(ROW()-13,2)=0,IF(ISBLANK(OFFSET('11. SEGUIMIENTO 2026'!$Q$14,INT((ROW()-13)/2),0)),"",OFFSET('11. SEGUIMIENTO 2026'!$Q$14,INT((ROW()-13)/2),0)),IF(ISBLANK(OFFSET('9. METAS'!$T$20,INT((ROW()-14)/2),0)),"",OFFSET('9. METAS'!$T$20,INT((ROW()-14)/2),0)))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02" t="str">
        <f ca="1">IF(ISBLANK(OFFSET('9. METAS'!$K$20,INT((ROW()-13)/2),0)),"",OFFSET('9. METAS'!$K$20,INT((ROW()-13)/2),0))</f>
        <v/>
      </c>
      <c r="I323" s="1004"/>
      <c r="J323" s="244" t="str">
        <f ca="1">IF(MOD(ROW()-13,2)=0,IF(ISBLANK(OFFSET('11. SEGUIMIENTO 2026'!$N$14,INT((ROW()-13)/2),0)),"",OFFSET('11. SEGUIMIENTO 2026'!$N$14,INT((ROW()-13)/2),0)),IF(ISBLANK(OFFSET('9. METAS'!$Q$20,INT((ROW()-14)/2),0)),"",OFFSET('9. METAS'!$Q$20,INT((ROW()-14)/2),0)))</f>
        <v/>
      </c>
      <c r="K323" s="245" t="str">
        <f ca="1">IF(MOD(ROW()-13,2)=0,IF(ISBLANK(OFFSET('11. SEGUIMIENTO 2026'!$O$14,INT((ROW()-13)/2),0)),"",OFFSET('11. SEGUIMIENTO 2026'!$O$14,INT((ROW()-13)/2),0)),IF(ISBLANK(OFFSET('9. METAS'!$R$20,INT((ROW()-14)/2),0)),"",OFFSET('9. METAS'!$R$20,INT((ROW()-14)/2),0)))</f>
        <v/>
      </c>
      <c r="L323" s="245" t="str">
        <f ca="1">IF(MOD(ROW()-13,2)=0,IF(ISBLANK(OFFSET('11. SEGUIMIENTO 2026'!$P$14,INT((ROW()-13)/2),0)),"",OFFSET('11. SEGUIMIENTO 2026'!$P$14,INT((ROW()-13)/2),0)),IF(ISBLANK(OFFSET('9. METAS'!$S$20,INT((ROW()-14)/2),0)),"",OFFSET('9. METAS'!$S$20,INT((ROW()-14)/2),0)))</f>
        <v/>
      </c>
      <c r="M323" s="246" t="str">
        <f ca="1">IF(MOD(ROW()-13,2)=0,IF(ISBLANK(OFFSET('11. SEGUIMIENTO 2026'!$Q$14,INT((ROW()-13)/2),0)),"",OFFSET('11. SEGUIMIENTO 2026'!$Q$14,INT((ROW()-13)/2),0)),IF(ISBLANK(OFFSET('9. METAS'!$T$20,INT((ROW()-14)/2),0)),"",OFFSET('9. METAS'!$T$20,INT((ROW()-14)/2),0)))</f>
        <v/>
      </c>
      <c r="N323" s="1006" t="str">
        <f t="shared" ref="N323" ca="1" si="306">IFERROR(J323/J324,"ND")</f>
        <v>ND</v>
      </c>
      <c r="O323" s="1008" t="str">
        <f t="shared" ref="O323" ca="1" si="307">IFERROR(((J323+K323+L323)/H323),"ND")</f>
        <v>ND</v>
      </c>
      <c r="P323" s="1010"/>
    </row>
    <row r="324" spans="3:16">
      <c r="C324" s="1025"/>
      <c r="D324" s="1018"/>
      <c r="E324" s="1018"/>
      <c r="F324" s="1021"/>
      <c r="G324" s="1023"/>
      <c r="H324" s="1002"/>
      <c r="I324" s="1012"/>
      <c r="J324" s="244" t="str">
        <f ca="1">IF(MOD(ROW()-13,2)=0,IF(ISBLANK(OFFSET('11. SEGUIMIENTO 2026'!$N$14,INT((ROW()-13)/2),0)),"",OFFSET('11. SEGUIMIENTO 2026'!$N$14,INT((ROW()-13)/2),0)),IF(ISBLANK(OFFSET('9. METAS'!$Q$20,INT((ROW()-14)/2),0)),"",OFFSET('9. METAS'!$Q$20,INT((ROW()-14)/2),0)))</f>
        <v/>
      </c>
      <c r="K324" s="245" t="str">
        <f ca="1">IF(MOD(ROW()-13,2)=0,IF(ISBLANK(OFFSET('11. SEGUIMIENTO 2026'!$O$14,INT((ROW()-13)/2),0)),"",OFFSET('11. SEGUIMIENTO 2026'!$O$14,INT((ROW()-13)/2),0)),IF(ISBLANK(OFFSET('9. METAS'!$R$20,INT((ROW()-14)/2),0)),"",OFFSET('9. METAS'!$R$20,INT((ROW()-14)/2),0)))</f>
        <v/>
      </c>
      <c r="L324" s="245" t="str">
        <f ca="1">IF(MOD(ROW()-13,2)=0,IF(ISBLANK(OFFSET('11. SEGUIMIENTO 2026'!$P$14,INT((ROW()-13)/2),0)),"",OFFSET('11. SEGUIMIENTO 2026'!$P$14,INT((ROW()-13)/2),0)),IF(ISBLANK(OFFSET('9. METAS'!$S$20,INT((ROW()-14)/2),0)),"",OFFSET('9. METAS'!$S$20,INT((ROW()-14)/2),0)))</f>
        <v/>
      </c>
      <c r="M324" s="246" t="str">
        <f ca="1">IF(MOD(ROW()-13,2)=0,IF(ISBLANK(OFFSET('11. SEGUIMIENTO 2026'!$Q$14,INT((ROW()-13)/2),0)),"",OFFSET('11. SEGUIMIENTO 2026'!$Q$14,INT((ROW()-13)/2),0)),IF(ISBLANK(OFFSET('9. METAS'!$T$20,INT((ROW()-14)/2),0)),"",OFFSET('9. METAS'!$T$20,INT((ROW()-14)/2),0)))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02" t="str">
        <f ca="1">IF(ISBLANK(OFFSET('9. METAS'!$K$20,INT((ROW()-13)/2),0)),"",OFFSET('9. METAS'!$K$20,INT((ROW()-13)/2),0))</f>
        <v/>
      </c>
      <c r="I325" s="1004"/>
      <c r="J325" s="244" t="str">
        <f ca="1">IF(MOD(ROW()-13,2)=0,IF(ISBLANK(OFFSET('11. SEGUIMIENTO 2026'!$N$14,INT((ROW()-13)/2),0)),"",OFFSET('11. SEGUIMIENTO 2026'!$N$14,INT((ROW()-13)/2),0)),IF(ISBLANK(OFFSET('9. METAS'!$Q$20,INT((ROW()-14)/2),0)),"",OFFSET('9. METAS'!$Q$20,INT((ROW()-14)/2),0)))</f>
        <v/>
      </c>
      <c r="K325" s="245" t="str">
        <f ca="1">IF(MOD(ROW()-13,2)=0,IF(ISBLANK(OFFSET('11. SEGUIMIENTO 2026'!$O$14,INT((ROW()-13)/2),0)),"",OFFSET('11. SEGUIMIENTO 2026'!$O$14,INT((ROW()-13)/2),0)),IF(ISBLANK(OFFSET('9. METAS'!$R$20,INT((ROW()-14)/2),0)),"",OFFSET('9. METAS'!$R$20,INT((ROW()-14)/2),0)))</f>
        <v/>
      </c>
      <c r="L325" s="245" t="str">
        <f ca="1">IF(MOD(ROW()-13,2)=0,IF(ISBLANK(OFFSET('11. SEGUIMIENTO 2026'!$P$14,INT((ROW()-13)/2),0)),"",OFFSET('11. SEGUIMIENTO 2026'!$P$14,INT((ROW()-13)/2),0)),IF(ISBLANK(OFFSET('9. METAS'!$S$20,INT((ROW()-14)/2),0)),"",OFFSET('9. METAS'!$S$20,INT((ROW()-14)/2),0)))</f>
        <v/>
      </c>
      <c r="M325" s="246" t="str">
        <f ca="1">IF(MOD(ROW()-13,2)=0,IF(ISBLANK(OFFSET('11. SEGUIMIENTO 2026'!$Q$14,INT((ROW()-13)/2),0)),"",OFFSET('11. SEGUIMIENTO 2026'!$Q$14,INT((ROW()-13)/2),0)),IF(ISBLANK(OFFSET('9. METAS'!$T$20,INT((ROW()-14)/2),0)),"",OFFSET('9. METAS'!$T$20,INT((ROW()-14)/2),0)))</f>
        <v/>
      </c>
      <c r="N325" s="1006" t="str">
        <f t="shared" ref="N325" ca="1" si="308">IFERROR(J325/J326,"ND")</f>
        <v>ND</v>
      </c>
      <c r="O325" s="1008" t="str">
        <f t="shared" ref="O325" ca="1" si="309">IFERROR(((J325+K325+L325)/H325),"ND")</f>
        <v>ND</v>
      </c>
      <c r="P325" s="1010"/>
    </row>
    <row r="326" spans="3:16">
      <c r="C326" s="1025"/>
      <c r="D326" s="1018"/>
      <c r="E326" s="1018"/>
      <c r="F326" s="1021"/>
      <c r="G326" s="1023"/>
      <c r="H326" s="1002"/>
      <c r="I326" s="1012"/>
      <c r="J326" s="244" t="str">
        <f ca="1">IF(MOD(ROW()-13,2)=0,IF(ISBLANK(OFFSET('11. SEGUIMIENTO 2026'!$N$14,INT((ROW()-13)/2),0)),"",OFFSET('11. SEGUIMIENTO 2026'!$N$14,INT((ROW()-13)/2),0)),IF(ISBLANK(OFFSET('9. METAS'!$Q$20,INT((ROW()-14)/2),0)),"",OFFSET('9. METAS'!$Q$20,INT((ROW()-14)/2),0)))</f>
        <v/>
      </c>
      <c r="K326" s="245" t="str">
        <f ca="1">IF(MOD(ROW()-13,2)=0,IF(ISBLANK(OFFSET('11. SEGUIMIENTO 2026'!$O$14,INT((ROW()-13)/2),0)),"",OFFSET('11. SEGUIMIENTO 2026'!$O$14,INT((ROW()-13)/2),0)),IF(ISBLANK(OFFSET('9. METAS'!$R$20,INT((ROW()-14)/2),0)),"",OFFSET('9. METAS'!$R$20,INT((ROW()-14)/2),0)))</f>
        <v/>
      </c>
      <c r="L326" s="245" t="str">
        <f ca="1">IF(MOD(ROW()-13,2)=0,IF(ISBLANK(OFFSET('11. SEGUIMIENTO 2026'!$P$14,INT((ROW()-13)/2),0)),"",OFFSET('11. SEGUIMIENTO 2026'!$P$14,INT((ROW()-13)/2),0)),IF(ISBLANK(OFFSET('9. METAS'!$S$20,INT((ROW()-14)/2),0)),"",OFFSET('9. METAS'!$S$20,INT((ROW()-14)/2),0)))</f>
        <v/>
      </c>
      <c r="M326" s="246" t="str">
        <f ca="1">IF(MOD(ROW()-13,2)=0,IF(ISBLANK(OFFSET('11. SEGUIMIENTO 2026'!$Q$14,INT((ROW()-13)/2),0)),"",OFFSET('11. SEGUIMIENTO 2026'!$Q$14,INT((ROW()-13)/2),0)),IF(ISBLANK(OFFSET('9. METAS'!$T$20,INT((ROW()-14)/2),0)),"",OFFSET('9. METAS'!$T$20,INT((ROW()-14)/2),0)))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02" t="str">
        <f ca="1">IF(ISBLANK(OFFSET('9. METAS'!$K$20,INT((ROW()-13)/2),0)),"",OFFSET('9. METAS'!$K$20,INT((ROW()-13)/2),0))</f>
        <v/>
      </c>
      <c r="I327" s="1004"/>
      <c r="J327" s="244" t="str">
        <f ca="1">IF(MOD(ROW()-13,2)=0,IF(ISBLANK(OFFSET('11. SEGUIMIENTO 2026'!$N$14,INT((ROW()-13)/2),0)),"",OFFSET('11. SEGUIMIENTO 2026'!$N$14,INT((ROW()-13)/2),0)),IF(ISBLANK(OFFSET('9. METAS'!$Q$20,INT((ROW()-14)/2),0)),"",OFFSET('9. METAS'!$Q$20,INT((ROW()-14)/2),0)))</f>
        <v/>
      </c>
      <c r="K327" s="245" t="str">
        <f ca="1">IF(MOD(ROW()-13,2)=0,IF(ISBLANK(OFFSET('11. SEGUIMIENTO 2026'!$O$14,INT((ROW()-13)/2),0)),"",OFFSET('11. SEGUIMIENTO 2026'!$O$14,INT((ROW()-13)/2),0)),IF(ISBLANK(OFFSET('9. METAS'!$R$20,INT((ROW()-14)/2),0)),"",OFFSET('9. METAS'!$R$20,INT((ROW()-14)/2),0)))</f>
        <v/>
      </c>
      <c r="L327" s="245" t="str">
        <f ca="1">IF(MOD(ROW()-13,2)=0,IF(ISBLANK(OFFSET('11. SEGUIMIENTO 2026'!$P$14,INT((ROW()-13)/2),0)),"",OFFSET('11. SEGUIMIENTO 2026'!$P$14,INT((ROW()-13)/2),0)),IF(ISBLANK(OFFSET('9. METAS'!$S$20,INT((ROW()-14)/2),0)),"",OFFSET('9. METAS'!$S$20,INT((ROW()-14)/2),0)))</f>
        <v/>
      </c>
      <c r="M327" s="246" t="str">
        <f ca="1">IF(MOD(ROW()-13,2)=0,IF(ISBLANK(OFFSET('11. SEGUIMIENTO 2026'!$Q$14,INT((ROW()-13)/2),0)),"",OFFSET('11. SEGUIMIENTO 2026'!$Q$14,INT((ROW()-13)/2),0)),IF(ISBLANK(OFFSET('9. METAS'!$T$20,INT((ROW()-14)/2),0)),"",OFFSET('9. METAS'!$T$20,INT((ROW()-14)/2),0)))</f>
        <v/>
      </c>
      <c r="N327" s="1006" t="str">
        <f t="shared" ref="N327" ca="1" si="310">IFERROR(J327/J328,"ND")</f>
        <v>ND</v>
      </c>
      <c r="O327" s="1008" t="str">
        <f t="shared" ref="O327" ca="1" si="311">IFERROR(((J327+K327+L327)/H327),"ND")</f>
        <v>ND</v>
      </c>
      <c r="P327" s="1010"/>
    </row>
    <row r="328" spans="3:16">
      <c r="C328" s="1025"/>
      <c r="D328" s="1018"/>
      <c r="E328" s="1018"/>
      <c r="F328" s="1021"/>
      <c r="G328" s="1023"/>
      <c r="H328" s="1002"/>
      <c r="I328" s="1012"/>
      <c r="J328" s="244" t="str">
        <f ca="1">IF(MOD(ROW()-13,2)=0,IF(ISBLANK(OFFSET('11. SEGUIMIENTO 2026'!$N$14,INT((ROW()-13)/2),0)),"",OFFSET('11. SEGUIMIENTO 2026'!$N$14,INT((ROW()-13)/2),0)),IF(ISBLANK(OFFSET('9. METAS'!$Q$20,INT((ROW()-14)/2),0)),"",OFFSET('9. METAS'!$Q$20,INT((ROW()-14)/2),0)))</f>
        <v/>
      </c>
      <c r="K328" s="245" t="str">
        <f ca="1">IF(MOD(ROW()-13,2)=0,IF(ISBLANK(OFFSET('11. SEGUIMIENTO 2026'!$O$14,INT((ROW()-13)/2),0)),"",OFFSET('11. SEGUIMIENTO 2026'!$O$14,INT((ROW()-13)/2),0)),IF(ISBLANK(OFFSET('9. METAS'!$R$20,INT((ROW()-14)/2),0)),"",OFFSET('9. METAS'!$R$20,INT((ROW()-14)/2),0)))</f>
        <v/>
      </c>
      <c r="L328" s="245" t="str">
        <f ca="1">IF(MOD(ROW()-13,2)=0,IF(ISBLANK(OFFSET('11. SEGUIMIENTO 2026'!$P$14,INT((ROW()-13)/2),0)),"",OFFSET('11. SEGUIMIENTO 2026'!$P$14,INT((ROW()-13)/2),0)),IF(ISBLANK(OFFSET('9. METAS'!$S$20,INT((ROW()-14)/2),0)),"",OFFSET('9. METAS'!$S$20,INT((ROW()-14)/2),0)))</f>
        <v/>
      </c>
      <c r="M328" s="246" t="str">
        <f ca="1">IF(MOD(ROW()-13,2)=0,IF(ISBLANK(OFFSET('11. SEGUIMIENTO 2026'!$Q$14,INT((ROW()-13)/2),0)),"",OFFSET('11. SEGUIMIENTO 2026'!$Q$14,INT((ROW()-13)/2),0)),IF(ISBLANK(OFFSET('9. METAS'!$T$20,INT((ROW()-14)/2),0)),"",OFFSET('9. METAS'!$T$20,INT((ROW()-14)/2),0)))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02">
        <f ca="1">IF(ISBLANK(OFFSET('9. METAS'!$K$20,INT((ROW()-13)/2),0)),"",OFFSET('9. METAS'!$K$20,INT((ROW()-13)/2),0))</f>
        <v>100</v>
      </c>
      <c r="I329" s="1004"/>
      <c r="J329" s="244">
        <f ca="1">IF(MOD(ROW()-13,2)=0,IF(ISBLANK(OFFSET('11. SEGUIMIENTO 2026'!$N$14,INT((ROW()-13)/2),0)),"",OFFSET('11. SEGUIMIENTO 2026'!$N$14,INT((ROW()-13)/2),0)),IF(ISBLANK(OFFSET('9. METAS'!$Q$20,INT((ROW()-14)/2),0)),"",OFFSET('9. METAS'!$Q$20,INT((ROW()-14)/2),0)))</f>
        <v>25</v>
      </c>
      <c r="K329" s="245" t="str">
        <f ca="1">IF(MOD(ROW()-13,2)=0,IF(ISBLANK(OFFSET('11. SEGUIMIENTO 2026'!$O$14,INT((ROW()-13)/2),0)),"",OFFSET('11. SEGUIMIENTO 2026'!$O$14,INT((ROW()-13)/2),0)),IF(ISBLANK(OFFSET('9. METAS'!$R$20,INT((ROW()-14)/2),0)),"",OFFSET('9. METAS'!$R$20,INT((ROW()-14)/2),0)))</f>
        <v/>
      </c>
      <c r="L329" s="245" t="str">
        <f ca="1">IF(MOD(ROW()-13,2)=0,IF(ISBLANK(OFFSET('11. SEGUIMIENTO 2026'!$P$14,INT((ROW()-13)/2),0)),"",OFFSET('11. SEGUIMIENTO 2026'!$P$14,INT((ROW()-13)/2),0)),IF(ISBLANK(OFFSET('9. METAS'!$S$20,INT((ROW()-14)/2),0)),"",OFFSET('9. METAS'!$S$20,INT((ROW()-14)/2),0)))</f>
        <v/>
      </c>
      <c r="M329" s="246" t="str">
        <f ca="1">IF(MOD(ROW()-13,2)=0,IF(ISBLANK(OFFSET('11. SEGUIMIENTO 2026'!$Q$14,INT((ROW()-13)/2),0)),"",OFFSET('11. SEGUIMIENTO 2026'!$Q$14,INT((ROW()-13)/2),0)),IF(ISBLANK(OFFSET('9. METAS'!$T$20,INT((ROW()-14)/2),0)),"",OFFSET('9. METAS'!$T$20,INT((ROW()-14)/2),0)))</f>
        <v/>
      </c>
      <c r="N329" s="1006">
        <f t="shared" ref="N329" ca="1" si="312">IFERROR(J329/J330,"ND")</f>
        <v>1</v>
      </c>
      <c r="O329" s="1008" t="str">
        <f t="shared" ref="O329" ca="1" si="313">IFERROR(((J329+K329+L329)/H329),"ND")</f>
        <v>ND</v>
      </c>
      <c r="P329" s="1010"/>
    </row>
    <row r="330" spans="3:16">
      <c r="C330" s="1025"/>
      <c r="D330" s="1018"/>
      <c r="E330" s="1018"/>
      <c r="F330" s="1021"/>
      <c r="G330" s="1023"/>
      <c r="H330" s="1002"/>
      <c r="I330" s="1012"/>
      <c r="J330" s="244">
        <f ca="1">IF(MOD(ROW()-13,2)=0,IF(ISBLANK(OFFSET('11. SEGUIMIENTO 2026'!$N$14,INT((ROW()-13)/2),0)),"",OFFSET('11. SEGUIMIENTO 2026'!$N$14,INT((ROW()-13)/2),0)),IF(ISBLANK(OFFSET('9. METAS'!$Q$20,INT((ROW()-14)/2),0)),"",OFFSET('9. METAS'!$Q$20,INT((ROW()-14)/2),0)))</f>
        <v>25</v>
      </c>
      <c r="K330" s="245">
        <f ca="1">IF(MOD(ROW()-13,2)=0,IF(ISBLANK(OFFSET('11. SEGUIMIENTO 2026'!$O$14,INT((ROW()-13)/2),0)),"",OFFSET('11. SEGUIMIENTO 2026'!$O$14,INT((ROW()-13)/2),0)),IF(ISBLANK(OFFSET('9. METAS'!$R$20,INT((ROW()-14)/2),0)),"",OFFSET('9. METAS'!$R$20,INT((ROW()-14)/2),0)))</f>
        <v>25</v>
      </c>
      <c r="L330" s="245">
        <f ca="1">IF(MOD(ROW()-13,2)=0,IF(ISBLANK(OFFSET('11. SEGUIMIENTO 2026'!$P$14,INT((ROW()-13)/2),0)),"",OFFSET('11. SEGUIMIENTO 2026'!$P$14,INT((ROW()-13)/2),0)),IF(ISBLANK(OFFSET('9. METAS'!$S$20,INT((ROW()-14)/2),0)),"",OFFSET('9. METAS'!$S$20,INT((ROW()-14)/2),0)))</f>
        <v>25</v>
      </c>
      <c r="M330" s="246">
        <f ca="1">IF(MOD(ROW()-13,2)=0,IF(ISBLANK(OFFSET('11. SEGUIMIENTO 2026'!$Q$14,INT((ROW()-13)/2),0)),"",OFFSET('11. SEGUIMIENTO 2026'!$Q$14,INT((ROW()-13)/2),0)),IF(ISBLANK(OFFSET('9. METAS'!$T$20,INT((ROW()-14)/2),0)),"",OFFSET('9. METAS'!$T$20,INT((ROW()-14)/2),0)))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02">
        <f ca="1">IF(ISBLANK(OFFSET('9. METAS'!$K$20,INT((ROW()-13)/2),0)),"",OFFSET('9. METAS'!$K$20,INT((ROW()-13)/2),0))</f>
        <v>384</v>
      </c>
      <c r="I331" s="1004"/>
      <c r="J331" s="244">
        <f ca="1">IF(MOD(ROW()-13,2)=0,IF(ISBLANK(OFFSET('11. SEGUIMIENTO 2026'!$N$14,INT((ROW()-13)/2),0)),"",OFFSET('11. SEGUIMIENTO 2026'!$N$14,INT((ROW()-13)/2),0)),IF(ISBLANK(OFFSET('9. METAS'!$Q$20,INT((ROW()-14)/2),0)),"",OFFSET('9. METAS'!$Q$20,INT((ROW()-14)/2),0)))</f>
        <v>87</v>
      </c>
      <c r="K331" s="245" t="str">
        <f ca="1">IF(MOD(ROW()-13,2)=0,IF(ISBLANK(OFFSET('11. SEGUIMIENTO 2026'!$O$14,INT((ROW()-13)/2),0)),"",OFFSET('11. SEGUIMIENTO 2026'!$O$14,INT((ROW()-13)/2),0)),IF(ISBLANK(OFFSET('9. METAS'!$R$20,INT((ROW()-14)/2),0)),"",OFFSET('9. METAS'!$R$20,INT((ROW()-14)/2),0)))</f>
        <v/>
      </c>
      <c r="L331" s="245" t="str">
        <f ca="1">IF(MOD(ROW()-13,2)=0,IF(ISBLANK(OFFSET('11. SEGUIMIENTO 2026'!$P$14,INT((ROW()-13)/2),0)),"",OFFSET('11. SEGUIMIENTO 2026'!$P$14,INT((ROW()-13)/2),0)),IF(ISBLANK(OFFSET('9. METAS'!$S$20,INT((ROW()-14)/2),0)),"",OFFSET('9. METAS'!$S$20,INT((ROW()-14)/2),0)))</f>
        <v/>
      </c>
      <c r="M331" s="246" t="str">
        <f ca="1">IF(MOD(ROW()-13,2)=0,IF(ISBLANK(OFFSET('11. SEGUIMIENTO 2026'!$Q$14,INT((ROW()-13)/2),0)),"",OFFSET('11. SEGUIMIENTO 2026'!$Q$14,INT((ROW()-13)/2),0)),IF(ISBLANK(OFFSET('9. METAS'!$T$20,INT((ROW()-14)/2),0)),"",OFFSET('9. METAS'!$T$20,INT((ROW()-14)/2),0)))</f>
        <v/>
      </c>
      <c r="N331" s="1006">
        <f t="shared" ref="N331" ca="1" si="314">IFERROR(J331/J332,"ND")</f>
        <v>1.0116279069767442</v>
      </c>
      <c r="O331" s="1008" t="str">
        <f t="shared" ref="O331" ca="1" si="315">IFERROR(((J331+K331+L331)/H331),"ND")</f>
        <v>ND</v>
      </c>
      <c r="P331" s="1010"/>
    </row>
    <row r="332" spans="3:16">
      <c r="C332" s="1025"/>
      <c r="D332" s="1018"/>
      <c r="E332" s="1018"/>
      <c r="F332" s="1021"/>
      <c r="G332" s="1023"/>
      <c r="H332" s="1002"/>
      <c r="I332" s="1012"/>
      <c r="J332" s="244">
        <f ca="1">IF(MOD(ROW()-13,2)=0,IF(ISBLANK(OFFSET('11. SEGUIMIENTO 2026'!$N$14,INT((ROW()-13)/2),0)),"",OFFSET('11. SEGUIMIENTO 2026'!$N$14,INT((ROW()-13)/2),0)),IF(ISBLANK(OFFSET('9. METAS'!$Q$20,INT((ROW()-14)/2),0)),"",OFFSET('9. METAS'!$Q$20,INT((ROW()-14)/2),0)))</f>
        <v>86</v>
      </c>
      <c r="K332" s="245">
        <f ca="1">IF(MOD(ROW()-13,2)=0,IF(ISBLANK(OFFSET('11. SEGUIMIENTO 2026'!$O$14,INT((ROW()-13)/2),0)),"",OFFSET('11. SEGUIMIENTO 2026'!$O$14,INT((ROW()-13)/2),0)),IF(ISBLANK(OFFSET('9. METAS'!$R$20,INT((ROW()-14)/2),0)),"",OFFSET('9. METAS'!$R$20,INT((ROW()-14)/2),0)))</f>
        <v>101</v>
      </c>
      <c r="L332" s="245">
        <f ca="1">IF(MOD(ROW()-13,2)=0,IF(ISBLANK(OFFSET('11. SEGUIMIENTO 2026'!$P$14,INT((ROW()-13)/2),0)),"",OFFSET('11. SEGUIMIENTO 2026'!$P$14,INT((ROW()-13)/2),0)),IF(ISBLANK(OFFSET('9. METAS'!$S$20,INT((ROW()-14)/2),0)),"",OFFSET('9. METAS'!$S$20,INT((ROW()-14)/2),0)))</f>
        <v>111</v>
      </c>
      <c r="M332" s="246">
        <f ca="1">IF(MOD(ROW()-13,2)=0,IF(ISBLANK(OFFSET('11. SEGUIMIENTO 2026'!$Q$14,INT((ROW()-13)/2),0)),"",OFFSET('11. SEGUIMIENTO 2026'!$Q$14,INT((ROW()-13)/2),0)),IF(ISBLANK(OFFSET('9. METAS'!$T$20,INT((ROW()-14)/2),0)),"",OFFSET('9. METAS'!$T$20,INT((ROW()-14)/2),0)))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02" t="str">
        <f ca="1">IF(ISBLANK(OFFSET('9. METAS'!$K$20,INT((ROW()-13)/2),0)),"",OFFSET('9. METAS'!$K$20,INT((ROW()-13)/2),0))</f>
        <v/>
      </c>
      <c r="I333" s="1004"/>
      <c r="J333" s="244" t="str">
        <f ca="1">IF(MOD(ROW()-13,2)=0,IF(ISBLANK(OFFSET('11. SEGUIMIENTO 2026'!$N$14,INT((ROW()-13)/2),0)),"",OFFSET('11. SEGUIMIENTO 2026'!$N$14,INT((ROW()-13)/2),0)),IF(ISBLANK(OFFSET('9. METAS'!$Q$20,INT((ROW()-14)/2),0)),"",OFFSET('9. METAS'!$Q$20,INT((ROW()-14)/2),0)))</f>
        <v/>
      </c>
      <c r="K333" s="245" t="str">
        <f ca="1">IF(MOD(ROW()-13,2)=0,IF(ISBLANK(OFFSET('11. SEGUIMIENTO 2026'!$O$14,INT((ROW()-13)/2),0)),"",OFFSET('11. SEGUIMIENTO 2026'!$O$14,INT((ROW()-13)/2),0)),IF(ISBLANK(OFFSET('9. METAS'!$R$20,INT((ROW()-14)/2),0)),"",OFFSET('9. METAS'!$R$20,INT((ROW()-14)/2),0)))</f>
        <v/>
      </c>
      <c r="L333" s="245" t="str">
        <f ca="1">IF(MOD(ROW()-13,2)=0,IF(ISBLANK(OFFSET('11. SEGUIMIENTO 2026'!$P$14,INT((ROW()-13)/2),0)),"",OFFSET('11. SEGUIMIENTO 2026'!$P$14,INT((ROW()-13)/2),0)),IF(ISBLANK(OFFSET('9. METAS'!$S$20,INT((ROW()-14)/2),0)),"",OFFSET('9. METAS'!$S$20,INT((ROW()-14)/2),0)))</f>
        <v/>
      </c>
      <c r="M333" s="246" t="str">
        <f ca="1">IF(MOD(ROW()-13,2)=0,IF(ISBLANK(OFFSET('11. SEGUIMIENTO 2026'!$Q$14,INT((ROW()-13)/2),0)),"",OFFSET('11. SEGUIMIENTO 2026'!$Q$14,INT((ROW()-13)/2),0)),IF(ISBLANK(OFFSET('9. METAS'!$T$20,INT((ROW()-14)/2),0)),"",OFFSET('9. METAS'!$T$20,INT((ROW()-14)/2),0)))</f>
        <v/>
      </c>
      <c r="N333" s="1006" t="str">
        <f t="shared" ref="N333" ca="1" si="316">IFERROR(J333/J334,"ND")</f>
        <v>ND</v>
      </c>
      <c r="O333" s="1008" t="str">
        <f t="shared" ref="O333" ca="1" si="317">IFERROR(((J333+K333+L333)/H333),"ND")</f>
        <v>ND</v>
      </c>
      <c r="P333" s="1010"/>
    </row>
    <row r="334" spans="3:16">
      <c r="C334" s="1025"/>
      <c r="D334" s="1018"/>
      <c r="E334" s="1018"/>
      <c r="F334" s="1021"/>
      <c r="G334" s="1023"/>
      <c r="H334" s="1002"/>
      <c r="I334" s="1012"/>
      <c r="J334" s="244" t="str">
        <f ca="1">IF(MOD(ROW()-13,2)=0,IF(ISBLANK(OFFSET('11. SEGUIMIENTO 2026'!$N$14,INT((ROW()-13)/2),0)),"",OFFSET('11. SEGUIMIENTO 2026'!$N$14,INT((ROW()-13)/2),0)),IF(ISBLANK(OFFSET('9. METAS'!$Q$20,INT((ROW()-14)/2),0)),"",OFFSET('9. METAS'!$Q$20,INT((ROW()-14)/2),0)))</f>
        <v/>
      </c>
      <c r="K334" s="245" t="str">
        <f ca="1">IF(MOD(ROW()-13,2)=0,IF(ISBLANK(OFFSET('11. SEGUIMIENTO 2026'!$O$14,INT((ROW()-13)/2),0)),"",OFFSET('11. SEGUIMIENTO 2026'!$O$14,INT((ROW()-13)/2),0)),IF(ISBLANK(OFFSET('9. METAS'!$R$20,INT((ROW()-14)/2),0)),"",OFFSET('9. METAS'!$R$20,INT((ROW()-14)/2),0)))</f>
        <v/>
      </c>
      <c r="L334" s="245" t="str">
        <f ca="1">IF(MOD(ROW()-13,2)=0,IF(ISBLANK(OFFSET('11. SEGUIMIENTO 2026'!$P$14,INT((ROW()-13)/2),0)),"",OFFSET('11. SEGUIMIENTO 2026'!$P$14,INT((ROW()-13)/2),0)),IF(ISBLANK(OFFSET('9. METAS'!$S$20,INT((ROW()-14)/2),0)),"",OFFSET('9. METAS'!$S$20,INT((ROW()-14)/2),0)))</f>
        <v/>
      </c>
      <c r="M334" s="246" t="str">
        <f ca="1">IF(MOD(ROW()-13,2)=0,IF(ISBLANK(OFFSET('11. SEGUIMIENTO 2026'!$Q$14,INT((ROW()-13)/2),0)),"",OFFSET('11. SEGUIMIENTO 2026'!$Q$14,INT((ROW()-13)/2),0)),IF(ISBLANK(OFFSET('9. METAS'!$T$20,INT((ROW()-14)/2),0)),"",OFFSET('9. METAS'!$T$20,INT((ROW()-14)/2),0)))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02" t="str">
        <f ca="1">IF(ISBLANK(OFFSET('9. METAS'!$K$20,INT((ROW()-13)/2),0)),"",OFFSET('9. METAS'!$K$20,INT((ROW()-13)/2),0))</f>
        <v/>
      </c>
      <c r="I335" s="1004"/>
      <c r="J335" s="244" t="str">
        <f ca="1">IF(MOD(ROW()-13,2)=0,IF(ISBLANK(OFFSET('11. SEGUIMIENTO 2026'!$N$14,INT((ROW()-13)/2),0)),"",OFFSET('11. SEGUIMIENTO 2026'!$N$14,INT((ROW()-13)/2),0)),IF(ISBLANK(OFFSET('9. METAS'!$Q$20,INT((ROW()-14)/2),0)),"",OFFSET('9. METAS'!$Q$20,INT((ROW()-14)/2),0)))</f>
        <v/>
      </c>
      <c r="K335" s="245" t="str">
        <f ca="1">IF(MOD(ROW()-13,2)=0,IF(ISBLANK(OFFSET('11. SEGUIMIENTO 2026'!$O$14,INT((ROW()-13)/2),0)),"",OFFSET('11. SEGUIMIENTO 2026'!$O$14,INT((ROW()-13)/2),0)),IF(ISBLANK(OFFSET('9. METAS'!$R$20,INT((ROW()-14)/2),0)),"",OFFSET('9. METAS'!$R$20,INT((ROW()-14)/2),0)))</f>
        <v/>
      </c>
      <c r="L335" s="245" t="str">
        <f ca="1">IF(MOD(ROW()-13,2)=0,IF(ISBLANK(OFFSET('11. SEGUIMIENTO 2026'!$P$14,INT((ROW()-13)/2),0)),"",OFFSET('11. SEGUIMIENTO 2026'!$P$14,INT((ROW()-13)/2),0)),IF(ISBLANK(OFFSET('9. METAS'!$S$20,INT((ROW()-14)/2),0)),"",OFFSET('9. METAS'!$S$20,INT((ROW()-14)/2),0)))</f>
        <v/>
      </c>
      <c r="M335" s="246" t="str">
        <f ca="1">IF(MOD(ROW()-13,2)=0,IF(ISBLANK(OFFSET('11. SEGUIMIENTO 2026'!$Q$14,INT((ROW()-13)/2),0)),"",OFFSET('11. SEGUIMIENTO 2026'!$Q$14,INT((ROW()-13)/2),0)),IF(ISBLANK(OFFSET('9. METAS'!$T$20,INT((ROW()-14)/2),0)),"",OFFSET('9. METAS'!$T$20,INT((ROW()-14)/2),0)))</f>
        <v/>
      </c>
      <c r="N335" s="1006" t="str">
        <f t="shared" ref="N335" ca="1" si="318">IFERROR(J335/J336,"ND")</f>
        <v>ND</v>
      </c>
      <c r="O335" s="1008" t="str">
        <f t="shared" ref="O335" ca="1" si="319">IFERROR(((J335+K335+L335)/H335),"ND")</f>
        <v>ND</v>
      </c>
      <c r="P335" s="1010"/>
    </row>
    <row r="336" spans="3:16">
      <c r="C336" s="1025"/>
      <c r="D336" s="1018"/>
      <c r="E336" s="1018"/>
      <c r="F336" s="1021"/>
      <c r="G336" s="1023"/>
      <c r="H336" s="1002"/>
      <c r="I336" s="1012"/>
      <c r="J336" s="244" t="str">
        <f ca="1">IF(MOD(ROW()-13,2)=0,IF(ISBLANK(OFFSET('11. SEGUIMIENTO 2026'!$N$14,INT((ROW()-13)/2),0)),"",OFFSET('11. SEGUIMIENTO 2026'!$N$14,INT((ROW()-13)/2),0)),IF(ISBLANK(OFFSET('9. METAS'!$Q$20,INT((ROW()-14)/2),0)),"",OFFSET('9. METAS'!$Q$20,INT((ROW()-14)/2),0)))</f>
        <v/>
      </c>
      <c r="K336" s="245" t="str">
        <f ca="1">IF(MOD(ROW()-13,2)=0,IF(ISBLANK(OFFSET('11. SEGUIMIENTO 2026'!$O$14,INT((ROW()-13)/2),0)),"",OFFSET('11. SEGUIMIENTO 2026'!$O$14,INT((ROW()-13)/2),0)),IF(ISBLANK(OFFSET('9. METAS'!$R$20,INT((ROW()-14)/2),0)),"",OFFSET('9. METAS'!$R$20,INT((ROW()-14)/2),0)))</f>
        <v/>
      </c>
      <c r="L336" s="245" t="str">
        <f ca="1">IF(MOD(ROW()-13,2)=0,IF(ISBLANK(OFFSET('11. SEGUIMIENTO 2026'!$P$14,INT((ROW()-13)/2),0)),"",OFFSET('11. SEGUIMIENTO 2026'!$P$14,INT((ROW()-13)/2),0)),IF(ISBLANK(OFFSET('9. METAS'!$S$20,INT((ROW()-14)/2),0)),"",OFFSET('9. METAS'!$S$20,INT((ROW()-14)/2),0)))</f>
        <v/>
      </c>
      <c r="M336" s="246" t="str">
        <f ca="1">IF(MOD(ROW()-13,2)=0,IF(ISBLANK(OFFSET('11. SEGUIMIENTO 2026'!$Q$14,INT((ROW()-13)/2),0)),"",OFFSET('11. SEGUIMIENTO 2026'!$Q$14,INT((ROW()-13)/2),0)),IF(ISBLANK(OFFSET('9. METAS'!$T$20,INT((ROW()-14)/2),0)),"",OFFSET('9. METAS'!$T$20,INT((ROW()-14)/2),0)))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02" t="str">
        <f ca="1">IF(ISBLANK(OFFSET('9. METAS'!$K$20,INT((ROW()-13)/2),0)),"",OFFSET('9. METAS'!$K$20,INT((ROW()-13)/2),0))</f>
        <v/>
      </c>
      <c r="I337" s="1004"/>
      <c r="J337" s="244" t="str">
        <f ca="1">IF(MOD(ROW()-13,2)=0,IF(ISBLANK(OFFSET('11. SEGUIMIENTO 2026'!$N$14,INT((ROW()-13)/2),0)),"",OFFSET('11. SEGUIMIENTO 2026'!$N$14,INT((ROW()-13)/2),0)),IF(ISBLANK(OFFSET('9. METAS'!$Q$20,INT((ROW()-14)/2),0)),"",OFFSET('9. METAS'!$Q$20,INT((ROW()-14)/2),0)))</f>
        <v/>
      </c>
      <c r="K337" s="245" t="str">
        <f ca="1">IF(MOD(ROW()-13,2)=0,IF(ISBLANK(OFFSET('11. SEGUIMIENTO 2026'!$O$14,INT((ROW()-13)/2),0)),"",OFFSET('11. SEGUIMIENTO 2026'!$O$14,INT((ROW()-13)/2),0)),IF(ISBLANK(OFFSET('9. METAS'!$R$20,INT((ROW()-14)/2),0)),"",OFFSET('9. METAS'!$R$20,INT((ROW()-14)/2),0)))</f>
        <v/>
      </c>
      <c r="L337" s="245" t="str">
        <f ca="1">IF(MOD(ROW()-13,2)=0,IF(ISBLANK(OFFSET('11. SEGUIMIENTO 2026'!$P$14,INT((ROW()-13)/2),0)),"",OFFSET('11. SEGUIMIENTO 2026'!$P$14,INT((ROW()-13)/2),0)),IF(ISBLANK(OFFSET('9. METAS'!$S$20,INT((ROW()-14)/2),0)),"",OFFSET('9. METAS'!$S$20,INT((ROW()-14)/2),0)))</f>
        <v/>
      </c>
      <c r="M337" s="246" t="str">
        <f ca="1">IF(MOD(ROW()-13,2)=0,IF(ISBLANK(OFFSET('11. SEGUIMIENTO 2026'!$Q$14,INT((ROW()-13)/2),0)),"",OFFSET('11. SEGUIMIENTO 2026'!$Q$14,INT((ROW()-13)/2),0)),IF(ISBLANK(OFFSET('9. METAS'!$T$20,INT((ROW()-14)/2),0)),"",OFFSET('9. METAS'!$T$20,INT((ROW()-14)/2),0)))</f>
        <v/>
      </c>
      <c r="N337" s="1006" t="str">
        <f t="shared" ref="N337" ca="1" si="320">IFERROR(J337/J338,"ND")</f>
        <v>ND</v>
      </c>
      <c r="O337" s="1008" t="str">
        <f t="shared" ref="O337" ca="1" si="321">IFERROR(((J337+K337+L337)/H337),"ND")</f>
        <v>ND</v>
      </c>
      <c r="P337" s="1010"/>
    </row>
    <row r="338" spans="3:16">
      <c r="C338" s="1025"/>
      <c r="D338" s="1018"/>
      <c r="E338" s="1018"/>
      <c r="F338" s="1021"/>
      <c r="G338" s="1023"/>
      <c r="H338" s="1002"/>
      <c r="I338" s="1012"/>
      <c r="J338" s="244" t="str">
        <f ca="1">IF(MOD(ROW()-13,2)=0,IF(ISBLANK(OFFSET('11. SEGUIMIENTO 2026'!$N$14,INT((ROW()-13)/2),0)),"",OFFSET('11. SEGUIMIENTO 2026'!$N$14,INT((ROW()-13)/2),0)),IF(ISBLANK(OFFSET('9. METAS'!$Q$20,INT((ROW()-14)/2),0)),"",OFFSET('9. METAS'!$Q$20,INT((ROW()-14)/2),0)))</f>
        <v/>
      </c>
      <c r="K338" s="245" t="str">
        <f ca="1">IF(MOD(ROW()-13,2)=0,IF(ISBLANK(OFFSET('11. SEGUIMIENTO 2026'!$O$14,INT((ROW()-13)/2),0)),"",OFFSET('11. SEGUIMIENTO 2026'!$O$14,INT((ROW()-13)/2),0)),IF(ISBLANK(OFFSET('9. METAS'!$R$20,INT((ROW()-14)/2),0)),"",OFFSET('9. METAS'!$R$20,INT((ROW()-14)/2),0)))</f>
        <v/>
      </c>
      <c r="L338" s="245" t="str">
        <f ca="1">IF(MOD(ROW()-13,2)=0,IF(ISBLANK(OFFSET('11. SEGUIMIENTO 2026'!$P$14,INT((ROW()-13)/2),0)),"",OFFSET('11. SEGUIMIENTO 2026'!$P$14,INT((ROW()-13)/2),0)),IF(ISBLANK(OFFSET('9. METAS'!$S$20,INT((ROW()-14)/2),0)),"",OFFSET('9. METAS'!$S$20,INT((ROW()-14)/2),0)))</f>
        <v/>
      </c>
      <c r="M338" s="246" t="str">
        <f ca="1">IF(MOD(ROW()-13,2)=0,IF(ISBLANK(OFFSET('11. SEGUIMIENTO 2026'!$Q$14,INT((ROW()-13)/2),0)),"",OFFSET('11. SEGUIMIENTO 2026'!$Q$14,INT((ROW()-13)/2),0)),IF(ISBLANK(OFFSET('9. METAS'!$T$20,INT((ROW()-14)/2),0)),"",OFFSET('9. METAS'!$T$20,INT((ROW()-14)/2),0)))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02" t="str">
        <f ca="1">IF(ISBLANK(OFFSET('9. METAS'!$K$20,INT((ROW()-13)/2),0)),"",OFFSET('9. METAS'!$K$20,INT((ROW()-13)/2),0))</f>
        <v/>
      </c>
      <c r="I339" s="1004"/>
      <c r="J339" s="244" t="str">
        <f ca="1">IF(MOD(ROW()-13,2)=0,IF(ISBLANK(OFFSET('11. SEGUIMIENTO 2026'!$N$14,INT((ROW()-13)/2),0)),"",OFFSET('11. SEGUIMIENTO 2026'!$N$14,INT((ROW()-13)/2),0)),IF(ISBLANK(OFFSET('9. METAS'!$Q$20,INT((ROW()-14)/2),0)),"",OFFSET('9. METAS'!$Q$20,INT((ROW()-14)/2),0)))</f>
        <v/>
      </c>
      <c r="K339" s="245" t="str">
        <f ca="1">IF(MOD(ROW()-13,2)=0,IF(ISBLANK(OFFSET('11. SEGUIMIENTO 2026'!$O$14,INT((ROW()-13)/2),0)),"",OFFSET('11. SEGUIMIENTO 2026'!$O$14,INT((ROW()-13)/2),0)),IF(ISBLANK(OFFSET('9. METAS'!$R$20,INT((ROW()-14)/2),0)),"",OFFSET('9. METAS'!$R$20,INT((ROW()-14)/2),0)))</f>
        <v/>
      </c>
      <c r="L339" s="245" t="str">
        <f ca="1">IF(MOD(ROW()-13,2)=0,IF(ISBLANK(OFFSET('11. SEGUIMIENTO 2026'!$P$14,INT((ROW()-13)/2),0)),"",OFFSET('11. SEGUIMIENTO 2026'!$P$14,INT((ROW()-13)/2),0)),IF(ISBLANK(OFFSET('9. METAS'!$S$20,INT((ROW()-14)/2),0)),"",OFFSET('9. METAS'!$S$20,INT((ROW()-14)/2),0)))</f>
        <v/>
      </c>
      <c r="M339" s="246" t="str">
        <f ca="1">IF(MOD(ROW()-13,2)=0,IF(ISBLANK(OFFSET('11. SEGUIMIENTO 2026'!$Q$14,INT((ROW()-13)/2),0)),"",OFFSET('11. SEGUIMIENTO 2026'!$Q$14,INT((ROW()-13)/2),0)),IF(ISBLANK(OFFSET('9. METAS'!$T$20,INT((ROW()-14)/2),0)),"",OFFSET('9. METAS'!$T$20,INT((ROW()-14)/2),0)))</f>
        <v/>
      </c>
      <c r="N339" s="1006" t="str">
        <f t="shared" ref="N339" ca="1" si="322">IFERROR(J339/J340,"ND")</f>
        <v>ND</v>
      </c>
      <c r="O339" s="1008" t="str">
        <f t="shared" ref="O339" ca="1" si="323">IFERROR(((J339+K339+L339)/H339),"ND")</f>
        <v>ND</v>
      </c>
      <c r="P339" s="1010"/>
    </row>
    <row r="340" spans="3:16">
      <c r="C340" s="1025"/>
      <c r="D340" s="1018"/>
      <c r="E340" s="1018"/>
      <c r="F340" s="1021"/>
      <c r="G340" s="1023"/>
      <c r="H340" s="1002"/>
      <c r="I340" s="1012"/>
      <c r="J340" s="244" t="str">
        <f ca="1">IF(MOD(ROW()-13,2)=0,IF(ISBLANK(OFFSET('11. SEGUIMIENTO 2026'!$N$14,INT((ROW()-13)/2),0)),"",OFFSET('11. SEGUIMIENTO 2026'!$N$14,INT((ROW()-13)/2),0)),IF(ISBLANK(OFFSET('9. METAS'!$Q$20,INT((ROW()-14)/2),0)),"",OFFSET('9. METAS'!$Q$20,INT((ROW()-14)/2),0)))</f>
        <v/>
      </c>
      <c r="K340" s="245" t="str">
        <f ca="1">IF(MOD(ROW()-13,2)=0,IF(ISBLANK(OFFSET('11. SEGUIMIENTO 2026'!$O$14,INT((ROW()-13)/2),0)),"",OFFSET('11. SEGUIMIENTO 2026'!$O$14,INT((ROW()-13)/2),0)),IF(ISBLANK(OFFSET('9. METAS'!$R$20,INT((ROW()-14)/2),0)),"",OFFSET('9. METAS'!$R$20,INT((ROW()-14)/2),0)))</f>
        <v/>
      </c>
      <c r="L340" s="245" t="str">
        <f ca="1">IF(MOD(ROW()-13,2)=0,IF(ISBLANK(OFFSET('11. SEGUIMIENTO 2026'!$P$14,INT((ROW()-13)/2),0)),"",OFFSET('11. SEGUIMIENTO 2026'!$P$14,INT((ROW()-13)/2),0)),IF(ISBLANK(OFFSET('9. METAS'!$S$20,INT((ROW()-14)/2),0)),"",OFFSET('9. METAS'!$S$20,INT((ROW()-14)/2),0)))</f>
        <v/>
      </c>
      <c r="M340" s="246" t="str">
        <f ca="1">IF(MOD(ROW()-13,2)=0,IF(ISBLANK(OFFSET('11. SEGUIMIENTO 2026'!$Q$14,INT((ROW()-13)/2),0)),"",OFFSET('11. SEGUIMIENTO 2026'!$Q$14,INT((ROW()-13)/2),0)),IF(ISBLANK(OFFSET('9. METAS'!$T$20,INT((ROW()-14)/2),0)),"",OFFSET('9. METAS'!$T$20,INT((ROW()-14)/2),0)))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02">
        <f ca="1">IF(ISBLANK(OFFSET('9. METAS'!$K$20,INT((ROW()-13)/2),0)),"",OFFSET('9. METAS'!$K$20,INT((ROW()-13)/2),0))</f>
        <v>100</v>
      </c>
      <c r="I341" s="1004"/>
      <c r="J341" s="244">
        <f ca="1">IF(MOD(ROW()-13,2)=0,IF(ISBLANK(OFFSET('11. SEGUIMIENTO 2026'!$N$14,INT((ROW()-13)/2),0)),"",OFFSET('11. SEGUIMIENTO 2026'!$N$14,INT((ROW()-13)/2),0)),IF(ISBLANK(OFFSET('9. METAS'!$Q$20,INT((ROW()-14)/2),0)),"",OFFSET('9. METAS'!$Q$20,INT((ROW()-14)/2),0)))</f>
        <v>25</v>
      </c>
      <c r="K341" s="245" t="str">
        <f ca="1">IF(MOD(ROW()-13,2)=0,IF(ISBLANK(OFFSET('11. SEGUIMIENTO 2026'!$O$14,INT((ROW()-13)/2),0)),"",OFFSET('11. SEGUIMIENTO 2026'!$O$14,INT((ROW()-13)/2),0)),IF(ISBLANK(OFFSET('9. METAS'!$R$20,INT((ROW()-14)/2),0)),"",OFFSET('9. METAS'!$R$20,INT((ROW()-14)/2),0)))</f>
        <v/>
      </c>
      <c r="L341" s="245" t="str">
        <f ca="1">IF(MOD(ROW()-13,2)=0,IF(ISBLANK(OFFSET('11. SEGUIMIENTO 2026'!$P$14,INT((ROW()-13)/2),0)),"",OFFSET('11. SEGUIMIENTO 2026'!$P$14,INT((ROW()-13)/2),0)),IF(ISBLANK(OFFSET('9. METAS'!$S$20,INT((ROW()-14)/2),0)),"",OFFSET('9. METAS'!$S$20,INT((ROW()-14)/2),0)))</f>
        <v/>
      </c>
      <c r="M341" s="246" t="str">
        <f ca="1">IF(MOD(ROW()-13,2)=0,IF(ISBLANK(OFFSET('11. SEGUIMIENTO 2026'!$Q$14,INT((ROW()-13)/2),0)),"",OFFSET('11. SEGUIMIENTO 2026'!$Q$14,INT((ROW()-13)/2),0)),IF(ISBLANK(OFFSET('9. METAS'!$T$20,INT((ROW()-14)/2),0)),"",OFFSET('9. METAS'!$T$20,INT((ROW()-14)/2),0)))</f>
        <v/>
      </c>
      <c r="N341" s="1006">
        <f t="shared" ref="N341" ca="1" si="324">IFERROR(J341/J342,"ND")</f>
        <v>1</v>
      </c>
      <c r="O341" s="1008" t="str">
        <f t="shared" ref="O341" ca="1" si="325">IFERROR(((J341+K341+L341)/H341),"ND")</f>
        <v>ND</v>
      </c>
      <c r="P341" s="1010"/>
    </row>
    <row r="342" spans="3:16">
      <c r="C342" s="1025"/>
      <c r="D342" s="1018"/>
      <c r="E342" s="1018"/>
      <c r="F342" s="1021"/>
      <c r="G342" s="1023"/>
      <c r="H342" s="1002"/>
      <c r="I342" s="1012"/>
      <c r="J342" s="244">
        <f ca="1">IF(MOD(ROW()-13,2)=0,IF(ISBLANK(OFFSET('11. SEGUIMIENTO 2026'!$N$14,INT((ROW()-13)/2),0)),"",OFFSET('11. SEGUIMIENTO 2026'!$N$14,INT((ROW()-13)/2),0)),IF(ISBLANK(OFFSET('9. METAS'!$Q$20,INT((ROW()-14)/2),0)),"",OFFSET('9. METAS'!$Q$20,INT((ROW()-14)/2),0)))</f>
        <v>25</v>
      </c>
      <c r="K342" s="245">
        <f ca="1">IF(MOD(ROW()-13,2)=0,IF(ISBLANK(OFFSET('11. SEGUIMIENTO 2026'!$O$14,INT((ROW()-13)/2),0)),"",OFFSET('11. SEGUIMIENTO 2026'!$O$14,INT((ROW()-13)/2),0)),IF(ISBLANK(OFFSET('9. METAS'!$R$20,INT((ROW()-14)/2),0)),"",OFFSET('9. METAS'!$R$20,INT((ROW()-14)/2),0)))</f>
        <v>25</v>
      </c>
      <c r="L342" s="245">
        <f ca="1">IF(MOD(ROW()-13,2)=0,IF(ISBLANK(OFFSET('11. SEGUIMIENTO 2026'!$P$14,INT((ROW()-13)/2),0)),"",OFFSET('11. SEGUIMIENTO 2026'!$P$14,INT((ROW()-13)/2),0)),IF(ISBLANK(OFFSET('9. METAS'!$S$20,INT((ROW()-14)/2),0)),"",OFFSET('9. METAS'!$S$20,INT((ROW()-14)/2),0)))</f>
        <v>25</v>
      </c>
      <c r="M342" s="246">
        <f ca="1">IF(MOD(ROW()-13,2)=0,IF(ISBLANK(OFFSET('11. SEGUIMIENTO 2026'!$Q$14,INT((ROW()-13)/2),0)),"",OFFSET('11. SEGUIMIENTO 2026'!$Q$14,INT((ROW()-13)/2),0)),IF(ISBLANK(OFFSET('9. METAS'!$T$20,INT((ROW()-14)/2),0)),"",OFFSET('9. METAS'!$T$20,INT((ROW()-14)/2),0)))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02">
        <f ca="1">IF(ISBLANK(OFFSET('9. METAS'!$K$20,INT((ROW()-13)/2),0)),"",OFFSET('9. METAS'!$K$20,INT((ROW()-13)/2),0))</f>
        <v>45</v>
      </c>
      <c r="I343" s="1004"/>
      <c r="J343" s="244">
        <f ca="1">IF(MOD(ROW()-13,2)=0,IF(ISBLANK(OFFSET('11. SEGUIMIENTO 2026'!$N$14,INT((ROW()-13)/2),0)),"",OFFSET('11. SEGUIMIENTO 2026'!$N$14,INT((ROW()-13)/2),0)),IF(ISBLANK(OFFSET('9. METAS'!$Q$20,INT((ROW()-14)/2),0)),"",OFFSET('9. METAS'!$Q$20,INT((ROW()-14)/2),0)))</f>
        <v>14</v>
      </c>
      <c r="K343" s="245" t="str">
        <f ca="1">IF(MOD(ROW()-13,2)=0,IF(ISBLANK(OFFSET('11. SEGUIMIENTO 2026'!$O$14,INT((ROW()-13)/2),0)),"",OFFSET('11. SEGUIMIENTO 2026'!$O$14,INT((ROW()-13)/2),0)),IF(ISBLANK(OFFSET('9. METAS'!$R$20,INT((ROW()-14)/2),0)),"",OFFSET('9. METAS'!$R$20,INT((ROW()-14)/2),0)))</f>
        <v/>
      </c>
      <c r="L343" s="245" t="str">
        <f ca="1">IF(MOD(ROW()-13,2)=0,IF(ISBLANK(OFFSET('11. SEGUIMIENTO 2026'!$P$14,INT((ROW()-13)/2),0)),"",OFFSET('11. SEGUIMIENTO 2026'!$P$14,INT((ROW()-13)/2),0)),IF(ISBLANK(OFFSET('9. METAS'!$S$20,INT((ROW()-14)/2),0)),"",OFFSET('9. METAS'!$S$20,INT((ROW()-14)/2),0)))</f>
        <v/>
      </c>
      <c r="M343" s="246" t="str">
        <f ca="1">IF(MOD(ROW()-13,2)=0,IF(ISBLANK(OFFSET('11. SEGUIMIENTO 2026'!$Q$14,INT((ROW()-13)/2),0)),"",OFFSET('11. SEGUIMIENTO 2026'!$Q$14,INT((ROW()-13)/2),0)),IF(ISBLANK(OFFSET('9. METAS'!$T$20,INT((ROW()-14)/2),0)),"",OFFSET('9. METAS'!$T$20,INT((ROW()-14)/2),0)))</f>
        <v/>
      </c>
      <c r="N343" s="1006">
        <f t="shared" ref="N343" ca="1" si="326">IFERROR(J343/J344,"ND")</f>
        <v>1</v>
      </c>
      <c r="O343" s="1008" t="str">
        <f t="shared" ref="O343" ca="1" si="327">IFERROR(((J343+K343+L343)/H343),"ND")</f>
        <v>ND</v>
      </c>
      <c r="P343" s="1010"/>
    </row>
    <row r="344" spans="3:16">
      <c r="C344" s="1025"/>
      <c r="D344" s="1018"/>
      <c r="E344" s="1018"/>
      <c r="F344" s="1021"/>
      <c r="G344" s="1023"/>
      <c r="H344" s="1002"/>
      <c r="I344" s="1012"/>
      <c r="J344" s="244">
        <f ca="1">IF(MOD(ROW()-13,2)=0,IF(ISBLANK(OFFSET('11. SEGUIMIENTO 2026'!$N$14,INT((ROW()-13)/2),0)),"",OFFSET('11. SEGUIMIENTO 2026'!$N$14,INT((ROW()-13)/2),0)),IF(ISBLANK(OFFSET('9. METAS'!$Q$20,INT((ROW()-14)/2),0)),"",OFFSET('9. METAS'!$Q$20,INT((ROW()-14)/2),0)))</f>
        <v>14</v>
      </c>
      <c r="K344" s="245">
        <f ca="1">IF(MOD(ROW()-13,2)=0,IF(ISBLANK(OFFSET('11. SEGUIMIENTO 2026'!$O$14,INT((ROW()-13)/2),0)),"",OFFSET('11. SEGUIMIENTO 2026'!$O$14,INT((ROW()-13)/2),0)),IF(ISBLANK(OFFSET('9. METAS'!$R$20,INT((ROW()-14)/2),0)),"",OFFSET('9. METAS'!$R$20,INT((ROW()-14)/2),0)))</f>
        <v>11</v>
      </c>
      <c r="L344" s="245">
        <f ca="1">IF(MOD(ROW()-13,2)=0,IF(ISBLANK(OFFSET('11. SEGUIMIENTO 2026'!$P$14,INT((ROW()-13)/2),0)),"",OFFSET('11. SEGUIMIENTO 2026'!$P$14,INT((ROW()-13)/2),0)),IF(ISBLANK(OFFSET('9. METAS'!$S$20,INT((ROW()-14)/2),0)),"",OFFSET('9. METAS'!$S$20,INT((ROW()-14)/2),0)))</f>
        <v>10</v>
      </c>
      <c r="M344" s="246">
        <f ca="1">IF(MOD(ROW()-13,2)=0,IF(ISBLANK(OFFSET('11. SEGUIMIENTO 2026'!$Q$14,INT((ROW()-13)/2),0)),"",OFFSET('11. SEGUIMIENTO 2026'!$Q$14,INT((ROW()-13)/2),0)),IF(ISBLANK(OFFSET('9. METAS'!$T$20,INT((ROW()-14)/2),0)),"",OFFSET('9. METAS'!$T$20,INT((ROW()-14)/2),0)))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02" t="str">
        <f ca="1">IF(ISBLANK(OFFSET('9. METAS'!$K$20,INT((ROW()-13)/2),0)),"",OFFSET('9. METAS'!$K$20,INT((ROW()-13)/2),0))</f>
        <v/>
      </c>
      <c r="I345" s="1004"/>
      <c r="J345" s="244" t="str">
        <f ca="1">IF(MOD(ROW()-13,2)=0,IF(ISBLANK(OFFSET('11. SEGUIMIENTO 2026'!$N$14,INT((ROW()-13)/2),0)),"",OFFSET('11. SEGUIMIENTO 2026'!$N$14,INT((ROW()-13)/2),0)),IF(ISBLANK(OFFSET('9. METAS'!$Q$20,INT((ROW()-14)/2),0)),"",OFFSET('9. METAS'!$Q$20,INT((ROW()-14)/2),0)))</f>
        <v/>
      </c>
      <c r="K345" s="245" t="str">
        <f ca="1">IF(MOD(ROW()-13,2)=0,IF(ISBLANK(OFFSET('11. SEGUIMIENTO 2026'!$O$14,INT((ROW()-13)/2),0)),"",OFFSET('11. SEGUIMIENTO 2026'!$O$14,INT((ROW()-13)/2),0)),IF(ISBLANK(OFFSET('9. METAS'!$R$20,INT((ROW()-14)/2),0)),"",OFFSET('9. METAS'!$R$20,INT((ROW()-14)/2),0)))</f>
        <v/>
      </c>
      <c r="L345" s="245" t="str">
        <f ca="1">IF(MOD(ROW()-13,2)=0,IF(ISBLANK(OFFSET('11. SEGUIMIENTO 2026'!$P$14,INT((ROW()-13)/2),0)),"",OFFSET('11. SEGUIMIENTO 2026'!$P$14,INT((ROW()-13)/2),0)),IF(ISBLANK(OFFSET('9. METAS'!$S$20,INT((ROW()-14)/2),0)),"",OFFSET('9. METAS'!$S$20,INT((ROW()-14)/2),0)))</f>
        <v/>
      </c>
      <c r="M345" s="246" t="str">
        <f ca="1">IF(MOD(ROW()-13,2)=0,IF(ISBLANK(OFFSET('11. SEGUIMIENTO 2026'!$Q$14,INT((ROW()-13)/2),0)),"",OFFSET('11. SEGUIMIENTO 2026'!$Q$14,INT((ROW()-13)/2),0)),IF(ISBLANK(OFFSET('9. METAS'!$T$20,INT((ROW()-14)/2),0)),"",OFFSET('9. METAS'!$T$20,INT((ROW()-14)/2),0)))</f>
        <v/>
      </c>
      <c r="N345" s="1006" t="str">
        <f t="shared" ref="N345" ca="1" si="328">IFERROR(J345/J346,"ND")</f>
        <v>ND</v>
      </c>
      <c r="O345" s="1008" t="str">
        <f t="shared" ref="O345" ca="1" si="329">IFERROR(((J345+K345+L345)/H345),"ND")</f>
        <v>ND</v>
      </c>
      <c r="P345" s="1010"/>
    </row>
    <row r="346" spans="3:16">
      <c r="C346" s="1025"/>
      <c r="D346" s="1018"/>
      <c r="E346" s="1018"/>
      <c r="F346" s="1021"/>
      <c r="G346" s="1023"/>
      <c r="H346" s="1002"/>
      <c r="I346" s="1012"/>
      <c r="J346" s="244" t="str">
        <f ca="1">IF(MOD(ROW()-13,2)=0,IF(ISBLANK(OFFSET('11. SEGUIMIENTO 2026'!$N$14,INT((ROW()-13)/2),0)),"",OFFSET('11. SEGUIMIENTO 2026'!$N$14,INT((ROW()-13)/2),0)),IF(ISBLANK(OFFSET('9. METAS'!$Q$20,INT((ROW()-14)/2),0)),"",OFFSET('9. METAS'!$Q$20,INT((ROW()-14)/2),0)))</f>
        <v/>
      </c>
      <c r="K346" s="245" t="str">
        <f ca="1">IF(MOD(ROW()-13,2)=0,IF(ISBLANK(OFFSET('11. SEGUIMIENTO 2026'!$O$14,INT((ROW()-13)/2),0)),"",OFFSET('11. SEGUIMIENTO 2026'!$O$14,INT((ROW()-13)/2),0)),IF(ISBLANK(OFFSET('9. METAS'!$R$20,INT((ROW()-14)/2),0)),"",OFFSET('9. METAS'!$R$20,INT((ROW()-14)/2),0)))</f>
        <v/>
      </c>
      <c r="L346" s="245" t="str">
        <f ca="1">IF(MOD(ROW()-13,2)=0,IF(ISBLANK(OFFSET('11. SEGUIMIENTO 2026'!$P$14,INT((ROW()-13)/2),0)),"",OFFSET('11. SEGUIMIENTO 2026'!$P$14,INT((ROW()-13)/2),0)),IF(ISBLANK(OFFSET('9. METAS'!$S$20,INT((ROW()-14)/2),0)),"",OFFSET('9. METAS'!$S$20,INT((ROW()-14)/2),0)))</f>
        <v/>
      </c>
      <c r="M346" s="246" t="str">
        <f ca="1">IF(MOD(ROW()-13,2)=0,IF(ISBLANK(OFFSET('11. SEGUIMIENTO 2026'!$Q$14,INT((ROW()-13)/2),0)),"",OFFSET('11. SEGUIMIENTO 2026'!$Q$14,INT((ROW()-13)/2),0)),IF(ISBLANK(OFFSET('9. METAS'!$T$20,INT((ROW()-14)/2),0)),"",OFFSET('9. METAS'!$T$20,INT((ROW()-14)/2),0)))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02" t="str">
        <f ca="1">IF(ISBLANK(OFFSET('9. METAS'!$K$20,INT((ROW()-13)/2),0)),"",OFFSET('9. METAS'!$K$20,INT((ROW()-13)/2),0))</f>
        <v/>
      </c>
      <c r="I347" s="1004"/>
      <c r="J347" s="244" t="str">
        <f ca="1">IF(MOD(ROW()-13,2)=0,IF(ISBLANK(OFFSET('11. SEGUIMIENTO 2026'!$N$14,INT((ROW()-13)/2),0)),"",OFFSET('11. SEGUIMIENTO 2026'!$N$14,INT((ROW()-13)/2),0)),IF(ISBLANK(OFFSET('9. METAS'!$Q$20,INT((ROW()-14)/2),0)),"",OFFSET('9. METAS'!$Q$20,INT((ROW()-14)/2),0)))</f>
        <v/>
      </c>
      <c r="K347" s="245" t="str">
        <f ca="1">IF(MOD(ROW()-13,2)=0,IF(ISBLANK(OFFSET('11. SEGUIMIENTO 2026'!$O$14,INT((ROW()-13)/2),0)),"",OFFSET('11. SEGUIMIENTO 2026'!$O$14,INT((ROW()-13)/2),0)),IF(ISBLANK(OFFSET('9. METAS'!$R$20,INT((ROW()-14)/2),0)),"",OFFSET('9. METAS'!$R$20,INT((ROW()-14)/2),0)))</f>
        <v/>
      </c>
      <c r="L347" s="245" t="str">
        <f ca="1">IF(MOD(ROW()-13,2)=0,IF(ISBLANK(OFFSET('11. SEGUIMIENTO 2026'!$P$14,INT((ROW()-13)/2),0)),"",OFFSET('11. SEGUIMIENTO 2026'!$P$14,INT((ROW()-13)/2),0)),IF(ISBLANK(OFFSET('9. METAS'!$S$20,INT((ROW()-14)/2),0)),"",OFFSET('9. METAS'!$S$20,INT((ROW()-14)/2),0)))</f>
        <v/>
      </c>
      <c r="M347" s="246" t="str">
        <f ca="1">IF(MOD(ROW()-13,2)=0,IF(ISBLANK(OFFSET('11. SEGUIMIENTO 2026'!$Q$14,INT((ROW()-13)/2),0)),"",OFFSET('11. SEGUIMIENTO 2026'!$Q$14,INT((ROW()-13)/2),0)),IF(ISBLANK(OFFSET('9. METAS'!$T$20,INT((ROW()-14)/2),0)),"",OFFSET('9. METAS'!$T$20,INT((ROW()-14)/2),0)))</f>
        <v/>
      </c>
      <c r="N347" s="1006" t="str">
        <f t="shared" ref="N347" ca="1" si="330">IFERROR(J347/J348,"ND")</f>
        <v>ND</v>
      </c>
      <c r="O347" s="1008" t="str">
        <f t="shared" ref="O347" ca="1" si="331">IFERROR(((J347+K347+L347)/H347),"ND")</f>
        <v>ND</v>
      </c>
      <c r="P347" s="1010"/>
    </row>
    <row r="348" spans="3:16">
      <c r="C348" s="1025"/>
      <c r="D348" s="1018"/>
      <c r="E348" s="1018"/>
      <c r="F348" s="1021"/>
      <c r="G348" s="1023"/>
      <c r="H348" s="1002"/>
      <c r="I348" s="1012"/>
      <c r="J348" s="244" t="str">
        <f ca="1">IF(MOD(ROW()-13,2)=0,IF(ISBLANK(OFFSET('11. SEGUIMIENTO 2026'!$N$14,INT((ROW()-13)/2),0)),"",OFFSET('11. SEGUIMIENTO 2026'!$N$14,INT((ROW()-13)/2),0)),IF(ISBLANK(OFFSET('9. METAS'!$Q$20,INT((ROW()-14)/2),0)),"",OFFSET('9. METAS'!$Q$20,INT((ROW()-14)/2),0)))</f>
        <v/>
      </c>
      <c r="K348" s="245" t="str">
        <f ca="1">IF(MOD(ROW()-13,2)=0,IF(ISBLANK(OFFSET('11. SEGUIMIENTO 2026'!$O$14,INT((ROW()-13)/2),0)),"",OFFSET('11. SEGUIMIENTO 2026'!$O$14,INT((ROW()-13)/2),0)),IF(ISBLANK(OFFSET('9. METAS'!$R$20,INT((ROW()-14)/2),0)),"",OFFSET('9. METAS'!$R$20,INT((ROW()-14)/2),0)))</f>
        <v/>
      </c>
      <c r="L348" s="245" t="str">
        <f ca="1">IF(MOD(ROW()-13,2)=0,IF(ISBLANK(OFFSET('11. SEGUIMIENTO 2026'!$P$14,INT((ROW()-13)/2),0)),"",OFFSET('11. SEGUIMIENTO 2026'!$P$14,INT((ROW()-13)/2),0)),IF(ISBLANK(OFFSET('9. METAS'!$S$20,INT((ROW()-14)/2),0)),"",OFFSET('9. METAS'!$S$20,INT((ROW()-14)/2),0)))</f>
        <v/>
      </c>
      <c r="M348" s="246" t="str">
        <f ca="1">IF(MOD(ROW()-13,2)=0,IF(ISBLANK(OFFSET('11. SEGUIMIENTO 2026'!$Q$14,INT((ROW()-13)/2),0)),"",OFFSET('11. SEGUIMIENTO 2026'!$Q$14,INT((ROW()-13)/2),0)),IF(ISBLANK(OFFSET('9. METAS'!$T$20,INT((ROW()-14)/2),0)),"",OFFSET('9. METAS'!$T$20,INT((ROW()-14)/2),0)))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02" t="str">
        <f ca="1">IF(ISBLANK(OFFSET('9. METAS'!$K$20,INT((ROW()-13)/2),0)),"",OFFSET('9. METAS'!$K$20,INT((ROW()-13)/2),0))</f>
        <v/>
      </c>
      <c r="I349" s="1004"/>
      <c r="J349" s="244" t="str">
        <f ca="1">IF(MOD(ROW()-13,2)=0,IF(ISBLANK(OFFSET('11. SEGUIMIENTO 2026'!$N$14,INT((ROW()-13)/2),0)),"",OFFSET('11. SEGUIMIENTO 2026'!$N$14,INT((ROW()-13)/2),0)),IF(ISBLANK(OFFSET('9. METAS'!$Q$20,INT((ROW()-14)/2),0)),"",OFFSET('9. METAS'!$Q$20,INT((ROW()-14)/2),0)))</f>
        <v/>
      </c>
      <c r="K349" s="245" t="str">
        <f ca="1">IF(MOD(ROW()-13,2)=0,IF(ISBLANK(OFFSET('11. SEGUIMIENTO 2026'!$O$14,INT((ROW()-13)/2),0)),"",OFFSET('11. SEGUIMIENTO 2026'!$O$14,INT((ROW()-13)/2),0)),IF(ISBLANK(OFFSET('9. METAS'!$R$20,INT((ROW()-14)/2),0)),"",OFFSET('9. METAS'!$R$20,INT((ROW()-14)/2),0)))</f>
        <v/>
      </c>
      <c r="L349" s="245" t="str">
        <f ca="1">IF(MOD(ROW()-13,2)=0,IF(ISBLANK(OFFSET('11. SEGUIMIENTO 2026'!$P$14,INT((ROW()-13)/2),0)),"",OFFSET('11. SEGUIMIENTO 2026'!$P$14,INT((ROW()-13)/2),0)),IF(ISBLANK(OFFSET('9. METAS'!$S$20,INT((ROW()-14)/2),0)),"",OFFSET('9. METAS'!$S$20,INT((ROW()-14)/2),0)))</f>
        <v/>
      </c>
      <c r="M349" s="246" t="str">
        <f ca="1">IF(MOD(ROW()-13,2)=0,IF(ISBLANK(OFFSET('11. SEGUIMIENTO 2026'!$Q$14,INT((ROW()-13)/2),0)),"",OFFSET('11. SEGUIMIENTO 2026'!$Q$14,INT((ROW()-13)/2),0)),IF(ISBLANK(OFFSET('9. METAS'!$T$20,INT((ROW()-14)/2),0)),"",OFFSET('9. METAS'!$T$20,INT((ROW()-14)/2),0)))</f>
        <v/>
      </c>
      <c r="N349" s="1006" t="str">
        <f t="shared" ref="N349" ca="1" si="332">IFERROR(J349/J350,"ND")</f>
        <v>ND</v>
      </c>
      <c r="O349" s="1008" t="str">
        <f t="shared" ref="O349" ca="1" si="333">IFERROR(((J349+K349+L349)/H349),"ND")</f>
        <v>ND</v>
      </c>
      <c r="P349" s="1010"/>
    </row>
    <row r="350" spans="3:16">
      <c r="C350" s="1025"/>
      <c r="D350" s="1018"/>
      <c r="E350" s="1018"/>
      <c r="F350" s="1021"/>
      <c r="G350" s="1023"/>
      <c r="H350" s="1002"/>
      <c r="I350" s="1012"/>
      <c r="J350" s="244" t="str">
        <f ca="1">IF(MOD(ROW()-13,2)=0,IF(ISBLANK(OFFSET('11. SEGUIMIENTO 2026'!$N$14,INT((ROW()-13)/2),0)),"",OFFSET('11. SEGUIMIENTO 2026'!$N$14,INT((ROW()-13)/2),0)),IF(ISBLANK(OFFSET('9. METAS'!$Q$20,INT((ROW()-14)/2),0)),"",OFFSET('9. METAS'!$Q$20,INT((ROW()-14)/2),0)))</f>
        <v/>
      </c>
      <c r="K350" s="245" t="str">
        <f ca="1">IF(MOD(ROW()-13,2)=0,IF(ISBLANK(OFFSET('11. SEGUIMIENTO 2026'!$O$14,INT((ROW()-13)/2),0)),"",OFFSET('11. SEGUIMIENTO 2026'!$O$14,INT((ROW()-13)/2),0)),IF(ISBLANK(OFFSET('9. METAS'!$R$20,INT((ROW()-14)/2),0)),"",OFFSET('9. METAS'!$R$20,INT((ROW()-14)/2),0)))</f>
        <v/>
      </c>
      <c r="L350" s="245" t="str">
        <f ca="1">IF(MOD(ROW()-13,2)=0,IF(ISBLANK(OFFSET('11. SEGUIMIENTO 2026'!$P$14,INT((ROW()-13)/2),0)),"",OFFSET('11. SEGUIMIENTO 2026'!$P$14,INT((ROW()-13)/2),0)),IF(ISBLANK(OFFSET('9. METAS'!$S$20,INT((ROW()-14)/2),0)),"",OFFSET('9. METAS'!$S$20,INT((ROW()-14)/2),0)))</f>
        <v/>
      </c>
      <c r="M350" s="246" t="str">
        <f ca="1">IF(MOD(ROW()-13,2)=0,IF(ISBLANK(OFFSET('11. SEGUIMIENTO 2026'!$Q$14,INT((ROW()-13)/2),0)),"",OFFSET('11. SEGUIMIENTO 2026'!$Q$14,INT((ROW()-13)/2),0)),IF(ISBLANK(OFFSET('9. METAS'!$T$20,INT((ROW()-14)/2),0)),"",OFFSET('9. METAS'!$T$20,INT((ROW()-14)/2),0)))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02" t="str">
        <f ca="1">IF(ISBLANK(OFFSET('9. METAS'!$K$20,INT((ROW()-13)/2),0)),"",OFFSET('9. METAS'!$K$20,INT((ROW()-13)/2),0))</f>
        <v/>
      </c>
      <c r="I351" s="1004"/>
      <c r="J351" s="244" t="str">
        <f ca="1">IF(MOD(ROW()-13,2)=0,IF(ISBLANK(OFFSET('11. SEGUIMIENTO 2026'!$N$14,INT((ROW()-13)/2),0)),"",OFFSET('11. SEGUIMIENTO 2026'!$N$14,INT((ROW()-13)/2),0)),IF(ISBLANK(OFFSET('9. METAS'!$Q$20,INT((ROW()-14)/2),0)),"",OFFSET('9. METAS'!$Q$20,INT((ROW()-14)/2),0)))</f>
        <v/>
      </c>
      <c r="K351" s="245" t="str">
        <f ca="1">IF(MOD(ROW()-13,2)=0,IF(ISBLANK(OFFSET('11. SEGUIMIENTO 2026'!$O$14,INT((ROW()-13)/2),0)),"",OFFSET('11. SEGUIMIENTO 2026'!$O$14,INT((ROW()-13)/2),0)),IF(ISBLANK(OFFSET('9. METAS'!$R$20,INT((ROW()-14)/2),0)),"",OFFSET('9. METAS'!$R$20,INT((ROW()-14)/2),0)))</f>
        <v/>
      </c>
      <c r="L351" s="245" t="str">
        <f ca="1">IF(MOD(ROW()-13,2)=0,IF(ISBLANK(OFFSET('11. SEGUIMIENTO 2026'!$P$14,INT((ROW()-13)/2),0)),"",OFFSET('11. SEGUIMIENTO 2026'!$P$14,INT((ROW()-13)/2),0)),IF(ISBLANK(OFFSET('9. METAS'!$S$20,INT((ROW()-14)/2),0)),"",OFFSET('9. METAS'!$S$20,INT((ROW()-14)/2),0)))</f>
        <v/>
      </c>
      <c r="M351" s="246" t="str">
        <f ca="1">IF(MOD(ROW()-13,2)=0,IF(ISBLANK(OFFSET('11. SEGUIMIENTO 2026'!$Q$14,INT((ROW()-13)/2),0)),"",OFFSET('11. SEGUIMIENTO 2026'!$Q$14,INT((ROW()-13)/2),0)),IF(ISBLANK(OFFSET('9. METAS'!$T$20,INT((ROW()-14)/2),0)),"",OFFSET('9. METAS'!$T$20,INT((ROW()-14)/2),0)))</f>
        <v/>
      </c>
      <c r="N351" s="1006" t="str">
        <f t="shared" ref="N351" ca="1" si="334">IFERROR(J351/J352,"ND")</f>
        <v>ND</v>
      </c>
      <c r="O351" s="1008" t="str">
        <f t="shared" ref="O351" ca="1" si="335">IFERROR(((J351+K351+L351)/H351),"ND")</f>
        <v>ND</v>
      </c>
      <c r="P351" s="1010"/>
    </row>
    <row r="352" spans="3:16">
      <c r="C352" s="1025"/>
      <c r="D352" s="1018"/>
      <c r="E352" s="1018"/>
      <c r="F352" s="1021"/>
      <c r="G352" s="1023"/>
      <c r="H352" s="1002"/>
      <c r="I352" s="1012"/>
      <c r="J352" s="244" t="str">
        <f ca="1">IF(MOD(ROW()-13,2)=0,IF(ISBLANK(OFFSET('11. SEGUIMIENTO 2026'!$N$14,INT((ROW()-13)/2),0)),"",OFFSET('11. SEGUIMIENTO 2026'!$N$14,INT((ROW()-13)/2),0)),IF(ISBLANK(OFFSET('9. METAS'!$Q$20,INT((ROW()-14)/2),0)),"",OFFSET('9. METAS'!$Q$20,INT((ROW()-14)/2),0)))</f>
        <v/>
      </c>
      <c r="K352" s="245" t="str">
        <f ca="1">IF(MOD(ROW()-13,2)=0,IF(ISBLANK(OFFSET('11. SEGUIMIENTO 2026'!$O$14,INT((ROW()-13)/2),0)),"",OFFSET('11. SEGUIMIENTO 2026'!$O$14,INT((ROW()-13)/2),0)),IF(ISBLANK(OFFSET('9. METAS'!$R$20,INT((ROW()-14)/2),0)),"",OFFSET('9. METAS'!$R$20,INT((ROW()-14)/2),0)))</f>
        <v/>
      </c>
      <c r="L352" s="245" t="str">
        <f ca="1">IF(MOD(ROW()-13,2)=0,IF(ISBLANK(OFFSET('11. SEGUIMIENTO 2026'!$P$14,INT((ROW()-13)/2),0)),"",OFFSET('11. SEGUIMIENTO 2026'!$P$14,INT((ROW()-13)/2),0)),IF(ISBLANK(OFFSET('9. METAS'!$S$20,INT((ROW()-14)/2),0)),"",OFFSET('9. METAS'!$S$20,INT((ROW()-14)/2),0)))</f>
        <v/>
      </c>
      <c r="M352" s="246" t="str">
        <f ca="1">IF(MOD(ROW()-13,2)=0,IF(ISBLANK(OFFSET('11. SEGUIMIENTO 2026'!$Q$14,INT((ROW()-13)/2),0)),"",OFFSET('11. SEGUIMIENTO 2026'!$Q$14,INT((ROW()-13)/2),0)),IF(ISBLANK(OFFSET('9. METAS'!$T$20,INT((ROW()-14)/2),0)),"",OFFSET('9. METAS'!$T$20,INT((ROW()-14)/2),0)))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02">
        <f ca="1">IF(ISBLANK(OFFSET('9. METAS'!$K$20,INT((ROW()-13)/2),0)),"",OFFSET('9. METAS'!$K$20,INT((ROW()-13)/2),0))</f>
        <v>100</v>
      </c>
      <c r="I353" s="1004"/>
      <c r="J353" s="244">
        <f ca="1">IF(MOD(ROW()-13,2)=0,IF(ISBLANK(OFFSET('11. SEGUIMIENTO 2026'!$N$14,INT((ROW()-13)/2),0)),"",OFFSET('11. SEGUIMIENTO 2026'!$N$14,INT((ROW()-13)/2),0)),IF(ISBLANK(OFFSET('9. METAS'!$Q$20,INT((ROW()-14)/2),0)),"",OFFSET('9. METAS'!$Q$20,INT((ROW()-14)/2),0)))</f>
        <v>16.66</v>
      </c>
      <c r="K353" s="245" t="str">
        <f ca="1">IF(MOD(ROW()-13,2)=0,IF(ISBLANK(OFFSET('11. SEGUIMIENTO 2026'!$O$14,INT((ROW()-13)/2),0)),"",OFFSET('11. SEGUIMIENTO 2026'!$O$14,INT((ROW()-13)/2),0)),IF(ISBLANK(OFFSET('9. METAS'!$R$20,INT((ROW()-14)/2),0)),"",OFFSET('9. METAS'!$R$20,INT((ROW()-14)/2),0)))</f>
        <v/>
      </c>
      <c r="L353" s="245" t="str">
        <f ca="1">IF(MOD(ROW()-13,2)=0,IF(ISBLANK(OFFSET('11. SEGUIMIENTO 2026'!$P$14,INT((ROW()-13)/2),0)),"",OFFSET('11. SEGUIMIENTO 2026'!$P$14,INT((ROW()-13)/2),0)),IF(ISBLANK(OFFSET('9. METAS'!$S$20,INT((ROW()-14)/2),0)),"",OFFSET('9. METAS'!$S$20,INT((ROW()-14)/2),0)))</f>
        <v/>
      </c>
      <c r="M353" s="246" t="str">
        <f ca="1">IF(MOD(ROW()-13,2)=0,IF(ISBLANK(OFFSET('11. SEGUIMIENTO 2026'!$Q$14,INT((ROW()-13)/2),0)),"",OFFSET('11. SEGUIMIENTO 2026'!$Q$14,INT((ROW()-13)/2),0)),IF(ISBLANK(OFFSET('9. METAS'!$T$20,INT((ROW()-14)/2),0)),"",OFFSET('9. METAS'!$T$20,INT((ROW()-14)/2),0)))</f>
        <v/>
      </c>
      <c r="N353" s="1006">
        <f t="shared" ref="N353" ca="1" si="336">IFERROR(J353/J354,"ND")</f>
        <v>0.66639999999999999</v>
      </c>
      <c r="O353" s="1008" t="str">
        <f t="shared" ref="O353" ca="1" si="337">IFERROR(((J353+K353+L353)/H353),"ND")</f>
        <v>ND</v>
      </c>
      <c r="P353" s="1010"/>
    </row>
    <row r="354" spans="3:16">
      <c r="C354" s="1025"/>
      <c r="D354" s="1018"/>
      <c r="E354" s="1018"/>
      <c r="F354" s="1021"/>
      <c r="G354" s="1023"/>
      <c r="H354" s="1002"/>
      <c r="I354" s="1012"/>
      <c r="J354" s="244">
        <f ca="1">IF(MOD(ROW()-13,2)=0,IF(ISBLANK(OFFSET('11. SEGUIMIENTO 2026'!$N$14,INT((ROW()-13)/2),0)),"",OFFSET('11. SEGUIMIENTO 2026'!$N$14,INT((ROW()-13)/2),0)),IF(ISBLANK(OFFSET('9. METAS'!$Q$20,INT((ROW()-14)/2),0)),"",OFFSET('9. METAS'!$Q$20,INT((ROW()-14)/2),0)))</f>
        <v>25</v>
      </c>
      <c r="K354" s="245">
        <f ca="1">IF(MOD(ROW()-13,2)=0,IF(ISBLANK(OFFSET('11. SEGUIMIENTO 2026'!$O$14,INT((ROW()-13)/2),0)),"",OFFSET('11. SEGUIMIENTO 2026'!$O$14,INT((ROW()-13)/2),0)),IF(ISBLANK(OFFSET('9. METAS'!$R$20,INT((ROW()-14)/2),0)),"",OFFSET('9. METAS'!$R$20,INT((ROW()-14)/2),0)))</f>
        <v>25</v>
      </c>
      <c r="L354" s="245">
        <f ca="1">IF(MOD(ROW()-13,2)=0,IF(ISBLANK(OFFSET('11. SEGUIMIENTO 2026'!$P$14,INT((ROW()-13)/2),0)),"",OFFSET('11. SEGUIMIENTO 2026'!$P$14,INT((ROW()-13)/2),0)),IF(ISBLANK(OFFSET('9. METAS'!$S$20,INT((ROW()-14)/2),0)),"",OFFSET('9. METAS'!$S$20,INT((ROW()-14)/2),0)))</f>
        <v>25</v>
      </c>
      <c r="M354" s="246">
        <f ca="1">IF(MOD(ROW()-13,2)=0,IF(ISBLANK(OFFSET('11. SEGUIMIENTO 2026'!$Q$14,INT((ROW()-13)/2),0)),"",OFFSET('11. SEGUIMIENTO 2026'!$Q$14,INT((ROW()-13)/2),0)),IF(ISBLANK(OFFSET('9. METAS'!$T$20,INT((ROW()-14)/2),0)),"",OFFSET('9. METAS'!$T$20,INT((ROW()-14)/2),0)))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02">
        <f ca="1">IF(ISBLANK(OFFSET('9. METAS'!$K$20,INT((ROW()-13)/2),0)),"",OFFSET('9. METAS'!$K$20,INT((ROW()-13)/2),0))</f>
        <v>1</v>
      </c>
      <c r="I355" s="1004"/>
      <c r="J355" s="244">
        <f ca="1">IF(MOD(ROW()-13,2)=0,IF(ISBLANK(OFFSET('11. SEGUIMIENTO 2026'!$N$14,INT((ROW()-13)/2),0)),"",OFFSET('11. SEGUIMIENTO 2026'!$N$14,INT((ROW()-13)/2),0)),IF(ISBLANK(OFFSET('9. METAS'!$Q$20,INT((ROW()-14)/2),0)),"",OFFSET('9. METAS'!$Q$20,INT((ROW()-14)/2),0)))</f>
        <v>0</v>
      </c>
      <c r="K355" s="245" t="str">
        <f ca="1">IF(MOD(ROW()-13,2)=0,IF(ISBLANK(OFFSET('11. SEGUIMIENTO 2026'!$O$14,INT((ROW()-13)/2),0)),"",OFFSET('11. SEGUIMIENTO 2026'!$O$14,INT((ROW()-13)/2),0)),IF(ISBLANK(OFFSET('9. METAS'!$R$20,INT((ROW()-14)/2),0)),"",OFFSET('9. METAS'!$R$20,INT((ROW()-14)/2),0)))</f>
        <v/>
      </c>
      <c r="L355" s="245" t="str">
        <f ca="1">IF(MOD(ROW()-13,2)=0,IF(ISBLANK(OFFSET('11. SEGUIMIENTO 2026'!$P$14,INT((ROW()-13)/2),0)),"",OFFSET('11. SEGUIMIENTO 2026'!$P$14,INT((ROW()-13)/2),0)),IF(ISBLANK(OFFSET('9. METAS'!$S$20,INT((ROW()-14)/2),0)),"",OFFSET('9. METAS'!$S$20,INT((ROW()-14)/2),0)))</f>
        <v/>
      </c>
      <c r="M355" s="246" t="str">
        <f ca="1">IF(MOD(ROW()-13,2)=0,IF(ISBLANK(OFFSET('11. SEGUIMIENTO 2026'!$Q$14,INT((ROW()-13)/2),0)),"",OFFSET('11. SEGUIMIENTO 2026'!$Q$14,INT((ROW()-13)/2),0)),IF(ISBLANK(OFFSET('9. METAS'!$T$20,INT((ROW()-14)/2),0)),"",OFFSET('9. METAS'!$T$20,INT((ROW()-14)/2),0)))</f>
        <v/>
      </c>
      <c r="N355" s="1006" t="str">
        <f t="shared" ref="N355" ca="1" si="338">IFERROR(J355/J356,"ND")</f>
        <v>ND</v>
      </c>
      <c r="O355" s="1008" t="str">
        <f t="shared" ref="O355" ca="1" si="339">IFERROR(((J355+K355+L355)/H355),"ND")</f>
        <v>ND</v>
      </c>
      <c r="P355" s="1010"/>
    </row>
    <row r="356" spans="3:16">
      <c r="C356" s="1025"/>
      <c r="D356" s="1018"/>
      <c r="E356" s="1018"/>
      <c r="F356" s="1021"/>
      <c r="G356" s="1023"/>
      <c r="H356" s="1002"/>
      <c r="I356" s="1012"/>
      <c r="J356" s="244">
        <f ca="1">IF(MOD(ROW()-13,2)=0,IF(ISBLANK(OFFSET('11. SEGUIMIENTO 2026'!$N$14,INT((ROW()-13)/2),0)),"",OFFSET('11. SEGUIMIENTO 2026'!$N$14,INT((ROW()-13)/2),0)),IF(ISBLANK(OFFSET('9. METAS'!$Q$20,INT((ROW()-14)/2),0)),"",OFFSET('9. METAS'!$Q$20,INT((ROW()-14)/2),0)))</f>
        <v>0</v>
      </c>
      <c r="K356" s="245">
        <f ca="1">IF(MOD(ROW()-13,2)=0,IF(ISBLANK(OFFSET('11. SEGUIMIENTO 2026'!$O$14,INT((ROW()-13)/2),0)),"",OFFSET('11. SEGUIMIENTO 2026'!$O$14,INT((ROW()-13)/2),0)),IF(ISBLANK(OFFSET('9. METAS'!$R$20,INT((ROW()-14)/2),0)),"",OFFSET('9. METAS'!$R$20,INT((ROW()-14)/2),0)))</f>
        <v>1</v>
      </c>
      <c r="L356" s="245">
        <f ca="1">IF(MOD(ROW()-13,2)=0,IF(ISBLANK(OFFSET('11. SEGUIMIENTO 2026'!$P$14,INT((ROW()-13)/2),0)),"",OFFSET('11. SEGUIMIENTO 2026'!$P$14,INT((ROW()-13)/2),0)),IF(ISBLANK(OFFSET('9. METAS'!$S$20,INT((ROW()-14)/2),0)),"",OFFSET('9. METAS'!$S$20,INT((ROW()-14)/2),0)))</f>
        <v>0</v>
      </c>
      <c r="M356" s="246">
        <f ca="1">IF(MOD(ROW()-13,2)=0,IF(ISBLANK(OFFSET('11. SEGUIMIENTO 2026'!$Q$14,INT((ROW()-13)/2),0)),"",OFFSET('11. SEGUIMIENTO 2026'!$Q$14,INT((ROW()-13)/2),0)),IF(ISBLANK(OFFSET('9. METAS'!$T$20,INT((ROW()-14)/2),0)),"",OFFSET('9. METAS'!$T$20,INT((ROW()-14)/2),0)))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02">
        <f ca="1">IF(ISBLANK(OFFSET('9. METAS'!$K$20,INT((ROW()-13)/2),0)),"",OFFSET('9. METAS'!$K$20,INT((ROW()-13)/2),0))</f>
        <v>2</v>
      </c>
      <c r="I357" s="1004"/>
      <c r="J357" s="244">
        <f ca="1">IF(MOD(ROW()-13,2)=0,IF(ISBLANK(OFFSET('11. SEGUIMIENTO 2026'!$N$14,INT((ROW()-13)/2),0)),"",OFFSET('11. SEGUIMIENTO 2026'!$N$14,INT((ROW()-13)/2),0)),IF(ISBLANK(OFFSET('9. METAS'!$Q$20,INT((ROW()-14)/2),0)),"",OFFSET('9. METAS'!$Q$20,INT((ROW()-14)/2),0)))</f>
        <v>0</v>
      </c>
      <c r="K357" s="245" t="str">
        <f ca="1">IF(MOD(ROW()-13,2)=0,IF(ISBLANK(OFFSET('11. SEGUIMIENTO 2026'!$O$14,INT((ROW()-13)/2),0)),"",OFFSET('11. SEGUIMIENTO 2026'!$O$14,INT((ROW()-13)/2),0)),IF(ISBLANK(OFFSET('9. METAS'!$R$20,INT((ROW()-14)/2),0)),"",OFFSET('9. METAS'!$R$20,INT((ROW()-14)/2),0)))</f>
        <v/>
      </c>
      <c r="L357" s="245" t="str">
        <f ca="1">IF(MOD(ROW()-13,2)=0,IF(ISBLANK(OFFSET('11. SEGUIMIENTO 2026'!$P$14,INT((ROW()-13)/2),0)),"",OFFSET('11. SEGUIMIENTO 2026'!$P$14,INT((ROW()-13)/2),0)),IF(ISBLANK(OFFSET('9. METAS'!$S$20,INT((ROW()-14)/2),0)),"",OFFSET('9. METAS'!$S$20,INT((ROW()-14)/2),0)))</f>
        <v/>
      </c>
      <c r="M357" s="246" t="str">
        <f ca="1">IF(MOD(ROW()-13,2)=0,IF(ISBLANK(OFFSET('11. SEGUIMIENTO 2026'!$Q$14,INT((ROW()-13)/2),0)),"",OFFSET('11. SEGUIMIENTO 2026'!$Q$14,INT((ROW()-13)/2),0)),IF(ISBLANK(OFFSET('9. METAS'!$T$20,INT((ROW()-14)/2),0)),"",OFFSET('9. METAS'!$T$20,INT((ROW()-14)/2),0)))</f>
        <v/>
      </c>
      <c r="N357" s="1006" t="str">
        <f t="shared" ref="N357" ca="1" si="340">IFERROR(J357/J358,"ND")</f>
        <v>ND</v>
      </c>
      <c r="O357" s="1008" t="str">
        <f t="shared" ref="O357" ca="1" si="341">IFERROR(((J357+K357+L357)/H357),"ND")</f>
        <v>ND</v>
      </c>
      <c r="P357" s="1010"/>
    </row>
    <row r="358" spans="3:16">
      <c r="C358" s="1025"/>
      <c r="D358" s="1018"/>
      <c r="E358" s="1018"/>
      <c r="F358" s="1021"/>
      <c r="G358" s="1023"/>
      <c r="H358" s="1002"/>
      <c r="I358" s="1012"/>
      <c r="J358" s="244">
        <f ca="1">IF(MOD(ROW()-13,2)=0,IF(ISBLANK(OFFSET('11. SEGUIMIENTO 2026'!$N$14,INT((ROW()-13)/2),0)),"",OFFSET('11. SEGUIMIENTO 2026'!$N$14,INT((ROW()-13)/2),0)),IF(ISBLANK(OFFSET('9. METAS'!$Q$20,INT((ROW()-14)/2),0)),"",OFFSET('9. METAS'!$Q$20,INT((ROW()-14)/2),0)))</f>
        <v>0</v>
      </c>
      <c r="K358" s="245">
        <f ca="1">IF(MOD(ROW()-13,2)=0,IF(ISBLANK(OFFSET('11. SEGUIMIENTO 2026'!$O$14,INT((ROW()-13)/2),0)),"",OFFSET('11. SEGUIMIENTO 2026'!$O$14,INT((ROW()-13)/2),0)),IF(ISBLANK(OFFSET('9. METAS'!$R$20,INT((ROW()-14)/2),0)),"",OFFSET('9. METAS'!$R$20,INT((ROW()-14)/2),0)))</f>
        <v>0</v>
      </c>
      <c r="L358" s="245">
        <f ca="1">IF(MOD(ROW()-13,2)=0,IF(ISBLANK(OFFSET('11. SEGUIMIENTO 2026'!$P$14,INT((ROW()-13)/2),0)),"",OFFSET('11. SEGUIMIENTO 2026'!$P$14,INT((ROW()-13)/2),0)),IF(ISBLANK(OFFSET('9. METAS'!$S$20,INT((ROW()-14)/2),0)),"",OFFSET('9. METAS'!$S$20,INT((ROW()-14)/2),0)))</f>
        <v>0</v>
      </c>
      <c r="M358" s="246">
        <f ca="1">IF(MOD(ROW()-13,2)=0,IF(ISBLANK(OFFSET('11. SEGUIMIENTO 2026'!$Q$14,INT((ROW()-13)/2),0)),"",OFFSET('11. SEGUIMIENTO 2026'!$Q$14,INT((ROW()-13)/2),0)),IF(ISBLANK(OFFSET('9. METAS'!$T$20,INT((ROW()-14)/2),0)),"",OFFSET('9. METAS'!$T$20,INT((ROW()-14)/2),0)))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02">
        <f ca="1">IF(ISBLANK(OFFSET('9. METAS'!$K$20,INT((ROW()-13)/2),0)),"",OFFSET('9. METAS'!$K$20,INT((ROW()-13)/2),0))</f>
        <v>2</v>
      </c>
      <c r="I359" s="1004"/>
      <c r="J359" s="244">
        <f ca="1">IF(MOD(ROW()-13,2)=0,IF(ISBLANK(OFFSET('11. SEGUIMIENTO 2026'!$N$14,INT((ROW()-13)/2),0)),"",OFFSET('11. SEGUIMIENTO 2026'!$N$14,INT((ROW()-13)/2),0)),IF(ISBLANK(OFFSET('9. METAS'!$Q$20,INT((ROW()-14)/2),0)),"",OFFSET('9. METAS'!$Q$20,INT((ROW()-14)/2),0)))</f>
        <v>0</v>
      </c>
      <c r="K359" s="245" t="str">
        <f ca="1">IF(MOD(ROW()-13,2)=0,IF(ISBLANK(OFFSET('11. SEGUIMIENTO 2026'!$O$14,INT((ROW()-13)/2),0)),"",OFFSET('11. SEGUIMIENTO 2026'!$O$14,INT((ROW()-13)/2),0)),IF(ISBLANK(OFFSET('9. METAS'!$R$20,INT((ROW()-14)/2),0)),"",OFFSET('9. METAS'!$R$20,INT((ROW()-14)/2),0)))</f>
        <v/>
      </c>
      <c r="L359" s="245" t="str">
        <f ca="1">IF(MOD(ROW()-13,2)=0,IF(ISBLANK(OFFSET('11. SEGUIMIENTO 2026'!$P$14,INT((ROW()-13)/2),0)),"",OFFSET('11. SEGUIMIENTO 2026'!$P$14,INT((ROW()-13)/2),0)),IF(ISBLANK(OFFSET('9. METAS'!$S$20,INT((ROW()-14)/2),0)),"",OFFSET('9. METAS'!$S$20,INT((ROW()-14)/2),0)))</f>
        <v/>
      </c>
      <c r="M359" s="246" t="str">
        <f ca="1">IF(MOD(ROW()-13,2)=0,IF(ISBLANK(OFFSET('11. SEGUIMIENTO 2026'!$Q$14,INT((ROW()-13)/2),0)),"",OFFSET('11. SEGUIMIENTO 2026'!$Q$14,INT((ROW()-13)/2),0)),IF(ISBLANK(OFFSET('9. METAS'!$T$20,INT((ROW()-14)/2),0)),"",OFFSET('9. METAS'!$T$20,INT((ROW()-14)/2),0)))</f>
        <v/>
      </c>
      <c r="N359" s="1006">
        <f t="shared" ref="N359" ca="1" si="342">IFERROR(J359/J360,"ND")</f>
        <v>0</v>
      </c>
      <c r="O359" s="1008" t="str">
        <f t="shared" ref="O359" ca="1" si="343">IFERROR(((J359+K359+L359)/H359),"ND")</f>
        <v>ND</v>
      </c>
      <c r="P359" s="1010"/>
    </row>
    <row r="360" spans="3:16">
      <c r="C360" s="1025"/>
      <c r="D360" s="1018"/>
      <c r="E360" s="1018"/>
      <c r="F360" s="1021"/>
      <c r="G360" s="1023"/>
      <c r="H360" s="1002"/>
      <c r="I360" s="1012"/>
      <c r="J360" s="244">
        <f ca="1">IF(MOD(ROW()-13,2)=0,IF(ISBLANK(OFFSET('11. SEGUIMIENTO 2026'!$N$14,INT((ROW()-13)/2),0)),"",OFFSET('11. SEGUIMIENTO 2026'!$N$14,INT((ROW()-13)/2),0)),IF(ISBLANK(OFFSET('9. METAS'!$Q$20,INT((ROW()-14)/2),0)),"",OFFSET('9. METAS'!$Q$20,INT((ROW()-14)/2),0)))</f>
        <v>1</v>
      </c>
      <c r="K360" s="245">
        <f ca="1">IF(MOD(ROW()-13,2)=0,IF(ISBLANK(OFFSET('11. SEGUIMIENTO 2026'!$O$14,INT((ROW()-13)/2),0)),"",OFFSET('11. SEGUIMIENTO 2026'!$O$14,INT((ROW()-13)/2),0)),IF(ISBLANK(OFFSET('9. METAS'!$R$20,INT((ROW()-14)/2),0)),"",OFFSET('9. METAS'!$R$20,INT((ROW()-14)/2),0)))</f>
        <v>1</v>
      </c>
      <c r="L360" s="245">
        <f ca="1">IF(MOD(ROW()-13,2)=0,IF(ISBLANK(OFFSET('11. SEGUIMIENTO 2026'!$P$14,INT((ROW()-13)/2),0)),"",OFFSET('11. SEGUIMIENTO 2026'!$P$14,INT((ROW()-13)/2),0)),IF(ISBLANK(OFFSET('9. METAS'!$S$20,INT((ROW()-14)/2),0)),"",OFFSET('9. METAS'!$S$20,INT((ROW()-14)/2),0)))</f>
        <v>0</v>
      </c>
      <c r="M360" s="246">
        <f ca="1">IF(MOD(ROW()-13,2)=0,IF(ISBLANK(OFFSET('11. SEGUIMIENTO 2026'!$Q$14,INT((ROW()-13)/2),0)),"",OFFSET('11. SEGUIMIENTO 2026'!$Q$14,INT((ROW()-13)/2),0)),IF(ISBLANK(OFFSET('9. METAS'!$T$20,INT((ROW()-14)/2),0)),"",OFFSET('9. METAS'!$T$20,INT((ROW()-14)/2),0)))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02" t="str">
        <f ca="1">IF(ISBLANK(OFFSET('9. METAS'!$K$20,INT((ROW()-13)/2),0)),"",OFFSET('9. METAS'!$K$20,INT((ROW()-13)/2),0))</f>
        <v/>
      </c>
      <c r="I361" s="1004"/>
      <c r="J361" s="244" t="str">
        <f ca="1">IF(MOD(ROW()-13,2)=0,IF(ISBLANK(OFFSET('11. SEGUIMIENTO 2026'!$N$14,INT((ROW()-13)/2),0)),"",OFFSET('11. SEGUIMIENTO 2026'!$N$14,INT((ROW()-13)/2),0)),IF(ISBLANK(OFFSET('9. METAS'!$Q$20,INT((ROW()-14)/2),0)),"",OFFSET('9. METAS'!$Q$20,INT((ROW()-14)/2),0)))</f>
        <v/>
      </c>
      <c r="K361" s="245" t="str">
        <f ca="1">IF(MOD(ROW()-13,2)=0,IF(ISBLANK(OFFSET('11. SEGUIMIENTO 2026'!$O$14,INT((ROW()-13)/2),0)),"",OFFSET('11. SEGUIMIENTO 2026'!$O$14,INT((ROW()-13)/2),0)),IF(ISBLANK(OFFSET('9. METAS'!$R$20,INT((ROW()-14)/2),0)),"",OFFSET('9. METAS'!$R$20,INT((ROW()-14)/2),0)))</f>
        <v/>
      </c>
      <c r="L361" s="245" t="str">
        <f ca="1">IF(MOD(ROW()-13,2)=0,IF(ISBLANK(OFFSET('11. SEGUIMIENTO 2026'!$P$14,INT((ROW()-13)/2),0)),"",OFFSET('11. SEGUIMIENTO 2026'!$P$14,INT((ROW()-13)/2),0)),IF(ISBLANK(OFFSET('9. METAS'!$S$20,INT((ROW()-14)/2),0)),"",OFFSET('9. METAS'!$S$20,INT((ROW()-14)/2),0)))</f>
        <v/>
      </c>
      <c r="M361" s="246" t="str">
        <f ca="1">IF(MOD(ROW()-13,2)=0,IF(ISBLANK(OFFSET('11. SEGUIMIENTO 2026'!$Q$14,INT((ROW()-13)/2),0)),"",OFFSET('11. SEGUIMIENTO 2026'!$Q$14,INT((ROW()-13)/2),0)),IF(ISBLANK(OFFSET('9. METAS'!$T$20,INT((ROW()-14)/2),0)),"",OFFSET('9. METAS'!$T$20,INT((ROW()-14)/2),0)))</f>
        <v/>
      </c>
      <c r="N361" s="1006" t="str">
        <f t="shared" ref="N361" ca="1" si="344">IFERROR(J361/J362,"ND")</f>
        <v>ND</v>
      </c>
      <c r="O361" s="1008" t="str">
        <f t="shared" ref="O361" ca="1" si="345">IFERROR(((J361+K361+L361)/H361),"ND")</f>
        <v>ND</v>
      </c>
      <c r="P361" s="1010"/>
    </row>
    <row r="362" spans="3:16">
      <c r="C362" s="1025"/>
      <c r="D362" s="1018"/>
      <c r="E362" s="1018"/>
      <c r="F362" s="1021"/>
      <c r="G362" s="1023"/>
      <c r="H362" s="1002"/>
      <c r="I362" s="1012"/>
      <c r="J362" s="244" t="str">
        <f ca="1">IF(MOD(ROW()-13,2)=0,IF(ISBLANK(OFFSET('11. SEGUIMIENTO 2026'!$N$14,INT((ROW()-13)/2),0)),"",OFFSET('11. SEGUIMIENTO 2026'!$N$14,INT((ROW()-13)/2),0)),IF(ISBLANK(OFFSET('9. METAS'!$Q$20,INT((ROW()-14)/2),0)),"",OFFSET('9. METAS'!$Q$20,INT((ROW()-14)/2),0)))</f>
        <v/>
      </c>
      <c r="K362" s="245" t="str">
        <f ca="1">IF(MOD(ROW()-13,2)=0,IF(ISBLANK(OFFSET('11. SEGUIMIENTO 2026'!$O$14,INT((ROW()-13)/2),0)),"",OFFSET('11. SEGUIMIENTO 2026'!$O$14,INT((ROW()-13)/2),0)),IF(ISBLANK(OFFSET('9. METAS'!$R$20,INT((ROW()-14)/2),0)),"",OFFSET('9. METAS'!$R$20,INT((ROW()-14)/2),0)))</f>
        <v/>
      </c>
      <c r="L362" s="245" t="str">
        <f ca="1">IF(MOD(ROW()-13,2)=0,IF(ISBLANK(OFFSET('11. SEGUIMIENTO 2026'!$P$14,INT((ROW()-13)/2),0)),"",OFFSET('11. SEGUIMIENTO 2026'!$P$14,INT((ROW()-13)/2),0)),IF(ISBLANK(OFFSET('9. METAS'!$S$20,INT((ROW()-14)/2),0)),"",OFFSET('9. METAS'!$S$20,INT((ROW()-14)/2),0)))</f>
        <v/>
      </c>
      <c r="M362" s="246" t="str">
        <f ca="1">IF(MOD(ROW()-13,2)=0,IF(ISBLANK(OFFSET('11. SEGUIMIENTO 2026'!$Q$14,INT((ROW()-13)/2),0)),"",OFFSET('11. SEGUIMIENTO 2026'!$Q$14,INT((ROW()-13)/2),0)),IF(ISBLANK(OFFSET('9. METAS'!$T$20,INT((ROW()-14)/2),0)),"",OFFSET('9. METAS'!$T$20,INT((ROW()-14)/2),0)))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02" t="str">
        <f ca="1">IF(ISBLANK(OFFSET('9. METAS'!$K$20,INT((ROW()-13)/2),0)),"",OFFSET('9. METAS'!$K$20,INT((ROW()-13)/2),0))</f>
        <v/>
      </c>
      <c r="I363" s="1004"/>
      <c r="J363" s="244" t="str">
        <f ca="1">IF(MOD(ROW()-13,2)=0,IF(ISBLANK(OFFSET('11. SEGUIMIENTO 2026'!$N$14,INT((ROW()-13)/2),0)),"",OFFSET('11. SEGUIMIENTO 2026'!$N$14,INT((ROW()-13)/2),0)),IF(ISBLANK(OFFSET('9. METAS'!$Q$20,INT((ROW()-14)/2),0)),"",OFFSET('9. METAS'!$Q$20,INT((ROW()-14)/2),0)))</f>
        <v/>
      </c>
      <c r="K363" s="245" t="str">
        <f ca="1">IF(MOD(ROW()-13,2)=0,IF(ISBLANK(OFFSET('11. SEGUIMIENTO 2026'!$O$14,INT((ROW()-13)/2),0)),"",OFFSET('11. SEGUIMIENTO 2026'!$O$14,INT((ROW()-13)/2),0)),IF(ISBLANK(OFFSET('9. METAS'!$R$20,INT((ROW()-14)/2),0)),"",OFFSET('9. METAS'!$R$20,INT((ROW()-14)/2),0)))</f>
        <v/>
      </c>
      <c r="L363" s="245" t="str">
        <f ca="1">IF(MOD(ROW()-13,2)=0,IF(ISBLANK(OFFSET('11. SEGUIMIENTO 2026'!$P$14,INT((ROW()-13)/2),0)),"",OFFSET('11. SEGUIMIENTO 2026'!$P$14,INT((ROW()-13)/2),0)),IF(ISBLANK(OFFSET('9. METAS'!$S$20,INT((ROW()-14)/2),0)),"",OFFSET('9. METAS'!$S$20,INT((ROW()-14)/2),0)))</f>
        <v/>
      </c>
      <c r="M363" s="246" t="str">
        <f ca="1">IF(MOD(ROW()-13,2)=0,IF(ISBLANK(OFFSET('11. SEGUIMIENTO 2026'!$Q$14,INT((ROW()-13)/2),0)),"",OFFSET('11. SEGUIMIENTO 2026'!$Q$14,INT((ROW()-13)/2),0)),IF(ISBLANK(OFFSET('9. METAS'!$T$20,INT((ROW()-14)/2),0)),"",OFFSET('9. METAS'!$T$20,INT((ROW()-14)/2),0)))</f>
        <v/>
      </c>
      <c r="N363" s="1006" t="str">
        <f t="shared" ref="N363" ca="1" si="346">IFERROR(J363/J364,"ND")</f>
        <v>ND</v>
      </c>
      <c r="O363" s="1008" t="str">
        <f t="shared" ref="O363" ca="1" si="347">IFERROR(((J363+K363+L363)/H363),"ND")</f>
        <v>ND</v>
      </c>
      <c r="P363" s="1010"/>
    </row>
    <row r="364" spans="3:16">
      <c r="C364" s="1025"/>
      <c r="D364" s="1018"/>
      <c r="E364" s="1018"/>
      <c r="F364" s="1021"/>
      <c r="G364" s="1023"/>
      <c r="H364" s="1002"/>
      <c r="I364" s="1012"/>
      <c r="J364" s="244" t="str">
        <f ca="1">IF(MOD(ROW()-13,2)=0,IF(ISBLANK(OFFSET('11. SEGUIMIENTO 2026'!$N$14,INT((ROW()-13)/2),0)),"",OFFSET('11. SEGUIMIENTO 2026'!$N$14,INT((ROW()-13)/2),0)),IF(ISBLANK(OFFSET('9. METAS'!$Q$20,INT((ROW()-14)/2),0)),"",OFFSET('9. METAS'!$Q$20,INT((ROW()-14)/2),0)))</f>
        <v/>
      </c>
      <c r="K364" s="245" t="str">
        <f ca="1">IF(MOD(ROW()-13,2)=0,IF(ISBLANK(OFFSET('11. SEGUIMIENTO 2026'!$O$14,INT((ROW()-13)/2),0)),"",OFFSET('11. SEGUIMIENTO 2026'!$O$14,INT((ROW()-13)/2),0)),IF(ISBLANK(OFFSET('9. METAS'!$R$20,INT((ROW()-14)/2),0)),"",OFFSET('9. METAS'!$R$20,INT((ROW()-14)/2),0)))</f>
        <v/>
      </c>
      <c r="L364" s="245" t="str">
        <f ca="1">IF(MOD(ROW()-13,2)=0,IF(ISBLANK(OFFSET('11. SEGUIMIENTO 2026'!$P$14,INT((ROW()-13)/2),0)),"",OFFSET('11. SEGUIMIENTO 2026'!$P$14,INT((ROW()-13)/2),0)),IF(ISBLANK(OFFSET('9. METAS'!$S$20,INT((ROW()-14)/2),0)),"",OFFSET('9. METAS'!$S$20,INT((ROW()-14)/2),0)))</f>
        <v/>
      </c>
      <c r="M364" s="246" t="str">
        <f ca="1">IF(MOD(ROW()-13,2)=0,IF(ISBLANK(OFFSET('11. SEGUIMIENTO 2026'!$Q$14,INT((ROW()-13)/2),0)),"",OFFSET('11. SEGUIMIENTO 2026'!$Q$14,INT((ROW()-13)/2),0)),IF(ISBLANK(OFFSET('9. METAS'!$T$20,INT((ROW()-14)/2),0)),"",OFFSET('9. METAS'!$T$20,INT((ROW()-14)/2),0)))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02">
        <f ca="1">IF(ISBLANK(OFFSET('9. METAS'!$K$20,INT((ROW()-13)/2),0)),"",OFFSET('9. METAS'!$K$20,INT((ROW()-13)/2),0))</f>
        <v>100</v>
      </c>
      <c r="I365" s="1004"/>
      <c r="J365" s="244">
        <f ca="1">IF(MOD(ROW()-13,2)=0,IF(ISBLANK(OFFSET('11. SEGUIMIENTO 2026'!$N$14,INT((ROW()-13)/2),0)),"",OFFSET('11. SEGUIMIENTO 2026'!$N$14,INT((ROW()-13)/2),0)),IF(ISBLANK(OFFSET('9. METAS'!$Q$20,INT((ROW()-14)/2),0)),"",OFFSET('9. METAS'!$Q$20,INT((ROW()-14)/2),0)))</f>
        <v>25</v>
      </c>
      <c r="K365" s="245" t="str">
        <f ca="1">IF(MOD(ROW()-13,2)=0,IF(ISBLANK(OFFSET('11. SEGUIMIENTO 2026'!$O$14,INT((ROW()-13)/2),0)),"",OFFSET('11. SEGUIMIENTO 2026'!$O$14,INT((ROW()-13)/2),0)),IF(ISBLANK(OFFSET('9. METAS'!$R$20,INT((ROW()-14)/2),0)),"",OFFSET('9. METAS'!$R$20,INT((ROW()-14)/2),0)))</f>
        <v/>
      </c>
      <c r="L365" s="245" t="str">
        <f ca="1">IF(MOD(ROW()-13,2)=0,IF(ISBLANK(OFFSET('11. SEGUIMIENTO 2026'!$P$14,INT((ROW()-13)/2),0)),"",OFFSET('11. SEGUIMIENTO 2026'!$P$14,INT((ROW()-13)/2),0)),IF(ISBLANK(OFFSET('9. METAS'!$S$20,INT((ROW()-14)/2),0)),"",OFFSET('9. METAS'!$S$20,INT((ROW()-14)/2),0)))</f>
        <v/>
      </c>
      <c r="M365" s="246" t="str">
        <f ca="1">IF(MOD(ROW()-13,2)=0,IF(ISBLANK(OFFSET('11. SEGUIMIENTO 2026'!$Q$14,INT((ROW()-13)/2),0)),"",OFFSET('11. SEGUIMIENTO 2026'!$Q$14,INT((ROW()-13)/2),0)),IF(ISBLANK(OFFSET('9. METAS'!$T$20,INT((ROW()-14)/2),0)),"",OFFSET('9. METAS'!$T$20,INT((ROW()-14)/2),0)))</f>
        <v/>
      </c>
      <c r="N365" s="1006">
        <f t="shared" ref="N365" ca="1" si="348">IFERROR(J365/J366,"ND")</f>
        <v>1</v>
      </c>
      <c r="O365" s="1008" t="str">
        <f t="shared" ref="O365" ca="1" si="349">IFERROR(((J365+K365+L365)/H365),"ND")</f>
        <v>ND</v>
      </c>
      <c r="P365" s="1010"/>
    </row>
    <row r="366" spans="3:16">
      <c r="C366" s="1025"/>
      <c r="D366" s="1018"/>
      <c r="E366" s="1018"/>
      <c r="F366" s="1021"/>
      <c r="G366" s="1023"/>
      <c r="H366" s="1002"/>
      <c r="I366" s="1012"/>
      <c r="J366" s="244">
        <f ca="1">IF(MOD(ROW()-13,2)=0,IF(ISBLANK(OFFSET('11. SEGUIMIENTO 2026'!$N$14,INT((ROW()-13)/2),0)),"",OFFSET('11. SEGUIMIENTO 2026'!$N$14,INT((ROW()-13)/2),0)),IF(ISBLANK(OFFSET('9. METAS'!$Q$20,INT((ROW()-14)/2),0)),"",OFFSET('9. METAS'!$Q$20,INT((ROW()-14)/2),0)))</f>
        <v>25</v>
      </c>
      <c r="K366" s="245">
        <f ca="1">IF(MOD(ROW()-13,2)=0,IF(ISBLANK(OFFSET('11. SEGUIMIENTO 2026'!$O$14,INT((ROW()-13)/2),0)),"",OFFSET('11. SEGUIMIENTO 2026'!$O$14,INT((ROW()-13)/2),0)),IF(ISBLANK(OFFSET('9. METAS'!$R$20,INT((ROW()-14)/2),0)),"",OFFSET('9. METAS'!$R$20,INT((ROW()-14)/2),0)))</f>
        <v>25</v>
      </c>
      <c r="L366" s="245">
        <f ca="1">IF(MOD(ROW()-13,2)=0,IF(ISBLANK(OFFSET('11. SEGUIMIENTO 2026'!$P$14,INT((ROW()-13)/2),0)),"",OFFSET('11. SEGUIMIENTO 2026'!$P$14,INT((ROW()-13)/2),0)),IF(ISBLANK(OFFSET('9. METAS'!$S$20,INT((ROW()-14)/2),0)),"",OFFSET('9. METAS'!$S$20,INT((ROW()-14)/2),0)))</f>
        <v>25</v>
      </c>
      <c r="M366" s="246">
        <f ca="1">IF(MOD(ROW()-13,2)=0,IF(ISBLANK(OFFSET('11. SEGUIMIENTO 2026'!$Q$14,INT((ROW()-13)/2),0)),"",OFFSET('11. SEGUIMIENTO 2026'!$Q$14,INT((ROW()-13)/2),0)),IF(ISBLANK(OFFSET('9. METAS'!$T$20,INT((ROW()-14)/2),0)),"",OFFSET('9. METAS'!$T$20,INT((ROW()-14)/2),0)))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02">
        <f ca="1">IF(ISBLANK(OFFSET('9. METAS'!$K$20,INT((ROW()-13)/2),0)),"",OFFSET('9. METAS'!$K$20,INT((ROW()-13)/2),0))</f>
        <v>6980</v>
      </c>
      <c r="I367" s="1004"/>
      <c r="J367" s="244">
        <f ca="1">IF(MOD(ROW()-13,2)=0,IF(ISBLANK(OFFSET('11. SEGUIMIENTO 2026'!$N$14,INT((ROW()-13)/2),0)),"",OFFSET('11. SEGUIMIENTO 2026'!$N$14,INT((ROW()-13)/2),0)),IF(ISBLANK(OFFSET('9. METAS'!$Q$20,INT((ROW()-14)/2),0)),"",OFFSET('9. METAS'!$Q$20,INT((ROW()-14)/2),0)))</f>
        <v>0</v>
      </c>
      <c r="K367" s="245" t="str">
        <f ca="1">IF(MOD(ROW()-13,2)=0,IF(ISBLANK(OFFSET('11. SEGUIMIENTO 2026'!$O$14,INT((ROW()-13)/2),0)),"",OFFSET('11. SEGUIMIENTO 2026'!$O$14,INT((ROW()-13)/2),0)),IF(ISBLANK(OFFSET('9. METAS'!$R$20,INT((ROW()-14)/2),0)),"",OFFSET('9. METAS'!$R$20,INT((ROW()-14)/2),0)))</f>
        <v/>
      </c>
      <c r="L367" s="245" t="str">
        <f ca="1">IF(MOD(ROW()-13,2)=0,IF(ISBLANK(OFFSET('11. SEGUIMIENTO 2026'!$P$14,INT((ROW()-13)/2),0)),"",OFFSET('11. SEGUIMIENTO 2026'!$P$14,INT((ROW()-13)/2),0)),IF(ISBLANK(OFFSET('9. METAS'!$S$20,INT((ROW()-14)/2),0)),"",OFFSET('9. METAS'!$S$20,INT((ROW()-14)/2),0)))</f>
        <v/>
      </c>
      <c r="M367" s="246" t="str">
        <f ca="1">IF(MOD(ROW()-13,2)=0,IF(ISBLANK(OFFSET('11. SEGUIMIENTO 2026'!$Q$14,INT((ROW()-13)/2),0)),"",OFFSET('11. SEGUIMIENTO 2026'!$Q$14,INT((ROW()-13)/2),0)),IF(ISBLANK(OFFSET('9. METAS'!$T$20,INT((ROW()-14)/2),0)),"",OFFSET('9. METAS'!$T$20,INT((ROW()-14)/2),0)))</f>
        <v/>
      </c>
      <c r="N367" s="1006" t="str">
        <f t="shared" ref="N367" ca="1" si="350">IFERROR(J367/J368,"ND")</f>
        <v>ND</v>
      </c>
      <c r="O367" s="1008" t="str">
        <f t="shared" ref="O367" ca="1" si="351">IFERROR(((J367+K367+L367)/H367),"ND")</f>
        <v>ND</v>
      </c>
      <c r="P367" s="1010"/>
    </row>
    <row r="368" spans="3:16">
      <c r="C368" s="1025"/>
      <c r="D368" s="1018"/>
      <c r="E368" s="1018"/>
      <c r="F368" s="1021"/>
      <c r="G368" s="1023"/>
      <c r="H368" s="1002"/>
      <c r="I368" s="1012"/>
      <c r="J368" s="244">
        <f ca="1">IF(MOD(ROW()-13,2)=0,IF(ISBLANK(OFFSET('11. SEGUIMIENTO 2026'!$N$14,INT((ROW()-13)/2),0)),"",OFFSET('11. SEGUIMIENTO 2026'!$N$14,INT((ROW()-13)/2),0)),IF(ISBLANK(OFFSET('9. METAS'!$Q$20,INT((ROW()-14)/2),0)),"",OFFSET('9. METAS'!$Q$20,INT((ROW()-14)/2),0)))</f>
        <v>0</v>
      </c>
      <c r="K368" s="245">
        <f ca="1">IF(MOD(ROW()-13,2)=0,IF(ISBLANK(OFFSET('11. SEGUIMIENTO 2026'!$O$14,INT((ROW()-13)/2),0)),"",OFFSET('11. SEGUIMIENTO 2026'!$O$14,INT((ROW()-13)/2),0)),IF(ISBLANK(OFFSET('9. METAS'!$R$20,INT((ROW()-14)/2),0)),"",OFFSET('9. METAS'!$R$20,INT((ROW()-14)/2),0)))</f>
        <v>3490</v>
      </c>
      <c r="L368" s="245">
        <f ca="1">IF(MOD(ROW()-13,2)=0,IF(ISBLANK(OFFSET('11. SEGUIMIENTO 2026'!$P$14,INT((ROW()-13)/2),0)),"",OFFSET('11. SEGUIMIENTO 2026'!$P$14,INT((ROW()-13)/2),0)),IF(ISBLANK(OFFSET('9. METAS'!$S$20,INT((ROW()-14)/2),0)),"",OFFSET('9. METAS'!$S$20,INT((ROW()-14)/2),0)))</f>
        <v>0</v>
      </c>
      <c r="M368" s="246">
        <f ca="1">IF(MOD(ROW()-13,2)=0,IF(ISBLANK(OFFSET('11. SEGUIMIENTO 2026'!$Q$14,INT((ROW()-13)/2),0)),"",OFFSET('11. SEGUIMIENTO 2026'!$Q$14,INT((ROW()-13)/2),0)),IF(ISBLANK(OFFSET('9. METAS'!$T$20,INT((ROW()-14)/2),0)),"",OFFSET('9. METAS'!$T$20,INT((ROW()-14)/2),0)))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02">
        <f ca="1">IF(ISBLANK(OFFSET('9. METAS'!$K$20,INT((ROW()-13)/2),0)),"",OFFSET('9. METAS'!$K$20,INT((ROW()-13)/2),0))</f>
        <v>20</v>
      </c>
      <c r="I369" s="1004"/>
      <c r="J369" s="244">
        <f ca="1">IF(MOD(ROW()-13,2)=0,IF(ISBLANK(OFFSET('11. SEGUIMIENTO 2026'!$N$14,INT((ROW()-13)/2),0)),"",OFFSET('11. SEGUIMIENTO 2026'!$N$14,INT((ROW()-13)/2),0)),IF(ISBLANK(OFFSET('9. METAS'!$Q$20,INT((ROW()-14)/2),0)),"",OFFSET('9. METAS'!$Q$20,INT((ROW()-14)/2),0)))</f>
        <v>11</v>
      </c>
      <c r="K369" s="245" t="str">
        <f ca="1">IF(MOD(ROW()-13,2)=0,IF(ISBLANK(OFFSET('11. SEGUIMIENTO 2026'!$O$14,INT((ROW()-13)/2),0)),"",OFFSET('11. SEGUIMIENTO 2026'!$O$14,INT((ROW()-13)/2),0)),IF(ISBLANK(OFFSET('9. METAS'!$R$20,INT((ROW()-14)/2),0)),"",OFFSET('9. METAS'!$R$20,INT((ROW()-14)/2),0)))</f>
        <v/>
      </c>
      <c r="L369" s="245" t="str">
        <f ca="1">IF(MOD(ROW()-13,2)=0,IF(ISBLANK(OFFSET('11. SEGUIMIENTO 2026'!$P$14,INT((ROW()-13)/2),0)),"",OFFSET('11. SEGUIMIENTO 2026'!$P$14,INT((ROW()-13)/2),0)),IF(ISBLANK(OFFSET('9. METAS'!$S$20,INT((ROW()-14)/2),0)),"",OFFSET('9. METAS'!$S$20,INT((ROW()-14)/2),0)))</f>
        <v/>
      </c>
      <c r="M369" s="246" t="str">
        <f ca="1">IF(MOD(ROW()-13,2)=0,IF(ISBLANK(OFFSET('11. SEGUIMIENTO 2026'!$Q$14,INT((ROW()-13)/2),0)),"",OFFSET('11. SEGUIMIENTO 2026'!$Q$14,INT((ROW()-13)/2),0)),IF(ISBLANK(OFFSET('9. METAS'!$T$20,INT((ROW()-14)/2),0)),"",OFFSET('9. METAS'!$T$20,INT((ROW()-14)/2),0)))</f>
        <v/>
      </c>
      <c r="N369" s="1006">
        <f t="shared" ref="N369" ca="1" si="352">IFERROR(J369/J370,"ND")</f>
        <v>1.1000000000000001</v>
      </c>
      <c r="O369" s="1008" t="str">
        <f t="shared" ref="O369" ca="1" si="353">IFERROR(((J369+K369+L369)/H369),"ND")</f>
        <v>ND</v>
      </c>
      <c r="P369" s="1010"/>
    </row>
    <row r="370" spans="3:16">
      <c r="C370" s="1025"/>
      <c r="D370" s="1018"/>
      <c r="E370" s="1018"/>
      <c r="F370" s="1021"/>
      <c r="G370" s="1023"/>
      <c r="H370" s="1002"/>
      <c r="I370" s="1012"/>
      <c r="J370" s="244">
        <f ca="1">IF(MOD(ROW()-13,2)=0,IF(ISBLANK(OFFSET('11. SEGUIMIENTO 2026'!$N$14,INT((ROW()-13)/2),0)),"",OFFSET('11. SEGUIMIENTO 2026'!$N$14,INT((ROW()-13)/2),0)),IF(ISBLANK(OFFSET('9. METAS'!$Q$20,INT((ROW()-14)/2),0)),"",OFFSET('9. METAS'!$Q$20,INT((ROW()-14)/2),0)))</f>
        <v>10</v>
      </c>
      <c r="K370" s="245">
        <f ca="1">IF(MOD(ROW()-13,2)=0,IF(ISBLANK(OFFSET('11. SEGUIMIENTO 2026'!$O$14,INT((ROW()-13)/2),0)),"",OFFSET('11. SEGUIMIENTO 2026'!$O$14,INT((ROW()-13)/2),0)),IF(ISBLANK(OFFSET('9. METAS'!$R$20,INT((ROW()-14)/2),0)),"",OFFSET('9. METAS'!$R$20,INT((ROW()-14)/2),0)))</f>
        <v>6</v>
      </c>
      <c r="L370" s="245">
        <f ca="1">IF(MOD(ROW()-13,2)=0,IF(ISBLANK(OFFSET('11. SEGUIMIENTO 2026'!$P$14,INT((ROW()-13)/2),0)),"",OFFSET('11. SEGUIMIENTO 2026'!$P$14,INT((ROW()-13)/2),0)),IF(ISBLANK(OFFSET('9. METAS'!$S$20,INT((ROW()-14)/2),0)),"",OFFSET('9. METAS'!$S$20,INT((ROW()-14)/2),0)))</f>
        <v>4</v>
      </c>
      <c r="M370" s="246">
        <f ca="1">IF(MOD(ROW()-13,2)=0,IF(ISBLANK(OFFSET('11. SEGUIMIENTO 2026'!$Q$14,INT((ROW()-13)/2),0)),"",OFFSET('11. SEGUIMIENTO 2026'!$Q$14,INT((ROW()-13)/2),0)),IF(ISBLANK(OFFSET('9. METAS'!$T$20,INT((ROW()-14)/2),0)),"",OFFSET('9. METAS'!$T$20,INT((ROW()-14)/2),0)))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02" t="str">
        <f ca="1">IF(ISBLANK(OFFSET('9. METAS'!$K$20,INT((ROW()-13)/2),0)),"",OFFSET('9. METAS'!$K$20,INT((ROW()-13)/2),0))</f>
        <v/>
      </c>
      <c r="I371" s="1004"/>
      <c r="J371" s="244" t="str">
        <f ca="1">IF(MOD(ROW()-13,2)=0,IF(ISBLANK(OFFSET('11. SEGUIMIENTO 2026'!$N$14,INT((ROW()-13)/2),0)),"",OFFSET('11. SEGUIMIENTO 2026'!$N$14,INT((ROW()-13)/2),0)),IF(ISBLANK(OFFSET('9. METAS'!$Q$20,INT((ROW()-14)/2),0)),"",OFFSET('9. METAS'!$Q$20,INT((ROW()-14)/2),0)))</f>
        <v/>
      </c>
      <c r="K371" s="245" t="str">
        <f ca="1">IF(MOD(ROW()-13,2)=0,IF(ISBLANK(OFFSET('11. SEGUIMIENTO 2026'!$O$14,INT((ROW()-13)/2),0)),"",OFFSET('11. SEGUIMIENTO 2026'!$O$14,INT((ROW()-13)/2),0)),IF(ISBLANK(OFFSET('9. METAS'!$R$20,INT((ROW()-14)/2),0)),"",OFFSET('9. METAS'!$R$20,INT((ROW()-14)/2),0)))</f>
        <v/>
      </c>
      <c r="L371" s="245" t="str">
        <f ca="1">IF(MOD(ROW()-13,2)=0,IF(ISBLANK(OFFSET('11. SEGUIMIENTO 2026'!$P$14,INT((ROW()-13)/2),0)),"",OFFSET('11. SEGUIMIENTO 2026'!$P$14,INT((ROW()-13)/2),0)),IF(ISBLANK(OFFSET('9. METAS'!$S$20,INT((ROW()-14)/2),0)),"",OFFSET('9. METAS'!$S$20,INT((ROW()-14)/2),0)))</f>
        <v/>
      </c>
      <c r="M371" s="246" t="str">
        <f ca="1">IF(MOD(ROW()-13,2)=0,IF(ISBLANK(OFFSET('11. SEGUIMIENTO 2026'!$Q$14,INT((ROW()-13)/2),0)),"",OFFSET('11. SEGUIMIENTO 2026'!$Q$14,INT((ROW()-13)/2),0)),IF(ISBLANK(OFFSET('9. METAS'!$T$20,INT((ROW()-14)/2),0)),"",OFFSET('9. METAS'!$T$20,INT((ROW()-14)/2),0)))</f>
        <v/>
      </c>
      <c r="N371" s="1006" t="str">
        <f t="shared" ref="N371" ca="1" si="354">IFERROR(J371/J372,"ND")</f>
        <v>ND</v>
      </c>
      <c r="O371" s="1008" t="str">
        <f t="shared" ref="O371" ca="1" si="355">IFERROR(((J371+K371+L371)/H371),"ND")</f>
        <v>ND</v>
      </c>
      <c r="P371" s="1010"/>
    </row>
    <row r="372" spans="3:16">
      <c r="C372" s="1025"/>
      <c r="D372" s="1018"/>
      <c r="E372" s="1018"/>
      <c r="F372" s="1021"/>
      <c r="G372" s="1023"/>
      <c r="H372" s="1002"/>
      <c r="I372" s="1012"/>
      <c r="J372" s="244" t="str">
        <f ca="1">IF(MOD(ROW()-13,2)=0,IF(ISBLANK(OFFSET('11. SEGUIMIENTO 2026'!$N$14,INT((ROW()-13)/2),0)),"",OFFSET('11. SEGUIMIENTO 2026'!$N$14,INT((ROW()-13)/2),0)),IF(ISBLANK(OFFSET('9. METAS'!$Q$20,INT((ROW()-14)/2),0)),"",OFFSET('9. METAS'!$Q$20,INT((ROW()-14)/2),0)))</f>
        <v/>
      </c>
      <c r="K372" s="245" t="str">
        <f ca="1">IF(MOD(ROW()-13,2)=0,IF(ISBLANK(OFFSET('11. SEGUIMIENTO 2026'!$O$14,INT((ROW()-13)/2),0)),"",OFFSET('11. SEGUIMIENTO 2026'!$O$14,INT((ROW()-13)/2),0)),IF(ISBLANK(OFFSET('9. METAS'!$R$20,INT((ROW()-14)/2),0)),"",OFFSET('9. METAS'!$R$20,INT((ROW()-14)/2),0)))</f>
        <v/>
      </c>
      <c r="L372" s="245" t="str">
        <f ca="1">IF(MOD(ROW()-13,2)=0,IF(ISBLANK(OFFSET('11. SEGUIMIENTO 2026'!$P$14,INT((ROW()-13)/2),0)),"",OFFSET('11. SEGUIMIENTO 2026'!$P$14,INT((ROW()-13)/2),0)),IF(ISBLANK(OFFSET('9. METAS'!$S$20,INT((ROW()-14)/2),0)),"",OFFSET('9. METAS'!$S$20,INT((ROW()-14)/2),0)))</f>
        <v/>
      </c>
      <c r="M372" s="246" t="str">
        <f ca="1">IF(MOD(ROW()-13,2)=0,IF(ISBLANK(OFFSET('11. SEGUIMIENTO 2026'!$Q$14,INT((ROW()-13)/2),0)),"",OFFSET('11. SEGUIMIENTO 2026'!$Q$14,INT((ROW()-13)/2),0)),IF(ISBLANK(OFFSET('9. METAS'!$T$20,INT((ROW()-14)/2),0)),"",OFFSET('9. METAS'!$T$20,INT((ROW()-14)/2),0)))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02" t="str">
        <f ca="1">IF(ISBLANK(OFFSET('9. METAS'!$K$20,INT((ROW()-13)/2),0)),"",OFFSET('9. METAS'!$K$20,INT((ROW()-13)/2),0))</f>
        <v/>
      </c>
      <c r="I373" s="1004"/>
      <c r="J373" s="244" t="str">
        <f ca="1">IF(MOD(ROW()-13,2)=0,IF(ISBLANK(OFFSET('11. SEGUIMIENTO 2026'!$N$14,INT((ROW()-13)/2),0)),"",OFFSET('11. SEGUIMIENTO 2026'!$N$14,INT((ROW()-13)/2),0)),IF(ISBLANK(OFFSET('9. METAS'!$Q$20,INT((ROW()-14)/2),0)),"",OFFSET('9. METAS'!$Q$20,INT((ROW()-14)/2),0)))</f>
        <v/>
      </c>
      <c r="K373" s="245" t="str">
        <f ca="1">IF(MOD(ROW()-13,2)=0,IF(ISBLANK(OFFSET('11. SEGUIMIENTO 2026'!$O$14,INT((ROW()-13)/2),0)),"",OFFSET('11. SEGUIMIENTO 2026'!$O$14,INT((ROW()-13)/2),0)),IF(ISBLANK(OFFSET('9. METAS'!$R$20,INT((ROW()-14)/2),0)),"",OFFSET('9. METAS'!$R$20,INT((ROW()-14)/2),0)))</f>
        <v/>
      </c>
      <c r="L373" s="245" t="str">
        <f ca="1">IF(MOD(ROW()-13,2)=0,IF(ISBLANK(OFFSET('11. SEGUIMIENTO 2026'!$P$14,INT((ROW()-13)/2),0)),"",OFFSET('11. SEGUIMIENTO 2026'!$P$14,INT((ROW()-13)/2),0)),IF(ISBLANK(OFFSET('9. METAS'!$S$20,INT((ROW()-14)/2),0)),"",OFFSET('9. METAS'!$S$20,INT((ROW()-14)/2),0)))</f>
        <v/>
      </c>
      <c r="M373" s="246" t="str">
        <f ca="1">IF(MOD(ROW()-13,2)=0,IF(ISBLANK(OFFSET('11. SEGUIMIENTO 2026'!$Q$14,INT((ROW()-13)/2),0)),"",OFFSET('11. SEGUIMIENTO 2026'!$Q$14,INT((ROW()-13)/2),0)),IF(ISBLANK(OFFSET('9. METAS'!$T$20,INT((ROW()-14)/2),0)),"",OFFSET('9. METAS'!$T$20,INT((ROW()-14)/2),0)))</f>
        <v/>
      </c>
      <c r="N373" s="1006" t="str">
        <f t="shared" ref="N373" ca="1" si="356">IFERROR(J373/J374,"ND")</f>
        <v>ND</v>
      </c>
      <c r="O373" s="1008" t="str">
        <f t="shared" ref="O373" ca="1" si="357">IFERROR(((J373+K373+L373)/H373),"ND")</f>
        <v>ND</v>
      </c>
      <c r="P373" s="1010"/>
    </row>
    <row r="374" spans="3:16">
      <c r="C374" s="1025"/>
      <c r="D374" s="1018"/>
      <c r="E374" s="1018"/>
      <c r="F374" s="1021"/>
      <c r="G374" s="1023"/>
      <c r="H374" s="1002"/>
      <c r="I374" s="1012"/>
      <c r="J374" s="244" t="str">
        <f ca="1">IF(MOD(ROW()-13,2)=0,IF(ISBLANK(OFFSET('11. SEGUIMIENTO 2026'!$N$14,INT((ROW()-13)/2),0)),"",OFFSET('11. SEGUIMIENTO 2026'!$N$14,INT((ROW()-13)/2),0)),IF(ISBLANK(OFFSET('9. METAS'!$Q$20,INT((ROW()-14)/2),0)),"",OFFSET('9. METAS'!$Q$20,INT((ROW()-14)/2),0)))</f>
        <v/>
      </c>
      <c r="K374" s="245" t="str">
        <f ca="1">IF(MOD(ROW()-13,2)=0,IF(ISBLANK(OFFSET('11. SEGUIMIENTO 2026'!$O$14,INT((ROW()-13)/2),0)),"",OFFSET('11. SEGUIMIENTO 2026'!$O$14,INT((ROW()-13)/2),0)),IF(ISBLANK(OFFSET('9. METAS'!$R$20,INT((ROW()-14)/2),0)),"",OFFSET('9. METAS'!$R$20,INT((ROW()-14)/2),0)))</f>
        <v/>
      </c>
      <c r="L374" s="245" t="str">
        <f ca="1">IF(MOD(ROW()-13,2)=0,IF(ISBLANK(OFFSET('11. SEGUIMIENTO 2026'!$P$14,INT((ROW()-13)/2),0)),"",OFFSET('11. SEGUIMIENTO 2026'!$P$14,INT((ROW()-13)/2),0)),IF(ISBLANK(OFFSET('9. METAS'!$S$20,INT((ROW()-14)/2),0)),"",OFFSET('9. METAS'!$S$20,INT((ROW()-14)/2),0)))</f>
        <v/>
      </c>
      <c r="M374" s="246" t="str">
        <f ca="1">IF(MOD(ROW()-13,2)=0,IF(ISBLANK(OFFSET('11. SEGUIMIENTO 2026'!$Q$14,INT((ROW()-13)/2),0)),"",OFFSET('11. SEGUIMIENTO 2026'!$Q$14,INT((ROW()-13)/2),0)),IF(ISBLANK(OFFSET('9. METAS'!$T$20,INT((ROW()-14)/2),0)),"",OFFSET('9. METAS'!$T$20,INT((ROW()-14)/2),0)))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02" t="str">
        <f ca="1">IF(ISBLANK(OFFSET('9. METAS'!$K$20,INT((ROW()-13)/2),0)),"",OFFSET('9. METAS'!$K$20,INT((ROW()-13)/2),0))</f>
        <v/>
      </c>
      <c r="I375" s="1004"/>
      <c r="J375" s="244" t="str">
        <f ca="1">IF(MOD(ROW()-13,2)=0,IF(ISBLANK(OFFSET('11. SEGUIMIENTO 2026'!$N$14,INT((ROW()-13)/2),0)),"",OFFSET('11. SEGUIMIENTO 2026'!$N$14,INT((ROW()-13)/2),0)),IF(ISBLANK(OFFSET('9. METAS'!$Q$20,INT((ROW()-14)/2),0)),"",OFFSET('9. METAS'!$Q$20,INT((ROW()-14)/2),0)))</f>
        <v/>
      </c>
      <c r="K375" s="245" t="str">
        <f ca="1">IF(MOD(ROW()-13,2)=0,IF(ISBLANK(OFFSET('11. SEGUIMIENTO 2026'!$O$14,INT((ROW()-13)/2),0)),"",OFFSET('11. SEGUIMIENTO 2026'!$O$14,INT((ROW()-13)/2),0)),IF(ISBLANK(OFFSET('9. METAS'!$R$20,INT((ROW()-14)/2),0)),"",OFFSET('9. METAS'!$R$20,INT((ROW()-14)/2),0)))</f>
        <v/>
      </c>
      <c r="L375" s="245" t="str">
        <f ca="1">IF(MOD(ROW()-13,2)=0,IF(ISBLANK(OFFSET('11. SEGUIMIENTO 2026'!$P$14,INT((ROW()-13)/2),0)),"",OFFSET('11. SEGUIMIENTO 2026'!$P$14,INT((ROW()-13)/2),0)),IF(ISBLANK(OFFSET('9. METAS'!$S$20,INT((ROW()-14)/2),0)),"",OFFSET('9. METAS'!$S$20,INT((ROW()-14)/2),0)))</f>
        <v/>
      </c>
      <c r="M375" s="246" t="str">
        <f ca="1">IF(MOD(ROW()-13,2)=0,IF(ISBLANK(OFFSET('11. SEGUIMIENTO 2026'!$Q$14,INT((ROW()-13)/2),0)),"",OFFSET('11. SEGUIMIENTO 2026'!$Q$14,INT((ROW()-13)/2),0)),IF(ISBLANK(OFFSET('9. METAS'!$T$20,INT((ROW()-14)/2),0)),"",OFFSET('9. METAS'!$T$20,INT((ROW()-14)/2),0)))</f>
        <v/>
      </c>
      <c r="N375" s="1006" t="str">
        <f t="shared" ref="N375" ca="1" si="358">IFERROR(J375/J376,"ND")</f>
        <v>ND</v>
      </c>
      <c r="O375" s="1008" t="str">
        <f t="shared" ref="O375" ca="1" si="359">IFERROR(((J375+K375+L375)/H375),"ND")</f>
        <v>ND</v>
      </c>
      <c r="P375" s="1010"/>
    </row>
    <row r="376" spans="3:16">
      <c r="C376" s="1025"/>
      <c r="D376" s="1018"/>
      <c r="E376" s="1018"/>
      <c r="F376" s="1021"/>
      <c r="G376" s="1023"/>
      <c r="H376" s="1002"/>
      <c r="I376" s="1012"/>
      <c r="J376" s="244" t="str">
        <f ca="1">IF(MOD(ROW()-13,2)=0,IF(ISBLANK(OFFSET('11. SEGUIMIENTO 2026'!$N$14,INT((ROW()-13)/2),0)),"",OFFSET('11. SEGUIMIENTO 2026'!$N$14,INT((ROW()-13)/2),0)),IF(ISBLANK(OFFSET('9. METAS'!$Q$20,INT((ROW()-14)/2),0)),"",OFFSET('9. METAS'!$Q$20,INT((ROW()-14)/2),0)))</f>
        <v/>
      </c>
      <c r="K376" s="245" t="str">
        <f ca="1">IF(MOD(ROW()-13,2)=0,IF(ISBLANK(OFFSET('11. SEGUIMIENTO 2026'!$O$14,INT((ROW()-13)/2),0)),"",OFFSET('11. SEGUIMIENTO 2026'!$O$14,INT((ROW()-13)/2),0)),IF(ISBLANK(OFFSET('9. METAS'!$R$20,INT((ROW()-14)/2),0)),"",OFFSET('9. METAS'!$R$20,INT((ROW()-14)/2),0)))</f>
        <v/>
      </c>
      <c r="L376" s="245" t="str">
        <f ca="1">IF(MOD(ROW()-13,2)=0,IF(ISBLANK(OFFSET('11. SEGUIMIENTO 2026'!$P$14,INT((ROW()-13)/2),0)),"",OFFSET('11. SEGUIMIENTO 2026'!$P$14,INT((ROW()-13)/2),0)),IF(ISBLANK(OFFSET('9. METAS'!$S$20,INT((ROW()-14)/2),0)),"",OFFSET('9. METAS'!$S$20,INT((ROW()-14)/2),0)))</f>
        <v/>
      </c>
      <c r="M376" s="246" t="str">
        <f ca="1">IF(MOD(ROW()-13,2)=0,IF(ISBLANK(OFFSET('11. SEGUIMIENTO 2026'!$Q$14,INT((ROW()-13)/2),0)),"",OFFSET('11. SEGUIMIENTO 2026'!$Q$14,INT((ROW()-13)/2),0)),IF(ISBLANK(OFFSET('9. METAS'!$T$20,INT((ROW()-14)/2),0)),"",OFFSET('9. METAS'!$T$20,INT((ROW()-14)/2),0)))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02">
        <f ca="1">IF(ISBLANK(OFFSET('9. METAS'!$K$20,INT((ROW()-13)/2),0)),"",OFFSET('9. METAS'!$K$20,INT((ROW()-13)/2),0))</f>
        <v>100</v>
      </c>
      <c r="I377" s="1004"/>
      <c r="J377" s="244">
        <f ca="1">IF(MOD(ROW()-13,2)=0,IF(ISBLANK(OFFSET('11. SEGUIMIENTO 2026'!$N$14,INT((ROW()-13)/2),0)),"",OFFSET('11. SEGUIMIENTO 2026'!$N$14,INT((ROW()-13)/2),0)),IF(ISBLANK(OFFSET('9. METAS'!$Q$20,INT((ROW()-14)/2),0)),"",OFFSET('9. METAS'!$Q$20,INT((ROW()-14)/2),0)))</f>
        <v>25</v>
      </c>
      <c r="K377" s="245" t="str">
        <f ca="1">IF(MOD(ROW()-13,2)=0,IF(ISBLANK(OFFSET('11. SEGUIMIENTO 2026'!$O$14,INT((ROW()-13)/2),0)),"",OFFSET('11. SEGUIMIENTO 2026'!$O$14,INT((ROW()-13)/2),0)),IF(ISBLANK(OFFSET('9. METAS'!$R$20,INT((ROW()-14)/2),0)),"",OFFSET('9. METAS'!$R$20,INT((ROW()-14)/2),0)))</f>
        <v/>
      </c>
      <c r="L377" s="245" t="str">
        <f ca="1">IF(MOD(ROW()-13,2)=0,IF(ISBLANK(OFFSET('11. SEGUIMIENTO 2026'!$P$14,INT((ROW()-13)/2),0)),"",OFFSET('11. SEGUIMIENTO 2026'!$P$14,INT((ROW()-13)/2),0)),IF(ISBLANK(OFFSET('9. METAS'!$S$20,INT((ROW()-14)/2),0)),"",OFFSET('9. METAS'!$S$20,INT((ROW()-14)/2),0)))</f>
        <v/>
      </c>
      <c r="M377" s="246" t="str">
        <f ca="1">IF(MOD(ROW()-13,2)=0,IF(ISBLANK(OFFSET('11. SEGUIMIENTO 2026'!$Q$14,INT((ROW()-13)/2),0)),"",OFFSET('11. SEGUIMIENTO 2026'!$Q$14,INT((ROW()-13)/2),0)),IF(ISBLANK(OFFSET('9. METAS'!$T$20,INT((ROW()-14)/2),0)),"",OFFSET('9. METAS'!$T$20,INT((ROW()-14)/2),0)))</f>
        <v/>
      </c>
      <c r="N377" s="1006">
        <f t="shared" ref="N377" ca="1" si="360">IFERROR(J377/J378,"ND")</f>
        <v>1</v>
      </c>
      <c r="O377" s="1008" t="str">
        <f t="shared" ref="O377" ca="1" si="361">IFERROR(((J377+K377+L377)/H377),"ND")</f>
        <v>ND</v>
      </c>
      <c r="P377" s="1010"/>
    </row>
    <row r="378" spans="3:16">
      <c r="C378" s="1025"/>
      <c r="D378" s="1018"/>
      <c r="E378" s="1018"/>
      <c r="F378" s="1021"/>
      <c r="G378" s="1023"/>
      <c r="H378" s="1002"/>
      <c r="I378" s="1012"/>
      <c r="J378" s="244">
        <f ca="1">IF(MOD(ROW()-13,2)=0,IF(ISBLANK(OFFSET('11. SEGUIMIENTO 2026'!$N$14,INT((ROW()-13)/2),0)),"",OFFSET('11. SEGUIMIENTO 2026'!$N$14,INT((ROW()-13)/2),0)),IF(ISBLANK(OFFSET('9. METAS'!$Q$20,INT((ROW()-14)/2),0)),"",OFFSET('9. METAS'!$Q$20,INT((ROW()-14)/2),0)))</f>
        <v>25</v>
      </c>
      <c r="K378" s="245">
        <f ca="1">IF(MOD(ROW()-13,2)=0,IF(ISBLANK(OFFSET('11. SEGUIMIENTO 2026'!$O$14,INT((ROW()-13)/2),0)),"",OFFSET('11. SEGUIMIENTO 2026'!$O$14,INT((ROW()-13)/2),0)),IF(ISBLANK(OFFSET('9. METAS'!$R$20,INT((ROW()-14)/2),0)),"",OFFSET('9. METAS'!$R$20,INT((ROW()-14)/2),0)))</f>
        <v>25</v>
      </c>
      <c r="L378" s="245">
        <f ca="1">IF(MOD(ROW()-13,2)=0,IF(ISBLANK(OFFSET('11. SEGUIMIENTO 2026'!$P$14,INT((ROW()-13)/2),0)),"",OFFSET('11. SEGUIMIENTO 2026'!$P$14,INT((ROW()-13)/2),0)),IF(ISBLANK(OFFSET('9. METAS'!$S$20,INT((ROW()-14)/2),0)),"",OFFSET('9. METAS'!$S$20,INT((ROW()-14)/2),0)))</f>
        <v>25</v>
      </c>
      <c r="M378" s="246">
        <f ca="1">IF(MOD(ROW()-13,2)=0,IF(ISBLANK(OFFSET('11. SEGUIMIENTO 2026'!$Q$14,INT((ROW()-13)/2),0)),"",OFFSET('11. SEGUIMIENTO 2026'!$Q$14,INT((ROW()-13)/2),0)),IF(ISBLANK(OFFSET('9. METAS'!$T$20,INT((ROW()-14)/2),0)),"",OFFSET('9. METAS'!$T$20,INT((ROW()-14)/2),0)))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02">
        <f ca="1">IF(ISBLANK(OFFSET('9. METAS'!$K$20,INT((ROW()-13)/2),0)),"",OFFSET('9. METAS'!$K$20,INT((ROW()-13)/2),0))</f>
        <v>37</v>
      </c>
      <c r="I379" s="1004"/>
      <c r="J379" s="244">
        <f ca="1">IF(MOD(ROW()-13,2)=0,IF(ISBLANK(OFFSET('11. SEGUIMIENTO 2026'!$N$14,INT((ROW()-13)/2),0)),"",OFFSET('11. SEGUIMIENTO 2026'!$N$14,INT((ROW()-13)/2),0)),IF(ISBLANK(OFFSET('9. METAS'!$Q$20,INT((ROW()-14)/2),0)),"",OFFSET('9. METAS'!$Q$20,INT((ROW()-14)/2),0)))</f>
        <v>10</v>
      </c>
      <c r="K379" s="245" t="str">
        <f ca="1">IF(MOD(ROW()-13,2)=0,IF(ISBLANK(OFFSET('11. SEGUIMIENTO 2026'!$O$14,INT((ROW()-13)/2),0)),"",OFFSET('11. SEGUIMIENTO 2026'!$O$14,INT((ROW()-13)/2),0)),IF(ISBLANK(OFFSET('9. METAS'!$R$20,INT((ROW()-14)/2),0)),"",OFFSET('9. METAS'!$R$20,INT((ROW()-14)/2),0)))</f>
        <v/>
      </c>
      <c r="L379" s="245" t="str">
        <f ca="1">IF(MOD(ROW()-13,2)=0,IF(ISBLANK(OFFSET('11. SEGUIMIENTO 2026'!$P$14,INT((ROW()-13)/2),0)),"",OFFSET('11. SEGUIMIENTO 2026'!$P$14,INT((ROW()-13)/2),0)),IF(ISBLANK(OFFSET('9. METAS'!$S$20,INT((ROW()-14)/2),0)),"",OFFSET('9. METAS'!$S$20,INT((ROW()-14)/2),0)))</f>
        <v/>
      </c>
      <c r="M379" s="246" t="str">
        <f ca="1">IF(MOD(ROW()-13,2)=0,IF(ISBLANK(OFFSET('11. SEGUIMIENTO 2026'!$Q$14,INT((ROW()-13)/2),0)),"",OFFSET('11. SEGUIMIENTO 2026'!$Q$14,INT((ROW()-13)/2),0)),IF(ISBLANK(OFFSET('9. METAS'!$T$20,INT((ROW()-14)/2),0)),"",OFFSET('9. METAS'!$T$20,INT((ROW()-14)/2),0)))</f>
        <v/>
      </c>
      <c r="N379" s="1006">
        <f t="shared" ref="N379" ca="1" si="362">IFERROR(J379/J380,"ND")</f>
        <v>1.25</v>
      </c>
      <c r="O379" s="1008" t="str">
        <f t="shared" ref="O379" ca="1" si="363">IFERROR(((J379+K379+L379)/H379),"ND")</f>
        <v>ND</v>
      </c>
      <c r="P379" s="1010"/>
    </row>
    <row r="380" spans="3:16">
      <c r="C380" s="1025"/>
      <c r="D380" s="1018"/>
      <c r="E380" s="1018"/>
      <c r="F380" s="1021"/>
      <c r="G380" s="1023"/>
      <c r="H380" s="1002"/>
      <c r="I380" s="1012"/>
      <c r="J380" s="244">
        <f ca="1">IF(MOD(ROW()-13,2)=0,IF(ISBLANK(OFFSET('11. SEGUIMIENTO 2026'!$N$14,INT((ROW()-13)/2),0)),"",OFFSET('11. SEGUIMIENTO 2026'!$N$14,INT((ROW()-13)/2),0)),IF(ISBLANK(OFFSET('9. METAS'!$Q$20,INT((ROW()-14)/2),0)),"",OFFSET('9. METAS'!$Q$20,INT((ROW()-14)/2),0)))</f>
        <v>8</v>
      </c>
      <c r="K380" s="245">
        <f ca="1">IF(MOD(ROW()-13,2)=0,IF(ISBLANK(OFFSET('11. SEGUIMIENTO 2026'!$O$14,INT((ROW()-13)/2),0)),"",OFFSET('11. SEGUIMIENTO 2026'!$O$14,INT((ROW()-13)/2),0)),IF(ISBLANK(OFFSET('9. METAS'!$R$20,INT((ROW()-14)/2),0)),"",OFFSET('9. METAS'!$R$20,INT((ROW()-14)/2),0)))</f>
        <v>11</v>
      </c>
      <c r="L380" s="245">
        <f ca="1">IF(MOD(ROW()-13,2)=0,IF(ISBLANK(OFFSET('11. SEGUIMIENTO 2026'!$P$14,INT((ROW()-13)/2),0)),"",OFFSET('11. SEGUIMIENTO 2026'!$P$14,INT((ROW()-13)/2),0)),IF(ISBLANK(OFFSET('9. METAS'!$S$20,INT((ROW()-14)/2),0)),"",OFFSET('9. METAS'!$S$20,INT((ROW()-14)/2),0)))</f>
        <v>8</v>
      </c>
      <c r="M380" s="246">
        <f ca="1">IF(MOD(ROW()-13,2)=0,IF(ISBLANK(OFFSET('11. SEGUIMIENTO 2026'!$Q$14,INT((ROW()-13)/2),0)),"",OFFSET('11. SEGUIMIENTO 2026'!$Q$14,INT((ROW()-13)/2),0)),IF(ISBLANK(OFFSET('9. METAS'!$T$20,INT((ROW()-14)/2),0)),"",OFFSET('9. METAS'!$T$20,INT((ROW()-14)/2),0)))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02" t="str">
        <f ca="1">IF(ISBLANK(OFFSET('9. METAS'!$K$20,INT((ROW()-13)/2),0)),"",OFFSET('9. METAS'!$K$20,INT((ROW()-13)/2),0))</f>
        <v/>
      </c>
      <c r="I381" s="1004"/>
      <c r="J381" s="244" t="str">
        <f ca="1">IF(MOD(ROW()-13,2)=0,IF(ISBLANK(OFFSET('11. SEGUIMIENTO 2026'!$N$14,INT((ROW()-13)/2),0)),"",OFFSET('11. SEGUIMIENTO 2026'!$N$14,INT((ROW()-13)/2),0)),IF(ISBLANK(OFFSET('9. METAS'!$Q$20,INT((ROW()-14)/2),0)),"",OFFSET('9. METAS'!$Q$20,INT((ROW()-14)/2),0)))</f>
        <v/>
      </c>
      <c r="K381" s="245" t="str">
        <f ca="1">IF(MOD(ROW()-13,2)=0,IF(ISBLANK(OFFSET('11. SEGUIMIENTO 2026'!$O$14,INT((ROW()-13)/2),0)),"",OFFSET('11. SEGUIMIENTO 2026'!$O$14,INT((ROW()-13)/2),0)),IF(ISBLANK(OFFSET('9. METAS'!$R$20,INT((ROW()-14)/2),0)),"",OFFSET('9. METAS'!$R$20,INT((ROW()-14)/2),0)))</f>
        <v/>
      </c>
      <c r="L381" s="245" t="str">
        <f ca="1">IF(MOD(ROW()-13,2)=0,IF(ISBLANK(OFFSET('11. SEGUIMIENTO 2026'!$P$14,INT((ROW()-13)/2),0)),"",OFFSET('11. SEGUIMIENTO 2026'!$P$14,INT((ROW()-13)/2),0)),IF(ISBLANK(OFFSET('9. METAS'!$S$20,INT((ROW()-14)/2),0)),"",OFFSET('9. METAS'!$S$20,INT((ROW()-14)/2),0)))</f>
        <v/>
      </c>
      <c r="M381" s="246" t="str">
        <f ca="1">IF(MOD(ROW()-13,2)=0,IF(ISBLANK(OFFSET('11. SEGUIMIENTO 2026'!$Q$14,INT((ROW()-13)/2),0)),"",OFFSET('11. SEGUIMIENTO 2026'!$Q$14,INT((ROW()-13)/2),0)),IF(ISBLANK(OFFSET('9. METAS'!$T$20,INT((ROW()-14)/2),0)),"",OFFSET('9. METAS'!$T$20,INT((ROW()-14)/2),0)))</f>
        <v/>
      </c>
      <c r="N381" s="1006" t="str">
        <f t="shared" ref="N381" ca="1" si="364">IFERROR(J381/J382,"ND")</f>
        <v>ND</v>
      </c>
      <c r="O381" s="1008" t="str">
        <f t="shared" ref="O381" ca="1" si="365">IFERROR(((J381+K381+L381)/H381),"ND")</f>
        <v>ND</v>
      </c>
      <c r="P381" s="1010"/>
    </row>
    <row r="382" spans="3:16">
      <c r="C382" s="1025"/>
      <c r="D382" s="1018"/>
      <c r="E382" s="1018"/>
      <c r="F382" s="1021"/>
      <c r="G382" s="1023"/>
      <c r="H382" s="1002"/>
      <c r="I382" s="1012"/>
      <c r="J382" s="244" t="str">
        <f ca="1">IF(MOD(ROW()-13,2)=0,IF(ISBLANK(OFFSET('11. SEGUIMIENTO 2026'!$N$14,INT((ROW()-13)/2),0)),"",OFFSET('11. SEGUIMIENTO 2026'!$N$14,INT((ROW()-13)/2),0)),IF(ISBLANK(OFFSET('9. METAS'!$Q$20,INT((ROW()-14)/2),0)),"",OFFSET('9. METAS'!$Q$20,INT((ROW()-14)/2),0)))</f>
        <v/>
      </c>
      <c r="K382" s="245" t="str">
        <f ca="1">IF(MOD(ROW()-13,2)=0,IF(ISBLANK(OFFSET('11. SEGUIMIENTO 2026'!$O$14,INT((ROW()-13)/2),0)),"",OFFSET('11. SEGUIMIENTO 2026'!$O$14,INT((ROW()-13)/2),0)),IF(ISBLANK(OFFSET('9. METAS'!$R$20,INT((ROW()-14)/2),0)),"",OFFSET('9. METAS'!$R$20,INT((ROW()-14)/2),0)))</f>
        <v/>
      </c>
      <c r="L382" s="245" t="str">
        <f ca="1">IF(MOD(ROW()-13,2)=0,IF(ISBLANK(OFFSET('11. SEGUIMIENTO 2026'!$P$14,INT((ROW()-13)/2),0)),"",OFFSET('11. SEGUIMIENTO 2026'!$P$14,INT((ROW()-13)/2),0)),IF(ISBLANK(OFFSET('9. METAS'!$S$20,INT((ROW()-14)/2),0)),"",OFFSET('9. METAS'!$S$20,INT((ROW()-14)/2),0)))</f>
        <v/>
      </c>
      <c r="M382" s="246" t="str">
        <f ca="1">IF(MOD(ROW()-13,2)=0,IF(ISBLANK(OFFSET('11. SEGUIMIENTO 2026'!$Q$14,INT((ROW()-13)/2),0)),"",OFFSET('11. SEGUIMIENTO 2026'!$Q$14,INT((ROW()-13)/2),0)),IF(ISBLANK(OFFSET('9. METAS'!$T$20,INT((ROW()-14)/2),0)),"",OFFSET('9. METAS'!$T$20,INT((ROW()-14)/2),0)))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02" t="str">
        <f ca="1">IF(ISBLANK(OFFSET('9. METAS'!$K$20,INT((ROW()-13)/2),0)),"",OFFSET('9. METAS'!$K$20,INT((ROW()-13)/2),0))</f>
        <v/>
      </c>
      <c r="I383" s="1004"/>
      <c r="J383" s="244" t="str">
        <f ca="1">IF(MOD(ROW()-13,2)=0,IF(ISBLANK(OFFSET('11. SEGUIMIENTO 2026'!$N$14,INT((ROW()-13)/2),0)),"",OFFSET('11. SEGUIMIENTO 2026'!$N$14,INT((ROW()-13)/2),0)),IF(ISBLANK(OFFSET('9. METAS'!$Q$20,INT((ROW()-14)/2),0)),"",OFFSET('9. METAS'!$Q$20,INT((ROW()-14)/2),0)))</f>
        <v/>
      </c>
      <c r="K383" s="245" t="str">
        <f ca="1">IF(MOD(ROW()-13,2)=0,IF(ISBLANK(OFFSET('11. SEGUIMIENTO 2026'!$O$14,INT((ROW()-13)/2),0)),"",OFFSET('11. SEGUIMIENTO 2026'!$O$14,INT((ROW()-13)/2),0)),IF(ISBLANK(OFFSET('9. METAS'!$R$20,INT((ROW()-14)/2),0)),"",OFFSET('9. METAS'!$R$20,INT((ROW()-14)/2),0)))</f>
        <v/>
      </c>
      <c r="L383" s="245" t="str">
        <f ca="1">IF(MOD(ROW()-13,2)=0,IF(ISBLANK(OFFSET('11. SEGUIMIENTO 2026'!$P$14,INT((ROW()-13)/2),0)),"",OFFSET('11. SEGUIMIENTO 2026'!$P$14,INT((ROW()-13)/2),0)),IF(ISBLANK(OFFSET('9. METAS'!$S$20,INT((ROW()-14)/2),0)),"",OFFSET('9. METAS'!$S$20,INT((ROW()-14)/2),0)))</f>
        <v/>
      </c>
      <c r="M383" s="246" t="str">
        <f ca="1">IF(MOD(ROW()-13,2)=0,IF(ISBLANK(OFFSET('11. SEGUIMIENTO 2026'!$Q$14,INT((ROW()-13)/2),0)),"",OFFSET('11. SEGUIMIENTO 2026'!$Q$14,INT((ROW()-13)/2),0)),IF(ISBLANK(OFFSET('9. METAS'!$T$20,INT((ROW()-14)/2),0)),"",OFFSET('9. METAS'!$T$20,INT((ROW()-14)/2),0)))</f>
        <v/>
      </c>
      <c r="N383" s="1006" t="str">
        <f t="shared" ref="N383" ca="1" si="366">IFERROR(J383/J384,"ND")</f>
        <v>ND</v>
      </c>
      <c r="O383" s="1008" t="str">
        <f t="shared" ref="O383" ca="1" si="367">IFERROR(((J383+K383+L383)/H383),"ND")</f>
        <v>ND</v>
      </c>
      <c r="P383" s="1010"/>
    </row>
    <row r="384" spans="3:16">
      <c r="C384" s="1025"/>
      <c r="D384" s="1018"/>
      <c r="E384" s="1018"/>
      <c r="F384" s="1021"/>
      <c r="G384" s="1023"/>
      <c r="H384" s="1002"/>
      <c r="I384" s="1012"/>
      <c r="J384" s="244" t="str">
        <f ca="1">IF(MOD(ROW()-13,2)=0,IF(ISBLANK(OFFSET('11. SEGUIMIENTO 2026'!$N$14,INT((ROW()-13)/2),0)),"",OFFSET('11. SEGUIMIENTO 2026'!$N$14,INT((ROW()-13)/2),0)),IF(ISBLANK(OFFSET('9. METAS'!$Q$20,INT((ROW()-14)/2),0)),"",OFFSET('9. METAS'!$Q$20,INT((ROW()-14)/2),0)))</f>
        <v/>
      </c>
      <c r="K384" s="245" t="str">
        <f ca="1">IF(MOD(ROW()-13,2)=0,IF(ISBLANK(OFFSET('11. SEGUIMIENTO 2026'!$O$14,INT((ROW()-13)/2),0)),"",OFFSET('11. SEGUIMIENTO 2026'!$O$14,INT((ROW()-13)/2),0)),IF(ISBLANK(OFFSET('9. METAS'!$R$20,INT((ROW()-14)/2),0)),"",OFFSET('9. METAS'!$R$20,INT((ROW()-14)/2),0)))</f>
        <v/>
      </c>
      <c r="L384" s="245" t="str">
        <f ca="1">IF(MOD(ROW()-13,2)=0,IF(ISBLANK(OFFSET('11. SEGUIMIENTO 2026'!$P$14,INT((ROW()-13)/2),0)),"",OFFSET('11. SEGUIMIENTO 2026'!$P$14,INT((ROW()-13)/2),0)),IF(ISBLANK(OFFSET('9. METAS'!$S$20,INT((ROW()-14)/2),0)),"",OFFSET('9. METAS'!$S$20,INT((ROW()-14)/2),0)))</f>
        <v/>
      </c>
      <c r="M384" s="246" t="str">
        <f ca="1">IF(MOD(ROW()-13,2)=0,IF(ISBLANK(OFFSET('11. SEGUIMIENTO 2026'!$Q$14,INT((ROW()-13)/2),0)),"",OFFSET('11. SEGUIMIENTO 2026'!$Q$14,INT((ROW()-13)/2),0)),IF(ISBLANK(OFFSET('9. METAS'!$T$20,INT((ROW()-14)/2),0)),"",OFFSET('9. METAS'!$T$20,INT((ROW()-14)/2),0)))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02" t="str">
        <f ca="1">IF(ISBLANK(OFFSET('9. METAS'!$K$20,INT((ROW()-13)/2),0)),"",OFFSET('9. METAS'!$K$20,INT((ROW()-13)/2),0))</f>
        <v/>
      </c>
      <c r="I385" s="1004"/>
      <c r="J385" s="244" t="str">
        <f ca="1">IF(MOD(ROW()-13,2)=0,IF(ISBLANK(OFFSET('11. SEGUIMIENTO 2026'!$N$14,INT((ROW()-13)/2),0)),"",OFFSET('11. SEGUIMIENTO 2026'!$N$14,INT((ROW()-13)/2),0)),IF(ISBLANK(OFFSET('9. METAS'!$Q$20,INT((ROW()-14)/2),0)),"",OFFSET('9. METAS'!$Q$20,INT((ROW()-14)/2),0)))</f>
        <v/>
      </c>
      <c r="K385" s="245" t="str">
        <f ca="1">IF(MOD(ROW()-13,2)=0,IF(ISBLANK(OFFSET('11. SEGUIMIENTO 2026'!$O$14,INT((ROW()-13)/2),0)),"",OFFSET('11. SEGUIMIENTO 2026'!$O$14,INT((ROW()-13)/2),0)),IF(ISBLANK(OFFSET('9. METAS'!$R$20,INT((ROW()-14)/2),0)),"",OFFSET('9. METAS'!$R$20,INT((ROW()-14)/2),0)))</f>
        <v/>
      </c>
      <c r="L385" s="245" t="str">
        <f ca="1">IF(MOD(ROW()-13,2)=0,IF(ISBLANK(OFFSET('11. SEGUIMIENTO 2026'!$P$14,INT((ROW()-13)/2),0)),"",OFFSET('11. SEGUIMIENTO 2026'!$P$14,INT((ROW()-13)/2),0)),IF(ISBLANK(OFFSET('9. METAS'!$S$20,INT((ROW()-14)/2),0)),"",OFFSET('9. METAS'!$S$20,INT((ROW()-14)/2),0)))</f>
        <v/>
      </c>
      <c r="M385" s="246" t="str">
        <f ca="1">IF(MOD(ROW()-13,2)=0,IF(ISBLANK(OFFSET('11. SEGUIMIENTO 2026'!$Q$14,INT((ROW()-13)/2),0)),"",OFFSET('11. SEGUIMIENTO 2026'!$Q$14,INT((ROW()-13)/2),0)),IF(ISBLANK(OFFSET('9. METAS'!$T$20,INT((ROW()-14)/2),0)),"",OFFSET('9. METAS'!$T$20,INT((ROW()-14)/2),0)))</f>
        <v/>
      </c>
      <c r="N385" s="1006" t="str">
        <f t="shared" ref="N385" ca="1" si="368">IFERROR(J385/J386,"ND")</f>
        <v>ND</v>
      </c>
      <c r="O385" s="1008" t="str">
        <f t="shared" ref="O385" ca="1" si="369">IFERROR(((J385+K385+L385)/H385),"ND")</f>
        <v>ND</v>
      </c>
      <c r="P385" s="1010"/>
    </row>
    <row r="386" spans="3:16">
      <c r="C386" s="1025"/>
      <c r="D386" s="1018"/>
      <c r="E386" s="1018"/>
      <c r="F386" s="1021"/>
      <c r="G386" s="1023"/>
      <c r="H386" s="1002"/>
      <c r="I386" s="1012"/>
      <c r="J386" s="244" t="str">
        <f ca="1">IF(MOD(ROW()-13,2)=0,IF(ISBLANK(OFFSET('11. SEGUIMIENTO 2026'!$N$14,INT((ROW()-13)/2),0)),"",OFFSET('11. SEGUIMIENTO 2026'!$N$14,INT((ROW()-13)/2),0)),IF(ISBLANK(OFFSET('9. METAS'!$Q$20,INT((ROW()-14)/2),0)),"",OFFSET('9. METAS'!$Q$20,INT((ROW()-14)/2),0)))</f>
        <v/>
      </c>
      <c r="K386" s="245" t="str">
        <f ca="1">IF(MOD(ROW()-13,2)=0,IF(ISBLANK(OFFSET('11. SEGUIMIENTO 2026'!$O$14,INT((ROW()-13)/2),0)),"",OFFSET('11. SEGUIMIENTO 2026'!$O$14,INT((ROW()-13)/2),0)),IF(ISBLANK(OFFSET('9. METAS'!$R$20,INT((ROW()-14)/2),0)),"",OFFSET('9. METAS'!$R$20,INT((ROW()-14)/2),0)))</f>
        <v/>
      </c>
      <c r="L386" s="245" t="str">
        <f ca="1">IF(MOD(ROW()-13,2)=0,IF(ISBLANK(OFFSET('11. SEGUIMIENTO 2026'!$P$14,INT((ROW()-13)/2),0)),"",OFFSET('11. SEGUIMIENTO 2026'!$P$14,INT((ROW()-13)/2),0)),IF(ISBLANK(OFFSET('9. METAS'!$S$20,INT((ROW()-14)/2),0)),"",OFFSET('9. METAS'!$S$20,INT((ROW()-14)/2),0)))</f>
        <v/>
      </c>
      <c r="M386" s="246" t="str">
        <f ca="1">IF(MOD(ROW()-13,2)=0,IF(ISBLANK(OFFSET('11. SEGUIMIENTO 2026'!$Q$14,INT((ROW()-13)/2),0)),"",OFFSET('11. SEGUIMIENTO 2026'!$Q$14,INT((ROW()-13)/2),0)),IF(ISBLANK(OFFSET('9. METAS'!$T$20,INT((ROW()-14)/2),0)),"",OFFSET('9. METAS'!$T$20,INT((ROW()-14)/2),0)))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02" t="str">
        <f ca="1">IF(ISBLANK(OFFSET('9. METAS'!$K$20,INT((ROW()-13)/2),0)),"",OFFSET('9. METAS'!$K$20,INT((ROW()-13)/2),0))</f>
        <v/>
      </c>
      <c r="I387" s="1004"/>
      <c r="J387" s="244" t="str">
        <f ca="1">IF(MOD(ROW()-13,2)=0,IF(ISBLANK(OFFSET('11. SEGUIMIENTO 2026'!$N$14,INT((ROW()-13)/2),0)),"",OFFSET('11. SEGUIMIENTO 2026'!$N$14,INT((ROW()-13)/2),0)),IF(ISBLANK(OFFSET('9. METAS'!$Q$20,INT((ROW()-14)/2),0)),"",OFFSET('9. METAS'!$Q$20,INT((ROW()-14)/2),0)))</f>
        <v/>
      </c>
      <c r="K387" s="245" t="str">
        <f ca="1">IF(MOD(ROW()-13,2)=0,IF(ISBLANK(OFFSET('11. SEGUIMIENTO 2026'!$O$14,INT((ROW()-13)/2),0)),"",OFFSET('11. SEGUIMIENTO 2026'!$O$14,INT((ROW()-13)/2),0)),IF(ISBLANK(OFFSET('9. METAS'!$R$20,INT((ROW()-14)/2),0)),"",OFFSET('9. METAS'!$R$20,INT((ROW()-14)/2),0)))</f>
        <v/>
      </c>
      <c r="L387" s="245" t="str">
        <f ca="1">IF(MOD(ROW()-13,2)=0,IF(ISBLANK(OFFSET('11. SEGUIMIENTO 2026'!$P$14,INT((ROW()-13)/2),0)),"",OFFSET('11. SEGUIMIENTO 2026'!$P$14,INT((ROW()-13)/2),0)),IF(ISBLANK(OFFSET('9. METAS'!$S$20,INT((ROW()-14)/2),0)),"",OFFSET('9. METAS'!$S$20,INT((ROW()-14)/2),0)))</f>
        <v/>
      </c>
      <c r="M387" s="246" t="str">
        <f ca="1">IF(MOD(ROW()-13,2)=0,IF(ISBLANK(OFFSET('11. SEGUIMIENTO 2026'!$Q$14,INT((ROW()-13)/2),0)),"",OFFSET('11. SEGUIMIENTO 2026'!$Q$14,INT((ROW()-13)/2),0)),IF(ISBLANK(OFFSET('9. METAS'!$T$20,INT((ROW()-14)/2),0)),"",OFFSET('9. METAS'!$T$20,INT((ROW()-14)/2),0)))</f>
        <v/>
      </c>
      <c r="N387" s="1006" t="str">
        <f t="shared" ref="N387" ca="1" si="370">IFERROR(J387/J388,"ND")</f>
        <v>ND</v>
      </c>
      <c r="O387" s="1008" t="str">
        <f t="shared" ref="O387" ca="1" si="371">IFERROR(((J387+K387+L387)/H387),"ND")</f>
        <v>ND</v>
      </c>
      <c r="P387" s="1010"/>
    </row>
    <row r="388" spans="3:16">
      <c r="C388" s="1025"/>
      <c r="D388" s="1018"/>
      <c r="E388" s="1018"/>
      <c r="F388" s="1021"/>
      <c r="G388" s="1023"/>
      <c r="H388" s="1002"/>
      <c r="I388" s="1012"/>
      <c r="J388" s="244" t="str">
        <f ca="1">IF(MOD(ROW()-13,2)=0,IF(ISBLANK(OFFSET('11. SEGUIMIENTO 2026'!$N$14,INT((ROW()-13)/2),0)),"",OFFSET('11. SEGUIMIENTO 2026'!$N$14,INT((ROW()-13)/2),0)),IF(ISBLANK(OFFSET('9. METAS'!$Q$20,INT((ROW()-14)/2),0)),"",OFFSET('9. METAS'!$Q$20,INT((ROW()-14)/2),0)))</f>
        <v/>
      </c>
      <c r="K388" s="245" t="str">
        <f ca="1">IF(MOD(ROW()-13,2)=0,IF(ISBLANK(OFFSET('11. SEGUIMIENTO 2026'!$O$14,INT((ROW()-13)/2),0)),"",OFFSET('11. SEGUIMIENTO 2026'!$O$14,INT((ROW()-13)/2),0)),IF(ISBLANK(OFFSET('9. METAS'!$R$20,INT((ROW()-14)/2),0)),"",OFFSET('9. METAS'!$R$20,INT((ROW()-14)/2),0)))</f>
        <v/>
      </c>
      <c r="L388" s="245" t="str">
        <f ca="1">IF(MOD(ROW()-13,2)=0,IF(ISBLANK(OFFSET('11. SEGUIMIENTO 2026'!$P$14,INT((ROW()-13)/2),0)),"",OFFSET('11. SEGUIMIENTO 2026'!$P$14,INT((ROW()-13)/2),0)),IF(ISBLANK(OFFSET('9. METAS'!$S$20,INT((ROW()-14)/2),0)),"",OFFSET('9. METAS'!$S$20,INT((ROW()-14)/2),0)))</f>
        <v/>
      </c>
      <c r="M388" s="246" t="str">
        <f ca="1">IF(MOD(ROW()-13,2)=0,IF(ISBLANK(OFFSET('11. SEGUIMIENTO 2026'!$Q$14,INT((ROW()-13)/2),0)),"",OFFSET('11. SEGUIMIENTO 2026'!$Q$14,INT((ROW()-13)/2),0)),IF(ISBLANK(OFFSET('9. METAS'!$T$20,INT((ROW()-14)/2),0)),"",OFFSET('9. METAS'!$T$20,INT((ROW()-14)/2),0)))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02">
        <f ca="1">IF(ISBLANK(OFFSET('9. METAS'!$K$20,INT((ROW()-13)/2),0)),"",OFFSET('9. METAS'!$K$20,INT((ROW()-13)/2),0))</f>
        <v>100</v>
      </c>
      <c r="I389" s="1004"/>
      <c r="J389" s="244">
        <f ca="1">IF(MOD(ROW()-13,2)=0,IF(ISBLANK(OFFSET('11. SEGUIMIENTO 2026'!$N$14,INT((ROW()-13)/2),0)),"",OFFSET('11. SEGUIMIENTO 2026'!$N$14,INT((ROW()-13)/2),0)),IF(ISBLANK(OFFSET('9. METAS'!$Q$20,INT((ROW()-14)/2),0)),"",OFFSET('9. METAS'!$Q$20,INT((ROW()-14)/2),0)))</f>
        <v>25</v>
      </c>
      <c r="K389" s="245" t="str">
        <f ca="1">IF(MOD(ROW()-13,2)=0,IF(ISBLANK(OFFSET('11. SEGUIMIENTO 2026'!$O$14,INT((ROW()-13)/2),0)),"",OFFSET('11. SEGUIMIENTO 2026'!$O$14,INT((ROW()-13)/2),0)),IF(ISBLANK(OFFSET('9. METAS'!$R$20,INT((ROW()-14)/2),0)),"",OFFSET('9. METAS'!$R$20,INT((ROW()-14)/2),0)))</f>
        <v/>
      </c>
      <c r="L389" s="245" t="str">
        <f ca="1">IF(MOD(ROW()-13,2)=0,IF(ISBLANK(OFFSET('11. SEGUIMIENTO 2026'!$P$14,INT((ROW()-13)/2),0)),"",OFFSET('11. SEGUIMIENTO 2026'!$P$14,INT((ROW()-13)/2),0)),IF(ISBLANK(OFFSET('9. METAS'!$S$20,INT((ROW()-14)/2),0)),"",OFFSET('9. METAS'!$S$20,INT((ROW()-14)/2),0)))</f>
        <v/>
      </c>
      <c r="M389" s="246" t="str">
        <f ca="1">IF(MOD(ROW()-13,2)=0,IF(ISBLANK(OFFSET('11. SEGUIMIENTO 2026'!$Q$14,INT((ROW()-13)/2),0)),"",OFFSET('11. SEGUIMIENTO 2026'!$Q$14,INT((ROW()-13)/2),0)),IF(ISBLANK(OFFSET('9. METAS'!$T$20,INT((ROW()-14)/2),0)),"",OFFSET('9. METAS'!$T$20,INT((ROW()-14)/2),0)))</f>
        <v/>
      </c>
      <c r="N389" s="1006">
        <f t="shared" ref="N389" ca="1" si="372">IFERROR(J389/J390,"ND")</f>
        <v>1</v>
      </c>
      <c r="O389" s="1008" t="str">
        <f t="shared" ref="O389" ca="1" si="373">IFERROR(((J389+K389+L389)/H389),"ND")</f>
        <v>ND</v>
      </c>
      <c r="P389" s="1010"/>
    </row>
    <row r="390" spans="3:16">
      <c r="C390" s="1025"/>
      <c r="D390" s="1018"/>
      <c r="E390" s="1018"/>
      <c r="F390" s="1021"/>
      <c r="G390" s="1023"/>
      <c r="H390" s="1002"/>
      <c r="I390" s="1012"/>
      <c r="J390" s="244">
        <f ca="1">IF(MOD(ROW()-13,2)=0,IF(ISBLANK(OFFSET('11. SEGUIMIENTO 2026'!$N$14,INT((ROW()-13)/2),0)),"",OFFSET('11. SEGUIMIENTO 2026'!$N$14,INT((ROW()-13)/2),0)),IF(ISBLANK(OFFSET('9. METAS'!$Q$20,INT((ROW()-14)/2),0)),"",OFFSET('9. METAS'!$Q$20,INT((ROW()-14)/2),0)))</f>
        <v>25</v>
      </c>
      <c r="K390" s="245">
        <f ca="1">IF(MOD(ROW()-13,2)=0,IF(ISBLANK(OFFSET('11. SEGUIMIENTO 2026'!$O$14,INT((ROW()-13)/2),0)),"",OFFSET('11. SEGUIMIENTO 2026'!$O$14,INT((ROW()-13)/2),0)),IF(ISBLANK(OFFSET('9. METAS'!$R$20,INT((ROW()-14)/2),0)),"",OFFSET('9. METAS'!$R$20,INT((ROW()-14)/2),0)))</f>
        <v>25</v>
      </c>
      <c r="L390" s="245">
        <f ca="1">IF(MOD(ROW()-13,2)=0,IF(ISBLANK(OFFSET('11. SEGUIMIENTO 2026'!$P$14,INT((ROW()-13)/2),0)),"",OFFSET('11. SEGUIMIENTO 2026'!$P$14,INT((ROW()-13)/2),0)),IF(ISBLANK(OFFSET('9. METAS'!$S$20,INT((ROW()-14)/2),0)),"",OFFSET('9. METAS'!$S$20,INT((ROW()-14)/2),0)))</f>
        <v>25</v>
      </c>
      <c r="M390" s="246">
        <f ca="1">IF(MOD(ROW()-13,2)=0,IF(ISBLANK(OFFSET('11. SEGUIMIENTO 2026'!$Q$14,INT((ROW()-13)/2),0)),"",OFFSET('11. SEGUIMIENTO 2026'!$Q$14,INT((ROW()-13)/2),0)),IF(ISBLANK(OFFSET('9. METAS'!$T$20,INT((ROW()-14)/2),0)),"",OFFSET('9. METAS'!$T$20,INT((ROW()-14)/2),0)))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02">
        <f ca="1">IF(ISBLANK(OFFSET('9. METAS'!$K$20,INT((ROW()-13)/2),0)),"",OFFSET('9. METAS'!$K$20,INT((ROW()-13)/2),0))</f>
        <v>225</v>
      </c>
      <c r="I391" s="1004"/>
      <c r="J391" s="244">
        <f ca="1">IF(MOD(ROW()-13,2)=0,IF(ISBLANK(OFFSET('11. SEGUIMIENTO 2026'!$N$14,INT((ROW()-13)/2),0)),"",OFFSET('11. SEGUIMIENTO 2026'!$N$14,INT((ROW()-13)/2),0)),IF(ISBLANK(OFFSET('9. METAS'!$Q$20,INT((ROW()-14)/2),0)),"",OFFSET('9. METAS'!$Q$20,INT((ROW()-14)/2),0)))</f>
        <v>112</v>
      </c>
      <c r="K391" s="245" t="str">
        <f ca="1">IF(MOD(ROW()-13,2)=0,IF(ISBLANK(OFFSET('11. SEGUIMIENTO 2026'!$O$14,INT((ROW()-13)/2),0)),"",OFFSET('11. SEGUIMIENTO 2026'!$O$14,INT((ROW()-13)/2),0)),IF(ISBLANK(OFFSET('9. METAS'!$R$20,INT((ROW()-14)/2),0)),"",OFFSET('9. METAS'!$R$20,INT((ROW()-14)/2),0)))</f>
        <v/>
      </c>
      <c r="L391" s="245" t="str">
        <f ca="1">IF(MOD(ROW()-13,2)=0,IF(ISBLANK(OFFSET('11. SEGUIMIENTO 2026'!$P$14,INT((ROW()-13)/2),0)),"",OFFSET('11. SEGUIMIENTO 2026'!$P$14,INT((ROW()-13)/2),0)),IF(ISBLANK(OFFSET('9. METAS'!$S$20,INT((ROW()-14)/2),0)),"",OFFSET('9. METAS'!$S$20,INT((ROW()-14)/2),0)))</f>
        <v/>
      </c>
      <c r="M391" s="246" t="str">
        <f ca="1">IF(MOD(ROW()-13,2)=0,IF(ISBLANK(OFFSET('11. SEGUIMIENTO 2026'!$Q$14,INT((ROW()-13)/2),0)),"",OFFSET('11. SEGUIMIENTO 2026'!$Q$14,INT((ROW()-13)/2),0)),IF(ISBLANK(OFFSET('9. METAS'!$T$20,INT((ROW()-14)/2),0)),"",OFFSET('9. METAS'!$T$20,INT((ROW()-14)/2),0)))</f>
        <v/>
      </c>
      <c r="N391" s="1006">
        <f t="shared" ref="N391" ca="1" si="374">IFERROR(J391/J392,"ND")</f>
        <v>1.8666666666666667</v>
      </c>
      <c r="O391" s="1008" t="str">
        <f t="shared" ref="O391" ca="1" si="375">IFERROR(((J391+K391+L391)/H391),"ND")</f>
        <v>ND</v>
      </c>
      <c r="P391" s="1010"/>
    </row>
    <row r="392" spans="3:16">
      <c r="C392" s="1025"/>
      <c r="D392" s="1018"/>
      <c r="E392" s="1018"/>
      <c r="F392" s="1021"/>
      <c r="G392" s="1023"/>
      <c r="H392" s="1002"/>
      <c r="I392" s="1012"/>
      <c r="J392" s="244">
        <f ca="1">IF(MOD(ROW()-13,2)=0,IF(ISBLANK(OFFSET('11. SEGUIMIENTO 2026'!$N$14,INT((ROW()-13)/2),0)),"",OFFSET('11. SEGUIMIENTO 2026'!$N$14,INT((ROW()-13)/2),0)),IF(ISBLANK(OFFSET('9. METAS'!$Q$20,INT((ROW()-14)/2),0)),"",OFFSET('9. METAS'!$Q$20,INT((ROW()-14)/2),0)))</f>
        <v>60</v>
      </c>
      <c r="K392" s="245">
        <f ca="1">IF(MOD(ROW()-13,2)=0,IF(ISBLANK(OFFSET('11. SEGUIMIENTO 2026'!$O$14,INT((ROW()-13)/2),0)),"",OFFSET('11. SEGUIMIENTO 2026'!$O$14,INT((ROW()-13)/2),0)),IF(ISBLANK(OFFSET('9. METAS'!$R$20,INT((ROW()-14)/2),0)),"",OFFSET('9. METAS'!$R$20,INT((ROW()-14)/2),0)))</f>
        <v>60</v>
      </c>
      <c r="L392" s="245">
        <f ca="1">IF(MOD(ROW()-13,2)=0,IF(ISBLANK(OFFSET('11. SEGUIMIENTO 2026'!$P$14,INT((ROW()-13)/2),0)),"",OFFSET('11. SEGUIMIENTO 2026'!$P$14,INT((ROW()-13)/2),0)),IF(ISBLANK(OFFSET('9. METAS'!$S$20,INT((ROW()-14)/2),0)),"",OFFSET('9. METAS'!$S$20,INT((ROW()-14)/2),0)))</f>
        <v>50</v>
      </c>
      <c r="M392" s="246">
        <f ca="1">IF(MOD(ROW()-13,2)=0,IF(ISBLANK(OFFSET('11. SEGUIMIENTO 2026'!$Q$14,INT((ROW()-13)/2),0)),"",OFFSET('11. SEGUIMIENTO 2026'!$Q$14,INT((ROW()-13)/2),0)),IF(ISBLANK(OFFSET('9. METAS'!$T$20,INT((ROW()-14)/2),0)),"",OFFSET('9. METAS'!$T$20,INT((ROW()-14)/2),0)))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02">
        <f ca="1">IF(ISBLANK(OFFSET('9. METAS'!$K$20,INT((ROW()-13)/2),0)),"",OFFSET('9. METAS'!$K$20,INT((ROW()-13)/2),0))</f>
        <v>20</v>
      </c>
      <c r="I393" s="1004"/>
      <c r="J393" s="244">
        <f ca="1">IF(MOD(ROW()-13,2)=0,IF(ISBLANK(OFFSET('11. SEGUIMIENTO 2026'!$N$14,INT((ROW()-13)/2),0)),"",OFFSET('11. SEGUIMIENTO 2026'!$N$14,INT((ROW()-13)/2),0)),IF(ISBLANK(OFFSET('9. METAS'!$Q$20,INT((ROW()-14)/2),0)),"",OFFSET('9. METAS'!$Q$20,INT((ROW()-14)/2),0)))</f>
        <v>5</v>
      </c>
      <c r="K393" s="245" t="str">
        <f ca="1">IF(MOD(ROW()-13,2)=0,IF(ISBLANK(OFFSET('11. SEGUIMIENTO 2026'!$O$14,INT((ROW()-13)/2),0)),"",OFFSET('11. SEGUIMIENTO 2026'!$O$14,INT((ROW()-13)/2),0)),IF(ISBLANK(OFFSET('9. METAS'!$R$20,INT((ROW()-14)/2),0)),"",OFFSET('9. METAS'!$R$20,INT((ROW()-14)/2),0)))</f>
        <v/>
      </c>
      <c r="L393" s="245" t="str">
        <f ca="1">IF(MOD(ROW()-13,2)=0,IF(ISBLANK(OFFSET('11. SEGUIMIENTO 2026'!$P$14,INT((ROW()-13)/2),0)),"",OFFSET('11. SEGUIMIENTO 2026'!$P$14,INT((ROW()-13)/2),0)),IF(ISBLANK(OFFSET('9. METAS'!$S$20,INT((ROW()-14)/2),0)),"",OFFSET('9. METAS'!$S$20,INT((ROW()-14)/2),0)))</f>
        <v/>
      </c>
      <c r="M393" s="246" t="str">
        <f ca="1">IF(MOD(ROW()-13,2)=0,IF(ISBLANK(OFFSET('11. SEGUIMIENTO 2026'!$Q$14,INT((ROW()-13)/2),0)),"",OFFSET('11. SEGUIMIENTO 2026'!$Q$14,INT((ROW()-13)/2),0)),IF(ISBLANK(OFFSET('9. METAS'!$T$20,INT((ROW()-14)/2),0)),"",OFFSET('9. METAS'!$T$20,INT((ROW()-14)/2),0)))</f>
        <v/>
      </c>
      <c r="N393" s="1006">
        <f t="shared" ref="N393" ca="1" si="376">IFERROR(J393/J394,"ND")</f>
        <v>1</v>
      </c>
      <c r="O393" s="1008" t="str">
        <f t="shared" ref="O393" ca="1" si="377">IFERROR(((J393+K393+L393)/H393),"ND")</f>
        <v>ND</v>
      </c>
      <c r="P393" s="1010"/>
    </row>
    <row r="394" spans="3:16">
      <c r="C394" s="1025"/>
      <c r="D394" s="1018"/>
      <c r="E394" s="1018"/>
      <c r="F394" s="1021"/>
      <c r="G394" s="1023"/>
      <c r="H394" s="1002"/>
      <c r="I394" s="1012"/>
      <c r="J394" s="244">
        <f ca="1">IF(MOD(ROW()-13,2)=0,IF(ISBLANK(OFFSET('11. SEGUIMIENTO 2026'!$N$14,INT((ROW()-13)/2),0)),"",OFFSET('11. SEGUIMIENTO 2026'!$N$14,INT((ROW()-13)/2),0)),IF(ISBLANK(OFFSET('9. METAS'!$Q$20,INT((ROW()-14)/2),0)),"",OFFSET('9. METAS'!$Q$20,INT((ROW()-14)/2),0)))</f>
        <v>5</v>
      </c>
      <c r="K394" s="245">
        <f ca="1">IF(MOD(ROW()-13,2)=0,IF(ISBLANK(OFFSET('11. SEGUIMIENTO 2026'!$O$14,INT((ROW()-13)/2),0)),"",OFFSET('11. SEGUIMIENTO 2026'!$O$14,INT((ROW()-13)/2),0)),IF(ISBLANK(OFFSET('9. METAS'!$R$20,INT((ROW()-14)/2),0)),"",OFFSET('9. METAS'!$R$20,INT((ROW()-14)/2),0)))</f>
        <v>5</v>
      </c>
      <c r="L394" s="245">
        <f ca="1">IF(MOD(ROW()-13,2)=0,IF(ISBLANK(OFFSET('11. SEGUIMIENTO 2026'!$P$14,INT((ROW()-13)/2),0)),"",OFFSET('11. SEGUIMIENTO 2026'!$P$14,INT((ROW()-13)/2),0)),IF(ISBLANK(OFFSET('9. METAS'!$S$20,INT((ROW()-14)/2),0)),"",OFFSET('9. METAS'!$S$20,INT((ROW()-14)/2),0)))</f>
        <v>5</v>
      </c>
      <c r="M394" s="246">
        <f ca="1">IF(MOD(ROW()-13,2)=0,IF(ISBLANK(OFFSET('11. SEGUIMIENTO 2026'!$Q$14,INT((ROW()-13)/2),0)),"",OFFSET('11. SEGUIMIENTO 2026'!$Q$14,INT((ROW()-13)/2),0)),IF(ISBLANK(OFFSET('9. METAS'!$T$20,INT((ROW()-14)/2),0)),"",OFFSET('9. METAS'!$T$20,INT((ROW()-14)/2),0)))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02" t="str">
        <f ca="1">IF(ISBLANK(OFFSET('9. METAS'!$K$20,INT((ROW()-13)/2),0)),"",OFFSET('9. METAS'!$K$20,INT((ROW()-13)/2),0))</f>
        <v/>
      </c>
      <c r="I395" s="1004"/>
      <c r="J395" s="244" t="str">
        <f ca="1">IF(MOD(ROW()-13,2)=0,IF(ISBLANK(OFFSET('11. SEGUIMIENTO 2026'!$N$14,INT((ROW()-13)/2),0)),"",OFFSET('11. SEGUIMIENTO 2026'!$N$14,INT((ROW()-13)/2),0)),IF(ISBLANK(OFFSET('9. METAS'!$Q$20,INT((ROW()-14)/2),0)),"",OFFSET('9. METAS'!$Q$20,INT((ROW()-14)/2),0)))</f>
        <v/>
      </c>
      <c r="K395" s="245" t="str">
        <f ca="1">IF(MOD(ROW()-13,2)=0,IF(ISBLANK(OFFSET('11. SEGUIMIENTO 2026'!$O$14,INT((ROW()-13)/2),0)),"",OFFSET('11. SEGUIMIENTO 2026'!$O$14,INT((ROW()-13)/2),0)),IF(ISBLANK(OFFSET('9. METAS'!$R$20,INT((ROW()-14)/2),0)),"",OFFSET('9. METAS'!$R$20,INT((ROW()-14)/2),0)))</f>
        <v/>
      </c>
      <c r="L395" s="245" t="str">
        <f ca="1">IF(MOD(ROW()-13,2)=0,IF(ISBLANK(OFFSET('11. SEGUIMIENTO 2026'!$P$14,INT((ROW()-13)/2),0)),"",OFFSET('11. SEGUIMIENTO 2026'!$P$14,INT((ROW()-13)/2),0)),IF(ISBLANK(OFFSET('9. METAS'!$S$20,INT((ROW()-14)/2),0)),"",OFFSET('9. METAS'!$S$20,INT((ROW()-14)/2),0)))</f>
        <v/>
      </c>
      <c r="M395" s="246" t="str">
        <f ca="1">IF(MOD(ROW()-13,2)=0,IF(ISBLANK(OFFSET('11. SEGUIMIENTO 2026'!$Q$14,INT((ROW()-13)/2),0)),"",OFFSET('11. SEGUIMIENTO 2026'!$Q$14,INT((ROW()-13)/2),0)),IF(ISBLANK(OFFSET('9. METAS'!$T$20,INT((ROW()-14)/2),0)),"",OFFSET('9. METAS'!$T$20,INT((ROW()-14)/2),0)))</f>
        <v/>
      </c>
      <c r="N395" s="1006" t="str">
        <f t="shared" ref="N395" ca="1" si="378">IFERROR(J395/J396,"ND")</f>
        <v>ND</v>
      </c>
      <c r="O395" s="1008" t="str">
        <f t="shared" ref="O395" ca="1" si="379">IFERROR(((J395+K395+L395)/H395),"ND")</f>
        <v>ND</v>
      </c>
      <c r="P395" s="1010"/>
    </row>
    <row r="396" spans="3:16">
      <c r="C396" s="1025"/>
      <c r="D396" s="1018"/>
      <c r="E396" s="1018"/>
      <c r="F396" s="1021"/>
      <c r="G396" s="1023"/>
      <c r="H396" s="1002"/>
      <c r="I396" s="1012"/>
      <c r="J396" s="244" t="str">
        <f ca="1">IF(MOD(ROW()-13,2)=0,IF(ISBLANK(OFFSET('11. SEGUIMIENTO 2026'!$N$14,INT((ROW()-13)/2),0)),"",OFFSET('11. SEGUIMIENTO 2026'!$N$14,INT((ROW()-13)/2),0)),IF(ISBLANK(OFFSET('9. METAS'!$Q$20,INT((ROW()-14)/2),0)),"",OFFSET('9. METAS'!$Q$20,INT((ROW()-14)/2),0)))</f>
        <v/>
      </c>
      <c r="K396" s="245" t="str">
        <f ca="1">IF(MOD(ROW()-13,2)=0,IF(ISBLANK(OFFSET('11. SEGUIMIENTO 2026'!$O$14,INT((ROW()-13)/2),0)),"",OFFSET('11. SEGUIMIENTO 2026'!$O$14,INT((ROW()-13)/2),0)),IF(ISBLANK(OFFSET('9. METAS'!$R$20,INT((ROW()-14)/2),0)),"",OFFSET('9. METAS'!$R$20,INT((ROW()-14)/2),0)))</f>
        <v/>
      </c>
      <c r="L396" s="245" t="str">
        <f ca="1">IF(MOD(ROW()-13,2)=0,IF(ISBLANK(OFFSET('11. SEGUIMIENTO 2026'!$P$14,INT((ROW()-13)/2),0)),"",OFFSET('11. SEGUIMIENTO 2026'!$P$14,INT((ROW()-13)/2),0)),IF(ISBLANK(OFFSET('9. METAS'!$S$20,INT((ROW()-14)/2),0)),"",OFFSET('9. METAS'!$S$20,INT((ROW()-14)/2),0)))</f>
        <v/>
      </c>
      <c r="M396" s="246" t="str">
        <f ca="1">IF(MOD(ROW()-13,2)=0,IF(ISBLANK(OFFSET('11. SEGUIMIENTO 2026'!$Q$14,INT((ROW()-13)/2),0)),"",OFFSET('11. SEGUIMIENTO 2026'!$Q$14,INT((ROW()-13)/2),0)),IF(ISBLANK(OFFSET('9. METAS'!$T$20,INT((ROW()-14)/2),0)),"",OFFSET('9. METAS'!$T$20,INT((ROW()-14)/2),0)))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02" t="str">
        <f ca="1">IF(ISBLANK(OFFSET('9. METAS'!$K$20,INT((ROW()-13)/2),0)),"",OFFSET('9. METAS'!$K$20,INT((ROW()-13)/2),0))</f>
        <v/>
      </c>
      <c r="I397" s="1004"/>
      <c r="J397" s="244" t="str">
        <f ca="1">IF(MOD(ROW()-13,2)=0,IF(ISBLANK(OFFSET('11. SEGUIMIENTO 2026'!$N$14,INT((ROW()-13)/2),0)),"",OFFSET('11. SEGUIMIENTO 2026'!$N$14,INT((ROW()-13)/2),0)),IF(ISBLANK(OFFSET('9. METAS'!$Q$20,INT((ROW()-14)/2),0)),"",OFFSET('9. METAS'!$Q$20,INT((ROW()-14)/2),0)))</f>
        <v/>
      </c>
      <c r="K397" s="245" t="str">
        <f ca="1">IF(MOD(ROW()-13,2)=0,IF(ISBLANK(OFFSET('11. SEGUIMIENTO 2026'!$O$14,INT((ROW()-13)/2),0)),"",OFFSET('11. SEGUIMIENTO 2026'!$O$14,INT((ROW()-13)/2),0)),IF(ISBLANK(OFFSET('9. METAS'!$R$20,INT((ROW()-14)/2),0)),"",OFFSET('9. METAS'!$R$20,INT((ROW()-14)/2),0)))</f>
        <v/>
      </c>
      <c r="L397" s="245" t="str">
        <f ca="1">IF(MOD(ROW()-13,2)=0,IF(ISBLANK(OFFSET('11. SEGUIMIENTO 2026'!$P$14,INT((ROW()-13)/2),0)),"",OFFSET('11. SEGUIMIENTO 2026'!$P$14,INT((ROW()-13)/2),0)),IF(ISBLANK(OFFSET('9. METAS'!$S$20,INT((ROW()-14)/2),0)),"",OFFSET('9. METAS'!$S$20,INT((ROW()-14)/2),0)))</f>
        <v/>
      </c>
      <c r="M397" s="246" t="str">
        <f ca="1">IF(MOD(ROW()-13,2)=0,IF(ISBLANK(OFFSET('11. SEGUIMIENTO 2026'!$Q$14,INT((ROW()-13)/2),0)),"",OFFSET('11. SEGUIMIENTO 2026'!$Q$14,INT((ROW()-13)/2),0)),IF(ISBLANK(OFFSET('9. METAS'!$T$20,INT((ROW()-14)/2),0)),"",OFFSET('9. METAS'!$T$20,INT((ROW()-14)/2),0)))</f>
        <v/>
      </c>
      <c r="N397" s="1006" t="str">
        <f t="shared" ref="N397" ca="1" si="380">IFERROR(J397/J398,"ND")</f>
        <v>ND</v>
      </c>
      <c r="O397" s="1008" t="str">
        <f t="shared" ref="O397" ca="1" si="381">IFERROR(((J397+K397+L397)/H397),"ND")</f>
        <v>ND</v>
      </c>
      <c r="P397" s="1010"/>
    </row>
    <row r="398" spans="3:16">
      <c r="C398" s="1025"/>
      <c r="D398" s="1018"/>
      <c r="E398" s="1018"/>
      <c r="F398" s="1021"/>
      <c r="G398" s="1023"/>
      <c r="H398" s="1002"/>
      <c r="I398" s="1012"/>
      <c r="J398" s="244" t="str">
        <f ca="1">IF(MOD(ROW()-13,2)=0,IF(ISBLANK(OFFSET('11. SEGUIMIENTO 2026'!$N$14,INT((ROW()-13)/2),0)),"",OFFSET('11. SEGUIMIENTO 2026'!$N$14,INT((ROW()-13)/2),0)),IF(ISBLANK(OFFSET('9. METAS'!$Q$20,INT((ROW()-14)/2),0)),"",OFFSET('9. METAS'!$Q$20,INT((ROW()-14)/2),0)))</f>
        <v/>
      </c>
      <c r="K398" s="245" t="str">
        <f ca="1">IF(MOD(ROW()-13,2)=0,IF(ISBLANK(OFFSET('11. SEGUIMIENTO 2026'!$O$14,INT((ROW()-13)/2),0)),"",OFFSET('11. SEGUIMIENTO 2026'!$O$14,INT((ROW()-13)/2),0)),IF(ISBLANK(OFFSET('9. METAS'!$R$20,INT((ROW()-14)/2),0)),"",OFFSET('9. METAS'!$R$20,INT((ROW()-14)/2),0)))</f>
        <v/>
      </c>
      <c r="L398" s="245" t="str">
        <f ca="1">IF(MOD(ROW()-13,2)=0,IF(ISBLANK(OFFSET('11. SEGUIMIENTO 2026'!$P$14,INT((ROW()-13)/2),0)),"",OFFSET('11. SEGUIMIENTO 2026'!$P$14,INT((ROW()-13)/2),0)),IF(ISBLANK(OFFSET('9. METAS'!$S$20,INT((ROW()-14)/2),0)),"",OFFSET('9. METAS'!$S$20,INT((ROW()-14)/2),0)))</f>
        <v/>
      </c>
      <c r="M398" s="246" t="str">
        <f ca="1">IF(MOD(ROW()-13,2)=0,IF(ISBLANK(OFFSET('11. SEGUIMIENTO 2026'!$Q$14,INT((ROW()-13)/2),0)),"",OFFSET('11. SEGUIMIENTO 2026'!$Q$14,INT((ROW()-13)/2),0)),IF(ISBLANK(OFFSET('9. METAS'!$T$20,INT((ROW()-14)/2),0)),"",OFFSET('9. METAS'!$T$20,INT((ROW()-14)/2),0)))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02" t="str">
        <f ca="1">IF(ISBLANK(OFFSET('9. METAS'!$K$20,INT((ROW()-13)/2),0)),"",OFFSET('9. METAS'!$K$20,INT((ROW()-13)/2),0))</f>
        <v/>
      </c>
      <c r="I399" s="1004"/>
      <c r="J399" s="244" t="str">
        <f ca="1">IF(MOD(ROW()-13,2)=0,IF(ISBLANK(OFFSET('11. SEGUIMIENTO 2026'!$N$14,INT((ROW()-13)/2),0)),"",OFFSET('11. SEGUIMIENTO 2026'!$N$14,INT((ROW()-13)/2),0)),IF(ISBLANK(OFFSET('9. METAS'!$Q$20,INT((ROW()-14)/2),0)),"",OFFSET('9. METAS'!$Q$20,INT((ROW()-14)/2),0)))</f>
        <v/>
      </c>
      <c r="K399" s="245" t="str">
        <f ca="1">IF(MOD(ROW()-13,2)=0,IF(ISBLANK(OFFSET('11. SEGUIMIENTO 2026'!$O$14,INT((ROW()-13)/2),0)),"",OFFSET('11. SEGUIMIENTO 2026'!$O$14,INT((ROW()-13)/2),0)),IF(ISBLANK(OFFSET('9. METAS'!$R$20,INT((ROW()-14)/2),0)),"",OFFSET('9. METAS'!$R$20,INT((ROW()-14)/2),0)))</f>
        <v/>
      </c>
      <c r="L399" s="245" t="str">
        <f ca="1">IF(MOD(ROW()-13,2)=0,IF(ISBLANK(OFFSET('11. SEGUIMIENTO 2026'!$P$14,INT((ROW()-13)/2),0)),"",OFFSET('11. SEGUIMIENTO 2026'!$P$14,INT((ROW()-13)/2),0)),IF(ISBLANK(OFFSET('9. METAS'!$S$20,INT((ROW()-14)/2),0)),"",OFFSET('9. METAS'!$S$20,INT((ROW()-14)/2),0)))</f>
        <v/>
      </c>
      <c r="M399" s="246" t="str">
        <f ca="1">IF(MOD(ROW()-13,2)=0,IF(ISBLANK(OFFSET('11. SEGUIMIENTO 2026'!$Q$14,INT((ROW()-13)/2),0)),"",OFFSET('11. SEGUIMIENTO 2026'!$Q$14,INT((ROW()-13)/2),0)),IF(ISBLANK(OFFSET('9. METAS'!$T$20,INT((ROW()-14)/2),0)),"",OFFSET('9. METAS'!$T$20,INT((ROW()-14)/2),0)))</f>
        <v/>
      </c>
      <c r="N399" s="1006" t="str">
        <f t="shared" ref="N399" ca="1" si="382">IFERROR(J399/J400,"ND")</f>
        <v>ND</v>
      </c>
      <c r="O399" s="1008" t="str">
        <f t="shared" ref="O399" ca="1" si="383">IFERROR(((J399+K399+L399)/H399),"ND")</f>
        <v>ND</v>
      </c>
      <c r="P399" s="1010"/>
    </row>
    <row r="400" spans="3:16">
      <c r="C400" s="1025"/>
      <c r="D400" s="1018"/>
      <c r="E400" s="1018"/>
      <c r="F400" s="1021"/>
      <c r="G400" s="1023"/>
      <c r="H400" s="1002"/>
      <c r="I400" s="1012"/>
      <c r="J400" s="244" t="str">
        <f ca="1">IF(MOD(ROW()-13,2)=0,IF(ISBLANK(OFFSET('11. SEGUIMIENTO 2026'!$N$14,INT((ROW()-13)/2),0)),"",OFFSET('11. SEGUIMIENTO 2026'!$N$14,INT((ROW()-13)/2),0)),IF(ISBLANK(OFFSET('9. METAS'!$Q$20,INT((ROW()-14)/2),0)),"",OFFSET('9. METAS'!$Q$20,INT((ROW()-14)/2),0)))</f>
        <v/>
      </c>
      <c r="K400" s="245" t="str">
        <f ca="1">IF(MOD(ROW()-13,2)=0,IF(ISBLANK(OFFSET('11. SEGUIMIENTO 2026'!$O$14,INT((ROW()-13)/2),0)),"",OFFSET('11. SEGUIMIENTO 2026'!$O$14,INT((ROW()-13)/2),0)),IF(ISBLANK(OFFSET('9. METAS'!$R$20,INT((ROW()-14)/2),0)),"",OFFSET('9. METAS'!$R$20,INT((ROW()-14)/2),0)))</f>
        <v/>
      </c>
      <c r="L400" s="245" t="str">
        <f ca="1">IF(MOD(ROW()-13,2)=0,IF(ISBLANK(OFFSET('11. SEGUIMIENTO 2026'!$P$14,INT((ROW()-13)/2),0)),"",OFFSET('11. SEGUIMIENTO 2026'!$P$14,INT((ROW()-13)/2),0)),IF(ISBLANK(OFFSET('9. METAS'!$S$20,INT((ROW()-14)/2),0)),"",OFFSET('9. METAS'!$S$20,INT((ROW()-14)/2),0)))</f>
        <v/>
      </c>
      <c r="M400" s="246" t="str">
        <f ca="1">IF(MOD(ROW()-13,2)=0,IF(ISBLANK(OFFSET('11. SEGUIMIENTO 2026'!$Q$14,INT((ROW()-13)/2),0)),"",OFFSET('11. SEGUIMIENTO 2026'!$Q$14,INT((ROW()-13)/2),0)),IF(ISBLANK(OFFSET('9. METAS'!$T$20,INT((ROW()-14)/2),0)),"",OFFSET('9. METAS'!$T$20,INT((ROW()-14)/2),0)))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02">
        <f ca="1">IF(ISBLANK(OFFSET('9. METAS'!$K$20,INT((ROW()-13)/2),0)),"",OFFSET('9. METAS'!$K$20,INT((ROW()-13)/2),0))</f>
        <v>100</v>
      </c>
      <c r="I401" s="1004"/>
      <c r="J401" s="244">
        <f ca="1">IF(MOD(ROW()-13,2)=0,IF(ISBLANK(OFFSET('11. SEGUIMIENTO 2026'!$N$14,INT((ROW()-13)/2),0)),"",OFFSET('11. SEGUIMIENTO 2026'!$N$14,INT((ROW()-13)/2),0)),IF(ISBLANK(OFFSET('9. METAS'!$Q$20,INT((ROW()-14)/2),0)),"",OFFSET('9. METAS'!$Q$20,INT((ROW()-14)/2),0)))</f>
        <v>16</v>
      </c>
      <c r="K401" s="245" t="str">
        <f ca="1">IF(MOD(ROW()-13,2)=0,IF(ISBLANK(OFFSET('11. SEGUIMIENTO 2026'!$O$14,INT((ROW()-13)/2),0)),"",OFFSET('11. SEGUIMIENTO 2026'!$O$14,INT((ROW()-13)/2),0)),IF(ISBLANK(OFFSET('9. METAS'!$R$20,INT((ROW()-14)/2),0)),"",OFFSET('9. METAS'!$R$20,INT((ROW()-14)/2),0)))</f>
        <v/>
      </c>
      <c r="L401" s="245" t="str">
        <f ca="1">IF(MOD(ROW()-13,2)=0,IF(ISBLANK(OFFSET('11. SEGUIMIENTO 2026'!$P$14,INT((ROW()-13)/2),0)),"",OFFSET('11. SEGUIMIENTO 2026'!$P$14,INT((ROW()-13)/2),0)),IF(ISBLANK(OFFSET('9. METAS'!$S$20,INT((ROW()-14)/2),0)),"",OFFSET('9. METAS'!$S$20,INT((ROW()-14)/2),0)))</f>
        <v/>
      </c>
      <c r="M401" s="246" t="str">
        <f ca="1">IF(MOD(ROW()-13,2)=0,IF(ISBLANK(OFFSET('11. SEGUIMIENTO 2026'!$Q$14,INT((ROW()-13)/2),0)),"",OFFSET('11. SEGUIMIENTO 2026'!$Q$14,INT((ROW()-13)/2),0)),IF(ISBLANK(OFFSET('9. METAS'!$T$20,INT((ROW()-14)/2),0)),"",OFFSET('9. METAS'!$T$20,INT((ROW()-14)/2),0)))</f>
        <v/>
      </c>
      <c r="N401" s="1006">
        <f t="shared" ref="N401" ca="1" si="384">IFERROR(J401/J402,"ND")</f>
        <v>0.64</v>
      </c>
      <c r="O401" s="1008" t="str">
        <f t="shared" ref="O401" ca="1" si="385">IFERROR(((J401+K401+L401)/H401),"ND")</f>
        <v>ND</v>
      </c>
      <c r="P401" s="1010"/>
    </row>
    <row r="402" spans="3:16">
      <c r="C402" s="1025"/>
      <c r="D402" s="1018"/>
      <c r="E402" s="1018"/>
      <c r="F402" s="1021"/>
      <c r="G402" s="1023"/>
      <c r="H402" s="1002"/>
      <c r="I402" s="1012"/>
      <c r="J402" s="244">
        <f ca="1">IF(MOD(ROW()-13,2)=0,IF(ISBLANK(OFFSET('11. SEGUIMIENTO 2026'!$N$14,INT((ROW()-13)/2),0)),"",OFFSET('11. SEGUIMIENTO 2026'!$N$14,INT((ROW()-13)/2),0)),IF(ISBLANK(OFFSET('9. METAS'!$Q$20,INT((ROW()-14)/2),0)),"",OFFSET('9. METAS'!$Q$20,INT((ROW()-14)/2),0)))</f>
        <v>25</v>
      </c>
      <c r="K402" s="245">
        <f ca="1">IF(MOD(ROW()-13,2)=0,IF(ISBLANK(OFFSET('11. SEGUIMIENTO 2026'!$O$14,INT((ROW()-13)/2),0)),"",OFFSET('11. SEGUIMIENTO 2026'!$O$14,INT((ROW()-13)/2),0)),IF(ISBLANK(OFFSET('9. METAS'!$R$20,INT((ROW()-14)/2),0)),"",OFFSET('9. METAS'!$R$20,INT((ROW()-14)/2),0)))</f>
        <v>25</v>
      </c>
      <c r="L402" s="245">
        <f ca="1">IF(MOD(ROW()-13,2)=0,IF(ISBLANK(OFFSET('11. SEGUIMIENTO 2026'!$P$14,INT((ROW()-13)/2),0)),"",OFFSET('11. SEGUIMIENTO 2026'!$P$14,INT((ROW()-13)/2),0)),IF(ISBLANK(OFFSET('9. METAS'!$S$20,INT((ROW()-14)/2),0)),"",OFFSET('9. METAS'!$S$20,INT((ROW()-14)/2),0)))</f>
        <v>25</v>
      </c>
      <c r="M402" s="246">
        <f ca="1">IF(MOD(ROW()-13,2)=0,IF(ISBLANK(OFFSET('11. SEGUIMIENTO 2026'!$Q$14,INT((ROW()-13)/2),0)),"",OFFSET('11. SEGUIMIENTO 2026'!$Q$14,INT((ROW()-13)/2),0)),IF(ISBLANK(OFFSET('9. METAS'!$T$20,INT((ROW()-14)/2),0)),"",OFFSET('9. METAS'!$T$20,INT((ROW()-14)/2),0)))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02">
        <f ca="1">IF(ISBLANK(OFFSET('9. METAS'!$K$20,INT((ROW()-13)/2),0)),"",OFFSET('9. METAS'!$K$20,INT((ROW()-13)/2),0))</f>
        <v>13400</v>
      </c>
      <c r="I403" s="1004"/>
      <c r="J403" s="244">
        <f ca="1">IF(MOD(ROW()-13,2)=0,IF(ISBLANK(OFFSET('11. SEGUIMIENTO 2026'!$N$14,INT((ROW()-13)/2),0)),"",OFFSET('11. SEGUIMIENTO 2026'!$N$14,INT((ROW()-13)/2),0)),IF(ISBLANK(OFFSET('9. METAS'!$Q$20,INT((ROW()-14)/2),0)),"",OFFSET('9. METAS'!$Q$20,INT((ROW()-14)/2),0)))</f>
        <v>4854</v>
      </c>
      <c r="K403" s="245" t="str">
        <f ca="1">IF(MOD(ROW()-13,2)=0,IF(ISBLANK(OFFSET('11. SEGUIMIENTO 2026'!$O$14,INT((ROW()-13)/2),0)),"",OFFSET('11. SEGUIMIENTO 2026'!$O$14,INT((ROW()-13)/2),0)),IF(ISBLANK(OFFSET('9. METAS'!$R$20,INT((ROW()-14)/2),0)),"",OFFSET('9. METAS'!$R$20,INT((ROW()-14)/2),0)))</f>
        <v/>
      </c>
      <c r="L403" s="245" t="str">
        <f ca="1">IF(MOD(ROW()-13,2)=0,IF(ISBLANK(OFFSET('11. SEGUIMIENTO 2026'!$P$14,INT((ROW()-13)/2),0)),"",OFFSET('11. SEGUIMIENTO 2026'!$P$14,INT((ROW()-13)/2),0)),IF(ISBLANK(OFFSET('9. METAS'!$S$20,INT((ROW()-14)/2),0)),"",OFFSET('9. METAS'!$S$20,INT((ROW()-14)/2),0)))</f>
        <v/>
      </c>
      <c r="M403" s="246" t="str">
        <f ca="1">IF(MOD(ROW()-13,2)=0,IF(ISBLANK(OFFSET('11. SEGUIMIENTO 2026'!$Q$14,INT((ROW()-13)/2),0)),"",OFFSET('11. SEGUIMIENTO 2026'!$Q$14,INT((ROW()-13)/2),0)),IF(ISBLANK(OFFSET('9. METAS'!$T$20,INT((ROW()-14)/2),0)),"",OFFSET('9. METAS'!$T$20,INT((ROW()-14)/2),0)))</f>
        <v/>
      </c>
      <c r="N403" s="1006">
        <f t="shared" ref="N403" ca="1" si="386">IFERROR(J403/J404,"ND")</f>
        <v>1.4576576576576576</v>
      </c>
      <c r="O403" s="1008" t="str">
        <f t="shared" ref="O403" ca="1" si="387">IFERROR(((J403+K403+L403)/H403),"ND")</f>
        <v>ND</v>
      </c>
      <c r="P403" s="1010"/>
    </row>
    <row r="404" spans="3:16">
      <c r="C404" s="1025"/>
      <c r="D404" s="1018"/>
      <c r="E404" s="1018"/>
      <c r="F404" s="1021"/>
      <c r="G404" s="1023"/>
      <c r="H404" s="1002"/>
      <c r="I404" s="1012"/>
      <c r="J404" s="244">
        <f ca="1">IF(MOD(ROW()-13,2)=0,IF(ISBLANK(OFFSET('11. SEGUIMIENTO 2026'!$N$14,INT((ROW()-13)/2),0)),"",OFFSET('11. SEGUIMIENTO 2026'!$N$14,INT((ROW()-13)/2),0)),IF(ISBLANK(OFFSET('9. METAS'!$Q$20,INT((ROW()-14)/2),0)),"",OFFSET('9. METAS'!$Q$20,INT((ROW()-14)/2),0)))</f>
        <v>3330</v>
      </c>
      <c r="K404" s="245">
        <f ca="1">IF(MOD(ROW()-13,2)=0,IF(ISBLANK(OFFSET('11. SEGUIMIENTO 2026'!$O$14,INT((ROW()-13)/2),0)),"",OFFSET('11. SEGUIMIENTO 2026'!$O$14,INT((ROW()-13)/2),0)),IF(ISBLANK(OFFSET('9. METAS'!$R$20,INT((ROW()-14)/2),0)),"",OFFSET('9. METAS'!$R$20,INT((ROW()-14)/2),0)))</f>
        <v>3380</v>
      </c>
      <c r="L404" s="245">
        <f ca="1">IF(MOD(ROW()-13,2)=0,IF(ISBLANK(OFFSET('11. SEGUIMIENTO 2026'!$P$14,INT((ROW()-13)/2),0)),"",OFFSET('11. SEGUIMIENTO 2026'!$P$14,INT((ROW()-13)/2),0)),IF(ISBLANK(OFFSET('9. METAS'!$S$20,INT((ROW()-14)/2),0)),"",OFFSET('9. METAS'!$S$20,INT((ROW()-14)/2),0)))</f>
        <v>3380</v>
      </c>
      <c r="M404" s="246">
        <f ca="1">IF(MOD(ROW()-13,2)=0,IF(ISBLANK(OFFSET('11. SEGUIMIENTO 2026'!$Q$14,INT((ROW()-13)/2),0)),"",OFFSET('11. SEGUIMIENTO 2026'!$Q$14,INT((ROW()-13)/2),0)),IF(ISBLANK(OFFSET('9. METAS'!$T$20,INT((ROW()-14)/2),0)),"",OFFSET('9. METAS'!$T$20,INT((ROW()-14)/2),0)))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02">
        <f ca="1">IF(ISBLANK(OFFSET('9. METAS'!$K$20,INT((ROW()-13)/2),0)),"",OFFSET('9. METAS'!$K$20,INT((ROW()-13)/2),0))</f>
        <v>261</v>
      </c>
      <c r="I405" s="1004"/>
      <c r="J405" s="244">
        <f ca="1">IF(MOD(ROW()-13,2)=0,IF(ISBLANK(OFFSET('11. SEGUIMIENTO 2026'!$N$14,INT((ROW()-13)/2),0)),"",OFFSET('11. SEGUIMIENTO 2026'!$N$14,INT((ROW()-13)/2),0)),IF(ISBLANK(OFFSET('9. METAS'!$Q$20,INT((ROW()-14)/2),0)),"",OFFSET('9. METAS'!$Q$20,INT((ROW()-14)/2),0)))</f>
        <v>52</v>
      </c>
      <c r="K405" s="245" t="str">
        <f ca="1">IF(MOD(ROW()-13,2)=0,IF(ISBLANK(OFFSET('11. SEGUIMIENTO 2026'!$O$14,INT((ROW()-13)/2),0)),"",OFFSET('11. SEGUIMIENTO 2026'!$O$14,INT((ROW()-13)/2),0)),IF(ISBLANK(OFFSET('9. METAS'!$R$20,INT((ROW()-14)/2),0)),"",OFFSET('9. METAS'!$R$20,INT((ROW()-14)/2),0)))</f>
        <v/>
      </c>
      <c r="L405" s="245" t="str">
        <f ca="1">IF(MOD(ROW()-13,2)=0,IF(ISBLANK(OFFSET('11. SEGUIMIENTO 2026'!$P$14,INT((ROW()-13)/2),0)),"",OFFSET('11. SEGUIMIENTO 2026'!$P$14,INT((ROW()-13)/2),0)),IF(ISBLANK(OFFSET('9. METAS'!$S$20,INT((ROW()-14)/2),0)),"",OFFSET('9. METAS'!$S$20,INT((ROW()-14)/2),0)))</f>
        <v/>
      </c>
      <c r="M405" s="246" t="str">
        <f ca="1">IF(MOD(ROW()-13,2)=0,IF(ISBLANK(OFFSET('11. SEGUIMIENTO 2026'!$Q$14,INT((ROW()-13)/2),0)),"",OFFSET('11. SEGUIMIENTO 2026'!$Q$14,INT((ROW()-13)/2),0)),IF(ISBLANK(OFFSET('9. METAS'!$T$20,INT((ROW()-14)/2),0)),"",OFFSET('9. METAS'!$T$20,INT((ROW()-14)/2),0)))</f>
        <v/>
      </c>
      <c r="N405" s="1006">
        <f t="shared" ref="N405" ca="1" si="388">IFERROR(J405/J406,"ND")</f>
        <v>0.66666666666666663</v>
      </c>
      <c r="O405" s="1008" t="str">
        <f t="shared" ref="O405" ca="1" si="389">IFERROR(((J405+K405+L405)/H405),"ND")</f>
        <v>ND</v>
      </c>
      <c r="P405" s="1010"/>
    </row>
    <row r="406" spans="3:16">
      <c r="C406" s="1025"/>
      <c r="D406" s="1018"/>
      <c r="E406" s="1018"/>
      <c r="F406" s="1021"/>
      <c r="G406" s="1023"/>
      <c r="H406" s="1002"/>
      <c r="I406" s="1012"/>
      <c r="J406" s="244">
        <f ca="1">IF(MOD(ROW()-13,2)=0,IF(ISBLANK(OFFSET('11. SEGUIMIENTO 2026'!$N$14,INT((ROW()-13)/2),0)),"",OFFSET('11. SEGUIMIENTO 2026'!$N$14,INT((ROW()-13)/2),0)),IF(ISBLANK(OFFSET('9. METAS'!$Q$20,INT((ROW()-14)/2),0)),"",OFFSET('9. METAS'!$Q$20,INT((ROW()-14)/2),0)))</f>
        <v>78</v>
      </c>
      <c r="K406" s="245">
        <f ca="1">IF(MOD(ROW()-13,2)=0,IF(ISBLANK(OFFSET('11. SEGUIMIENTO 2026'!$O$14,INT((ROW()-13)/2),0)),"",OFFSET('11. SEGUIMIENTO 2026'!$O$14,INT((ROW()-13)/2),0)),IF(ISBLANK(OFFSET('9. METAS'!$R$20,INT((ROW()-14)/2),0)),"",OFFSET('9. METAS'!$R$20,INT((ROW()-14)/2),0)))</f>
        <v>78</v>
      </c>
      <c r="L406" s="245">
        <f ca="1">IF(MOD(ROW()-13,2)=0,IF(ISBLANK(OFFSET('11. SEGUIMIENTO 2026'!$P$14,INT((ROW()-13)/2),0)),"",OFFSET('11. SEGUIMIENTO 2026'!$P$14,INT((ROW()-13)/2),0)),IF(ISBLANK(OFFSET('9. METAS'!$S$20,INT((ROW()-14)/2),0)),"",OFFSET('9. METAS'!$S$20,INT((ROW()-14)/2),0)))</f>
        <v>45</v>
      </c>
      <c r="M406" s="246">
        <f ca="1">IF(MOD(ROW()-13,2)=0,IF(ISBLANK(OFFSET('11. SEGUIMIENTO 2026'!$Q$14,INT((ROW()-13)/2),0)),"",OFFSET('11. SEGUIMIENTO 2026'!$Q$14,INT((ROW()-13)/2),0)),IF(ISBLANK(OFFSET('9. METAS'!$T$20,INT((ROW()-14)/2),0)),"",OFFSET('9. METAS'!$T$20,INT((ROW()-14)/2),0)))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02">
        <f ca="1">IF(ISBLANK(OFFSET('9. METAS'!$K$20,INT((ROW()-13)/2),0)),"",OFFSET('9. METAS'!$K$20,INT((ROW()-13)/2),0))</f>
        <v>60</v>
      </c>
      <c r="I407" s="1004"/>
      <c r="J407" s="244">
        <f ca="1">IF(MOD(ROW()-13,2)=0,IF(ISBLANK(OFFSET('11. SEGUIMIENTO 2026'!$N$14,INT((ROW()-13)/2),0)),"",OFFSET('11. SEGUIMIENTO 2026'!$N$14,INT((ROW()-13)/2),0)),IF(ISBLANK(OFFSET('9. METAS'!$Q$20,INT((ROW()-14)/2),0)),"",OFFSET('9. METAS'!$Q$20,INT((ROW()-14)/2),0)))</f>
        <v>4</v>
      </c>
      <c r="K407" s="245" t="str">
        <f ca="1">IF(MOD(ROW()-13,2)=0,IF(ISBLANK(OFFSET('11. SEGUIMIENTO 2026'!$O$14,INT((ROW()-13)/2),0)),"",OFFSET('11. SEGUIMIENTO 2026'!$O$14,INT((ROW()-13)/2),0)),IF(ISBLANK(OFFSET('9. METAS'!$R$20,INT((ROW()-14)/2),0)),"",OFFSET('9. METAS'!$R$20,INT((ROW()-14)/2),0)))</f>
        <v/>
      </c>
      <c r="L407" s="245" t="str">
        <f ca="1">IF(MOD(ROW()-13,2)=0,IF(ISBLANK(OFFSET('11. SEGUIMIENTO 2026'!$P$14,INT((ROW()-13)/2),0)),"",OFFSET('11. SEGUIMIENTO 2026'!$P$14,INT((ROW()-13)/2),0)),IF(ISBLANK(OFFSET('9. METAS'!$S$20,INT((ROW()-14)/2),0)),"",OFFSET('9. METAS'!$S$20,INT((ROW()-14)/2),0)))</f>
        <v/>
      </c>
      <c r="M407" s="246" t="str">
        <f ca="1">IF(MOD(ROW()-13,2)=0,IF(ISBLANK(OFFSET('11. SEGUIMIENTO 2026'!$Q$14,INT((ROW()-13)/2),0)),"",OFFSET('11. SEGUIMIENTO 2026'!$Q$14,INT((ROW()-13)/2),0)),IF(ISBLANK(OFFSET('9. METAS'!$T$20,INT((ROW()-14)/2),0)),"",OFFSET('9. METAS'!$T$20,INT((ROW()-14)/2),0)))</f>
        <v/>
      </c>
      <c r="N407" s="1006">
        <f t="shared" ref="N407" ca="1" si="390">IFERROR(J407/J408,"ND")</f>
        <v>0.26666666666666666</v>
      </c>
      <c r="O407" s="1008" t="str">
        <f t="shared" ref="O407" ca="1" si="391">IFERROR(((J407+K407+L407)/H407),"ND")</f>
        <v>ND</v>
      </c>
      <c r="P407" s="1010"/>
    </row>
    <row r="408" spans="3:16">
      <c r="C408" s="1025"/>
      <c r="D408" s="1018"/>
      <c r="E408" s="1018"/>
      <c r="F408" s="1021"/>
      <c r="G408" s="1023"/>
      <c r="H408" s="1002"/>
      <c r="I408" s="1012"/>
      <c r="J408" s="244">
        <f ca="1">IF(MOD(ROW()-13,2)=0,IF(ISBLANK(OFFSET('11. SEGUIMIENTO 2026'!$N$14,INT((ROW()-13)/2),0)),"",OFFSET('11. SEGUIMIENTO 2026'!$N$14,INT((ROW()-13)/2),0)),IF(ISBLANK(OFFSET('9. METAS'!$Q$20,INT((ROW()-14)/2),0)),"",OFFSET('9. METAS'!$Q$20,INT((ROW()-14)/2),0)))</f>
        <v>15</v>
      </c>
      <c r="K408" s="245">
        <f ca="1">IF(MOD(ROW()-13,2)=0,IF(ISBLANK(OFFSET('11. SEGUIMIENTO 2026'!$O$14,INT((ROW()-13)/2),0)),"",OFFSET('11. SEGUIMIENTO 2026'!$O$14,INT((ROW()-13)/2),0)),IF(ISBLANK(OFFSET('9. METAS'!$R$20,INT((ROW()-14)/2),0)),"",OFFSET('9. METAS'!$R$20,INT((ROW()-14)/2),0)))</f>
        <v>15</v>
      </c>
      <c r="L408" s="245">
        <f ca="1">IF(MOD(ROW()-13,2)=0,IF(ISBLANK(OFFSET('11. SEGUIMIENTO 2026'!$P$14,INT((ROW()-13)/2),0)),"",OFFSET('11. SEGUIMIENTO 2026'!$P$14,INT((ROW()-13)/2),0)),IF(ISBLANK(OFFSET('9. METAS'!$S$20,INT((ROW()-14)/2),0)),"",OFFSET('9. METAS'!$S$20,INT((ROW()-14)/2),0)))</f>
        <v>15</v>
      </c>
      <c r="M408" s="246">
        <f ca="1">IF(MOD(ROW()-13,2)=0,IF(ISBLANK(OFFSET('11. SEGUIMIENTO 2026'!$Q$14,INT((ROW()-13)/2),0)),"",OFFSET('11. SEGUIMIENTO 2026'!$Q$14,INT((ROW()-13)/2),0)),IF(ISBLANK(OFFSET('9. METAS'!$T$20,INT((ROW()-14)/2),0)),"",OFFSET('9. METAS'!$T$20,INT((ROW()-14)/2),0)))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02" t="str">
        <f ca="1">IF(ISBLANK(OFFSET('9. METAS'!$K$20,INT((ROW()-13)/2),0)),"",OFFSET('9. METAS'!$K$20,INT((ROW()-13)/2),0))</f>
        <v/>
      </c>
      <c r="I409" s="1004"/>
      <c r="J409" s="244" t="str">
        <f ca="1">IF(MOD(ROW()-13,2)=0,IF(ISBLANK(OFFSET('11. SEGUIMIENTO 2026'!$N$14,INT((ROW()-13)/2),0)),"",OFFSET('11. SEGUIMIENTO 2026'!$N$14,INT((ROW()-13)/2),0)),IF(ISBLANK(OFFSET('9. METAS'!$Q$20,INT((ROW()-14)/2),0)),"",OFFSET('9. METAS'!$Q$20,INT((ROW()-14)/2),0)))</f>
        <v/>
      </c>
      <c r="K409" s="245" t="str">
        <f ca="1">IF(MOD(ROW()-13,2)=0,IF(ISBLANK(OFFSET('11. SEGUIMIENTO 2026'!$O$14,INT((ROW()-13)/2),0)),"",OFFSET('11. SEGUIMIENTO 2026'!$O$14,INT((ROW()-13)/2),0)),IF(ISBLANK(OFFSET('9. METAS'!$R$20,INT((ROW()-14)/2),0)),"",OFFSET('9. METAS'!$R$20,INT((ROW()-14)/2),0)))</f>
        <v/>
      </c>
      <c r="L409" s="245" t="str">
        <f ca="1">IF(MOD(ROW()-13,2)=0,IF(ISBLANK(OFFSET('11. SEGUIMIENTO 2026'!$P$14,INT((ROW()-13)/2),0)),"",OFFSET('11. SEGUIMIENTO 2026'!$P$14,INT((ROW()-13)/2),0)),IF(ISBLANK(OFFSET('9. METAS'!$S$20,INT((ROW()-14)/2),0)),"",OFFSET('9. METAS'!$S$20,INT((ROW()-14)/2),0)))</f>
        <v/>
      </c>
      <c r="M409" s="246" t="str">
        <f ca="1">IF(MOD(ROW()-13,2)=0,IF(ISBLANK(OFFSET('11. SEGUIMIENTO 2026'!$Q$14,INT((ROW()-13)/2),0)),"",OFFSET('11. SEGUIMIENTO 2026'!$Q$14,INT((ROW()-13)/2),0)),IF(ISBLANK(OFFSET('9. METAS'!$T$20,INT((ROW()-14)/2),0)),"",OFFSET('9. METAS'!$T$20,INT((ROW()-14)/2),0)))</f>
        <v/>
      </c>
      <c r="N409" s="1006" t="str">
        <f t="shared" ref="N409" ca="1" si="392">IFERROR(J409/J410,"ND")</f>
        <v>ND</v>
      </c>
      <c r="O409" s="1008" t="str">
        <f t="shared" ref="O409" ca="1" si="393">IFERROR(((J409+K409+L409)/H409),"ND")</f>
        <v>ND</v>
      </c>
      <c r="P409" s="1010"/>
    </row>
    <row r="410" spans="3:16">
      <c r="C410" s="1025"/>
      <c r="D410" s="1018"/>
      <c r="E410" s="1018"/>
      <c r="F410" s="1021"/>
      <c r="G410" s="1023"/>
      <c r="H410" s="1002"/>
      <c r="I410" s="1012"/>
      <c r="J410" s="244" t="str">
        <f ca="1">IF(MOD(ROW()-13,2)=0,IF(ISBLANK(OFFSET('11. SEGUIMIENTO 2026'!$N$14,INT((ROW()-13)/2),0)),"",OFFSET('11. SEGUIMIENTO 2026'!$N$14,INT((ROW()-13)/2),0)),IF(ISBLANK(OFFSET('9. METAS'!$Q$20,INT((ROW()-14)/2),0)),"",OFFSET('9. METAS'!$Q$20,INT((ROW()-14)/2),0)))</f>
        <v/>
      </c>
      <c r="K410" s="245" t="str">
        <f ca="1">IF(MOD(ROW()-13,2)=0,IF(ISBLANK(OFFSET('11. SEGUIMIENTO 2026'!$O$14,INT((ROW()-13)/2),0)),"",OFFSET('11. SEGUIMIENTO 2026'!$O$14,INT((ROW()-13)/2),0)),IF(ISBLANK(OFFSET('9. METAS'!$R$20,INT((ROW()-14)/2),0)),"",OFFSET('9. METAS'!$R$20,INT((ROW()-14)/2),0)))</f>
        <v/>
      </c>
      <c r="L410" s="245" t="str">
        <f ca="1">IF(MOD(ROW()-13,2)=0,IF(ISBLANK(OFFSET('11. SEGUIMIENTO 2026'!$P$14,INT((ROW()-13)/2),0)),"",OFFSET('11. SEGUIMIENTO 2026'!$P$14,INT((ROW()-13)/2),0)),IF(ISBLANK(OFFSET('9. METAS'!$S$20,INT((ROW()-14)/2),0)),"",OFFSET('9. METAS'!$S$20,INT((ROW()-14)/2),0)))</f>
        <v/>
      </c>
      <c r="M410" s="246" t="str">
        <f ca="1">IF(MOD(ROW()-13,2)=0,IF(ISBLANK(OFFSET('11. SEGUIMIENTO 2026'!$Q$14,INT((ROW()-13)/2),0)),"",OFFSET('11. SEGUIMIENTO 2026'!$Q$14,INT((ROW()-13)/2),0)),IF(ISBLANK(OFFSET('9. METAS'!$T$20,INT((ROW()-14)/2),0)),"",OFFSET('9. METAS'!$T$20,INT((ROW()-14)/2),0)))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02" t="str">
        <f ca="1">IF(ISBLANK(OFFSET('9. METAS'!$K$20,INT((ROW()-13)/2),0)),"",OFFSET('9. METAS'!$K$20,INT((ROW()-13)/2),0))</f>
        <v/>
      </c>
      <c r="I411" s="1004"/>
      <c r="J411" s="244" t="str">
        <f ca="1">IF(MOD(ROW()-13,2)=0,IF(ISBLANK(OFFSET('11. SEGUIMIENTO 2026'!$N$14,INT((ROW()-13)/2),0)),"",OFFSET('11. SEGUIMIENTO 2026'!$N$14,INT((ROW()-13)/2),0)),IF(ISBLANK(OFFSET('9. METAS'!$Q$20,INT((ROW()-14)/2),0)),"",OFFSET('9. METAS'!$Q$20,INT((ROW()-14)/2),0)))</f>
        <v/>
      </c>
      <c r="K411" s="245" t="str">
        <f ca="1">IF(MOD(ROW()-13,2)=0,IF(ISBLANK(OFFSET('11. SEGUIMIENTO 2026'!$O$14,INT((ROW()-13)/2),0)),"",OFFSET('11. SEGUIMIENTO 2026'!$O$14,INT((ROW()-13)/2),0)),IF(ISBLANK(OFFSET('9. METAS'!$R$20,INT((ROW()-14)/2),0)),"",OFFSET('9. METAS'!$R$20,INT((ROW()-14)/2),0)))</f>
        <v/>
      </c>
      <c r="L411" s="245" t="str">
        <f ca="1">IF(MOD(ROW()-13,2)=0,IF(ISBLANK(OFFSET('11. SEGUIMIENTO 2026'!$P$14,INT((ROW()-13)/2),0)),"",OFFSET('11. SEGUIMIENTO 2026'!$P$14,INT((ROW()-13)/2),0)),IF(ISBLANK(OFFSET('9. METAS'!$S$20,INT((ROW()-14)/2),0)),"",OFFSET('9. METAS'!$S$20,INT((ROW()-14)/2),0)))</f>
        <v/>
      </c>
      <c r="M411" s="246" t="str">
        <f ca="1">IF(MOD(ROW()-13,2)=0,IF(ISBLANK(OFFSET('11. SEGUIMIENTO 2026'!$Q$14,INT((ROW()-13)/2),0)),"",OFFSET('11. SEGUIMIENTO 2026'!$Q$14,INT((ROW()-13)/2),0)),IF(ISBLANK(OFFSET('9. METAS'!$T$20,INT((ROW()-14)/2),0)),"",OFFSET('9. METAS'!$T$20,INT((ROW()-14)/2),0)))</f>
        <v/>
      </c>
      <c r="N411" s="1006" t="str">
        <f t="shared" ref="N411" ca="1" si="394">IFERROR(J411/J412,"ND")</f>
        <v>ND</v>
      </c>
      <c r="O411" s="1008" t="str">
        <f t="shared" ref="O411" ca="1" si="395">IFERROR(((J411+K411+L411)/H411),"ND")</f>
        <v>ND</v>
      </c>
      <c r="P411" s="1010"/>
    </row>
    <row r="412" spans="3:16">
      <c r="C412" s="1025"/>
      <c r="D412" s="1018"/>
      <c r="E412" s="1018"/>
      <c r="F412" s="1021"/>
      <c r="G412" s="1023"/>
      <c r="H412" s="1002"/>
      <c r="I412" s="1012"/>
      <c r="J412" s="244" t="str">
        <f ca="1">IF(MOD(ROW()-13,2)=0,IF(ISBLANK(OFFSET('11. SEGUIMIENTO 2026'!$N$14,INT((ROW()-13)/2),0)),"",OFFSET('11. SEGUIMIENTO 2026'!$N$14,INT((ROW()-13)/2),0)),IF(ISBLANK(OFFSET('9. METAS'!$Q$20,INT((ROW()-14)/2),0)),"",OFFSET('9. METAS'!$Q$20,INT((ROW()-14)/2),0)))</f>
        <v/>
      </c>
      <c r="K412" s="245" t="str">
        <f ca="1">IF(MOD(ROW()-13,2)=0,IF(ISBLANK(OFFSET('11. SEGUIMIENTO 2026'!$O$14,INT((ROW()-13)/2),0)),"",OFFSET('11. SEGUIMIENTO 2026'!$O$14,INT((ROW()-13)/2),0)),IF(ISBLANK(OFFSET('9. METAS'!$R$20,INT((ROW()-14)/2),0)),"",OFFSET('9. METAS'!$R$20,INT((ROW()-14)/2),0)))</f>
        <v/>
      </c>
      <c r="L412" s="245" t="str">
        <f ca="1">IF(MOD(ROW()-13,2)=0,IF(ISBLANK(OFFSET('11. SEGUIMIENTO 2026'!$P$14,INT((ROW()-13)/2),0)),"",OFFSET('11. SEGUIMIENTO 2026'!$P$14,INT((ROW()-13)/2),0)),IF(ISBLANK(OFFSET('9. METAS'!$S$20,INT((ROW()-14)/2),0)),"",OFFSET('9. METAS'!$S$20,INT((ROW()-14)/2),0)))</f>
        <v/>
      </c>
      <c r="M412" s="246" t="str">
        <f ca="1">IF(MOD(ROW()-13,2)=0,IF(ISBLANK(OFFSET('11. SEGUIMIENTO 2026'!$Q$14,INT((ROW()-13)/2),0)),"",OFFSET('11. SEGUIMIENTO 2026'!$Q$14,INT((ROW()-13)/2),0)),IF(ISBLANK(OFFSET('9. METAS'!$T$20,INT((ROW()-14)/2),0)),"",OFFSET('9. METAS'!$T$20,INT((ROW()-14)/2),0)))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02" t="str">
        <f ca="1">IF(ISBLANK(OFFSET('9. METAS'!$K$20,INT((ROW()-13)/2),0)),"",OFFSET('9. METAS'!$K$20,INT((ROW()-13)/2),0))</f>
        <v/>
      </c>
      <c r="I413" s="1004"/>
      <c r="J413" s="244" t="str">
        <f ca="1">IF(MOD(ROW()-13,2)=0,IF(ISBLANK(OFFSET('11. SEGUIMIENTO 2026'!$N$14,INT((ROW()-13)/2),0)),"",OFFSET('11. SEGUIMIENTO 2026'!$N$14,INT((ROW()-13)/2),0)),IF(ISBLANK(OFFSET('9. METAS'!$Q$20,INT((ROW()-14)/2),0)),"",OFFSET('9. METAS'!$Q$20,INT((ROW()-14)/2),0)))</f>
        <v/>
      </c>
      <c r="K413" s="245" t="str">
        <f ca="1">IF(MOD(ROW()-13,2)=0,IF(ISBLANK(OFFSET('11. SEGUIMIENTO 2026'!$O$14,INT((ROW()-13)/2),0)),"",OFFSET('11. SEGUIMIENTO 2026'!$O$14,INT((ROW()-13)/2),0)),IF(ISBLANK(OFFSET('9. METAS'!$R$20,INT((ROW()-14)/2),0)),"",OFFSET('9. METAS'!$R$20,INT((ROW()-14)/2),0)))</f>
        <v/>
      </c>
      <c r="L413" s="245" t="str">
        <f ca="1">IF(MOD(ROW()-13,2)=0,IF(ISBLANK(OFFSET('11. SEGUIMIENTO 2026'!$P$14,INT((ROW()-13)/2),0)),"",OFFSET('11. SEGUIMIENTO 2026'!$P$14,INT((ROW()-13)/2),0)),IF(ISBLANK(OFFSET('9. METAS'!$S$20,INT((ROW()-14)/2),0)),"",OFFSET('9. METAS'!$S$20,INT((ROW()-14)/2),0)))</f>
        <v/>
      </c>
      <c r="M413" s="246" t="str">
        <f ca="1">IF(MOD(ROW()-13,2)=0,IF(ISBLANK(OFFSET('11. SEGUIMIENTO 2026'!$Q$14,INT((ROW()-13)/2),0)),"",OFFSET('11. SEGUIMIENTO 2026'!$Q$14,INT((ROW()-13)/2),0)),IF(ISBLANK(OFFSET('9. METAS'!$T$20,INT((ROW()-14)/2),0)),"",OFFSET('9. METAS'!$T$20,INT((ROW()-14)/2),0)))</f>
        <v/>
      </c>
      <c r="N413" s="1006" t="str">
        <f t="shared" ref="N413" ca="1" si="396">IFERROR(J413/J414,"ND")</f>
        <v>ND</v>
      </c>
      <c r="O413" s="1008" t="str">
        <f t="shared" ref="O413" ca="1" si="397">IFERROR(((J413+K413+L413)/H413),"ND")</f>
        <v>ND</v>
      </c>
      <c r="P413" s="1010"/>
    </row>
    <row r="414" spans="3:16">
      <c r="C414" s="1025"/>
      <c r="D414" s="1018"/>
      <c r="E414" s="1018"/>
      <c r="F414" s="1021"/>
      <c r="G414" s="1023"/>
      <c r="H414" s="1002"/>
      <c r="I414" s="1012"/>
      <c r="J414" s="244" t="str">
        <f ca="1">IF(MOD(ROW()-13,2)=0,IF(ISBLANK(OFFSET('11. SEGUIMIENTO 2026'!$N$14,INT((ROW()-13)/2),0)),"",OFFSET('11. SEGUIMIENTO 2026'!$N$14,INT((ROW()-13)/2),0)),IF(ISBLANK(OFFSET('9. METAS'!$Q$20,INT((ROW()-14)/2),0)),"",OFFSET('9. METAS'!$Q$20,INT((ROW()-14)/2),0)))</f>
        <v/>
      </c>
      <c r="K414" s="245" t="str">
        <f ca="1">IF(MOD(ROW()-13,2)=0,IF(ISBLANK(OFFSET('11. SEGUIMIENTO 2026'!$O$14,INT((ROW()-13)/2),0)),"",OFFSET('11. SEGUIMIENTO 2026'!$O$14,INT((ROW()-13)/2),0)),IF(ISBLANK(OFFSET('9. METAS'!$R$20,INT((ROW()-14)/2),0)),"",OFFSET('9. METAS'!$R$20,INT((ROW()-14)/2),0)))</f>
        <v/>
      </c>
      <c r="L414" s="245" t="str">
        <f ca="1">IF(MOD(ROW()-13,2)=0,IF(ISBLANK(OFFSET('11. SEGUIMIENTO 2026'!$P$14,INT((ROW()-13)/2),0)),"",OFFSET('11. SEGUIMIENTO 2026'!$P$14,INT((ROW()-13)/2),0)),IF(ISBLANK(OFFSET('9. METAS'!$S$20,INT((ROW()-14)/2),0)),"",OFFSET('9. METAS'!$S$20,INT((ROW()-14)/2),0)))</f>
        <v/>
      </c>
      <c r="M414" s="246" t="str">
        <f ca="1">IF(MOD(ROW()-13,2)=0,IF(ISBLANK(OFFSET('11. SEGUIMIENTO 2026'!$Q$14,INT((ROW()-13)/2),0)),"",OFFSET('11. SEGUIMIENTO 2026'!$Q$14,INT((ROW()-13)/2),0)),IF(ISBLANK(OFFSET('9. METAS'!$T$20,INT((ROW()-14)/2),0)),"",OFFSET('9. METAS'!$T$20,INT((ROW()-14)/2),0)))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02" t="str">
        <f ca="1">IF(ISBLANK(OFFSET('9. METAS'!$K$20,INT((ROW()-13)/2),0)),"",OFFSET('9. METAS'!$K$20,INT((ROW()-13)/2),0))</f>
        <v/>
      </c>
      <c r="I415" s="1004"/>
      <c r="J415" s="244" t="str">
        <f ca="1">IF(MOD(ROW()-13,2)=0,IF(ISBLANK(OFFSET('11. SEGUIMIENTO 2026'!$N$14,INT((ROW()-13)/2),0)),"",OFFSET('11. SEGUIMIENTO 2026'!$N$14,INT((ROW()-13)/2),0)),IF(ISBLANK(OFFSET('9. METAS'!$Q$20,INT((ROW()-14)/2),0)),"",OFFSET('9. METAS'!$Q$20,INT((ROW()-14)/2),0)))</f>
        <v/>
      </c>
      <c r="K415" s="245" t="str">
        <f ca="1">IF(MOD(ROW()-13,2)=0,IF(ISBLANK(OFFSET('11. SEGUIMIENTO 2026'!$O$14,INT((ROW()-13)/2),0)),"",OFFSET('11. SEGUIMIENTO 2026'!$O$14,INT((ROW()-13)/2),0)),IF(ISBLANK(OFFSET('9. METAS'!$R$20,INT((ROW()-14)/2),0)),"",OFFSET('9. METAS'!$R$20,INT((ROW()-14)/2),0)))</f>
        <v/>
      </c>
      <c r="L415" s="245" t="str">
        <f ca="1">IF(MOD(ROW()-13,2)=0,IF(ISBLANK(OFFSET('11. SEGUIMIENTO 2026'!$P$14,INT((ROW()-13)/2),0)),"",OFFSET('11. SEGUIMIENTO 2026'!$P$14,INT((ROW()-13)/2),0)),IF(ISBLANK(OFFSET('9. METAS'!$S$20,INT((ROW()-14)/2),0)),"",OFFSET('9. METAS'!$S$20,INT((ROW()-14)/2),0)))</f>
        <v/>
      </c>
      <c r="M415" s="246" t="str">
        <f ca="1">IF(MOD(ROW()-13,2)=0,IF(ISBLANK(OFFSET('11. SEGUIMIENTO 2026'!$Q$14,INT((ROW()-13)/2),0)),"",OFFSET('11. SEGUIMIENTO 2026'!$Q$14,INT((ROW()-13)/2),0)),IF(ISBLANK(OFFSET('9. METAS'!$T$20,INT((ROW()-14)/2),0)),"",OFFSET('9. METAS'!$T$20,INT((ROW()-14)/2),0)))</f>
        <v/>
      </c>
      <c r="N415" s="1006" t="str">
        <f t="shared" ref="N415" ca="1" si="398">IFERROR(J415/J416,"ND")</f>
        <v>ND</v>
      </c>
      <c r="O415" s="1008" t="str">
        <f t="shared" ref="O415" ca="1" si="399">IFERROR(((J415+K415+L415)/H415),"ND")</f>
        <v>ND</v>
      </c>
      <c r="P415" s="1010"/>
    </row>
    <row r="416" spans="3:16">
      <c r="C416" s="1025"/>
      <c r="D416" s="1018"/>
      <c r="E416" s="1018"/>
      <c r="F416" s="1021"/>
      <c r="G416" s="1023"/>
      <c r="H416" s="1002"/>
      <c r="I416" s="1012"/>
      <c r="J416" s="244" t="str">
        <f ca="1">IF(MOD(ROW()-13,2)=0,IF(ISBLANK(OFFSET('11. SEGUIMIENTO 2026'!$N$14,INT((ROW()-13)/2),0)),"",OFFSET('11. SEGUIMIENTO 2026'!$N$14,INT((ROW()-13)/2),0)),IF(ISBLANK(OFFSET('9. METAS'!$Q$20,INT((ROW()-14)/2),0)),"",OFFSET('9. METAS'!$Q$20,INT((ROW()-14)/2),0)))</f>
        <v/>
      </c>
      <c r="K416" s="245" t="str">
        <f ca="1">IF(MOD(ROW()-13,2)=0,IF(ISBLANK(OFFSET('11. SEGUIMIENTO 2026'!$O$14,INT((ROW()-13)/2),0)),"",OFFSET('11. SEGUIMIENTO 2026'!$O$14,INT((ROW()-13)/2),0)),IF(ISBLANK(OFFSET('9. METAS'!$R$20,INT((ROW()-14)/2),0)),"",OFFSET('9. METAS'!$R$20,INT((ROW()-14)/2),0)))</f>
        <v/>
      </c>
      <c r="L416" s="245" t="str">
        <f ca="1">IF(MOD(ROW()-13,2)=0,IF(ISBLANK(OFFSET('11. SEGUIMIENTO 2026'!$P$14,INT((ROW()-13)/2),0)),"",OFFSET('11. SEGUIMIENTO 2026'!$P$14,INT((ROW()-13)/2),0)),IF(ISBLANK(OFFSET('9. METAS'!$S$20,INT((ROW()-14)/2),0)),"",OFFSET('9. METAS'!$S$20,INT((ROW()-14)/2),0)))</f>
        <v/>
      </c>
      <c r="M416" s="246" t="str">
        <f ca="1">IF(MOD(ROW()-13,2)=0,IF(ISBLANK(OFFSET('11. SEGUIMIENTO 2026'!$Q$14,INT((ROW()-13)/2),0)),"",OFFSET('11. SEGUIMIENTO 2026'!$Q$14,INT((ROW()-13)/2),0)),IF(ISBLANK(OFFSET('9. METAS'!$T$20,INT((ROW()-14)/2),0)),"",OFFSET('9. METAS'!$T$20,INT((ROW()-14)/2),0)))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02">
        <f ca="1">IF(ISBLANK(OFFSET('9. METAS'!$K$20,INT((ROW()-13)/2),0)),"",OFFSET('9. METAS'!$K$20,INT((ROW()-13)/2),0))</f>
        <v>100</v>
      </c>
      <c r="I417" s="1004"/>
      <c r="J417" s="244">
        <f ca="1">IF(MOD(ROW()-13,2)=0,IF(ISBLANK(OFFSET('11. SEGUIMIENTO 2026'!$N$14,INT((ROW()-13)/2),0)),"",OFFSET('11. SEGUIMIENTO 2026'!$N$14,INT((ROW()-13)/2),0)),IF(ISBLANK(OFFSET('9. METAS'!$Q$20,INT((ROW()-14)/2),0)),"",OFFSET('9. METAS'!$Q$20,INT((ROW()-14)/2),0)))</f>
        <v>7</v>
      </c>
      <c r="K417" s="245" t="str">
        <f ca="1">IF(MOD(ROW()-13,2)=0,IF(ISBLANK(OFFSET('11. SEGUIMIENTO 2026'!$O$14,INT((ROW()-13)/2),0)),"",OFFSET('11. SEGUIMIENTO 2026'!$O$14,INT((ROW()-13)/2),0)),IF(ISBLANK(OFFSET('9. METAS'!$R$20,INT((ROW()-14)/2),0)),"",OFFSET('9. METAS'!$R$20,INT((ROW()-14)/2),0)))</f>
        <v/>
      </c>
      <c r="L417" s="245" t="str">
        <f ca="1">IF(MOD(ROW()-13,2)=0,IF(ISBLANK(OFFSET('11. SEGUIMIENTO 2026'!$P$14,INT((ROW()-13)/2),0)),"",OFFSET('11. SEGUIMIENTO 2026'!$P$14,INT((ROW()-13)/2),0)),IF(ISBLANK(OFFSET('9. METAS'!$S$20,INT((ROW()-14)/2),0)),"",OFFSET('9. METAS'!$S$20,INT((ROW()-14)/2),0)))</f>
        <v/>
      </c>
      <c r="M417" s="246" t="str">
        <f ca="1">IF(MOD(ROW()-13,2)=0,IF(ISBLANK(OFFSET('11. SEGUIMIENTO 2026'!$Q$14,INT((ROW()-13)/2),0)),"",OFFSET('11. SEGUIMIENTO 2026'!$Q$14,INT((ROW()-13)/2),0)),IF(ISBLANK(OFFSET('9. METAS'!$T$20,INT((ROW()-14)/2),0)),"",OFFSET('9. METAS'!$T$20,INT((ROW()-14)/2),0)))</f>
        <v/>
      </c>
      <c r="N417" s="1006">
        <f t="shared" ref="N417" ca="1" si="400">IFERROR(J417/J418,"ND")</f>
        <v>0.28000000000000003</v>
      </c>
      <c r="O417" s="1008" t="str">
        <f t="shared" ref="O417" ca="1" si="401">IFERROR(((J417+K417+L417)/H417),"ND")</f>
        <v>ND</v>
      </c>
      <c r="P417" s="1010"/>
    </row>
    <row r="418" spans="3:16">
      <c r="C418" s="1025"/>
      <c r="D418" s="1018"/>
      <c r="E418" s="1018"/>
      <c r="F418" s="1021"/>
      <c r="G418" s="1023"/>
      <c r="H418" s="1002"/>
      <c r="I418" s="1012"/>
      <c r="J418" s="244">
        <f ca="1">IF(MOD(ROW()-13,2)=0,IF(ISBLANK(OFFSET('11. SEGUIMIENTO 2026'!$N$14,INT((ROW()-13)/2),0)),"",OFFSET('11. SEGUIMIENTO 2026'!$N$14,INT((ROW()-13)/2),0)),IF(ISBLANK(OFFSET('9. METAS'!$Q$20,INT((ROW()-14)/2),0)),"",OFFSET('9. METAS'!$Q$20,INT((ROW()-14)/2),0)))</f>
        <v>25</v>
      </c>
      <c r="K418" s="245">
        <f ca="1">IF(MOD(ROW()-13,2)=0,IF(ISBLANK(OFFSET('11. SEGUIMIENTO 2026'!$O$14,INT((ROW()-13)/2),0)),"",OFFSET('11. SEGUIMIENTO 2026'!$O$14,INT((ROW()-13)/2),0)),IF(ISBLANK(OFFSET('9. METAS'!$R$20,INT((ROW()-14)/2),0)),"",OFFSET('9. METAS'!$R$20,INT((ROW()-14)/2),0)))</f>
        <v>25</v>
      </c>
      <c r="L418" s="245">
        <f ca="1">IF(MOD(ROW()-13,2)=0,IF(ISBLANK(OFFSET('11. SEGUIMIENTO 2026'!$P$14,INT((ROW()-13)/2),0)),"",OFFSET('11. SEGUIMIENTO 2026'!$P$14,INT((ROW()-13)/2),0)),IF(ISBLANK(OFFSET('9. METAS'!$S$20,INT((ROW()-14)/2),0)),"",OFFSET('9. METAS'!$S$20,INT((ROW()-14)/2),0)))</f>
        <v>25</v>
      </c>
      <c r="M418" s="246">
        <f ca="1">IF(MOD(ROW()-13,2)=0,IF(ISBLANK(OFFSET('11. SEGUIMIENTO 2026'!$Q$14,INT((ROW()-13)/2),0)),"",OFFSET('11. SEGUIMIENTO 2026'!$Q$14,INT((ROW()-13)/2),0)),IF(ISBLANK(OFFSET('9. METAS'!$T$20,INT((ROW()-14)/2),0)),"",OFFSET('9. METAS'!$T$20,INT((ROW()-14)/2),0)))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02">
        <f ca="1">IF(ISBLANK(OFFSET('9. METAS'!$K$20,INT((ROW()-13)/2),0)),"",OFFSET('9. METAS'!$K$20,INT((ROW()-13)/2),0))</f>
        <v>36</v>
      </c>
      <c r="I419" s="1004"/>
      <c r="J419" s="244">
        <f ca="1">IF(MOD(ROW()-13,2)=0,IF(ISBLANK(OFFSET('11. SEGUIMIENTO 2026'!$N$14,INT((ROW()-13)/2),0)),"",OFFSET('11. SEGUIMIENTO 2026'!$N$14,INT((ROW()-13)/2),0)),IF(ISBLANK(OFFSET('9. METAS'!$Q$20,INT((ROW()-14)/2),0)),"",OFFSET('9. METAS'!$Q$20,INT((ROW()-14)/2),0)))</f>
        <v>5</v>
      </c>
      <c r="K419" s="245" t="str">
        <f ca="1">IF(MOD(ROW()-13,2)=0,IF(ISBLANK(OFFSET('11. SEGUIMIENTO 2026'!$O$14,INT((ROW()-13)/2),0)),"",OFFSET('11. SEGUIMIENTO 2026'!$O$14,INT((ROW()-13)/2),0)),IF(ISBLANK(OFFSET('9. METAS'!$R$20,INT((ROW()-14)/2),0)),"",OFFSET('9. METAS'!$R$20,INT((ROW()-14)/2),0)))</f>
        <v/>
      </c>
      <c r="L419" s="245" t="str">
        <f ca="1">IF(MOD(ROW()-13,2)=0,IF(ISBLANK(OFFSET('11. SEGUIMIENTO 2026'!$P$14,INT((ROW()-13)/2),0)),"",OFFSET('11. SEGUIMIENTO 2026'!$P$14,INT((ROW()-13)/2),0)),IF(ISBLANK(OFFSET('9. METAS'!$S$20,INT((ROW()-14)/2),0)),"",OFFSET('9. METAS'!$S$20,INT((ROW()-14)/2),0)))</f>
        <v/>
      </c>
      <c r="M419" s="246" t="str">
        <f ca="1">IF(MOD(ROW()-13,2)=0,IF(ISBLANK(OFFSET('11. SEGUIMIENTO 2026'!$Q$14,INT((ROW()-13)/2),0)),"",OFFSET('11. SEGUIMIENTO 2026'!$Q$14,INT((ROW()-13)/2),0)),IF(ISBLANK(OFFSET('9. METAS'!$T$20,INT((ROW()-14)/2),0)),"",OFFSET('9. METAS'!$T$20,INT((ROW()-14)/2),0)))</f>
        <v/>
      </c>
      <c r="N419" s="1006">
        <f t="shared" ref="N419" ca="1" si="402">IFERROR(J419/J420,"ND")</f>
        <v>0.55555555555555558</v>
      </c>
      <c r="O419" s="1008" t="str">
        <f t="shared" ref="O419" ca="1" si="403">IFERROR(((J419+K419+L419)/H419),"ND")</f>
        <v>ND</v>
      </c>
      <c r="P419" s="1010"/>
    </row>
    <row r="420" spans="3:16">
      <c r="C420" s="1025"/>
      <c r="D420" s="1018"/>
      <c r="E420" s="1018"/>
      <c r="F420" s="1021"/>
      <c r="G420" s="1023"/>
      <c r="H420" s="1002"/>
      <c r="I420" s="1012"/>
      <c r="J420" s="244">
        <f ca="1">IF(MOD(ROW()-13,2)=0,IF(ISBLANK(OFFSET('11. SEGUIMIENTO 2026'!$N$14,INT((ROW()-13)/2),0)),"",OFFSET('11. SEGUIMIENTO 2026'!$N$14,INT((ROW()-13)/2),0)),IF(ISBLANK(OFFSET('9. METAS'!$Q$20,INT((ROW()-14)/2),0)),"",OFFSET('9. METAS'!$Q$20,INT((ROW()-14)/2),0)))</f>
        <v>9</v>
      </c>
      <c r="K420" s="245">
        <f ca="1">IF(MOD(ROW()-13,2)=0,IF(ISBLANK(OFFSET('11. SEGUIMIENTO 2026'!$O$14,INT((ROW()-13)/2),0)),"",OFFSET('11. SEGUIMIENTO 2026'!$O$14,INT((ROW()-13)/2),0)),IF(ISBLANK(OFFSET('9. METAS'!$R$20,INT((ROW()-14)/2),0)),"",OFFSET('9. METAS'!$R$20,INT((ROW()-14)/2),0)))</f>
        <v>9</v>
      </c>
      <c r="L420" s="245">
        <f ca="1">IF(MOD(ROW()-13,2)=0,IF(ISBLANK(OFFSET('11. SEGUIMIENTO 2026'!$P$14,INT((ROW()-13)/2),0)),"",OFFSET('11. SEGUIMIENTO 2026'!$P$14,INT((ROW()-13)/2),0)),IF(ISBLANK(OFFSET('9. METAS'!$S$20,INT((ROW()-14)/2),0)),"",OFFSET('9. METAS'!$S$20,INT((ROW()-14)/2),0)))</f>
        <v>9</v>
      </c>
      <c r="M420" s="246">
        <f ca="1">IF(MOD(ROW()-13,2)=0,IF(ISBLANK(OFFSET('11. SEGUIMIENTO 2026'!$Q$14,INT((ROW()-13)/2),0)),"",OFFSET('11. SEGUIMIENTO 2026'!$Q$14,INT((ROW()-13)/2),0)),IF(ISBLANK(OFFSET('9. METAS'!$T$20,INT((ROW()-14)/2),0)),"",OFFSET('9. METAS'!$T$20,INT((ROW()-14)/2),0)))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02">
        <f ca="1">IF(ISBLANK(OFFSET('9. METAS'!$K$20,INT((ROW()-13)/2),0)),"",OFFSET('9. METAS'!$K$20,INT((ROW()-13)/2),0))</f>
        <v>33740</v>
      </c>
      <c r="I421" s="1004"/>
      <c r="J421" s="244">
        <f ca="1">IF(MOD(ROW()-13,2)=0,IF(ISBLANK(OFFSET('11. SEGUIMIENTO 2026'!$N$14,INT((ROW()-13)/2),0)),"",OFFSET('11. SEGUIMIENTO 2026'!$N$14,INT((ROW()-13)/2),0)),IF(ISBLANK(OFFSET('9. METAS'!$Q$20,INT((ROW()-14)/2),0)),"",OFFSET('9. METAS'!$Q$20,INT((ROW()-14)/2),0)))</f>
        <v>25</v>
      </c>
      <c r="K421" s="245" t="str">
        <f ca="1">IF(MOD(ROW()-13,2)=0,IF(ISBLANK(OFFSET('11. SEGUIMIENTO 2026'!$O$14,INT((ROW()-13)/2),0)),"",OFFSET('11. SEGUIMIENTO 2026'!$O$14,INT((ROW()-13)/2),0)),IF(ISBLANK(OFFSET('9. METAS'!$R$20,INT((ROW()-14)/2),0)),"",OFFSET('9. METAS'!$R$20,INT((ROW()-14)/2),0)))</f>
        <v/>
      </c>
      <c r="L421" s="245" t="str">
        <f ca="1">IF(MOD(ROW()-13,2)=0,IF(ISBLANK(OFFSET('11. SEGUIMIENTO 2026'!$P$14,INT((ROW()-13)/2),0)),"",OFFSET('11. SEGUIMIENTO 2026'!$P$14,INT((ROW()-13)/2),0)),IF(ISBLANK(OFFSET('9. METAS'!$S$20,INT((ROW()-14)/2),0)),"",OFFSET('9. METAS'!$S$20,INT((ROW()-14)/2),0)))</f>
        <v/>
      </c>
      <c r="M421" s="246" t="str">
        <f ca="1">IF(MOD(ROW()-13,2)=0,IF(ISBLANK(OFFSET('11. SEGUIMIENTO 2026'!$Q$14,INT((ROW()-13)/2),0)),"",OFFSET('11. SEGUIMIENTO 2026'!$Q$14,INT((ROW()-13)/2),0)),IF(ISBLANK(OFFSET('9. METAS'!$T$20,INT((ROW()-14)/2),0)),"",OFFSET('9. METAS'!$T$20,INT((ROW()-14)/2),0)))</f>
        <v/>
      </c>
      <c r="N421" s="1006">
        <f t="shared" ref="N421" ca="1" si="404">IFERROR(J421/J422,"ND")</f>
        <v>2.9638411381149969E-3</v>
      </c>
      <c r="O421" s="1008" t="str">
        <f t="shared" ref="O421" ca="1" si="405">IFERROR(((J421+K421+L421)/H421),"ND")</f>
        <v>ND</v>
      </c>
      <c r="P421" s="1010"/>
    </row>
    <row r="422" spans="3:16">
      <c r="C422" s="1025"/>
      <c r="D422" s="1018"/>
      <c r="E422" s="1018"/>
      <c r="F422" s="1021"/>
      <c r="G422" s="1023"/>
      <c r="H422" s="1002"/>
      <c r="I422" s="1012"/>
      <c r="J422" s="244">
        <f ca="1">IF(MOD(ROW()-13,2)=0,IF(ISBLANK(OFFSET('11. SEGUIMIENTO 2026'!$N$14,INT((ROW()-13)/2),0)),"",OFFSET('11. SEGUIMIENTO 2026'!$N$14,INT((ROW()-13)/2),0)),IF(ISBLANK(OFFSET('9. METAS'!$Q$20,INT((ROW()-14)/2),0)),"",OFFSET('9. METAS'!$Q$20,INT((ROW()-14)/2),0)))</f>
        <v>8435</v>
      </c>
      <c r="K422" s="245">
        <f ca="1">IF(MOD(ROW()-13,2)=0,IF(ISBLANK(OFFSET('11. SEGUIMIENTO 2026'!$O$14,INT((ROW()-13)/2),0)),"",OFFSET('11. SEGUIMIENTO 2026'!$O$14,INT((ROW()-13)/2),0)),IF(ISBLANK(OFFSET('9. METAS'!$R$20,INT((ROW()-14)/2),0)),"",OFFSET('9. METAS'!$R$20,INT((ROW()-14)/2),0)))</f>
        <v>8435</v>
      </c>
      <c r="L422" s="245">
        <f ca="1">IF(MOD(ROW()-13,2)=0,IF(ISBLANK(OFFSET('11. SEGUIMIENTO 2026'!$P$14,INT((ROW()-13)/2),0)),"",OFFSET('11. SEGUIMIENTO 2026'!$P$14,INT((ROW()-13)/2),0)),IF(ISBLANK(OFFSET('9. METAS'!$S$20,INT((ROW()-14)/2),0)),"",OFFSET('9. METAS'!$S$20,INT((ROW()-14)/2),0)))</f>
        <v>8435</v>
      </c>
      <c r="M422" s="246">
        <f ca="1">IF(MOD(ROW()-13,2)=0,IF(ISBLANK(OFFSET('11. SEGUIMIENTO 2026'!$Q$14,INT((ROW()-13)/2),0)),"",OFFSET('11. SEGUIMIENTO 2026'!$Q$14,INT((ROW()-13)/2),0)),IF(ISBLANK(OFFSET('9. METAS'!$T$20,INT((ROW()-14)/2),0)),"",OFFSET('9. METAS'!$T$20,INT((ROW()-14)/2),0)))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02" t="str">
        <f ca="1">IF(ISBLANK(OFFSET('9. METAS'!$K$20,INT((ROW()-13)/2),0)),"",OFFSET('9. METAS'!$K$20,INT((ROW()-13)/2),0))</f>
        <v/>
      </c>
      <c r="I423" s="1004"/>
      <c r="J423" s="244" t="str">
        <f ca="1">IF(MOD(ROW()-13,2)=0,IF(ISBLANK(OFFSET('11. SEGUIMIENTO 2026'!$N$14,INT((ROW()-13)/2),0)),"",OFFSET('11. SEGUIMIENTO 2026'!$N$14,INT((ROW()-13)/2),0)),IF(ISBLANK(OFFSET('9. METAS'!$Q$20,INT((ROW()-14)/2),0)),"",OFFSET('9. METAS'!$Q$20,INT((ROW()-14)/2),0)))</f>
        <v/>
      </c>
      <c r="K423" s="245" t="str">
        <f ca="1">IF(MOD(ROW()-13,2)=0,IF(ISBLANK(OFFSET('11. SEGUIMIENTO 2026'!$O$14,INT((ROW()-13)/2),0)),"",OFFSET('11. SEGUIMIENTO 2026'!$O$14,INT((ROW()-13)/2),0)),IF(ISBLANK(OFFSET('9. METAS'!$R$20,INT((ROW()-14)/2),0)),"",OFFSET('9. METAS'!$R$20,INT((ROW()-14)/2),0)))</f>
        <v/>
      </c>
      <c r="L423" s="245" t="str">
        <f ca="1">IF(MOD(ROW()-13,2)=0,IF(ISBLANK(OFFSET('11. SEGUIMIENTO 2026'!$P$14,INT((ROW()-13)/2),0)),"",OFFSET('11. SEGUIMIENTO 2026'!$P$14,INT((ROW()-13)/2),0)),IF(ISBLANK(OFFSET('9. METAS'!$S$20,INT((ROW()-14)/2),0)),"",OFFSET('9. METAS'!$S$20,INT((ROW()-14)/2),0)))</f>
        <v/>
      </c>
      <c r="M423" s="246" t="str">
        <f ca="1">IF(MOD(ROW()-13,2)=0,IF(ISBLANK(OFFSET('11. SEGUIMIENTO 2026'!$Q$14,INT((ROW()-13)/2),0)),"",OFFSET('11. SEGUIMIENTO 2026'!$Q$14,INT((ROW()-13)/2),0)),IF(ISBLANK(OFFSET('9. METAS'!$T$20,INT((ROW()-14)/2),0)),"",OFFSET('9. METAS'!$T$20,INT((ROW()-14)/2),0)))</f>
        <v/>
      </c>
      <c r="N423" s="1006" t="str">
        <f t="shared" ref="N423" ca="1" si="406">IFERROR(J423/J424,"ND")</f>
        <v>ND</v>
      </c>
      <c r="O423" s="1008" t="str">
        <f t="shared" ref="O423" ca="1" si="407">IFERROR(((J423+K423+L423)/H423),"ND")</f>
        <v>ND</v>
      </c>
      <c r="P423" s="1010"/>
    </row>
    <row r="424" spans="3:16">
      <c r="C424" s="1025"/>
      <c r="D424" s="1018"/>
      <c r="E424" s="1018"/>
      <c r="F424" s="1021"/>
      <c r="G424" s="1023"/>
      <c r="H424" s="1002"/>
      <c r="I424" s="1012"/>
      <c r="J424" s="244" t="str">
        <f ca="1">IF(MOD(ROW()-13,2)=0,IF(ISBLANK(OFFSET('11. SEGUIMIENTO 2026'!$N$14,INT((ROW()-13)/2),0)),"",OFFSET('11. SEGUIMIENTO 2026'!$N$14,INT((ROW()-13)/2),0)),IF(ISBLANK(OFFSET('9. METAS'!$Q$20,INT((ROW()-14)/2),0)),"",OFFSET('9. METAS'!$Q$20,INT((ROW()-14)/2),0)))</f>
        <v/>
      </c>
      <c r="K424" s="245" t="str">
        <f ca="1">IF(MOD(ROW()-13,2)=0,IF(ISBLANK(OFFSET('11. SEGUIMIENTO 2026'!$O$14,INT((ROW()-13)/2),0)),"",OFFSET('11. SEGUIMIENTO 2026'!$O$14,INT((ROW()-13)/2),0)),IF(ISBLANK(OFFSET('9. METAS'!$R$20,INT((ROW()-14)/2),0)),"",OFFSET('9. METAS'!$R$20,INT((ROW()-14)/2),0)))</f>
        <v/>
      </c>
      <c r="L424" s="245" t="str">
        <f ca="1">IF(MOD(ROW()-13,2)=0,IF(ISBLANK(OFFSET('11. SEGUIMIENTO 2026'!$P$14,INT((ROW()-13)/2),0)),"",OFFSET('11. SEGUIMIENTO 2026'!$P$14,INT((ROW()-13)/2),0)),IF(ISBLANK(OFFSET('9. METAS'!$S$20,INT((ROW()-14)/2),0)),"",OFFSET('9. METAS'!$S$20,INT((ROW()-14)/2),0)))</f>
        <v/>
      </c>
      <c r="M424" s="246" t="str">
        <f ca="1">IF(MOD(ROW()-13,2)=0,IF(ISBLANK(OFFSET('11. SEGUIMIENTO 2026'!$Q$14,INT((ROW()-13)/2),0)),"",OFFSET('11. SEGUIMIENTO 2026'!$Q$14,INT((ROW()-13)/2),0)),IF(ISBLANK(OFFSET('9. METAS'!$T$20,INT((ROW()-14)/2),0)),"",OFFSET('9. METAS'!$T$20,INT((ROW()-14)/2),0)))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02" t="str">
        <f ca="1">IF(ISBLANK(OFFSET('9. METAS'!$K$20,INT((ROW()-13)/2),0)),"",OFFSET('9. METAS'!$K$20,INT((ROW()-13)/2),0))</f>
        <v/>
      </c>
      <c r="I425" s="1004"/>
      <c r="J425" s="244" t="str">
        <f ca="1">IF(MOD(ROW()-13,2)=0,IF(ISBLANK(OFFSET('11. SEGUIMIENTO 2026'!$N$14,INT((ROW()-13)/2),0)),"",OFFSET('11. SEGUIMIENTO 2026'!$N$14,INT((ROW()-13)/2),0)),IF(ISBLANK(OFFSET('9. METAS'!$Q$20,INT((ROW()-14)/2),0)),"",OFFSET('9. METAS'!$Q$20,INT((ROW()-14)/2),0)))</f>
        <v/>
      </c>
      <c r="K425" s="245" t="str">
        <f ca="1">IF(MOD(ROW()-13,2)=0,IF(ISBLANK(OFFSET('11. SEGUIMIENTO 2026'!$O$14,INT((ROW()-13)/2),0)),"",OFFSET('11. SEGUIMIENTO 2026'!$O$14,INT((ROW()-13)/2),0)),IF(ISBLANK(OFFSET('9. METAS'!$R$20,INT((ROW()-14)/2),0)),"",OFFSET('9. METAS'!$R$20,INT((ROW()-14)/2),0)))</f>
        <v/>
      </c>
      <c r="L425" s="245" t="str">
        <f ca="1">IF(MOD(ROW()-13,2)=0,IF(ISBLANK(OFFSET('11. SEGUIMIENTO 2026'!$P$14,INT((ROW()-13)/2),0)),"",OFFSET('11. SEGUIMIENTO 2026'!$P$14,INT((ROW()-13)/2),0)),IF(ISBLANK(OFFSET('9. METAS'!$S$20,INT((ROW()-14)/2),0)),"",OFFSET('9. METAS'!$S$20,INT((ROW()-14)/2),0)))</f>
        <v/>
      </c>
      <c r="M425" s="246" t="str">
        <f ca="1">IF(MOD(ROW()-13,2)=0,IF(ISBLANK(OFFSET('11. SEGUIMIENTO 2026'!$Q$14,INT((ROW()-13)/2),0)),"",OFFSET('11. SEGUIMIENTO 2026'!$Q$14,INT((ROW()-13)/2),0)),IF(ISBLANK(OFFSET('9. METAS'!$T$20,INT((ROW()-14)/2),0)),"",OFFSET('9. METAS'!$T$20,INT((ROW()-14)/2),0)))</f>
        <v/>
      </c>
      <c r="N425" s="1006" t="str">
        <f t="shared" ref="N425" ca="1" si="408">IFERROR(J425/J426,"ND")</f>
        <v>ND</v>
      </c>
      <c r="O425" s="1008" t="str">
        <f t="shared" ref="O425" ca="1" si="409">IFERROR(((J425+K425+L425)/H425),"ND")</f>
        <v>ND</v>
      </c>
      <c r="P425" s="1010"/>
    </row>
    <row r="426" spans="3:16">
      <c r="C426" s="1025"/>
      <c r="D426" s="1018"/>
      <c r="E426" s="1018"/>
      <c r="F426" s="1021"/>
      <c r="G426" s="1023"/>
      <c r="H426" s="1002"/>
      <c r="I426" s="1012"/>
      <c r="J426" s="244" t="str">
        <f ca="1">IF(MOD(ROW()-13,2)=0,IF(ISBLANK(OFFSET('11. SEGUIMIENTO 2026'!$N$14,INT((ROW()-13)/2),0)),"",OFFSET('11. SEGUIMIENTO 2026'!$N$14,INT((ROW()-13)/2),0)),IF(ISBLANK(OFFSET('9. METAS'!$Q$20,INT((ROW()-14)/2),0)),"",OFFSET('9. METAS'!$Q$20,INT((ROW()-14)/2),0)))</f>
        <v/>
      </c>
      <c r="K426" s="245" t="str">
        <f ca="1">IF(MOD(ROW()-13,2)=0,IF(ISBLANK(OFFSET('11. SEGUIMIENTO 2026'!$O$14,INT((ROW()-13)/2),0)),"",OFFSET('11. SEGUIMIENTO 2026'!$O$14,INT((ROW()-13)/2),0)),IF(ISBLANK(OFFSET('9. METAS'!$R$20,INT((ROW()-14)/2),0)),"",OFFSET('9. METAS'!$R$20,INT((ROW()-14)/2),0)))</f>
        <v/>
      </c>
      <c r="L426" s="245" t="str">
        <f ca="1">IF(MOD(ROW()-13,2)=0,IF(ISBLANK(OFFSET('11. SEGUIMIENTO 2026'!$P$14,INT((ROW()-13)/2),0)),"",OFFSET('11. SEGUIMIENTO 2026'!$P$14,INT((ROW()-13)/2),0)),IF(ISBLANK(OFFSET('9. METAS'!$S$20,INT((ROW()-14)/2),0)),"",OFFSET('9. METAS'!$S$20,INT((ROW()-14)/2),0)))</f>
        <v/>
      </c>
      <c r="M426" s="246" t="str">
        <f ca="1">IF(MOD(ROW()-13,2)=0,IF(ISBLANK(OFFSET('11. SEGUIMIENTO 2026'!$Q$14,INT((ROW()-13)/2),0)),"",OFFSET('11. SEGUIMIENTO 2026'!$Q$14,INT((ROW()-13)/2),0)),IF(ISBLANK(OFFSET('9. METAS'!$T$20,INT((ROW()-14)/2),0)),"",OFFSET('9. METAS'!$T$20,INT((ROW()-14)/2),0)))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02" t="str">
        <f ca="1">IF(ISBLANK(OFFSET('9. METAS'!$K$20,INT((ROW()-13)/2),0)),"",OFFSET('9. METAS'!$K$20,INT((ROW()-13)/2),0))</f>
        <v/>
      </c>
      <c r="I427" s="1004"/>
      <c r="J427" s="244" t="str">
        <f ca="1">IF(MOD(ROW()-13,2)=0,IF(ISBLANK(OFFSET('11. SEGUIMIENTO 2026'!$N$14,INT((ROW()-13)/2),0)),"",OFFSET('11. SEGUIMIENTO 2026'!$N$14,INT((ROW()-13)/2),0)),IF(ISBLANK(OFFSET('9. METAS'!$Q$20,INT((ROW()-14)/2),0)),"",OFFSET('9. METAS'!$Q$20,INT((ROW()-14)/2),0)))</f>
        <v/>
      </c>
      <c r="K427" s="245" t="str">
        <f ca="1">IF(MOD(ROW()-13,2)=0,IF(ISBLANK(OFFSET('11. SEGUIMIENTO 2026'!$O$14,INT((ROW()-13)/2),0)),"",OFFSET('11. SEGUIMIENTO 2026'!$O$14,INT((ROW()-13)/2),0)),IF(ISBLANK(OFFSET('9. METAS'!$R$20,INT((ROW()-14)/2),0)),"",OFFSET('9. METAS'!$R$20,INT((ROW()-14)/2),0)))</f>
        <v/>
      </c>
      <c r="L427" s="245" t="str">
        <f ca="1">IF(MOD(ROW()-13,2)=0,IF(ISBLANK(OFFSET('11. SEGUIMIENTO 2026'!$P$14,INT((ROW()-13)/2),0)),"",OFFSET('11. SEGUIMIENTO 2026'!$P$14,INT((ROW()-13)/2),0)),IF(ISBLANK(OFFSET('9. METAS'!$S$20,INT((ROW()-14)/2),0)),"",OFFSET('9. METAS'!$S$20,INT((ROW()-14)/2),0)))</f>
        <v/>
      </c>
      <c r="M427" s="246" t="str">
        <f ca="1">IF(MOD(ROW()-13,2)=0,IF(ISBLANK(OFFSET('11. SEGUIMIENTO 2026'!$Q$14,INT((ROW()-13)/2),0)),"",OFFSET('11. SEGUIMIENTO 2026'!$Q$14,INT((ROW()-13)/2),0)),IF(ISBLANK(OFFSET('9. METAS'!$T$20,INT((ROW()-14)/2),0)),"",OFFSET('9. METAS'!$T$20,INT((ROW()-14)/2),0)))</f>
        <v/>
      </c>
      <c r="N427" s="1006" t="str">
        <f t="shared" ref="N427" ca="1" si="410">IFERROR(J427/J428,"ND")</f>
        <v>ND</v>
      </c>
      <c r="O427" s="1008" t="str">
        <f t="shared" ref="O427" ca="1" si="411">IFERROR(((J427+K427+L427)/H427),"ND")</f>
        <v>ND</v>
      </c>
      <c r="P427" s="1010"/>
    </row>
    <row r="428" spans="3:16">
      <c r="C428" s="1025"/>
      <c r="D428" s="1018"/>
      <c r="E428" s="1018"/>
      <c r="F428" s="1021"/>
      <c r="G428" s="1023"/>
      <c r="H428" s="1002"/>
      <c r="I428" s="1012"/>
      <c r="J428" s="244" t="str">
        <f ca="1">IF(MOD(ROW()-13,2)=0,IF(ISBLANK(OFFSET('11. SEGUIMIENTO 2026'!$N$14,INT((ROW()-13)/2),0)),"",OFFSET('11. SEGUIMIENTO 2026'!$N$14,INT((ROW()-13)/2),0)),IF(ISBLANK(OFFSET('9. METAS'!$Q$20,INT((ROW()-14)/2),0)),"",OFFSET('9. METAS'!$Q$20,INT((ROW()-14)/2),0)))</f>
        <v/>
      </c>
      <c r="K428" s="245" t="str">
        <f ca="1">IF(MOD(ROW()-13,2)=0,IF(ISBLANK(OFFSET('11. SEGUIMIENTO 2026'!$O$14,INT((ROW()-13)/2),0)),"",OFFSET('11. SEGUIMIENTO 2026'!$O$14,INT((ROW()-13)/2),0)),IF(ISBLANK(OFFSET('9. METAS'!$R$20,INT((ROW()-14)/2),0)),"",OFFSET('9. METAS'!$R$20,INT((ROW()-14)/2),0)))</f>
        <v/>
      </c>
      <c r="L428" s="245" t="str">
        <f ca="1">IF(MOD(ROW()-13,2)=0,IF(ISBLANK(OFFSET('11. SEGUIMIENTO 2026'!$P$14,INT((ROW()-13)/2),0)),"",OFFSET('11. SEGUIMIENTO 2026'!$P$14,INT((ROW()-13)/2),0)),IF(ISBLANK(OFFSET('9. METAS'!$S$20,INT((ROW()-14)/2),0)),"",OFFSET('9. METAS'!$S$20,INT((ROW()-14)/2),0)))</f>
        <v/>
      </c>
      <c r="M428" s="246" t="str">
        <f ca="1">IF(MOD(ROW()-13,2)=0,IF(ISBLANK(OFFSET('11. SEGUIMIENTO 2026'!$Q$14,INT((ROW()-13)/2),0)),"",OFFSET('11. SEGUIMIENTO 2026'!$Q$14,INT((ROW()-13)/2),0)),IF(ISBLANK(OFFSET('9. METAS'!$T$20,INT((ROW()-14)/2),0)),"",OFFSET('9. METAS'!$T$20,INT((ROW()-14)/2),0)))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02">
        <f ca="1">IF(ISBLANK(OFFSET('9. METAS'!$K$20,INT((ROW()-13)/2),0)),"",OFFSET('9. METAS'!$K$20,INT((ROW()-13)/2),0))</f>
        <v>100</v>
      </c>
      <c r="I429" s="1004"/>
      <c r="J429" s="244">
        <f ca="1">IF(MOD(ROW()-13,2)=0,IF(ISBLANK(OFFSET('11. SEGUIMIENTO 2026'!$N$14,INT((ROW()-13)/2),0)),"",OFFSET('11. SEGUIMIENTO 2026'!$N$14,INT((ROW()-13)/2),0)),IF(ISBLANK(OFFSET('9. METAS'!$Q$20,INT((ROW()-14)/2),0)),"",OFFSET('9. METAS'!$Q$20,INT((ROW()-14)/2),0)))</f>
        <v>18</v>
      </c>
      <c r="K429" s="245" t="str">
        <f ca="1">IF(MOD(ROW()-13,2)=0,IF(ISBLANK(OFFSET('11. SEGUIMIENTO 2026'!$O$14,INT((ROW()-13)/2),0)),"",OFFSET('11. SEGUIMIENTO 2026'!$O$14,INT((ROW()-13)/2),0)),IF(ISBLANK(OFFSET('9. METAS'!$R$20,INT((ROW()-14)/2),0)),"",OFFSET('9. METAS'!$R$20,INT((ROW()-14)/2),0)))</f>
        <v/>
      </c>
      <c r="L429" s="245" t="str">
        <f ca="1">IF(MOD(ROW()-13,2)=0,IF(ISBLANK(OFFSET('11. SEGUIMIENTO 2026'!$P$14,INT((ROW()-13)/2),0)),"",OFFSET('11. SEGUIMIENTO 2026'!$P$14,INT((ROW()-13)/2),0)),IF(ISBLANK(OFFSET('9. METAS'!$S$20,INT((ROW()-14)/2),0)),"",OFFSET('9. METAS'!$S$20,INT((ROW()-14)/2),0)))</f>
        <v/>
      </c>
      <c r="M429" s="246" t="str">
        <f ca="1">IF(MOD(ROW()-13,2)=0,IF(ISBLANK(OFFSET('11. SEGUIMIENTO 2026'!$Q$14,INT((ROW()-13)/2),0)),"",OFFSET('11. SEGUIMIENTO 2026'!$Q$14,INT((ROW()-13)/2),0)),IF(ISBLANK(OFFSET('9. METAS'!$T$20,INT((ROW()-14)/2),0)),"",OFFSET('9. METAS'!$T$20,INT((ROW()-14)/2),0)))</f>
        <v/>
      </c>
      <c r="N429" s="1006">
        <f t="shared" ref="N429" ca="1" si="412">IFERROR(J429/J430,"ND")</f>
        <v>0.72</v>
      </c>
      <c r="O429" s="1008" t="str">
        <f t="shared" ref="O429" ca="1" si="413">IFERROR(((J429+K429+L429)/H429),"ND")</f>
        <v>ND</v>
      </c>
      <c r="P429" s="1010"/>
    </row>
    <row r="430" spans="3:16">
      <c r="C430" s="1025"/>
      <c r="D430" s="1018"/>
      <c r="E430" s="1018"/>
      <c r="F430" s="1021"/>
      <c r="G430" s="1023"/>
      <c r="H430" s="1002"/>
      <c r="I430" s="1012"/>
      <c r="J430" s="244">
        <f ca="1">IF(MOD(ROW()-13,2)=0,IF(ISBLANK(OFFSET('11. SEGUIMIENTO 2026'!$N$14,INT((ROW()-13)/2),0)),"",OFFSET('11. SEGUIMIENTO 2026'!$N$14,INT((ROW()-13)/2),0)),IF(ISBLANK(OFFSET('9. METAS'!$Q$20,INT((ROW()-14)/2),0)),"",OFFSET('9. METAS'!$Q$20,INT((ROW()-14)/2),0)))</f>
        <v>25</v>
      </c>
      <c r="K430" s="245">
        <f ca="1">IF(MOD(ROW()-13,2)=0,IF(ISBLANK(OFFSET('11. SEGUIMIENTO 2026'!$O$14,INT((ROW()-13)/2),0)),"",OFFSET('11. SEGUIMIENTO 2026'!$O$14,INT((ROW()-13)/2),0)),IF(ISBLANK(OFFSET('9. METAS'!$R$20,INT((ROW()-14)/2),0)),"",OFFSET('9. METAS'!$R$20,INT((ROW()-14)/2),0)))</f>
        <v>25</v>
      </c>
      <c r="L430" s="245">
        <f ca="1">IF(MOD(ROW()-13,2)=0,IF(ISBLANK(OFFSET('11. SEGUIMIENTO 2026'!$P$14,INT((ROW()-13)/2),0)),"",OFFSET('11. SEGUIMIENTO 2026'!$P$14,INT((ROW()-13)/2),0)),IF(ISBLANK(OFFSET('9. METAS'!$S$20,INT((ROW()-14)/2),0)),"",OFFSET('9. METAS'!$S$20,INT((ROW()-14)/2),0)))</f>
        <v>25</v>
      </c>
      <c r="M430" s="246">
        <f ca="1">IF(MOD(ROW()-13,2)=0,IF(ISBLANK(OFFSET('11. SEGUIMIENTO 2026'!$Q$14,INT((ROW()-13)/2),0)),"",OFFSET('11. SEGUIMIENTO 2026'!$Q$14,INT((ROW()-13)/2),0)),IF(ISBLANK(OFFSET('9. METAS'!$T$20,INT((ROW()-14)/2),0)),"",OFFSET('9. METAS'!$T$20,INT((ROW()-14)/2),0)))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02">
        <f ca="1">IF(ISBLANK(OFFSET('9. METAS'!$K$20,INT((ROW()-13)/2),0)),"",OFFSET('9. METAS'!$K$20,INT((ROW()-13)/2),0))</f>
        <v>2400</v>
      </c>
      <c r="I431" s="1004"/>
      <c r="J431" s="244">
        <f ca="1">IF(MOD(ROW()-13,2)=0,IF(ISBLANK(OFFSET('11. SEGUIMIENTO 2026'!$N$14,INT((ROW()-13)/2),0)),"",OFFSET('11. SEGUIMIENTO 2026'!$N$14,INT((ROW()-13)/2),0)),IF(ISBLANK(OFFSET('9. METAS'!$Q$20,INT((ROW()-14)/2),0)),"",OFFSET('9. METAS'!$Q$20,INT((ROW()-14)/2),0)))</f>
        <v>750</v>
      </c>
      <c r="K431" s="245" t="str">
        <f ca="1">IF(MOD(ROW()-13,2)=0,IF(ISBLANK(OFFSET('11. SEGUIMIENTO 2026'!$O$14,INT((ROW()-13)/2),0)),"",OFFSET('11. SEGUIMIENTO 2026'!$O$14,INT((ROW()-13)/2),0)),IF(ISBLANK(OFFSET('9. METAS'!$R$20,INT((ROW()-14)/2),0)),"",OFFSET('9. METAS'!$R$20,INT((ROW()-14)/2),0)))</f>
        <v/>
      </c>
      <c r="L431" s="245" t="str">
        <f ca="1">IF(MOD(ROW()-13,2)=0,IF(ISBLANK(OFFSET('11. SEGUIMIENTO 2026'!$P$14,INT((ROW()-13)/2),0)),"",OFFSET('11. SEGUIMIENTO 2026'!$P$14,INT((ROW()-13)/2),0)),IF(ISBLANK(OFFSET('9. METAS'!$S$20,INT((ROW()-14)/2),0)),"",OFFSET('9. METAS'!$S$20,INT((ROW()-14)/2),0)))</f>
        <v/>
      </c>
      <c r="M431" s="246" t="str">
        <f ca="1">IF(MOD(ROW()-13,2)=0,IF(ISBLANK(OFFSET('11. SEGUIMIENTO 2026'!$Q$14,INT((ROW()-13)/2),0)),"",OFFSET('11. SEGUIMIENTO 2026'!$Q$14,INT((ROW()-13)/2),0)),IF(ISBLANK(OFFSET('9. METAS'!$T$20,INT((ROW()-14)/2),0)),"",OFFSET('9. METAS'!$T$20,INT((ROW()-14)/2),0)))</f>
        <v/>
      </c>
      <c r="N431" s="1006">
        <f t="shared" ref="N431" ca="1" si="414">IFERROR(J431/J432,"ND")</f>
        <v>1.25</v>
      </c>
      <c r="O431" s="1008" t="str">
        <f t="shared" ref="O431" ca="1" si="415">IFERROR(((J431+K431+L431)/H431),"ND")</f>
        <v>ND</v>
      </c>
      <c r="P431" s="1010"/>
    </row>
    <row r="432" spans="3:16">
      <c r="C432" s="1025"/>
      <c r="D432" s="1018"/>
      <c r="E432" s="1018"/>
      <c r="F432" s="1021"/>
      <c r="G432" s="1023"/>
      <c r="H432" s="1002"/>
      <c r="I432" s="1012"/>
      <c r="J432" s="244">
        <f ca="1">IF(MOD(ROW()-13,2)=0,IF(ISBLANK(OFFSET('11. SEGUIMIENTO 2026'!$N$14,INT((ROW()-13)/2),0)),"",OFFSET('11. SEGUIMIENTO 2026'!$N$14,INT((ROW()-13)/2),0)),IF(ISBLANK(OFFSET('9. METAS'!$Q$20,INT((ROW()-14)/2),0)),"",OFFSET('9. METAS'!$Q$20,INT((ROW()-14)/2),0)))</f>
        <v>600</v>
      </c>
      <c r="K432" s="245">
        <f ca="1">IF(MOD(ROW()-13,2)=0,IF(ISBLANK(OFFSET('11. SEGUIMIENTO 2026'!$O$14,INT((ROW()-13)/2),0)),"",OFFSET('11. SEGUIMIENTO 2026'!$O$14,INT((ROW()-13)/2),0)),IF(ISBLANK(OFFSET('9. METAS'!$R$20,INT((ROW()-14)/2),0)),"",OFFSET('9. METAS'!$R$20,INT((ROW()-14)/2),0)))</f>
        <v>600</v>
      </c>
      <c r="L432" s="245">
        <f ca="1">IF(MOD(ROW()-13,2)=0,IF(ISBLANK(OFFSET('11. SEGUIMIENTO 2026'!$P$14,INT((ROW()-13)/2),0)),"",OFFSET('11. SEGUIMIENTO 2026'!$P$14,INT((ROW()-13)/2),0)),IF(ISBLANK(OFFSET('9. METAS'!$S$20,INT((ROW()-14)/2),0)),"",OFFSET('9. METAS'!$S$20,INT((ROW()-14)/2),0)))</f>
        <v>600</v>
      </c>
      <c r="M432" s="246">
        <f ca="1">IF(MOD(ROW()-13,2)=0,IF(ISBLANK(OFFSET('11. SEGUIMIENTO 2026'!$Q$14,INT((ROW()-13)/2),0)),"",OFFSET('11. SEGUIMIENTO 2026'!$Q$14,INT((ROW()-13)/2),0)),IF(ISBLANK(OFFSET('9. METAS'!$T$20,INT((ROW()-14)/2),0)),"",OFFSET('9. METAS'!$T$20,INT((ROW()-14)/2),0)))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02">
        <f ca="1">IF(ISBLANK(OFFSET('9. METAS'!$K$20,INT((ROW()-13)/2),0)),"",OFFSET('9. METAS'!$K$20,INT((ROW()-13)/2),0))</f>
        <v>1400</v>
      </c>
      <c r="I433" s="1004"/>
      <c r="J433" s="244">
        <f ca="1">IF(MOD(ROW()-13,2)=0,IF(ISBLANK(OFFSET('11. SEGUIMIENTO 2026'!$N$14,INT((ROW()-13)/2),0)),"",OFFSET('11. SEGUIMIENTO 2026'!$N$14,INT((ROW()-13)/2),0)),IF(ISBLANK(OFFSET('9. METAS'!$Q$20,INT((ROW()-14)/2),0)),"",OFFSET('9. METAS'!$Q$20,INT((ROW()-14)/2),0)))</f>
        <v>283</v>
      </c>
      <c r="K433" s="245" t="str">
        <f ca="1">IF(MOD(ROW()-13,2)=0,IF(ISBLANK(OFFSET('11. SEGUIMIENTO 2026'!$O$14,INT((ROW()-13)/2),0)),"",OFFSET('11. SEGUIMIENTO 2026'!$O$14,INT((ROW()-13)/2),0)),IF(ISBLANK(OFFSET('9. METAS'!$R$20,INT((ROW()-14)/2),0)),"",OFFSET('9. METAS'!$R$20,INT((ROW()-14)/2),0)))</f>
        <v/>
      </c>
      <c r="L433" s="245" t="str">
        <f ca="1">IF(MOD(ROW()-13,2)=0,IF(ISBLANK(OFFSET('11. SEGUIMIENTO 2026'!$P$14,INT((ROW()-13)/2),0)),"",OFFSET('11. SEGUIMIENTO 2026'!$P$14,INT((ROW()-13)/2),0)),IF(ISBLANK(OFFSET('9. METAS'!$S$20,INT((ROW()-14)/2),0)),"",OFFSET('9. METAS'!$S$20,INT((ROW()-14)/2),0)))</f>
        <v/>
      </c>
      <c r="M433" s="246" t="str">
        <f ca="1">IF(MOD(ROW()-13,2)=0,IF(ISBLANK(OFFSET('11. SEGUIMIENTO 2026'!$Q$14,INT((ROW()-13)/2),0)),"",OFFSET('11. SEGUIMIENTO 2026'!$Q$14,INT((ROW()-13)/2),0)),IF(ISBLANK(OFFSET('9. METAS'!$T$20,INT((ROW()-14)/2),0)),"",OFFSET('9. METAS'!$T$20,INT((ROW()-14)/2),0)))</f>
        <v/>
      </c>
      <c r="N433" s="1006">
        <f t="shared" ref="N433" ca="1" si="416">IFERROR(J433/J434,"ND")</f>
        <v>0.80857142857142861</v>
      </c>
      <c r="O433" s="1008" t="str">
        <f t="shared" ref="O433" ca="1" si="417">IFERROR(((J433+K433+L433)/H433),"ND")</f>
        <v>ND</v>
      </c>
      <c r="P433" s="1010"/>
    </row>
    <row r="434" spans="3:16">
      <c r="C434" s="1025"/>
      <c r="D434" s="1018"/>
      <c r="E434" s="1018"/>
      <c r="F434" s="1021"/>
      <c r="G434" s="1023"/>
      <c r="H434" s="1002"/>
      <c r="I434" s="1012"/>
      <c r="J434" s="244">
        <f ca="1">IF(MOD(ROW()-13,2)=0,IF(ISBLANK(OFFSET('11. SEGUIMIENTO 2026'!$N$14,INT((ROW()-13)/2),0)),"",OFFSET('11. SEGUIMIENTO 2026'!$N$14,INT((ROW()-13)/2),0)),IF(ISBLANK(OFFSET('9. METAS'!$Q$20,INT((ROW()-14)/2),0)),"",OFFSET('9. METAS'!$Q$20,INT((ROW()-14)/2),0)))</f>
        <v>350</v>
      </c>
      <c r="K434" s="245">
        <f ca="1">IF(MOD(ROW()-13,2)=0,IF(ISBLANK(OFFSET('11. SEGUIMIENTO 2026'!$O$14,INT((ROW()-13)/2),0)),"",OFFSET('11. SEGUIMIENTO 2026'!$O$14,INT((ROW()-13)/2),0)),IF(ISBLANK(OFFSET('9. METAS'!$R$20,INT((ROW()-14)/2),0)),"",OFFSET('9. METAS'!$R$20,INT((ROW()-14)/2),0)))</f>
        <v>350</v>
      </c>
      <c r="L434" s="245">
        <f ca="1">IF(MOD(ROW()-13,2)=0,IF(ISBLANK(OFFSET('11. SEGUIMIENTO 2026'!$P$14,INT((ROW()-13)/2),0)),"",OFFSET('11. SEGUIMIENTO 2026'!$P$14,INT((ROW()-13)/2),0)),IF(ISBLANK(OFFSET('9. METAS'!$S$20,INT((ROW()-14)/2),0)),"",OFFSET('9. METAS'!$S$20,INT((ROW()-14)/2),0)))</f>
        <v>350</v>
      </c>
      <c r="M434" s="246">
        <f ca="1">IF(MOD(ROW()-13,2)=0,IF(ISBLANK(OFFSET('11. SEGUIMIENTO 2026'!$Q$14,INT((ROW()-13)/2),0)),"",OFFSET('11. SEGUIMIENTO 2026'!$Q$14,INT((ROW()-13)/2),0)),IF(ISBLANK(OFFSET('9. METAS'!$T$20,INT((ROW()-14)/2),0)),"",OFFSET('9. METAS'!$T$20,INT((ROW()-14)/2),0)))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02">
        <f ca="1">IF(ISBLANK(OFFSET('9. METAS'!$K$20,INT((ROW()-13)/2),0)),"",OFFSET('9. METAS'!$K$20,INT((ROW()-13)/2),0))</f>
        <v>120</v>
      </c>
      <c r="I435" s="1004"/>
      <c r="J435" s="244">
        <f ca="1">IF(MOD(ROW()-13,2)=0,IF(ISBLANK(OFFSET('11. SEGUIMIENTO 2026'!$N$14,INT((ROW()-13)/2),0)),"",OFFSET('11. SEGUIMIENTO 2026'!$N$14,INT((ROW()-13)/2),0)),IF(ISBLANK(OFFSET('9. METAS'!$Q$20,INT((ROW()-14)/2),0)),"",OFFSET('9. METAS'!$Q$20,INT((ROW()-14)/2),0)))</f>
        <v>44</v>
      </c>
      <c r="K435" s="245" t="str">
        <f ca="1">IF(MOD(ROW()-13,2)=0,IF(ISBLANK(OFFSET('11. SEGUIMIENTO 2026'!$O$14,INT((ROW()-13)/2),0)),"",OFFSET('11. SEGUIMIENTO 2026'!$O$14,INT((ROW()-13)/2),0)),IF(ISBLANK(OFFSET('9. METAS'!$R$20,INT((ROW()-14)/2),0)),"",OFFSET('9. METAS'!$R$20,INT((ROW()-14)/2),0)))</f>
        <v/>
      </c>
      <c r="L435" s="245" t="str">
        <f ca="1">IF(MOD(ROW()-13,2)=0,IF(ISBLANK(OFFSET('11. SEGUIMIENTO 2026'!$P$14,INT((ROW()-13)/2),0)),"",OFFSET('11. SEGUIMIENTO 2026'!$P$14,INT((ROW()-13)/2),0)),IF(ISBLANK(OFFSET('9. METAS'!$S$20,INT((ROW()-14)/2),0)),"",OFFSET('9. METAS'!$S$20,INT((ROW()-14)/2),0)))</f>
        <v/>
      </c>
      <c r="M435" s="246" t="str">
        <f ca="1">IF(MOD(ROW()-13,2)=0,IF(ISBLANK(OFFSET('11. SEGUIMIENTO 2026'!$Q$14,INT((ROW()-13)/2),0)),"",OFFSET('11. SEGUIMIENTO 2026'!$Q$14,INT((ROW()-13)/2),0)),IF(ISBLANK(OFFSET('9. METAS'!$T$20,INT((ROW()-14)/2),0)),"",OFFSET('9. METAS'!$T$20,INT((ROW()-14)/2),0)))</f>
        <v/>
      </c>
      <c r="N435" s="1006">
        <f t="shared" ref="N435" ca="1" si="418">IFERROR(J435/J436,"ND")</f>
        <v>1.4666666666666666</v>
      </c>
      <c r="O435" s="1008" t="str">
        <f t="shared" ref="O435" ca="1" si="419">IFERROR(((J435+K435+L435)/H435),"ND")</f>
        <v>ND</v>
      </c>
      <c r="P435" s="1010"/>
    </row>
    <row r="436" spans="3:16">
      <c r="C436" s="1025"/>
      <c r="D436" s="1018"/>
      <c r="E436" s="1018"/>
      <c r="F436" s="1021"/>
      <c r="G436" s="1023"/>
      <c r="H436" s="1002"/>
      <c r="I436" s="1012"/>
      <c r="J436" s="244">
        <f ca="1">IF(MOD(ROW()-13,2)=0,IF(ISBLANK(OFFSET('11. SEGUIMIENTO 2026'!$N$14,INT((ROW()-13)/2),0)),"",OFFSET('11. SEGUIMIENTO 2026'!$N$14,INT((ROW()-13)/2),0)),IF(ISBLANK(OFFSET('9. METAS'!$Q$20,INT((ROW()-14)/2),0)),"",OFFSET('9. METAS'!$Q$20,INT((ROW()-14)/2),0)))</f>
        <v>30</v>
      </c>
      <c r="K436" s="245">
        <f ca="1">IF(MOD(ROW()-13,2)=0,IF(ISBLANK(OFFSET('11. SEGUIMIENTO 2026'!$O$14,INT((ROW()-13)/2),0)),"",OFFSET('11. SEGUIMIENTO 2026'!$O$14,INT((ROW()-13)/2),0)),IF(ISBLANK(OFFSET('9. METAS'!$R$20,INT((ROW()-14)/2),0)),"",OFFSET('9. METAS'!$R$20,INT((ROW()-14)/2),0)))</f>
        <v>30</v>
      </c>
      <c r="L436" s="245">
        <f ca="1">IF(MOD(ROW()-13,2)=0,IF(ISBLANK(OFFSET('11. SEGUIMIENTO 2026'!$P$14,INT((ROW()-13)/2),0)),"",OFFSET('11. SEGUIMIENTO 2026'!$P$14,INT((ROW()-13)/2),0)),IF(ISBLANK(OFFSET('9. METAS'!$S$20,INT((ROW()-14)/2),0)),"",OFFSET('9. METAS'!$S$20,INT((ROW()-14)/2),0)))</f>
        <v>30</v>
      </c>
      <c r="M436" s="246">
        <f ca="1">IF(MOD(ROW()-13,2)=0,IF(ISBLANK(OFFSET('11. SEGUIMIENTO 2026'!$Q$14,INT((ROW()-13)/2),0)),"",OFFSET('11. SEGUIMIENTO 2026'!$Q$14,INT((ROW()-13)/2),0)),IF(ISBLANK(OFFSET('9. METAS'!$T$20,INT((ROW()-14)/2),0)),"",OFFSET('9. METAS'!$T$20,INT((ROW()-14)/2),0)))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02">
        <f ca="1">IF(ISBLANK(OFFSET('9. METAS'!$K$20,INT((ROW()-13)/2),0)),"",OFFSET('9. METAS'!$K$20,INT((ROW()-13)/2),0))</f>
        <v>8</v>
      </c>
      <c r="I437" s="1004"/>
      <c r="J437" s="244">
        <f ca="1">IF(MOD(ROW()-13,2)=0,IF(ISBLANK(OFFSET('11. SEGUIMIENTO 2026'!$N$14,INT((ROW()-13)/2),0)),"",OFFSET('11. SEGUIMIENTO 2026'!$N$14,INT((ROW()-13)/2),0)),IF(ISBLANK(OFFSET('9. METAS'!$Q$20,INT((ROW()-14)/2),0)),"",OFFSET('9. METAS'!$Q$20,INT((ROW()-14)/2),0)))</f>
        <v>0</v>
      </c>
      <c r="K437" s="245" t="str">
        <f ca="1">IF(MOD(ROW()-13,2)=0,IF(ISBLANK(OFFSET('11. SEGUIMIENTO 2026'!$O$14,INT((ROW()-13)/2),0)),"",OFFSET('11. SEGUIMIENTO 2026'!$O$14,INT((ROW()-13)/2),0)),IF(ISBLANK(OFFSET('9. METAS'!$R$20,INT((ROW()-14)/2),0)),"",OFFSET('9. METAS'!$R$20,INT((ROW()-14)/2),0)))</f>
        <v/>
      </c>
      <c r="L437" s="245" t="str">
        <f ca="1">IF(MOD(ROW()-13,2)=0,IF(ISBLANK(OFFSET('11. SEGUIMIENTO 2026'!$P$14,INT((ROW()-13)/2),0)),"",OFFSET('11. SEGUIMIENTO 2026'!$P$14,INT((ROW()-13)/2),0)),IF(ISBLANK(OFFSET('9. METAS'!$S$20,INT((ROW()-14)/2),0)),"",OFFSET('9. METAS'!$S$20,INT((ROW()-14)/2),0)))</f>
        <v/>
      </c>
      <c r="M437" s="246" t="str">
        <f ca="1">IF(MOD(ROW()-13,2)=0,IF(ISBLANK(OFFSET('11. SEGUIMIENTO 2026'!$Q$14,INT((ROW()-13)/2),0)),"",OFFSET('11. SEGUIMIENTO 2026'!$Q$14,INT((ROW()-13)/2),0)),IF(ISBLANK(OFFSET('9. METAS'!$T$20,INT((ROW()-14)/2),0)),"",OFFSET('9. METAS'!$T$20,INT((ROW()-14)/2),0)))</f>
        <v/>
      </c>
      <c r="N437" s="1006">
        <f t="shared" ref="N437" ca="1" si="420">IFERROR(J437/J438,"ND")</f>
        <v>0</v>
      </c>
      <c r="O437" s="1008" t="str">
        <f t="shared" ref="O437" ca="1" si="421">IFERROR(((J437+K437+L437)/H437),"ND")</f>
        <v>ND</v>
      </c>
      <c r="P437" s="1010"/>
    </row>
    <row r="438" spans="3:16">
      <c r="C438" s="1025"/>
      <c r="D438" s="1018"/>
      <c r="E438" s="1018"/>
      <c r="F438" s="1021"/>
      <c r="G438" s="1023"/>
      <c r="H438" s="1002"/>
      <c r="I438" s="1012"/>
      <c r="J438" s="244">
        <f ca="1">IF(MOD(ROW()-13,2)=0,IF(ISBLANK(OFFSET('11. SEGUIMIENTO 2026'!$N$14,INT((ROW()-13)/2),0)),"",OFFSET('11. SEGUIMIENTO 2026'!$N$14,INT((ROW()-13)/2),0)),IF(ISBLANK(OFFSET('9. METAS'!$Q$20,INT((ROW()-14)/2),0)),"",OFFSET('9. METAS'!$Q$20,INT((ROW()-14)/2),0)))</f>
        <v>2</v>
      </c>
      <c r="K438" s="245">
        <f ca="1">IF(MOD(ROW()-13,2)=0,IF(ISBLANK(OFFSET('11. SEGUIMIENTO 2026'!$O$14,INT((ROW()-13)/2),0)),"",OFFSET('11. SEGUIMIENTO 2026'!$O$14,INT((ROW()-13)/2),0)),IF(ISBLANK(OFFSET('9. METAS'!$R$20,INT((ROW()-14)/2),0)),"",OFFSET('9. METAS'!$R$20,INT((ROW()-14)/2),0)))</f>
        <v>2</v>
      </c>
      <c r="L438" s="245">
        <f ca="1">IF(MOD(ROW()-13,2)=0,IF(ISBLANK(OFFSET('11. SEGUIMIENTO 2026'!$P$14,INT((ROW()-13)/2),0)),"",OFFSET('11. SEGUIMIENTO 2026'!$P$14,INT((ROW()-13)/2),0)),IF(ISBLANK(OFFSET('9. METAS'!$S$20,INT((ROW()-14)/2),0)),"",OFFSET('9. METAS'!$S$20,INT((ROW()-14)/2),0)))</f>
        <v>2</v>
      </c>
      <c r="M438" s="246">
        <f ca="1">IF(MOD(ROW()-13,2)=0,IF(ISBLANK(OFFSET('11. SEGUIMIENTO 2026'!$Q$14,INT((ROW()-13)/2),0)),"",OFFSET('11. SEGUIMIENTO 2026'!$Q$14,INT((ROW()-13)/2),0)),IF(ISBLANK(OFFSET('9. METAS'!$T$20,INT((ROW()-14)/2),0)),"",OFFSET('9. METAS'!$T$20,INT((ROW()-14)/2),0)))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02" t="str">
        <f ca="1">IF(ISBLANK(OFFSET('9. METAS'!$K$20,INT((ROW()-13)/2),0)),"",OFFSET('9. METAS'!$K$20,INT((ROW()-13)/2),0))</f>
        <v/>
      </c>
      <c r="I439" s="1004"/>
      <c r="J439" s="244" t="str">
        <f ca="1">IF(MOD(ROW()-13,2)=0,IF(ISBLANK(OFFSET('11. SEGUIMIENTO 2026'!$N$14,INT((ROW()-13)/2),0)),"",OFFSET('11. SEGUIMIENTO 2026'!$N$14,INT((ROW()-13)/2),0)),IF(ISBLANK(OFFSET('9. METAS'!$Q$20,INT((ROW()-14)/2),0)),"",OFFSET('9. METAS'!$Q$20,INT((ROW()-14)/2),0)))</f>
        <v/>
      </c>
      <c r="K439" s="245" t="str">
        <f ca="1">IF(MOD(ROW()-13,2)=0,IF(ISBLANK(OFFSET('11. SEGUIMIENTO 2026'!$O$14,INT((ROW()-13)/2),0)),"",OFFSET('11. SEGUIMIENTO 2026'!$O$14,INT((ROW()-13)/2),0)),IF(ISBLANK(OFFSET('9. METAS'!$R$20,INT((ROW()-14)/2),0)),"",OFFSET('9. METAS'!$R$20,INT((ROW()-14)/2),0)))</f>
        <v/>
      </c>
      <c r="L439" s="245" t="str">
        <f ca="1">IF(MOD(ROW()-13,2)=0,IF(ISBLANK(OFFSET('11. SEGUIMIENTO 2026'!$P$14,INT((ROW()-13)/2),0)),"",OFFSET('11. SEGUIMIENTO 2026'!$P$14,INT((ROW()-13)/2),0)),IF(ISBLANK(OFFSET('9. METAS'!$S$20,INT((ROW()-14)/2),0)),"",OFFSET('9. METAS'!$S$20,INT((ROW()-14)/2),0)))</f>
        <v/>
      </c>
      <c r="M439" s="246" t="str">
        <f ca="1">IF(MOD(ROW()-13,2)=0,IF(ISBLANK(OFFSET('11. SEGUIMIENTO 2026'!$Q$14,INT((ROW()-13)/2),0)),"",OFFSET('11. SEGUIMIENTO 2026'!$Q$14,INT((ROW()-13)/2),0)),IF(ISBLANK(OFFSET('9. METAS'!$T$20,INT((ROW()-14)/2),0)),"",OFFSET('9. METAS'!$T$20,INT((ROW()-14)/2),0)))</f>
        <v/>
      </c>
      <c r="N439" s="1006" t="str">
        <f t="shared" ref="N439" ca="1" si="422">IFERROR(J439/J440,"ND")</f>
        <v>ND</v>
      </c>
      <c r="O439" s="1008" t="str">
        <f t="shared" ref="O439" ca="1" si="423">IFERROR(((J439+K439+L439)/H439),"ND")</f>
        <v>ND</v>
      </c>
      <c r="P439" s="1010"/>
    </row>
    <row r="440" spans="3:16">
      <c r="C440" s="1025"/>
      <c r="D440" s="1018"/>
      <c r="E440" s="1018"/>
      <c r="F440" s="1021"/>
      <c r="G440" s="1023"/>
      <c r="H440" s="1002"/>
      <c r="I440" s="1012"/>
      <c r="J440" s="244" t="str">
        <f ca="1">IF(MOD(ROW()-13,2)=0,IF(ISBLANK(OFFSET('11. SEGUIMIENTO 2026'!$N$14,INT((ROW()-13)/2),0)),"",OFFSET('11. SEGUIMIENTO 2026'!$N$14,INT((ROW()-13)/2),0)),IF(ISBLANK(OFFSET('9. METAS'!$Q$20,INT((ROW()-14)/2),0)),"",OFFSET('9. METAS'!$Q$20,INT((ROW()-14)/2),0)))</f>
        <v/>
      </c>
      <c r="K440" s="245" t="str">
        <f ca="1">IF(MOD(ROW()-13,2)=0,IF(ISBLANK(OFFSET('11. SEGUIMIENTO 2026'!$O$14,INT((ROW()-13)/2),0)),"",OFFSET('11. SEGUIMIENTO 2026'!$O$14,INT((ROW()-13)/2),0)),IF(ISBLANK(OFFSET('9. METAS'!$R$20,INT((ROW()-14)/2),0)),"",OFFSET('9. METAS'!$R$20,INT((ROW()-14)/2),0)))</f>
        <v/>
      </c>
      <c r="L440" s="245" t="str">
        <f ca="1">IF(MOD(ROW()-13,2)=0,IF(ISBLANK(OFFSET('11. SEGUIMIENTO 2026'!$P$14,INT((ROW()-13)/2),0)),"",OFFSET('11. SEGUIMIENTO 2026'!$P$14,INT((ROW()-13)/2),0)),IF(ISBLANK(OFFSET('9. METAS'!$S$20,INT((ROW()-14)/2),0)),"",OFFSET('9. METAS'!$S$20,INT((ROW()-14)/2),0)))</f>
        <v/>
      </c>
      <c r="M440" s="246" t="str">
        <f ca="1">IF(MOD(ROW()-13,2)=0,IF(ISBLANK(OFFSET('11. SEGUIMIENTO 2026'!$Q$14,INT((ROW()-13)/2),0)),"",OFFSET('11. SEGUIMIENTO 2026'!$Q$14,INT((ROW()-13)/2),0)),IF(ISBLANK(OFFSET('9. METAS'!$T$20,INT((ROW()-14)/2),0)),"",OFFSET('9. METAS'!$T$20,INT((ROW()-14)/2),0)))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02" t="str">
        <f ca="1">IF(ISBLANK(OFFSET('9. METAS'!$K$20,INT((ROW()-13)/2),0)),"",OFFSET('9. METAS'!$K$20,INT((ROW()-13)/2),0))</f>
        <v/>
      </c>
      <c r="I441" s="1004"/>
      <c r="J441" s="244" t="str">
        <f ca="1">IF(MOD(ROW()-13,2)=0,IF(ISBLANK(OFFSET('11. SEGUIMIENTO 2026'!$N$14,INT((ROW()-13)/2),0)),"",OFFSET('11. SEGUIMIENTO 2026'!$N$14,INT((ROW()-13)/2),0)),IF(ISBLANK(OFFSET('9. METAS'!$Q$20,INT((ROW()-14)/2),0)),"",OFFSET('9. METAS'!$Q$20,INT((ROW()-14)/2),0)))</f>
        <v/>
      </c>
      <c r="K441" s="245" t="str">
        <f ca="1">IF(MOD(ROW()-13,2)=0,IF(ISBLANK(OFFSET('11. SEGUIMIENTO 2026'!$O$14,INT((ROW()-13)/2),0)),"",OFFSET('11. SEGUIMIENTO 2026'!$O$14,INT((ROW()-13)/2),0)),IF(ISBLANK(OFFSET('9. METAS'!$R$20,INT((ROW()-14)/2),0)),"",OFFSET('9. METAS'!$R$20,INT((ROW()-14)/2),0)))</f>
        <v/>
      </c>
      <c r="L441" s="245" t="str">
        <f ca="1">IF(MOD(ROW()-13,2)=0,IF(ISBLANK(OFFSET('11. SEGUIMIENTO 2026'!$P$14,INT((ROW()-13)/2),0)),"",OFFSET('11. SEGUIMIENTO 2026'!$P$14,INT((ROW()-13)/2),0)),IF(ISBLANK(OFFSET('9. METAS'!$S$20,INT((ROW()-14)/2),0)),"",OFFSET('9. METAS'!$S$20,INT((ROW()-14)/2),0)))</f>
        <v/>
      </c>
      <c r="M441" s="246" t="str">
        <f ca="1">IF(MOD(ROW()-13,2)=0,IF(ISBLANK(OFFSET('11. SEGUIMIENTO 2026'!$Q$14,INT((ROW()-13)/2),0)),"",OFFSET('11. SEGUIMIENTO 2026'!$Q$14,INT((ROW()-13)/2),0)),IF(ISBLANK(OFFSET('9. METAS'!$T$20,INT((ROW()-14)/2),0)),"",OFFSET('9. METAS'!$T$20,INT((ROW()-14)/2),0)))</f>
        <v/>
      </c>
      <c r="N441" s="1006" t="str">
        <f t="shared" ref="N441" ca="1" si="424">IFERROR(J441/J442,"ND")</f>
        <v>ND</v>
      </c>
      <c r="O441" s="1008" t="str">
        <f t="shared" ref="O441" ca="1" si="425">IFERROR(((J441+K441+L441)/H441),"ND")</f>
        <v>ND</v>
      </c>
      <c r="P441" s="1010"/>
    </row>
    <row r="442" spans="3:16">
      <c r="C442" s="1025"/>
      <c r="D442" s="1018"/>
      <c r="E442" s="1018"/>
      <c r="F442" s="1021"/>
      <c r="G442" s="1023"/>
      <c r="H442" s="1002"/>
      <c r="I442" s="1012"/>
      <c r="J442" s="244" t="str">
        <f ca="1">IF(MOD(ROW()-13,2)=0,IF(ISBLANK(OFFSET('11. SEGUIMIENTO 2026'!$N$14,INT((ROW()-13)/2),0)),"",OFFSET('11. SEGUIMIENTO 2026'!$N$14,INT((ROW()-13)/2),0)),IF(ISBLANK(OFFSET('9. METAS'!$Q$20,INT((ROW()-14)/2),0)),"",OFFSET('9. METAS'!$Q$20,INT((ROW()-14)/2),0)))</f>
        <v/>
      </c>
      <c r="K442" s="245" t="str">
        <f ca="1">IF(MOD(ROW()-13,2)=0,IF(ISBLANK(OFFSET('11. SEGUIMIENTO 2026'!$O$14,INT((ROW()-13)/2),0)),"",OFFSET('11. SEGUIMIENTO 2026'!$O$14,INT((ROW()-13)/2),0)),IF(ISBLANK(OFFSET('9. METAS'!$R$20,INT((ROW()-14)/2),0)),"",OFFSET('9. METAS'!$R$20,INT((ROW()-14)/2),0)))</f>
        <v/>
      </c>
      <c r="L442" s="245" t="str">
        <f ca="1">IF(MOD(ROW()-13,2)=0,IF(ISBLANK(OFFSET('11. SEGUIMIENTO 2026'!$P$14,INT((ROW()-13)/2),0)),"",OFFSET('11. SEGUIMIENTO 2026'!$P$14,INT((ROW()-13)/2),0)),IF(ISBLANK(OFFSET('9. METAS'!$S$20,INT((ROW()-14)/2),0)),"",OFFSET('9. METAS'!$S$20,INT((ROW()-14)/2),0)))</f>
        <v/>
      </c>
      <c r="M442" s="246" t="str">
        <f ca="1">IF(MOD(ROW()-13,2)=0,IF(ISBLANK(OFFSET('11. SEGUIMIENTO 2026'!$Q$14,INT((ROW()-13)/2),0)),"",OFFSET('11. SEGUIMIENTO 2026'!$Q$14,INT((ROW()-13)/2),0)),IF(ISBLANK(OFFSET('9. METAS'!$T$20,INT((ROW()-14)/2),0)),"",OFFSET('9. METAS'!$T$20,INT((ROW()-14)/2),0)))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02" t="str">
        <f ca="1">IF(ISBLANK(OFFSET('9. METAS'!$K$20,INT((ROW()-13)/2),0)),"",OFFSET('9. METAS'!$K$20,INT((ROW()-13)/2),0))</f>
        <v/>
      </c>
      <c r="I443" s="1004"/>
      <c r="J443" s="244" t="str">
        <f ca="1">IF(MOD(ROW()-13,2)=0,IF(ISBLANK(OFFSET('11. SEGUIMIENTO 2026'!$N$14,INT((ROW()-13)/2),0)),"",OFFSET('11. SEGUIMIENTO 2026'!$N$14,INT((ROW()-13)/2),0)),IF(ISBLANK(OFFSET('9. METAS'!$Q$20,INT((ROW()-14)/2),0)),"",OFFSET('9. METAS'!$Q$20,INT((ROW()-14)/2),0)))</f>
        <v/>
      </c>
      <c r="K443" s="245" t="str">
        <f ca="1">IF(MOD(ROW()-13,2)=0,IF(ISBLANK(OFFSET('11. SEGUIMIENTO 2026'!$O$14,INT((ROW()-13)/2),0)),"",OFFSET('11. SEGUIMIENTO 2026'!$O$14,INT((ROW()-13)/2),0)),IF(ISBLANK(OFFSET('9. METAS'!$R$20,INT((ROW()-14)/2),0)),"",OFFSET('9. METAS'!$R$20,INT((ROW()-14)/2),0)))</f>
        <v/>
      </c>
      <c r="L443" s="245" t="str">
        <f ca="1">IF(MOD(ROW()-13,2)=0,IF(ISBLANK(OFFSET('11. SEGUIMIENTO 2026'!$P$14,INT((ROW()-13)/2),0)),"",OFFSET('11. SEGUIMIENTO 2026'!$P$14,INT((ROW()-13)/2),0)),IF(ISBLANK(OFFSET('9. METAS'!$S$20,INT((ROW()-14)/2),0)),"",OFFSET('9. METAS'!$S$20,INT((ROW()-14)/2),0)))</f>
        <v/>
      </c>
      <c r="M443" s="246" t="str">
        <f ca="1">IF(MOD(ROW()-13,2)=0,IF(ISBLANK(OFFSET('11. SEGUIMIENTO 2026'!$Q$14,INT((ROW()-13)/2),0)),"",OFFSET('11. SEGUIMIENTO 2026'!$Q$14,INT((ROW()-13)/2),0)),IF(ISBLANK(OFFSET('9. METAS'!$T$20,INT((ROW()-14)/2),0)),"",OFFSET('9. METAS'!$T$20,INT((ROW()-14)/2),0)))</f>
        <v/>
      </c>
      <c r="N443" s="1006" t="str">
        <f t="shared" ref="N443" ca="1" si="426">IFERROR(J443/J444,"ND")</f>
        <v>ND</v>
      </c>
      <c r="O443" s="1008" t="str">
        <f t="shared" ref="O443" ca="1" si="427">IFERROR(((J443+K443+L443)/H443),"ND")</f>
        <v>ND</v>
      </c>
      <c r="P443" s="1010"/>
    </row>
    <row r="444" spans="3:16">
      <c r="C444" s="1025"/>
      <c r="D444" s="1018"/>
      <c r="E444" s="1018"/>
      <c r="F444" s="1021"/>
      <c r="G444" s="1023"/>
      <c r="H444" s="1002"/>
      <c r="I444" s="1012"/>
      <c r="J444" s="244" t="str">
        <f ca="1">IF(MOD(ROW()-13,2)=0,IF(ISBLANK(OFFSET('11. SEGUIMIENTO 2026'!$N$14,INT((ROW()-13)/2),0)),"",OFFSET('11. SEGUIMIENTO 2026'!$N$14,INT((ROW()-13)/2),0)),IF(ISBLANK(OFFSET('9. METAS'!$Q$20,INT((ROW()-14)/2),0)),"",OFFSET('9. METAS'!$Q$20,INT((ROW()-14)/2),0)))</f>
        <v/>
      </c>
      <c r="K444" s="245" t="str">
        <f ca="1">IF(MOD(ROW()-13,2)=0,IF(ISBLANK(OFFSET('11. SEGUIMIENTO 2026'!$O$14,INT((ROW()-13)/2),0)),"",OFFSET('11. SEGUIMIENTO 2026'!$O$14,INT((ROW()-13)/2),0)),IF(ISBLANK(OFFSET('9. METAS'!$R$20,INT((ROW()-14)/2),0)),"",OFFSET('9. METAS'!$R$20,INT((ROW()-14)/2),0)))</f>
        <v/>
      </c>
      <c r="L444" s="245" t="str">
        <f ca="1">IF(MOD(ROW()-13,2)=0,IF(ISBLANK(OFFSET('11. SEGUIMIENTO 2026'!$P$14,INT((ROW()-13)/2),0)),"",OFFSET('11. SEGUIMIENTO 2026'!$P$14,INT((ROW()-13)/2),0)),IF(ISBLANK(OFFSET('9. METAS'!$S$20,INT((ROW()-14)/2),0)),"",OFFSET('9. METAS'!$S$20,INT((ROW()-14)/2),0)))</f>
        <v/>
      </c>
      <c r="M444" s="246" t="str">
        <f ca="1">IF(MOD(ROW()-13,2)=0,IF(ISBLANK(OFFSET('11. SEGUIMIENTO 2026'!$Q$14,INT((ROW()-13)/2),0)),"",OFFSET('11. SEGUIMIENTO 2026'!$Q$14,INT((ROW()-13)/2),0)),IF(ISBLANK(OFFSET('9. METAS'!$T$20,INT((ROW()-14)/2),0)),"",OFFSET('9. METAS'!$T$20,INT((ROW()-14)/2),0)))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02" t="str">
        <f ca="1">IF(ISBLANK(OFFSET('9. METAS'!$K$20,INT((ROW()-13)/2),0)),"",OFFSET('9. METAS'!$K$20,INT((ROW()-13)/2),0))</f>
        <v/>
      </c>
      <c r="I445" s="1004"/>
      <c r="J445" s="244" t="str">
        <f ca="1">IF(MOD(ROW()-13,2)=0,IF(ISBLANK(OFFSET('11. SEGUIMIENTO 2026'!$N$14,INT((ROW()-13)/2),0)),"",OFFSET('11. SEGUIMIENTO 2026'!$N$14,INT((ROW()-13)/2),0)),IF(ISBLANK(OFFSET('9. METAS'!$Q$20,INT((ROW()-14)/2),0)),"",OFFSET('9. METAS'!$Q$20,INT((ROW()-14)/2),0)))</f>
        <v/>
      </c>
      <c r="K445" s="245" t="str">
        <f ca="1">IF(MOD(ROW()-13,2)=0,IF(ISBLANK(OFFSET('11. SEGUIMIENTO 2026'!$O$14,INT((ROW()-13)/2),0)),"",OFFSET('11. SEGUIMIENTO 2026'!$O$14,INT((ROW()-13)/2),0)),IF(ISBLANK(OFFSET('9. METAS'!$R$20,INT((ROW()-14)/2),0)),"",OFFSET('9. METAS'!$R$20,INT((ROW()-14)/2),0)))</f>
        <v/>
      </c>
      <c r="L445" s="245" t="str">
        <f ca="1">IF(MOD(ROW()-13,2)=0,IF(ISBLANK(OFFSET('11. SEGUIMIENTO 2026'!$P$14,INT((ROW()-13)/2),0)),"",OFFSET('11. SEGUIMIENTO 2026'!$P$14,INT((ROW()-13)/2),0)),IF(ISBLANK(OFFSET('9. METAS'!$S$20,INT((ROW()-14)/2),0)),"",OFFSET('9. METAS'!$S$20,INT((ROW()-14)/2),0)))</f>
        <v/>
      </c>
      <c r="M445" s="246" t="str">
        <f ca="1">IF(MOD(ROW()-13,2)=0,IF(ISBLANK(OFFSET('11. SEGUIMIENTO 2026'!$Q$14,INT((ROW()-13)/2),0)),"",OFFSET('11. SEGUIMIENTO 2026'!$Q$14,INT((ROW()-13)/2),0)),IF(ISBLANK(OFFSET('9. METAS'!$T$20,INT((ROW()-14)/2),0)),"",OFFSET('9. METAS'!$T$20,INT((ROW()-14)/2),0)))</f>
        <v/>
      </c>
      <c r="N445" s="1006" t="str">
        <f t="shared" ref="N445" ca="1" si="428">IFERROR(J445/J446,"ND")</f>
        <v>ND</v>
      </c>
      <c r="O445" s="1008" t="str">
        <f t="shared" ref="O445" ca="1" si="429">IFERROR(((J445+K445+L445)/H445),"ND")</f>
        <v>ND</v>
      </c>
      <c r="P445" s="1010"/>
    </row>
    <row r="446" spans="3:16">
      <c r="C446" s="1025"/>
      <c r="D446" s="1018"/>
      <c r="E446" s="1018"/>
      <c r="F446" s="1021"/>
      <c r="G446" s="1023"/>
      <c r="H446" s="1002"/>
      <c r="I446" s="1012"/>
      <c r="J446" s="244" t="str">
        <f ca="1">IF(MOD(ROW()-13,2)=0,IF(ISBLANK(OFFSET('11. SEGUIMIENTO 2026'!$N$14,INT((ROW()-13)/2),0)),"",OFFSET('11. SEGUIMIENTO 2026'!$N$14,INT((ROW()-13)/2),0)),IF(ISBLANK(OFFSET('9. METAS'!$Q$20,INT((ROW()-14)/2),0)),"",OFFSET('9. METAS'!$Q$20,INT((ROW()-14)/2),0)))</f>
        <v/>
      </c>
      <c r="K446" s="245" t="str">
        <f ca="1">IF(MOD(ROW()-13,2)=0,IF(ISBLANK(OFFSET('11. SEGUIMIENTO 2026'!$O$14,INT((ROW()-13)/2),0)),"",OFFSET('11. SEGUIMIENTO 2026'!$O$14,INT((ROW()-13)/2),0)),IF(ISBLANK(OFFSET('9. METAS'!$R$20,INT((ROW()-14)/2),0)),"",OFFSET('9. METAS'!$R$20,INT((ROW()-14)/2),0)))</f>
        <v/>
      </c>
      <c r="L446" s="245" t="str">
        <f ca="1">IF(MOD(ROW()-13,2)=0,IF(ISBLANK(OFFSET('11. SEGUIMIENTO 2026'!$P$14,INT((ROW()-13)/2),0)),"",OFFSET('11. SEGUIMIENTO 2026'!$P$14,INT((ROW()-13)/2),0)),IF(ISBLANK(OFFSET('9. METAS'!$S$20,INT((ROW()-14)/2),0)),"",OFFSET('9. METAS'!$S$20,INT((ROW()-14)/2),0)))</f>
        <v/>
      </c>
      <c r="M446" s="246" t="str">
        <f ca="1">IF(MOD(ROW()-13,2)=0,IF(ISBLANK(OFFSET('11. SEGUIMIENTO 2026'!$Q$14,INT((ROW()-13)/2),0)),"",OFFSET('11. SEGUIMIENTO 2026'!$Q$14,INT((ROW()-13)/2),0)),IF(ISBLANK(OFFSET('9. METAS'!$T$20,INT((ROW()-14)/2),0)),"",OFFSET('9. METAS'!$T$20,INT((ROW()-14)/2),0)))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02" t="str">
        <f ca="1">IF(ISBLANK(OFFSET('9. METAS'!$K$20,INT((ROW()-13)/2),0)),"",OFFSET('9. METAS'!$K$20,INT((ROW()-13)/2),0))</f>
        <v/>
      </c>
      <c r="I447" s="1004"/>
      <c r="J447" s="244" t="str">
        <f ca="1">IF(MOD(ROW()-13,2)=0,IF(ISBLANK(OFFSET('11. SEGUIMIENTO 2026'!$N$14,INT((ROW()-13)/2),0)),"",OFFSET('11. SEGUIMIENTO 2026'!$N$14,INT((ROW()-13)/2),0)),IF(ISBLANK(OFFSET('9. METAS'!$Q$20,INT((ROW()-14)/2),0)),"",OFFSET('9. METAS'!$Q$20,INT((ROW()-14)/2),0)))</f>
        <v/>
      </c>
      <c r="K447" s="245" t="str">
        <f ca="1">IF(MOD(ROW()-13,2)=0,IF(ISBLANK(OFFSET('11. SEGUIMIENTO 2026'!$O$14,INT((ROW()-13)/2),0)),"",OFFSET('11. SEGUIMIENTO 2026'!$O$14,INT((ROW()-13)/2),0)),IF(ISBLANK(OFFSET('9. METAS'!$R$20,INT((ROW()-14)/2),0)),"",OFFSET('9. METAS'!$R$20,INT((ROW()-14)/2),0)))</f>
        <v/>
      </c>
      <c r="L447" s="245" t="str">
        <f ca="1">IF(MOD(ROW()-13,2)=0,IF(ISBLANK(OFFSET('11. SEGUIMIENTO 2026'!$P$14,INT((ROW()-13)/2),0)),"",OFFSET('11. SEGUIMIENTO 2026'!$P$14,INT((ROW()-13)/2),0)),IF(ISBLANK(OFFSET('9. METAS'!$S$20,INT((ROW()-14)/2),0)),"",OFFSET('9. METAS'!$S$20,INT((ROW()-14)/2),0)))</f>
        <v/>
      </c>
      <c r="M447" s="246" t="str">
        <f ca="1">IF(MOD(ROW()-13,2)=0,IF(ISBLANK(OFFSET('11. SEGUIMIENTO 2026'!$Q$14,INT((ROW()-13)/2),0)),"",OFFSET('11. SEGUIMIENTO 2026'!$Q$14,INT((ROW()-13)/2),0)),IF(ISBLANK(OFFSET('9. METAS'!$T$20,INT((ROW()-14)/2),0)),"",OFFSET('9. METAS'!$T$20,INT((ROW()-14)/2),0)))</f>
        <v/>
      </c>
      <c r="N447" s="1006" t="str">
        <f t="shared" ref="N447" ca="1" si="430">IFERROR(J447/J448,"ND")</f>
        <v>ND</v>
      </c>
      <c r="O447" s="1008" t="str">
        <f t="shared" ref="O447" ca="1" si="431">IFERROR(((J447+K447+L447)/H447),"ND")</f>
        <v>ND</v>
      </c>
      <c r="P447" s="1010"/>
    </row>
    <row r="448" spans="3:16">
      <c r="C448" s="1025"/>
      <c r="D448" s="1018"/>
      <c r="E448" s="1018"/>
      <c r="F448" s="1021"/>
      <c r="G448" s="1023"/>
      <c r="H448" s="1002"/>
      <c r="I448" s="1012"/>
      <c r="J448" s="244" t="str">
        <f ca="1">IF(MOD(ROW()-13,2)=0,IF(ISBLANK(OFFSET('11. SEGUIMIENTO 2026'!$N$14,INT((ROW()-13)/2),0)),"",OFFSET('11. SEGUIMIENTO 2026'!$N$14,INT((ROW()-13)/2),0)),IF(ISBLANK(OFFSET('9. METAS'!$Q$20,INT((ROW()-14)/2),0)),"",OFFSET('9. METAS'!$Q$20,INT((ROW()-14)/2),0)))</f>
        <v/>
      </c>
      <c r="K448" s="245" t="str">
        <f ca="1">IF(MOD(ROW()-13,2)=0,IF(ISBLANK(OFFSET('11. SEGUIMIENTO 2026'!$O$14,INT((ROW()-13)/2),0)),"",OFFSET('11. SEGUIMIENTO 2026'!$O$14,INT((ROW()-13)/2),0)),IF(ISBLANK(OFFSET('9. METAS'!$R$20,INT((ROW()-14)/2),0)),"",OFFSET('9. METAS'!$R$20,INT((ROW()-14)/2),0)))</f>
        <v/>
      </c>
      <c r="L448" s="245" t="str">
        <f ca="1">IF(MOD(ROW()-13,2)=0,IF(ISBLANK(OFFSET('11. SEGUIMIENTO 2026'!$P$14,INT((ROW()-13)/2),0)),"",OFFSET('11. SEGUIMIENTO 2026'!$P$14,INT((ROW()-13)/2),0)),IF(ISBLANK(OFFSET('9. METAS'!$S$20,INT((ROW()-14)/2),0)),"",OFFSET('9. METAS'!$S$20,INT((ROW()-14)/2),0)))</f>
        <v/>
      </c>
      <c r="M448" s="246" t="str">
        <f ca="1">IF(MOD(ROW()-13,2)=0,IF(ISBLANK(OFFSET('11. SEGUIMIENTO 2026'!$Q$14,INT((ROW()-13)/2),0)),"",OFFSET('11. SEGUIMIENTO 2026'!$Q$14,INT((ROW()-13)/2),0)),IF(ISBLANK(OFFSET('9. METAS'!$T$20,INT((ROW()-14)/2),0)),"",OFFSET('9. METAS'!$T$20,INT((ROW()-14)/2),0)))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02" t="str">
        <f ca="1">IF(ISBLANK(OFFSET('9. METAS'!$K$20,INT((ROW()-13)/2),0)),"",OFFSET('9. METAS'!$K$20,INT((ROW()-13)/2),0))</f>
        <v/>
      </c>
      <c r="I449" s="1004"/>
      <c r="J449" s="244" t="str">
        <f ca="1">IF(MOD(ROW()-13,2)=0,IF(ISBLANK(OFFSET('11. SEGUIMIENTO 2026'!$N$14,INT((ROW()-13)/2),0)),"",OFFSET('11. SEGUIMIENTO 2026'!$N$14,INT((ROW()-13)/2),0)),IF(ISBLANK(OFFSET('9. METAS'!$Q$20,INT((ROW()-14)/2),0)),"",OFFSET('9. METAS'!$Q$20,INT((ROW()-14)/2),0)))</f>
        <v/>
      </c>
      <c r="K449" s="245" t="str">
        <f ca="1">IF(MOD(ROW()-13,2)=0,IF(ISBLANK(OFFSET('11. SEGUIMIENTO 2026'!$O$14,INT((ROW()-13)/2),0)),"",OFFSET('11. SEGUIMIENTO 2026'!$O$14,INT((ROW()-13)/2),0)),IF(ISBLANK(OFFSET('9. METAS'!$R$20,INT((ROW()-14)/2),0)),"",OFFSET('9. METAS'!$R$20,INT((ROW()-14)/2),0)))</f>
        <v/>
      </c>
      <c r="L449" s="245" t="str">
        <f ca="1">IF(MOD(ROW()-13,2)=0,IF(ISBLANK(OFFSET('11. SEGUIMIENTO 2026'!$P$14,INT((ROW()-13)/2),0)),"",OFFSET('11. SEGUIMIENTO 2026'!$P$14,INT((ROW()-13)/2),0)),IF(ISBLANK(OFFSET('9. METAS'!$S$20,INT((ROW()-14)/2),0)),"",OFFSET('9. METAS'!$S$20,INT((ROW()-14)/2),0)))</f>
        <v/>
      </c>
      <c r="M449" s="246" t="str">
        <f ca="1">IF(MOD(ROW()-13,2)=0,IF(ISBLANK(OFFSET('11. SEGUIMIENTO 2026'!$Q$14,INT((ROW()-13)/2),0)),"",OFFSET('11. SEGUIMIENTO 2026'!$Q$14,INT((ROW()-13)/2),0)),IF(ISBLANK(OFFSET('9. METAS'!$T$20,INT((ROW()-14)/2),0)),"",OFFSET('9. METAS'!$T$20,INT((ROW()-14)/2),0)))</f>
        <v/>
      </c>
      <c r="N449" s="1006" t="str">
        <f t="shared" ref="N449" ca="1" si="432">IFERROR(J449/J450,"ND")</f>
        <v>ND</v>
      </c>
      <c r="O449" s="1008" t="str">
        <f t="shared" ref="O449" ca="1" si="433">IFERROR(((J449+K449+L449)/H449),"ND")</f>
        <v>ND</v>
      </c>
      <c r="P449" s="1010"/>
    </row>
    <row r="450" spans="3:16">
      <c r="C450" s="1025"/>
      <c r="D450" s="1018"/>
      <c r="E450" s="1018"/>
      <c r="F450" s="1021"/>
      <c r="G450" s="1023"/>
      <c r="H450" s="1002"/>
      <c r="I450" s="1012"/>
      <c r="J450" s="244" t="str">
        <f ca="1">IF(MOD(ROW()-13,2)=0,IF(ISBLANK(OFFSET('11. SEGUIMIENTO 2026'!$N$14,INT((ROW()-13)/2),0)),"",OFFSET('11. SEGUIMIENTO 2026'!$N$14,INT((ROW()-13)/2),0)),IF(ISBLANK(OFFSET('9. METAS'!$Q$20,INT((ROW()-14)/2),0)),"",OFFSET('9. METAS'!$Q$20,INT((ROW()-14)/2),0)))</f>
        <v/>
      </c>
      <c r="K450" s="245" t="str">
        <f ca="1">IF(MOD(ROW()-13,2)=0,IF(ISBLANK(OFFSET('11. SEGUIMIENTO 2026'!$O$14,INT((ROW()-13)/2),0)),"",OFFSET('11. SEGUIMIENTO 2026'!$O$14,INT((ROW()-13)/2),0)),IF(ISBLANK(OFFSET('9. METAS'!$R$20,INT((ROW()-14)/2),0)),"",OFFSET('9. METAS'!$R$20,INT((ROW()-14)/2),0)))</f>
        <v/>
      </c>
      <c r="L450" s="245" t="str">
        <f ca="1">IF(MOD(ROW()-13,2)=0,IF(ISBLANK(OFFSET('11. SEGUIMIENTO 2026'!$P$14,INT((ROW()-13)/2),0)),"",OFFSET('11. SEGUIMIENTO 2026'!$P$14,INT((ROW()-13)/2),0)),IF(ISBLANK(OFFSET('9. METAS'!$S$20,INT((ROW()-14)/2),0)),"",OFFSET('9. METAS'!$S$20,INT((ROW()-14)/2),0)))</f>
        <v/>
      </c>
      <c r="M450" s="246" t="str">
        <f ca="1">IF(MOD(ROW()-13,2)=0,IF(ISBLANK(OFFSET('11. SEGUIMIENTO 2026'!$Q$14,INT((ROW()-13)/2),0)),"",OFFSET('11. SEGUIMIENTO 2026'!$Q$14,INT((ROW()-13)/2),0)),IF(ISBLANK(OFFSET('9. METAS'!$T$20,INT((ROW()-14)/2),0)),"",OFFSET('9. METAS'!$T$20,INT((ROW()-14)/2),0)))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02" t="str">
        <f ca="1">IF(ISBLANK(OFFSET('9. METAS'!$K$20,INT((ROW()-13)/2),0)),"",OFFSET('9. METAS'!$K$20,INT((ROW()-13)/2),0))</f>
        <v/>
      </c>
      <c r="I451" s="1004"/>
      <c r="J451" s="244" t="str">
        <f ca="1">IF(MOD(ROW()-13,2)=0,IF(ISBLANK(OFFSET('11. SEGUIMIENTO 2026'!$N$14,INT((ROW()-13)/2),0)),"",OFFSET('11. SEGUIMIENTO 2026'!$N$14,INT((ROW()-13)/2),0)),IF(ISBLANK(OFFSET('9. METAS'!$Q$20,INT((ROW()-14)/2),0)),"",OFFSET('9. METAS'!$Q$20,INT((ROW()-14)/2),0)))</f>
        <v/>
      </c>
      <c r="K451" s="245" t="str">
        <f ca="1">IF(MOD(ROW()-13,2)=0,IF(ISBLANK(OFFSET('11. SEGUIMIENTO 2026'!$O$14,INT((ROW()-13)/2),0)),"",OFFSET('11. SEGUIMIENTO 2026'!$O$14,INT((ROW()-13)/2),0)),IF(ISBLANK(OFFSET('9. METAS'!$R$20,INT((ROW()-14)/2),0)),"",OFFSET('9. METAS'!$R$20,INT((ROW()-14)/2),0)))</f>
        <v/>
      </c>
      <c r="L451" s="245" t="str">
        <f ca="1">IF(MOD(ROW()-13,2)=0,IF(ISBLANK(OFFSET('11. SEGUIMIENTO 2026'!$P$14,INT((ROW()-13)/2),0)),"",OFFSET('11. SEGUIMIENTO 2026'!$P$14,INT((ROW()-13)/2),0)),IF(ISBLANK(OFFSET('9. METAS'!$S$20,INT((ROW()-14)/2),0)),"",OFFSET('9. METAS'!$S$20,INT((ROW()-14)/2),0)))</f>
        <v/>
      </c>
      <c r="M451" s="246" t="str">
        <f ca="1">IF(MOD(ROW()-13,2)=0,IF(ISBLANK(OFFSET('11. SEGUIMIENTO 2026'!$Q$14,INT((ROW()-13)/2),0)),"",OFFSET('11. SEGUIMIENTO 2026'!$Q$14,INT((ROW()-13)/2),0)),IF(ISBLANK(OFFSET('9. METAS'!$T$20,INT((ROW()-14)/2),0)),"",OFFSET('9. METAS'!$T$20,INT((ROW()-14)/2),0)))</f>
        <v/>
      </c>
      <c r="N451" s="1006" t="str">
        <f t="shared" ref="N451" ca="1" si="434">IFERROR(J451/J452,"ND")</f>
        <v>ND</v>
      </c>
      <c r="O451" s="1008" t="str">
        <f t="shared" ref="O451" ca="1" si="435">IFERROR(((J451+K451+L451)/H451),"ND")</f>
        <v>ND</v>
      </c>
      <c r="P451" s="1010"/>
    </row>
    <row r="452" spans="3:16">
      <c r="C452" s="1025"/>
      <c r="D452" s="1018"/>
      <c r="E452" s="1018"/>
      <c r="F452" s="1021"/>
      <c r="G452" s="1023"/>
      <c r="H452" s="1002"/>
      <c r="I452" s="1012"/>
      <c r="J452" s="244" t="str">
        <f ca="1">IF(MOD(ROW()-13,2)=0,IF(ISBLANK(OFFSET('11. SEGUIMIENTO 2026'!$N$14,INT((ROW()-13)/2),0)),"",OFFSET('11. SEGUIMIENTO 2026'!$N$14,INT((ROW()-13)/2),0)),IF(ISBLANK(OFFSET('9. METAS'!$Q$20,INT((ROW()-14)/2),0)),"",OFFSET('9. METAS'!$Q$20,INT((ROW()-14)/2),0)))</f>
        <v/>
      </c>
      <c r="K452" s="245" t="str">
        <f ca="1">IF(MOD(ROW()-13,2)=0,IF(ISBLANK(OFFSET('11. SEGUIMIENTO 2026'!$O$14,INT((ROW()-13)/2),0)),"",OFFSET('11. SEGUIMIENTO 2026'!$O$14,INT((ROW()-13)/2),0)),IF(ISBLANK(OFFSET('9. METAS'!$R$20,INT((ROW()-14)/2),0)),"",OFFSET('9. METAS'!$R$20,INT((ROW()-14)/2),0)))</f>
        <v/>
      </c>
      <c r="L452" s="245" t="str">
        <f ca="1">IF(MOD(ROW()-13,2)=0,IF(ISBLANK(OFFSET('11. SEGUIMIENTO 2026'!$P$14,INT((ROW()-13)/2),0)),"",OFFSET('11. SEGUIMIENTO 2026'!$P$14,INT((ROW()-13)/2),0)),IF(ISBLANK(OFFSET('9. METAS'!$S$20,INT((ROW()-14)/2),0)),"",OFFSET('9. METAS'!$S$20,INT((ROW()-14)/2),0)))</f>
        <v/>
      </c>
      <c r="M452" s="246" t="str">
        <f ca="1">IF(MOD(ROW()-13,2)=0,IF(ISBLANK(OFFSET('11. SEGUIMIENTO 2026'!$Q$14,INT((ROW()-13)/2),0)),"",OFFSET('11. SEGUIMIENTO 2026'!$Q$14,INT((ROW()-13)/2),0)),IF(ISBLANK(OFFSET('9. METAS'!$T$20,INT((ROW()-14)/2),0)),"",OFFSET('9. METAS'!$T$20,INT((ROW()-14)/2),0)))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02" t="str">
        <f ca="1">IF(ISBLANK(OFFSET('9. METAS'!$K$20,INT((ROW()-13)/2),0)),"",OFFSET('9. METAS'!$K$20,INT((ROW()-13)/2),0))</f>
        <v/>
      </c>
      <c r="I453" s="1004"/>
      <c r="J453" s="244" t="str">
        <f ca="1">IF(MOD(ROW()-13,2)=0,IF(ISBLANK(OFFSET('11. SEGUIMIENTO 2026'!$N$14,INT((ROW()-13)/2),0)),"",OFFSET('11. SEGUIMIENTO 2026'!$N$14,INT((ROW()-13)/2),0)),IF(ISBLANK(OFFSET('9. METAS'!$Q$20,INT((ROW()-14)/2),0)),"",OFFSET('9. METAS'!$Q$20,INT((ROW()-14)/2),0)))</f>
        <v/>
      </c>
      <c r="K453" s="245" t="str">
        <f ca="1">IF(MOD(ROW()-13,2)=0,IF(ISBLANK(OFFSET('11. SEGUIMIENTO 2026'!$O$14,INT((ROW()-13)/2),0)),"",OFFSET('11. SEGUIMIENTO 2026'!$O$14,INT((ROW()-13)/2),0)),IF(ISBLANK(OFFSET('9. METAS'!$R$20,INT((ROW()-14)/2),0)),"",OFFSET('9. METAS'!$R$20,INT((ROW()-14)/2),0)))</f>
        <v/>
      </c>
      <c r="L453" s="245" t="str">
        <f ca="1">IF(MOD(ROW()-13,2)=0,IF(ISBLANK(OFFSET('11. SEGUIMIENTO 2026'!$P$14,INT((ROW()-13)/2),0)),"",OFFSET('11. SEGUIMIENTO 2026'!$P$14,INT((ROW()-13)/2),0)),IF(ISBLANK(OFFSET('9. METAS'!$S$20,INT((ROW()-14)/2),0)),"",OFFSET('9. METAS'!$S$20,INT((ROW()-14)/2),0)))</f>
        <v/>
      </c>
      <c r="M453" s="246" t="str">
        <f ca="1">IF(MOD(ROW()-13,2)=0,IF(ISBLANK(OFFSET('11. SEGUIMIENTO 2026'!$Q$14,INT((ROW()-13)/2),0)),"",OFFSET('11. SEGUIMIENTO 2026'!$Q$14,INT((ROW()-13)/2),0)),IF(ISBLANK(OFFSET('9. METAS'!$T$20,INT((ROW()-14)/2),0)),"",OFFSET('9. METAS'!$T$20,INT((ROW()-14)/2),0)))</f>
        <v/>
      </c>
      <c r="N453" s="1006" t="str">
        <f t="shared" ref="N453" ca="1" si="436">IFERROR(J453/J454,"ND")</f>
        <v>ND</v>
      </c>
      <c r="O453" s="1008" t="str">
        <f t="shared" ref="O453" ca="1" si="437">IFERROR(((J453+K453+L453)/H453),"ND")</f>
        <v>ND</v>
      </c>
      <c r="P453" s="1010"/>
    </row>
    <row r="454" spans="3:16">
      <c r="C454" s="1025"/>
      <c r="D454" s="1018"/>
      <c r="E454" s="1018"/>
      <c r="F454" s="1021"/>
      <c r="G454" s="1023"/>
      <c r="H454" s="1002"/>
      <c r="I454" s="1012"/>
      <c r="J454" s="244" t="str">
        <f ca="1">IF(MOD(ROW()-13,2)=0,IF(ISBLANK(OFFSET('11. SEGUIMIENTO 2026'!$N$14,INT((ROW()-13)/2),0)),"",OFFSET('11. SEGUIMIENTO 2026'!$N$14,INT((ROW()-13)/2),0)),IF(ISBLANK(OFFSET('9. METAS'!$Q$20,INT((ROW()-14)/2),0)),"",OFFSET('9. METAS'!$Q$20,INT((ROW()-14)/2),0)))</f>
        <v/>
      </c>
      <c r="K454" s="245" t="str">
        <f ca="1">IF(MOD(ROW()-13,2)=0,IF(ISBLANK(OFFSET('11. SEGUIMIENTO 2026'!$O$14,INT((ROW()-13)/2),0)),"",OFFSET('11. SEGUIMIENTO 2026'!$O$14,INT((ROW()-13)/2),0)),IF(ISBLANK(OFFSET('9. METAS'!$R$20,INT((ROW()-14)/2),0)),"",OFFSET('9. METAS'!$R$20,INT((ROW()-14)/2),0)))</f>
        <v/>
      </c>
      <c r="L454" s="245" t="str">
        <f ca="1">IF(MOD(ROW()-13,2)=0,IF(ISBLANK(OFFSET('11. SEGUIMIENTO 2026'!$P$14,INT((ROW()-13)/2),0)),"",OFFSET('11. SEGUIMIENTO 2026'!$P$14,INT((ROW()-13)/2),0)),IF(ISBLANK(OFFSET('9. METAS'!$S$20,INT((ROW()-14)/2),0)),"",OFFSET('9. METAS'!$S$20,INT((ROW()-14)/2),0)))</f>
        <v/>
      </c>
      <c r="M454" s="246" t="str">
        <f ca="1">IF(MOD(ROW()-13,2)=0,IF(ISBLANK(OFFSET('11. SEGUIMIENTO 2026'!$Q$14,INT((ROW()-13)/2),0)),"",OFFSET('11. SEGUIMIENTO 2026'!$Q$14,INT((ROW()-13)/2),0)),IF(ISBLANK(OFFSET('9. METAS'!$T$20,INT((ROW()-14)/2),0)),"",OFFSET('9. METAS'!$T$20,INT((ROW()-14)/2),0)))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02" t="str">
        <f ca="1">IF(ISBLANK(OFFSET('9. METAS'!$K$20,INT((ROW()-13)/2),0)),"",OFFSET('9. METAS'!$K$20,INT((ROW()-13)/2),0))</f>
        <v/>
      </c>
      <c r="I455" s="1004"/>
      <c r="J455" s="244" t="str">
        <f ca="1">IF(MOD(ROW()-13,2)=0,IF(ISBLANK(OFFSET('11. SEGUIMIENTO 2026'!$N$14,INT((ROW()-13)/2),0)),"",OFFSET('11. SEGUIMIENTO 2026'!$N$14,INT((ROW()-13)/2),0)),IF(ISBLANK(OFFSET('9. METAS'!$Q$20,INT((ROW()-14)/2),0)),"",OFFSET('9. METAS'!$Q$20,INT((ROW()-14)/2),0)))</f>
        <v/>
      </c>
      <c r="K455" s="245" t="str">
        <f ca="1">IF(MOD(ROW()-13,2)=0,IF(ISBLANK(OFFSET('11. SEGUIMIENTO 2026'!$O$14,INT((ROW()-13)/2),0)),"",OFFSET('11. SEGUIMIENTO 2026'!$O$14,INT((ROW()-13)/2),0)),IF(ISBLANK(OFFSET('9. METAS'!$R$20,INT((ROW()-14)/2),0)),"",OFFSET('9. METAS'!$R$20,INT((ROW()-14)/2),0)))</f>
        <v/>
      </c>
      <c r="L455" s="245" t="str">
        <f ca="1">IF(MOD(ROW()-13,2)=0,IF(ISBLANK(OFFSET('11. SEGUIMIENTO 2026'!$P$14,INT((ROW()-13)/2),0)),"",OFFSET('11. SEGUIMIENTO 2026'!$P$14,INT((ROW()-13)/2),0)),IF(ISBLANK(OFFSET('9. METAS'!$S$20,INT((ROW()-14)/2),0)),"",OFFSET('9. METAS'!$S$20,INT((ROW()-14)/2),0)))</f>
        <v/>
      </c>
      <c r="M455" s="246" t="str">
        <f ca="1">IF(MOD(ROW()-13,2)=0,IF(ISBLANK(OFFSET('11. SEGUIMIENTO 2026'!$Q$14,INT((ROW()-13)/2),0)),"",OFFSET('11. SEGUIMIENTO 2026'!$Q$14,INT((ROW()-13)/2),0)),IF(ISBLANK(OFFSET('9. METAS'!$T$20,INT((ROW()-14)/2),0)),"",OFFSET('9. METAS'!$T$20,INT((ROW()-14)/2),0)))</f>
        <v/>
      </c>
      <c r="N455" s="1006" t="str">
        <f t="shared" ref="N455" ca="1" si="438">IFERROR(J455/J456,"ND")</f>
        <v>ND</v>
      </c>
      <c r="O455" s="1008" t="str">
        <f t="shared" ref="O455" ca="1" si="439">IFERROR(((J455+K455+L455)/H455),"ND")</f>
        <v>ND</v>
      </c>
      <c r="P455" s="1010"/>
    </row>
    <row r="456" spans="3:16">
      <c r="C456" s="1025"/>
      <c r="D456" s="1018"/>
      <c r="E456" s="1018"/>
      <c r="F456" s="1021"/>
      <c r="G456" s="1023"/>
      <c r="H456" s="1002"/>
      <c r="I456" s="1012"/>
      <c r="J456" s="244" t="str">
        <f ca="1">IF(MOD(ROW()-13,2)=0,IF(ISBLANK(OFFSET('11. SEGUIMIENTO 2026'!$N$14,INT((ROW()-13)/2),0)),"",OFFSET('11. SEGUIMIENTO 2026'!$N$14,INT((ROW()-13)/2),0)),IF(ISBLANK(OFFSET('9. METAS'!$Q$20,INT((ROW()-14)/2),0)),"",OFFSET('9. METAS'!$Q$20,INT((ROW()-14)/2),0)))</f>
        <v/>
      </c>
      <c r="K456" s="245" t="str">
        <f ca="1">IF(MOD(ROW()-13,2)=0,IF(ISBLANK(OFFSET('11. SEGUIMIENTO 2026'!$O$14,INT((ROW()-13)/2),0)),"",OFFSET('11. SEGUIMIENTO 2026'!$O$14,INT((ROW()-13)/2),0)),IF(ISBLANK(OFFSET('9. METAS'!$R$20,INT((ROW()-14)/2),0)),"",OFFSET('9. METAS'!$R$20,INT((ROW()-14)/2),0)))</f>
        <v/>
      </c>
      <c r="L456" s="245" t="str">
        <f ca="1">IF(MOD(ROW()-13,2)=0,IF(ISBLANK(OFFSET('11. SEGUIMIENTO 2026'!$P$14,INT((ROW()-13)/2),0)),"",OFFSET('11. SEGUIMIENTO 2026'!$P$14,INT((ROW()-13)/2),0)),IF(ISBLANK(OFFSET('9. METAS'!$S$20,INT((ROW()-14)/2),0)),"",OFFSET('9. METAS'!$S$20,INT((ROW()-14)/2),0)))</f>
        <v/>
      </c>
      <c r="M456" s="246" t="str">
        <f ca="1">IF(MOD(ROW()-13,2)=0,IF(ISBLANK(OFFSET('11. SEGUIMIENTO 2026'!$Q$14,INT((ROW()-13)/2),0)),"",OFFSET('11. SEGUIMIENTO 2026'!$Q$14,INT((ROW()-13)/2),0)),IF(ISBLANK(OFFSET('9. METAS'!$T$20,INT((ROW()-14)/2),0)),"",OFFSET('9. METAS'!$T$20,INT((ROW()-14)/2),0)))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02" t="str">
        <f ca="1">IF(ISBLANK(OFFSET('9. METAS'!$K$20,INT((ROW()-13)/2),0)),"",OFFSET('9. METAS'!$K$20,INT((ROW()-13)/2),0))</f>
        <v/>
      </c>
      <c r="I457" s="1004"/>
      <c r="J457" s="244" t="str">
        <f ca="1">IF(MOD(ROW()-13,2)=0,IF(ISBLANK(OFFSET('11. SEGUIMIENTO 2026'!$N$14,INT((ROW()-13)/2),0)),"",OFFSET('11. SEGUIMIENTO 2026'!$N$14,INT((ROW()-13)/2),0)),IF(ISBLANK(OFFSET('9. METAS'!$Q$20,INT((ROW()-14)/2),0)),"",OFFSET('9. METAS'!$Q$20,INT((ROW()-14)/2),0)))</f>
        <v/>
      </c>
      <c r="K457" s="245" t="str">
        <f ca="1">IF(MOD(ROW()-13,2)=0,IF(ISBLANK(OFFSET('11. SEGUIMIENTO 2026'!$O$14,INT((ROW()-13)/2),0)),"",OFFSET('11. SEGUIMIENTO 2026'!$O$14,INT((ROW()-13)/2),0)),IF(ISBLANK(OFFSET('9. METAS'!$R$20,INT((ROW()-14)/2),0)),"",OFFSET('9. METAS'!$R$20,INT((ROW()-14)/2),0)))</f>
        <v/>
      </c>
      <c r="L457" s="245" t="str">
        <f ca="1">IF(MOD(ROW()-13,2)=0,IF(ISBLANK(OFFSET('11. SEGUIMIENTO 2026'!$P$14,INT((ROW()-13)/2),0)),"",OFFSET('11. SEGUIMIENTO 2026'!$P$14,INT((ROW()-13)/2),0)),IF(ISBLANK(OFFSET('9. METAS'!$S$20,INT((ROW()-14)/2),0)),"",OFFSET('9. METAS'!$S$20,INT((ROW()-14)/2),0)))</f>
        <v/>
      </c>
      <c r="M457" s="246" t="str">
        <f ca="1">IF(MOD(ROW()-13,2)=0,IF(ISBLANK(OFFSET('11. SEGUIMIENTO 2026'!$Q$14,INT((ROW()-13)/2),0)),"",OFFSET('11. SEGUIMIENTO 2026'!$Q$14,INT((ROW()-13)/2),0)),IF(ISBLANK(OFFSET('9. METAS'!$T$20,INT((ROW()-14)/2),0)),"",OFFSET('9. METAS'!$T$20,INT((ROW()-14)/2),0)))</f>
        <v/>
      </c>
      <c r="N457" s="1006" t="str">
        <f t="shared" ref="N457" ca="1" si="440">IFERROR(J457/J458,"ND")</f>
        <v>ND</v>
      </c>
      <c r="O457" s="1008" t="str">
        <f t="shared" ref="O457" ca="1" si="441">IFERROR(((J457+K457+L457)/H457),"ND")</f>
        <v>ND</v>
      </c>
      <c r="P457" s="1010"/>
    </row>
    <row r="458" spans="3:16">
      <c r="C458" s="1025"/>
      <c r="D458" s="1018"/>
      <c r="E458" s="1018"/>
      <c r="F458" s="1021"/>
      <c r="G458" s="1023"/>
      <c r="H458" s="1002"/>
      <c r="I458" s="1012"/>
      <c r="J458" s="244" t="str">
        <f ca="1">IF(MOD(ROW()-13,2)=0,IF(ISBLANK(OFFSET('11. SEGUIMIENTO 2026'!$N$14,INT((ROW()-13)/2),0)),"",OFFSET('11. SEGUIMIENTO 2026'!$N$14,INT((ROW()-13)/2),0)),IF(ISBLANK(OFFSET('9. METAS'!$Q$20,INT((ROW()-14)/2),0)),"",OFFSET('9. METAS'!$Q$20,INT((ROW()-14)/2),0)))</f>
        <v/>
      </c>
      <c r="K458" s="245" t="str">
        <f ca="1">IF(MOD(ROW()-13,2)=0,IF(ISBLANK(OFFSET('11. SEGUIMIENTO 2026'!$O$14,INT((ROW()-13)/2),0)),"",OFFSET('11. SEGUIMIENTO 2026'!$O$14,INT((ROW()-13)/2),0)),IF(ISBLANK(OFFSET('9. METAS'!$R$20,INT((ROW()-14)/2),0)),"",OFFSET('9. METAS'!$R$20,INT((ROW()-14)/2),0)))</f>
        <v/>
      </c>
      <c r="L458" s="245" t="str">
        <f ca="1">IF(MOD(ROW()-13,2)=0,IF(ISBLANK(OFFSET('11. SEGUIMIENTO 2026'!$P$14,INT((ROW()-13)/2),0)),"",OFFSET('11. SEGUIMIENTO 2026'!$P$14,INT((ROW()-13)/2),0)),IF(ISBLANK(OFFSET('9. METAS'!$S$20,INT((ROW()-14)/2),0)),"",OFFSET('9. METAS'!$S$20,INT((ROW()-14)/2),0)))</f>
        <v/>
      </c>
      <c r="M458" s="246" t="str">
        <f ca="1">IF(MOD(ROW()-13,2)=0,IF(ISBLANK(OFFSET('11. SEGUIMIENTO 2026'!$Q$14,INT((ROW()-13)/2),0)),"",OFFSET('11. SEGUIMIENTO 2026'!$Q$14,INT((ROW()-13)/2),0)),IF(ISBLANK(OFFSET('9. METAS'!$T$20,INT((ROW()-14)/2),0)),"",OFFSET('9. METAS'!$T$20,INT((ROW()-14)/2),0)))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02" t="str">
        <f ca="1">IF(ISBLANK(OFFSET('9. METAS'!$K$20,INT((ROW()-13)/2),0)),"",OFFSET('9. METAS'!$K$20,INT((ROW()-13)/2),0))</f>
        <v/>
      </c>
      <c r="I459" s="1004"/>
      <c r="J459" s="244" t="str">
        <f ca="1">IF(MOD(ROW()-13,2)=0,IF(ISBLANK(OFFSET('11. SEGUIMIENTO 2026'!$N$14,INT((ROW()-13)/2),0)),"",OFFSET('11. SEGUIMIENTO 2026'!$N$14,INT((ROW()-13)/2),0)),IF(ISBLANK(OFFSET('9. METAS'!$Q$20,INT((ROW()-14)/2),0)),"",OFFSET('9. METAS'!$Q$20,INT((ROW()-14)/2),0)))</f>
        <v/>
      </c>
      <c r="K459" s="245" t="str">
        <f ca="1">IF(MOD(ROW()-13,2)=0,IF(ISBLANK(OFFSET('11. SEGUIMIENTO 2026'!$O$14,INT((ROW()-13)/2),0)),"",OFFSET('11. SEGUIMIENTO 2026'!$O$14,INT((ROW()-13)/2),0)),IF(ISBLANK(OFFSET('9. METAS'!$R$20,INT((ROW()-14)/2),0)),"",OFFSET('9. METAS'!$R$20,INT((ROW()-14)/2),0)))</f>
        <v/>
      </c>
      <c r="L459" s="245" t="str">
        <f ca="1">IF(MOD(ROW()-13,2)=0,IF(ISBLANK(OFFSET('11. SEGUIMIENTO 2026'!$P$14,INT((ROW()-13)/2),0)),"",OFFSET('11. SEGUIMIENTO 2026'!$P$14,INT((ROW()-13)/2),0)),IF(ISBLANK(OFFSET('9. METAS'!$S$20,INT((ROW()-14)/2),0)),"",OFFSET('9. METAS'!$S$20,INT((ROW()-14)/2),0)))</f>
        <v/>
      </c>
      <c r="M459" s="246" t="str">
        <f ca="1">IF(MOD(ROW()-13,2)=0,IF(ISBLANK(OFFSET('11. SEGUIMIENTO 2026'!$Q$14,INT((ROW()-13)/2),0)),"",OFFSET('11. SEGUIMIENTO 2026'!$Q$14,INT((ROW()-13)/2),0)),IF(ISBLANK(OFFSET('9. METAS'!$T$20,INT((ROW()-14)/2),0)),"",OFFSET('9. METAS'!$T$20,INT((ROW()-14)/2),0)))</f>
        <v/>
      </c>
      <c r="N459" s="1006" t="str">
        <f t="shared" ref="N459" ca="1" si="442">IFERROR(J459/J460,"ND")</f>
        <v>ND</v>
      </c>
      <c r="O459" s="1008" t="str">
        <f t="shared" ref="O459" ca="1" si="443">IFERROR(((J459+K459+L459)/H459),"ND")</f>
        <v>ND</v>
      </c>
      <c r="P459" s="1010"/>
    </row>
    <row r="460" spans="3:16">
      <c r="C460" s="1025"/>
      <c r="D460" s="1018"/>
      <c r="E460" s="1018"/>
      <c r="F460" s="1021"/>
      <c r="G460" s="1023"/>
      <c r="H460" s="1002"/>
      <c r="I460" s="1012"/>
      <c r="J460" s="244" t="str">
        <f ca="1">IF(MOD(ROW()-13,2)=0,IF(ISBLANK(OFFSET('11. SEGUIMIENTO 2026'!$N$14,INT((ROW()-13)/2),0)),"",OFFSET('11. SEGUIMIENTO 2026'!$N$14,INT((ROW()-13)/2),0)),IF(ISBLANK(OFFSET('9. METAS'!$Q$20,INT((ROW()-14)/2),0)),"",OFFSET('9. METAS'!$Q$20,INT((ROW()-14)/2),0)))</f>
        <v/>
      </c>
      <c r="K460" s="245" t="str">
        <f ca="1">IF(MOD(ROW()-13,2)=0,IF(ISBLANK(OFFSET('11. SEGUIMIENTO 2026'!$O$14,INT((ROW()-13)/2),0)),"",OFFSET('11. SEGUIMIENTO 2026'!$O$14,INT((ROW()-13)/2),0)),IF(ISBLANK(OFFSET('9. METAS'!$R$20,INT((ROW()-14)/2),0)),"",OFFSET('9. METAS'!$R$20,INT((ROW()-14)/2),0)))</f>
        <v/>
      </c>
      <c r="L460" s="245" t="str">
        <f ca="1">IF(MOD(ROW()-13,2)=0,IF(ISBLANK(OFFSET('11. SEGUIMIENTO 2026'!$P$14,INT((ROW()-13)/2),0)),"",OFFSET('11. SEGUIMIENTO 2026'!$P$14,INT((ROW()-13)/2),0)),IF(ISBLANK(OFFSET('9. METAS'!$S$20,INT((ROW()-14)/2),0)),"",OFFSET('9. METAS'!$S$20,INT((ROW()-14)/2),0)))</f>
        <v/>
      </c>
      <c r="M460" s="246" t="str">
        <f ca="1">IF(MOD(ROW()-13,2)=0,IF(ISBLANK(OFFSET('11. SEGUIMIENTO 2026'!$Q$14,INT((ROW()-13)/2),0)),"",OFFSET('11. SEGUIMIENTO 2026'!$Q$14,INT((ROW()-13)/2),0)),IF(ISBLANK(OFFSET('9. METAS'!$T$20,INT((ROW()-14)/2),0)),"",OFFSET('9. METAS'!$T$20,INT((ROW()-14)/2),0)))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02" t="str">
        <f ca="1">IF(ISBLANK(OFFSET('9. METAS'!$K$20,INT((ROW()-13)/2),0)),"",OFFSET('9. METAS'!$K$20,INT((ROW()-13)/2),0))</f>
        <v/>
      </c>
      <c r="I461" s="1004"/>
      <c r="J461" s="244" t="str">
        <f ca="1">IF(MOD(ROW()-13,2)=0,IF(ISBLANK(OFFSET('11. SEGUIMIENTO 2026'!$N$14,INT((ROW()-13)/2),0)),"",OFFSET('11. SEGUIMIENTO 2026'!$N$14,INT((ROW()-13)/2),0)),IF(ISBLANK(OFFSET('9. METAS'!$Q$20,INT((ROW()-14)/2),0)),"",OFFSET('9. METAS'!$Q$20,INT((ROW()-14)/2),0)))</f>
        <v/>
      </c>
      <c r="K461" s="245" t="str">
        <f ca="1">IF(MOD(ROW()-13,2)=0,IF(ISBLANK(OFFSET('11. SEGUIMIENTO 2026'!$O$14,INT((ROW()-13)/2),0)),"",OFFSET('11. SEGUIMIENTO 2026'!$O$14,INT((ROW()-13)/2),0)),IF(ISBLANK(OFFSET('9. METAS'!$R$20,INT((ROW()-14)/2),0)),"",OFFSET('9. METAS'!$R$20,INT((ROW()-14)/2),0)))</f>
        <v/>
      </c>
      <c r="L461" s="245" t="str">
        <f ca="1">IF(MOD(ROW()-13,2)=0,IF(ISBLANK(OFFSET('11. SEGUIMIENTO 2026'!$P$14,INT((ROW()-13)/2),0)),"",OFFSET('11. SEGUIMIENTO 2026'!$P$14,INT((ROW()-13)/2),0)),IF(ISBLANK(OFFSET('9. METAS'!$S$20,INT((ROW()-14)/2),0)),"",OFFSET('9. METAS'!$S$20,INT((ROW()-14)/2),0)))</f>
        <v/>
      </c>
      <c r="M461" s="246" t="str">
        <f ca="1">IF(MOD(ROW()-13,2)=0,IF(ISBLANK(OFFSET('11. SEGUIMIENTO 2026'!$Q$14,INT((ROW()-13)/2),0)),"",OFFSET('11. SEGUIMIENTO 2026'!$Q$14,INT((ROW()-13)/2),0)),IF(ISBLANK(OFFSET('9. METAS'!$T$20,INT((ROW()-14)/2),0)),"",OFFSET('9. METAS'!$T$20,INT((ROW()-14)/2),0)))</f>
        <v/>
      </c>
      <c r="N461" s="1006" t="str">
        <f t="shared" ref="N461" ca="1" si="444">IFERROR(J461/J462,"ND")</f>
        <v>ND</v>
      </c>
      <c r="O461" s="1008" t="str">
        <f t="shared" ref="O461" ca="1" si="445">IFERROR(((J461+K461+L461)/H461),"ND")</f>
        <v>ND</v>
      </c>
      <c r="P461" s="1010"/>
    </row>
    <row r="462" spans="3:16">
      <c r="C462" s="1025"/>
      <c r="D462" s="1018"/>
      <c r="E462" s="1018"/>
      <c r="F462" s="1021"/>
      <c r="G462" s="1023"/>
      <c r="H462" s="1002"/>
      <c r="I462" s="1012"/>
      <c r="J462" s="244" t="str">
        <f ca="1">IF(MOD(ROW()-13,2)=0,IF(ISBLANK(OFFSET('11. SEGUIMIENTO 2026'!$N$14,INT((ROW()-13)/2),0)),"",OFFSET('11. SEGUIMIENTO 2026'!$N$14,INT((ROW()-13)/2),0)),IF(ISBLANK(OFFSET('9. METAS'!$Q$20,INT((ROW()-14)/2),0)),"",OFFSET('9. METAS'!$Q$20,INT((ROW()-14)/2),0)))</f>
        <v/>
      </c>
      <c r="K462" s="245" t="str">
        <f ca="1">IF(MOD(ROW()-13,2)=0,IF(ISBLANK(OFFSET('11. SEGUIMIENTO 2026'!$O$14,INT((ROW()-13)/2),0)),"",OFFSET('11. SEGUIMIENTO 2026'!$O$14,INT((ROW()-13)/2),0)),IF(ISBLANK(OFFSET('9. METAS'!$R$20,INT((ROW()-14)/2),0)),"",OFFSET('9. METAS'!$R$20,INT((ROW()-14)/2),0)))</f>
        <v/>
      </c>
      <c r="L462" s="245" t="str">
        <f ca="1">IF(MOD(ROW()-13,2)=0,IF(ISBLANK(OFFSET('11. SEGUIMIENTO 2026'!$P$14,INT((ROW()-13)/2),0)),"",OFFSET('11. SEGUIMIENTO 2026'!$P$14,INT((ROW()-13)/2),0)),IF(ISBLANK(OFFSET('9. METAS'!$S$20,INT((ROW()-14)/2),0)),"",OFFSET('9. METAS'!$S$20,INT((ROW()-14)/2),0)))</f>
        <v/>
      </c>
      <c r="M462" s="246" t="str">
        <f ca="1">IF(MOD(ROW()-13,2)=0,IF(ISBLANK(OFFSET('11. SEGUIMIENTO 2026'!$Q$14,INT((ROW()-13)/2),0)),"",OFFSET('11. SEGUIMIENTO 2026'!$Q$14,INT((ROW()-13)/2),0)),IF(ISBLANK(OFFSET('9. METAS'!$T$20,INT((ROW()-14)/2),0)),"",OFFSET('9. METAS'!$T$20,INT((ROW()-14)/2),0)))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02" t="str">
        <f ca="1">IF(ISBLANK(OFFSET('9. METAS'!$K$20,INT((ROW()-13)/2),0)),"",OFFSET('9. METAS'!$K$20,INT((ROW()-13)/2),0))</f>
        <v/>
      </c>
      <c r="I463" s="1004"/>
      <c r="J463" s="244" t="str">
        <f ca="1">IF(MOD(ROW()-13,2)=0,IF(ISBLANK(OFFSET('11. SEGUIMIENTO 2026'!$N$14,INT((ROW()-13)/2),0)),"",OFFSET('11. SEGUIMIENTO 2026'!$N$14,INT((ROW()-13)/2),0)),IF(ISBLANK(OFFSET('9. METAS'!$Q$20,INT((ROW()-14)/2),0)),"",OFFSET('9. METAS'!$Q$20,INT((ROW()-14)/2),0)))</f>
        <v/>
      </c>
      <c r="K463" s="245" t="str">
        <f ca="1">IF(MOD(ROW()-13,2)=0,IF(ISBLANK(OFFSET('11. SEGUIMIENTO 2026'!$O$14,INT((ROW()-13)/2),0)),"",OFFSET('11. SEGUIMIENTO 2026'!$O$14,INT((ROW()-13)/2),0)),IF(ISBLANK(OFFSET('9. METAS'!$R$20,INT((ROW()-14)/2),0)),"",OFFSET('9. METAS'!$R$20,INT((ROW()-14)/2),0)))</f>
        <v/>
      </c>
      <c r="L463" s="245" t="str">
        <f ca="1">IF(MOD(ROW()-13,2)=0,IF(ISBLANK(OFFSET('11. SEGUIMIENTO 2026'!$P$14,INT((ROW()-13)/2),0)),"",OFFSET('11. SEGUIMIENTO 2026'!$P$14,INT((ROW()-13)/2),0)),IF(ISBLANK(OFFSET('9. METAS'!$S$20,INT((ROW()-14)/2),0)),"",OFFSET('9. METAS'!$S$20,INT((ROW()-14)/2),0)))</f>
        <v/>
      </c>
      <c r="M463" s="246" t="str">
        <f ca="1">IF(MOD(ROW()-13,2)=0,IF(ISBLANK(OFFSET('11. SEGUIMIENTO 2026'!$Q$14,INT((ROW()-13)/2),0)),"",OFFSET('11. SEGUIMIENTO 2026'!$Q$14,INT((ROW()-13)/2),0)),IF(ISBLANK(OFFSET('9. METAS'!$T$20,INT((ROW()-14)/2),0)),"",OFFSET('9. METAS'!$T$20,INT((ROW()-14)/2),0)))</f>
        <v/>
      </c>
      <c r="N463" s="1006" t="str">
        <f t="shared" ref="N463" ca="1" si="446">IFERROR(J463/J464,"ND")</f>
        <v>ND</v>
      </c>
      <c r="O463" s="1008" t="str">
        <f t="shared" ref="O463" ca="1" si="447">IFERROR(((J463+K463+L463)/H463),"ND")</f>
        <v>ND</v>
      </c>
      <c r="P463" s="1010"/>
    </row>
    <row r="464" spans="3:16">
      <c r="C464" s="1025"/>
      <c r="D464" s="1018"/>
      <c r="E464" s="1018"/>
      <c r="F464" s="1021"/>
      <c r="G464" s="1023"/>
      <c r="H464" s="1002"/>
      <c r="I464" s="1012"/>
      <c r="J464" s="244" t="str">
        <f ca="1">IF(MOD(ROW()-13,2)=0,IF(ISBLANK(OFFSET('11. SEGUIMIENTO 2026'!$N$14,INT((ROW()-13)/2),0)),"",OFFSET('11. SEGUIMIENTO 2026'!$N$14,INT((ROW()-13)/2),0)),IF(ISBLANK(OFFSET('9. METAS'!$Q$20,INT((ROW()-14)/2),0)),"",OFFSET('9. METAS'!$Q$20,INT((ROW()-14)/2),0)))</f>
        <v/>
      </c>
      <c r="K464" s="245" t="str">
        <f ca="1">IF(MOD(ROW()-13,2)=0,IF(ISBLANK(OFFSET('11. SEGUIMIENTO 2026'!$O$14,INT((ROW()-13)/2),0)),"",OFFSET('11. SEGUIMIENTO 2026'!$O$14,INT((ROW()-13)/2),0)),IF(ISBLANK(OFFSET('9. METAS'!$R$20,INT((ROW()-14)/2),0)),"",OFFSET('9. METAS'!$R$20,INT((ROW()-14)/2),0)))</f>
        <v/>
      </c>
      <c r="L464" s="245" t="str">
        <f ca="1">IF(MOD(ROW()-13,2)=0,IF(ISBLANK(OFFSET('11. SEGUIMIENTO 2026'!$P$14,INT((ROW()-13)/2),0)),"",OFFSET('11. SEGUIMIENTO 2026'!$P$14,INT((ROW()-13)/2),0)),IF(ISBLANK(OFFSET('9. METAS'!$S$20,INT((ROW()-14)/2),0)),"",OFFSET('9. METAS'!$S$20,INT((ROW()-14)/2),0)))</f>
        <v/>
      </c>
      <c r="M464" s="246" t="str">
        <f ca="1">IF(MOD(ROW()-13,2)=0,IF(ISBLANK(OFFSET('11. SEGUIMIENTO 2026'!$Q$14,INT((ROW()-13)/2),0)),"",OFFSET('11. SEGUIMIENTO 2026'!$Q$14,INT((ROW()-13)/2),0)),IF(ISBLANK(OFFSET('9. METAS'!$T$20,INT((ROW()-14)/2),0)),"",OFFSET('9. METAS'!$T$20,INT((ROW()-14)/2),0)))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02" t="str">
        <f ca="1">IF(ISBLANK(OFFSET('9. METAS'!$K$20,INT((ROW()-13)/2),0)),"",OFFSET('9. METAS'!$K$20,INT((ROW()-13)/2),0))</f>
        <v/>
      </c>
      <c r="I465" s="1004"/>
      <c r="J465" s="244" t="str">
        <f ca="1">IF(MOD(ROW()-13,2)=0,IF(ISBLANK(OFFSET('11. SEGUIMIENTO 2026'!$N$14,INT((ROW()-13)/2),0)),"",OFFSET('11. SEGUIMIENTO 2026'!$N$14,INT((ROW()-13)/2),0)),IF(ISBLANK(OFFSET('9. METAS'!$Q$20,INT((ROW()-14)/2),0)),"",OFFSET('9. METAS'!$Q$20,INT((ROW()-14)/2),0)))</f>
        <v/>
      </c>
      <c r="K465" s="245" t="str">
        <f ca="1">IF(MOD(ROW()-13,2)=0,IF(ISBLANK(OFFSET('11. SEGUIMIENTO 2026'!$O$14,INT((ROW()-13)/2),0)),"",OFFSET('11. SEGUIMIENTO 2026'!$O$14,INT((ROW()-13)/2),0)),IF(ISBLANK(OFFSET('9. METAS'!$R$20,INT((ROW()-14)/2),0)),"",OFFSET('9. METAS'!$R$20,INT((ROW()-14)/2),0)))</f>
        <v/>
      </c>
      <c r="L465" s="245" t="str">
        <f ca="1">IF(MOD(ROW()-13,2)=0,IF(ISBLANK(OFFSET('11. SEGUIMIENTO 2026'!$P$14,INT((ROW()-13)/2),0)),"",OFFSET('11. SEGUIMIENTO 2026'!$P$14,INT((ROW()-13)/2),0)),IF(ISBLANK(OFFSET('9. METAS'!$S$20,INT((ROW()-14)/2),0)),"",OFFSET('9. METAS'!$S$20,INT((ROW()-14)/2),0)))</f>
        <v/>
      </c>
      <c r="M465" s="246" t="str">
        <f ca="1">IF(MOD(ROW()-13,2)=0,IF(ISBLANK(OFFSET('11. SEGUIMIENTO 2026'!$Q$14,INT((ROW()-13)/2),0)),"",OFFSET('11. SEGUIMIENTO 2026'!$Q$14,INT((ROW()-13)/2),0)),IF(ISBLANK(OFFSET('9. METAS'!$T$20,INT((ROW()-14)/2),0)),"",OFFSET('9. METAS'!$T$20,INT((ROW()-14)/2),0)))</f>
        <v/>
      </c>
      <c r="N465" s="1006" t="str">
        <f t="shared" ref="N465" ca="1" si="448">IFERROR(J465/J466,"ND")</f>
        <v>ND</v>
      </c>
      <c r="O465" s="1008" t="str">
        <f t="shared" ref="O465" ca="1" si="449">IFERROR(((J465+K465+L465)/H465),"ND")</f>
        <v>ND</v>
      </c>
      <c r="P465" s="1010"/>
    </row>
    <row r="466" spans="3:16">
      <c r="C466" s="1025"/>
      <c r="D466" s="1018"/>
      <c r="E466" s="1018"/>
      <c r="F466" s="1021"/>
      <c r="G466" s="1023"/>
      <c r="H466" s="1002"/>
      <c r="I466" s="1012"/>
      <c r="J466" s="244" t="str">
        <f ca="1">IF(MOD(ROW()-13,2)=0,IF(ISBLANK(OFFSET('11. SEGUIMIENTO 2026'!$N$14,INT((ROW()-13)/2),0)),"",OFFSET('11. SEGUIMIENTO 2026'!$N$14,INT((ROW()-13)/2),0)),IF(ISBLANK(OFFSET('9. METAS'!$Q$20,INT((ROW()-14)/2),0)),"",OFFSET('9. METAS'!$Q$20,INT((ROW()-14)/2),0)))</f>
        <v/>
      </c>
      <c r="K466" s="245" t="str">
        <f ca="1">IF(MOD(ROW()-13,2)=0,IF(ISBLANK(OFFSET('11. SEGUIMIENTO 2026'!$O$14,INT((ROW()-13)/2),0)),"",OFFSET('11. SEGUIMIENTO 2026'!$O$14,INT((ROW()-13)/2),0)),IF(ISBLANK(OFFSET('9. METAS'!$R$20,INT((ROW()-14)/2),0)),"",OFFSET('9. METAS'!$R$20,INT((ROW()-14)/2),0)))</f>
        <v/>
      </c>
      <c r="L466" s="245" t="str">
        <f ca="1">IF(MOD(ROW()-13,2)=0,IF(ISBLANK(OFFSET('11. SEGUIMIENTO 2026'!$P$14,INT((ROW()-13)/2),0)),"",OFFSET('11. SEGUIMIENTO 2026'!$P$14,INT((ROW()-13)/2),0)),IF(ISBLANK(OFFSET('9. METAS'!$S$20,INT((ROW()-14)/2),0)),"",OFFSET('9. METAS'!$S$20,INT((ROW()-14)/2),0)))</f>
        <v/>
      </c>
      <c r="M466" s="246" t="str">
        <f ca="1">IF(MOD(ROW()-13,2)=0,IF(ISBLANK(OFFSET('11. SEGUIMIENTO 2026'!$Q$14,INT((ROW()-13)/2),0)),"",OFFSET('11. SEGUIMIENTO 2026'!$Q$14,INT((ROW()-13)/2),0)),IF(ISBLANK(OFFSET('9. METAS'!$T$20,INT((ROW()-14)/2),0)),"",OFFSET('9. METAS'!$T$20,INT((ROW()-14)/2),0)))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02" t="str">
        <f ca="1">IF(ISBLANK(OFFSET('9. METAS'!$K$20,INT((ROW()-13)/2),0)),"",OFFSET('9. METAS'!$K$20,INT((ROW()-13)/2),0))</f>
        <v/>
      </c>
      <c r="I467" s="1004"/>
      <c r="J467" s="244" t="str">
        <f ca="1">IF(MOD(ROW()-13,2)=0,IF(ISBLANK(OFFSET('11. SEGUIMIENTO 2026'!$N$14,INT((ROW()-13)/2),0)),"",OFFSET('11. SEGUIMIENTO 2026'!$N$14,INT((ROW()-13)/2),0)),IF(ISBLANK(OFFSET('9. METAS'!$Q$20,INT((ROW()-14)/2),0)),"",OFFSET('9. METAS'!$Q$20,INT((ROW()-14)/2),0)))</f>
        <v/>
      </c>
      <c r="K467" s="245" t="str">
        <f ca="1">IF(MOD(ROW()-13,2)=0,IF(ISBLANK(OFFSET('11. SEGUIMIENTO 2026'!$O$14,INT((ROW()-13)/2),0)),"",OFFSET('11. SEGUIMIENTO 2026'!$O$14,INT((ROW()-13)/2),0)),IF(ISBLANK(OFFSET('9. METAS'!$R$20,INT((ROW()-14)/2),0)),"",OFFSET('9. METAS'!$R$20,INT((ROW()-14)/2),0)))</f>
        <v/>
      </c>
      <c r="L467" s="245" t="str">
        <f ca="1">IF(MOD(ROW()-13,2)=0,IF(ISBLANK(OFFSET('11. SEGUIMIENTO 2026'!$P$14,INT((ROW()-13)/2),0)),"",OFFSET('11. SEGUIMIENTO 2026'!$P$14,INT((ROW()-13)/2),0)),IF(ISBLANK(OFFSET('9. METAS'!$S$20,INT((ROW()-14)/2),0)),"",OFFSET('9. METAS'!$S$20,INT((ROW()-14)/2),0)))</f>
        <v/>
      </c>
      <c r="M467" s="246" t="str">
        <f ca="1">IF(MOD(ROW()-13,2)=0,IF(ISBLANK(OFFSET('11. SEGUIMIENTO 2026'!$Q$14,INT((ROW()-13)/2),0)),"",OFFSET('11. SEGUIMIENTO 2026'!$Q$14,INT((ROW()-13)/2),0)),IF(ISBLANK(OFFSET('9. METAS'!$T$20,INT((ROW()-14)/2),0)),"",OFFSET('9. METAS'!$T$20,INT((ROW()-14)/2),0)))</f>
        <v/>
      </c>
      <c r="N467" s="1006" t="str">
        <f t="shared" ref="N467" ca="1" si="450">IFERROR(J467/J468,"ND")</f>
        <v>ND</v>
      </c>
      <c r="O467" s="1008" t="str">
        <f t="shared" ref="O467" ca="1" si="451">IFERROR(((J467+K467+L467)/H467),"ND")</f>
        <v>ND</v>
      </c>
      <c r="P467" s="1010"/>
    </row>
    <row r="468" spans="3:16">
      <c r="C468" s="1025"/>
      <c r="D468" s="1018"/>
      <c r="E468" s="1018"/>
      <c r="F468" s="1021"/>
      <c r="G468" s="1023"/>
      <c r="H468" s="1002"/>
      <c r="I468" s="1012"/>
      <c r="J468" s="244" t="str">
        <f ca="1">IF(MOD(ROW()-13,2)=0,IF(ISBLANK(OFFSET('11. SEGUIMIENTO 2026'!$N$14,INT((ROW()-13)/2),0)),"",OFFSET('11. SEGUIMIENTO 2026'!$N$14,INT((ROW()-13)/2),0)),IF(ISBLANK(OFFSET('9. METAS'!$Q$20,INT((ROW()-14)/2),0)),"",OFFSET('9. METAS'!$Q$20,INT((ROW()-14)/2),0)))</f>
        <v/>
      </c>
      <c r="K468" s="245" t="str">
        <f ca="1">IF(MOD(ROW()-13,2)=0,IF(ISBLANK(OFFSET('11. SEGUIMIENTO 2026'!$O$14,INT((ROW()-13)/2),0)),"",OFFSET('11. SEGUIMIENTO 2026'!$O$14,INT((ROW()-13)/2),0)),IF(ISBLANK(OFFSET('9. METAS'!$R$20,INT((ROW()-14)/2),0)),"",OFFSET('9. METAS'!$R$20,INT((ROW()-14)/2),0)))</f>
        <v/>
      </c>
      <c r="L468" s="245" t="str">
        <f ca="1">IF(MOD(ROW()-13,2)=0,IF(ISBLANK(OFFSET('11. SEGUIMIENTO 2026'!$P$14,INT((ROW()-13)/2),0)),"",OFFSET('11. SEGUIMIENTO 2026'!$P$14,INT((ROW()-13)/2),0)),IF(ISBLANK(OFFSET('9. METAS'!$S$20,INT((ROW()-14)/2),0)),"",OFFSET('9. METAS'!$S$20,INT((ROW()-14)/2),0)))</f>
        <v/>
      </c>
      <c r="M468" s="246" t="str">
        <f ca="1">IF(MOD(ROW()-13,2)=0,IF(ISBLANK(OFFSET('11. SEGUIMIENTO 2026'!$Q$14,INT((ROW()-13)/2),0)),"",OFFSET('11. SEGUIMIENTO 2026'!$Q$14,INT((ROW()-13)/2),0)),IF(ISBLANK(OFFSET('9. METAS'!$T$20,INT((ROW()-14)/2),0)),"",OFFSET('9. METAS'!$T$20,INT((ROW()-14)/2),0)))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02" t="str">
        <f ca="1">IF(ISBLANK(OFFSET('9. METAS'!$K$20,INT((ROW()-13)/2),0)),"",OFFSET('9. METAS'!$K$20,INT((ROW()-13)/2),0))</f>
        <v/>
      </c>
      <c r="I469" s="1004"/>
      <c r="J469" s="244" t="str">
        <f ca="1">IF(MOD(ROW()-13,2)=0,IF(ISBLANK(OFFSET('11. SEGUIMIENTO 2026'!$N$14,INT((ROW()-13)/2),0)),"",OFFSET('11. SEGUIMIENTO 2026'!$N$14,INT((ROW()-13)/2),0)),IF(ISBLANK(OFFSET('9. METAS'!$Q$20,INT((ROW()-14)/2),0)),"",OFFSET('9. METAS'!$Q$20,INT((ROW()-14)/2),0)))</f>
        <v/>
      </c>
      <c r="K469" s="245" t="str">
        <f ca="1">IF(MOD(ROW()-13,2)=0,IF(ISBLANK(OFFSET('11. SEGUIMIENTO 2026'!$O$14,INT((ROW()-13)/2),0)),"",OFFSET('11. SEGUIMIENTO 2026'!$O$14,INT((ROW()-13)/2),0)),IF(ISBLANK(OFFSET('9. METAS'!$R$20,INT((ROW()-14)/2),0)),"",OFFSET('9. METAS'!$R$20,INT((ROW()-14)/2),0)))</f>
        <v/>
      </c>
      <c r="L469" s="245" t="str">
        <f ca="1">IF(MOD(ROW()-13,2)=0,IF(ISBLANK(OFFSET('11. SEGUIMIENTO 2026'!$P$14,INT((ROW()-13)/2),0)),"",OFFSET('11. SEGUIMIENTO 2026'!$P$14,INT((ROW()-13)/2),0)),IF(ISBLANK(OFFSET('9. METAS'!$S$20,INT((ROW()-14)/2),0)),"",OFFSET('9. METAS'!$S$20,INT((ROW()-14)/2),0)))</f>
        <v/>
      </c>
      <c r="M469" s="246" t="str">
        <f ca="1">IF(MOD(ROW()-13,2)=0,IF(ISBLANK(OFFSET('11. SEGUIMIENTO 2026'!$Q$14,INT((ROW()-13)/2),0)),"",OFFSET('11. SEGUIMIENTO 2026'!$Q$14,INT((ROW()-13)/2),0)),IF(ISBLANK(OFFSET('9. METAS'!$T$20,INT((ROW()-14)/2),0)),"",OFFSET('9. METAS'!$T$20,INT((ROW()-14)/2),0)))</f>
        <v/>
      </c>
      <c r="N469" s="1006" t="str">
        <f t="shared" ref="N469" ca="1" si="452">IFERROR(J469/J470,"ND")</f>
        <v>ND</v>
      </c>
      <c r="O469" s="1008" t="str">
        <f t="shared" ref="O469" ca="1" si="453">IFERROR(((J469+K469+L469)/H469),"ND")</f>
        <v>ND</v>
      </c>
      <c r="P469" s="1010"/>
    </row>
    <row r="470" spans="3:16">
      <c r="C470" s="1025"/>
      <c r="D470" s="1018"/>
      <c r="E470" s="1018"/>
      <c r="F470" s="1021"/>
      <c r="G470" s="1023"/>
      <c r="H470" s="1002"/>
      <c r="I470" s="1012"/>
      <c r="J470" s="244" t="str">
        <f ca="1">IF(MOD(ROW()-13,2)=0,IF(ISBLANK(OFFSET('11. SEGUIMIENTO 2026'!$N$14,INT((ROW()-13)/2),0)),"",OFFSET('11. SEGUIMIENTO 2026'!$N$14,INT((ROW()-13)/2),0)),IF(ISBLANK(OFFSET('9. METAS'!$Q$20,INT((ROW()-14)/2),0)),"",OFFSET('9. METAS'!$Q$20,INT((ROW()-14)/2),0)))</f>
        <v/>
      </c>
      <c r="K470" s="245" t="str">
        <f ca="1">IF(MOD(ROW()-13,2)=0,IF(ISBLANK(OFFSET('11. SEGUIMIENTO 2026'!$O$14,INT((ROW()-13)/2),0)),"",OFFSET('11. SEGUIMIENTO 2026'!$O$14,INT((ROW()-13)/2),0)),IF(ISBLANK(OFFSET('9. METAS'!$R$20,INT((ROW()-14)/2),0)),"",OFFSET('9. METAS'!$R$20,INT((ROW()-14)/2),0)))</f>
        <v/>
      </c>
      <c r="L470" s="245" t="str">
        <f ca="1">IF(MOD(ROW()-13,2)=0,IF(ISBLANK(OFFSET('11. SEGUIMIENTO 2026'!$P$14,INT((ROW()-13)/2),0)),"",OFFSET('11. SEGUIMIENTO 2026'!$P$14,INT((ROW()-13)/2),0)),IF(ISBLANK(OFFSET('9. METAS'!$S$20,INT((ROW()-14)/2),0)),"",OFFSET('9. METAS'!$S$20,INT((ROW()-14)/2),0)))</f>
        <v/>
      </c>
      <c r="M470" s="246" t="str">
        <f ca="1">IF(MOD(ROW()-13,2)=0,IF(ISBLANK(OFFSET('11. SEGUIMIENTO 2026'!$Q$14,INT((ROW()-13)/2),0)),"",OFFSET('11. SEGUIMIENTO 2026'!$Q$14,INT((ROW()-13)/2),0)),IF(ISBLANK(OFFSET('9. METAS'!$T$20,INT((ROW()-14)/2),0)),"",OFFSET('9. METAS'!$T$20,INT((ROW()-14)/2),0)))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02" t="str">
        <f ca="1">IF(ISBLANK(OFFSET('9. METAS'!$K$20,INT((ROW()-13)/2),0)),"",OFFSET('9. METAS'!$K$20,INT((ROW()-13)/2),0))</f>
        <v/>
      </c>
      <c r="I471" s="1004"/>
      <c r="J471" s="244" t="str">
        <f ca="1">IF(MOD(ROW()-13,2)=0,IF(ISBLANK(OFFSET('11. SEGUIMIENTO 2026'!$N$14,INT((ROW()-13)/2),0)),"",OFFSET('11. SEGUIMIENTO 2026'!$N$14,INT((ROW()-13)/2),0)),IF(ISBLANK(OFFSET('9. METAS'!$Q$20,INT((ROW()-14)/2),0)),"",OFFSET('9. METAS'!$Q$20,INT((ROW()-14)/2),0)))</f>
        <v/>
      </c>
      <c r="K471" s="245" t="str">
        <f ca="1">IF(MOD(ROW()-13,2)=0,IF(ISBLANK(OFFSET('11. SEGUIMIENTO 2026'!$O$14,INT((ROW()-13)/2),0)),"",OFFSET('11. SEGUIMIENTO 2026'!$O$14,INT((ROW()-13)/2),0)),IF(ISBLANK(OFFSET('9. METAS'!$R$20,INT((ROW()-14)/2),0)),"",OFFSET('9. METAS'!$R$20,INT((ROW()-14)/2),0)))</f>
        <v/>
      </c>
      <c r="L471" s="245" t="str">
        <f ca="1">IF(MOD(ROW()-13,2)=0,IF(ISBLANK(OFFSET('11. SEGUIMIENTO 2026'!$P$14,INT((ROW()-13)/2),0)),"",OFFSET('11. SEGUIMIENTO 2026'!$P$14,INT((ROW()-13)/2),0)),IF(ISBLANK(OFFSET('9. METAS'!$S$20,INT((ROW()-14)/2),0)),"",OFFSET('9. METAS'!$S$20,INT((ROW()-14)/2),0)))</f>
        <v/>
      </c>
      <c r="M471" s="246" t="str">
        <f ca="1">IF(MOD(ROW()-13,2)=0,IF(ISBLANK(OFFSET('11. SEGUIMIENTO 2026'!$Q$14,INT((ROW()-13)/2),0)),"",OFFSET('11. SEGUIMIENTO 2026'!$Q$14,INT((ROW()-13)/2),0)),IF(ISBLANK(OFFSET('9. METAS'!$T$20,INT((ROW()-14)/2),0)),"",OFFSET('9. METAS'!$T$20,INT((ROW()-14)/2),0)))</f>
        <v/>
      </c>
      <c r="N471" s="1006" t="str">
        <f t="shared" ref="N471" ca="1" si="454">IFERROR(J471/J472,"ND")</f>
        <v>ND</v>
      </c>
      <c r="O471" s="1008" t="str">
        <f t="shared" ref="O471" ca="1" si="455">IFERROR(((J471+K471+L471)/H471),"ND")</f>
        <v>ND</v>
      </c>
      <c r="P471" s="1010"/>
    </row>
    <row r="472" spans="3:16">
      <c r="C472" s="1025"/>
      <c r="D472" s="1018"/>
      <c r="E472" s="1018"/>
      <c r="F472" s="1021"/>
      <c r="G472" s="1023"/>
      <c r="H472" s="1002"/>
      <c r="I472" s="1012"/>
      <c r="J472" s="244" t="str">
        <f ca="1">IF(MOD(ROW()-13,2)=0,IF(ISBLANK(OFFSET('11. SEGUIMIENTO 2026'!$N$14,INT((ROW()-13)/2),0)),"",OFFSET('11. SEGUIMIENTO 2026'!$N$14,INT((ROW()-13)/2),0)),IF(ISBLANK(OFFSET('9. METAS'!$Q$20,INT((ROW()-14)/2),0)),"",OFFSET('9. METAS'!$Q$20,INT((ROW()-14)/2),0)))</f>
        <v/>
      </c>
      <c r="K472" s="245" t="str">
        <f ca="1">IF(MOD(ROW()-13,2)=0,IF(ISBLANK(OFFSET('11. SEGUIMIENTO 2026'!$O$14,INT((ROW()-13)/2),0)),"",OFFSET('11. SEGUIMIENTO 2026'!$O$14,INT((ROW()-13)/2),0)),IF(ISBLANK(OFFSET('9. METAS'!$R$20,INT((ROW()-14)/2),0)),"",OFFSET('9. METAS'!$R$20,INT((ROW()-14)/2),0)))</f>
        <v/>
      </c>
      <c r="L472" s="245" t="str">
        <f ca="1">IF(MOD(ROW()-13,2)=0,IF(ISBLANK(OFFSET('11. SEGUIMIENTO 2026'!$P$14,INT((ROW()-13)/2),0)),"",OFFSET('11. SEGUIMIENTO 2026'!$P$14,INT((ROW()-13)/2),0)),IF(ISBLANK(OFFSET('9. METAS'!$S$20,INT((ROW()-14)/2),0)),"",OFFSET('9. METAS'!$S$20,INT((ROW()-14)/2),0)))</f>
        <v/>
      </c>
      <c r="M472" s="246" t="str">
        <f ca="1">IF(MOD(ROW()-13,2)=0,IF(ISBLANK(OFFSET('11. SEGUIMIENTO 2026'!$Q$14,INT((ROW()-13)/2),0)),"",OFFSET('11. SEGUIMIENTO 2026'!$Q$14,INT((ROW()-13)/2),0)),IF(ISBLANK(OFFSET('9. METAS'!$T$20,INT((ROW()-14)/2),0)),"",OFFSET('9. METAS'!$T$20,INT((ROW()-14)/2),0)))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02" t="str">
        <f ca="1">IF(ISBLANK(OFFSET('9. METAS'!$K$20,INT((ROW()-13)/2),0)),"",OFFSET('9. METAS'!$K$20,INT((ROW()-13)/2),0))</f>
        <v/>
      </c>
      <c r="I473" s="1004"/>
      <c r="J473" s="244">
        <f ca="1">IF(MOD(ROW()-13,2)=0,IF(ISBLANK(OFFSET('11. SEGUIMIENTO 2026'!$N$14,INT((ROW()-13)/2),0)),"",OFFSET('11. SEGUIMIENTO 2026'!$N$14,INT((ROW()-13)/2),0)),IF(ISBLANK(OFFSET('9. METAS'!$Q$20,INT((ROW()-14)/2),0)),"",OFFSET('9. METAS'!$Q$20,INT((ROW()-14)/2),0)))</f>
        <v>87</v>
      </c>
      <c r="K473" s="245">
        <f ca="1">IF(MOD(ROW()-13,2)=0,IF(ISBLANK(OFFSET('11. SEGUIMIENTO 2026'!$O$14,INT((ROW()-13)/2),0)),"",OFFSET('11. SEGUIMIENTO 2026'!$O$14,INT((ROW()-13)/2),0)),IF(ISBLANK(OFFSET('9. METAS'!$R$20,INT((ROW()-14)/2),0)),"",OFFSET('9. METAS'!$R$20,INT((ROW()-14)/2),0)))</f>
        <v>87</v>
      </c>
      <c r="L473" s="245">
        <f ca="1">IF(MOD(ROW()-13,2)=0,IF(ISBLANK(OFFSET('11. SEGUIMIENTO 2026'!$P$14,INT((ROW()-13)/2),0)),"",OFFSET('11. SEGUIMIENTO 2026'!$P$14,INT((ROW()-13)/2),0)),IF(ISBLANK(OFFSET('9. METAS'!$S$20,INT((ROW()-14)/2),0)),"",OFFSET('9. METAS'!$S$20,INT((ROW()-14)/2),0)))</f>
        <v>45</v>
      </c>
      <c r="M473" s="246">
        <f ca="1">IF(MOD(ROW()-13,2)=0,IF(ISBLANK(OFFSET('11. SEGUIMIENTO 2026'!$Q$14,INT((ROW()-13)/2),0)),"",OFFSET('11. SEGUIMIENTO 2026'!$Q$14,INT((ROW()-13)/2),0)),IF(ISBLANK(OFFSET('9. METAS'!$T$20,INT((ROW()-14)/2),0)),"",OFFSET('9. METAS'!$T$20,INT((ROW()-14)/2),0)))</f>
        <v>78</v>
      </c>
      <c r="N473" s="1006" t="str">
        <f ca="1">IFERROR(J473/J474,"ND")</f>
        <v>ND</v>
      </c>
      <c r="O473" s="1008" t="str">
        <f ca="1">IFERROR(((J473+K473+L473)/H473),"ND")</f>
        <v>ND</v>
      </c>
      <c r="P473" s="1010"/>
    </row>
    <row r="474" spans="3:16" ht="15.75" thickBot="1">
      <c r="C474" s="1072"/>
      <c r="D474" s="1019"/>
      <c r="E474" s="1019"/>
      <c r="F474" s="1022"/>
      <c r="G474" s="1024"/>
      <c r="H474" s="1003"/>
      <c r="I474" s="1005"/>
      <c r="J474" s="247" t="str">
        <f ca="1">IF(MOD(ROW()-13,2)=0,IF(ISBLANK(OFFSET('11. SEGUIMIENTO 2026'!$N$14,INT((ROW()-13)/2),0)),"",OFFSET('11. SEGUIMIENTO 2026'!$N$14,INT((ROW()-13)/2),0)),IF(ISBLANK(OFFSET('9. METAS'!$Q$20,INT((ROW()-14)/2),0)),"",OFFSET('9. METAS'!$Q$20,INT((ROW()-14)/2),0)))</f>
        <v/>
      </c>
      <c r="K474" s="248" t="str">
        <f ca="1">IF(MOD(ROW()-13,2)=0,IF(ISBLANK(OFFSET('11. SEGUIMIENTO 2026'!$O$14,INT((ROW()-13)/2),0)),"",OFFSET('11. SEGUIMIENTO 2026'!$O$14,INT((ROW()-13)/2),0)),IF(ISBLANK(OFFSET('9. METAS'!$R$20,INT((ROW()-14)/2),0)),"",OFFSET('9. METAS'!$R$20,INT((ROW()-14)/2),0)))</f>
        <v/>
      </c>
      <c r="L474" s="248" t="str">
        <f ca="1">IF(MOD(ROW()-13,2)=0,IF(ISBLANK(OFFSET('11. SEGUIMIENTO 2026'!$P$14,INT((ROW()-13)/2),0)),"",OFFSET('11. SEGUIMIENTO 2026'!$P$14,INT((ROW()-13)/2),0)),IF(ISBLANK(OFFSET('9. METAS'!$S$20,INT((ROW()-14)/2),0)),"",OFFSET('9. METAS'!$S$20,INT((ROW()-14)/2),0)))</f>
        <v/>
      </c>
      <c r="M474" s="249" t="str">
        <f ca="1">IF(MOD(ROW()-13,2)=0,IF(ISBLANK(OFFSET('11. SEGUIMIENTO 2026'!$Q$14,INT((ROW()-13)/2),0)),"",OFFSET('11. SEGUIMIENTO 2026'!$Q$14,INT((ROW()-13)/2),0)),IF(ISBLANK(OFFSET('9. METAS'!$T$20,INT((ROW()-14)/2),0)),"",OFFSET('9. METAS'!$T$20,INT((ROW()-14)/2),0)))</f>
        <v/>
      </c>
      <c r="N474" s="1007"/>
      <c r="O474" s="1014"/>
      <c r="P474" s="1011"/>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O43" sqref="O43:O44"/>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3" width="12.625" style="37"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150</v>
      </c>
      <c r="E7" s="873"/>
      <c r="F7" s="873"/>
      <c r="G7" s="873"/>
      <c r="H7" s="873"/>
      <c r="I7" s="873"/>
      <c r="J7" s="873"/>
      <c r="K7" s="873"/>
      <c r="L7" s="873"/>
      <c r="M7" s="873"/>
      <c r="P7" s="236"/>
    </row>
    <row r="8" spans="3:16" ht="27" thickBot="1">
      <c r="C8" s="240"/>
      <c r="D8" s="1073"/>
      <c r="E8" s="1073"/>
      <c r="F8" s="1073"/>
      <c r="G8" s="1073"/>
      <c r="H8" s="1073"/>
      <c r="I8" s="1073"/>
      <c r="J8" s="1073"/>
      <c r="K8" s="1073"/>
      <c r="L8" s="1073"/>
      <c r="M8" s="1073"/>
      <c r="P8" s="236"/>
    </row>
    <row r="9" spans="3:16" ht="22.5" customHeight="1" thickBot="1">
      <c r="C9" s="1059" t="s">
        <v>145</v>
      </c>
      <c r="D9" s="1060"/>
      <c r="E9" s="1061"/>
      <c r="F9" s="1069" t="s">
        <v>93</v>
      </c>
      <c r="G9" s="1070"/>
      <c r="H9" s="1070"/>
      <c r="I9" s="1070"/>
      <c r="J9" s="1070"/>
      <c r="K9" s="1070"/>
      <c r="L9" s="1070"/>
      <c r="M9" s="1070"/>
      <c r="N9" s="1070"/>
      <c r="O9" s="1070"/>
      <c r="P9" s="1071"/>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65" t="s">
        <v>371</v>
      </c>
    </row>
    <row r="11" spans="3:16" ht="42" customHeight="1" thickBot="1">
      <c r="C11" s="1055"/>
      <c r="D11" s="1049"/>
      <c r="E11" s="1049"/>
      <c r="F11" s="1049"/>
      <c r="G11" s="1049"/>
      <c r="H11" s="1049" t="s">
        <v>135</v>
      </c>
      <c r="I11" s="1068" t="s">
        <v>136</v>
      </c>
      <c r="J11" s="1049" t="s">
        <v>144</v>
      </c>
      <c r="K11" s="1049"/>
      <c r="L11" s="1049"/>
      <c r="M11" s="1049"/>
      <c r="N11" s="1049" t="s">
        <v>141</v>
      </c>
      <c r="O11" s="1049"/>
      <c r="P11" s="1066"/>
    </row>
    <row r="12" spans="3:16" ht="42" customHeight="1" thickBot="1">
      <c r="C12" s="1055"/>
      <c r="D12" s="1049"/>
      <c r="E12" s="1049"/>
      <c r="F12" s="1049"/>
      <c r="G12" s="1049"/>
      <c r="H12" s="1049"/>
      <c r="I12" s="1068"/>
      <c r="J12" s="235" t="s">
        <v>140</v>
      </c>
      <c r="K12" s="235" t="s">
        <v>137</v>
      </c>
      <c r="L12" s="235" t="s">
        <v>138</v>
      </c>
      <c r="M12" s="235" t="s">
        <v>139</v>
      </c>
      <c r="N12" s="235" t="s">
        <v>143</v>
      </c>
      <c r="O12" s="235" t="s">
        <v>104</v>
      </c>
      <c r="P12" s="1067"/>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42">
        <f ca="1">IF(ISBLANK(OFFSET('9. METAS'!$K$20,INT((ROW()-13)/2),0)),"",OFFSET('9. METAS'!$K$20,INT((ROW()-13)/2),0))</f>
        <v>28.59</v>
      </c>
      <c r="I13" s="1043" t="s">
        <v>147</v>
      </c>
      <c r="J13" s="241">
        <f ca="1">IF(MOD(ROW()-13,2)=0,IF(ISBLANK(OFFSET('11. SEGUIMIENTO 2026'!$N$14,INT((ROW()-13)/2),0)),"",OFFSET('11. SEGUIMIENTO 2026'!$N$14,INT((ROW()-13)/2),0)),IF(ISBLANK(OFFSET('9. METAS'!$Q$20,INT((ROW()-14)/2),0)),"",OFFSET('9. METAS'!$Q$20,INT((ROW()-14)/2),0)))</f>
        <v>7.15</v>
      </c>
      <c r="K13" s="242" t="str">
        <f ca="1">IF(MOD(ROW()-13,2)=0,IF(ISBLANK(OFFSET('11. SEGUIMIENTO 2026'!$O$14,INT((ROW()-13)/2),0)),"",OFFSET('11. SEGUIMIENTO 2026'!$O$14,INT((ROW()-13)/2),0)),IF(ISBLANK(OFFSET('9. METAS'!$R$20,INT((ROW()-14)/2),0)),"",OFFSET('9. METAS'!$R$20,INT((ROW()-14)/2),0)))</f>
        <v/>
      </c>
      <c r="L13" s="242" t="str">
        <f ca="1">IF(MOD(ROW()-13,2)=0,IF(ISBLANK(OFFSET('11. SEGUIMIENTO 2026'!$P$14,INT((ROW()-13)/2),0)),"",OFFSET('11. SEGUIMIENTO 2026'!$P$14,INT((ROW()-13)/2),0)),IF(ISBLANK(OFFSET('9. METAS'!$S$20,INT((ROW()-14)/2),0)),"",OFFSET('9. METAS'!$S$20,INT((ROW()-14)/2),0)))</f>
        <v/>
      </c>
      <c r="M13" s="243" t="str">
        <f ca="1">IF(MOD(ROW()-13,2)=0,IF(ISBLANK(OFFSET('11. SEGUIMIENTO 2026'!$Q$14,INT((ROW()-13)/2),0)),"",OFFSET('11. SEGUIMIENTO 2026'!$Q$14,INT((ROW()-13)/2),0)),IF(ISBLANK(OFFSET('9. METAS'!$T$20,INT((ROW()-14)/2),0)),"",OFFSET('9. METAS'!$T$20,INT((ROW()-14)/2),0)))</f>
        <v/>
      </c>
      <c r="N13" s="1006">
        <f ca="1">IFERROR(J13/J14,"ND")</f>
        <v>1</v>
      </c>
      <c r="O13" s="1008" t="str">
        <f ca="1">IFERROR(((J13+K13+L13+M13)/H13),"ND")</f>
        <v>ND</v>
      </c>
      <c r="P13" s="1045"/>
    </row>
    <row r="14" spans="3:16">
      <c r="C14" s="1025"/>
      <c r="D14" s="1018"/>
      <c r="E14" s="1018"/>
      <c r="F14" s="1021"/>
      <c r="G14" s="1023"/>
      <c r="H14" s="1002"/>
      <c r="I14" s="1044"/>
      <c r="J14" s="244">
        <f ca="1">IF(MOD(ROW()-13,2)=0,IF(ISBLANK(OFFSET('11. SEGUIMIENTO 2026'!$N$14,INT((ROW()-13)/2),0)),"",OFFSET('11. SEGUIMIENTO 2026'!$N$14,INT((ROW()-13)/2),0)),IF(ISBLANK(OFFSET('9. METAS'!$Q$20,INT((ROW()-14)/2),0)),"",OFFSET('9. METAS'!$Q$20,INT((ROW()-14)/2),0)))</f>
        <v>7.15</v>
      </c>
      <c r="K14" s="245">
        <f ca="1">IF(MOD(ROW()-13,2)=0,IF(ISBLANK(OFFSET('11. SEGUIMIENTO 2026'!$O$14,INT((ROW()-13)/2),0)),"",OFFSET('11. SEGUIMIENTO 2026'!$O$14,INT((ROW()-13)/2),0)),IF(ISBLANK(OFFSET('9. METAS'!$R$20,INT((ROW()-14)/2),0)),"",OFFSET('9. METAS'!$R$20,INT((ROW()-14)/2),0)))</f>
        <v>7.15</v>
      </c>
      <c r="L14" s="245">
        <f ca="1">IF(MOD(ROW()-13,2)=0,IF(ISBLANK(OFFSET('11. SEGUIMIENTO 2026'!$P$14,INT((ROW()-13)/2),0)),"",OFFSET('11. SEGUIMIENTO 2026'!$P$14,INT((ROW()-13)/2),0)),IF(ISBLANK(OFFSET('9. METAS'!$S$20,INT((ROW()-14)/2),0)),"",OFFSET('9. METAS'!$S$20,INT((ROW()-14)/2),0)))</f>
        <v>7.15</v>
      </c>
      <c r="M14" s="246">
        <f ca="1">IF(MOD(ROW()-13,2)=0,IF(ISBLANK(OFFSET('11. SEGUIMIENTO 2026'!$Q$14,INT((ROW()-13)/2),0)),"",OFFSET('11. SEGUIMIENTO 2026'!$Q$14,INT((ROW()-13)/2),0)),IF(ISBLANK(OFFSET('9. METAS'!$T$20,INT((ROW()-14)/2),0)),"",OFFSET('9. METAS'!$T$20,INT((ROW()-14)/2),0)))</f>
        <v>7.14</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02">
        <f ca="1">IF(ISBLANK(OFFSET('9. METAS'!$K$20,INT((ROW()-13)/2),0)),"",OFFSET('9. METAS'!$K$20,INT((ROW()-13)/2),0))</f>
        <v>100</v>
      </c>
      <c r="I15" s="1004"/>
      <c r="J15" s="244">
        <f ca="1">IF(MOD(ROW()-13,2)=0,IF(ISBLANK(OFFSET('11. SEGUIMIENTO 2026'!$N$14,INT((ROW()-13)/2),0)),"",OFFSET('11. SEGUIMIENTO 2026'!$N$14,INT((ROW()-13)/2),0)),IF(ISBLANK(OFFSET('9. METAS'!$Q$20,INT((ROW()-14)/2),0)),"",OFFSET('9. METAS'!$Q$20,INT((ROW()-14)/2),0)))</f>
        <v>20.190285714285714</v>
      </c>
      <c r="K15" s="245" t="str">
        <f ca="1">IF(MOD(ROW()-13,2)=0,IF(ISBLANK(OFFSET('11. SEGUIMIENTO 2026'!$O$14,INT((ROW()-13)/2),0)),"",OFFSET('11. SEGUIMIENTO 2026'!$O$14,INT((ROW()-13)/2),0)),IF(ISBLANK(OFFSET('9. METAS'!$R$20,INT((ROW()-14)/2),0)),"",OFFSET('9. METAS'!$R$20,INT((ROW()-14)/2),0)))</f>
        <v/>
      </c>
      <c r="L15" s="245" t="str">
        <f ca="1">IF(MOD(ROW()-13,2)=0,IF(ISBLANK(OFFSET('11. SEGUIMIENTO 2026'!$P$14,INT((ROW()-13)/2),0)),"",OFFSET('11. SEGUIMIENTO 2026'!$P$14,INT((ROW()-13)/2),0)),IF(ISBLANK(OFFSET('9. METAS'!$S$20,INT((ROW()-14)/2),0)),"",OFFSET('9. METAS'!$S$20,INT((ROW()-14)/2),0)))</f>
        <v/>
      </c>
      <c r="M15" s="246" t="str">
        <f ca="1">IF(MOD(ROW()-13,2)=0,IF(ISBLANK(OFFSET('11. SEGUIMIENTO 2026'!$Q$14,INT((ROW()-13)/2),0)),"",OFFSET('11. SEGUIMIENTO 2026'!$Q$14,INT((ROW()-13)/2),0)),IF(ISBLANK(OFFSET('9. METAS'!$T$20,INT((ROW()-14)/2),0)),"",OFFSET('9. METAS'!$T$20,INT((ROW()-14)/2),0)))</f>
        <v/>
      </c>
      <c r="N15" s="1006">
        <f ca="1">IFERROR(J15/J16,"ND")</f>
        <v>0.80761142857142854</v>
      </c>
      <c r="O15" s="1008" t="str">
        <f ca="1">IFERROR(((J15+K15+L15+M15)/H15),"ND")</f>
        <v>ND</v>
      </c>
      <c r="P15" s="1010"/>
    </row>
    <row r="16" spans="3:16">
      <c r="C16" s="1025"/>
      <c r="D16" s="1018"/>
      <c r="E16" s="1018"/>
      <c r="F16" s="1021"/>
      <c r="G16" s="1023"/>
      <c r="H16" s="1002"/>
      <c r="I16" s="1012"/>
      <c r="J16" s="244">
        <f ca="1">IF(MOD(ROW()-13,2)=0,IF(ISBLANK(OFFSET('11. SEGUIMIENTO 2026'!$N$14,INT((ROW()-13)/2),0)),"",OFFSET('11. SEGUIMIENTO 2026'!$N$14,INT((ROW()-13)/2),0)),IF(ISBLANK(OFFSET('9. METAS'!$Q$20,INT((ROW()-14)/2),0)),"",OFFSET('9. METAS'!$Q$20,INT((ROW()-14)/2),0)))</f>
        <v>25</v>
      </c>
      <c r="K16" s="245">
        <f ca="1">IF(MOD(ROW()-13,2)=0,IF(ISBLANK(OFFSET('11. SEGUIMIENTO 2026'!$O$14,INT((ROW()-13)/2),0)),"",OFFSET('11. SEGUIMIENTO 2026'!$O$14,INT((ROW()-13)/2),0)),IF(ISBLANK(OFFSET('9. METAS'!$R$20,INT((ROW()-14)/2),0)),"",OFFSET('9. METAS'!$R$20,INT((ROW()-14)/2),0)))</f>
        <v>25</v>
      </c>
      <c r="L16" s="245">
        <f ca="1">IF(MOD(ROW()-13,2)=0,IF(ISBLANK(OFFSET('11. SEGUIMIENTO 2026'!$P$14,INT((ROW()-13)/2),0)),"",OFFSET('11. SEGUIMIENTO 2026'!$P$14,INT((ROW()-13)/2),0)),IF(ISBLANK(OFFSET('9. METAS'!$S$20,INT((ROW()-14)/2),0)),"",OFFSET('9. METAS'!$S$20,INT((ROW()-14)/2),0)))</f>
        <v>25</v>
      </c>
      <c r="M16" s="246">
        <f ca="1">IF(MOD(ROW()-13,2)=0,IF(ISBLANK(OFFSET('11. SEGUIMIENTO 2026'!$Q$14,INT((ROW()-13)/2),0)),"",OFFSET('11. SEGUIMIENTO 2026'!$Q$14,INT((ROW()-13)/2),0)),IF(ISBLANK(OFFSET('9. METAS'!$T$20,INT((ROW()-14)/2),0)),"",OFFSET('9. METAS'!$T$20,INT((ROW()-14)/2),0)))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02">
        <f ca="1">IF(ISBLANK(OFFSET('9. METAS'!$K$20,INT((ROW()-13)/2),0)),"",OFFSET('9. METAS'!$K$20,INT((ROW()-13)/2),0))</f>
        <v>100</v>
      </c>
      <c r="I17" s="1004"/>
      <c r="J17" s="244">
        <f ca="1">IF(MOD(ROW()-13,2)=0,IF(ISBLANK(OFFSET('11. SEGUIMIENTO 2026'!$N$14,INT((ROW()-13)/2),0)),"",OFFSET('11. SEGUIMIENTO 2026'!$N$14,INT((ROW()-13)/2),0)),IF(ISBLANK(OFFSET('9. METAS'!$Q$20,INT((ROW()-14)/2),0)),"",OFFSET('9. METAS'!$Q$20,INT((ROW()-14)/2),0)))</f>
        <v>25</v>
      </c>
      <c r="K17" s="245" t="str">
        <f ca="1">IF(MOD(ROW()-13,2)=0,IF(ISBLANK(OFFSET('11. SEGUIMIENTO 2026'!$O$14,INT((ROW()-13)/2),0)),"",OFFSET('11. SEGUIMIENTO 2026'!$O$14,INT((ROW()-13)/2),0)),IF(ISBLANK(OFFSET('9. METAS'!$R$20,INT((ROW()-14)/2),0)),"",OFFSET('9. METAS'!$R$20,INT((ROW()-14)/2),0)))</f>
        <v/>
      </c>
      <c r="L17" s="245" t="str">
        <f ca="1">IF(MOD(ROW()-13,2)=0,IF(ISBLANK(OFFSET('11. SEGUIMIENTO 2026'!$P$14,INT((ROW()-13)/2),0)),"",OFFSET('11. SEGUIMIENTO 2026'!$P$14,INT((ROW()-13)/2),0)),IF(ISBLANK(OFFSET('9. METAS'!$S$20,INT((ROW()-14)/2),0)),"",OFFSET('9. METAS'!$S$20,INT((ROW()-14)/2),0)))</f>
        <v/>
      </c>
      <c r="M17" s="246" t="str">
        <f ca="1">IF(MOD(ROW()-13,2)=0,IF(ISBLANK(OFFSET('11. SEGUIMIENTO 2026'!$Q$14,INT((ROW()-13)/2),0)),"",OFFSET('11. SEGUIMIENTO 2026'!$Q$14,INT((ROW()-13)/2),0)),IF(ISBLANK(OFFSET('9. METAS'!$T$20,INT((ROW()-14)/2),0)),"",OFFSET('9. METAS'!$T$20,INT((ROW()-14)/2),0)))</f>
        <v/>
      </c>
      <c r="N17" s="1006">
        <f t="shared" ref="N17" ca="1" si="0">IFERROR(J17/J18,"ND")</f>
        <v>1</v>
      </c>
      <c r="O17" s="1008" t="str">
        <f t="shared" ref="O17" ca="1" si="1">IFERROR(((J17+K17+L17+M17)/H17),"ND")</f>
        <v>ND</v>
      </c>
      <c r="P17" s="1010"/>
    </row>
    <row r="18" spans="3:16">
      <c r="C18" s="1025"/>
      <c r="D18" s="1018"/>
      <c r="E18" s="1018"/>
      <c r="F18" s="1021"/>
      <c r="G18" s="1023"/>
      <c r="H18" s="1002"/>
      <c r="I18" s="1012"/>
      <c r="J18" s="244">
        <f ca="1">IF(MOD(ROW()-13,2)=0,IF(ISBLANK(OFFSET('11. SEGUIMIENTO 2026'!$N$14,INT((ROW()-13)/2),0)),"",OFFSET('11. SEGUIMIENTO 2026'!$N$14,INT((ROW()-13)/2),0)),IF(ISBLANK(OFFSET('9. METAS'!$Q$20,INT((ROW()-14)/2),0)),"",OFFSET('9. METAS'!$Q$20,INT((ROW()-14)/2),0)))</f>
        <v>25</v>
      </c>
      <c r="K18" s="245">
        <f ca="1">IF(MOD(ROW()-13,2)=0,IF(ISBLANK(OFFSET('11. SEGUIMIENTO 2026'!$O$14,INT((ROW()-13)/2),0)),"",OFFSET('11. SEGUIMIENTO 2026'!$O$14,INT((ROW()-13)/2),0)),IF(ISBLANK(OFFSET('9. METAS'!$R$20,INT((ROW()-14)/2),0)),"",OFFSET('9. METAS'!$R$20,INT((ROW()-14)/2),0)))</f>
        <v>25</v>
      </c>
      <c r="L18" s="245">
        <f ca="1">IF(MOD(ROW()-13,2)=0,IF(ISBLANK(OFFSET('11. SEGUIMIENTO 2026'!$P$14,INT((ROW()-13)/2),0)),"",OFFSET('11. SEGUIMIENTO 2026'!$P$14,INT((ROW()-13)/2),0)),IF(ISBLANK(OFFSET('9. METAS'!$S$20,INT((ROW()-14)/2),0)),"",OFFSET('9. METAS'!$S$20,INT((ROW()-14)/2),0)))</f>
        <v>25</v>
      </c>
      <c r="M18" s="246">
        <f ca="1">IF(MOD(ROW()-13,2)=0,IF(ISBLANK(OFFSET('11. SEGUIMIENTO 2026'!$Q$14,INT((ROW()-13)/2),0)),"",OFFSET('11. SEGUIMIENTO 2026'!$Q$14,INT((ROW()-13)/2),0)),IF(ISBLANK(OFFSET('9. METAS'!$T$20,INT((ROW()-14)/2),0)),"",OFFSET('9. METAS'!$T$20,INT((ROW()-14)/2),0)))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02">
        <f ca="1">IF(ISBLANK(OFFSET('9. METAS'!$K$20,INT((ROW()-13)/2),0)),"",OFFSET('9. METAS'!$K$20,INT((ROW()-13)/2),0))</f>
        <v>24</v>
      </c>
      <c r="I19" s="1004"/>
      <c r="J19" s="244">
        <f ca="1">IF(MOD(ROW()-13,2)=0,IF(ISBLANK(OFFSET('11. SEGUIMIENTO 2026'!$N$14,INT((ROW()-13)/2),0)),"",OFFSET('11. SEGUIMIENTO 2026'!$N$14,INT((ROW()-13)/2),0)),IF(ISBLANK(OFFSET('9. METAS'!$Q$20,INT((ROW()-14)/2),0)),"",OFFSET('9. METAS'!$Q$20,INT((ROW()-14)/2),0)))</f>
        <v>6</v>
      </c>
      <c r="K19" s="245" t="str">
        <f ca="1">IF(MOD(ROW()-13,2)=0,IF(ISBLANK(OFFSET('11. SEGUIMIENTO 2026'!$O$14,INT((ROW()-13)/2),0)),"",OFFSET('11. SEGUIMIENTO 2026'!$O$14,INT((ROW()-13)/2),0)),IF(ISBLANK(OFFSET('9. METAS'!$R$20,INT((ROW()-14)/2),0)),"",OFFSET('9. METAS'!$R$20,INT((ROW()-14)/2),0)))</f>
        <v/>
      </c>
      <c r="L19" s="245" t="str">
        <f ca="1">IF(MOD(ROW()-13,2)=0,IF(ISBLANK(OFFSET('11. SEGUIMIENTO 2026'!$P$14,INT((ROW()-13)/2),0)),"",OFFSET('11. SEGUIMIENTO 2026'!$P$14,INT((ROW()-13)/2),0)),IF(ISBLANK(OFFSET('9. METAS'!$S$20,INT((ROW()-14)/2),0)),"",OFFSET('9. METAS'!$S$20,INT((ROW()-14)/2),0)))</f>
        <v/>
      </c>
      <c r="M19" s="246" t="str">
        <f ca="1">IF(MOD(ROW()-13,2)=0,IF(ISBLANK(OFFSET('11. SEGUIMIENTO 2026'!$Q$14,INT((ROW()-13)/2),0)),"",OFFSET('11. SEGUIMIENTO 2026'!$Q$14,INT((ROW()-13)/2),0)),IF(ISBLANK(OFFSET('9. METAS'!$T$20,INT((ROW()-14)/2),0)),"",OFFSET('9. METAS'!$T$20,INT((ROW()-14)/2),0)))</f>
        <v/>
      </c>
      <c r="N19" s="1006">
        <f t="shared" ref="N19" ca="1" si="2">IFERROR(J19/J20,"ND")</f>
        <v>1</v>
      </c>
      <c r="O19" s="1008" t="str">
        <f t="shared" ref="O19" ca="1" si="3">IFERROR(((J19+K19+L19+M19)/H19),"ND")</f>
        <v>ND</v>
      </c>
      <c r="P19" s="1010"/>
    </row>
    <row r="20" spans="3:16">
      <c r="C20" s="1025"/>
      <c r="D20" s="1018"/>
      <c r="E20" s="1018"/>
      <c r="F20" s="1021"/>
      <c r="G20" s="1023"/>
      <c r="H20" s="1002"/>
      <c r="I20" s="1012"/>
      <c r="J20" s="244">
        <f ca="1">IF(MOD(ROW()-13,2)=0,IF(ISBLANK(OFFSET('11. SEGUIMIENTO 2026'!$N$14,INT((ROW()-13)/2),0)),"",OFFSET('11. SEGUIMIENTO 2026'!$N$14,INT((ROW()-13)/2),0)),IF(ISBLANK(OFFSET('9. METAS'!$Q$20,INT((ROW()-14)/2),0)),"",OFFSET('9. METAS'!$Q$20,INT((ROW()-14)/2),0)))</f>
        <v>6</v>
      </c>
      <c r="K20" s="245">
        <f ca="1">IF(MOD(ROW()-13,2)=0,IF(ISBLANK(OFFSET('11. SEGUIMIENTO 2026'!$O$14,INT((ROW()-13)/2),0)),"",OFFSET('11. SEGUIMIENTO 2026'!$O$14,INT((ROW()-13)/2),0)),IF(ISBLANK(OFFSET('9. METAS'!$R$20,INT((ROW()-14)/2),0)),"",OFFSET('9. METAS'!$R$20,INT((ROW()-14)/2),0)))</f>
        <v>6</v>
      </c>
      <c r="L20" s="245">
        <f ca="1">IF(MOD(ROW()-13,2)=0,IF(ISBLANK(OFFSET('11. SEGUIMIENTO 2026'!$P$14,INT((ROW()-13)/2),0)),"",OFFSET('11. SEGUIMIENTO 2026'!$P$14,INT((ROW()-13)/2),0)),IF(ISBLANK(OFFSET('9. METAS'!$S$20,INT((ROW()-14)/2),0)),"",OFFSET('9. METAS'!$S$20,INT((ROW()-14)/2),0)))</f>
        <v>6</v>
      </c>
      <c r="M20" s="246">
        <f ca="1">IF(MOD(ROW()-13,2)=0,IF(ISBLANK(OFFSET('11. SEGUIMIENTO 2026'!$Q$14,INT((ROW()-13)/2),0)),"",OFFSET('11. SEGUIMIENTO 2026'!$Q$14,INT((ROW()-13)/2),0)),IF(ISBLANK(OFFSET('9. METAS'!$T$20,INT((ROW()-14)/2),0)),"",OFFSET('9. METAS'!$T$20,INT((ROW()-14)/2),0)))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02" t="str">
        <f ca="1">IF(ISBLANK(OFFSET('9. METAS'!$K$20,INT((ROW()-13)/2),0)),"",OFFSET('9. METAS'!$K$20,INT((ROW()-13)/2),0))</f>
        <v/>
      </c>
      <c r="I21" s="1004"/>
      <c r="J21" s="244" t="str">
        <f ca="1">IF(MOD(ROW()-13,2)=0,IF(ISBLANK(OFFSET('11. SEGUIMIENTO 2026'!$N$14,INT((ROW()-13)/2),0)),"",OFFSET('11. SEGUIMIENTO 2026'!$N$14,INT((ROW()-13)/2),0)),IF(ISBLANK(OFFSET('9. METAS'!$Q$20,INT((ROW()-14)/2),0)),"",OFFSET('9. METAS'!$Q$20,INT((ROW()-14)/2),0)))</f>
        <v/>
      </c>
      <c r="K21" s="245" t="str">
        <f ca="1">IF(MOD(ROW()-13,2)=0,IF(ISBLANK(OFFSET('11. SEGUIMIENTO 2026'!$O$14,INT((ROW()-13)/2),0)),"",OFFSET('11. SEGUIMIENTO 2026'!$O$14,INT((ROW()-13)/2),0)),IF(ISBLANK(OFFSET('9. METAS'!$R$20,INT((ROW()-14)/2),0)),"",OFFSET('9. METAS'!$R$20,INT((ROW()-14)/2),0)))</f>
        <v/>
      </c>
      <c r="L21" s="245" t="str">
        <f ca="1">IF(MOD(ROW()-13,2)=0,IF(ISBLANK(OFFSET('11. SEGUIMIENTO 2026'!$P$14,INT((ROW()-13)/2),0)),"",OFFSET('11. SEGUIMIENTO 2026'!$P$14,INT((ROW()-13)/2),0)),IF(ISBLANK(OFFSET('9. METAS'!$S$20,INT((ROW()-14)/2),0)),"",OFFSET('9. METAS'!$S$20,INT((ROW()-14)/2),0)))</f>
        <v/>
      </c>
      <c r="M21" s="246" t="str">
        <f ca="1">IF(MOD(ROW()-13,2)=0,IF(ISBLANK(OFFSET('11. SEGUIMIENTO 2026'!$Q$14,INT((ROW()-13)/2),0)),"",OFFSET('11. SEGUIMIENTO 2026'!$Q$14,INT((ROW()-13)/2),0)),IF(ISBLANK(OFFSET('9. METAS'!$T$20,INT((ROW()-14)/2),0)),"",OFFSET('9. METAS'!$T$20,INT((ROW()-14)/2),0)))</f>
        <v/>
      </c>
      <c r="N21" s="1006" t="str">
        <f t="shared" ref="N21" ca="1" si="4">IFERROR(J21/J22,"ND")</f>
        <v>ND</v>
      </c>
      <c r="O21" s="1008" t="str">
        <f t="shared" ref="O21" ca="1" si="5">IFERROR(((J21+K21+L21+M21)/H21),"ND")</f>
        <v>ND</v>
      </c>
      <c r="P21" s="1010"/>
    </row>
    <row r="22" spans="3:16">
      <c r="C22" s="1025"/>
      <c r="D22" s="1018"/>
      <c r="E22" s="1018"/>
      <c r="F22" s="1021"/>
      <c r="G22" s="1023"/>
      <c r="H22" s="1002"/>
      <c r="I22" s="1012"/>
      <c r="J22" s="244" t="str">
        <f ca="1">IF(MOD(ROW()-13,2)=0,IF(ISBLANK(OFFSET('11. SEGUIMIENTO 2026'!$N$14,INT((ROW()-13)/2),0)),"",OFFSET('11. SEGUIMIENTO 2026'!$N$14,INT((ROW()-13)/2),0)),IF(ISBLANK(OFFSET('9. METAS'!$Q$20,INT((ROW()-14)/2),0)),"",OFFSET('9. METAS'!$Q$20,INT((ROW()-14)/2),0)))</f>
        <v/>
      </c>
      <c r="K22" s="245" t="str">
        <f ca="1">IF(MOD(ROW()-13,2)=0,IF(ISBLANK(OFFSET('11. SEGUIMIENTO 2026'!$O$14,INT((ROW()-13)/2),0)),"",OFFSET('11. SEGUIMIENTO 2026'!$O$14,INT((ROW()-13)/2),0)),IF(ISBLANK(OFFSET('9. METAS'!$R$20,INT((ROW()-14)/2),0)),"",OFFSET('9. METAS'!$R$20,INT((ROW()-14)/2),0)))</f>
        <v/>
      </c>
      <c r="L22" s="245" t="str">
        <f ca="1">IF(MOD(ROW()-13,2)=0,IF(ISBLANK(OFFSET('11. SEGUIMIENTO 2026'!$P$14,INT((ROW()-13)/2),0)),"",OFFSET('11. SEGUIMIENTO 2026'!$P$14,INT((ROW()-13)/2),0)),IF(ISBLANK(OFFSET('9. METAS'!$S$20,INT((ROW()-14)/2),0)),"",OFFSET('9. METAS'!$S$20,INT((ROW()-14)/2),0)))</f>
        <v/>
      </c>
      <c r="M22" s="246" t="str">
        <f ca="1">IF(MOD(ROW()-13,2)=0,IF(ISBLANK(OFFSET('11. SEGUIMIENTO 2026'!$Q$14,INT((ROW()-13)/2),0)),"",OFFSET('11. SEGUIMIENTO 2026'!$Q$14,INT((ROW()-13)/2),0)),IF(ISBLANK(OFFSET('9. METAS'!$T$20,INT((ROW()-14)/2),0)),"",OFFSET('9. METAS'!$T$20,INT((ROW()-14)/2),0)))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02" t="str">
        <f ca="1">IF(ISBLANK(OFFSET('9. METAS'!$K$20,INT((ROW()-13)/2),0)),"",OFFSET('9. METAS'!$K$20,INT((ROW()-13)/2),0))</f>
        <v/>
      </c>
      <c r="I23" s="1004"/>
      <c r="J23" s="244" t="str">
        <f ca="1">IF(MOD(ROW()-13,2)=0,IF(ISBLANK(OFFSET('11. SEGUIMIENTO 2026'!$N$14,INT((ROW()-13)/2),0)),"",OFFSET('11. SEGUIMIENTO 2026'!$N$14,INT((ROW()-13)/2),0)),IF(ISBLANK(OFFSET('9. METAS'!$Q$20,INT((ROW()-14)/2),0)),"",OFFSET('9. METAS'!$Q$20,INT((ROW()-14)/2),0)))</f>
        <v/>
      </c>
      <c r="K23" s="245" t="str">
        <f ca="1">IF(MOD(ROW()-13,2)=0,IF(ISBLANK(OFFSET('11. SEGUIMIENTO 2026'!$O$14,INT((ROW()-13)/2),0)),"",OFFSET('11. SEGUIMIENTO 2026'!$O$14,INT((ROW()-13)/2),0)),IF(ISBLANK(OFFSET('9. METAS'!$R$20,INT((ROW()-14)/2),0)),"",OFFSET('9. METAS'!$R$20,INT((ROW()-14)/2),0)))</f>
        <v/>
      </c>
      <c r="L23" s="245" t="str">
        <f ca="1">IF(MOD(ROW()-13,2)=0,IF(ISBLANK(OFFSET('11. SEGUIMIENTO 2026'!$P$14,INT((ROW()-13)/2),0)),"",OFFSET('11. SEGUIMIENTO 2026'!$P$14,INT((ROW()-13)/2),0)),IF(ISBLANK(OFFSET('9. METAS'!$S$20,INT((ROW()-14)/2),0)),"",OFFSET('9. METAS'!$S$20,INT((ROW()-14)/2),0)))</f>
        <v/>
      </c>
      <c r="M23" s="246" t="str">
        <f ca="1">IF(MOD(ROW()-13,2)=0,IF(ISBLANK(OFFSET('11. SEGUIMIENTO 2026'!$Q$14,INT((ROW()-13)/2),0)),"",OFFSET('11. SEGUIMIENTO 2026'!$Q$14,INT((ROW()-13)/2),0)),IF(ISBLANK(OFFSET('9. METAS'!$T$20,INT((ROW()-14)/2),0)),"",OFFSET('9. METAS'!$T$20,INT((ROW()-14)/2),0)))</f>
        <v/>
      </c>
      <c r="N23" s="1006" t="str">
        <f t="shared" ref="N23" ca="1" si="6">IFERROR(J23/J24,"ND")</f>
        <v>ND</v>
      </c>
      <c r="O23" s="1008" t="str">
        <f t="shared" ref="O23" ca="1" si="7">IFERROR(((J23+K23+L23+M23)/H23),"ND")</f>
        <v>ND</v>
      </c>
      <c r="P23" s="1010"/>
    </row>
    <row r="24" spans="3:16">
      <c r="C24" s="1025"/>
      <c r="D24" s="1018"/>
      <c r="E24" s="1018"/>
      <c r="F24" s="1021"/>
      <c r="G24" s="1023"/>
      <c r="H24" s="1002"/>
      <c r="I24" s="1012"/>
      <c r="J24" s="244" t="str">
        <f ca="1">IF(MOD(ROW()-13,2)=0,IF(ISBLANK(OFFSET('11. SEGUIMIENTO 2026'!$N$14,INT((ROW()-13)/2),0)),"",OFFSET('11. SEGUIMIENTO 2026'!$N$14,INT((ROW()-13)/2),0)),IF(ISBLANK(OFFSET('9. METAS'!$Q$20,INT((ROW()-14)/2),0)),"",OFFSET('9. METAS'!$Q$20,INT((ROW()-14)/2),0)))</f>
        <v/>
      </c>
      <c r="K24" s="245" t="str">
        <f ca="1">IF(MOD(ROW()-13,2)=0,IF(ISBLANK(OFFSET('11. SEGUIMIENTO 2026'!$O$14,INT((ROW()-13)/2),0)),"",OFFSET('11. SEGUIMIENTO 2026'!$O$14,INT((ROW()-13)/2),0)),IF(ISBLANK(OFFSET('9. METAS'!$R$20,INT((ROW()-14)/2),0)),"",OFFSET('9. METAS'!$R$20,INT((ROW()-14)/2),0)))</f>
        <v/>
      </c>
      <c r="L24" s="245" t="str">
        <f ca="1">IF(MOD(ROW()-13,2)=0,IF(ISBLANK(OFFSET('11. SEGUIMIENTO 2026'!$P$14,INT((ROW()-13)/2),0)),"",OFFSET('11. SEGUIMIENTO 2026'!$P$14,INT((ROW()-13)/2),0)),IF(ISBLANK(OFFSET('9. METAS'!$S$20,INT((ROW()-14)/2),0)),"",OFFSET('9. METAS'!$S$20,INT((ROW()-14)/2),0)))</f>
        <v/>
      </c>
      <c r="M24" s="246" t="str">
        <f ca="1">IF(MOD(ROW()-13,2)=0,IF(ISBLANK(OFFSET('11. SEGUIMIENTO 2026'!$Q$14,INT((ROW()-13)/2),0)),"",OFFSET('11. SEGUIMIENTO 2026'!$Q$14,INT((ROW()-13)/2),0)),IF(ISBLANK(OFFSET('9. METAS'!$T$20,INT((ROW()-14)/2),0)),"",OFFSET('9. METAS'!$T$20,INT((ROW()-14)/2),0)))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02" t="str">
        <f ca="1">IF(ISBLANK(OFFSET('9. METAS'!$K$20,INT((ROW()-13)/2),0)),"",OFFSET('9. METAS'!$K$20,INT((ROW()-13)/2),0))</f>
        <v/>
      </c>
      <c r="I25" s="1004"/>
      <c r="J25" s="244" t="str">
        <f ca="1">IF(MOD(ROW()-13,2)=0,IF(ISBLANK(OFFSET('11. SEGUIMIENTO 2026'!$N$14,INT((ROW()-13)/2),0)),"",OFFSET('11. SEGUIMIENTO 2026'!$N$14,INT((ROW()-13)/2),0)),IF(ISBLANK(OFFSET('9. METAS'!$Q$20,INT((ROW()-14)/2),0)),"",OFFSET('9. METAS'!$Q$20,INT((ROW()-14)/2),0)))</f>
        <v/>
      </c>
      <c r="K25" s="245" t="str">
        <f ca="1">IF(MOD(ROW()-13,2)=0,IF(ISBLANK(OFFSET('11. SEGUIMIENTO 2026'!$O$14,INT((ROW()-13)/2),0)),"",OFFSET('11. SEGUIMIENTO 2026'!$O$14,INT((ROW()-13)/2),0)),IF(ISBLANK(OFFSET('9. METAS'!$R$20,INT((ROW()-14)/2),0)),"",OFFSET('9. METAS'!$R$20,INT((ROW()-14)/2),0)))</f>
        <v/>
      </c>
      <c r="L25" s="245" t="str">
        <f ca="1">IF(MOD(ROW()-13,2)=0,IF(ISBLANK(OFFSET('11. SEGUIMIENTO 2026'!$P$14,INT((ROW()-13)/2),0)),"",OFFSET('11. SEGUIMIENTO 2026'!$P$14,INT((ROW()-13)/2),0)),IF(ISBLANK(OFFSET('9. METAS'!$S$20,INT((ROW()-14)/2),0)),"",OFFSET('9. METAS'!$S$20,INT((ROW()-14)/2),0)))</f>
        <v/>
      </c>
      <c r="M25" s="246" t="str">
        <f ca="1">IF(MOD(ROW()-13,2)=0,IF(ISBLANK(OFFSET('11. SEGUIMIENTO 2026'!$Q$14,INT((ROW()-13)/2),0)),"",OFFSET('11. SEGUIMIENTO 2026'!$Q$14,INT((ROW()-13)/2),0)),IF(ISBLANK(OFFSET('9. METAS'!$T$20,INT((ROW()-14)/2),0)),"",OFFSET('9. METAS'!$T$20,INT((ROW()-14)/2),0)))</f>
        <v/>
      </c>
      <c r="N25" s="1006" t="str">
        <f t="shared" ref="N25" ca="1" si="8">IFERROR(J25/J26,"ND")</f>
        <v>ND</v>
      </c>
      <c r="O25" s="1008" t="str">
        <f t="shared" ref="O25" ca="1" si="9">IFERROR(((J25+K25+L25+M25)/H25),"ND")</f>
        <v>ND</v>
      </c>
      <c r="P25" s="1010"/>
    </row>
    <row r="26" spans="3:16">
      <c r="C26" s="1025"/>
      <c r="D26" s="1018"/>
      <c r="E26" s="1018"/>
      <c r="F26" s="1021"/>
      <c r="G26" s="1023"/>
      <c r="H26" s="1002"/>
      <c r="I26" s="1012"/>
      <c r="J26" s="244" t="str">
        <f ca="1">IF(MOD(ROW()-13,2)=0,IF(ISBLANK(OFFSET('11. SEGUIMIENTO 2026'!$N$14,INT((ROW()-13)/2),0)),"",OFFSET('11. SEGUIMIENTO 2026'!$N$14,INT((ROW()-13)/2),0)),IF(ISBLANK(OFFSET('9. METAS'!$Q$20,INT((ROW()-14)/2),0)),"",OFFSET('9. METAS'!$Q$20,INT((ROW()-14)/2),0)))</f>
        <v/>
      </c>
      <c r="K26" s="245" t="str">
        <f ca="1">IF(MOD(ROW()-13,2)=0,IF(ISBLANK(OFFSET('11. SEGUIMIENTO 2026'!$O$14,INT((ROW()-13)/2),0)),"",OFFSET('11. SEGUIMIENTO 2026'!$O$14,INT((ROW()-13)/2),0)),IF(ISBLANK(OFFSET('9. METAS'!$R$20,INT((ROW()-14)/2),0)),"",OFFSET('9. METAS'!$R$20,INT((ROW()-14)/2),0)))</f>
        <v/>
      </c>
      <c r="L26" s="245" t="str">
        <f ca="1">IF(MOD(ROW()-13,2)=0,IF(ISBLANK(OFFSET('11. SEGUIMIENTO 2026'!$P$14,INT((ROW()-13)/2),0)),"",OFFSET('11. SEGUIMIENTO 2026'!$P$14,INT((ROW()-13)/2),0)),IF(ISBLANK(OFFSET('9. METAS'!$S$20,INT((ROW()-14)/2),0)),"",OFFSET('9. METAS'!$S$20,INT((ROW()-14)/2),0)))</f>
        <v/>
      </c>
      <c r="M26" s="246" t="str">
        <f ca="1">IF(MOD(ROW()-13,2)=0,IF(ISBLANK(OFFSET('11. SEGUIMIENTO 2026'!$Q$14,INT((ROW()-13)/2),0)),"",OFFSET('11. SEGUIMIENTO 2026'!$Q$14,INT((ROW()-13)/2),0)),IF(ISBLANK(OFFSET('9. METAS'!$T$20,INT((ROW()-14)/2),0)),"",OFFSET('9. METAS'!$T$20,INT((ROW()-14)/2),0)))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02" t="str">
        <f ca="1">IF(ISBLANK(OFFSET('9. METAS'!$K$20,INT((ROW()-13)/2),0)),"",OFFSET('9. METAS'!$K$20,INT((ROW()-13)/2),0))</f>
        <v/>
      </c>
      <c r="I27" s="1004"/>
      <c r="J27" s="244" t="str">
        <f ca="1">IF(MOD(ROW()-13,2)=0,IF(ISBLANK(OFFSET('11. SEGUIMIENTO 2026'!$N$14,INT((ROW()-13)/2),0)),"",OFFSET('11. SEGUIMIENTO 2026'!$N$14,INT((ROW()-13)/2),0)),IF(ISBLANK(OFFSET('9. METAS'!$Q$20,INT((ROW()-14)/2),0)),"",OFFSET('9. METAS'!$Q$20,INT((ROW()-14)/2),0)))</f>
        <v/>
      </c>
      <c r="K27" s="245" t="str">
        <f ca="1">IF(MOD(ROW()-13,2)=0,IF(ISBLANK(OFFSET('11. SEGUIMIENTO 2026'!$O$14,INT((ROW()-13)/2),0)),"",OFFSET('11. SEGUIMIENTO 2026'!$O$14,INT((ROW()-13)/2),0)),IF(ISBLANK(OFFSET('9. METAS'!$R$20,INT((ROW()-14)/2),0)),"",OFFSET('9. METAS'!$R$20,INT((ROW()-14)/2),0)))</f>
        <v/>
      </c>
      <c r="L27" s="245" t="str">
        <f ca="1">IF(MOD(ROW()-13,2)=0,IF(ISBLANK(OFFSET('11. SEGUIMIENTO 2026'!$P$14,INT((ROW()-13)/2),0)),"",OFFSET('11. SEGUIMIENTO 2026'!$P$14,INT((ROW()-13)/2),0)),IF(ISBLANK(OFFSET('9. METAS'!$S$20,INT((ROW()-14)/2),0)),"",OFFSET('9. METAS'!$S$20,INT((ROW()-14)/2),0)))</f>
        <v/>
      </c>
      <c r="M27" s="246" t="str">
        <f ca="1">IF(MOD(ROW()-13,2)=0,IF(ISBLANK(OFFSET('11. SEGUIMIENTO 2026'!$Q$14,INT((ROW()-13)/2),0)),"",OFFSET('11. SEGUIMIENTO 2026'!$Q$14,INT((ROW()-13)/2),0)),IF(ISBLANK(OFFSET('9. METAS'!$T$20,INT((ROW()-14)/2),0)),"",OFFSET('9. METAS'!$T$20,INT((ROW()-14)/2),0)))</f>
        <v/>
      </c>
      <c r="N27" s="1006" t="str">
        <f t="shared" ref="N27" ca="1" si="10">IFERROR(J27/J28,"ND")</f>
        <v>ND</v>
      </c>
      <c r="O27" s="1008" t="str">
        <f t="shared" ref="O27" ca="1" si="11">IFERROR(((J27+K27+L27+M27)/H27),"ND")</f>
        <v>ND</v>
      </c>
      <c r="P27" s="1010"/>
    </row>
    <row r="28" spans="3:16">
      <c r="C28" s="1025"/>
      <c r="D28" s="1018"/>
      <c r="E28" s="1018"/>
      <c r="F28" s="1021"/>
      <c r="G28" s="1023"/>
      <c r="H28" s="1002"/>
      <c r="I28" s="1012"/>
      <c r="J28" s="244" t="str">
        <f ca="1">IF(MOD(ROW()-13,2)=0,IF(ISBLANK(OFFSET('11. SEGUIMIENTO 2026'!$N$14,INT((ROW()-13)/2),0)),"",OFFSET('11. SEGUIMIENTO 2026'!$N$14,INT((ROW()-13)/2),0)),IF(ISBLANK(OFFSET('9. METAS'!$Q$20,INT((ROW()-14)/2),0)),"",OFFSET('9. METAS'!$Q$20,INT((ROW()-14)/2),0)))</f>
        <v/>
      </c>
      <c r="K28" s="245" t="str">
        <f ca="1">IF(MOD(ROW()-13,2)=0,IF(ISBLANK(OFFSET('11. SEGUIMIENTO 2026'!$O$14,INT((ROW()-13)/2),0)),"",OFFSET('11. SEGUIMIENTO 2026'!$O$14,INT((ROW()-13)/2),0)),IF(ISBLANK(OFFSET('9. METAS'!$R$20,INT((ROW()-14)/2),0)),"",OFFSET('9. METAS'!$R$20,INT((ROW()-14)/2),0)))</f>
        <v/>
      </c>
      <c r="L28" s="245" t="str">
        <f ca="1">IF(MOD(ROW()-13,2)=0,IF(ISBLANK(OFFSET('11. SEGUIMIENTO 2026'!$P$14,INT((ROW()-13)/2),0)),"",OFFSET('11. SEGUIMIENTO 2026'!$P$14,INT((ROW()-13)/2),0)),IF(ISBLANK(OFFSET('9. METAS'!$S$20,INT((ROW()-14)/2),0)),"",OFFSET('9. METAS'!$S$20,INT((ROW()-14)/2),0)))</f>
        <v/>
      </c>
      <c r="M28" s="246" t="str">
        <f ca="1">IF(MOD(ROW()-13,2)=0,IF(ISBLANK(OFFSET('11. SEGUIMIENTO 2026'!$Q$14,INT((ROW()-13)/2),0)),"",OFFSET('11. SEGUIMIENTO 2026'!$Q$14,INT((ROW()-13)/2),0)),IF(ISBLANK(OFFSET('9. METAS'!$T$20,INT((ROW()-14)/2),0)),"",OFFSET('9. METAS'!$T$20,INT((ROW()-14)/2),0)))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02">
        <f ca="1">IF(ISBLANK(OFFSET('9. METAS'!$K$20,INT((ROW()-13)/2),0)),"",OFFSET('9. METAS'!$K$20,INT((ROW()-13)/2),0))</f>
        <v>100</v>
      </c>
      <c r="I29" s="1004"/>
      <c r="J29" s="244">
        <f ca="1">IF(MOD(ROW()-13,2)=0,IF(ISBLANK(OFFSET('11. SEGUIMIENTO 2026'!$N$14,INT((ROW()-13)/2),0)),"",OFFSET('11. SEGUIMIENTO 2026'!$N$14,INT((ROW()-13)/2),0)),IF(ISBLANK(OFFSET('9. METAS'!$Q$20,INT((ROW()-14)/2),0)),"",OFFSET('9. METAS'!$Q$20,INT((ROW()-14)/2),0)))</f>
        <v>20</v>
      </c>
      <c r="K29" s="245" t="str">
        <f ca="1">IF(MOD(ROW()-13,2)=0,IF(ISBLANK(OFFSET('11. SEGUIMIENTO 2026'!$O$14,INT((ROW()-13)/2),0)),"",OFFSET('11. SEGUIMIENTO 2026'!$O$14,INT((ROW()-13)/2),0)),IF(ISBLANK(OFFSET('9. METAS'!$R$20,INT((ROW()-14)/2),0)),"",OFFSET('9. METAS'!$R$20,INT((ROW()-14)/2),0)))</f>
        <v/>
      </c>
      <c r="L29" s="245" t="str">
        <f ca="1">IF(MOD(ROW()-13,2)=0,IF(ISBLANK(OFFSET('11. SEGUIMIENTO 2026'!$P$14,INT((ROW()-13)/2),0)),"",OFFSET('11. SEGUIMIENTO 2026'!$P$14,INT((ROW()-13)/2),0)),IF(ISBLANK(OFFSET('9. METAS'!$S$20,INT((ROW()-14)/2),0)),"",OFFSET('9. METAS'!$S$20,INT((ROW()-14)/2),0)))</f>
        <v/>
      </c>
      <c r="M29" s="246" t="str">
        <f ca="1">IF(MOD(ROW()-13,2)=0,IF(ISBLANK(OFFSET('11. SEGUIMIENTO 2026'!$Q$14,INT((ROW()-13)/2),0)),"",OFFSET('11. SEGUIMIENTO 2026'!$Q$14,INT((ROW()-13)/2),0)),IF(ISBLANK(OFFSET('9. METAS'!$T$20,INT((ROW()-14)/2),0)),"",OFFSET('9. METAS'!$T$20,INT((ROW()-14)/2),0)))</f>
        <v/>
      </c>
      <c r="N29" s="1006">
        <f t="shared" ref="N29" ca="1" si="12">IFERROR(J29/J30,"ND")</f>
        <v>0.8</v>
      </c>
      <c r="O29" s="1008" t="str">
        <f t="shared" ref="O29" ca="1" si="13">IFERROR(((J29+K29+L29+M29)/H29),"ND")</f>
        <v>ND</v>
      </c>
      <c r="P29" s="1010"/>
    </row>
    <row r="30" spans="3:16">
      <c r="C30" s="1025"/>
      <c r="D30" s="1018"/>
      <c r="E30" s="1018"/>
      <c r="F30" s="1021"/>
      <c r="G30" s="1023"/>
      <c r="H30" s="1002"/>
      <c r="I30" s="1012"/>
      <c r="J30" s="244">
        <f ca="1">IF(MOD(ROW()-13,2)=0,IF(ISBLANK(OFFSET('11. SEGUIMIENTO 2026'!$N$14,INT((ROW()-13)/2),0)),"",OFFSET('11. SEGUIMIENTO 2026'!$N$14,INT((ROW()-13)/2),0)),IF(ISBLANK(OFFSET('9. METAS'!$Q$20,INT((ROW()-14)/2),0)),"",OFFSET('9. METAS'!$Q$20,INT((ROW()-14)/2),0)))</f>
        <v>25</v>
      </c>
      <c r="K30" s="245">
        <f ca="1">IF(MOD(ROW()-13,2)=0,IF(ISBLANK(OFFSET('11. SEGUIMIENTO 2026'!$O$14,INT((ROW()-13)/2),0)),"",OFFSET('11. SEGUIMIENTO 2026'!$O$14,INT((ROW()-13)/2),0)),IF(ISBLANK(OFFSET('9. METAS'!$R$20,INT((ROW()-14)/2),0)),"",OFFSET('9. METAS'!$R$20,INT((ROW()-14)/2),0)))</f>
        <v>25</v>
      </c>
      <c r="L30" s="245">
        <f ca="1">IF(MOD(ROW()-13,2)=0,IF(ISBLANK(OFFSET('11. SEGUIMIENTO 2026'!$P$14,INT((ROW()-13)/2),0)),"",OFFSET('11. SEGUIMIENTO 2026'!$P$14,INT((ROW()-13)/2),0)),IF(ISBLANK(OFFSET('9. METAS'!$S$20,INT((ROW()-14)/2),0)),"",OFFSET('9. METAS'!$S$20,INT((ROW()-14)/2),0)))</f>
        <v>25</v>
      </c>
      <c r="M30" s="246">
        <f ca="1">IF(MOD(ROW()-13,2)=0,IF(ISBLANK(OFFSET('11. SEGUIMIENTO 2026'!$Q$14,INT((ROW()-13)/2),0)),"",OFFSET('11. SEGUIMIENTO 2026'!$Q$14,INT((ROW()-13)/2),0)),IF(ISBLANK(OFFSET('9. METAS'!$T$20,INT((ROW()-14)/2),0)),"",OFFSET('9. METAS'!$T$20,INT((ROW()-14)/2),0)))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02">
        <f ca="1">IF(ISBLANK(OFFSET('9. METAS'!$K$20,INT((ROW()-13)/2),0)),"",OFFSET('9. METAS'!$K$20,INT((ROW()-13)/2),0))</f>
        <v>15</v>
      </c>
      <c r="I31" s="1004"/>
      <c r="J31" s="244">
        <f ca="1">IF(MOD(ROW()-13,2)=0,IF(ISBLANK(OFFSET('11. SEGUIMIENTO 2026'!$N$14,INT((ROW()-13)/2),0)),"",OFFSET('11. SEGUIMIENTO 2026'!$N$14,INT((ROW()-13)/2),0)),IF(ISBLANK(OFFSET('9. METAS'!$Q$20,INT((ROW()-14)/2),0)),"",OFFSET('9. METAS'!$Q$20,INT((ROW()-14)/2),0)))</f>
        <v>1</v>
      </c>
      <c r="K31" s="245" t="str">
        <f ca="1">IF(MOD(ROW()-13,2)=0,IF(ISBLANK(OFFSET('11. SEGUIMIENTO 2026'!$O$14,INT((ROW()-13)/2),0)),"",OFFSET('11. SEGUIMIENTO 2026'!$O$14,INT((ROW()-13)/2),0)),IF(ISBLANK(OFFSET('9. METAS'!$R$20,INT((ROW()-14)/2),0)),"",OFFSET('9. METAS'!$R$20,INT((ROW()-14)/2),0)))</f>
        <v/>
      </c>
      <c r="L31" s="245" t="str">
        <f ca="1">IF(MOD(ROW()-13,2)=0,IF(ISBLANK(OFFSET('11. SEGUIMIENTO 2026'!$P$14,INT((ROW()-13)/2),0)),"",OFFSET('11. SEGUIMIENTO 2026'!$P$14,INT((ROW()-13)/2),0)),IF(ISBLANK(OFFSET('9. METAS'!$S$20,INT((ROW()-14)/2),0)),"",OFFSET('9. METAS'!$S$20,INT((ROW()-14)/2),0)))</f>
        <v/>
      </c>
      <c r="M31" s="246" t="str">
        <f ca="1">IF(MOD(ROW()-13,2)=0,IF(ISBLANK(OFFSET('11. SEGUIMIENTO 2026'!$Q$14,INT((ROW()-13)/2),0)),"",OFFSET('11. SEGUIMIENTO 2026'!$Q$14,INT((ROW()-13)/2),0)),IF(ISBLANK(OFFSET('9. METAS'!$T$20,INT((ROW()-14)/2),0)),"",OFFSET('9. METAS'!$T$20,INT((ROW()-14)/2),0)))</f>
        <v/>
      </c>
      <c r="N31" s="1006">
        <f t="shared" ref="N31" ca="1" si="14">IFERROR(J31/J32,"ND")</f>
        <v>1</v>
      </c>
      <c r="O31" s="1008" t="str">
        <f t="shared" ref="O31" ca="1" si="15">IFERROR(((J31+K31+L31+M31)/H31),"ND")</f>
        <v>ND</v>
      </c>
      <c r="P31" s="1010"/>
    </row>
    <row r="32" spans="3:16">
      <c r="C32" s="1025"/>
      <c r="D32" s="1018"/>
      <c r="E32" s="1018"/>
      <c r="F32" s="1021"/>
      <c r="G32" s="1023"/>
      <c r="H32" s="1002"/>
      <c r="I32" s="1012"/>
      <c r="J32" s="244">
        <f ca="1">IF(MOD(ROW()-13,2)=0,IF(ISBLANK(OFFSET('11. SEGUIMIENTO 2026'!$N$14,INT((ROW()-13)/2),0)),"",OFFSET('11. SEGUIMIENTO 2026'!$N$14,INT((ROW()-13)/2),0)),IF(ISBLANK(OFFSET('9. METAS'!$Q$20,INT((ROW()-14)/2),0)),"",OFFSET('9. METAS'!$Q$20,INT((ROW()-14)/2),0)))</f>
        <v>1</v>
      </c>
      <c r="K32" s="245">
        <f ca="1">IF(MOD(ROW()-13,2)=0,IF(ISBLANK(OFFSET('11. SEGUIMIENTO 2026'!$O$14,INT((ROW()-13)/2),0)),"",OFFSET('11. SEGUIMIENTO 2026'!$O$14,INT((ROW()-13)/2),0)),IF(ISBLANK(OFFSET('9. METAS'!$R$20,INT((ROW()-14)/2),0)),"",OFFSET('9. METAS'!$R$20,INT((ROW()-14)/2),0)))</f>
        <v>0</v>
      </c>
      <c r="L32" s="245">
        <f ca="1">IF(MOD(ROW()-13,2)=0,IF(ISBLANK(OFFSET('11. SEGUIMIENTO 2026'!$P$14,INT((ROW()-13)/2),0)),"",OFFSET('11. SEGUIMIENTO 2026'!$P$14,INT((ROW()-13)/2),0)),IF(ISBLANK(OFFSET('9. METAS'!$S$20,INT((ROW()-14)/2),0)),"",OFFSET('9. METAS'!$S$20,INT((ROW()-14)/2),0)))</f>
        <v>6</v>
      </c>
      <c r="M32" s="246">
        <f ca="1">IF(MOD(ROW()-13,2)=0,IF(ISBLANK(OFFSET('11. SEGUIMIENTO 2026'!$Q$14,INT((ROW()-13)/2),0)),"",OFFSET('11. SEGUIMIENTO 2026'!$Q$14,INT((ROW()-13)/2),0)),IF(ISBLANK(OFFSET('9. METAS'!$T$20,INT((ROW()-14)/2),0)),"",OFFSET('9. METAS'!$T$20,INT((ROW()-14)/2),0)))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02">
        <f ca="1">IF(ISBLANK(OFFSET('9. METAS'!$K$20,INT((ROW()-13)/2),0)),"",OFFSET('9. METAS'!$K$20,INT((ROW()-13)/2),0))</f>
        <v>40</v>
      </c>
      <c r="I33" s="1004"/>
      <c r="J33" s="244">
        <f ca="1">IF(MOD(ROW()-13,2)=0,IF(ISBLANK(OFFSET('11. SEGUIMIENTO 2026'!$N$14,INT((ROW()-13)/2),0)),"",OFFSET('11. SEGUIMIENTO 2026'!$N$14,INT((ROW()-13)/2),0)),IF(ISBLANK(OFFSET('9. METAS'!$Q$20,INT((ROW()-14)/2),0)),"",OFFSET('9. METAS'!$Q$20,INT((ROW()-14)/2),0)))</f>
        <v>8</v>
      </c>
      <c r="K33" s="245" t="str">
        <f ca="1">IF(MOD(ROW()-13,2)=0,IF(ISBLANK(OFFSET('11. SEGUIMIENTO 2026'!$O$14,INT((ROW()-13)/2),0)),"",OFFSET('11. SEGUIMIENTO 2026'!$O$14,INT((ROW()-13)/2),0)),IF(ISBLANK(OFFSET('9. METAS'!$R$20,INT((ROW()-14)/2),0)),"",OFFSET('9. METAS'!$R$20,INT((ROW()-14)/2),0)))</f>
        <v/>
      </c>
      <c r="L33" s="245" t="str">
        <f ca="1">IF(MOD(ROW()-13,2)=0,IF(ISBLANK(OFFSET('11. SEGUIMIENTO 2026'!$P$14,INT((ROW()-13)/2),0)),"",OFFSET('11. SEGUIMIENTO 2026'!$P$14,INT((ROW()-13)/2),0)),IF(ISBLANK(OFFSET('9. METAS'!$S$20,INT((ROW()-14)/2),0)),"",OFFSET('9. METAS'!$S$20,INT((ROW()-14)/2),0)))</f>
        <v/>
      </c>
      <c r="M33" s="246" t="str">
        <f ca="1">IF(MOD(ROW()-13,2)=0,IF(ISBLANK(OFFSET('11. SEGUIMIENTO 2026'!$Q$14,INT((ROW()-13)/2),0)),"",OFFSET('11. SEGUIMIENTO 2026'!$Q$14,INT((ROW()-13)/2),0)),IF(ISBLANK(OFFSET('9. METAS'!$T$20,INT((ROW()-14)/2),0)),"",OFFSET('9. METAS'!$T$20,INT((ROW()-14)/2),0)))</f>
        <v/>
      </c>
      <c r="N33" s="1006">
        <f t="shared" ref="N33" ca="1" si="16">IFERROR(J33/J34,"ND")</f>
        <v>0.61538461538461542</v>
      </c>
      <c r="O33" s="1008" t="str">
        <f t="shared" ref="O33" ca="1" si="17">IFERROR(((J33+K33+L33+M33)/H33),"ND")</f>
        <v>ND</v>
      </c>
      <c r="P33" s="1010"/>
    </row>
    <row r="34" spans="3:16">
      <c r="C34" s="1025"/>
      <c r="D34" s="1018"/>
      <c r="E34" s="1018"/>
      <c r="F34" s="1021"/>
      <c r="G34" s="1023"/>
      <c r="H34" s="1002"/>
      <c r="I34" s="1012"/>
      <c r="J34" s="244">
        <f ca="1">IF(MOD(ROW()-13,2)=0,IF(ISBLANK(OFFSET('11. SEGUIMIENTO 2026'!$N$14,INT((ROW()-13)/2),0)),"",OFFSET('11. SEGUIMIENTO 2026'!$N$14,INT((ROW()-13)/2),0)),IF(ISBLANK(OFFSET('9. METAS'!$Q$20,INT((ROW()-14)/2),0)),"",OFFSET('9. METAS'!$Q$20,INT((ROW()-14)/2),0)))</f>
        <v>13</v>
      </c>
      <c r="K34" s="245">
        <f ca="1">IF(MOD(ROW()-13,2)=0,IF(ISBLANK(OFFSET('11. SEGUIMIENTO 2026'!$O$14,INT((ROW()-13)/2),0)),"",OFFSET('11. SEGUIMIENTO 2026'!$O$14,INT((ROW()-13)/2),0)),IF(ISBLANK(OFFSET('9. METAS'!$R$20,INT((ROW()-14)/2),0)),"",OFFSET('9. METAS'!$R$20,INT((ROW()-14)/2),0)))</f>
        <v>12</v>
      </c>
      <c r="L34" s="245">
        <f ca="1">IF(MOD(ROW()-13,2)=0,IF(ISBLANK(OFFSET('11. SEGUIMIENTO 2026'!$P$14,INT((ROW()-13)/2),0)),"",OFFSET('11. SEGUIMIENTO 2026'!$P$14,INT((ROW()-13)/2),0)),IF(ISBLANK(OFFSET('9. METAS'!$S$20,INT((ROW()-14)/2),0)),"",OFFSET('9. METAS'!$S$20,INT((ROW()-14)/2),0)))</f>
        <v>3</v>
      </c>
      <c r="M34" s="246">
        <f ca="1">IF(MOD(ROW()-13,2)=0,IF(ISBLANK(OFFSET('11. SEGUIMIENTO 2026'!$Q$14,INT((ROW()-13)/2),0)),"",OFFSET('11. SEGUIMIENTO 2026'!$Q$14,INT((ROW()-13)/2),0)),IF(ISBLANK(OFFSET('9. METAS'!$T$20,INT((ROW()-14)/2),0)),"",OFFSET('9. METAS'!$T$20,INT((ROW()-14)/2),0)))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02" t="str">
        <f ca="1">IF(ISBLANK(OFFSET('9. METAS'!$K$20,INT((ROW()-13)/2),0)),"",OFFSET('9. METAS'!$K$20,INT((ROW()-13)/2),0))</f>
        <v/>
      </c>
      <c r="I35" s="1004"/>
      <c r="J35" s="244" t="str">
        <f ca="1">IF(MOD(ROW()-13,2)=0,IF(ISBLANK(OFFSET('11. SEGUIMIENTO 2026'!$N$14,INT((ROW()-13)/2),0)),"",OFFSET('11. SEGUIMIENTO 2026'!$N$14,INT((ROW()-13)/2),0)),IF(ISBLANK(OFFSET('9. METAS'!$Q$20,INT((ROW()-14)/2),0)),"",OFFSET('9. METAS'!$Q$20,INT((ROW()-14)/2),0)))</f>
        <v/>
      </c>
      <c r="K35" s="245" t="str">
        <f ca="1">IF(MOD(ROW()-13,2)=0,IF(ISBLANK(OFFSET('11. SEGUIMIENTO 2026'!$O$14,INT((ROW()-13)/2),0)),"",OFFSET('11. SEGUIMIENTO 2026'!$O$14,INT((ROW()-13)/2),0)),IF(ISBLANK(OFFSET('9. METAS'!$R$20,INT((ROW()-14)/2),0)),"",OFFSET('9. METAS'!$R$20,INT((ROW()-14)/2),0)))</f>
        <v/>
      </c>
      <c r="L35" s="245" t="str">
        <f ca="1">IF(MOD(ROW()-13,2)=0,IF(ISBLANK(OFFSET('11. SEGUIMIENTO 2026'!$P$14,INT((ROW()-13)/2),0)),"",OFFSET('11. SEGUIMIENTO 2026'!$P$14,INT((ROW()-13)/2),0)),IF(ISBLANK(OFFSET('9. METAS'!$S$20,INT((ROW()-14)/2),0)),"",OFFSET('9. METAS'!$S$20,INT((ROW()-14)/2),0)))</f>
        <v/>
      </c>
      <c r="M35" s="246" t="str">
        <f ca="1">IF(MOD(ROW()-13,2)=0,IF(ISBLANK(OFFSET('11. SEGUIMIENTO 2026'!$Q$14,INT((ROW()-13)/2),0)),"",OFFSET('11. SEGUIMIENTO 2026'!$Q$14,INT((ROW()-13)/2),0)),IF(ISBLANK(OFFSET('9. METAS'!$T$20,INT((ROW()-14)/2),0)),"",OFFSET('9. METAS'!$T$20,INT((ROW()-14)/2),0)))</f>
        <v/>
      </c>
      <c r="N35" s="1006" t="str">
        <f t="shared" ref="N35" ca="1" si="18">IFERROR(J35/J36,"ND")</f>
        <v>ND</v>
      </c>
      <c r="O35" s="1008" t="str">
        <f t="shared" ref="O35" ca="1" si="19">IFERROR(((J35+K35+L35+M35)/H35),"ND")</f>
        <v>ND</v>
      </c>
      <c r="P35" s="1010"/>
    </row>
    <row r="36" spans="3:16">
      <c r="C36" s="1025"/>
      <c r="D36" s="1018"/>
      <c r="E36" s="1018"/>
      <c r="F36" s="1021"/>
      <c r="G36" s="1023"/>
      <c r="H36" s="1002"/>
      <c r="I36" s="1012"/>
      <c r="J36" s="244" t="str">
        <f ca="1">IF(MOD(ROW()-13,2)=0,IF(ISBLANK(OFFSET('11. SEGUIMIENTO 2026'!$N$14,INT((ROW()-13)/2),0)),"",OFFSET('11. SEGUIMIENTO 2026'!$N$14,INT((ROW()-13)/2),0)),IF(ISBLANK(OFFSET('9. METAS'!$Q$20,INT((ROW()-14)/2),0)),"",OFFSET('9. METAS'!$Q$20,INT((ROW()-14)/2),0)))</f>
        <v/>
      </c>
      <c r="K36" s="245" t="str">
        <f ca="1">IF(MOD(ROW()-13,2)=0,IF(ISBLANK(OFFSET('11. SEGUIMIENTO 2026'!$O$14,INT((ROW()-13)/2),0)),"",OFFSET('11. SEGUIMIENTO 2026'!$O$14,INT((ROW()-13)/2),0)),IF(ISBLANK(OFFSET('9. METAS'!$R$20,INT((ROW()-14)/2),0)),"",OFFSET('9. METAS'!$R$20,INT((ROW()-14)/2),0)))</f>
        <v/>
      </c>
      <c r="L36" s="245" t="str">
        <f ca="1">IF(MOD(ROW()-13,2)=0,IF(ISBLANK(OFFSET('11. SEGUIMIENTO 2026'!$P$14,INT((ROW()-13)/2),0)),"",OFFSET('11. SEGUIMIENTO 2026'!$P$14,INT((ROW()-13)/2),0)),IF(ISBLANK(OFFSET('9. METAS'!$S$20,INT((ROW()-14)/2),0)),"",OFFSET('9. METAS'!$S$20,INT((ROW()-14)/2),0)))</f>
        <v/>
      </c>
      <c r="M36" s="246" t="str">
        <f ca="1">IF(MOD(ROW()-13,2)=0,IF(ISBLANK(OFFSET('11. SEGUIMIENTO 2026'!$Q$14,INT((ROW()-13)/2),0)),"",OFFSET('11. SEGUIMIENTO 2026'!$Q$14,INT((ROW()-13)/2),0)),IF(ISBLANK(OFFSET('9. METAS'!$T$20,INT((ROW()-14)/2),0)),"",OFFSET('9. METAS'!$T$20,INT((ROW()-14)/2),0)))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02" t="str">
        <f ca="1">IF(ISBLANK(OFFSET('9. METAS'!$K$20,INT((ROW()-13)/2),0)),"",OFFSET('9. METAS'!$K$20,INT((ROW()-13)/2),0))</f>
        <v/>
      </c>
      <c r="I37" s="1004"/>
      <c r="J37" s="244" t="str">
        <f ca="1">IF(MOD(ROW()-13,2)=0,IF(ISBLANK(OFFSET('11. SEGUIMIENTO 2026'!$N$14,INT((ROW()-13)/2),0)),"",OFFSET('11. SEGUIMIENTO 2026'!$N$14,INT((ROW()-13)/2),0)),IF(ISBLANK(OFFSET('9. METAS'!$Q$20,INT((ROW()-14)/2),0)),"",OFFSET('9. METAS'!$Q$20,INT((ROW()-14)/2),0)))</f>
        <v/>
      </c>
      <c r="K37" s="245" t="str">
        <f ca="1">IF(MOD(ROW()-13,2)=0,IF(ISBLANK(OFFSET('11. SEGUIMIENTO 2026'!$O$14,INT((ROW()-13)/2),0)),"",OFFSET('11. SEGUIMIENTO 2026'!$O$14,INT((ROW()-13)/2),0)),IF(ISBLANK(OFFSET('9. METAS'!$R$20,INT((ROW()-14)/2),0)),"",OFFSET('9. METAS'!$R$20,INT((ROW()-14)/2),0)))</f>
        <v/>
      </c>
      <c r="L37" s="245" t="str">
        <f ca="1">IF(MOD(ROW()-13,2)=0,IF(ISBLANK(OFFSET('11. SEGUIMIENTO 2026'!$P$14,INT((ROW()-13)/2),0)),"",OFFSET('11. SEGUIMIENTO 2026'!$P$14,INT((ROW()-13)/2),0)),IF(ISBLANK(OFFSET('9. METAS'!$S$20,INT((ROW()-14)/2),0)),"",OFFSET('9. METAS'!$S$20,INT((ROW()-14)/2),0)))</f>
        <v/>
      </c>
      <c r="M37" s="246" t="str">
        <f ca="1">IF(MOD(ROW()-13,2)=0,IF(ISBLANK(OFFSET('11. SEGUIMIENTO 2026'!$Q$14,INT((ROW()-13)/2),0)),"",OFFSET('11. SEGUIMIENTO 2026'!$Q$14,INT((ROW()-13)/2),0)),IF(ISBLANK(OFFSET('9. METAS'!$T$20,INT((ROW()-14)/2),0)),"",OFFSET('9. METAS'!$T$20,INT((ROW()-14)/2),0)))</f>
        <v/>
      </c>
      <c r="N37" s="1006" t="str">
        <f t="shared" ref="N37" ca="1" si="20">IFERROR(J37/J38,"ND")</f>
        <v>ND</v>
      </c>
      <c r="O37" s="1008" t="str">
        <f t="shared" ref="O37" ca="1" si="21">IFERROR(((J37+K37+L37+M37)/H37),"ND")</f>
        <v>ND</v>
      </c>
      <c r="P37" s="1010"/>
    </row>
    <row r="38" spans="3:16">
      <c r="C38" s="1025"/>
      <c r="D38" s="1018"/>
      <c r="E38" s="1018"/>
      <c r="F38" s="1021"/>
      <c r="G38" s="1023"/>
      <c r="H38" s="1002"/>
      <c r="I38" s="1012"/>
      <c r="J38" s="244" t="str">
        <f ca="1">IF(MOD(ROW()-13,2)=0,IF(ISBLANK(OFFSET('11. SEGUIMIENTO 2026'!$N$14,INT((ROW()-13)/2),0)),"",OFFSET('11. SEGUIMIENTO 2026'!$N$14,INT((ROW()-13)/2),0)),IF(ISBLANK(OFFSET('9. METAS'!$Q$20,INT((ROW()-14)/2),0)),"",OFFSET('9. METAS'!$Q$20,INT((ROW()-14)/2),0)))</f>
        <v/>
      </c>
      <c r="K38" s="245" t="str">
        <f ca="1">IF(MOD(ROW()-13,2)=0,IF(ISBLANK(OFFSET('11. SEGUIMIENTO 2026'!$O$14,INT((ROW()-13)/2),0)),"",OFFSET('11. SEGUIMIENTO 2026'!$O$14,INT((ROW()-13)/2),0)),IF(ISBLANK(OFFSET('9. METAS'!$R$20,INT((ROW()-14)/2),0)),"",OFFSET('9. METAS'!$R$20,INT((ROW()-14)/2),0)))</f>
        <v/>
      </c>
      <c r="L38" s="245" t="str">
        <f ca="1">IF(MOD(ROW()-13,2)=0,IF(ISBLANK(OFFSET('11. SEGUIMIENTO 2026'!$P$14,INT((ROW()-13)/2),0)),"",OFFSET('11. SEGUIMIENTO 2026'!$P$14,INT((ROW()-13)/2),0)),IF(ISBLANK(OFFSET('9. METAS'!$S$20,INT((ROW()-14)/2),0)),"",OFFSET('9. METAS'!$S$20,INT((ROW()-14)/2),0)))</f>
        <v/>
      </c>
      <c r="M38" s="246" t="str">
        <f ca="1">IF(MOD(ROW()-13,2)=0,IF(ISBLANK(OFFSET('11. SEGUIMIENTO 2026'!$Q$14,INT((ROW()-13)/2),0)),"",OFFSET('11. SEGUIMIENTO 2026'!$Q$14,INT((ROW()-13)/2),0)),IF(ISBLANK(OFFSET('9. METAS'!$T$20,INT((ROW()-14)/2),0)),"",OFFSET('9. METAS'!$T$20,INT((ROW()-14)/2),0)))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02" t="str">
        <f ca="1">IF(ISBLANK(OFFSET('9. METAS'!$K$20,INT((ROW()-13)/2),0)),"",OFFSET('9. METAS'!$K$20,INT((ROW()-13)/2),0))</f>
        <v/>
      </c>
      <c r="I39" s="1004"/>
      <c r="J39" s="244" t="str">
        <f ca="1">IF(MOD(ROW()-13,2)=0,IF(ISBLANK(OFFSET('11. SEGUIMIENTO 2026'!$N$14,INT((ROW()-13)/2),0)),"",OFFSET('11. SEGUIMIENTO 2026'!$N$14,INT((ROW()-13)/2),0)),IF(ISBLANK(OFFSET('9. METAS'!$Q$20,INT((ROW()-14)/2),0)),"",OFFSET('9. METAS'!$Q$20,INT((ROW()-14)/2),0)))</f>
        <v/>
      </c>
      <c r="K39" s="245" t="str">
        <f ca="1">IF(MOD(ROW()-13,2)=0,IF(ISBLANK(OFFSET('11. SEGUIMIENTO 2026'!$O$14,INT((ROW()-13)/2),0)),"",OFFSET('11. SEGUIMIENTO 2026'!$O$14,INT((ROW()-13)/2),0)),IF(ISBLANK(OFFSET('9. METAS'!$R$20,INT((ROW()-14)/2),0)),"",OFFSET('9. METAS'!$R$20,INT((ROW()-14)/2),0)))</f>
        <v/>
      </c>
      <c r="L39" s="245" t="str">
        <f ca="1">IF(MOD(ROW()-13,2)=0,IF(ISBLANK(OFFSET('11. SEGUIMIENTO 2026'!$P$14,INT((ROW()-13)/2),0)),"",OFFSET('11. SEGUIMIENTO 2026'!$P$14,INT((ROW()-13)/2),0)),IF(ISBLANK(OFFSET('9. METAS'!$S$20,INT((ROW()-14)/2),0)),"",OFFSET('9. METAS'!$S$20,INT((ROW()-14)/2),0)))</f>
        <v/>
      </c>
      <c r="M39" s="246" t="str">
        <f ca="1">IF(MOD(ROW()-13,2)=0,IF(ISBLANK(OFFSET('11. SEGUIMIENTO 2026'!$Q$14,INT((ROW()-13)/2),0)),"",OFFSET('11. SEGUIMIENTO 2026'!$Q$14,INT((ROW()-13)/2),0)),IF(ISBLANK(OFFSET('9. METAS'!$T$20,INT((ROW()-14)/2),0)),"",OFFSET('9. METAS'!$T$20,INT((ROW()-14)/2),0)))</f>
        <v/>
      </c>
      <c r="N39" s="1006" t="str">
        <f t="shared" ref="N39" ca="1" si="22">IFERROR(J39/J40,"ND")</f>
        <v>ND</v>
      </c>
      <c r="O39" s="1008" t="str">
        <f t="shared" ref="O39" ca="1" si="23">IFERROR(((J39+K39+L39+M39)/H39),"ND")</f>
        <v>ND</v>
      </c>
      <c r="P39" s="1010"/>
    </row>
    <row r="40" spans="3:16">
      <c r="C40" s="1025"/>
      <c r="D40" s="1018"/>
      <c r="E40" s="1018"/>
      <c r="F40" s="1021"/>
      <c r="G40" s="1023"/>
      <c r="H40" s="1002"/>
      <c r="I40" s="1012"/>
      <c r="J40" s="244" t="str">
        <f ca="1">IF(MOD(ROW()-13,2)=0,IF(ISBLANK(OFFSET('11. SEGUIMIENTO 2026'!$N$14,INT((ROW()-13)/2),0)),"",OFFSET('11. SEGUIMIENTO 2026'!$N$14,INT((ROW()-13)/2),0)),IF(ISBLANK(OFFSET('9. METAS'!$Q$20,INT((ROW()-14)/2),0)),"",OFFSET('9. METAS'!$Q$20,INT((ROW()-14)/2),0)))</f>
        <v/>
      </c>
      <c r="K40" s="245" t="str">
        <f ca="1">IF(MOD(ROW()-13,2)=0,IF(ISBLANK(OFFSET('11. SEGUIMIENTO 2026'!$O$14,INT((ROW()-13)/2),0)),"",OFFSET('11. SEGUIMIENTO 2026'!$O$14,INT((ROW()-13)/2),0)),IF(ISBLANK(OFFSET('9. METAS'!$R$20,INT((ROW()-14)/2),0)),"",OFFSET('9. METAS'!$R$20,INT((ROW()-14)/2),0)))</f>
        <v/>
      </c>
      <c r="L40" s="245" t="str">
        <f ca="1">IF(MOD(ROW()-13,2)=0,IF(ISBLANK(OFFSET('11. SEGUIMIENTO 2026'!$P$14,INT((ROW()-13)/2),0)),"",OFFSET('11. SEGUIMIENTO 2026'!$P$14,INT((ROW()-13)/2),0)),IF(ISBLANK(OFFSET('9. METAS'!$S$20,INT((ROW()-14)/2),0)),"",OFFSET('9. METAS'!$S$20,INT((ROW()-14)/2),0)))</f>
        <v/>
      </c>
      <c r="M40" s="246" t="str">
        <f ca="1">IF(MOD(ROW()-13,2)=0,IF(ISBLANK(OFFSET('11. SEGUIMIENTO 2026'!$Q$14,INT((ROW()-13)/2),0)),"",OFFSET('11. SEGUIMIENTO 2026'!$Q$14,INT((ROW()-13)/2),0)),IF(ISBLANK(OFFSET('9. METAS'!$T$20,INT((ROW()-14)/2),0)),"",OFFSET('9. METAS'!$T$20,INT((ROW()-14)/2),0)))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02">
        <f ca="1">IF(ISBLANK(OFFSET('9. METAS'!$K$20,INT((ROW()-13)/2),0)),"",OFFSET('9. METAS'!$K$20,INT((ROW()-13)/2),0))</f>
        <v>100</v>
      </c>
      <c r="I41" s="1004"/>
      <c r="J41" s="244">
        <f ca="1">IF(MOD(ROW()-13,2)=0,IF(ISBLANK(OFFSET('11. SEGUIMIENTO 2026'!$N$14,INT((ROW()-13)/2),0)),"",OFFSET('11. SEGUIMIENTO 2026'!$N$14,INT((ROW()-13)/2),0)),IF(ISBLANK(OFFSET('9. METAS'!$Q$20,INT((ROW()-14)/2),0)),"",OFFSET('9. METAS'!$Q$20,INT((ROW()-14)/2),0)))</f>
        <v>25</v>
      </c>
      <c r="K41" s="245" t="str">
        <f ca="1">IF(MOD(ROW()-13,2)=0,IF(ISBLANK(OFFSET('11. SEGUIMIENTO 2026'!$O$14,INT((ROW()-13)/2),0)),"",OFFSET('11. SEGUIMIENTO 2026'!$O$14,INT((ROW()-13)/2),0)),IF(ISBLANK(OFFSET('9. METAS'!$R$20,INT((ROW()-14)/2),0)),"",OFFSET('9. METAS'!$R$20,INT((ROW()-14)/2),0)))</f>
        <v/>
      </c>
      <c r="L41" s="245" t="str">
        <f ca="1">IF(MOD(ROW()-13,2)=0,IF(ISBLANK(OFFSET('11. SEGUIMIENTO 2026'!$P$14,INT((ROW()-13)/2),0)),"",OFFSET('11. SEGUIMIENTO 2026'!$P$14,INT((ROW()-13)/2),0)),IF(ISBLANK(OFFSET('9. METAS'!$S$20,INT((ROW()-14)/2),0)),"",OFFSET('9. METAS'!$S$20,INT((ROW()-14)/2),0)))</f>
        <v/>
      </c>
      <c r="M41" s="246" t="str">
        <f ca="1">IF(MOD(ROW()-13,2)=0,IF(ISBLANK(OFFSET('11. SEGUIMIENTO 2026'!$Q$14,INT((ROW()-13)/2),0)),"",OFFSET('11. SEGUIMIENTO 2026'!$Q$14,INT((ROW()-13)/2),0)),IF(ISBLANK(OFFSET('9. METAS'!$T$20,INT((ROW()-14)/2),0)),"",OFFSET('9. METAS'!$T$20,INT((ROW()-14)/2),0)))</f>
        <v/>
      </c>
      <c r="N41" s="1006">
        <f t="shared" ref="N41" ca="1" si="24">IFERROR(J41/J42,"ND")</f>
        <v>1</v>
      </c>
      <c r="O41" s="1008" t="str">
        <f t="shared" ref="O41" ca="1" si="25">IFERROR(((J41+K41+L41+M41)/H41),"ND")</f>
        <v>ND</v>
      </c>
      <c r="P41" s="1010"/>
    </row>
    <row r="42" spans="3:16">
      <c r="C42" s="1025"/>
      <c r="D42" s="1018"/>
      <c r="E42" s="1018"/>
      <c r="F42" s="1021"/>
      <c r="G42" s="1023"/>
      <c r="H42" s="1002"/>
      <c r="I42" s="1012"/>
      <c r="J42" s="244">
        <f ca="1">IF(MOD(ROW()-13,2)=0,IF(ISBLANK(OFFSET('11. SEGUIMIENTO 2026'!$N$14,INT((ROW()-13)/2),0)),"",OFFSET('11. SEGUIMIENTO 2026'!$N$14,INT((ROW()-13)/2),0)),IF(ISBLANK(OFFSET('9. METAS'!$Q$20,INT((ROW()-14)/2),0)),"",OFFSET('9. METAS'!$Q$20,INT((ROW()-14)/2),0)))</f>
        <v>25</v>
      </c>
      <c r="K42" s="245">
        <f ca="1">IF(MOD(ROW()-13,2)=0,IF(ISBLANK(OFFSET('11. SEGUIMIENTO 2026'!$O$14,INT((ROW()-13)/2),0)),"",OFFSET('11. SEGUIMIENTO 2026'!$O$14,INT((ROW()-13)/2),0)),IF(ISBLANK(OFFSET('9. METAS'!$R$20,INT((ROW()-14)/2),0)),"",OFFSET('9. METAS'!$R$20,INT((ROW()-14)/2),0)))</f>
        <v>25</v>
      </c>
      <c r="L42" s="245">
        <f ca="1">IF(MOD(ROW()-13,2)=0,IF(ISBLANK(OFFSET('11. SEGUIMIENTO 2026'!$P$14,INT((ROW()-13)/2),0)),"",OFFSET('11. SEGUIMIENTO 2026'!$P$14,INT((ROW()-13)/2),0)),IF(ISBLANK(OFFSET('9. METAS'!$S$20,INT((ROW()-14)/2),0)),"",OFFSET('9. METAS'!$S$20,INT((ROW()-14)/2),0)))</f>
        <v>25</v>
      </c>
      <c r="M42" s="246">
        <f ca="1">IF(MOD(ROW()-13,2)=0,IF(ISBLANK(OFFSET('11. SEGUIMIENTO 2026'!$Q$14,INT((ROW()-13)/2),0)),"",OFFSET('11. SEGUIMIENTO 2026'!$Q$14,INT((ROW()-13)/2),0)),IF(ISBLANK(OFFSET('9. METAS'!$T$20,INT((ROW()-14)/2),0)),"",OFFSET('9. METAS'!$T$20,INT((ROW()-14)/2),0)))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02">
        <f ca="1">IF(ISBLANK(OFFSET('9. METAS'!$K$20,INT((ROW()-13)/2),0)),"",OFFSET('9. METAS'!$K$20,INT((ROW()-13)/2),0))</f>
        <v>15</v>
      </c>
      <c r="I43" s="1004"/>
      <c r="J43" s="244">
        <f ca="1">IF(MOD(ROW()-13,2)=0,IF(ISBLANK(OFFSET('11. SEGUIMIENTO 2026'!$N$14,INT((ROW()-13)/2),0)),"",OFFSET('11. SEGUIMIENTO 2026'!$N$14,INT((ROW()-13)/2),0)),IF(ISBLANK(OFFSET('9. METAS'!$Q$20,INT((ROW()-14)/2),0)),"",OFFSET('9. METAS'!$Q$20,INT((ROW()-14)/2),0)))</f>
        <v>7</v>
      </c>
      <c r="K43" s="245" t="str">
        <f ca="1">IF(MOD(ROW()-13,2)=0,IF(ISBLANK(OFFSET('11. SEGUIMIENTO 2026'!$O$14,INT((ROW()-13)/2),0)),"",OFFSET('11. SEGUIMIENTO 2026'!$O$14,INT((ROW()-13)/2),0)),IF(ISBLANK(OFFSET('9. METAS'!$R$20,INT((ROW()-14)/2),0)),"",OFFSET('9. METAS'!$R$20,INT((ROW()-14)/2),0)))</f>
        <v/>
      </c>
      <c r="L43" s="245" t="str">
        <f ca="1">IF(MOD(ROW()-13,2)=0,IF(ISBLANK(OFFSET('11. SEGUIMIENTO 2026'!$P$14,INT((ROW()-13)/2),0)),"",OFFSET('11. SEGUIMIENTO 2026'!$P$14,INT((ROW()-13)/2),0)),IF(ISBLANK(OFFSET('9. METAS'!$S$20,INT((ROW()-14)/2),0)),"",OFFSET('9. METAS'!$S$20,INT((ROW()-14)/2),0)))</f>
        <v/>
      </c>
      <c r="M43" s="246" t="str">
        <f ca="1">IF(MOD(ROW()-13,2)=0,IF(ISBLANK(OFFSET('11. SEGUIMIENTO 2026'!$Q$14,INT((ROW()-13)/2),0)),"",OFFSET('11. SEGUIMIENTO 2026'!$Q$14,INT((ROW()-13)/2),0)),IF(ISBLANK(OFFSET('9. METAS'!$T$20,INT((ROW()-14)/2),0)),"",OFFSET('9. METAS'!$T$20,INT((ROW()-14)/2),0)))</f>
        <v/>
      </c>
      <c r="N43" s="1006">
        <f t="shared" ref="N43" ca="1" si="26">IFERROR(J43/J44,"ND")</f>
        <v>1</v>
      </c>
      <c r="O43" s="1008" t="str">
        <f t="shared" ref="O43" ca="1" si="27">IFERROR(((J43+K43+L43+M43)/H43),"ND")</f>
        <v>ND</v>
      </c>
      <c r="P43" s="1010"/>
    </row>
    <row r="44" spans="3:16">
      <c r="C44" s="1025"/>
      <c r="D44" s="1018"/>
      <c r="E44" s="1018"/>
      <c r="F44" s="1021"/>
      <c r="G44" s="1023"/>
      <c r="H44" s="1002"/>
      <c r="I44" s="1012"/>
      <c r="J44" s="244">
        <f ca="1">IF(MOD(ROW()-13,2)=0,IF(ISBLANK(OFFSET('11. SEGUIMIENTO 2026'!$N$14,INT((ROW()-13)/2),0)),"",OFFSET('11. SEGUIMIENTO 2026'!$N$14,INT((ROW()-13)/2),0)),IF(ISBLANK(OFFSET('9. METAS'!$Q$20,INT((ROW()-14)/2),0)),"",OFFSET('9. METAS'!$Q$20,INT((ROW()-14)/2),0)))</f>
        <v>7</v>
      </c>
      <c r="K44" s="245">
        <f ca="1">IF(MOD(ROW()-13,2)=0,IF(ISBLANK(OFFSET('11. SEGUIMIENTO 2026'!$O$14,INT((ROW()-13)/2),0)),"",OFFSET('11. SEGUIMIENTO 2026'!$O$14,INT((ROW()-13)/2),0)),IF(ISBLANK(OFFSET('9. METAS'!$R$20,INT((ROW()-14)/2),0)),"",OFFSET('9. METAS'!$R$20,INT((ROW()-14)/2),0)))</f>
        <v>0</v>
      </c>
      <c r="L44" s="245">
        <f ca="1">IF(MOD(ROW()-13,2)=0,IF(ISBLANK(OFFSET('11. SEGUIMIENTO 2026'!$P$14,INT((ROW()-13)/2),0)),"",OFFSET('11. SEGUIMIENTO 2026'!$P$14,INT((ROW()-13)/2),0)),IF(ISBLANK(OFFSET('9. METAS'!$S$20,INT((ROW()-14)/2),0)),"",OFFSET('9. METAS'!$S$20,INT((ROW()-14)/2),0)))</f>
        <v>7</v>
      </c>
      <c r="M44" s="246">
        <f ca="1">IF(MOD(ROW()-13,2)=0,IF(ISBLANK(OFFSET('11. SEGUIMIENTO 2026'!$Q$14,INT((ROW()-13)/2),0)),"",OFFSET('11. SEGUIMIENTO 2026'!$Q$14,INT((ROW()-13)/2),0)),IF(ISBLANK(OFFSET('9. METAS'!$T$20,INT((ROW()-14)/2),0)),"",OFFSET('9. METAS'!$T$20,INT((ROW()-14)/2),0)))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02">
        <f ca="1">IF(ISBLANK(OFFSET('9. METAS'!$K$20,INT((ROW()-13)/2),0)),"",OFFSET('9. METAS'!$K$20,INT((ROW()-13)/2),0))</f>
        <v>468</v>
      </c>
      <c r="I45" s="1004"/>
      <c r="J45" s="244">
        <f ca="1">IF(MOD(ROW()-13,2)=0,IF(ISBLANK(OFFSET('11. SEGUIMIENTO 2026'!$N$14,INT((ROW()-13)/2),0)),"",OFFSET('11. SEGUIMIENTO 2026'!$N$14,INT((ROW()-13)/2),0)),IF(ISBLANK(OFFSET('9. METAS'!$Q$20,INT((ROW()-14)/2),0)),"",OFFSET('9. METAS'!$Q$20,INT((ROW()-14)/2),0)))</f>
        <v>174</v>
      </c>
      <c r="K45" s="245" t="str">
        <f ca="1">IF(MOD(ROW()-13,2)=0,IF(ISBLANK(OFFSET('11. SEGUIMIENTO 2026'!$O$14,INT((ROW()-13)/2),0)),"",OFFSET('11. SEGUIMIENTO 2026'!$O$14,INT((ROW()-13)/2),0)),IF(ISBLANK(OFFSET('9. METAS'!$R$20,INT((ROW()-14)/2),0)),"",OFFSET('9. METAS'!$R$20,INT((ROW()-14)/2),0)))</f>
        <v/>
      </c>
      <c r="L45" s="245" t="str">
        <f ca="1">IF(MOD(ROW()-13,2)=0,IF(ISBLANK(OFFSET('11. SEGUIMIENTO 2026'!$P$14,INT((ROW()-13)/2),0)),"",OFFSET('11. SEGUIMIENTO 2026'!$P$14,INT((ROW()-13)/2),0)),IF(ISBLANK(OFFSET('9. METAS'!$S$20,INT((ROW()-14)/2),0)),"",OFFSET('9. METAS'!$S$20,INT((ROW()-14)/2),0)))</f>
        <v/>
      </c>
      <c r="M45" s="246" t="str">
        <f ca="1">IF(MOD(ROW()-13,2)=0,IF(ISBLANK(OFFSET('11. SEGUIMIENTO 2026'!$Q$14,INT((ROW()-13)/2),0)),"",OFFSET('11. SEGUIMIENTO 2026'!$Q$14,INT((ROW()-13)/2),0)),IF(ISBLANK(OFFSET('9. METAS'!$T$20,INT((ROW()-14)/2),0)),"",OFFSET('9. METAS'!$T$20,INT((ROW()-14)/2),0)))</f>
        <v/>
      </c>
      <c r="N45" s="1006">
        <f t="shared" ref="N45" ca="1" si="28">IFERROR(J45/J46,"ND")</f>
        <v>2.1481481481481484</v>
      </c>
      <c r="O45" s="1008" t="str">
        <f t="shared" ref="O45" ca="1" si="29">IFERROR(((J45+K45+L45+M45)/H45),"ND")</f>
        <v>ND</v>
      </c>
      <c r="P45" s="1010"/>
    </row>
    <row r="46" spans="3:16">
      <c r="C46" s="1025"/>
      <c r="D46" s="1018"/>
      <c r="E46" s="1018"/>
      <c r="F46" s="1021"/>
      <c r="G46" s="1023"/>
      <c r="H46" s="1002"/>
      <c r="I46" s="1012"/>
      <c r="J46" s="244">
        <f ca="1">IF(MOD(ROW()-13,2)=0,IF(ISBLANK(OFFSET('11. SEGUIMIENTO 2026'!$N$14,INT((ROW()-13)/2),0)),"",OFFSET('11. SEGUIMIENTO 2026'!$N$14,INT((ROW()-13)/2),0)),IF(ISBLANK(OFFSET('9. METAS'!$Q$20,INT((ROW()-14)/2),0)),"",OFFSET('9. METAS'!$Q$20,INT((ROW()-14)/2),0)))</f>
        <v>81</v>
      </c>
      <c r="K46" s="245">
        <f ca="1">IF(MOD(ROW()-13,2)=0,IF(ISBLANK(OFFSET('11. SEGUIMIENTO 2026'!$O$14,INT((ROW()-13)/2),0)),"",OFFSET('11. SEGUIMIENTO 2026'!$O$14,INT((ROW()-13)/2),0)),IF(ISBLANK(OFFSET('9. METAS'!$R$20,INT((ROW()-14)/2),0)),"",OFFSET('9. METAS'!$R$20,INT((ROW()-14)/2),0)))</f>
        <v>130</v>
      </c>
      <c r="L46" s="245">
        <f ca="1">IF(MOD(ROW()-13,2)=0,IF(ISBLANK(OFFSET('11. SEGUIMIENTO 2026'!$P$14,INT((ROW()-13)/2),0)),"",OFFSET('11. SEGUIMIENTO 2026'!$P$14,INT((ROW()-13)/2),0)),IF(ISBLANK(OFFSET('9. METAS'!$S$20,INT((ROW()-14)/2),0)),"",OFFSET('9. METAS'!$S$20,INT((ROW()-14)/2),0)))</f>
        <v>129</v>
      </c>
      <c r="M46" s="246">
        <f ca="1">IF(MOD(ROW()-13,2)=0,IF(ISBLANK(OFFSET('11. SEGUIMIENTO 2026'!$Q$14,INT((ROW()-13)/2),0)),"",OFFSET('11. SEGUIMIENTO 2026'!$Q$14,INT((ROW()-13)/2),0)),IF(ISBLANK(OFFSET('9. METAS'!$T$20,INT((ROW()-14)/2),0)),"",OFFSET('9. METAS'!$T$20,INT((ROW()-14)/2),0)))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02" t="str">
        <f ca="1">IF(ISBLANK(OFFSET('9. METAS'!$K$20,INT((ROW()-13)/2),0)),"",OFFSET('9. METAS'!$K$20,INT((ROW()-13)/2),0))</f>
        <v/>
      </c>
      <c r="I47" s="1004"/>
      <c r="J47" s="244" t="str">
        <f ca="1">IF(MOD(ROW()-13,2)=0,IF(ISBLANK(OFFSET('11. SEGUIMIENTO 2026'!$N$14,INT((ROW()-13)/2),0)),"",OFFSET('11. SEGUIMIENTO 2026'!$N$14,INT((ROW()-13)/2),0)),IF(ISBLANK(OFFSET('9. METAS'!$Q$20,INT((ROW()-14)/2),0)),"",OFFSET('9. METAS'!$Q$20,INT((ROW()-14)/2),0)))</f>
        <v/>
      </c>
      <c r="K47" s="245" t="str">
        <f ca="1">IF(MOD(ROW()-13,2)=0,IF(ISBLANK(OFFSET('11. SEGUIMIENTO 2026'!$O$14,INT((ROW()-13)/2),0)),"",OFFSET('11. SEGUIMIENTO 2026'!$O$14,INT((ROW()-13)/2),0)),IF(ISBLANK(OFFSET('9. METAS'!$R$20,INT((ROW()-14)/2),0)),"",OFFSET('9. METAS'!$R$20,INT((ROW()-14)/2),0)))</f>
        <v/>
      </c>
      <c r="L47" s="245" t="str">
        <f ca="1">IF(MOD(ROW()-13,2)=0,IF(ISBLANK(OFFSET('11. SEGUIMIENTO 2026'!$P$14,INT((ROW()-13)/2),0)),"",OFFSET('11. SEGUIMIENTO 2026'!$P$14,INT((ROW()-13)/2),0)),IF(ISBLANK(OFFSET('9. METAS'!$S$20,INT((ROW()-14)/2),0)),"",OFFSET('9. METAS'!$S$20,INT((ROW()-14)/2),0)))</f>
        <v/>
      </c>
      <c r="M47" s="246" t="str">
        <f ca="1">IF(MOD(ROW()-13,2)=0,IF(ISBLANK(OFFSET('11. SEGUIMIENTO 2026'!$Q$14,INT((ROW()-13)/2),0)),"",OFFSET('11. SEGUIMIENTO 2026'!$Q$14,INT((ROW()-13)/2),0)),IF(ISBLANK(OFFSET('9. METAS'!$T$20,INT((ROW()-14)/2),0)),"",OFFSET('9. METAS'!$T$20,INT((ROW()-14)/2),0)))</f>
        <v/>
      </c>
      <c r="N47" s="1006" t="str">
        <f t="shared" ref="N47" ca="1" si="30">IFERROR(J47/J48,"ND")</f>
        <v>ND</v>
      </c>
      <c r="O47" s="1008" t="str">
        <f t="shared" ref="O47" ca="1" si="31">IFERROR(((J47+K47+L47+M47)/H47),"ND")</f>
        <v>ND</v>
      </c>
      <c r="P47" s="1010"/>
    </row>
    <row r="48" spans="3:16">
      <c r="C48" s="1025"/>
      <c r="D48" s="1018"/>
      <c r="E48" s="1018"/>
      <c r="F48" s="1021"/>
      <c r="G48" s="1023"/>
      <c r="H48" s="1002"/>
      <c r="I48" s="1012"/>
      <c r="J48" s="244" t="str">
        <f ca="1">IF(MOD(ROW()-13,2)=0,IF(ISBLANK(OFFSET('11. SEGUIMIENTO 2026'!$N$14,INT((ROW()-13)/2),0)),"",OFFSET('11. SEGUIMIENTO 2026'!$N$14,INT((ROW()-13)/2),0)),IF(ISBLANK(OFFSET('9. METAS'!$Q$20,INT((ROW()-14)/2),0)),"",OFFSET('9. METAS'!$Q$20,INT((ROW()-14)/2),0)))</f>
        <v/>
      </c>
      <c r="K48" s="245" t="str">
        <f ca="1">IF(MOD(ROW()-13,2)=0,IF(ISBLANK(OFFSET('11. SEGUIMIENTO 2026'!$O$14,INT((ROW()-13)/2),0)),"",OFFSET('11. SEGUIMIENTO 2026'!$O$14,INT((ROW()-13)/2),0)),IF(ISBLANK(OFFSET('9. METAS'!$R$20,INT((ROW()-14)/2),0)),"",OFFSET('9. METAS'!$R$20,INT((ROW()-14)/2),0)))</f>
        <v/>
      </c>
      <c r="L48" s="245" t="str">
        <f ca="1">IF(MOD(ROW()-13,2)=0,IF(ISBLANK(OFFSET('11. SEGUIMIENTO 2026'!$P$14,INT((ROW()-13)/2),0)),"",OFFSET('11. SEGUIMIENTO 2026'!$P$14,INT((ROW()-13)/2),0)),IF(ISBLANK(OFFSET('9. METAS'!$S$20,INT((ROW()-14)/2),0)),"",OFFSET('9. METAS'!$S$20,INT((ROW()-14)/2),0)))</f>
        <v/>
      </c>
      <c r="M48" s="246" t="str">
        <f ca="1">IF(MOD(ROW()-13,2)=0,IF(ISBLANK(OFFSET('11. SEGUIMIENTO 2026'!$Q$14,INT((ROW()-13)/2),0)),"",OFFSET('11. SEGUIMIENTO 2026'!$Q$14,INT((ROW()-13)/2),0)),IF(ISBLANK(OFFSET('9. METAS'!$T$20,INT((ROW()-14)/2),0)),"",OFFSET('9. METAS'!$T$20,INT((ROW()-14)/2),0)))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02" t="str">
        <f ca="1">IF(ISBLANK(OFFSET('9. METAS'!$K$20,INT((ROW()-13)/2),0)),"",OFFSET('9. METAS'!$K$20,INT((ROW()-13)/2),0))</f>
        <v/>
      </c>
      <c r="I49" s="1004"/>
      <c r="J49" s="244" t="str">
        <f ca="1">IF(MOD(ROW()-13,2)=0,IF(ISBLANK(OFFSET('11. SEGUIMIENTO 2026'!$N$14,INT((ROW()-13)/2),0)),"",OFFSET('11. SEGUIMIENTO 2026'!$N$14,INT((ROW()-13)/2),0)),IF(ISBLANK(OFFSET('9. METAS'!$Q$20,INT((ROW()-14)/2),0)),"",OFFSET('9. METAS'!$Q$20,INT((ROW()-14)/2),0)))</f>
        <v/>
      </c>
      <c r="K49" s="245" t="str">
        <f ca="1">IF(MOD(ROW()-13,2)=0,IF(ISBLANK(OFFSET('11. SEGUIMIENTO 2026'!$O$14,INT((ROW()-13)/2),0)),"",OFFSET('11. SEGUIMIENTO 2026'!$O$14,INT((ROW()-13)/2),0)),IF(ISBLANK(OFFSET('9. METAS'!$R$20,INT((ROW()-14)/2),0)),"",OFFSET('9. METAS'!$R$20,INT((ROW()-14)/2),0)))</f>
        <v/>
      </c>
      <c r="L49" s="245" t="str">
        <f ca="1">IF(MOD(ROW()-13,2)=0,IF(ISBLANK(OFFSET('11. SEGUIMIENTO 2026'!$P$14,INT((ROW()-13)/2),0)),"",OFFSET('11. SEGUIMIENTO 2026'!$P$14,INT((ROW()-13)/2),0)),IF(ISBLANK(OFFSET('9. METAS'!$S$20,INT((ROW()-14)/2),0)),"",OFFSET('9. METAS'!$S$20,INT((ROW()-14)/2),0)))</f>
        <v/>
      </c>
      <c r="M49" s="246" t="str">
        <f ca="1">IF(MOD(ROW()-13,2)=0,IF(ISBLANK(OFFSET('11. SEGUIMIENTO 2026'!$Q$14,INT((ROW()-13)/2),0)),"",OFFSET('11. SEGUIMIENTO 2026'!$Q$14,INT((ROW()-13)/2),0)),IF(ISBLANK(OFFSET('9. METAS'!$T$20,INT((ROW()-14)/2),0)),"",OFFSET('9. METAS'!$T$20,INT((ROW()-14)/2),0)))</f>
        <v/>
      </c>
      <c r="N49" s="1006" t="str">
        <f t="shared" ref="N49" ca="1" si="32">IFERROR(J49/J50,"ND")</f>
        <v>ND</v>
      </c>
      <c r="O49" s="1008" t="str">
        <f t="shared" ref="O49" ca="1" si="33">IFERROR(((J49+K49+L49+M49)/H49),"ND")</f>
        <v>ND</v>
      </c>
      <c r="P49" s="1010"/>
    </row>
    <row r="50" spans="3:16">
      <c r="C50" s="1025"/>
      <c r="D50" s="1018"/>
      <c r="E50" s="1018"/>
      <c r="F50" s="1021"/>
      <c r="G50" s="1023"/>
      <c r="H50" s="1002"/>
      <c r="I50" s="1012"/>
      <c r="J50" s="244" t="str">
        <f ca="1">IF(MOD(ROW()-13,2)=0,IF(ISBLANK(OFFSET('11. SEGUIMIENTO 2026'!$N$14,INT((ROW()-13)/2),0)),"",OFFSET('11. SEGUIMIENTO 2026'!$N$14,INT((ROW()-13)/2),0)),IF(ISBLANK(OFFSET('9. METAS'!$Q$20,INT((ROW()-14)/2),0)),"",OFFSET('9. METAS'!$Q$20,INT((ROW()-14)/2),0)))</f>
        <v/>
      </c>
      <c r="K50" s="245" t="str">
        <f ca="1">IF(MOD(ROW()-13,2)=0,IF(ISBLANK(OFFSET('11. SEGUIMIENTO 2026'!$O$14,INT((ROW()-13)/2),0)),"",OFFSET('11. SEGUIMIENTO 2026'!$O$14,INT((ROW()-13)/2),0)),IF(ISBLANK(OFFSET('9. METAS'!$R$20,INT((ROW()-14)/2),0)),"",OFFSET('9. METAS'!$R$20,INT((ROW()-14)/2),0)))</f>
        <v/>
      </c>
      <c r="L50" s="245" t="str">
        <f ca="1">IF(MOD(ROW()-13,2)=0,IF(ISBLANK(OFFSET('11. SEGUIMIENTO 2026'!$P$14,INT((ROW()-13)/2),0)),"",OFFSET('11. SEGUIMIENTO 2026'!$P$14,INT((ROW()-13)/2),0)),IF(ISBLANK(OFFSET('9. METAS'!$S$20,INT((ROW()-14)/2),0)),"",OFFSET('9. METAS'!$S$20,INT((ROW()-14)/2),0)))</f>
        <v/>
      </c>
      <c r="M50" s="246" t="str">
        <f ca="1">IF(MOD(ROW()-13,2)=0,IF(ISBLANK(OFFSET('11. SEGUIMIENTO 2026'!$Q$14,INT((ROW()-13)/2),0)),"",OFFSET('11. SEGUIMIENTO 2026'!$Q$14,INT((ROW()-13)/2),0)),IF(ISBLANK(OFFSET('9. METAS'!$T$20,INT((ROW()-14)/2),0)),"",OFFSET('9. METAS'!$T$20,INT((ROW()-14)/2),0)))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02" t="str">
        <f ca="1">IF(ISBLANK(OFFSET('9. METAS'!$K$20,INT((ROW()-13)/2),0)),"",OFFSET('9. METAS'!$K$20,INT((ROW()-13)/2),0))</f>
        <v/>
      </c>
      <c r="I51" s="1004"/>
      <c r="J51" s="244" t="str">
        <f ca="1">IF(MOD(ROW()-13,2)=0,IF(ISBLANK(OFFSET('11. SEGUIMIENTO 2026'!$N$14,INT((ROW()-13)/2),0)),"",OFFSET('11. SEGUIMIENTO 2026'!$N$14,INT((ROW()-13)/2),0)),IF(ISBLANK(OFFSET('9. METAS'!$Q$20,INT((ROW()-14)/2),0)),"",OFFSET('9. METAS'!$Q$20,INT((ROW()-14)/2),0)))</f>
        <v/>
      </c>
      <c r="K51" s="245" t="str">
        <f ca="1">IF(MOD(ROW()-13,2)=0,IF(ISBLANK(OFFSET('11. SEGUIMIENTO 2026'!$O$14,INT((ROW()-13)/2),0)),"",OFFSET('11. SEGUIMIENTO 2026'!$O$14,INT((ROW()-13)/2),0)),IF(ISBLANK(OFFSET('9. METAS'!$R$20,INT((ROW()-14)/2),0)),"",OFFSET('9. METAS'!$R$20,INT((ROW()-14)/2),0)))</f>
        <v/>
      </c>
      <c r="L51" s="245" t="str">
        <f ca="1">IF(MOD(ROW()-13,2)=0,IF(ISBLANK(OFFSET('11. SEGUIMIENTO 2026'!$P$14,INT((ROW()-13)/2),0)),"",OFFSET('11. SEGUIMIENTO 2026'!$P$14,INT((ROW()-13)/2),0)),IF(ISBLANK(OFFSET('9. METAS'!$S$20,INT((ROW()-14)/2),0)),"",OFFSET('9. METAS'!$S$20,INT((ROW()-14)/2),0)))</f>
        <v/>
      </c>
      <c r="M51" s="246" t="str">
        <f ca="1">IF(MOD(ROW()-13,2)=0,IF(ISBLANK(OFFSET('11. SEGUIMIENTO 2026'!$Q$14,INT((ROW()-13)/2),0)),"",OFFSET('11. SEGUIMIENTO 2026'!$Q$14,INT((ROW()-13)/2),0)),IF(ISBLANK(OFFSET('9. METAS'!$T$20,INT((ROW()-14)/2),0)),"",OFFSET('9. METAS'!$T$20,INT((ROW()-14)/2),0)))</f>
        <v/>
      </c>
      <c r="N51" s="1006" t="str">
        <f t="shared" ref="N51" ca="1" si="34">IFERROR(J51/J52,"ND")</f>
        <v>ND</v>
      </c>
      <c r="O51" s="1008" t="str">
        <f t="shared" ref="O51" ca="1" si="35">IFERROR(((J51+K51+L51+M51)/H51),"ND")</f>
        <v>ND</v>
      </c>
      <c r="P51" s="1010"/>
    </row>
    <row r="52" spans="3:16">
      <c r="C52" s="1025"/>
      <c r="D52" s="1018"/>
      <c r="E52" s="1018"/>
      <c r="F52" s="1021"/>
      <c r="G52" s="1023"/>
      <c r="H52" s="1002"/>
      <c r="I52" s="1012"/>
      <c r="J52" s="244" t="str">
        <f ca="1">IF(MOD(ROW()-13,2)=0,IF(ISBLANK(OFFSET('11. SEGUIMIENTO 2026'!$N$14,INT((ROW()-13)/2),0)),"",OFFSET('11. SEGUIMIENTO 2026'!$N$14,INT((ROW()-13)/2),0)),IF(ISBLANK(OFFSET('9. METAS'!$Q$20,INT((ROW()-14)/2),0)),"",OFFSET('9. METAS'!$Q$20,INT((ROW()-14)/2),0)))</f>
        <v/>
      </c>
      <c r="K52" s="245" t="str">
        <f ca="1">IF(MOD(ROW()-13,2)=0,IF(ISBLANK(OFFSET('11. SEGUIMIENTO 2026'!$O$14,INT((ROW()-13)/2),0)),"",OFFSET('11. SEGUIMIENTO 2026'!$O$14,INT((ROW()-13)/2),0)),IF(ISBLANK(OFFSET('9. METAS'!$R$20,INT((ROW()-14)/2),0)),"",OFFSET('9. METAS'!$R$20,INT((ROW()-14)/2),0)))</f>
        <v/>
      </c>
      <c r="L52" s="245" t="str">
        <f ca="1">IF(MOD(ROW()-13,2)=0,IF(ISBLANK(OFFSET('11. SEGUIMIENTO 2026'!$P$14,INT((ROW()-13)/2),0)),"",OFFSET('11. SEGUIMIENTO 2026'!$P$14,INT((ROW()-13)/2),0)),IF(ISBLANK(OFFSET('9. METAS'!$S$20,INT((ROW()-14)/2),0)),"",OFFSET('9. METAS'!$S$20,INT((ROW()-14)/2),0)))</f>
        <v/>
      </c>
      <c r="M52" s="246" t="str">
        <f ca="1">IF(MOD(ROW()-13,2)=0,IF(ISBLANK(OFFSET('11. SEGUIMIENTO 2026'!$Q$14,INT((ROW()-13)/2),0)),"",OFFSET('11. SEGUIMIENTO 2026'!$Q$14,INT((ROW()-13)/2),0)),IF(ISBLANK(OFFSET('9. METAS'!$T$20,INT((ROW()-14)/2),0)),"",OFFSET('9. METAS'!$T$20,INT((ROW()-14)/2),0)))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02">
        <f ca="1">IF(ISBLANK(OFFSET('9. METAS'!$K$20,INT((ROW()-13)/2),0)),"",OFFSET('9. METAS'!$K$20,INT((ROW()-13)/2),0))</f>
        <v>100</v>
      </c>
      <c r="I53" s="1004"/>
      <c r="J53" s="244">
        <f ca="1">IF(MOD(ROW()-13,2)=0,IF(ISBLANK(OFFSET('11. SEGUIMIENTO 2026'!$N$14,INT((ROW()-13)/2),0)),"",OFFSET('11. SEGUIMIENTO 2026'!$N$14,INT((ROW()-13)/2),0)),IF(ISBLANK(OFFSET('9. METAS'!$Q$20,INT((ROW()-14)/2),0)),"",OFFSET('9. METAS'!$Q$20,INT((ROW()-14)/2),0)))</f>
        <v>7</v>
      </c>
      <c r="K53" s="245" t="str">
        <f ca="1">IF(MOD(ROW()-13,2)=0,IF(ISBLANK(OFFSET('11. SEGUIMIENTO 2026'!$O$14,INT((ROW()-13)/2),0)),"",OFFSET('11. SEGUIMIENTO 2026'!$O$14,INT((ROW()-13)/2),0)),IF(ISBLANK(OFFSET('9. METAS'!$R$20,INT((ROW()-14)/2),0)),"",OFFSET('9. METAS'!$R$20,INT((ROW()-14)/2),0)))</f>
        <v/>
      </c>
      <c r="L53" s="245" t="str">
        <f ca="1">IF(MOD(ROW()-13,2)=0,IF(ISBLANK(OFFSET('11. SEGUIMIENTO 2026'!$P$14,INT((ROW()-13)/2),0)),"",OFFSET('11. SEGUIMIENTO 2026'!$P$14,INT((ROW()-13)/2),0)),IF(ISBLANK(OFFSET('9. METAS'!$S$20,INT((ROW()-14)/2),0)),"",OFFSET('9. METAS'!$S$20,INT((ROW()-14)/2),0)))</f>
        <v/>
      </c>
      <c r="M53" s="246" t="str">
        <f ca="1">IF(MOD(ROW()-13,2)=0,IF(ISBLANK(OFFSET('11. SEGUIMIENTO 2026'!$Q$14,INT((ROW()-13)/2),0)),"",OFFSET('11. SEGUIMIENTO 2026'!$Q$14,INT((ROW()-13)/2),0)),IF(ISBLANK(OFFSET('9. METAS'!$T$20,INT((ROW()-14)/2),0)),"",OFFSET('9. METAS'!$T$20,INT((ROW()-14)/2),0)))</f>
        <v/>
      </c>
      <c r="N53" s="1006">
        <f t="shared" ref="N53" ca="1" si="36">IFERROR(J53/J54,"ND")</f>
        <v>0.28000000000000003</v>
      </c>
      <c r="O53" s="1008" t="str">
        <f t="shared" ref="O53" ca="1" si="37">IFERROR(((J53+K53+L53+M53)/H53),"ND")</f>
        <v>ND</v>
      </c>
      <c r="P53" s="1010"/>
    </row>
    <row r="54" spans="3:16">
      <c r="C54" s="1025"/>
      <c r="D54" s="1018"/>
      <c r="E54" s="1018"/>
      <c r="F54" s="1021"/>
      <c r="G54" s="1023"/>
      <c r="H54" s="1002"/>
      <c r="I54" s="1012"/>
      <c r="J54" s="244">
        <f ca="1">IF(MOD(ROW()-13,2)=0,IF(ISBLANK(OFFSET('11. SEGUIMIENTO 2026'!$N$14,INT((ROW()-13)/2),0)),"",OFFSET('11. SEGUIMIENTO 2026'!$N$14,INT((ROW()-13)/2),0)),IF(ISBLANK(OFFSET('9. METAS'!$Q$20,INT((ROW()-14)/2),0)),"",OFFSET('9. METAS'!$Q$20,INT((ROW()-14)/2),0)))</f>
        <v>25</v>
      </c>
      <c r="K54" s="245">
        <f ca="1">IF(MOD(ROW()-13,2)=0,IF(ISBLANK(OFFSET('11. SEGUIMIENTO 2026'!$O$14,INT((ROW()-13)/2),0)),"",OFFSET('11. SEGUIMIENTO 2026'!$O$14,INT((ROW()-13)/2),0)),IF(ISBLANK(OFFSET('9. METAS'!$R$20,INT((ROW()-14)/2),0)),"",OFFSET('9. METAS'!$R$20,INT((ROW()-14)/2),0)))</f>
        <v>25</v>
      </c>
      <c r="L54" s="245">
        <f ca="1">IF(MOD(ROW()-13,2)=0,IF(ISBLANK(OFFSET('11. SEGUIMIENTO 2026'!$P$14,INT((ROW()-13)/2),0)),"",OFFSET('11. SEGUIMIENTO 2026'!$P$14,INT((ROW()-13)/2),0)),IF(ISBLANK(OFFSET('9. METAS'!$S$20,INT((ROW()-14)/2),0)),"",OFFSET('9. METAS'!$S$20,INT((ROW()-14)/2),0)))</f>
        <v>25</v>
      </c>
      <c r="M54" s="246">
        <f ca="1">IF(MOD(ROW()-13,2)=0,IF(ISBLANK(OFFSET('11. SEGUIMIENTO 2026'!$Q$14,INT((ROW()-13)/2),0)),"",OFFSET('11. SEGUIMIENTO 2026'!$Q$14,INT((ROW()-13)/2),0)),IF(ISBLANK(OFFSET('9. METAS'!$T$20,INT((ROW()-14)/2),0)),"",OFFSET('9. METAS'!$T$20,INT((ROW()-14)/2),0)))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02">
        <f ca="1">IF(ISBLANK(OFFSET('9. METAS'!$K$20,INT((ROW()-13)/2),0)),"",OFFSET('9. METAS'!$K$20,INT((ROW()-13)/2),0))</f>
        <v>232</v>
      </c>
      <c r="I55" s="1004"/>
      <c r="J55" s="244">
        <f ca="1">IF(MOD(ROW()-13,2)=0,IF(ISBLANK(OFFSET('11. SEGUIMIENTO 2026'!$N$14,INT((ROW()-13)/2),0)),"",OFFSET('11. SEGUIMIENTO 2026'!$N$14,INT((ROW()-13)/2),0)),IF(ISBLANK(OFFSET('9. METAS'!$Q$20,INT((ROW()-14)/2),0)),"",OFFSET('9. METAS'!$Q$20,INT((ROW()-14)/2),0)))</f>
        <v>12</v>
      </c>
      <c r="K55" s="245" t="str">
        <f ca="1">IF(MOD(ROW()-13,2)=0,IF(ISBLANK(OFFSET('11. SEGUIMIENTO 2026'!$O$14,INT((ROW()-13)/2),0)),"",OFFSET('11. SEGUIMIENTO 2026'!$O$14,INT((ROW()-13)/2),0)),IF(ISBLANK(OFFSET('9. METAS'!$R$20,INT((ROW()-14)/2),0)),"",OFFSET('9. METAS'!$R$20,INT((ROW()-14)/2),0)))</f>
        <v/>
      </c>
      <c r="L55" s="245" t="str">
        <f ca="1">IF(MOD(ROW()-13,2)=0,IF(ISBLANK(OFFSET('11. SEGUIMIENTO 2026'!$P$14,INT((ROW()-13)/2),0)),"",OFFSET('11. SEGUIMIENTO 2026'!$P$14,INT((ROW()-13)/2),0)),IF(ISBLANK(OFFSET('9. METAS'!$S$20,INT((ROW()-14)/2),0)),"",OFFSET('9. METAS'!$S$20,INT((ROW()-14)/2),0)))</f>
        <v/>
      </c>
      <c r="M55" s="246" t="str">
        <f ca="1">IF(MOD(ROW()-13,2)=0,IF(ISBLANK(OFFSET('11. SEGUIMIENTO 2026'!$Q$14,INT((ROW()-13)/2),0)),"",OFFSET('11. SEGUIMIENTO 2026'!$Q$14,INT((ROW()-13)/2),0)),IF(ISBLANK(OFFSET('9. METAS'!$T$20,INT((ROW()-14)/2),0)),"",OFFSET('9. METAS'!$T$20,INT((ROW()-14)/2),0)))</f>
        <v/>
      </c>
      <c r="N55" s="1006">
        <f t="shared" ref="N55" ca="1" si="38">IFERROR(J55/J56,"ND")</f>
        <v>0.27272727272727271</v>
      </c>
      <c r="O55" s="1008" t="str">
        <f t="shared" ref="O55" ca="1" si="39">IFERROR(((J55+K55+L55+M55)/H55),"ND")</f>
        <v>ND</v>
      </c>
      <c r="P55" s="1010"/>
    </row>
    <row r="56" spans="3:16">
      <c r="C56" s="1025"/>
      <c r="D56" s="1018"/>
      <c r="E56" s="1018"/>
      <c r="F56" s="1021"/>
      <c r="G56" s="1023"/>
      <c r="H56" s="1002"/>
      <c r="I56" s="1012"/>
      <c r="J56" s="244">
        <f ca="1">IF(MOD(ROW()-13,2)=0,IF(ISBLANK(OFFSET('11. SEGUIMIENTO 2026'!$N$14,INT((ROW()-13)/2),0)),"",OFFSET('11. SEGUIMIENTO 2026'!$N$14,INT((ROW()-13)/2),0)),IF(ISBLANK(OFFSET('9. METAS'!$Q$20,INT((ROW()-14)/2),0)),"",OFFSET('9. METAS'!$Q$20,INT((ROW()-14)/2),0)))</f>
        <v>44</v>
      </c>
      <c r="K56" s="245">
        <f ca="1">IF(MOD(ROW()-13,2)=0,IF(ISBLANK(OFFSET('11. SEGUIMIENTO 2026'!$O$14,INT((ROW()-13)/2),0)),"",OFFSET('11. SEGUIMIENTO 2026'!$O$14,INT((ROW()-13)/2),0)),IF(ISBLANK(OFFSET('9. METAS'!$R$20,INT((ROW()-14)/2),0)),"",OFFSET('9. METAS'!$R$20,INT((ROW()-14)/2),0)))</f>
        <v>63</v>
      </c>
      <c r="L56" s="245">
        <f ca="1">IF(MOD(ROW()-13,2)=0,IF(ISBLANK(OFFSET('11. SEGUIMIENTO 2026'!$P$14,INT((ROW()-13)/2),0)),"",OFFSET('11. SEGUIMIENTO 2026'!$P$14,INT((ROW()-13)/2),0)),IF(ISBLANK(OFFSET('9. METAS'!$S$20,INT((ROW()-14)/2),0)),"",OFFSET('9. METAS'!$S$20,INT((ROW()-14)/2),0)))</f>
        <v>57</v>
      </c>
      <c r="M56" s="246">
        <f ca="1">IF(MOD(ROW()-13,2)=0,IF(ISBLANK(OFFSET('11. SEGUIMIENTO 2026'!$Q$14,INT((ROW()-13)/2),0)),"",OFFSET('11. SEGUIMIENTO 2026'!$Q$14,INT((ROW()-13)/2),0)),IF(ISBLANK(OFFSET('9. METAS'!$T$20,INT((ROW()-14)/2),0)),"",OFFSET('9. METAS'!$T$20,INT((ROW()-14)/2),0)))</f>
        <v>68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02" t="str">
        <f ca="1">IF(ISBLANK(OFFSET('9. METAS'!$K$20,INT((ROW()-13)/2),0)),"",OFFSET('9. METAS'!$K$20,INT((ROW()-13)/2),0))</f>
        <v/>
      </c>
      <c r="I57" s="1004"/>
      <c r="J57" s="244" t="str">
        <f ca="1">IF(MOD(ROW()-13,2)=0,IF(ISBLANK(OFFSET('11. SEGUIMIENTO 2026'!$N$14,INT((ROW()-13)/2),0)),"",OFFSET('11. SEGUIMIENTO 2026'!$N$14,INT((ROW()-13)/2),0)),IF(ISBLANK(OFFSET('9. METAS'!$Q$20,INT((ROW()-14)/2),0)),"",OFFSET('9. METAS'!$Q$20,INT((ROW()-14)/2),0)))</f>
        <v/>
      </c>
      <c r="K57" s="245" t="str">
        <f ca="1">IF(MOD(ROW()-13,2)=0,IF(ISBLANK(OFFSET('11. SEGUIMIENTO 2026'!$O$14,INT((ROW()-13)/2),0)),"",OFFSET('11. SEGUIMIENTO 2026'!$O$14,INT((ROW()-13)/2),0)),IF(ISBLANK(OFFSET('9. METAS'!$R$20,INT((ROW()-14)/2),0)),"",OFFSET('9. METAS'!$R$20,INT((ROW()-14)/2),0)))</f>
        <v/>
      </c>
      <c r="L57" s="245" t="str">
        <f ca="1">IF(MOD(ROW()-13,2)=0,IF(ISBLANK(OFFSET('11. SEGUIMIENTO 2026'!$P$14,INT((ROW()-13)/2),0)),"",OFFSET('11. SEGUIMIENTO 2026'!$P$14,INT((ROW()-13)/2),0)),IF(ISBLANK(OFFSET('9. METAS'!$S$20,INT((ROW()-14)/2),0)),"",OFFSET('9. METAS'!$S$20,INT((ROW()-14)/2),0)))</f>
        <v/>
      </c>
      <c r="M57" s="246" t="str">
        <f ca="1">IF(MOD(ROW()-13,2)=0,IF(ISBLANK(OFFSET('11. SEGUIMIENTO 2026'!$Q$14,INT((ROW()-13)/2),0)),"",OFFSET('11. SEGUIMIENTO 2026'!$Q$14,INT((ROW()-13)/2),0)),IF(ISBLANK(OFFSET('9. METAS'!$T$20,INT((ROW()-14)/2),0)),"",OFFSET('9. METAS'!$T$20,INT((ROW()-14)/2),0)))</f>
        <v/>
      </c>
      <c r="N57" s="1006" t="str">
        <f t="shared" ref="N57" ca="1" si="40">IFERROR(J57/J58,"ND")</f>
        <v>ND</v>
      </c>
      <c r="O57" s="1008" t="str">
        <f t="shared" ref="O57" ca="1" si="41">IFERROR(((J57+K57+L57+M57)/H57),"ND")</f>
        <v>ND</v>
      </c>
      <c r="P57" s="1010"/>
    </row>
    <row r="58" spans="3:16">
      <c r="C58" s="1025"/>
      <c r="D58" s="1018"/>
      <c r="E58" s="1018"/>
      <c r="F58" s="1021"/>
      <c r="G58" s="1023"/>
      <c r="H58" s="1002"/>
      <c r="I58" s="1012"/>
      <c r="J58" s="244" t="str">
        <f ca="1">IF(MOD(ROW()-13,2)=0,IF(ISBLANK(OFFSET('11. SEGUIMIENTO 2026'!$N$14,INT((ROW()-13)/2),0)),"",OFFSET('11. SEGUIMIENTO 2026'!$N$14,INT((ROW()-13)/2),0)),IF(ISBLANK(OFFSET('9. METAS'!$Q$20,INT((ROW()-14)/2),0)),"",OFFSET('9. METAS'!$Q$20,INT((ROW()-14)/2),0)))</f>
        <v/>
      </c>
      <c r="K58" s="245" t="str">
        <f ca="1">IF(MOD(ROW()-13,2)=0,IF(ISBLANK(OFFSET('11. SEGUIMIENTO 2026'!$O$14,INT((ROW()-13)/2),0)),"",OFFSET('11. SEGUIMIENTO 2026'!$O$14,INT((ROW()-13)/2),0)),IF(ISBLANK(OFFSET('9. METAS'!$R$20,INT((ROW()-14)/2),0)),"",OFFSET('9. METAS'!$R$20,INT((ROW()-14)/2),0)))</f>
        <v/>
      </c>
      <c r="L58" s="245" t="str">
        <f ca="1">IF(MOD(ROW()-13,2)=0,IF(ISBLANK(OFFSET('11. SEGUIMIENTO 2026'!$P$14,INT((ROW()-13)/2),0)),"",OFFSET('11. SEGUIMIENTO 2026'!$P$14,INT((ROW()-13)/2),0)),IF(ISBLANK(OFFSET('9. METAS'!$S$20,INT((ROW()-14)/2),0)),"",OFFSET('9. METAS'!$S$20,INT((ROW()-14)/2),0)))</f>
        <v/>
      </c>
      <c r="M58" s="246" t="str">
        <f ca="1">IF(MOD(ROW()-13,2)=0,IF(ISBLANK(OFFSET('11. SEGUIMIENTO 2026'!$Q$14,INT((ROW()-13)/2),0)),"",OFFSET('11. SEGUIMIENTO 2026'!$Q$14,INT((ROW()-13)/2),0)),IF(ISBLANK(OFFSET('9. METAS'!$T$20,INT((ROW()-14)/2),0)),"",OFFSET('9. METAS'!$T$20,INT((ROW()-14)/2),0)))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02" t="str">
        <f ca="1">IF(ISBLANK(OFFSET('9. METAS'!$K$20,INT((ROW()-13)/2),0)),"",OFFSET('9. METAS'!$K$20,INT((ROW()-13)/2),0))</f>
        <v/>
      </c>
      <c r="I59" s="1004"/>
      <c r="J59" s="244" t="str">
        <f ca="1">IF(MOD(ROW()-13,2)=0,IF(ISBLANK(OFFSET('11. SEGUIMIENTO 2026'!$N$14,INT((ROW()-13)/2),0)),"",OFFSET('11. SEGUIMIENTO 2026'!$N$14,INT((ROW()-13)/2),0)),IF(ISBLANK(OFFSET('9. METAS'!$Q$20,INT((ROW()-14)/2),0)),"",OFFSET('9. METAS'!$Q$20,INT((ROW()-14)/2),0)))</f>
        <v/>
      </c>
      <c r="K59" s="245" t="str">
        <f ca="1">IF(MOD(ROW()-13,2)=0,IF(ISBLANK(OFFSET('11. SEGUIMIENTO 2026'!$O$14,INT((ROW()-13)/2),0)),"",OFFSET('11. SEGUIMIENTO 2026'!$O$14,INT((ROW()-13)/2),0)),IF(ISBLANK(OFFSET('9. METAS'!$R$20,INT((ROW()-14)/2),0)),"",OFFSET('9. METAS'!$R$20,INT((ROW()-14)/2),0)))</f>
        <v/>
      </c>
      <c r="L59" s="245" t="str">
        <f ca="1">IF(MOD(ROW()-13,2)=0,IF(ISBLANK(OFFSET('11. SEGUIMIENTO 2026'!$P$14,INT((ROW()-13)/2),0)),"",OFFSET('11. SEGUIMIENTO 2026'!$P$14,INT((ROW()-13)/2),0)),IF(ISBLANK(OFFSET('9. METAS'!$S$20,INT((ROW()-14)/2),0)),"",OFFSET('9. METAS'!$S$20,INT((ROW()-14)/2),0)))</f>
        <v/>
      </c>
      <c r="M59" s="246" t="str">
        <f ca="1">IF(MOD(ROW()-13,2)=0,IF(ISBLANK(OFFSET('11. SEGUIMIENTO 2026'!$Q$14,INT((ROW()-13)/2),0)),"",OFFSET('11. SEGUIMIENTO 2026'!$Q$14,INT((ROW()-13)/2),0)),IF(ISBLANK(OFFSET('9. METAS'!$T$20,INT((ROW()-14)/2),0)),"",OFFSET('9. METAS'!$T$20,INT((ROW()-14)/2),0)))</f>
        <v/>
      </c>
      <c r="N59" s="1006" t="str">
        <f t="shared" ref="N59" ca="1" si="42">IFERROR(J59/J60,"ND")</f>
        <v>ND</v>
      </c>
      <c r="O59" s="1008" t="str">
        <f t="shared" ref="O59" ca="1" si="43">IFERROR(((J59+K59+L59+M59)/H59),"ND")</f>
        <v>ND</v>
      </c>
      <c r="P59" s="1010"/>
    </row>
    <row r="60" spans="3:16">
      <c r="C60" s="1025"/>
      <c r="D60" s="1018"/>
      <c r="E60" s="1018"/>
      <c r="F60" s="1021"/>
      <c r="G60" s="1023"/>
      <c r="H60" s="1002"/>
      <c r="I60" s="1012"/>
      <c r="J60" s="244" t="str">
        <f ca="1">IF(MOD(ROW()-13,2)=0,IF(ISBLANK(OFFSET('11. SEGUIMIENTO 2026'!$N$14,INT((ROW()-13)/2),0)),"",OFFSET('11. SEGUIMIENTO 2026'!$N$14,INT((ROW()-13)/2),0)),IF(ISBLANK(OFFSET('9. METAS'!$Q$20,INT((ROW()-14)/2),0)),"",OFFSET('9. METAS'!$Q$20,INT((ROW()-14)/2),0)))</f>
        <v/>
      </c>
      <c r="K60" s="245" t="str">
        <f ca="1">IF(MOD(ROW()-13,2)=0,IF(ISBLANK(OFFSET('11. SEGUIMIENTO 2026'!$O$14,INT((ROW()-13)/2),0)),"",OFFSET('11. SEGUIMIENTO 2026'!$O$14,INT((ROW()-13)/2),0)),IF(ISBLANK(OFFSET('9. METAS'!$R$20,INT((ROW()-14)/2),0)),"",OFFSET('9. METAS'!$R$20,INT((ROW()-14)/2),0)))</f>
        <v/>
      </c>
      <c r="L60" s="245" t="str">
        <f ca="1">IF(MOD(ROW()-13,2)=0,IF(ISBLANK(OFFSET('11. SEGUIMIENTO 2026'!$P$14,INT((ROW()-13)/2),0)),"",OFFSET('11. SEGUIMIENTO 2026'!$P$14,INT((ROW()-13)/2),0)),IF(ISBLANK(OFFSET('9. METAS'!$S$20,INT((ROW()-14)/2),0)),"",OFFSET('9. METAS'!$S$20,INT((ROW()-14)/2),0)))</f>
        <v/>
      </c>
      <c r="M60" s="246" t="str">
        <f ca="1">IF(MOD(ROW()-13,2)=0,IF(ISBLANK(OFFSET('11. SEGUIMIENTO 2026'!$Q$14,INT((ROW()-13)/2),0)),"",OFFSET('11. SEGUIMIENTO 2026'!$Q$14,INT((ROW()-13)/2),0)),IF(ISBLANK(OFFSET('9. METAS'!$T$20,INT((ROW()-14)/2),0)),"",OFFSET('9. METAS'!$T$20,INT((ROW()-14)/2),0)))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02" t="str">
        <f ca="1">IF(ISBLANK(OFFSET('9. METAS'!$K$20,INT((ROW()-13)/2),0)),"",OFFSET('9. METAS'!$K$20,INT((ROW()-13)/2),0))</f>
        <v/>
      </c>
      <c r="I61" s="1004"/>
      <c r="J61" s="244" t="str">
        <f ca="1">IF(MOD(ROW()-13,2)=0,IF(ISBLANK(OFFSET('11. SEGUIMIENTO 2026'!$N$14,INT((ROW()-13)/2),0)),"",OFFSET('11. SEGUIMIENTO 2026'!$N$14,INT((ROW()-13)/2),0)),IF(ISBLANK(OFFSET('9. METAS'!$Q$20,INT((ROW()-14)/2),0)),"",OFFSET('9. METAS'!$Q$20,INT((ROW()-14)/2),0)))</f>
        <v/>
      </c>
      <c r="K61" s="245" t="str">
        <f ca="1">IF(MOD(ROW()-13,2)=0,IF(ISBLANK(OFFSET('11. SEGUIMIENTO 2026'!$O$14,INT((ROW()-13)/2),0)),"",OFFSET('11. SEGUIMIENTO 2026'!$O$14,INT((ROW()-13)/2),0)),IF(ISBLANK(OFFSET('9. METAS'!$R$20,INT((ROW()-14)/2),0)),"",OFFSET('9. METAS'!$R$20,INT((ROW()-14)/2),0)))</f>
        <v/>
      </c>
      <c r="L61" s="245" t="str">
        <f ca="1">IF(MOD(ROW()-13,2)=0,IF(ISBLANK(OFFSET('11. SEGUIMIENTO 2026'!$P$14,INT((ROW()-13)/2),0)),"",OFFSET('11. SEGUIMIENTO 2026'!$P$14,INT((ROW()-13)/2),0)),IF(ISBLANK(OFFSET('9. METAS'!$S$20,INT((ROW()-14)/2),0)),"",OFFSET('9. METAS'!$S$20,INT((ROW()-14)/2),0)))</f>
        <v/>
      </c>
      <c r="M61" s="246" t="str">
        <f ca="1">IF(MOD(ROW()-13,2)=0,IF(ISBLANK(OFFSET('11. SEGUIMIENTO 2026'!$Q$14,INT((ROW()-13)/2),0)),"",OFFSET('11. SEGUIMIENTO 2026'!$Q$14,INT((ROW()-13)/2),0)),IF(ISBLANK(OFFSET('9. METAS'!$T$20,INT((ROW()-14)/2),0)),"",OFFSET('9. METAS'!$T$20,INT((ROW()-14)/2),0)))</f>
        <v/>
      </c>
      <c r="N61" s="1006" t="str">
        <f t="shared" ref="N61" ca="1" si="44">IFERROR(J61/J62,"ND")</f>
        <v>ND</v>
      </c>
      <c r="O61" s="1008" t="str">
        <f t="shared" ref="O61" ca="1" si="45">IFERROR(((J61+K61+L61+M61)/H61),"ND")</f>
        <v>ND</v>
      </c>
      <c r="P61" s="1010"/>
    </row>
    <row r="62" spans="3:16">
      <c r="C62" s="1025"/>
      <c r="D62" s="1018"/>
      <c r="E62" s="1018"/>
      <c r="F62" s="1021"/>
      <c r="G62" s="1023"/>
      <c r="H62" s="1002"/>
      <c r="I62" s="1012"/>
      <c r="J62" s="244" t="str">
        <f ca="1">IF(MOD(ROW()-13,2)=0,IF(ISBLANK(OFFSET('11. SEGUIMIENTO 2026'!$N$14,INT((ROW()-13)/2),0)),"",OFFSET('11. SEGUIMIENTO 2026'!$N$14,INT((ROW()-13)/2),0)),IF(ISBLANK(OFFSET('9. METAS'!$Q$20,INT((ROW()-14)/2),0)),"",OFFSET('9. METAS'!$Q$20,INT((ROW()-14)/2),0)))</f>
        <v/>
      </c>
      <c r="K62" s="245" t="str">
        <f ca="1">IF(MOD(ROW()-13,2)=0,IF(ISBLANK(OFFSET('11. SEGUIMIENTO 2026'!$O$14,INT((ROW()-13)/2),0)),"",OFFSET('11. SEGUIMIENTO 2026'!$O$14,INT((ROW()-13)/2),0)),IF(ISBLANK(OFFSET('9. METAS'!$R$20,INT((ROW()-14)/2),0)),"",OFFSET('9. METAS'!$R$20,INT((ROW()-14)/2),0)))</f>
        <v/>
      </c>
      <c r="L62" s="245" t="str">
        <f ca="1">IF(MOD(ROW()-13,2)=0,IF(ISBLANK(OFFSET('11. SEGUIMIENTO 2026'!$P$14,INT((ROW()-13)/2),0)),"",OFFSET('11. SEGUIMIENTO 2026'!$P$14,INT((ROW()-13)/2),0)),IF(ISBLANK(OFFSET('9. METAS'!$S$20,INT((ROW()-14)/2),0)),"",OFFSET('9. METAS'!$S$20,INT((ROW()-14)/2),0)))</f>
        <v/>
      </c>
      <c r="M62" s="246" t="str">
        <f ca="1">IF(MOD(ROW()-13,2)=0,IF(ISBLANK(OFFSET('11. SEGUIMIENTO 2026'!$Q$14,INT((ROW()-13)/2),0)),"",OFFSET('11. SEGUIMIENTO 2026'!$Q$14,INT((ROW()-13)/2),0)),IF(ISBLANK(OFFSET('9. METAS'!$T$20,INT((ROW()-14)/2),0)),"",OFFSET('9. METAS'!$T$20,INT((ROW()-14)/2),0)))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02" t="str">
        <f ca="1">IF(ISBLANK(OFFSET('9. METAS'!$K$20,INT((ROW()-13)/2),0)),"",OFFSET('9. METAS'!$K$20,INT((ROW()-13)/2),0))</f>
        <v/>
      </c>
      <c r="I63" s="1004"/>
      <c r="J63" s="244" t="str">
        <f ca="1">IF(MOD(ROW()-13,2)=0,IF(ISBLANK(OFFSET('11. SEGUIMIENTO 2026'!$N$14,INT((ROW()-13)/2),0)),"",OFFSET('11. SEGUIMIENTO 2026'!$N$14,INT((ROW()-13)/2),0)),IF(ISBLANK(OFFSET('9. METAS'!$Q$20,INT((ROW()-14)/2),0)),"",OFFSET('9. METAS'!$Q$20,INT((ROW()-14)/2),0)))</f>
        <v/>
      </c>
      <c r="K63" s="245" t="str">
        <f ca="1">IF(MOD(ROW()-13,2)=0,IF(ISBLANK(OFFSET('11. SEGUIMIENTO 2026'!$O$14,INT((ROW()-13)/2),0)),"",OFFSET('11. SEGUIMIENTO 2026'!$O$14,INT((ROW()-13)/2),0)),IF(ISBLANK(OFFSET('9. METAS'!$R$20,INT((ROW()-14)/2),0)),"",OFFSET('9. METAS'!$R$20,INT((ROW()-14)/2),0)))</f>
        <v/>
      </c>
      <c r="L63" s="245" t="str">
        <f ca="1">IF(MOD(ROW()-13,2)=0,IF(ISBLANK(OFFSET('11. SEGUIMIENTO 2026'!$P$14,INT((ROW()-13)/2),0)),"",OFFSET('11. SEGUIMIENTO 2026'!$P$14,INT((ROW()-13)/2),0)),IF(ISBLANK(OFFSET('9. METAS'!$S$20,INT((ROW()-14)/2),0)),"",OFFSET('9. METAS'!$S$20,INT((ROW()-14)/2),0)))</f>
        <v/>
      </c>
      <c r="M63" s="246" t="str">
        <f ca="1">IF(MOD(ROW()-13,2)=0,IF(ISBLANK(OFFSET('11. SEGUIMIENTO 2026'!$Q$14,INT((ROW()-13)/2),0)),"",OFFSET('11. SEGUIMIENTO 2026'!$Q$14,INT((ROW()-13)/2),0)),IF(ISBLANK(OFFSET('9. METAS'!$T$20,INT((ROW()-14)/2),0)),"",OFFSET('9. METAS'!$T$20,INT((ROW()-14)/2),0)))</f>
        <v/>
      </c>
      <c r="N63" s="1006" t="str">
        <f t="shared" ref="N63" ca="1" si="46">IFERROR(J63/J64,"ND")</f>
        <v>ND</v>
      </c>
      <c r="O63" s="1008" t="str">
        <f t="shared" ref="O63" ca="1" si="47">IFERROR(((J63+K63+L63+M63)/H63),"ND")</f>
        <v>ND</v>
      </c>
      <c r="P63" s="1010"/>
    </row>
    <row r="64" spans="3:16">
      <c r="C64" s="1025"/>
      <c r="D64" s="1018"/>
      <c r="E64" s="1018"/>
      <c r="F64" s="1021"/>
      <c r="G64" s="1023"/>
      <c r="H64" s="1002"/>
      <c r="I64" s="1012"/>
      <c r="J64" s="244" t="str">
        <f ca="1">IF(MOD(ROW()-13,2)=0,IF(ISBLANK(OFFSET('11. SEGUIMIENTO 2026'!$N$14,INT((ROW()-13)/2),0)),"",OFFSET('11. SEGUIMIENTO 2026'!$N$14,INT((ROW()-13)/2),0)),IF(ISBLANK(OFFSET('9. METAS'!$Q$20,INT((ROW()-14)/2),0)),"",OFFSET('9. METAS'!$Q$20,INT((ROW()-14)/2),0)))</f>
        <v/>
      </c>
      <c r="K64" s="245" t="str">
        <f ca="1">IF(MOD(ROW()-13,2)=0,IF(ISBLANK(OFFSET('11. SEGUIMIENTO 2026'!$O$14,INT((ROW()-13)/2),0)),"",OFFSET('11. SEGUIMIENTO 2026'!$O$14,INT((ROW()-13)/2),0)),IF(ISBLANK(OFFSET('9. METAS'!$R$20,INT((ROW()-14)/2),0)),"",OFFSET('9. METAS'!$R$20,INT((ROW()-14)/2),0)))</f>
        <v/>
      </c>
      <c r="L64" s="245" t="str">
        <f ca="1">IF(MOD(ROW()-13,2)=0,IF(ISBLANK(OFFSET('11. SEGUIMIENTO 2026'!$P$14,INT((ROW()-13)/2),0)),"",OFFSET('11. SEGUIMIENTO 2026'!$P$14,INT((ROW()-13)/2),0)),IF(ISBLANK(OFFSET('9. METAS'!$S$20,INT((ROW()-14)/2),0)),"",OFFSET('9. METAS'!$S$20,INT((ROW()-14)/2),0)))</f>
        <v/>
      </c>
      <c r="M64" s="246" t="str">
        <f ca="1">IF(MOD(ROW()-13,2)=0,IF(ISBLANK(OFFSET('11. SEGUIMIENTO 2026'!$Q$14,INT((ROW()-13)/2),0)),"",OFFSET('11. SEGUIMIENTO 2026'!$Q$14,INT((ROW()-13)/2),0)),IF(ISBLANK(OFFSET('9. METAS'!$T$20,INT((ROW()-14)/2),0)),"",OFFSET('9. METAS'!$T$20,INT((ROW()-14)/2),0)))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02">
        <f ca="1">IF(ISBLANK(OFFSET('9. METAS'!$K$20,INT((ROW()-13)/2),0)),"",OFFSET('9. METAS'!$K$20,INT((ROW()-13)/2),0))</f>
        <v>100</v>
      </c>
      <c r="I65" s="1004"/>
      <c r="J65" s="244">
        <f ca="1">IF(MOD(ROW()-13,2)=0,IF(ISBLANK(OFFSET('11. SEGUIMIENTO 2026'!$N$14,INT((ROW()-13)/2),0)),"",OFFSET('11. SEGUIMIENTO 2026'!$N$14,INT((ROW()-13)/2),0)),IF(ISBLANK(OFFSET('9. METAS'!$Q$20,INT((ROW()-14)/2),0)),"",OFFSET('9. METAS'!$Q$20,INT((ROW()-14)/2),0)))</f>
        <v>13</v>
      </c>
      <c r="K65" s="245" t="str">
        <f ca="1">IF(MOD(ROW()-13,2)=0,IF(ISBLANK(OFFSET('11. SEGUIMIENTO 2026'!$O$14,INT((ROW()-13)/2),0)),"",OFFSET('11. SEGUIMIENTO 2026'!$O$14,INT((ROW()-13)/2),0)),IF(ISBLANK(OFFSET('9. METAS'!$R$20,INT((ROW()-14)/2),0)),"",OFFSET('9. METAS'!$R$20,INT((ROW()-14)/2),0)))</f>
        <v/>
      </c>
      <c r="L65" s="245" t="str">
        <f ca="1">IF(MOD(ROW()-13,2)=0,IF(ISBLANK(OFFSET('11. SEGUIMIENTO 2026'!$P$14,INT((ROW()-13)/2),0)),"",OFFSET('11. SEGUIMIENTO 2026'!$P$14,INT((ROW()-13)/2),0)),IF(ISBLANK(OFFSET('9. METAS'!$S$20,INT((ROW()-14)/2),0)),"",OFFSET('9. METAS'!$S$20,INT((ROW()-14)/2),0)))</f>
        <v/>
      </c>
      <c r="M65" s="246" t="str">
        <f ca="1">IF(MOD(ROW()-13,2)=0,IF(ISBLANK(OFFSET('11. SEGUIMIENTO 2026'!$Q$14,INT((ROW()-13)/2),0)),"",OFFSET('11. SEGUIMIENTO 2026'!$Q$14,INT((ROW()-13)/2),0)),IF(ISBLANK(OFFSET('9. METAS'!$T$20,INT((ROW()-14)/2),0)),"",OFFSET('9. METAS'!$T$20,INT((ROW()-14)/2),0)))</f>
        <v/>
      </c>
      <c r="N65" s="1006">
        <f t="shared" ref="N65" ca="1" si="48">IFERROR(J65/J66,"ND")</f>
        <v>0.52</v>
      </c>
      <c r="O65" s="1008" t="str">
        <f t="shared" ref="O65" ca="1" si="49">IFERROR(((J65+K65+L65+M65)/H65),"ND")</f>
        <v>ND</v>
      </c>
      <c r="P65" s="1010"/>
    </row>
    <row r="66" spans="3:16">
      <c r="C66" s="1025"/>
      <c r="D66" s="1018"/>
      <c r="E66" s="1018"/>
      <c r="F66" s="1021"/>
      <c r="G66" s="1023"/>
      <c r="H66" s="1002"/>
      <c r="I66" s="1012"/>
      <c r="J66" s="244">
        <f ca="1">IF(MOD(ROW()-13,2)=0,IF(ISBLANK(OFFSET('11. SEGUIMIENTO 2026'!$N$14,INT((ROW()-13)/2),0)),"",OFFSET('11. SEGUIMIENTO 2026'!$N$14,INT((ROW()-13)/2),0)),IF(ISBLANK(OFFSET('9. METAS'!$Q$20,INT((ROW()-14)/2),0)),"",OFFSET('9. METAS'!$Q$20,INT((ROW()-14)/2),0)))</f>
        <v>25</v>
      </c>
      <c r="K66" s="245">
        <f ca="1">IF(MOD(ROW()-13,2)=0,IF(ISBLANK(OFFSET('11. SEGUIMIENTO 2026'!$O$14,INT((ROW()-13)/2),0)),"",OFFSET('11. SEGUIMIENTO 2026'!$O$14,INT((ROW()-13)/2),0)),IF(ISBLANK(OFFSET('9. METAS'!$R$20,INT((ROW()-14)/2),0)),"",OFFSET('9. METAS'!$R$20,INT((ROW()-14)/2),0)))</f>
        <v>25</v>
      </c>
      <c r="L66" s="245">
        <f ca="1">IF(MOD(ROW()-13,2)=0,IF(ISBLANK(OFFSET('11. SEGUIMIENTO 2026'!$P$14,INT((ROW()-13)/2),0)),"",OFFSET('11. SEGUIMIENTO 2026'!$P$14,INT((ROW()-13)/2),0)),IF(ISBLANK(OFFSET('9. METAS'!$S$20,INT((ROW()-14)/2),0)),"",OFFSET('9. METAS'!$S$20,INT((ROW()-14)/2),0)))</f>
        <v>25</v>
      </c>
      <c r="M66" s="246">
        <f ca="1">IF(MOD(ROW()-13,2)=0,IF(ISBLANK(OFFSET('11. SEGUIMIENTO 2026'!$Q$14,INT((ROW()-13)/2),0)),"",OFFSET('11. SEGUIMIENTO 2026'!$Q$14,INT((ROW()-13)/2),0)),IF(ISBLANK(OFFSET('9. METAS'!$T$20,INT((ROW()-14)/2),0)),"",OFFSET('9. METAS'!$T$20,INT((ROW()-14)/2),0)))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02">
        <f ca="1">IF(ISBLANK(OFFSET('9. METAS'!$K$20,INT((ROW()-13)/2),0)),"",OFFSET('9. METAS'!$K$20,INT((ROW()-13)/2),0))</f>
        <v>330</v>
      </c>
      <c r="I67" s="1004"/>
      <c r="J67" s="244">
        <f ca="1">IF(MOD(ROW()-13,2)=0,IF(ISBLANK(OFFSET('11. SEGUIMIENTO 2026'!$N$14,INT((ROW()-13)/2),0)),"",OFFSET('11. SEGUIMIENTO 2026'!$N$14,INT((ROW()-13)/2),0)),IF(ISBLANK(OFFSET('9. METAS'!$Q$20,INT((ROW()-14)/2),0)),"",OFFSET('9. METAS'!$Q$20,INT((ROW()-14)/2),0)))</f>
        <v>154</v>
      </c>
      <c r="K67" s="245" t="str">
        <f ca="1">IF(MOD(ROW()-13,2)=0,IF(ISBLANK(OFFSET('11. SEGUIMIENTO 2026'!$O$14,INT((ROW()-13)/2),0)),"",OFFSET('11. SEGUIMIENTO 2026'!$O$14,INT((ROW()-13)/2),0)),IF(ISBLANK(OFFSET('9. METAS'!$R$20,INT((ROW()-14)/2),0)),"",OFFSET('9. METAS'!$R$20,INT((ROW()-14)/2),0)))</f>
        <v/>
      </c>
      <c r="L67" s="245" t="str">
        <f ca="1">IF(MOD(ROW()-13,2)=0,IF(ISBLANK(OFFSET('11. SEGUIMIENTO 2026'!$P$14,INT((ROW()-13)/2),0)),"",OFFSET('11. SEGUIMIENTO 2026'!$P$14,INT((ROW()-13)/2),0)),IF(ISBLANK(OFFSET('9. METAS'!$S$20,INT((ROW()-14)/2),0)),"",OFFSET('9. METAS'!$S$20,INT((ROW()-14)/2),0)))</f>
        <v/>
      </c>
      <c r="M67" s="246" t="str">
        <f ca="1">IF(MOD(ROW()-13,2)=0,IF(ISBLANK(OFFSET('11. SEGUIMIENTO 2026'!$Q$14,INT((ROW()-13)/2),0)),"",OFFSET('11. SEGUIMIENTO 2026'!$Q$14,INT((ROW()-13)/2),0)),IF(ISBLANK(OFFSET('9. METAS'!$T$20,INT((ROW()-14)/2),0)),"",OFFSET('9. METAS'!$T$20,INT((ROW()-14)/2),0)))</f>
        <v/>
      </c>
      <c r="N67" s="1006">
        <f t="shared" ref="N67" ca="1" si="50">IFERROR(J67/J68,"ND")</f>
        <v>1.711111111111111</v>
      </c>
      <c r="O67" s="1008" t="str">
        <f t="shared" ref="O67" ca="1" si="51">IFERROR(((J67+K67+L67+M67)/H67),"ND")</f>
        <v>ND</v>
      </c>
      <c r="P67" s="1010"/>
    </row>
    <row r="68" spans="3:16">
      <c r="C68" s="1025"/>
      <c r="D68" s="1018"/>
      <c r="E68" s="1018"/>
      <c r="F68" s="1021"/>
      <c r="G68" s="1023"/>
      <c r="H68" s="1002"/>
      <c r="I68" s="1012"/>
      <c r="J68" s="244">
        <f ca="1">IF(MOD(ROW()-13,2)=0,IF(ISBLANK(OFFSET('11. SEGUIMIENTO 2026'!$N$14,INT((ROW()-13)/2),0)),"",OFFSET('11. SEGUIMIENTO 2026'!$N$14,INT((ROW()-13)/2),0)),IF(ISBLANK(OFFSET('9. METAS'!$Q$20,INT((ROW()-14)/2),0)),"",OFFSET('9. METAS'!$Q$20,INT((ROW()-14)/2),0)))</f>
        <v>90</v>
      </c>
      <c r="K68" s="245">
        <f ca="1">IF(MOD(ROW()-13,2)=0,IF(ISBLANK(OFFSET('11. SEGUIMIENTO 2026'!$O$14,INT((ROW()-13)/2),0)),"",OFFSET('11. SEGUIMIENTO 2026'!$O$14,INT((ROW()-13)/2),0)),IF(ISBLANK(OFFSET('9. METAS'!$R$20,INT((ROW()-14)/2),0)),"",OFFSET('9. METAS'!$R$20,INT((ROW()-14)/2),0)))</f>
        <v>90</v>
      </c>
      <c r="L68" s="245">
        <f ca="1">IF(MOD(ROW()-13,2)=0,IF(ISBLANK(OFFSET('11. SEGUIMIENTO 2026'!$P$14,INT((ROW()-13)/2),0)),"",OFFSET('11. SEGUIMIENTO 2026'!$P$14,INT((ROW()-13)/2),0)),IF(ISBLANK(OFFSET('9. METAS'!$S$20,INT((ROW()-14)/2),0)),"",OFFSET('9. METAS'!$S$20,INT((ROW()-14)/2),0)))</f>
        <v>90</v>
      </c>
      <c r="M68" s="246">
        <f ca="1">IF(MOD(ROW()-13,2)=0,IF(ISBLANK(OFFSET('11. SEGUIMIENTO 2026'!$Q$14,INT((ROW()-13)/2),0)),"",OFFSET('11. SEGUIMIENTO 2026'!$Q$14,INT((ROW()-13)/2),0)),IF(ISBLANK(OFFSET('9. METAS'!$T$20,INT((ROW()-14)/2),0)),"",OFFSET('9. METAS'!$T$20,INT((ROW()-14)/2),0)))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02">
        <f ca="1">IF(ISBLANK(OFFSET('9. METAS'!$K$20,INT((ROW()-13)/2),0)),"",OFFSET('9. METAS'!$K$20,INT((ROW()-13)/2),0))</f>
        <v>20</v>
      </c>
      <c r="I69" s="1004"/>
      <c r="J69" s="244">
        <f ca="1">IF(MOD(ROW()-13,2)=0,IF(ISBLANK(OFFSET('11. SEGUIMIENTO 2026'!$N$14,INT((ROW()-13)/2),0)),"",OFFSET('11. SEGUIMIENTO 2026'!$N$14,INT((ROW()-13)/2),0)),IF(ISBLANK(OFFSET('9. METAS'!$Q$20,INT((ROW()-14)/2),0)),"",OFFSET('9. METAS'!$Q$20,INT((ROW()-14)/2),0)))</f>
        <v>0</v>
      </c>
      <c r="K69" s="245" t="str">
        <f ca="1">IF(MOD(ROW()-13,2)=0,IF(ISBLANK(OFFSET('11. SEGUIMIENTO 2026'!$O$14,INT((ROW()-13)/2),0)),"",OFFSET('11. SEGUIMIENTO 2026'!$O$14,INT((ROW()-13)/2),0)),IF(ISBLANK(OFFSET('9. METAS'!$R$20,INT((ROW()-14)/2),0)),"",OFFSET('9. METAS'!$R$20,INT((ROW()-14)/2),0)))</f>
        <v/>
      </c>
      <c r="L69" s="245" t="str">
        <f ca="1">IF(MOD(ROW()-13,2)=0,IF(ISBLANK(OFFSET('11. SEGUIMIENTO 2026'!$P$14,INT((ROW()-13)/2),0)),"",OFFSET('11. SEGUIMIENTO 2026'!$P$14,INT((ROW()-13)/2),0)),IF(ISBLANK(OFFSET('9. METAS'!$S$20,INT((ROW()-14)/2),0)),"",OFFSET('9. METAS'!$S$20,INT((ROW()-14)/2),0)))</f>
        <v/>
      </c>
      <c r="M69" s="246" t="str">
        <f ca="1">IF(MOD(ROW()-13,2)=0,IF(ISBLANK(OFFSET('11. SEGUIMIENTO 2026'!$Q$14,INT((ROW()-13)/2),0)),"",OFFSET('11. SEGUIMIENTO 2026'!$Q$14,INT((ROW()-13)/2),0)),IF(ISBLANK(OFFSET('9. METAS'!$T$20,INT((ROW()-14)/2),0)),"",OFFSET('9. METAS'!$T$20,INT((ROW()-14)/2),0)))</f>
        <v/>
      </c>
      <c r="N69" s="1006">
        <f t="shared" ref="N69" ca="1" si="52">IFERROR(J69/J70,"ND")</f>
        <v>0</v>
      </c>
      <c r="O69" s="1008" t="str">
        <f t="shared" ref="O69" ca="1" si="53">IFERROR(((J69+K69+L69+M69)/H69),"ND")</f>
        <v>ND</v>
      </c>
      <c r="P69" s="1010"/>
    </row>
    <row r="70" spans="3:16">
      <c r="C70" s="1025"/>
      <c r="D70" s="1018"/>
      <c r="E70" s="1018"/>
      <c r="F70" s="1021"/>
      <c r="G70" s="1023"/>
      <c r="H70" s="1002"/>
      <c r="I70" s="1012"/>
      <c r="J70" s="244">
        <f ca="1">IF(MOD(ROW()-13,2)=0,IF(ISBLANK(OFFSET('11. SEGUIMIENTO 2026'!$N$14,INT((ROW()-13)/2),0)),"",OFFSET('11. SEGUIMIENTO 2026'!$N$14,INT((ROW()-13)/2),0)),IF(ISBLANK(OFFSET('9. METAS'!$Q$20,INT((ROW()-14)/2),0)),"",OFFSET('9. METAS'!$Q$20,INT((ROW()-14)/2),0)))</f>
        <v>5</v>
      </c>
      <c r="K70" s="245">
        <f ca="1">IF(MOD(ROW()-13,2)=0,IF(ISBLANK(OFFSET('11. SEGUIMIENTO 2026'!$O$14,INT((ROW()-13)/2),0)),"",OFFSET('11. SEGUIMIENTO 2026'!$O$14,INT((ROW()-13)/2),0)),IF(ISBLANK(OFFSET('9. METAS'!$R$20,INT((ROW()-14)/2),0)),"",OFFSET('9. METAS'!$R$20,INT((ROW()-14)/2),0)))</f>
        <v>5</v>
      </c>
      <c r="L70" s="245">
        <f ca="1">IF(MOD(ROW()-13,2)=0,IF(ISBLANK(OFFSET('11. SEGUIMIENTO 2026'!$P$14,INT((ROW()-13)/2),0)),"",OFFSET('11. SEGUIMIENTO 2026'!$P$14,INT((ROW()-13)/2),0)),IF(ISBLANK(OFFSET('9. METAS'!$S$20,INT((ROW()-14)/2),0)),"",OFFSET('9. METAS'!$S$20,INT((ROW()-14)/2),0)))</f>
        <v>5</v>
      </c>
      <c r="M70" s="246">
        <f ca="1">IF(MOD(ROW()-13,2)=0,IF(ISBLANK(OFFSET('11. SEGUIMIENTO 2026'!$Q$14,INT((ROW()-13)/2),0)),"",OFFSET('11. SEGUIMIENTO 2026'!$Q$14,INT((ROW()-13)/2),0)),IF(ISBLANK(OFFSET('9. METAS'!$T$20,INT((ROW()-14)/2),0)),"",OFFSET('9. METAS'!$T$20,INT((ROW()-14)/2),0)))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02" t="str">
        <f ca="1">IF(ISBLANK(OFFSET('9. METAS'!$K$20,INT((ROW()-13)/2),0)),"",OFFSET('9. METAS'!$K$20,INT((ROW()-13)/2),0))</f>
        <v/>
      </c>
      <c r="I71" s="1004"/>
      <c r="J71" s="244" t="str">
        <f ca="1">IF(MOD(ROW()-13,2)=0,IF(ISBLANK(OFFSET('11. SEGUIMIENTO 2026'!$N$14,INT((ROW()-13)/2),0)),"",OFFSET('11. SEGUIMIENTO 2026'!$N$14,INT((ROW()-13)/2),0)),IF(ISBLANK(OFFSET('9. METAS'!$Q$20,INT((ROW()-14)/2),0)),"",OFFSET('9. METAS'!$Q$20,INT((ROW()-14)/2),0)))</f>
        <v/>
      </c>
      <c r="K71" s="245" t="str">
        <f ca="1">IF(MOD(ROW()-13,2)=0,IF(ISBLANK(OFFSET('11. SEGUIMIENTO 2026'!$O$14,INT((ROW()-13)/2),0)),"",OFFSET('11. SEGUIMIENTO 2026'!$O$14,INT((ROW()-13)/2),0)),IF(ISBLANK(OFFSET('9. METAS'!$R$20,INT((ROW()-14)/2),0)),"",OFFSET('9. METAS'!$R$20,INT((ROW()-14)/2),0)))</f>
        <v/>
      </c>
      <c r="L71" s="245" t="str">
        <f ca="1">IF(MOD(ROW()-13,2)=0,IF(ISBLANK(OFFSET('11. SEGUIMIENTO 2026'!$P$14,INT((ROW()-13)/2),0)),"",OFFSET('11. SEGUIMIENTO 2026'!$P$14,INT((ROW()-13)/2),0)),IF(ISBLANK(OFFSET('9. METAS'!$S$20,INT((ROW()-14)/2),0)),"",OFFSET('9. METAS'!$S$20,INT((ROW()-14)/2),0)))</f>
        <v/>
      </c>
      <c r="M71" s="246" t="str">
        <f ca="1">IF(MOD(ROW()-13,2)=0,IF(ISBLANK(OFFSET('11. SEGUIMIENTO 2026'!$Q$14,INT((ROW()-13)/2),0)),"",OFFSET('11. SEGUIMIENTO 2026'!$Q$14,INT((ROW()-13)/2),0)),IF(ISBLANK(OFFSET('9. METAS'!$T$20,INT((ROW()-14)/2),0)),"",OFFSET('9. METAS'!$T$20,INT((ROW()-14)/2),0)))</f>
        <v/>
      </c>
      <c r="N71" s="1006" t="str">
        <f t="shared" ref="N71" ca="1" si="54">IFERROR(J71/J72,"ND")</f>
        <v>ND</v>
      </c>
      <c r="O71" s="1008" t="str">
        <f t="shared" ref="O71" ca="1" si="55">IFERROR(((J71+K71+L71+M71)/H71),"ND")</f>
        <v>ND</v>
      </c>
      <c r="P71" s="1010"/>
    </row>
    <row r="72" spans="3:16">
      <c r="C72" s="1025"/>
      <c r="D72" s="1018"/>
      <c r="E72" s="1018"/>
      <c r="F72" s="1021"/>
      <c r="G72" s="1023"/>
      <c r="H72" s="1002"/>
      <c r="I72" s="1012"/>
      <c r="J72" s="244" t="str">
        <f ca="1">IF(MOD(ROW()-13,2)=0,IF(ISBLANK(OFFSET('11. SEGUIMIENTO 2026'!$N$14,INT((ROW()-13)/2),0)),"",OFFSET('11. SEGUIMIENTO 2026'!$N$14,INT((ROW()-13)/2),0)),IF(ISBLANK(OFFSET('9. METAS'!$Q$20,INT((ROW()-14)/2),0)),"",OFFSET('9. METAS'!$Q$20,INT((ROW()-14)/2),0)))</f>
        <v/>
      </c>
      <c r="K72" s="245" t="str">
        <f ca="1">IF(MOD(ROW()-13,2)=0,IF(ISBLANK(OFFSET('11. SEGUIMIENTO 2026'!$O$14,INT((ROW()-13)/2),0)),"",OFFSET('11. SEGUIMIENTO 2026'!$O$14,INT((ROW()-13)/2),0)),IF(ISBLANK(OFFSET('9. METAS'!$R$20,INT((ROW()-14)/2),0)),"",OFFSET('9. METAS'!$R$20,INT((ROW()-14)/2),0)))</f>
        <v/>
      </c>
      <c r="L72" s="245" t="str">
        <f ca="1">IF(MOD(ROW()-13,2)=0,IF(ISBLANK(OFFSET('11. SEGUIMIENTO 2026'!$P$14,INT((ROW()-13)/2),0)),"",OFFSET('11. SEGUIMIENTO 2026'!$P$14,INT((ROW()-13)/2),0)),IF(ISBLANK(OFFSET('9. METAS'!$S$20,INT((ROW()-14)/2),0)),"",OFFSET('9. METAS'!$S$20,INT((ROW()-14)/2),0)))</f>
        <v/>
      </c>
      <c r="M72" s="246" t="str">
        <f ca="1">IF(MOD(ROW()-13,2)=0,IF(ISBLANK(OFFSET('11. SEGUIMIENTO 2026'!$Q$14,INT((ROW()-13)/2),0)),"",OFFSET('11. SEGUIMIENTO 2026'!$Q$14,INT((ROW()-13)/2),0)),IF(ISBLANK(OFFSET('9. METAS'!$T$20,INT((ROW()-14)/2),0)),"",OFFSET('9. METAS'!$T$20,INT((ROW()-14)/2),0)))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02" t="str">
        <f ca="1">IF(ISBLANK(OFFSET('9. METAS'!$K$20,INT((ROW()-13)/2),0)),"",OFFSET('9. METAS'!$K$20,INT((ROW()-13)/2),0))</f>
        <v/>
      </c>
      <c r="I73" s="1004"/>
      <c r="J73" s="244" t="str">
        <f ca="1">IF(MOD(ROW()-13,2)=0,IF(ISBLANK(OFFSET('11. SEGUIMIENTO 2026'!$N$14,INT((ROW()-13)/2),0)),"",OFFSET('11. SEGUIMIENTO 2026'!$N$14,INT((ROW()-13)/2),0)),IF(ISBLANK(OFFSET('9. METAS'!$Q$20,INT((ROW()-14)/2),0)),"",OFFSET('9. METAS'!$Q$20,INT((ROW()-14)/2),0)))</f>
        <v/>
      </c>
      <c r="K73" s="245" t="str">
        <f ca="1">IF(MOD(ROW()-13,2)=0,IF(ISBLANK(OFFSET('11. SEGUIMIENTO 2026'!$O$14,INT((ROW()-13)/2),0)),"",OFFSET('11. SEGUIMIENTO 2026'!$O$14,INT((ROW()-13)/2),0)),IF(ISBLANK(OFFSET('9. METAS'!$R$20,INT((ROW()-14)/2),0)),"",OFFSET('9. METAS'!$R$20,INT((ROW()-14)/2),0)))</f>
        <v/>
      </c>
      <c r="L73" s="245" t="str">
        <f ca="1">IF(MOD(ROW()-13,2)=0,IF(ISBLANK(OFFSET('11. SEGUIMIENTO 2026'!$P$14,INT((ROW()-13)/2),0)),"",OFFSET('11. SEGUIMIENTO 2026'!$P$14,INT((ROW()-13)/2),0)),IF(ISBLANK(OFFSET('9. METAS'!$S$20,INT((ROW()-14)/2),0)),"",OFFSET('9. METAS'!$S$20,INT((ROW()-14)/2),0)))</f>
        <v/>
      </c>
      <c r="M73" s="246" t="str">
        <f ca="1">IF(MOD(ROW()-13,2)=0,IF(ISBLANK(OFFSET('11. SEGUIMIENTO 2026'!$Q$14,INT((ROW()-13)/2),0)),"",OFFSET('11. SEGUIMIENTO 2026'!$Q$14,INT((ROW()-13)/2),0)),IF(ISBLANK(OFFSET('9. METAS'!$T$20,INT((ROW()-14)/2),0)),"",OFFSET('9. METAS'!$T$20,INT((ROW()-14)/2),0)))</f>
        <v/>
      </c>
      <c r="N73" s="1006" t="str">
        <f t="shared" ref="N73" ca="1" si="56">IFERROR(J73/J74,"ND")</f>
        <v>ND</v>
      </c>
      <c r="O73" s="1008" t="str">
        <f t="shared" ref="O73" ca="1" si="57">IFERROR(((J73+K73+L73+M73)/H73),"ND")</f>
        <v>ND</v>
      </c>
      <c r="P73" s="1010"/>
    </row>
    <row r="74" spans="3:16">
      <c r="C74" s="1025"/>
      <c r="D74" s="1018"/>
      <c r="E74" s="1018"/>
      <c r="F74" s="1021"/>
      <c r="G74" s="1023"/>
      <c r="H74" s="1002"/>
      <c r="I74" s="1012"/>
      <c r="J74" s="244" t="str">
        <f ca="1">IF(MOD(ROW()-13,2)=0,IF(ISBLANK(OFFSET('11. SEGUIMIENTO 2026'!$N$14,INT((ROW()-13)/2),0)),"",OFFSET('11. SEGUIMIENTO 2026'!$N$14,INT((ROW()-13)/2),0)),IF(ISBLANK(OFFSET('9. METAS'!$Q$20,INT((ROW()-14)/2),0)),"",OFFSET('9. METAS'!$Q$20,INT((ROW()-14)/2),0)))</f>
        <v/>
      </c>
      <c r="K74" s="245" t="str">
        <f ca="1">IF(MOD(ROW()-13,2)=0,IF(ISBLANK(OFFSET('11. SEGUIMIENTO 2026'!$O$14,INT((ROW()-13)/2),0)),"",OFFSET('11. SEGUIMIENTO 2026'!$O$14,INT((ROW()-13)/2),0)),IF(ISBLANK(OFFSET('9. METAS'!$R$20,INT((ROW()-14)/2),0)),"",OFFSET('9. METAS'!$R$20,INT((ROW()-14)/2),0)))</f>
        <v/>
      </c>
      <c r="L74" s="245" t="str">
        <f ca="1">IF(MOD(ROW()-13,2)=0,IF(ISBLANK(OFFSET('11. SEGUIMIENTO 2026'!$P$14,INT((ROW()-13)/2),0)),"",OFFSET('11. SEGUIMIENTO 2026'!$P$14,INT((ROW()-13)/2),0)),IF(ISBLANK(OFFSET('9. METAS'!$S$20,INT((ROW()-14)/2),0)),"",OFFSET('9. METAS'!$S$20,INT((ROW()-14)/2),0)))</f>
        <v/>
      </c>
      <c r="M74" s="246" t="str">
        <f ca="1">IF(MOD(ROW()-13,2)=0,IF(ISBLANK(OFFSET('11. SEGUIMIENTO 2026'!$Q$14,INT((ROW()-13)/2),0)),"",OFFSET('11. SEGUIMIENTO 2026'!$Q$14,INT((ROW()-13)/2),0)),IF(ISBLANK(OFFSET('9. METAS'!$T$20,INT((ROW()-14)/2),0)),"",OFFSET('9. METAS'!$T$20,INT((ROW()-14)/2),0)))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02" t="str">
        <f ca="1">IF(ISBLANK(OFFSET('9. METAS'!$K$20,INT((ROW()-13)/2),0)),"",OFFSET('9. METAS'!$K$20,INT((ROW()-13)/2),0))</f>
        <v/>
      </c>
      <c r="I75" s="1004"/>
      <c r="J75" s="244" t="str">
        <f ca="1">IF(MOD(ROW()-13,2)=0,IF(ISBLANK(OFFSET('11. SEGUIMIENTO 2026'!$N$14,INT((ROW()-13)/2),0)),"",OFFSET('11. SEGUIMIENTO 2026'!$N$14,INT((ROW()-13)/2),0)),IF(ISBLANK(OFFSET('9. METAS'!$Q$20,INT((ROW()-14)/2),0)),"",OFFSET('9. METAS'!$Q$20,INT((ROW()-14)/2),0)))</f>
        <v/>
      </c>
      <c r="K75" s="245" t="str">
        <f ca="1">IF(MOD(ROW()-13,2)=0,IF(ISBLANK(OFFSET('11. SEGUIMIENTO 2026'!$O$14,INT((ROW()-13)/2),0)),"",OFFSET('11. SEGUIMIENTO 2026'!$O$14,INT((ROW()-13)/2),0)),IF(ISBLANK(OFFSET('9. METAS'!$R$20,INT((ROW()-14)/2),0)),"",OFFSET('9. METAS'!$R$20,INT((ROW()-14)/2),0)))</f>
        <v/>
      </c>
      <c r="L75" s="245" t="str">
        <f ca="1">IF(MOD(ROW()-13,2)=0,IF(ISBLANK(OFFSET('11. SEGUIMIENTO 2026'!$P$14,INT((ROW()-13)/2),0)),"",OFFSET('11. SEGUIMIENTO 2026'!$P$14,INT((ROW()-13)/2),0)),IF(ISBLANK(OFFSET('9. METAS'!$S$20,INT((ROW()-14)/2),0)),"",OFFSET('9. METAS'!$S$20,INT((ROW()-14)/2),0)))</f>
        <v/>
      </c>
      <c r="M75" s="246" t="str">
        <f ca="1">IF(MOD(ROW()-13,2)=0,IF(ISBLANK(OFFSET('11. SEGUIMIENTO 2026'!$Q$14,INT((ROW()-13)/2),0)),"",OFFSET('11. SEGUIMIENTO 2026'!$Q$14,INT((ROW()-13)/2),0)),IF(ISBLANK(OFFSET('9. METAS'!$T$20,INT((ROW()-14)/2),0)),"",OFFSET('9. METAS'!$T$20,INT((ROW()-14)/2),0)))</f>
        <v/>
      </c>
      <c r="N75" s="1006" t="str">
        <f t="shared" ref="N75" ca="1" si="58">IFERROR(J75/J76,"ND")</f>
        <v>ND</v>
      </c>
      <c r="O75" s="1008" t="str">
        <f t="shared" ref="O75" ca="1" si="59">IFERROR(((J75+K75+L75+M75)/H75),"ND")</f>
        <v>ND</v>
      </c>
      <c r="P75" s="1010"/>
    </row>
    <row r="76" spans="3:16">
      <c r="C76" s="1025"/>
      <c r="D76" s="1018"/>
      <c r="E76" s="1018"/>
      <c r="F76" s="1021"/>
      <c r="G76" s="1023"/>
      <c r="H76" s="1002"/>
      <c r="I76" s="1012"/>
      <c r="J76" s="244" t="str">
        <f ca="1">IF(MOD(ROW()-13,2)=0,IF(ISBLANK(OFFSET('11. SEGUIMIENTO 2026'!$N$14,INT((ROW()-13)/2),0)),"",OFFSET('11. SEGUIMIENTO 2026'!$N$14,INT((ROW()-13)/2),0)),IF(ISBLANK(OFFSET('9. METAS'!$Q$20,INT((ROW()-14)/2),0)),"",OFFSET('9. METAS'!$Q$20,INT((ROW()-14)/2),0)))</f>
        <v/>
      </c>
      <c r="K76" s="245" t="str">
        <f ca="1">IF(MOD(ROW()-13,2)=0,IF(ISBLANK(OFFSET('11. SEGUIMIENTO 2026'!$O$14,INT((ROW()-13)/2),0)),"",OFFSET('11. SEGUIMIENTO 2026'!$O$14,INT((ROW()-13)/2),0)),IF(ISBLANK(OFFSET('9. METAS'!$R$20,INT((ROW()-14)/2),0)),"",OFFSET('9. METAS'!$R$20,INT((ROW()-14)/2),0)))</f>
        <v/>
      </c>
      <c r="L76" s="245" t="str">
        <f ca="1">IF(MOD(ROW()-13,2)=0,IF(ISBLANK(OFFSET('11. SEGUIMIENTO 2026'!$P$14,INT((ROW()-13)/2),0)),"",OFFSET('11. SEGUIMIENTO 2026'!$P$14,INT((ROW()-13)/2),0)),IF(ISBLANK(OFFSET('9. METAS'!$S$20,INT((ROW()-14)/2),0)),"",OFFSET('9. METAS'!$S$20,INT((ROW()-14)/2),0)))</f>
        <v/>
      </c>
      <c r="M76" s="246" t="str">
        <f ca="1">IF(MOD(ROW()-13,2)=0,IF(ISBLANK(OFFSET('11. SEGUIMIENTO 2026'!$Q$14,INT((ROW()-13)/2),0)),"",OFFSET('11. SEGUIMIENTO 2026'!$Q$14,INT((ROW()-13)/2),0)),IF(ISBLANK(OFFSET('9. METAS'!$T$20,INT((ROW()-14)/2),0)),"",OFFSET('9. METAS'!$T$20,INT((ROW()-14)/2),0)))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02">
        <f ca="1">IF(ISBLANK(OFFSET('9. METAS'!$K$20,INT((ROW()-13)/2),0)),"",OFFSET('9. METAS'!$K$20,INT((ROW()-13)/2),0))</f>
        <v>100</v>
      </c>
      <c r="I77" s="1004"/>
      <c r="J77" s="244">
        <f ca="1">IF(MOD(ROW()-13,2)=0,IF(ISBLANK(OFFSET('11. SEGUIMIENTO 2026'!$N$14,INT((ROW()-13)/2),0)),"",OFFSET('11. SEGUIMIENTO 2026'!$N$14,INT((ROW()-13)/2),0)),IF(ISBLANK(OFFSET('9. METAS'!$Q$20,INT((ROW()-14)/2),0)),"",OFFSET('9. METAS'!$Q$20,INT((ROW()-14)/2),0)))</f>
        <v>25</v>
      </c>
      <c r="K77" s="245" t="str">
        <f ca="1">IF(MOD(ROW()-13,2)=0,IF(ISBLANK(OFFSET('11. SEGUIMIENTO 2026'!$O$14,INT((ROW()-13)/2),0)),"",OFFSET('11. SEGUIMIENTO 2026'!$O$14,INT((ROW()-13)/2),0)),IF(ISBLANK(OFFSET('9. METAS'!$R$20,INT((ROW()-14)/2),0)),"",OFFSET('9. METAS'!$R$20,INT((ROW()-14)/2),0)))</f>
        <v/>
      </c>
      <c r="L77" s="245" t="str">
        <f ca="1">IF(MOD(ROW()-13,2)=0,IF(ISBLANK(OFFSET('11. SEGUIMIENTO 2026'!$P$14,INT((ROW()-13)/2),0)),"",OFFSET('11. SEGUIMIENTO 2026'!$P$14,INT((ROW()-13)/2),0)),IF(ISBLANK(OFFSET('9. METAS'!$S$20,INT((ROW()-14)/2),0)),"",OFFSET('9. METAS'!$S$20,INT((ROW()-14)/2),0)))</f>
        <v/>
      </c>
      <c r="M77" s="246" t="str">
        <f ca="1">IF(MOD(ROW()-13,2)=0,IF(ISBLANK(OFFSET('11. SEGUIMIENTO 2026'!$Q$14,INT((ROW()-13)/2),0)),"",OFFSET('11. SEGUIMIENTO 2026'!$Q$14,INT((ROW()-13)/2),0)),IF(ISBLANK(OFFSET('9. METAS'!$T$20,INT((ROW()-14)/2),0)),"",OFFSET('9. METAS'!$T$20,INT((ROW()-14)/2),0)))</f>
        <v/>
      </c>
      <c r="N77" s="1006">
        <f t="shared" ref="N77" ca="1" si="60">IFERROR(J77/J78,"ND")</f>
        <v>1</v>
      </c>
      <c r="O77" s="1008" t="str">
        <f t="shared" ref="O77" ca="1" si="61">IFERROR(((J77+K77+L77+M77)/H77),"ND")</f>
        <v>ND</v>
      </c>
      <c r="P77" s="1010"/>
    </row>
    <row r="78" spans="3:16">
      <c r="C78" s="1025"/>
      <c r="D78" s="1018"/>
      <c r="E78" s="1018"/>
      <c r="F78" s="1021"/>
      <c r="G78" s="1023"/>
      <c r="H78" s="1002"/>
      <c r="I78" s="1012"/>
      <c r="J78" s="244">
        <f ca="1">IF(MOD(ROW()-13,2)=0,IF(ISBLANK(OFFSET('11. SEGUIMIENTO 2026'!$N$14,INT((ROW()-13)/2),0)),"",OFFSET('11. SEGUIMIENTO 2026'!$N$14,INT((ROW()-13)/2),0)),IF(ISBLANK(OFFSET('9. METAS'!$Q$20,INT((ROW()-14)/2),0)),"",OFFSET('9. METAS'!$Q$20,INT((ROW()-14)/2),0)))</f>
        <v>25</v>
      </c>
      <c r="K78" s="245">
        <f ca="1">IF(MOD(ROW()-13,2)=0,IF(ISBLANK(OFFSET('11. SEGUIMIENTO 2026'!$O$14,INT((ROW()-13)/2),0)),"",OFFSET('11. SEGUIMIENTO 2026'!$O$14,INT((ROW()-13)/2),0)),IF(ISBLANK(OFFSET('9. METAS'!$R$20,INT((ROW()-14)/2),0)),"",OFFSET('9. METAS'!$R$20,INT((ROW()-14)/2),0)))</f>
        <v>25</v>
      </c>
      <c r="L78" s="245">
        <f ca="1">IF(MOD(ROW()-13,2)=0,IF(ISBLANK(OFFSET('11. SEGUIMIENTO 2026'!$P$14,INT((ROW()-13)/2),0)),"",OFFSET('11. SEGUIMIENTO 2026'!$P$14,INT((ROW()-13)/2),0)),IF(ISBLANK(OFFSET('9. METAS'!$S$20,INT((ROW()-14)/2),0)),"",OFFSET('9. METAS'!$S$20,INT((ROW()-14)/2),0)))</f>
        <v>25</v>
      </c>
      <c r="M78" s="246">
        <f ca="1">IF(MOD(ROW()-13,2)=0,IF(ISBLANK(OFFSET('11. SEGUIMIENTO 2026'!$Q$14,INT((ROW()-13)/2),0)),"",OFFSET('11. SEGUIMIENTO 2026'!$Q$14,INT((ROW()-13)/2),0)),IF(ISBLANK(OFFSET('9. METAS'!$T$20,INT((ROW()-14)/2),0)),"",OFFSET('9. METAS'!$T$20,INT((ROW()-14)/2),0)))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02">
        <f ca="1">IF(ISBLANK(OFFSET('9. METAS'!$K$20,INT((ROW()-13)/2),0)),"",OFFSET('9. METAS'!$K$20,INT((ROW()-13)/2),0))</f>
        <v>224</v>
      </c>
      <c r="I79" s="1004"/>
      <c r="J79" s="244">
        <f ca="1">IF(MOD(ROW()-13,2)=0,IF(ISBLANK(OFFSET('11. SEGUIMIENTO 2026'!$N$14,INT((ROW()-13)/2),0)),"",OFFSET('11. SEGUIMIENTO 2026'!$N$14,INT((ROW()-13)/2),0)),IF(ISBLANK(OFFSET('9. METAS'!$Q$20,INT((ROW()-14)/2),0)),"",OFFSET('9. METAS'!$Q$20,INT((ROW()-14)/2),0)))</f>
        <v>71</v>
      </c>
      <c r="K79" s="245" t="str">
        <f ca="1">IF(MOD(ROW()-13,2)=0,IF(ISBLANK(OFFSET('11. SEGUIMIENTO 2026'!$O$14,INT((ROW()-13)/2),0)),"",OFFSET('11. SEGUIMIENTO 2026'!$O$14,INT((ROW()-13)/2),0)),IF(ISBLANK(OFFSET('9. METAS'!$R$20,INT((ROW()-14)/2),0)),"",OFFSET('9. METAS'!$R$20,INT((ROW()-14)/2),0)))</f>
        <v/>
      </c>
      <c r="L79" s="245" t="str">
        <f ca="1">IF(MOD(ROW()-13,2)=0,IF(ISBLANK(OFFSET('11. SEGUIMIENTO 2026'!$P$14,INT((ROW()-13)/2),0)),"",OFFSET('11. SEGUIMIENTO 2026'!$P$14,INT((ROW()-13)/2),0)),IF(ISBLANK(OFFSET('9. METAS'!$S$20,INT((ROW()-14)/2),0)),"",OFFSET('9. METAS'!$S$20,INT((ROW()-14)/2),0)))</f>
        <v/>
      </c>
      <c r="M79" s="246" t="str">
        <f ca="1">IF(MOD(ROW()-13,2)=0,IF(ISBLANK(OFFSET('11. SEGUIMIENTO 2026'!$Q$14,INT((ROW()-13)/2),0)),"",OFFSET('11. SEGUIMIENTO 2026'!$Q$14,INT((ROW()-13)/2),0)),IF(ISBLANK(OFFSET('9. METAS'!$T$20,INT((ROW()-14)/2),0)),"",OFFSET('9. METAS'!$T$20,INT((ROW()-14)/2),0)))</f>
        <v/>
      </c>
      <c r="N79" s="1006">
        <f t="shared" ref="N79" ca="1" si="62">IFERROR(J79/J80,"ND")</f>
        <v>1.2678571428571428</v>
      </c>
      <c r="O79" s="1008" t="str">
        <f t="shared" ref="O79" ca="1" si="63">IFERROR(((J79+K79+L79+M79)/H79),"ND")</f>
        <v>ND</v>
      </c>
      <c r="P79" s="1010"/>
    </row>
    <row r="80" spans="3:16">
      <c r="C80" s="1025"/>
      <c r="D80" s="1018"/>
      <c r="E80" s="1018"/>
      <c r="F80" s="1021"/>
      <c r="G80" s="1023"/>
      <c r="H80" s="1002"/>
      <c r="I80" s="1012"/>
      <c r="J80" s="244">
        <f ca="1">IF(MOD(ROW()-13,2)=0,IF(ISBLANK(OFFSET('11. SEGUIMIENTO 2026'!$N$14,INT((ROW()-13)/2),0)),"",OFFSET('11. SEGUIMIENTO 2026'!$N$14,INT((ROW()-13)/2),0)),IF(ISBLANK(OFFSET('9. METAS'!$Q$20,INT((ROW()-14)/2),0)),"",OFFSET('9. METAS'!$Q$20,INT((ROW()-14)/2),0)))</f>
        <v>56</v>
      </c>
      <c r="K80" s="245">
        <f ca="1">IF(MOD(ROW()-13,2)=0,IF(ISBLANK(OFFSET('11. SEGUIMIENTO 2026'!$O$14,INT((ROW()-13)/2),0)),"",OFFSET('11. SEGUIMIENTO 2026'!$O$14,INT((ROW()-13)/2),0)),IF(ISBLANK(OFFSET('9. METAS'!$R$20,INT((ROW()-14)/2),0)),"",OFFSET('9. METAS'!$R$20,INT((ROW()-14)/2),0)))</f>
        <v>56</v>
      </c>
      <c r="L80" s="245">
        <f ca="1">IF(MOD(ROW()-13,2)=0,IF(ISBLANK(OFFSET('11. SEGUIMIENTO 2026'!$P$14,INT((ROW()-13)/2),0)),"",OFFSET('11. SEGUIMIENTO 2026'!$P$14,INT((ROW()-13)/2),0)),IF(ISBLANK(OFFSET('9. METAS'!$S$20,INT((ROW()-14)/2),0)),"",OFFSET('9. METAS'!$S$20,INT((ROW()-14)/2),0)))</f>
        <v>56</v>
      </c>
      <c r="M80" s="246">
        <f ca="1">IF(MOD(ROW()-13,2)=0,IF(ISBLANK(OFFSET('11. SEGUIMIENTO 2026'!$Q$14,INT((ROW()-13)/2),0)),"",OFFSET('11. SEGUIMIENTO 2026'!$Q$14,INT((ROW()-13)/2),0)),IF(ISBLANK(OFFSET('9. METAS'!$T$20,INT((ROW()-14)/2),0)),"",OFFSET('9. METAS'!$T$20,INT((ROW()-14)/2),0)))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02">
        <f ca="1">IF(ISBLANK(OFFSET('9. METAS'!$K$20,INT((ROW()-13)/2),0)),"",OFFSET('9. METAS'!$K$20,INT((ROW()-13)/2),0))</f>
        <v>2</v>
      </c>
      <c r="I81" s="1004"/>
      <c r="J81" s="244">
        <f ca="1">IF(MOD(ROW()-13,2)=0,IF(ISBLANK(OFFSET('11. SEGUIMIENTO 2026'!$N$14,INT((ROW()-13)/2),0)),"",OFFSET('11. SEGUIMIENTO 2026'!$N$14,INT((ROW()-13)/2),0)),IF(ISBLANK(OFFSET('9. METAS'!$Q$20,INT((ROW()-14)/2),0)),"",OFFSET('9. METAS'!$Q$20,INT((ROW()-14)/2),0)))</f>
        <v>0</v>
      </c>
      <c r="K81" s="245" t="str">
        <f ca="1">IF(MOD(ROW()-13,2)=0,IF(ISBLANK(OFFSET('11. SEGUIMIENTO 2026'!$O$14,INT((ROW()-13)/2),0)),"",OFFSET('11. SEGUIMIENTO 2026'!$O$14,INT((ROW()-13)/2),0)),IF(ISBLANK(OFFSET('9. METAS'!$R$20,INT((ROW()-14)/2),0)),"",OFFSET('9. METAS'!$R$20,INT((ROW()-14)/2),0)))</f>
        <v/>
      </c>
      <c r="L81" s="245" t="str">
        <f ca="1">IF(MOD(ROW()-13,2)=0,IF(ISBLANK(OFFSET('11. SEGUIMIENTO 2026'!$P$14,INT((ROW()-13)/2),0)),"",OFFSET('11. SEGUIMIENTO 2026'!$P$14,INT((ROW()-13)/2),0)),IF(ISBLANK(OFFSET('9. METAS'!$S$20,INT((ROW()-14)/2),0)),"",OFFSET('9. METAS'!$S$20,INT((ROW()-14)/2),0)))</f>
        <v/>
      </c>
      <c r="M81" s="246" t="str">
        <f ca="1">IF(MOD(ROW()-13,2)=0,IF(ISBLANK(OFFSET('11. SEGUIMIENTO 2026'!$Q$14,INT((ROW()-13)/2),0)),"",OFFSET('11. SEGUIMIENTO 2026'!$Q$14,INT((ROW()-13)/2),0)),IF(ISBLANK(OFFSET('9. METAS'!$T$20,INT((ROW()-14)/2),0)),"",OFFSET('9. METAS'!$T$20,INT((ROW()-14)/2),0)))</f>
        <v/>
      </c>
      <c r="N81" s="1006" t="str">
        <f t="shared" ref="N81" ca="1" si="64">IFERROR(J81/J82,"ND")</f>
        <v>ND</v>
      </c>
      <c r="O81" s="1008" t="str">
        <f t="shared" ref="O81" ca="1" si="65">IFERROR(((J81+K81+L81+M81)/H81),"ND")</f>
        <v>ND</v>
      </c>
      <c r="P81" s="1010"/>
    </row>
    <row r="82" spans="3:16">
      <c r="C82" s="1025"/>
      <c r="D82" s="1018"/>
      <c r="E82" s="1018"/>
      <c r="F82" s="1021"/>
      <c r="G82" s="1023"/>
      <c r="H82" s="1002"/>
      <c r="I82" s="1012"/>
      <c r="J82" s="244">
        <f ca="1">IF(MOD(ROW()-13,2)=0,IF(ISBLANK(OFFSET('11. SEGUIMIENTO 2026'!$N$14,INT((ROW()-13)/2),0)),"",OFFSET('11. SEGUIMIENTO 2026'!$N$14,INT((ROW()-13)/2),0)),IF(ISBLANK(OFFSET('9. METAS'!$Q$20,INT((ROW()-14)/2),0)),"",OFFSET('9. METAS'!$Q$20,INT((ROW()-14)/2),0)))</f>
        <v>0</v>
      </c>
      <c r="K82" s="245">
        <f ca="1">IF(MOD(ROW()-13,2)=0,IF(ISBLANK(OFFSET('11. SEGUIMIENTO 2026'!$O$14,INT((ROW()-13)/2),0)),"",OFFSET('11. SEGUIMIENTO 2026'!$O$14,INT((ROW()-13)/2),0)),IF(ISBLANK(OFFSET('9. METAS'!$R$20,INT((ROW()-14)/2),0)),"",OFFSET('9. METAS'!$R$20,INT((ROW()-14)/2),0)))</f>
        <v>1</v>
      </c>
      <c r="L82" s="245">
        <f ca="1">IF(MOD(ROW()-13,2)=0,IF(ISBLANK(OFFSET('11. SEGUIMIENTO 2026'!$P$14,INT((ROW()-13)/2),0)),"",OFFSET('11. SEGUIMIENTO 2026'!$P$14,INT((ROW()-13)/2),0)),IF(ISBLANK(OFFSET('9. METAS'!$S$20,INT((ROW()-14)/2),0)),"",OFFSET('9. METAS'!$S$20,INT((ROW()-14)/2),0)))</f>
        <v>0</v>
      </c>
      <c r="M82" s="246">
        <f ca="1">IF(MOD(ROW()-13,2)=0,IF(ISBLANK(OFFSET('11. SEGUIMIENTO 2026'!$Q$14,INT((ROW()-13)/2),0)),"",OFFSET('11. SEGUIMIENTO 2026'!$Q$14,INT((ROW()-13)/2),0)),IF(ISBLANK(OFFSET('9. METAS'!$T$20,INT((ROW()-14)/2),0)),"",OFFSET('9. METAS'!$T$20,INT((ROW()-14)/2),0)))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02">
        <f ca="1">IF(ISBLANK(OFFSET('9. METAS'!$K$20,INT((ROW()-13)/2),0)),"",OFFSET('9. METAS'!$K$20,INT((ROW()-13)/2),0))</f>
        <v>4</v>
      </c>
      <c r="I83" s="1004"/>
      <c r="J83" s="244">
        <f ca="1">IF(MOD(ROW()-13,2)=0,IF(ISBLANK(OFFSET('11. SEGUIMIENTO 2026'!$N$14,INT((ROW()-13)/2),0)),"",OFFSET('11. SEGUIMIENTO 2026'!$N$14,INT((ROW()-13)/2),0)),IF(ISBLANK(OFFSET('9. METAS'!$Q$20,INT((ROW()-14)/2),0)),"",OFFSET('9. METAS'!$Q$20,INT((ROW()-14)/2),0)))</f>
        <v>1</v>
      </c>
      <c r="K83" s="245" t="str">
        <f ca="1">IF(MOD(ROW()-13,2)=0,IF(ISBLANK(OFFSET('11. SEGUIMIENTO 2026'!$O$14,INT((ROW()-13)/2),0)),"",OFFSET('11. SEGUIMIENTO 2026'!$O$14,INT((ROW()-13)/2),0)),IF(ISBLANK(OFFSET('9. METAS'!$R$20,INT((ROW()-14)/2),0)),"",OFFSET('9. METAS'!$R$20,INT((ROW()-14)/2),0)))</f>
        <v/>
      </c>
      <c r="L83" s="245" t="str">
        <f ca="1">IF(MOD(ROW()-13,2)=0,IF(ISBLANK(OFFSET('11. SEGUIMIENTO 2026'!$P$14,INT((ROW()-13)/2),0)),"",OFFSET('11. SEGUIMIENTO 2026'!$P$14,INT((ROW()-13)/2),0)),IF(ISBLANK(OFFSET('9. METAS'!$S$20,INT((ROW()-14)/2),0)),"",OFFSET('9. METAS'!$S$20,INT((ROW()-14)/2),0)))</f>
        <v/>
      </c>
      <c r="M83" s="246" t="str">
        <f ca="1">IF(MOD(ROW()-13,2)=0,IF(ISBLANK(OFFSET('11. SEGUIMIENTO 2026'!$Q$14,INT((ROW()-13)/2),0)),"",OFFSET('11. SEGUIMIENTO 2026'!$Q$14,INT((ROW()-13)/2),0)),IF(ISBLANK(OFFSET('9. METAS'!$T$20,INT((ROW()-14)/2),0)),"",OFFSET('9. METAS'!$T$20,INT((ROW()-14)/2),0)))</f>
        <v/>
      </c>
      <c r="N83" s="1006">
        <f t="shared" ref="N83" ca="1" si="66">IFERROR(J83/J84,"ND")</f>
        <v>1</v>
      </c>
      <c r="O83" s="1008" t="str">
        <f t="shared" ref="O83" ca="1" si="67">IFERROR(((J83+K83+L83+M83)/H83),"ND")</f>
        <v>ND</v>
      </c>
      <c r="P83" s="1010"/>
    </row>
    <row r="84" spans="3:16">
      <c r="C84" s="1025"/>
      <c r="D84" s="1018"/>
      <c r="E84" s="1018"/>
      <c r="F84" s="1021"/>
      <c r="G84" s="1023"/>
      <c r="H84" s="1002"/>
      <c r="I84" s="1012"/>
      <c r="J84" s="244">
        <f ca="1">IF(MOD(ROW()-13,2)=0,IF(ISBLANK(OFFSET('11. SEGUIMIENTO 2026'!$N$14,INT((ROW()-13)/2),0)),"",OFFSET('11. SEGUIMIENTO 2026'!$N$14,INT((ROW()-13)/2),0)),IF(ISBLANK(OFFSET('9. METAS'!$Q$20,INT((ROW()-14)/2),0)),"",OFFSET('9. METAS'!$Q$20,INT((ROW()-14)/2),0)))</f>
        <v>1</v>
      </c>
      <c r="K84" s="245">
        <f ca="1">IF(MOD(ROW()-13,2)=0,IF(ISBLANK(OFFSET('11. SEGUIMIENTO 2026'!$O$14,INT((ROW()-13)/2),0)),"",OFFSET('11. SEGUIMIENTO 2026'!$O$14,INT((ROW()-13)/2),0)),IF(ISBLANK(OFFSET('9. METAS'!$R$20,INT((ROW()-14)/2),0)),"",OFFSET('9. METAS'!$R$20,INT((ROW()-14)/2),0)))</f>
        <v>1</v>
      </c>
      <c r="L84" s="245">
        <f ca="1">IF(MOD(ROW()-13,2)=0,IF(ISBLANK(OFFSET('11. SEGUIMIENTO 2026'!$P$14,INT((ROW()-13)/2),0)),"",OFFSET('11. SEGUIMIENTO 2026'!$P$14,INT((ROW()-13)/2),0)),IF(ISBLANK(OFFSET('9. METAS'!$S$20,INT((ROW()-14)/2),0)),"",OFFSET('9. METAS'!$S$20,INT((ROW()-14)/2),0)))</f>
        <v>1</v>
      </c>
      <c r="M84" s="246">
        <f ca="1">IF(MOD(ROW()-13,2)=0,IF(ISBLANK(OFFSET('11. SEGUIMIENTO 2026'!$Q$14,INT((ROW()-13)/2),0)),"",OFFSET('11. SEGUIMIENTO 2026'!$Q$14,INT((ROW()-13)/2),0)),IF(ISBLANK(OFFSET('9. METAS'!$T$20,INT((ROW()-14)/2),0)),"",OFFSET('9. METAS'!$T$20,INT((ROW()-14)/2),0)))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02" t="str">
        <f ca="1">IF(ISBLANK(OFFSET('9. METAS'!$K$20,INT((ROW()-13)/2),0)),"",OFFSET('9. METAS'!$K$20,INT((ROW()-13)/2),0))</f>
        <v/>
      </c>
      <c r="I85" s="1004"/>
      <c r="J85" s="244" t="str">
        <f ca="1">IF(MOD(ROW()-13,2)=0,IF(ISBLANK(OFFSET('11. SEGUIMIENTO 2026'!$N$14,INT((ROW()-13)/2),0)),"",OFFSET('11. SEGUIMIENTO 2026'!$N$14,INT((ROW()-13)/2),0)),IF(ISBLANK(OFFSET('9. METAS'!$Q$20,INT((ROW()-14)/2),0)),"",OFFSET('9. METAS'!$Q$20,INT((ROW()-14)/2),0)))</f>
        <v/>
      </c>
      <c r="K85" s="245" t="str">
        <f ca="1">IF(MOD(ROW()-13,2)=0,IF(ISBLANK(OFFSET('11. SEGUIMIENTO 2026'!$O$14,INT((ROW()-13)/2),0)),"",OFFSET('11. SEGUIMIENTO 2026'!$O$14,INT((ROW()-13)/2),0)),IF(ISBLANK(OFFSET('9. METAS'!$R$20,INT((ROW()-14)/2),0)),"",OFFSET('9. METAS'!$R$20,INT((ROW()-14)/2),0)))</f>
        <v/>
      </c>
      <c r="L85" s="245" t="str">
        <f ca="1">IF(MOD(ROW()-13,2)=0,IF(ISBLANK(OFFSET('11. SEGUIMIENTO 2026'!$P$14,INT((ROW()-13)/2),0)),"",OFFSET('11. SEGUIMIENTO 2026'!$P$14,INT((ROW()-13)/2),0)),IF(ISBLANK(OFFSET('9. METAS'!$S$20,INT((ROW()-14)/2),0)),"",OFFSET('9. METAS'!$S$20,INT((ROW()-14)/2),0)))</f>
        <v/>
      </c>
      <c r="M85" s="246" t="str">
        <f ca="1">IF(MOD(ROW()-13,2)=0,IF(ISBLANK(OFFSET('11. SEGUIMIENTO 2026'!$Q$14,INT((ROW()-13)/2),0)),"",OFFSET('11. SEGUIMIENTO 2026'!$Q$14,INT((ROW()-13)/2),0)),IF(ISBLANK(OFFSET('9. METAS'!$T$20,INT((ROW()-14)/2),0)),"",OFFSET('9. METAS'!$T$20,INT((ROW()-14)/2),0)))</f>
        <v/>
      </c>
      <c r="N85" s="1006" t="str">
        <f t="shared" ref="N85" ca="1" si="68">IFERROR(J85/J86,"ND")</f>
        <v>ND</v>
      </c>
      <c r="O85" s="1008" t="str">
        <f t="shared" ref="O85" ca="1" si="69">IFERROR(((J85+K85+L85+M85)/H85),"ND")</f>
        <v>ND</v>
      </c>
      <c r="P85" s="1010"/>
    </row>
    <row r="86" spans="3:16">
      <c r="C86" s="1025"/>
      <c r="D86" s="1018"/>
      <c r="E86" s="1018"/>
      <c r="F86" s="1021"/>
      <c r="G86" s="1023"/>
      <c r="H86" s="1002"/>
      <c r="I86" s="1012"/>
      <c r="J86" s="244" t="str">
        <f ca="1">IF(MOD(ROW()-13,2)=0,IF(ISBLANK(OFFSET('11. SEGUIMIENTO 2026'!$N$14,INT((ROW()-13)/2),0)),"",OFFSET('11. SEGUIMIENTO 2026'!$N$14,INT((ROW()-13)/2),0)),IF(ISBLANK(OFFSET('9. METAS'!$Q$20,INT((ROW()-14)/2),0)),"",OFFSET('9. METAS'!$Q$20,INT((ROW()-14)/2),0)))</f>
        <v/>
      </c>
      <c r="K86" s="245" t="str">
        <f ca="1">IF(MOD(ROW()-13,2)=0,IF(ISBLANK(OFFSET('11. SEGUIMIENTO 2026'!$O$14,INT((ROW()-13)/2),0)),"",OFFSET('11. SEGUIMIENTO 2026'!$O$14,INT((ROW()-13)/2),0)),IF(ISBLANK(OFFSET('9. METAS'!$R$20,INT((ROW()-14)/2),0)),"",OFFSET('9. METAS'!$R$20,INT((ROW()-14)/2),0)))</f>
        <v/>
      </c>
      <c r="L86" s="245" t="str">
        <f ca="1">IF(MOD(ROW()-13,2)=0,IF(ISBLANK(OFFSET('11. SEGUIMIENTO 2026'!$P$14,INT((ROW()-13)/2),0)),"",OFFSET('11. SEGUIMIENTO 2026'!$P$14,INT((ROW()-13)/2),0)),IF(ISBLANK(OFFSET('9. METAS'!$S$20,INT((ROW()-14)/2),0)),"",OFFSET('9. METAS'!$S$20,INT((ROW()-14)/2),0)))</f>
        <v/>
      </c>
      <c r="M86" s="246" t="str">
        <f ca="1">IF(MOD(ROW()-13,2)=0,IF(ISBLANK(OFFSET('11. SEGUIMIENTO 2026'!$Q$14,INT((ROW()-13)/2),0)),"",OFFSET('11. SEGUIMIENTO 2026'!$Q$14,INT((ROW()-13)/2),0)),IF(ISBLANK(OFFSET('9. METAS'!$T$20,INT((ROW()-14)/2),0)),"",OFFSET('9. METAS'!$T$20,INT((ROW()-14)/2),0)))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02" t="str">
        <f ca="1">IF(ISBLANK(OFFSET('9. METAS'!$K$20,INT((ROW()-13)/2),0)),"",OFFSET('9. METAS'!$K$20,INT((ROW()-13)/2),0))</f>
        <v/>
      </c>
      <c r="I87" s="1004"/>
      <c r="J87" s="244" t="str">
        <f ca="1">IF(MOD(ROW()-13,2)=0,IF(ISBLANK(OFFSET('11. SEGUIMIENTO 2026'!$N$14,INT((ROW()-13)/2),0)),"",OFFSET('11. SEGUIMIENTO 2026'!$N$14,INT((ROW()-13)/2),0)),IF(ISBLANK(OFFSET('9. METAS'!$Q$20,INT((ROW()-14)/2),0)),"",OFFSET('9. METAS'!$Q$20,INT((ROW()-14)/2),0)))</f>
        <v/>
      </c>
      <c r="K87" s="245" t="str">
        <f ca="1">IF(MOD(ROW()-13,2)=0,IF(ISBLANK(OFFSET('11. SEGUIMIENTO 2026'!$O$14,INT((ROW()-13)/2),0)),"",OFFSET('11. SEGUIMIENTO 2026'!$O$14,INT((ROW()-13)/2),0)),IF(ISBLANK(OFFSET('9. METAS'!$R$20,INT((ROW()-14)/2),0)),"",OFFSET('9. METAS'!$R$20,INT((ROW()-14)/2),0)))</f>
        <v/>
      </c>
      <c r="L87" s="245" t="str">
        <f ca="1">IF(MOD(ROW()-13,2)=0,IF(ISBLANK(OFFSET('11. SEGUIMIENTO 2026'!$P$14,INT((ROW()-13)/2),0)),"",OFFSET('11. SEGUIMIENTO 2026'!$P$14,INT((ROW()-13)/2),0)),IF(ISBLANK(OFFSET('9. METAS'!$S$20,INT((ROW()-14)/2),0)),"",OFFSET('9. METAS'!$S$20,INT((ROW()-14)/2),0)))</f>
        <v/>
      </c>
      <c r="M87" s="246" t="str">
        <f ca="1">IF(MOD(ROW()-13,2)=0,IF(ISBLANK(OFFSET('11. SEGUIMIENTO 2026'!$Q$14,INT((ROW()-13)/2),0)),"",OFFSET('11. SEGUIMIENTO 2026'!$Q$14,INT((ROW()-13)/2),0)),IF(ISBLANK(OFFSET('9. METAS'!$T$20,INT((ROW()-14)/2),0)),"",OFFSET('9. METAS'!$T$20,INT((ROW()-14)/2),0)))</f>
        <v/>
      </c>
      <c r="N87" s="1006" t="str">
        <f t="shared" ref="N87" ca="1" si="70">IFERROR(J87/J88,"ND")</f>
        <v>ND</v>
      </c>
      <c r="O87" s="1008" t="str">
        <f t="shared" ref="O87" ca="1" si="71">IFERROR(((J87+K87+L87+M87)/H87),"ND")</f>
        <v>ND</v>
      </c>
      <c r="P87" s="1010"/>
    </row>
    <row r="88" spans="3:16">
      <c r="C88" s="1025"/>
      <c r="D88" s="1018"/>
      <c r="E88" s="1018"/>
      <c r="F88" s="1021"/>
      <c r="G88" s="1023"/>
      <c r="H88" s="1002"/>
      <c r="I88" s="1012"/>
      <c r="J88" s="244" t="str">
        <f ca="1">IF(MOD(ROW()-13,2)=0,IF(ISBLANK(OFFSET('11. SEGUIMIENTO 2026'!$N$14,INT((ROW()-13)/2),0)),"",OFFSET('11. SEGUIMIENTO 2026'!$N$14,INT((ROW()-13)/2),0)),IF(ISBLANK(OFFSET('9. METAS'!$Q$20,INT((ROW()-14)/2),0)),"",OFFSET('9. METAS'!$Q$20,INT((ROW()-14)/2),0)))</f>
        <v/>
      </c>
      <c r="K88" s="245" t="str">
        <f ca="1">IF(MOD(ROW()-13,2)=0,IF(ISBLANK(OFFSET('11. SEGUIMIENTO 2026'!$O$14,INT((ROW()-13)/2),0)),"",OFFSET('11. SEGUIMIENTO 2026'!$O$14,INT((ROW()-13)/2),0)),IF(ISBLANK(OFFSET('9. METAS'!$R$20,INT((ROW()-14)/2),0)),"",OFFSET('9. METAS'!$R$20,INT((ROW()-14)/2),0)))</f>
        <v/>
      </c>
      <c r="L88" s="245" t="str">
        <f ca="1">IF(MOD(ROW()-13,2)=0,IF(ISBLANK(OFFSET('11. SEGUIMIENTO 2026'!$P$14,INT((ROW()-13)/2),0)),"",OFFSET('11. SEGUIMIENTO 2026'!$P$14,INT((ROW()-13)/2),0)),IF(ISBLANK(OFFSET('9. METAS'!$S$20,INT((ROW()-14)/2),0)),"",OFFSET('9. METAS'!$S$20,INT((ROW()-14)/2),0)))</f>
        <v/>
      </c>
      <c r="M88" s="246" t="str">
        <f ca="1">IF(MOD(ROW()-13,2)=0,IF(ISBLANK(OFFSET('11. SEGUIMIENTO 2026'!$Q$14,INT((ROW()-13)/2),0)),"",OFFSET('11. SEGUIMIENTO 2026'!$Q$14,INT((ROW()-13)/2),0)),IF(ISBLANK(OFFSET('9. METAS'!$T$20,INT((ROW()-14)/2),0)),"",OFFSET('9. METAS'!$T$20,INT((ROW()-14)/2),0)))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02">
        <f ca="1">IF(ISBLANK(OFFSET('9. METAS'!$K$20,INT((ROW()-13)/2),0)),"",OFFSET('9. METAS'!$K$20,INT((ROW()-13)/2),0))</f>
        <v>100</v>
      </c>
      <c r="I89" s="1004"/>
      <c r="J89" s="244">
        <f ca="1">IF(MOD(ROW()-13,2)=0,IF(ISBLANK(OFFSET('11. SEGUIMIENTO 2026'!$N$14,INT((ROW()-13)/2),0)),"",OFFSET('11. SEGUIMIENTO 2026'!$N$14,INT((ROW()-13)/2),0)),IF(ISBLANK(OFFSET('9. METAS'!$Q$20,INT((ROW()-14)/2),0)),"",OFFSET('9. METAS'!$Q$20,INT((ROW()-14)/2),0)))</f>
        <v>19</v>
      </c>
      <c r="K89" s="245" t="str">
        <f ca="1">IF(MOD(ROW()-13,2)=0,IF(ISBLANK(OFFSET('11. SEGUIMIENTO 2026'!$O$14,INT((ROW()-13)/2),0)),"",OFFSET('11. SEGUIMIENTO 2026'!$O$14,INT((ROW()-13)/2),0)),IF(ISBLANK(OFFSET('9. METAS'!$R$20,INT((ROW()-14)/2),0)),"",OFFSET('9. METAS'!$R$20,INT((ROW()-14)/2),0)))</f>
        <v/>
      </c>
      <c r="L89" s="245" t="str">
        <f ca="1">IF(MOD(ROW()-13,2)=0,IF(ISBLANK(OFFSET('11. SEGUIMIENTO 2026'!$P$14,INT((ROW()-13)/2),0)),"",OFFSET('11. SEGUIMIENTO 2026'!$P$14,INT((ROW()-13)/2),0)),IF(ISBLANK(OFFSET('9. METAS'!$S$20,INT((ROW()-14)/2),0)),"",OFFSET('9. METAS'!$S$20,INT((ROW()-14)/2),0)))</f>
        <v/>
      </c>
      <c r="M89" s="246" t="str">
        <f ca="1">IF(MOD(ROW()-13,2)=0,IF(ISBLANK(OFFSET('11. SEGUIMIENTO 2026'!$Q$14,INT((ROW()-13)/2),0)),"",OFFSET('11. SEGUIMIENTO 2026'!$Q$14,INT((ROW()-13)/2),0)),IF(ISBLANK(OFFSET('9. METAS'!$T$20,INT((ROW()-14)/2),0)),"",OFFSET('9. METAS'!$T$20,INT((ROW()-14)/2),0)))</f>
        <v/>
      </c>
      <c r="N89" s="1006">
        <f t="shared" ref="N89" ca="1" si="72">IFERROR(J89/J90,"ND")</f>
        <v>0.76</v>
      </c>
      <c r="O89" s="1008" t="str">
        <f t="shared" ref="O89" ca="1" si="73">IFERROR(((J89+K89+L89+M89)/H89),"ND")</f>
        <v>ND</v>
      </c>
      <c r="P89" s="1010"/>
    </row>
    <row r="90" spans="3:16">
      <c r="C90" s="1025"/>
      <c r="D90" s="1018"/>
      <c r="E90" s="1018"/>
      <c r="F90" s="1021"/>
      <c r="G90" s="1023"/>
      <c r="H90" s="1002"/>
      <c r="I90" s="1012"/>
      <c r="J90" s="244">
        <f ca="1">IF(MOD(ROW()-13,2)=0,IF(ISBLANK(OFFSET('11. SEGUIMIENTO 2026'!$N$14,INT((ROW()-13)/2),0)),"",OFFSET('11. SEGUIMIENTO 2026'!$N$14,INT((ROW()-13)/2),0)),IF(ISBLANK(OFFSET('9. METAS'!$Q$20,INT((ROW()-14)/2),0)),"",OFFSET('9. METAS'!$Q$20,INT((ROW()-14)/2),0)))</f>
        <v>25</v>
      </c>
      <c r="K90" s="245">
        <f ca="1">IF(MOD(ROW()-13,2)=0,IF(ISBLANK(OFFSET('11. SEGUIMIENTO 2026'!$O$14,INT((ROW()-13)/2),0)),"",OFFSET('11. SEGUIMIENTO 2026'!$O$14,INT((ROW()-13)/2),0)),IF(ISBLANK(OFFSET('9. METAS'!$R$20,INT((ROW()-14)/2),0)),"",OFFSET('9. METAS'!$R$20,INT((ROW()-14)/2),0)))</f>
        <v>25</v>
      </c>
      <c r="L90" s="245">
        <f ca="1">IF(MOD(ROW()-13,2)=0,IF(ISBLANK(OFFSET('11. SEGUIMIENTO 2026'!$P$14,INT((ROW()-13)/2),0)),"",OFFSET('11. SEGUIMIENTO 2026'!$P$14,INT((ROW()-13)/2),0)),IF(ISBLANK(OFFSET('9. METAS'!$S$20,INT((ROW()-14)/2),0)),"",OFFSET('9. METAS'!$S$20,INT((ROW()-14)/2),0)))</f>
        <v>25</v>
      </c>
      <c r="M90" s="246">
        <f ca="1">IF(MOD(ROW()-13,2)=0,IF(ISBLANK(OFFSET('11. SEGUIMIENTO 2026'!$Q$14,INT((ROW()-13)/2),0)),"",OFFSET('11. SEGUIMIENTO 2026'!$Q$14,INT((ROW()-13)/2),0)),IF(ISBLANK(OFFSET('9. METAS'!$T$20,INT((ROW()-14)/2),0)),"",OFFSET('9. METAS'!$T$20,INT((ROW()-14)/2),0)))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02">
        <f ca="1">IF(ISBLANK(OFFSET('9. METAS'!$K$20,INT((ROW()-13)/2),0)),"",OFFSET('9. METAS'!$K$20,INT((ROW()-13)/2),0))</f>
        <v>24</v>
      </c>
      <c r="I91" s="1004"/>
      <c r="J91" s="244">
        <f ca="1">IF(MOD(ROW()-13,2)=0,IF(ISBLANK(OFFSET('11. SEGUIMIENTO 2026'!$N$14,INT((ROW()-13)/2),0)),"",OFFSET('11. SEGUIMIENTO 2026'!$N$14,INT((ROW()-13)/2),0)),IF(ISBLANK(OFFSET('9. METAS'!$Q$20,INT((ROW()-14)/2),0)),"",OFFSET('9. METAS'!$Q$20,INT((ROW()-14)/2),0)))</f>
        <v>7</v>
      </c>
      <c r="K91" s="245" t="str">
        <f ca="1">IF(MOD(ROW()-13,2)=0,IF(ISBLANK(OFFSET('11. SEGUIMIENTO 2026'!$O$14,INT((ROW()-13)/2),0)),"",OFFSET('11. SEGUIMIENTO 2026'!$O$14,INT((ROW()-13)/2),0)),IF(ISBLANK(OFFSET('9. METAS'!$R$20,INT((ROW()-14)/2),0)),"",OFFSET('9. METAS'!$R$20,INT((ROW()-14)/2),0)))</f>
        <v/>
      </c>
      <c r="L91" s="245" t="str">
        <f ca="1">IF(MOD(ROW()-13,2)=0,IF(ISBLANK(OFFSET('11. SEGUIMIENTO 2026'!$P$14,INT((ROW()-13)/2),0)),"",OFFSET('11. SEGUIMIENTO 2026'!$P$14,INT((ROW()-13)/2),0)),IF(ISBLANK(OFFSET('9. METAS'!$S$20,INT((ROW()-14)/2),0)),"",OFFSET('9. METAS'!$S$20,INT((ROW()-14)/2),0)))</f>
        <v/>
      </c>
      <c r="M91" s="246" t="str">
        <f ca="1">IF(MOD(ROW()-13,2)=0,IF(ISBLANK(OFFSET('11. SEGUIMIENTO 2026'!$Q$14,INT((ROW()-13)/2),0)),"",OFFSET('11. SEGUIMIENTO 2026'!$Q$14,INT((ROW()-13)/2),0)),IF(ISBLANK(OFFSET('9. METAS'!$T$20,INT((ROW()-14)/2),0)),"",OFFSET('9. METAS'!$T$20,INT((ROW()-14)/2),0)))</f>
        <v/>
      </c>
      <c r="N91" s="1006">
        <f t="shared" ref="N91" ca="1" si="74">IFERROR(J91/J92,"ND")</f>
        <v>1.1666666666666667</v>
      </c>
      <c r="O91" s="1008" t="str">
        <f t="shared" ref="O91" ca="1" si="75">IFERROR(((J91+K91+L91+M91)/H91),"ND")</f>
        <v>ND</v>
      </c>
      <c r="P91" s="1010"/>
    </row>
    <row r="92" spans="3:16">
      <c r="C92" s="1025"/>
      <c r="D92" s="1018"/>
      <c r="E92" s="1018"/>
      <c r="F92" s="1021"/>
      <c r="G92" s="1023"/>
      <c r="H92" s="1002"/>
      <c r="I92" s="1012"/>
      <c r="J92" s="244">
        <f ca="1">IF(MOD(ROW()-13,2)=0,IF(ISBLANK(OFFSET('11. SEGUIMIENTO 2026'!$N$14,INT((ROW()-13)/2),0)),"",OFFSET('11. SEGUIMIENTO 2026'!$N$14,INT((ROW()-13)/2),0)),IF(ISBLANK(OFFSET('9. METAS'!$Q$20,INT((ROW()-14)/2),0)),"",OFFSET('9. METAS'!$Q$20,INT((ROW()-14)/2),0)))</f>
        <v>6</v>
      </c>
      <c r="K92" s="245">
        <f ca="1">IF(MOD(ROW()-13,2)=0,IF(ISBLANK(OFFSET('11. SEGUIMIENTO 2026'!$O$14,INT((ROW()-13)/2),0)),"",OFFSET('11. SEGUIMIENTO 2026'!$O$14,INT((ROW()-13)/2),0)),IF(ISBLANK(OFFSET('9. METAS'!$R$20,INT((ROW()-14)/2),0)),"",OFFSET('9. METAS'!$R$20,INT((ROW()-14)/2),0)))</f>
        <v>6</v>
      </c>
      <c r="L92" s="245">
        <f ca="1">IF(MOD(ROW()-13,2)=0,IF(ISBLANK(OFFSET('11. SEGUIMIENTO 2026'!$P$14,INT((ROW()-13)/2),0)),"",OFFSET('11. SEGUIMIENTO 2026'!$P$14,INT((ROW()-13)/2),0)),IF(ISBLANK(OFFSET('9. METAS'!$S$20,INT((ROW()-14)/2),0)),"",OFFSET('9. METAS'!$S$20,INT((ROW()-14)/2),0)))</f>
        <v>6</v>
      </c>
      <c r="M92" s="246">
        <f ca="1">IF(MOD(ROW()-13,2)=0,IF(ISBLANK(OFFSET('11. SEGUIMIENTO 2026'!$Q$14,INT((ROW()-13)/2),0)),"",OFFSET('11. SEGUIMIENTO 2026'!$Q$14,INT((ROW()-13)/2),0)),IF(ISBLANK(OFFSET('9. METAS'!$T$20,INT((ROW()-14)/2),0)),"",OFFSET('9. METAS'!$T$20,INT((ROW()-14)/2),0)))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02">
        <f ca="1">IF(ISBLANK(OFFSET('9. METAS'!$K$20,INT((ROW()-13)/2),0)),"",OFFSET('9. METAS'!$K$20,INT((ROW()-13)/2),0))</f>
        <v>174</v>
      </c>
      <c r="I93" s="1004"/>
      <c r="J93" s="244">
        <f ca="1">IF(MOD(ROW()-13,2)=0,IF(ISBLANK(OFFSET('11. SEGUIMIENTO 2026'!$N$14,INT((ROW()-13)/2),0)),"",OFFSET('11. SEGUIMIENTO 2026'!$N$14,INT((ROW()-13)/2),0)),IF(ISBLANK(OFFSET('9. METAS'!$Q$20,INT((ROW()-14)/2),0)),"",OFFSET('9. METAS'!$Q$20,INT((ROW()-14)/2),0)))</f>
        <v>25</v>
      </c>
      <c r="K93" s="245" t="str">
        <f ca="1">IF(MOD(ROW()-13,2)=0,IF(ISBLANK(OFFSET('11. SEGUIMIENTO 2026'!$O$14,INT((ROW()-13)/2),0)),"",OFFSET('11. SEGUIMIENTO 2026'!$O$14,INT((ROW()-13)/2),0)),IF(ISBLANK(OFFSET('9. METAS'!$R$20,INT((ROW()-14)/2),0)),"",OFFSET('9. METAS'!$R$20,INT((ROW()-14)/2),0)))</f>
        <v/>
      </c>
      <c r="L93" s="245" t="str">
        <f ca="1">IF(MOD(ROW()-13,2)=0,IF(ISBLANK(OFFSET('11. SEGUIMIENTO 2026'!$P$14,INT((ROW()-13)/2),0)),"",OFFSET('11. SEGUIMIENTO 2026'!$P$14,INT((ROW()-13)/2),0)),IF(ISBLANK(OFFSET('9. METAS'!$S$20,INT((ROW()-14)/2),0)),"",OFFSET('9. METAS'!$S$20,INT((ROW()-14)/2),0)))</f>
        <v/>
      </c>
      <c r="M93" s="246" t="str">
        <f ca="1">IF(MOD(ROW()-13,2)=0,IF(ISBLANK(OFFSET('11. SEGUIMIENTO 2026'!$Q$14,INT((ROW()-13)/2),0)),"",OFFSET('11. SEGUIMIENTO 2026'!$Q$14,INT((ROW()-13)/2),0)),IF(ISBLANK(OFFSET('9. METAS'!$T$20,INT((ROW()-14)/2),0)),"",OFFSET('9. METAS'!$T$20,INT((ROW()-14)/2),0)))</f>
        <v/>
      </c>
      <c r="N93" s="1006">
        <f t="shared" ref="N93" ca="1" si="76">IFERROR(J93/J94,"ND")</f>
        <v>0.58139534883720934</v>
      </c>
      <c r="O93" s="1008" t="str">
        <f t="shared" ref="O93" ca="1" si="77">IFERROR(((J93+K93+L93+M93)/H93),"ND")</f>
        <v>ND</v>
      </c>
      <c r="P93" s="1010"/>
    </row>
    <row r="94" spans="3:16">
      <c r="C94" s="1025"/>
      <c r="D94" s="1018"/>
      <c r="E94" s="1018"/>
      <c r="F94" s="1021"/>
      <c r="G94" s="1023"/>
      <c r="H94" s="1002"/>
      <c r="I94" s="1012"/>
      <c r="J94" s="244">
        <f ca="1">IF(MOD(ROW()-13,2)=0,IF(ISBLANK(OFFSET('11. SEGUIMIENTO 2026'!$N$14,INT((ROW()-13)/2),0)),"",OFFSET('11. SEGUIMIENTO 2026'!$N$14,INT((ROW()-13)/2),0)),IF(ISBLANK(OFFSET('9. METAS'!$Q$20,INT((ROW()-14)/2),0)),"",OFFSET('9. METAS'!$Q$20,INT((ROW()-14)/2),0)))</f>
        <v>43</v>
      </c>
      <c r="K94" s="245">
        <f ca="1">IF(MOD(ROW()-13,2)=0,IF(ISBLANK(OFFSET('11. SEGUIMIENTO 2026'!$O$14,INT((ROW()-13)/2),0)),"",OFFSET('11. SEGUIMIENTO 2026'!$O$14,INT((ROW()-13)/2),0)),IF(ISBLANK(OFFSET('9. METAS'!$R$20,INT((ROW()-14)/2),0)),"",OFFSET('9. METAS'!$R$20,INT((ROW()-14)/2),0)))</f>
        <v>44</v>
      </c>
      <c r="L94" s="245">
        <f ca="1">IF(MOD(ROW()-13,2)=0,IF(ISBLANK(OFFSET('11. SEGUIMIENTO 2026'!$P$14,INT((ROW()-13)/2),0)),"",OFFSET('11. SEGUIMIENTO 2026'!$P$14,INT((ROW()-13)/2),0)),IF(ISBLANK(OFFSET('9. METAS'!$S$20,INT((ROW()-14)/2),0)),"",OFFSET('9. METAS'!$S$20,INT((ROW()-14)/2),0)))</f>
        <v>44</v>
      </c>
      <c r="M94" s="246">
        <f ca="1">IF(MOD(ROW()-13,2)=0,IF(ISBLANK(OFFSET('11. SEGUIMIENTO 2026'!$Q$14,INT((ROW()-13)/2),0)),"",OFFSET('11. SEGUIMIENTO 2026'!$Q$14,INT((ROW()-13)/2),0)),IF(ISBLANK(OFFSET('9. METAS'!$T$20,INT((ROW()-14)/2),0)),"",OFFSET('9. METAS'!$T$20,INT((ROW()-14)/2),0)))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02">
        <f ca="1">IF(ISBLANK(OFFSET('9. METAS'!$K$20,INT((ROW()-13)/2),0)),"",OFFSET('9. METAS'!$K$20,INT((ROW()-13)/2),0))</f>
        <v>12</v>
      </c>
      <c r="I95" s="1004"/>
      <c r="J95" s="244">
        <f ca="1">IF(MOD(ROW()-13,2)=0,IF(ISBLANK(OFFSET('11. SEGUIMIENTO 2026'!$N$14,INT((ROW()-13)/2),0)),"",OFFSET('11. SEGUIMIENTO 2026'!$N$14,INT((ROW()-13)/2),0)),IF(ISBLANK(OFFSET('9. METAS'!$Q$20,INT((ROW()-14)/2),0)),"",OFFSET('9. METAS'!$Q$20,INT((ROW()-14)/2),0)))</f>
        <v>2</v>
      </c>
      <c r="K95" s="245" t="str">
        <f ca="1">IF(MOD(ROW()-13,2)=0,IF(ISBLANK(OFFSET('11. SEGUIMIENTO 2026'!$O$14,INT((ROW()-13)/2),0)),"",OFFSET('11. SEGUIMIENTO 2026'!$O$14,INT((ROW()-13)/2),0)),IF(ISBLANK(OFFSET('9. METAS'!$R$20,INT((ROW()-14)/2),0)),"",OFFSET('9. METAS'!$R$20,INT((ROW()-14)/2),0)))</f>
        <v/>
      </c>
      <c r="L95" s="245" t="str">
        <f ca="1">IF(MOD(ROW()-13,2)=0,IF(ISBLANK(OFFSET('11. SEGUIMIENTO 2026'!$P$14,INT((ROW()-13)/2),0)),"",OFFSET('11. SEGUIMIENTO 2026'!$P$14,INT((ROW()-13)/2),0)),IF(ISBLANK(OFFSET('9. METAS'!$S$20,INT((ROW()-14)/2),0)),"",OFFSET('9. METAS'!$S$20,INT((ROW()-14)/2),0)))</f>
        <v/>
      </c>
      <c r="M95" s="246" t="str">
        <f ca="1">IF(MOD(ROW()-13,2)=0,IF(ISBLANK(OFFSET('11. SEGUIMIENTO 2026'!$Q$14,INT((ROW()-13)/2),0)),"",OFFSET('11. SEGUIMIENTO 2026'!$Q$14,INT((ROW()-13)/2),0)),IF(ISBLANK(OFFSET('9. METAS'!$T$20,INT((ROW()-14)/2),0)),"",OFFSET('9. METAS'!$T$20,INT((ROW()-14)/2),0)))</f>
        <v/>
      </c>
      <c r="N95" s="1006">
        <f t="shared" ref="N95" ca="1" si="78">IFERROR(J95/J96,"ND")</f>
        <v>0.66666666666666663</v>
      </c>
      <c r="O95" s="1008" t="str">
        <f t="shared" ref="O95" ca="1" si="79">IFERROR(((J95+K95+L95+M95)/H95),"ND")</f>
        <v>ND</v>
      </c>
      <c r="P95" s="1010"/>
    </row>
    <row r="96" spans="3:16">
      <c r="C96" s="1025"/>
      <c r="D96" s="1018"/>
      <c r="E96" s="1018"/>
      <c r="F96" s="1021"/>
      <c r="G96" s="1023"/>
      <c r="H96" s="1002"/>
      <c r="I96" s="1012"/>
      <c r="J96" s="244">
        <f ca="1">IF(MOD(ROW()-13,2)=0,IF(ISBLANK(OFFSET('11. SEGUIMIENTO 2026'!$N$14,INT((ROW()-13)/2),0)),"",OFFSET('11. SEGUIMIENTO 2026'!$N$14,INT((ROW()-13)/2),0)),IF(ISBLANK(OFFSET('9. METAS'!$Q$20,INT((ROW()-14)/2),0)),"",OFFSET('9. METAS'!$Q$20,INT((ROW()-14)/2),0)))</f>
        <v>3</v>
      </c>
      <c r="K96" s="245">
        <f ca="1">IF(MOD(ROW()-13,2)=0,IF(ISBLANK(OFFSET('11. SEGUIMIENTO 2026'!$O$14,INT((ROW()-13)/2),0)),"",OFFSET('11. SEGUIMIENTO 2026'!$O$14,INT((ROW()-13)/2),0)),IF(ISBLANK(OFFSET('9. METAS'!$R$20,INT((ROW()-14)/2),0)),"",OFFSET('9. METAS'!$R$20,INT((ROW()-14)/2),0)))</f>
        <v>3</v>
      </c>
      <c r="L96" s="245">
        <f ca="1">IF(MOD(ROW()-13,2)=0,IF(ISBLANK(OFFSET('11. SEGUIMIENTO 2026'!$P$14,INT((ROW()-13)/2),0)),"",OFFSET('11. SEGUIMIENTO 2026'!$P$14,INT((ROW()-13)/2),0)),IF(ISBLANK(OFFSET('9. METAS'!$S$20,INT((ROW()-14)/2),0)),"",OFFSET('9. METAS'!$S$20,INT((ROW()-14)/2),0)))</f>
        <v>3</v>
      </c>
      <c r="M96" s="246">
        <f ca="1">IF(MOD(ROW()-13,2)=0,IF(ISBLANK(OFFSET('11. SEGUIMIENTO 2026'!$Q$14,INT((ROW()-13)/2),0)),"",OFFSET('11. SEGUIMIENTO 2026'!$Q$14,INT((ROW()-13)/2),0)),IF(ISBLANK(OFFSET('9. METAS'!$T$20,INT((ROW()-14)/2),0)),"",OFFSET('9. METAS'!$T$20,INT((ROW()-14)/2),0)))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02" t="str">
        <f ca="1">IF(ISBLANK(OFFSET('9. METAS'!$K$20,INT((ROW()-13)/2),0)),"",OFFSET('9. METAS'!$K$20,INT((ROW()-13)/2),0))</f>
        <v/>
      </c>
      <c r="I97" s="1004"/>
      <c r="J97" s="244" t="str">
        <f ca="1">IF(MOD(ROW()-13,2)=0,IF(ISBLANK(OFFSET('11. SEGUIMIENTO 2026'!$N$14,INT((ROW()-13)/2),0)),"",OFFSET('11. SEGUIMIENTO 2026'!$N$14,INT((ROW()-13)/2),0)),IF(ISBLANK(OFFSET('9. METAS'!$Q$20,INT((ROW()-14)/2),0)),"",OFFSET('9. METAS'!$Q$20,INT((ROW()-14)/2),0)))</f>
        <v/>
      </c>
      <c r="K97" s="245" t="str">
        <f ca="1">IF(MOD(ROW()-13,2)=0,IF(ISBLANK(OFFSET('11. SEGUIMIENTO 2026'!$O$14,INT((ROW()-13)/2),0)),"",OFFSET('11. SEGUIMIENTO 2026'!$O$14,INT((ROW()-13)/2),0)),IF(ISBLANK(OFFSET('9. METAS'!$R$20,INT((ROW()-14)/2),0)),"",OFFSET('9. METAS'!$R$20,INT((ROW()-14)/2),0)))</f>
        <v/>
      </c>
      <c r="L97" s="245" t="str">
        <f ca="1">IF(MOD(ROW()-13,2)=0,IF(ISBLANK(OFFSET('11. SEGUIMIENTO 2026'!$P$14,INT((ROW()-13)/2),0)),"",OFFSET('11. SEGUIMIENTO 2026'!$P$14,INT((ROW()-13)/2),0)),IF(ISBLANK(OFFSET('9. METAS'!$S$20,INT((ROW()-14)/2),0)),"",OFFSET('9. METAS'!$S$20,INT((ROW()-14)/2),0)))</f>
        <v/>
      </c>
      <c r="M97" s="246" t="str">
        <f ca="1">IF(MOD(ROW()-13,2)=0,IF(ISBLANK(OFFSET('11. SEGUIMIENTO 2026'!$Q$14,INT((ROW()-13)/2),0)),"",OFFSET('11. SEGUIMIENTO 2026'!$Q$14,INT((ROW()-13)/2),0)),IF(ISBLANK(OFFSET('9. METAS'!$T$20,INT((ROW()-14)/2),0)),"",OFFSET('9. METAS'!$T$20,INT((ROW()-14)/2),0)))</f>
        <v/>
      </c>
      <c r="N97" s="1006" t="str">
        <f t="shared" ref="N97" ca="1" si="80">IFERROR(J97/J98,"ND")</f>
        <v>ND</v>
      </c>
      <c r="O97" s="1008" t="str">
        <f t="shared" ref="O97" ca="1" si="81">IFERROR(((J97+K97+L97+M97)/H97),"ND")</f>
        <v>ND</v>
      </c>
      <c r="P97" s="1010"/>
    </row>
    <row r="98" spans="3:16">
      <c r="C98" s="1025"/>
      <c r="D98" s="1018"/>
      <c r="E98" s="1018"/>
      <c r="F98" s="1021"/>
      <c r="G98" s="1023"/>
      <c r="H98" s="1002"/>
      <c r="I98" s="1012"/>
      <c r="J98" s="244" t="str">
        <f ca="1">IF(MOD(ROW()-13,2)=0,IF(ISBLANK(OFFSET('11. SEGUIMIENTO 2026'!$N$14,INT((ROW()-13)/2),0)),"",OFFSET('11. SEGUIMIENTO 2026'!$N$14,INT((ROW()-13)/2),0)),IF(ISBLANK(OFFSET('9. METAS'!$Q$20,INT((ROW()-14)/2),0)),"",OFFSET('9. METAS'!$Q$20,INT((ROW()-14)/2),0)))</f>
        <v/>
      </c>
      <c r="K98" s="245" t="str">
        <f ca="1">IF(MOD(ROW()-13,2)=0,IF(ISBLANK(OFFSET('11. SEGUIMIENTO 2026'!$O$14,INT((ROW()-13)/2),0)),"",OFFSET('11. SEGUIMIENTO 2026'!$O$14,INT((ROW()-13)/2),0)),IF(ISBLANK(OFFSET('9. METAS'!$R$20,INT((ROW()-14)/2),0)),"",OFFSET('9. METAS'!$R$20,INT((ROW()-14)/2),0)))</f>
        <v/>
      </c>
      <c r="L98" s="245" t="str">
        <f ca="1">IF(MOD(ROW()-13,2)=0,IF(ISBLANK(OFFSET('11. SEGUIMIENTO 2026'!$P$14,INT((ROW()-13)/2),0)),"",OFFSET('11. SEGUIMIENTO 2026'!$P$14,INT((ROW()-13)/2),0)),IF(ISBLANK(OFFSET('9. METAS'!$S$20,INT((ROW()-14)/2),0)),"",OFFSET('9. METAS'!$S$20,INT((ROW()-14)/2),0)))</f>
        <v/>
      </c>
      <c r="M98" s="246" t="str">
        <f ca="1">IF(MOD(ROW()-13,2)=0,IF(ISBLANK(OFFSET('11. SEGUIMIENTO 2026'!$Q$14,INT((ROW()-13)/2),0)),"",OFFSET('11. SEGUIMIENTO 2026'!$Q$14,INT((ROW()-13)/2),0)),IF(ISBLANK(OFFSET('9. METAS'!$T$20,INT((ROW()-14)/2),0)),"",OFFSET('9. METAS'!$T$20,INT((ROW()-14)/2),0)))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02" t="str">
        <f ca="1">IF(ISBLANK(OFFSET('9. METAS'!$K$20,INT((ROW()-13)/2),0)),"",OFFSET('9. METAS'!$K$20,INT((ROW()-13)/2),0))</f>
        <v/>
      </c>
      <c r="I99" s="1004"/>
      <c r="J99" s="244" t="str">
        <f ca="1">IF(MOD(ROW()-13,2)=0,IF(ISBLANK(OFFSET('11. SEGUIMIENTO 2026'!$N$14,INT((ROW()-13)/2),0)),"",OFFSET('11. SEGUIMIENTO 2026'!$N$14,INT((ROW()-13)/2),0)),IF(ISBLANK(OFFSET('9. METAS'!$Q$20,INT((ROW()-14)/2),0)),"",OFFSET('9. METAS'!$Q$20,INT((ROW()-14)/2),0)))</f>
        <v/>
      </c>
      <c r="K99" s="245" t="str">
        <f ca="1">IF(MOD(ROW()-13,2)=0,IF(ISBLANK(OFFSET('11. SEGUIMIENTO 2026'!$O$14,INT((ROW()-13)/2),0)),"",OFFSET('11. SEGUIMIENTO 2026'!$O$14,INT((ROW()-13)/2),0)),IF(ISBLANK(OFFSET('9. METAS'!$R$20,INT((ROW()-14)/2),0)),"",OFFSET('9. METAS'!$R$20,INT((ROW()-14)/2),0)))</f>
        <v/>
      </c>
      <c r="L99" s="245" t="str">
        <f ca="1">IF(MOD(ROW()-13,2)=0,IF(ISBLANK(OFFSET('11. SEGUIMIENTO 2026'!$P$14,INT((ROW()-13)/2),0)),"",OFFSET('11. SEGUIMIENTO 2026'!$P$14,INT((ROW()-13)/2),0)),IF(ISBLANK(OFFSET('9. METAS'!$S$20,INT((ROW()-14)/2),0)),"",OFFSET('9. METAS'!$S$20,INT((ROW()-14)/2),0)))</f>
        <v/>
      </c>
      <c r="M99" s="246" t="str">
        <f ca="1">IF(MOD(ROW()-13,2)=0,IF(ISBLANK(OFFSET('11. SEGUIMIENTO 2026'!$Q$14,INT((ROW()-13)/2),0)),"",OFFSET('11. SEGUIMIENTO 2026'!$Q$14,INT((ROW()-13)/2),0)),IF(ISBLANK(OFFSET('9. METAS'!$T$20,INT((ROW()-14)/2),0)),"",OFFSET('9. METAS'!$T$20,INT((ROW()-14)/2),0)))</f>
        <v/>
      </c>
      <c r="N99" s="1006" t="str">
        <f t="shared" ref="N99" ca="1" si="82">IFERROR(J99/J100,"ND")</f>
        <v>ND</v>
      </c>
      <c r="O99" s="1008" t="str">
        <f t="shared" ref="O99" ca="1" si="83">IFERROR(((J99+K99+L99+M99)/H99),"ND")</f>
        <v>ND</v>
      </c>
      <c r="P99" s="1010"/>
    </row>
    <row r="100" spans="3:16">
      <c r="C100" s="1025"/>
      <c r="D100" s="1018"/>
      <c r="E100" s="1018"/>
      <c r="F100" s="1021"/>
      <c r="G100" s="1023"/>
      <c r="H100" s="1002"/>
      <c r="I100" s="1012"/>
      <c r="J100" s="244" t="str">
        <f ca="1">IF(MOD(ROW()-13,2)=0,IF(ISBLANK(OFFSET('11. SEGUIMIENTO 2026'!$N$14,INT((ROW()-13)/2),0)),"",OFFSET('11. SEGUIMIENTO 2026'!$N$14,INT((ROW()-13)/2),0)),IF(ISBLANK(OFFSET('9. METAS'!$Q$20,INT((ROW()-14)/2),0)),"",OFFSET('9. METAS'!$Q$20,INT((ROW()-14)/2),0)))</f>
        <v/>
      </c>
      <c r="K100" s="245" t="str">
        <f ca="1">IF(MOD(ROW()-13,2)=0,IF(ISBLANK(OFFSET('11. SEGUIMIENTO 2026'!$O$14,INT((ROW()-13)/2),0)),"",OFFSET('11. SEGUIMIENTO 2026'!$O$14,INT((ROW()-13)/2),0)),IF(ISBLANK(OFFSET('9. METAS'!$R$20,INT((ROW()-14)/2),0)),"",OFFSET('9. METAS'!$R$20,INT((ROW()-14)/2),0)))</f>
        <v/>
      </c>
      <c r="L100" s="245" t="str">
        <f ca="1">IF(MOD(ROW()-13,2)=0,IF(ISBLANK(OFFSET('11. SEGUIMIENTO 2026'!$P$14,INT((ROW()-13)/2),0)),"",OFFSET('11. SEGUIMIENTO 2026'!$P$14,INT((ROW()-13)/2),0)),IF(ISBLANK(OFFSET('9. METAS'!$S$20,INT((ROW()-14)/2),0)),"",OFFSET('9. METAS'!$S$20,INT((ROW()-14)/2),0)))</f>
        <v/>
      </c>
      <c r="M100" s="246" t="str">
        <f ca="1">IF(MOD(ROW()-13,2)=0,IF(ISBLANK(OFFSET('11. SEGUIMIENTO 2026'!$Q$14,INT((ROW()-13)/2),0)),"",OFFSET('11. SEGUIMIENTO 2026'!$Q$14,INT((ROW()-13)/2),0)),IF(ISBLANK(OFFSET('9. METAS'!$T$20,INT((ROW()-14)/2),0)),"",OFFSET('9. METAS'!$T$20,INT((ROW()-14)/2),0)))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02">
        <f ca="1">IF(ISBLANK(OFFSET('9. METAS'!$K$20,INT((ROW()-13)/2),0)),"",OFFSET('9. METAS'!$K$20,INT((ROW()-13)/2),0))</f>
        <v>100</v>
      </c>
      <c r="I101" s="1004"/>
      <c r="J101" s="244">
        <f ca="1">IF(MOD(ROW()-13,2)=0,IF(ISBLANK(OFFSET('11. SEGUIMIENTO 2026'!$N$14,INT((ROW()-13)/2),0)),"",OFFSET('11. SEGUIMIENTO 2026'!$N$14,INT((ROW()-13)/2),0)),IF(ISBLANK(OFFSET('9. METAS'!$Q$20,INT((ROW()-14)/2),0)),"",OFFSET('9. METAS'!$Q$20,INT((ROW()-14)/2),0)))</f>
        <v>17</v>
      </c>
      <c r="K101" s="245" t="str">
        <f ca="1">IF(MOD(ROW()-13,2)=0,IF(ISBLANK(OFFSET('11. SEGUIMIENTO 2026'!$O$14,INT((ROW()-13)/2),0)),"",OFFSET('11. SEGUIMIENTO 2026'!$O$14,INT((ROW()-13)/2),0)),IF(ISBLANK(OFFSET('9. METAS'!$R$20,INT((ROW()-14)/2),0)),"",OFFSET('9. METAS'!$R$20,INT((ROW()-14)/2),0)))</f>
        <v/>
      </c>
      <c r="L101" s="245" t="str">
        <f ca="1">IF(MOD(ROW()-13,2)=0,IF(ISBLANK(OFFSET('11. SEGUIMIENTO 2026'!$P$14,INT((ROW()-13)/2),0)),"",OFFSET('11. SEGUIMIENTO 2026'!$P$14,INT((ROW()-13)/2),0)),IF(ISBLANK(OFFSET('9. METAS'!$S$20,INT((ROW()-14)/2),0)),"",OFFSET('9. METAS'!$S$20,INT((ROW()-14)/2),0)))</f>
        <v/>
      </c>
      <c r="M101" s="246" t="str">
        <f ca="1">IF(MOD(ROW()-13,2)=0,IF(ISBLANK(OFFSET('11. SEGUIMIENTO 2026'!$Q$14,INT((ROW()-13)/2),0)),"",OFFSET('11. SEGUIMIENTO 2026'!$Q$14,INT((ROW()-13)/2),0)),IF(ISBLANK(OFFSET('9. METAS'!$T$20,INT((ROW()-14)/2),0)),"",OFFSET('9. METAS'!$T$20,INT((ROW()-14)/2),0)))</f>
        <v/>
      </c>
      <c r="N101" s="1006">
        <f t="shared" ref="N101" ca="1" si="84">IFERROR(J101/J102,"ND")</f>
        <v>0.68</v>
      </c>
      <c r="O101" s="1008" t="str">
        <f t="shared" ref="O101" ca="1" si="85">IFERROR(((J101+K101+L101+M101)/H101),"ND")</f>
        <v>ND</v>
      </c>
      <c r="P101" s="1010"/>
    </row>
    <row r="102" spans="3:16">
      <c r="C102" s="1025"/>
      <c r="D102" s="1018"/>
      <c r="E102" s="1018"/>
      <c r="F102" s="1021"/>
      <c r="G102" s="1023"/>
      <c r="H102" s="1002"/>
      <c r="I102" s="1012"/>
      <c r="J102" s="244">
        <f ca="1">IF(MOD(ROW()-13,2)=0,IF(ISBLANK(OFFSET('11. SEGUIMIENTO 2026'!$N$14,INT((ROW()-13)/2),0)),"",OFFSET('11. SEGUIMIENTO 2026'!$N$14,INT((ROW()-13)/2),0)),IF(ISBLANK(OFFSET('9. METAS'!$Q$20,INT((ROW()-14)/2),0)),"",OFFSET('9. METAS'!$Q$20,INT((ROW()-14)/2),0)))</f>
        <v>25</v>
      </c>
      <c r="K102" s="245">
        <f ca="1">IF(MOD(ROW()-13,2)=0,IF(ISBLANK(OFFSET('11. SEGUIMIENTO 2026'!$O$14,INT((ROW()-13)/2),0)),"",OFFSET('11. SEGUIMIENTO 2026'!$O$14,INT((ROW()-13)/2),0)),IF(ISBLANK(OFFSET('9. METAS'!$R$20,INT((ROW()-14)/2),0)),"",OFFSET('9. METAS'!$R$20,INT((ROW()-14)/2),0)))</f>
        <v>25</v>
      </c>
      <c r="L102" s="245">
        <f ca="1">IF(MOD(ROW()-13,2)=0,IF(ISBLANK(OFFSET('11. SEGUIMIENTO 2026'!$P$14,INT((ROW()-13)/2),0)),"",OFFSET('11. SEGUIMIENTO 2026'!$P$14,INT((ROW()-13)/2),0)),IF(ISBLANK(OFFSET('9. METAS'!$S$20,INT((ROW()-14)/2),0)),"",OFFSET('9. METAS'!$S$20,INT((ROW()-14)/2),0)))</f>
        <v>25</v>
      </c>
      <c r="M102" s="246">
        <f ca="1">IF(MOD(ROW()-13,2)=0,IF(ISBLANK(OFFSET('11. SEGUIMIENTO 2026'!$Q$14,INT((ROW()-13)/2),0)),"",OFFSET('11. SEGUIMIENTO 2026'!$Q$14,INT((ROW()-13)/2),0)),IF(ISBLANK(OFFSET('9. METAS'!$T$20,INT((ROW()-14)/2),0)),"",OFFSET('9. METAS'!$T$20,INT((ROW()-14)/2),0)))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02">
        <f ca="1">IF(ISBLANK(OFFSET('9. METAS'!$K$20,INT((ROW()-13)/2),0)),"",OFFSET('9. METAS'!$K$20,INT((ROW()-13)/2),0))</f>
        <v>5</v>
      </c>
      <c r="I103" s="1004"/>
      <c r="J103" s="244">
        <f ca="1">IF(MOD(ROW()-13,2)=0,IF(ISBLANK(OFFSET('11. SEGUIMIENTO 2026'!$N$14,INT((ROW()-13)/2),0)),"",OFFSET('11. SEGUIMIENTO 2026'!$N$14,INT((ROW()-13)/2),0)),IF(ISBLANK(OFFSET('9. METAS'!$Q$20,INT((ROW()-14)/2),0)),"",OFFSET('9. METAS'!$Q$20,INT((ROW()-14)/2),0)))</f>
        <v>1</v>
      </c>
      <c r="K103" s="245" t="str">
        <f ca="1">IF(MOD(ROW()-13,2)=0,IF(ISBLANK(OFFSET('11. SEGUIMIENTO 2026'!$O$14,INT((ROW()-13)/2),0)),"",OFFSET('11. SEGUIMIENTO 2026'!$O$14,INT((ROW()-13)/2),0)),IF(ISBLANK(OFFSET('9. METAS'!$R$20,INT((ROW()-14)/2),0)),"",OFFSET('9. METAS'!$R$20,INT((ROW()-14)/2),0)))</f>
        <v/>
      </c>
      <c r="L103" s="245" t="str">
        <f ca="1">IF(MOD(ROW()-13,2)=0,IF(ISBLANK(OFFSET('11. SEGUIMIENTO 2026'!$P$14,INT((ROW()-13)/2),0)),"",OFFSET('11. SEGUIMIENTO 2026'!$P$14,INT((ROW()-13)/2),0)),IF(ISBLANK(OFFSET('9. METAS'!$S$20,INT((ROW()-14)/2),0)),"",OFFSET('9. METAS'!$S$20,INT((ROW()-14)/2),0)))</f>
        <v/>
      </c>
      <c r="M103" s="246" t="str">
        <f ca="1">IF(MOD(ROW()-13,2)=0,IF(ISBLANK(OFFSET('11. SEGUIMIENTO 2026'!$Q$14,INT((ROW()-13)/2),0)),"",OFFSET('11. SEGUIMIENTO 2026'!$Q$14,INT((ROW()-13)/2),0)),IF(ISBLANK(OFFSET('9. METAS'!$T$20,INT((ROW()-14)/2),0)),"",OFFSET('9. METAS'!$T$20,INT((ROW()-14)/2),0)))</f>
        <v/>
      </c>
      <c r="N103" s="1006">
        <f t="shared" ref="N103" ca="1" si="86">IFERROR(J103/J104,"ND")</f>
        <v>1</v>
      </c>
      <c r="O103" s="1008" t="str">
        <f t="shared" ref="O103" ca="1" si="87">IFERROR(((J103+K103+L103+M103)/H103),"ND")</f>
        <v>ND</v>
      </c>
      <c r="P103" s="1010"/>
    </row>
    <row r="104" spans="3:16">
      <c r="C104" s="1025"/>
      <c r="D104" s="1018"/>
      <c r="E104" s="1018"/>
      <c r="F104" s="1021"/>
      <c r="G104" s="1023"/>
      <c r="H104" s="1002"/>
      <c r="I104" s="1012"/>
      <c r="J104" s="244">
        <f ca="1">IF(MOD(ROW()-13,2)=0,IF(ISBLANK(OFFSET('11. SEGUIMIENTO 2026'!$N$14,INT((ROW()-13)/2),0)),"",OFFSET('11. SEGUIMIENTO 2026'!$N$14,INT((ROW()-13)/2),0)),IF(ISBLANK(OFFSET('9. METAS'!$Q$20,INT((ROW()-14)/2),0)),"",OFFSET('9. METAS'!$Q$20,INT((ROW()-14)/2),0)))</f>
        <v>1</v>
      </c>
      <c r="K104" s="245">
        <f ca="1">IF(MOD(ROW()-13,2)=0,IF(ISBLANK(OFFSET('11. SEGUIMIENTO 2026'!$O$14,INT((ROW()-13)/2),0)),"",OFFSET('11. SEGUIMIENTO 2026'!$O$14,INT((ROW()-13)/2),0)),IF(ISBLANK(OFFSET('9. METAS'!$R$20,INT((ROW()-14)/2),0)),"",OFFSET('9. METAS'!$R$20,INT((ROW()-14)/2),0)))</f>
        <v>2</v>
      </c>
      <c r="L104" s="245">
        <f ca="1">IF(MOD(ROW()-13,2)=0,IF(ISBLANK(OFFSET('11. SEGUIMIENTO 2026'!$P$14,INT((ROW()-13)/2),0)),"",OFFSET('11. SEGUIMIENTO 2026'!$P$14,INT((ROW()-13)/2),0)),IF(ISBLANK(OFFSET('9. METAS'!$S$20,INT((ROW()-14)/2),0)),"",OFFSET('9. METAS'!$S$20,INT((ROW()-14)/2),0)))</f>
        <v>1</v>
      </c>
      <c r="M104" s="246">
        <f ca="1">IF(MOD(ROW()-13,2)=0,IF(ISBLANK(OFFSET('11. SEGUIMIENTO 2026'!$Q$14,INT((ROW()-13)/2),0)),"",OFFSET('11. SEGUIMIENTO 2026'!$Q$14,INT((ROW()-13)/2),0)),IF(ISBLANK(OFFSET('9. METAS'!$T$20,INT((ROW()-14)/2),0)),"",OFFSET('9. METAS'!$T$20,INT((ROW()-14)/2),0)))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02">
        <f ca="1">IF(ISBLANK(OFFSET('9. METAS'!$K$20,INT((ROW()-13)/2),0)),"",OFFSET('9. METAS'!$K$20,INT((ROW()-13)/2),0))</f>
        <v>95</v>
      </c>
      <c r="I105" s="1004"/>
      <c r="J105" s="244">
        <f ca="1">IF(MOD(ROW()-13,2)=0,IF(ISBLANK(OFFSET('11. SEGUIMIENTO 2026'!$N$14,INT((ROW()-13)/2),0)),"",OFFSET('11. SEGUIMIENTO 2026'!$N$14,INT((ROW()-13)/2),0)),IF(ISBLANK(OFFSET('9. METAS'!$Q$20,INT((ROW()-14)/2),0)),"",OFFSET('9. METAS'!$Q$20,INT((ROW()-14)/2),0)))</f>
        <v>0</v>
      </c>
      <c r="K105" s="245" t="str">
        <f ca="1">IF(MOD(ROW()-13,2)=0,IF(ISBLANK(OFFSET('11. SEGUIMIENTO 2026'!$O$14,INT((ROW()-13)/2),0)),"",OFFSET('11. SEGUIMIENTO 2026'!$O$14,INT((ROW()-13)/2),0)),IF(ISBLANK(OFFSET('9. METAS'!$R$20,INT((ROW()-14)/2),0)),"",OFFSET('9. METAS'!$R$20,INT((ROW()-14)/2),0)))</f>
        <v/>
      </c>
      <c r="L105" s="245" t="str">
        <f ca="1">IF(MOD(ROW()-13,2)=0,IF(ISBLANK(OFFSET('11. SEGUIMIENTO 2026'!$P$14,INT((ROW()-13)/2),0)),"",OFFSET('11. SEGUIMIENTO 2026'!$P$14,INT((ROW()-13)/2),0)),IF(ISBLANK(OFFSET('9. METAS'!$S$20,INT((ROW()-14)/2),0)),"",OFFSET('9. METAS'!$S$20,INT((ROW()-14)/2),0)))</f>
        <v/>
      </c>
      <c r="M105" s="246" t="str">
        <f ca="1">IF(MOD(ROW()-13,2)=0,IF(ISBLANK(OFFSET('11. SEGUIMIENTO 2026'!$Q$14,INT((ROW()-13)/2),0)),"",OFFSET('11. SEGUIMIENTO 2026'!$Q$14,INT((ROW()-13)/2),0)),IF(ISBLANK(OFFSET('9. METAS'!$T$20,INT((ROW()-14)/2),0)),"",OFFSET('9. METAS'!$T$20,INT((ROW()-14)/2),0)))</f>
        <v/>
      </c>
      <c r="N105" s="1006" t="str">
        <f t="shared" ref="N105" ca="1" si="88">IFERROR(J105/J106,"ND")</f>
        <v>ND</v>
      </c>
      <c r="O105" s="1008" t="str">
        <f t="shared" ref="O105" ca="1" si="89">IFERROR(((J105+K105+L105+M105)/H105),"ND")</f>
        <v>ND</v>
      </c>
      <c r="P105" s="1010"/>
    </row>
    <row r="106" spans="3:16">
      <c r="C106" s="1025"/>
      <c r="D106" s="1018"/>
      <c r="E106" s="1018"/>
      <c r="F106" s="1021"/>
      <c r="G106" s="1023"/>
      <c r="H106" s="1002"/>
      <c r="I106" s="1012"/>
      <c r="J106" s="244">
        <f ca="1">IF(MOD(ROW()-13,2)=0,IF(ISBLANK(OFFSET('11. SEGUIMIENTO 2026'!$N$14,INT((ROW()-13)/2),0)),"",OFFSET('11. SEGUIMIENTO 2026'!$N$14,INT((ROW()-13)/2),0)),IF(ISBLANK(OFFSET('9. METAS'!$Q$20,INT((ROW()-14)/2),0)),"",OFFSET('9. METAS'!$Q$20,INT((ROW()-14)/2),0)))</f>
        <v>0</v>
      </c>
      <c r="K106" s="245">
        <f ca="1">IF(MOD(ROW()-13,2)=0,IF(ISBLANK(OFFSET('11. SEGUIMIENTO 2026'!$O$14,INT((ROW()-13)/2),0)),"",OFFSET('11. SEGUIMIENTO 2026'!$O$14,INT((ROW()-13)/2),0)),IF(ISBLANK(OFFSET('9. METAS'!$R$20,INT((ROW()-14)/2),0)),"",OFFSET('9. METAS'!$R$20,INT((ROW()-14)/2),0)))</f>
        <v>0</v>
      </c>
      <c r="L106" s="245">
        <f ca="1">IF(MOD(ROW()-13,2)=0,IF(ISBLANK(OFFSET('11. SEGUIMIENTO 2026'!$P$14,INT((ROW()-13)/2),0)),"",OFFSET('11. SEGUIMIENTO 2026'!$P$14,INT((ROW()-13)/2),0)),IF(ISBLANK(OFFSET('9. METAS'!$S$20,INT((ROW()-14)/2),0)),"",OFFSET('9. METAS'!$S$20,INT((ROW()-14)/2),0)))</f>
        <v>0</v>
      </c>
      <c r="M106" s="246">
        <f ca="1">IF(MOD(ROW()-13,2)=0,IF(ISBLANK(OFFSET('11. SEGUIMIENTO 2026'!$Q$14,INT((ROW()-13)/2),0)),"",OFFSET('11. SEGUIMIENTO 2026'!$Q$14,INT((ROW()-13)/2),0)),IF(ISBLANK(OFFSET('9. METAS'!$T$20,INT((ROW()-14)/2),0)),"",OFFSET('9. METAS'!$T$20,INT((ROW()-14)/2),0)))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02">
        <f ca="1">IF(ISBLANK(OFFSET('9. METAS'!$K$20,INT((ROW()-13)/2),0)),"",OFFSET('9. METAS'!$K$20,INT((ROW()-13)/2),0))</f>
        <v>33</v>
      </c>
      <c r="I107" s="1004"/>
      <c r="J107" s="244">
        <f ca="1">IF(MOD(ROW()-13,2)=0,IF(ISBLANK(OFFSET('11. SEGUIMIENTO 2026'!$N$14,INT((ROW()-13)/2),0)),"",OFFSET('11. SEGUIMIENTO 2026'!$N$14,INT((ROW()-13)/2),0)),IF(ISBLANK(OFFSET('9. METAS'!$Q$20,INT((ROW()-14)/2),0)),"",OFFSET('9. METAS'!$Q$20,INT((ROW()-14)/2),0)))</f>
        <v>0</v>
      </c>
      <c r="K107" s="245" t="str">
        <f ca="1">IF(MOD(ROW()-13,2)=0,IF(ISBLANK(OFFSET('11. SEGUIMIENTO 2026'!$O$14,INT((ROW()-13)/2),0)),"",OFFSET('11. SEGUIMIENTO 2026'!$O$14,INT((ROW()-13)/2),0)),IF(ISBLANK(OFFSET('9. METAS'!$R$20,INT((ROW()-14)/2),0)),"",OFFSET('9. METAS'!$R$20,INT((ROW()-14)/2),0)))</f>
        <v/>
      </c>
      <c r="L107" s="245" t="str">
        <f ca="1">IF(MOD(ROW()-13,2)=0,IF(ISBLANK(OFFSET('11. SEGUIMIENTO 2026'!$P$14,INT((ROW()-13)/2),0)),"",OFFSET('11. SEGUIMIENTO 2026'!$P$14,INT((ROW()-13)/2),0)),IF(ISBLANK(OFFSET('9. METAS'!$S$20,INT((ROW()-14)/2),0)),"",OFFSET('9. METAS'!$S$20,INT((ROW()-14)/2),0)))</f>
        <v/>
      </c>
      <c r="M107" s="246" t="str">
        <f ca="1">IF(MOD(ROW()-13,2)=0,IF(ISBLANK(OFFSET('11. SEGUIMIENTO 2026'!$Q$14,INT((ROW()-13)/2),0)),"",OFFSET('11. SEGUIMIENTO 2026'!$Q$14,INT((ROW()-13)/2),0)),IF(ISBLANK(OFFSET('9. METAS'!$T$20,INT((ROW()-14)/2),0)),"",OFFSET('9. METAS'!$T$20,INT((ROW()-14)/2),0)))</f>
        <v/>
      </c>
      <c r="N107" s="1006">
        <f t="shared" ref="N107" ca="1" si="90">IFERROR(J107/J108,"ND")</f>
        <v>0</v>
      </c>
      <c r="O107" s="1008" t="str">
        <f t="shared" ref="O107" ca="1" si="91">IFERROR(((J107+K107+L107+M107)/H107),"ND")</f>
        <v>ND</v>
      </c>
      <c r="P107" s="1010"/>
    </row>
    <row r="108" spans="3:16">
      <c r="C108" s="1025"/>
      <c r="D108" s="1018"/>
      <c r="E108" s="1018"/>
      <c r="F108" s="1021"/>
      <c r="G108" s="1023"/>
      <c r="H108" s="1002"/>
      <c r="I108" s="1012"/>
      <c r="J108" s="244">
        <f ca="1">IF(MOD(ROW()-13,2)=0,IF(ISBLANK(OFFSET('11. SEGUIMIENTO 2026'!$N$14,INT((ROW()-13)/2),0)),"",OFFSET('11. SEGUIMIENTO 2026'!$N$14,INT((ROW()-13)/2),0)),IF(ISBLANK(OFFSET('9. METAS'!$Q$20,INT((ROW()-14)/2),0)),"",OFFSET('9. METAS'!$Q$20,INT((ROW()-14)/2),0)))</f>
        <v>8</v>
      </c>
      <c r="K108" s="245">
        <f ca="1">IF(MOD(ROW()-13,2)=0,IF(ISBLANK(OFFSET('11. SEGUIMIENTO 2026'!$O$14,INT((ROW()-13)/2),0)),"",OFFSET('11. SEGUIMIENTO 2026'!$O$14,INT((ROW()-13)/2),0)),IF(ISBLANK(OFFSET('9. METAS'!$R$20,INT((ROW()-14)/2),0)),"",OFFSET('9. METAS'!$R$20,INT((ROW()-14)/2),0)))</f>
        <v>13</v>
      </c>
      <c r="L108" s="245">
        <f ca="1">IF(MOD(ROW()-13,2)=0,IF(ISBLANK(OFFSET('11. SEGUIMIENTO 2026'!$P$14,INT((ROW()-13)/2),0)),"",OFFSET('11. SEGUIMIENTO 2026'!$P$14,INT((ROW()-13)/2),0)),IF(ISBLANK(OFFSET('9. METAS'!$S$20,INT((ROW()-14)/2),0)),"",OFFSET('9. METAS'!$S$20,INT((ROW()-14)/2),0)))</f>
        <v>9</v>
      </c>
      <c r="M108" s="246">
        <f ca="1">IF(MOD(ROW()-13,2)=0,IF(ISBLANK(OFFSET('11. SEGUIMIENTO 2026'!$Q$14,INT((ROW()-13)/2),0)),"",OFFSET('11. SEGUIMIENTO 2026'!$Q$14,INT((ROW()-13)/2),0)),IF(ISBLANK(OFFSET('9. METAS'!$T$20,INT((ROW()-14)/2),0)),"",OFFSET('9. METAS'!$T$20,INT((ROW()-14)/2),0)))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02" t="str">
        <f ca="1">IF(ISBLANK(OFFSET('9. METAS'!$K$20,INT((ROW()-13)/2),0)),"",OFFSET('9. METAS'!$K$20,INT((ROW()-13)/2),0))</f>
        <v/>
      </c>
      <c r="I109" s="1004"/>
      <c r="J109" s="244" t="str">
        <f ca="1">IF(MOD(ROW()-13,2)=0,IF(ISBLANK(OFFSET('11. SEGUIMIENTO 2026'!$N$14,INT((ROW()-13)/2),0)),"",OFFSET('11. SEGUIMIENTO 2026'!$N$14,INT((ROW()-13)/2),0)),IF(ISBLANK(OFFSET('9. METAS'!$Q$20,INT((ROW()-14)/2),0)),"",OFFSET('9. METAS'!$Q$20,INT((ROW()-14)/2),0)))</f>
        <v/>
      </c>
      <c r="K109" s="245" t="str">
        <f ca="1">IF(MOD(ROW()-13,2)=0,IF(ISBLANK(OFFSET('11. SEGUIMIENTO 2026'!$O$14,INT((ROW()-13)/2),0)),"",OFFSET('11. SEGUIMIENTO 2026'!$O$14,INT((ROW()-13)/2),0)),IF(ISBLANK(OFFSET('9. METAS'!$R$20,INT((ROW()-14)/2),0)),"",OFFSET('9. METAS'!$R$20,INT((ROW()-14)/2),0)))</f>
        <v/>
      </c>
      <c r="L109" s="245" t="str">
        <f ca="1">IF(MOD(ROW()-13,2)=0,IF(ISBLANK(OFFSET('11. SEGUIMIENTO 2026'!$P$14,INT((ROW()-13)/2),0)),"",OFFSET('11. SEGUIMIENTO 2026'!$P$14,INT((ROW()-13)/2),0)),IF(ISBLANK(OFFSET('9. METAS'!$S$20,INT((ROW()-14)/2),0)),"",OFFSET('9. METAS'!$S$20,INT((ROW()-14)/2),0)))</f>
        <v/>
      </c>
      <c r="M109" s="246" t="str">
        <f ca="1">IF(MOD(ROW()-13,2)=0,IF(ISBLANK(OFFSET('11. SEGUIMIENTO 2026'!$Q$14,INT((ROW()-13)/2),0)),"",OFFSET('11. SEGUIMIENTO 2026'!$Q$14,INT((ROW()-13)/2),0)),IF(ISBLANK(OFFSET('9. METAS'!$T$20,INT((ROW()-14)/2),0)),"",OFFSET('9. METAS'!$T$20,INT((ROW()-14)/2),0)))</f>
        <v/>
      </c>
      <c r="N109" s="1006" t="str">
        <f t="shared" ref="N109" ca="1" si="92">IFERROR(J109/J110,"ND")</f>
        <v>ND</v>
      </c>
      <c r="O109" s="1008" t="str">
        <f t="shared" ref="O109" ca="1" si="93">IFERROR(((J109+K109+L109+M109)/H109),"ND")</f>
        <v>ND</v>
      </c>
      <c r="P109" s="1010"/>
    </row>
    <row r="110" spans="3:16">
      <c r="C110" s="1025"/>
      <c r="D110" s="1018"/>
      <c r="E110" s="1018"/>
      <c r="F110" s="1021"/>
      <c r="G110" s="1023"/>
      <c r="H110" s="1002"/>
      <c r="I110" s="1012"/>
      <c r="J110" s="244" t="str">
        <f ca="1">IF(MOD(ROW()-13,2)=0,IF(ISBLANK(OFFSET('11. SEGUIMIENTO 2026'!$N$14,INT((ROW()-13)/2),0)),"",OFFSET('11. SEGUIMIENTO 2026'!$N$14,INT((ROW()-13)/2),0)),IF(ISBLANK(OFFSET('9. METAS'!$Q$20,INT((ROW()-14)/2),0)),"",OFFSET('9. METAS'!$Q$20,INT((ROW()-14)/2),0)))</f>
        <v/>
      </c>
      <c r="K110" s="245" t="str">
        <f ca="1">IF(MOD(ROW()-13,2)=0,IF(ISBLANK(OFFSET('11. SEGUIMIENTO 2026'!$O$14,INT((ROW()-13)/2),0)),"",OFFSET('11. SEGUIMIENTO 2026'!$O$14,INT((ROW()-13)/2),0)),IF(ISBLANK(OFFSET('9. METAS'!$R$20,INT((ROW()-14)/2),0)),"",OFFSET('9. METAS'!$R$20,INT((ROW()-14)/2),0)))</f>
        <v/>
      </c>
      <c r="L110" s="245" t="str">
        <f ca="1">IF(MOD(ROW()-13,2)=0,IF(ISBLANK(OFFSET('11. SEGUIMIENTO 2026'!$P$14,INT((ROW()-13)/2),0)),"",OFFSET('11. SEGUIMIENTO 2026'!$P$14,INT((ROW()-13)/2),0)),IF(ISBLANK(OFFSET('9. METAS'!$S$20,INT((ROW()-14)/2),0)),"",OFFSET('9. METAS'!$S$20,INT((ROW()-14)/2),0)))</f>
        <v/>
      </c>
      <c r="M110" s="246" t="str">
        <f ca="1">IF(MOD(ROW()-13,2)=0,IF(ISBLANK(OFFSET('11. SEGUIMIENTO 2026'!$Q$14,INT((ROW()-13)/2),0)),"",OFFSET('11. SEGUIMIENTO 2026'!$Q$14,INT((ROW()-13)/2),0)),IF(ISBLANK(OFFSET('9. METAS'!$T$20,INT((ROW()-14)/2),0)),"",OFFSET('9. METAS'!$T$20,INT((ROW()-14)/2),0)))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02" t="str">
        <f ca="1">IF(ISBLANK(OFFSET('9. METAS'!$K$20,INT((ROW()-13)/2),0)),"",OFFSET('9. METAS'!$K$20,INT((ROW()-13)/2),0))</f>
        <v/>
      </c>
      <c r="I111" s="1004"/>
      <c r="J111" s="244" t="str">
        <f ca="1">IF(MOD(ROW()-13,2)=0,IF(ISBLANK(OFFSET('11. SEGUIMIENTO 2026'!$N$14,INT((ROW()-13)/2),0)),"",OFFSET('11. SEGUIMIENTO 2026'!$N$14,INT((ROW()-13)/2),0)),IF(ISBLANK(OFFSET('9. METAS'!$Q$20,INT((ROW()-14)/2),0)),"",OFFSET('9. METAS'!$Q$20,INT((ROW()-14)/2),0)))</f>
        <v/>
      </c>
      <c r="K111" s="245" t="str">
        <f ca="1">IF(MOD(ROW()-13,2)=0,IF(ISBLANK(OFFSET('11. SEGUIMIENTO 2026'!$O$14,INT((ROW()-13)/2),0)),"",OFFSET('11. SEGUIMIENTO 2026'!$O$14,INT((ROW()-13)/2),0)),IF(ISBLANK(OFFSET('9. METAS'!$R$20,INT((ROW()-14)/2),0)),"",OFFSET('9. METAS'!$R$20,INT((ROW()-14)/2),0)))</f>
        <v/>
      </c>
      <c r="L111" s="245" t="str">
        <f ca="1">IF(MOD(ROW()-13,2)=0,IF(ISBLANK(OFFSET('11. SEGUIMIENTO 2026'!$P$14,INT((ROW()-13)/2),0)),"",OFFSET('11. SEGUIMIENTO 2026'!$P$14,INT((ROW()-13)/2),0)),IF(ISBLANK(OFFSET('9. METAS'!$S$20,INT((ROW()-14)/2),0)),"",OFFSET('9. METAS'!$S$20,INT((ROW()-14)/2),0)))</f>
        <v/>
      </c>
      <c r="M111" s="246" t="str">
        <f ca="1">IF(MOD(ROW()-13,2)=0,IF(ISBLANK(OFFSET('11. SEGUIMIENTO 2026'!$Q$14,INT((ROW()-13)/2),0)),"",OFFSET('11. SEGUIMIENTO 2026'!$Q$14,INT((ROW()-13)/2),0)),IF(ISBLANK(OFFSET('9. METAS'!$T$20,INT((ROW()-14)/2),0)),"",OFFSET('9. METAS'!$T$20,INT((ROW()-14)/2),0)))</f>
        <v/>
      </c>
      <c r="N111" s="1006" t="str">
        <f t="shared" ref="N111" ca="1" si="94">IFERROR(J111/J112,"ND")</f>
        <v>ND</v>
      </c>
      <c r="O111" s="1008" t="str">
        <f t="shared" ref="O111" ca="1" si="95">IFERROR(((J111+K111+L111+M111)/H111),"ND")</f>
        <v>ND</v>
      </c>
      <c r="P111" s="1010"/>
    </row>
    <row r="112" spans="3:16">
      <c r="C112" s="1025"/>
      <c r="D112" s="1018"/>
      <c r="E112" s="1018"/>
      <c r="F112" s="1021"/>
      <c r="G112" s="1023"/>
      <c r="H112" s="1002"/>
      <c r="I112" s="1012"/>
      <c r="J112" s="244" t="str">
        <f ca="1">IF(MOD(ROW()-13,2)=0,IF(ISBLANK(OFFSET('11. SEGUIMIENTO 2026'!$N$14,INT((ROW()-13)/2),0)),"",OFFSET('11. SEGUIMIENTO 2026'!$N$14,INT((ROW()-13)/2),0)),IF(ISBLANK(OFFSET('9. METAS'!$Q$20,INT((ROW()-14)/2),0)),"",OFFSET('9. METAS'!$Q$20,INT((ROW()-14)/2),0)))</f>
        <v/>
      </c>
      <c r="K112" s="245" t="str">
        <f ca="1">IF(MOD(ROW()-13,2)=0,IF(ISBLANK(OFFSET('11. SEGUIMIENTO 2026'!$O$14,INT((ROW()-13)/2),0)),"",OFFSET('11. SEGUIMIENTO 2026'!$O$14,INT((ROW()-13)/2),0)),IF(ISBLANK(OFFSET('9. METAS'!$R$20,INT((ROW()-14)/2),0)),"",OFFSET('9. METAS'!$R$20,INT((ROW()-14)/2),0)))</f>
        <v/>
      </c>
      <c r="L112" s="245" t="str">
        <f ca="1">IF(MOD(ROW()-13,2)=0,IF(ISBLANK(OFFSET('11. SEGUIMIENTO 2026'!$P$14,INT((ROW()-13)/2),0)),"",OFFSET('11. SEGUIMIENTO 2026'!$P$14,INT((ROW()-13)/2),0)),IF(ISBLANK(OFFSET('9. METAS'!$S$20,INT((ROW()-14)/2),0)),"",OFFSET('9. METAS'!$S$20,INT((ROW()-14)/2),0)))</f>
        <v/>
      </c>
      <c r="M112" s="246" t="str">
        <f ca="1">IF(MOD(ROW()-13,2)=0,IF(ISBLANK(OFFSET('11. SEGUIMIENTO 2026'!$Q$14,INT((ROW()-13)/2),0)),"",OFFSET('11. SEGUIMIENTO 2026'!$Q$14,INT((ROW()-13)/2),0)),IF(ISBLANK(OFFSET('9. METAS'!$T$20,INT((ROW()-14)/2),0)),"",OFFSET('9. METAS'!$T$20,INT((ROW()-14)/2),0)))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02">
        <f ca="1">IF(ISBLANK(OFFSET('9. METAS'!$K$20,INT((ROW()-13)/2),0)),"",OFFSET('9. METAS'!$K$20,INT((ROW()-13)/2),0))</f>
        <v>100</v>
      </c>
      <c r="I113" s="1004"/>
      <c r="J113" s="244">
        <f ca="1">IF(MOD(ROW()-13,2)=0,IF(ISBLANK(OFFSET('11. SEGUIMIENTO 2026'!$N$14,INT((ROW()-13)/2),0)),"",OFFSET('11. SEGUIMIENTO 2026'!$N$14,INT((ROW()-13)/2),0)),IF(ISBLANK(OFFSET('9. METAS'!$Q$20,INT((ROW()-14)/2),0)),"",OFFSET('9. METAS'!$Q$20,INT((ROW()-14)/2),0)))</f>
        <v>25</v>
      </c>
      <c r="K113" s="245" t="str">
        <f ca="1">IF(MOD(ROW()-13,2)=0,IF(ISBLANK(OFFSET('11. SEGUIMIENTO 2026'!$O$14,INT((ROW()-13)/2),0)),"",OFFSET('11. SEGUIMIENTO 2026'!$O$14,INT((ROW()-13)/2),0)),IF(ISBLANK(OFFSET('9. METAS'!$R$20,INT((ROW()-14)/2),0)),"",OFFSET('9. METAS'!$R$20,INT((ROW()-14)/2),0)))</f>
        <v/>
      </c>
      <c r="L113" s="245" t="str">
        <f ca="1">IF(MOD(ROW()-13,2)=0,IF(ISBLANK(OFFSET('11. SEGUIMIENTO 2026'!$P$14,INT((ROW()-13)/2),0)),"",OFFSET('11. SEGUIMIENTO 2026'!$P$14,INT((ROW()-13)/2),0)),IF(ISBLANK(OFFSET('9. METAS'!$S$20,INT((ROW()-14)/2),0)),"",OFFSET('9. METAS'!$S$20,INT((ROW()-14)/2),0)))</f>
        <v/>
      </c>
      <c r="M113" s="246" t="str">
        <f ca="1">IF(MOD(ROW()-13,2)=0,IF(ISBLANK(OFFSET('11. SEGUIMIENTO 2026'!$Q$14,INT((ROW()-13)/2),0)),"",OFFSET('11. SEGUIMIENTO 2026'!$Q$14,INT((ROW()-13)/2),0)),IF(ISBLANK(OFFSET('9. METAS'!$T$20,INT((ROW()-14)/2),0)),"",OFFSET('9. METAS'!$T$20,INT((ROW()-14)/2),0)))</f>
        <v/>
      </c>
      <c r="N113" s="1006">
        <f t="shared" ref="N113" ca="1" si="96">IFERROR(J113/J114,"ND")</f>
        <v>1</v>
      </c>
      <c r="O113" s="1008" t="str">
        <f t="shared" ref="O113" ca="1" si="97">IFERROR(((J113+K113+L113+M113)/H113),"ND")</f>
        <v>ND</v>
      </c>
      <c r="P113" s="1010"/>
    </row>
    <row r="114" spans="3:16">
      <c r="C114" s="1025"/>
      <c r="D114" s="1018"/>
      <c r="E114" s="1018"/>
      <c r="F114" s="1021"/>
      <c r="G114" s="1023"/>
      <c r="H114" s="1002"/>
      <c r="I114" s="1012"/>
      <c r="J114" s="244">
        <f ca="1">IF(MOD(ROW()-13,2)=0,IF(ISBLANK(OFFSET('11. SEGUIMIENTO 2026'!$N$14,INT((ROW()-13)/2),0)),"",OFFSET('11. SEGUIMIENTO 2026'!$N$14,INT((ROW()-13)/2),0)),IF(ISBLANK(OFFSET('9. METAS'!$Q$20,INT((ROW()-14)/2),0)),"",OFFSET('9. METAS'!$Q$20,INT((ROW()-14)/2),0)))</f>
        <v>25</v>
      </c>
      <c r="K114" s="245">
        <f ca="1">IF(MOD(ROW()-13,2)=0,IF(ISBLANK(OFFSET('11. SEGUIMIENTO 2026'!$O$14,INT((ROW()-13)/2),0)),"",OFFSET('11. SEGUIMIENTO 2026'!$O$14,INT((ROW()-13)/2),0)),IF(ISBLANK(OFFSET('9. METAS'!$R$20,INT((ROW()-14)/2),0)),"",OFFSET('9. METAS'!$R$20,INT((ROW()-14)/2),0)))</f>
        <v>25</v>
      </c>
      <c r="L114" s="245">
        <f ca="1">IF(MOD(ROW()-13,2)=0,IF(ISBLANK(OFFSET('11. SEGUIMIENTO 2026'!$P$14,INT((ROW()-13)/2),0)),"",OFFSET('11. SEGUIMIENTO 2026'!$P$14,INT((ROW()-13)/2),0)),IF(ISBLANK(OFFSET('9. METAS'!$S$20,INT((ROW()-14)/2),0)),"",OFFSET('9. METAS'!$S$20,INT((ROW()-14)/2),0)))</f>
        <v>25</v>
      </c>
      <c r="M114" s="246">
        <f ca="1">IF(MOD(ROW()-13,2)=0,IF(ISBLANK(OFFSET('11. SEGUIMIENTO 2026'!$Q$14,INT((ROW()-13)/2),0)),"",OFFSET('11. SEGUIMIENTO 2026'!$Q$14,INT((ROW()-13)/2),0)),IF(ISBLANK(OFFSET('9. METAS'!$T$20,INT((ROW()-14)/2),0)),"",OFFSET('9. METAS'!$T$20,INT((ROW()-14)/2),0)))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02">
        <f ca="1">IF(ISBLANK(OFFSET('9. METAS'!$K$20,INT((ROW()-13)/2),0)),"",OFFSET('9. METAS'!$K$20,INT((ROW()-13)/2),0))</f>
        <v>2</v>
      </c>
      <c r="I115" s="1004"/>
      <c r="J115" s="244">
        <f ca="1">IF(MOD(ROW()-13,2)=0,IF(ISBLANK(OFFSET('11. SEGUIMIENTO 2026'!$N$14,INT((ROW()-13)/2),0)),"",OFFSET('11. SEGUIMIENTO 2026'!$N$14,INT((ROW()-13)/2),0)),IF(ISBLANK(OFFSET('9. METAS'!$Q$20,INT((ROW()-14)/2),0)),"",OFFSET('9. METAS'!$Q$20,INT((ROW()-14)/2),0)))</f>
        <v>1</v>
      </c>
      <c r="K115" s="245" t="str">
        <f ca="1">IF(MOD(ROW()-13,2)=0,IF(ISBLANK(OFFSET('11. SEGUIMIENTO 2026'!$O$14,INT((ROW()-13)/2),0)),"",OFFSET('11. SEGUIMIENTO 2026'!$O$14,INT((ROW()-13)/2),0)),IF(ISBLANK(OFFSET('9. METAS'!$R$20,INT((ROW()-14)/2),0)),"",OFFSET('9. METAS'!$R$20,INT((ROW()-14)/2),0)))</f>
        <v/>
      </c>
      <c r="L115" s="245" t="str">
        <f ca="1">IF(MOD(ROW()-13,2)=0,IF(ISBLANK(OFFSET('11. SEGUIMIENTO 2026'!$P$14,INT((ROW()-13)/2),0)),"",OFFSET('11. SEGUIMIENTO 2026'!$P$14,INT((ROW()-13)/2),0)),IF(ISBLANK(OFFSET('9. METAS'!$S$20,INT((ROW()-14)/2),0)),"",OFFSET('9. METAS'!$S$20,INT((ROW()-14)/2),0)))</f>
        <v/>
      </c>
      <c r="M115" s="246" t="str">
        <f ca="1">IF(MOD(ROW()-13,2)=0,IF(ISBLANK(OFFSET('11. SEGUIMIENTO 2026'!$Q$14,INT((ROW()-13)/2),0)),"",OFFSET('11. SEGUIMIENTO 2026'!$Q$14,INT((ROW()-13)/2),0)),IF(ISBLANK(OFFSET('9. METAS'!$T$20,INT((ROW()-14)/2),0)),"",OFFSET('9. METAS'!$T$20,INT((ROW()-14)/2),0)))</f>
        <v/>
      </c>
      <c r="N115" s="1006">
        <f t="shared" ref="N115" ca="1" si="98">IFERROR(J115/J116,"ND")</f>
        <v>1</v>
      </c>
      <c r="O115" s="1008" t="str">
        <f t="shared" ref="O115" ca="1" si="99">IFERROR(((J115+K115+L115+M115)/H115),"ND")</f>
        <v>ND</v>
      </c>
      <c r="P115" s="1010"/>
    </row>
    <row r="116" spans="3:16">
      <c r="C116" s="1025"/>
      <c r="D116" s="1018"/>
      <c r="E116" s="1018"/>
      <c r="F116" s="1021"/>
      <c r="G116" s="1023"/>
      <c r="H116" s="1002"/>
      <c r="I116" s="1012"/>
      <c r="J116" s="244">
        <f ca="1">IF(MOD(ROW()-13,2)=0,IF(ISBLANK(OFFSET('11. SEGUIMIENTO 2026'!$N$14,INT((ROW()-13)/2),0)),"",OFFSET('11. SEGUIMIENTO 2026'!$N$14,INT((ROW()-13)/2),0)),IF(ISBLANK(OFFSET('9. METAS'!$Q$20,INT((ROW()-14)/2),0)),"",OFFSET('9. METAS'!$Q$20,INT((ROW()-14)/2),0)))</f>
        <v>1</v>
      </c>
      <c r="K116" s="245">
        <f ca="1">IF(MOD(ROW()-13,2)=0,IF(ISBLANK(OFFSET('11. SEGUIMIENTO 2026'!$O$14,INT((ROW()-13)/2),0)),"",OFFSET('11. SEGUIMIENTO 2026'!$O$14,INT((ROW()-13)/2),0)),IF(ISBLANK(OFFSET('9. METAS'!$R$20,INT((ROW()-14)/2),0)),"",OFFSET('9. METAS'!$R$20,INT((ROW()-14)/2),0)))</f>
        <v>0</v>
      </c>
      <c r="L116" s="245">
        <f ca="1">IF(MOD(ROW()-13,2)=0,IF(ISBLANK(OFFSET('11. SEGUIMIENTO 2026'!$P$14,INT((ROW()-13)/2),0)),"",OFFSET('11. SEGUIMIENTO 2026'!$P$14,INT((ROW()-13)/2),0)),IF(ISBLANK(OFFSET('9. METAS'!$S$20,INT((ROW()-14)/2),0)),"",OFFSET('9. METAS'!$S$20,INT((ROW()-14)/2),0)))</f>
        <v>1</v>
      </c>
      <c r="M116" s="246">
        <f ca="1">IF(MOD(ROW()-13,2)=0,IF(ISBLANK(OFFSET('11. SEGUIMIENTO 2026'!$Q$14,INT((ROW()-13)/2),0)),"",OFFSET('11. SEGUIMIENTO 2026'!$Q$14,INT((ROW()-13)/2),0)),IF(ISBLANK(OFFSET('9. METAS'!$T$20,INT((ROW()-14)/2),0)),"",OFFSET('9. METAS'!$T$20,INT((ROW()-14)/2),0)))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02" t="str">
        <f ca="1">IF(ISBLANK(OFFSET('9. METAS'!$K$20,INT((ROW()-13)/2),0)),"",OFFSET('9. METAS'!$K$20,INT((ROW()-13)/2),0))</f>
        <v/>
      </c>
      <c r="I117" s="1004"/>
      <c r="J117" s="244" t="str">
        <f ca="1">IF(MOD(ROW()-13,2)=0,IF(ISBLANK(OFFSET('11. SEGUIMIENTO 2026'!$N$14,INT((ROW()-13)/2),0)),"",OFFSET('11. SEGUIMIENTO 2026'!$N$14,INT((ROW()-13)/2),0)),IF(ISBLANK(OFFSET('9. METAS'!$Q$20,INT((ROW()-14)/2),0)),"",OFFSET('9. METAS'!$Q$20,INT((ROW()-14)/2),0)))</f>
        <v/>
      </c>
      <c r="K117" s="245" t="str">
        <f ca="1">IF(MOD(ROW()-13,2)=0,IF(ISBLANK(OFFSET('11. SEGUIMIENTO 2026'!$O$14,INT((ROW()-13)/2),0)),"",OFFSET('11. SEGUIMIENTO 2026'!$O$14,INT((ROW()-13)/2),0)),IF(ISBLANK(OFFSET('9. METAS'!$R$20,INT((ROW()-14)/2),0)),"",OFFSET('9. METAS'!$R$20,INT((ROW()-14)/2),0)))</f>
        <v/>
      </c>
      <c r="L117" s="245" t="str">
        <f ca="1">IF(MOD(ROW()-13,2)=0,IF(ISBLANK(OFFSET('11. SEGUIMIENTO 2026'!$P$14,INT((ROW()-13)/2),0)),"",OFFSET('11. SEGUIMIENTO 2026'!$P$14,INT((ROW()-13)/2),0)),IF(ISBLANK(OFFSET('9. METAS'!$S$20,INT((ROW()-14)/2),0)),"",OFFSET('9. METAS'!$S$20,INT((ROW()-14)/2),0)))</f>
        <v/>
      </c>
      <c r="M117" s="246" t="str">
        <f ca="1">IF(MOD(ROW()-13,2)=0,IF(ISBLANK(OFFSET('11. SEGUIMIENTO 2026'!$Q$14,INT((ROW()-13)/2),0)),"",OFFSET('11. SEGUIMIENTO 2026'!$Q$14,INT((ROW()-13)/2),0)),IF(ISBLANK(OFFSET('9. METAS'!$T$20,INT((ROW()-14)/2),0)),"",OFFSET('9. METAS'!$T$20,INT((ROW()-14)/2),0)))</f>
        <v/>
      </c>
      <c r="N117" s="1006" t="str">
        <f t="shared" ref="N117" ca="1" si="100">IFERROR(J117/J118,"ND")</f>
        <v>ND</v>
      </c>
      <c r="O117" s="1008" t="str">
        <f t="shared" ref="O117" ca="1" si="101">IFERROR(((J117+K117+L117+M117)/H117),"ND")</f>
        <v>ND</v>
      </c>
      <c r="P117" s="1010"/>
    </row>
    <row r="118" spans="3:16">
      <c r="C118" s="1025"/>
      <c r="D118" s="1018"/>
      <c r="E118" s="1018"/>
      <c r="F118" s="1021"/>
      <c r="G118" s="1023"/>
      <c r="H118" s="1002"/>
      <c r="I118" s="1012"/>
      <c r="J118" s="244" t="str">
        <f ca="1">IF(MOD(ROW()-13,2)=0,IF(ISBLANK(OFFSET('11. SEGUIMIENTO 2026'!$N$14,INT((ROW()-13)/2),0)),"",OFFSET('11. SEGUIMIENTO 2026'!$N$14,INT((ROW()-13)/2),0)),IF(ISBLANK(OFFSET('9. METAS'!$Q$20,INT((ROW()-14)/2),0)),"",OFFSET('9. METAS'!$Q$20,INT((ROW()-14)/2),0)))</f>
        <v/>
      </c>
      <c r="K118" s="245" t="str">
        <f ca="1">IF(MOD(ROW()-13,2)=0,IF(ISBLANK(OFFSET('11. SEGUIMIENTO 2026'!$O$14,INT((ROW()-13)/2),0)),"",OFFSET('11. SEGUIMIENTO 2026'!$O$14,INT((ROW()-13)/2),0)),IF(ISBLANK(OFFSET('9. METAS'!$R$20,INT((ROW()-14)/2),0)),"",OFFSET('9. METAS'!$R$20,INT((ROW()-14)/2),0)))</f>
        <v/>
      </c>
      <c r="L118" s="245" t="str">
        <f ca="1">IF(MOD(ROW()-13,2)=0,IF(ISBLANK(OFFSET('11. SEGUIMIENTO 2026'!$P$14,INT((ROW()-13)/2),0)),"",OFFSET('11. SEGUIMIENTO 2026'!$P$14,INT((ROW()-13)/2),0)),IF(ISBLANK(OFFSET('9. METAS'!$S$20,INT((ROW()-14)/2),0)),"",OFFSET('9. METAS'!$S$20,INT((ROW()-14)/2),0)))</f>
        <v/>
      </c>
      <c r="M118" s="246" t="str">
        <f ca="1">IF(MOD(ROW()-13,2)=0,IF(ISBLANK(OFFSET('11. SEGUIMIENTO 2026'!$Q$14,INT((ROW()-13)/2),0)),"",OFFSET('11. SEGUIMIENTO 2026'!$Q$14,INT((ROW()-13)/2),0)),IF(ISBLANK(OFFSET('9. METAS'!$T$20,INT((ROW()-14)/2),0)),"",OFFSET('9. METAS'!$T$20,INT((ROW()-14)/2),0)))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02" t="str">
        <f ca="1">IF(ISBLANK(OFFSET('9. METAS'!$K$20,INT((ROW()-13)/2),0)),"",OFFSET('9. METAS'!$K$20,INT((ROW()-13)/2),0))</f>
        <v/>
      </c>
      <c r="I119" s="1004"/>
      <c r="J119" s="244" t="str">
        <f ca="1">IF(MOD(ROW()-13,2)=0,IF(ISBLANK(OFFSET('11. SEGUIMIENTO 2026'!$N$14,INT((ROW()-13)/2),0)),"",OFFSET('11. SEGUIMIENTO 2026'!$N$14,INT((ROW()-13)/2),0)),IF(ISBLANK(OFFSET('9. METAS'!$Q$20,INT((ROW()-14)/2),0)),"",OFFSET('9. METAS'!$Q$20,INT((ROW()-14)/2),0)))</f>
        <v/>
      </c>
      <c r="K119" s="245" t="str">
        <f ca="1">IF(MOD(ROW()-13,2)=0,IF(ISBLANK(OFFSET('11. SEGUIMIENTO 2026'!$O$14,INT((ROW()-13)/2),0)),"",OFFSET('11. SEGUIMIENTO 2026'!$O$14,INT((ROW()-13)/2),0)),IF(ISBLANK(OFFSET('9. METAS'!$R$20,INT((ROW()-14)/2),0)),"",OFFSET('9. METAS'!$R$20,INT((ROW()-14)/2),0)))</f>
        <v/>
      </c>
      <c r="L119" s="245" t="str">
        <f ca="1">IF(MOD(ROW()-13,2)=0,IF(ISBLANK(OFFSET('11. SEGUIMIENTO 2026'!$P$14,INT((ROW()-13)/2),0)),"",OFFSET('11. SEGUIMIENTO 2026'!$P$14,INT((ROW()-13)/2),0)),IF(ISBLANK(OFFSET('9. METAS'!$S$20,INT((ROW()-14)/2),0)),"",OFFSET('9. METAS'!$S$20,INT((ROW()-14)/2),0)))</f>
        <v/>
      </c>
      <c r="M119" s="246" t="str">
        <f ca="1">IF(MOD(ROW()-13,2)=0,IF(ISBLANK(OFFSET('11. SEGUIMIENTO 2026'!$Q$14,INT((ROW()-13)/2),0)),"",OFFSET('11. SEGUIMIENTO 2026'!$Q$14,INT((ROW()-13)/2),0)),IF(ISBLANK(OFFSET('9. METAS'!$T$20,INT((ROW()-14)/2),0)),"",OFFSET('9. METAS'!$T$20,INT((ROW()-14)/2),0)))</f>
        <v/>
      </c>
      <c r="N119" s="1006" t="str">
        <f t="shared" ref="N119" ca="1" si="102">IFERROR(J119/J120,"ND")</f>
        <v>ND</v>
      </c>
      <c r="O119" s="1008" t="str">
        <f t="shared" ref="O119" ca="1" si="103">IFERROR(((J119+K119+L119+M119)/H119),"ND")</f>
        <v>ND</v>
      </c>
      <c r="P119" s="1010"/>
    </row>
    <row r="120" spans="3:16">
      <c r="C120" s="1025"/>
      <c r="D120" s="1018"/>
      <c r="E120" s="1018"/>
      <c r="F120" s="1021"/>
      <c r="G120" s="1023"/>
      <c r="H120" s="1002"/>
      <c r="I120" s="1012"/>
      <c r="J120" s="244" t="str">
        <f ca="1">IF(MOD(ROW()-13,2)=0,IF(ISBLANK(OFFSET('11. SEGUIMIENTO 2026'!$N$14,INT((ROW()-13)/2),0)),"",OFFSET('11. SEGUIMIENTO 2026'!$N$14,INT((ROW()-13)/2),0)),IF(ISBLANK(OFFSET('9. METAS'!$Q$20,INT((ROW()-14)/2),0)),"",OFFSET('9. METAS'!$Q$20,INT((ROW()-14)/2),0)))</f>
        <v/>
      </c>
      <c r="K120" s="245" t="str">
        <f ca="1">IF(MOD(ROW()-13,2)=0,IF(ISBLANK(OFFSET('11. SEGUIMIENTO 2026'!$O$14,INT((ROW()-13)/2),0)),"",OFFSET('11. SEGUIMIENTO 2026'!$O$14,INT((ROW()-13)/2),0)),IF(ISBLANK(OFFSET('9. METAS'!$R$20,INT((ROW()-14)/2),0)),"",OFFSET('9. METAS'!$R$20,INT((ROW()-14)/2),0)))</f>
        <v/>
      </c>
      <c r="L120" s="245" t="str">
        <f ca="1">IF(MOD(ROW()-13,2)=0,IF(ISBLANK(OFFSET('11. SEGUIMIENTO 2026'!$P$14,INT((ROW()-13)/2),0)),"",OFFSET('11. SEGUIMIENTO 2026'!$P$14,INT((ROW()-13)/2),0)),IF(ISBLANK(OFFSET('9. METAS'!$S$20,INT((ROW()-14)/2),0)),"",OFFSET('9. METAS'!$S$20,INT((ROW()-14)/2),0)))</f>
        <v/>
      </c>
      <c r="M120" s="246" t="str">
        <f ca="1">IF(MOD(ROW()-13,2)=0,IF(ISBLANK(OFFSET('11. SEGUIMIENTO 2026'!$Q$14,INT((ROW()-13)/2),0)),"",OFFSET('11. SEGUIMIENTO 2026'!$Q$14,INT((ROW()-13)/2),0)),IF(ISBLANK(OFFSET('9. METAS'!$T$20,INT((ROW()-14)/2),0)),"",OFFSET('9. METAS'!$T$20,INT((ROW()-14)/2),0)))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02" t="str">
        <f ca="1">IF(ISBLANK(OFFSET('9. METAS'!$K$20,INT((ROW()-13)/2),0)),"",OFFSET('9. METAS'!$K$20,INT((ROW()-13)/2),0))</f>
        <v/>
      </c>
      <c r="I121" s="1004"/>
      <c r="J121" s="244" t="str">
        <f ca="1">IF(MOD(ROW()-13,2)=0,IF(ISBLANK(OFFSET('11. SEGUIMIENTO 2026'!$N$14,INT((ROW()-13)/2),0)),"",OFFSET('11. SEGUIMIENTO 2026'!$N$14,INT((ROW()-13)/2),0)),IF(ISBLANK(OFFSET('9. METAS'!$Q$20,INT((ROW()-14)/2),0)),"",OFFSET('9. METAS'!$Q$20,INT((ROW()-14)/2),0)))</f>
        <v/>
      </c>
      <c r="K121" s="245" t="str">
        <f ca="1">IF(MOD(ROW()-13,2)=0,IF(ISBLANK(OFFSET('11. SEGUIMIENTO 2026'!$O$14,INT((ROW()-13)/2),0)),"",OFFSET('11. SEGUIMIENTO 2026'!$O$14,INT((ROW()-13)/2),0)),IF(ISBLANK(OFFSET('9. METAS'!$R$20,INT((ROW()-14)/2),0)),"",OFFSET('9. METAS'!$R$20,INT((ROW()-14)/2),0)))</f>
        <v/>
      </c>
      <c r="L121" s="245" t="str">
        <f ca="1">IF(MOD(ROW()-13,2)=0,IF(ISBLANK(OFFSET('11. SEGUIMIENTO 2026'!$P$14,INT((ROW()-13)/2),0)),"",OFFSET('11. SEGUIMIENTO 2026'!$P$14,INT((ROW()-13)/2),0)),IF(ISBLANK(OFFSET('9. METAS'!$S$20,INT((ROW()-14)/2),0)),"",OFFSET('9. METAS'!$S$20,INT((ROW()-14)/2),0)))</f>
        <v/>
      </c>
      <c r="M121" s="246" t="str">
        <f ca="1">IF(MOD(ROW()-13,2)=0,IF(ISBLANK(OFFSET('11. SEGUIMIENTO 2026'!$Q$14,INT((ROW()-13)/2),0)),"",OFFSET('11. SEGUIMIENTO 2026'!$Q$14,INT((ROW()-13)/2),0)),IF(ISBLANK(OFFSET('9. METAS'!$T$20,INT((ROW()-14)/2),0)),"",OFFSET('9. METAS'!$T$20,INT((ROW()-14)/2),0)))</f>
        <v/>
      </c>
      <c r="N121" s="1006" t="str">
        <f t="shared" ref="N121" ca="1" si="104">IFERROR(J121/J122,"ND")</f>
        <v>ND</v>
      </c>
      <c r="O121" s="1008" t="str">
        <f t="shared" ref="O121" ca="1" si="105">IFERROR(((J121+K121+L121+M121)/H121),"ND")</f>
        <v>ND</v>
      </c>
      <c r="P121" s="1010"/>
    </row>
    <row r="122" spans="3:16">
      <c r="C122" s="1025"/>
      <c r="D122" s="1018"/>
      <c r="E122" s="1018"/>
      <c r="F122" s="1021"/>
      <c r="G122" s="1023"/>
      <c r="H122" s="1002"/>
      <c r="I122" s="1012"/>
      <c r="J122" s="244" t="str">
        <f ca="1">IF(MOD(ROW()-13,2)=0,IF(ISBLANK(OFFSET('11. SEGUIMIENTO 2026'!$N$14,INT((ROW()-13)/2),0)),"",OFFSET('11. SEGUIMIENTO 2026'!$N$14,INT((ROW()-13)/2),0)),IF(ISBLANK(OFFSET('9. METAS'!$Q$20,INT((ROW()-14)/2),0)),"",OFFSET('9. METAS'!$Q$20,INT((ROW()-14)/2),0)))</f>
        <v/>
      </c>
      <c r="K122" s="245" t="str">
        <f ca="1">IF(MOD(ROW()-13,2)=0,IF(ISBLANK(OFFSET('11. SEGUIMIENTO 2026'!$O$14,INT((ROW()-13)/2),0)),"",OFFSET('11. SEGUIMIENTO 2026'!$O$14,INT((ROW()-13)/2),0)),IF(ISBLANK(OFFSET('9. METAS'!$R$20,INT((ROW()-14)/2),0)),"",OFFSET('9. METAS'!$R$20,INT((ROW()-14)/2),0)))</f>
        <v/>
      </c>
      <c r="L122" s="245" t="str">
        <f ca="1">IF(MOD(ROW()-13,2)=0,IF(ISBLANK(OFFSET('11. SEGUIMIENTO 2026'!$P$14,INT((ROW()-13)/2),0)),"",OFFSET('11. SEGUIMIENTO 2026'!$P$14,INT((ROW()-13)/2),0)),IF(ISBLANK(OFFSET('9. METAS'!$S$20,INT((ROW()-14)/2),0)),"",OFFSET('9. METAS'!$S$20,INT((ROW()-14)/2),0)))</f>
        <v/>
      </c>
      <c r="M122" s="246" t="str">
        <f ca="1">IF(MOD(ROW()-13,2)=0,IF(ISBLANK(OFFSET('11. SEGUIMIENTO 2026'!$Q$14,INT((ROW()-13)/2),0)),"",OFFSET('11. SEGUIMIENTO 2026'!$Q$14,INT((ROW()-13)/2),0)),IF(ISBLANK(OFFSET('9. METAS'!$T$20,INT((ROW()-14)/2),0)),"",OFFSET('9. METAS'!$T$20,INT((ROW()-14)/2),0)))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02" t="str">
        <f ca="1">IF(ISBLANK(OFFSET('9. METAS'!$K$20,INT((ROW()-13)/2),0)),"",OFFSET('9. METAS'!$K$20,INT((ROW()-13)/2),0))</f>
        <v/>
      </c>
      <c r="I123" s="1004"/>
      <c r="J123" s="244" t="str">
        <f ca="1">IF(MOD(ROW()-13,2)=0,IF(ISBLANK(OFFSET('11. SEGUIMIENTO 2026'!$N$14,INT((ROW()-13)/2),0)),"",OFFSET('11. SEGUIMIENTO 2026'!$N$14,INT((ROW()-13)/2),0)),IF(ISBLANK(OFFSET('9. METAS'!$Q$20,INT((ROW()-14)/2),0)),"",OFFSET('9. METAS'!$Q$20,INT((ROW()-14)/2),0)))</f>
        <v/>
      </c>
      <c r="K123" s="245" t="str">
        <f ca="1">IF(MOD(ROW()-13,2)=0,IF(ISBLANK(OFFSET('11. SEGUIMIENTO 2026'!$O$14,INT((ROW()-13)/2),0)),"",OFFSET('11. SEGUIMIENTO 2026'!$O$14,INT((ROW()-13)/2),0)),IF(ISBLANK(OFFSET('9. METAS'!$R$20,INT((ROW()-14)/2),0)),"",OFFSET('9. METAS'!$R$20,INT((ROW()-14)/2),0)))</f>
        <v/>
      </c>
      <c r="L123" s="245" t="str">
        <f ca="1">IF(MOD(ROW()-13,2)=0,IF(ISBLANK(OFFSET('11. SEGUIMIENTO 2026'!$P$14,INT((ROW()-13)/2),0)),"",OFFSET('11. SEGUIMIENTO 2026'!$P$14,INT((ROW()-13)/2),0)),IF(ISBLANK(OFFSET('9. METAS'!$S$20,INT((ROW()-14)/2),0)),"",OFFSET('9. METAS'!$S$20,INT((ROW()-14)/2),0)))</f>
        <v/>
      </c>
      <c r="M123" s="246" t="str">
        <f ca="1">IF(MOD(ROW()-13,2)=0,IF(ISBLANK(OFFSET('11. SEGUIMIENTO 2026'!$Q$14,INT((ROW()-13)/2),0)),"",OFFSET('11. SEGUIMIENTO 2026'!$Q$14,INT((ROW()-13)/2),0)),IF(ISBLANK(OFFSET('9. METAS'!$T$20,INT((ROW()-14)/2),0)),"",OFFSET('9. METAS'!$T$20,INT((ROW()-14)/2),0)))</f>
        <v/>
      </c>
      <c r="N123" s="1006" t="str">
        <f t="shared" ref="N123" ca="1" si="106">IFERROR(J123/J124,"ND")</f>
        <v>ND</v>
      </c>
      <c r="O123" s="1008" t="str">
        <f t="shared" ref="O123" ca="1" si="107">IFERROR(((J123+K123+L123+M123)/H123),"ND")</f>
        <v>ND</v>
      </c>
      <c r="P123" s="1010"/>
    </row>
    <row r="124" spans="3:16">
      <c r="C124" s="1025"/>
      <c r="D124" s="1018"/>
      <c r="E124" s="1018"/>
      <c r="F124" s="1021"/>
      <c r="G124" s="1023"/>
      <c r="H124" s="1002"/>
      <c r="I124" s="1012"/>
      <c r="J124" s="244" t="str">
        <f ca="1">IF(MOD(ROW()-13,2)=0,IF(ISBLANK(OFFSET('11. SEGUIMIENTO 2026'!$N$14,INT((ROW()-13)/2),0)),"",OFFSET('11. SEGUIMIENTO 2026'!$N$14,INT((ROW()-13)/2),0)),IF(ISBLANK(OFFSET('9. METAS'!$Q$20,INT((ROW()-14)/2),0)),"",OFFSET('9. METAS'!$Q$20,INT((ROW()-14)/2),0)))</f>
        <v/>
      </c>
      <c r="K124" s="245" t="str">
        <f ca="1">IF(MOD(ROW()-13,2)=0,IF(ISBLANK(OFFSET('11. SEGUIMIENTO 2026'!$O$14,INT((ROW()-13)/2),0)),"",OFFSET('11. SEGUIMIENTO 2026'!$O$14,INT((ROW()-13)/2),0)),IF(ISBLANK(OFFSET('9. METAS'!$R$20,INT((ROW()-14)/2),0)),"",OFFSET('9. METAS'!$R$20,INT((ROW()-14)/2),0)))</f>
        <v/>
      </c>
      <c r="L124" s="245" t="str">
        <f ca="1">IF(MOD(ROW()-13,2)=0,IF(ISBLANK(OFFSET('11. SEGUIMIENTO 2026'!$P$14,INT((ROW()-13)/2),0)),"",OFFSET('11. SEGUIMIENTO 2026'!$P$14,INT((ROW()-13)/2),0)),IF(ISBLANK(OFFSET('9. METAS'!$S$20,INT((ROW()-14)/2),0)),"",OFFSET('9. METAS'!$S$20,INT((ROW()-14)/2),0)))</f>
        <v/>
      </c>
      <c r="M124" s="246" t="str">
        <f ca="1">IF(MOD(ROW()-13,2)=0,IF(ISBLANK(OFFSET('11. SEGUIMIENTO 2026'!$Q$14,INT((ROW()-13)/2),0)),"",OFFSET('11. SEGUIMIENTO 2026'!$Q$14,INT((ROW()-13)/2),0)),IF(ISBLANK(OFFSET('9. METAS'!$T$20,INT((ROW()-14)/2),0)),"",OFFSET('9. METAS'!$T$20,INT((ROW()-14)/2),0)))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02">
        <f ca="1">IF(ISBLANK(OFFSET('9. METAS'!$K$20,INT((ROW()-13)/2),0)),"",OFFSET('9. METAS'!$K$20,INT((ROW()-13)/2),0))</f>
        <v>100</v>
      </c>
      <c r="I125" s="1004"/>
      <c r="J125" s="244">
        <f ca="1">IF(MOD(ROW()-13,2)=0,IF(ISBLANK(OFFSET('11. SEGUIMIENTO 2026'!$N$14,INT((ROW()-13)/2),0)),"",OFFSET('11. SEGUIMIENTO 2026'!$N$14,INT((ROW()-13)/2),0)),IF(ISBLANK(OFFSET('9. METAS'!$Q$20,INT((ROW()-14)/2),0)),"",OFFSET('9. METAS'!$Q$20,INT((ROW()-14)/2),0)))</f>
        <v>15</v>
      </c>
      <c r="K125" s="245" t="str">
        <f ca="1">IF(MOD(ROW()-13,2)=0,IF(ISBLANK(OFFSET('11. SEGUIMIENTO 2026'!$O$14,INT((ROW()-13)/2),0)),"",OFFSET('11. SEGUIMIENTO 2026'!$O$14,INT((ROW()-13)/2),0)),IF(ISBLANK(OFFSET('9. METAS'!$R$20,INT((ROW()-14)/2),0)),"",OFFSET('9. METAS'!$R$20,INT((ROW()-14)/2),0)))</f>
        <v/>
      </c>
      <c r="L125" s="245" t="str">
        <f ca="1">IF(MOD(ROW()-13,2)=0,IF(ISBLANK(OFFSET('11. SEGUIMIENTO 2026'!$P$14,INT((ROW()-13)/2),0)),"",OFFSET('11. SEGUIMIENTO 2026'!$P$14,INT((ROW()-13)/2),0)),IF(ISBLANK(OFFSET('9. METAS'!$S$20,INT((ROW()-14)/2),0)),"",OFFSET('9. METAS'!$S$20,INT((ROW()-14)/2),0)))</f>
        <v/>
      </c>
      <c r="M125" s="246" t="str">
        <f ca="1">IF(MOD(ROW()-13,2)=0,IF(ISBLANK(OFFSET('11. SEGUIMIENTO 2026'!$Q$14,INT((ROW()-13)/2),0)),"",OFFSET('11. SEGUIMIENTO 2026'!$Q$14,INT((ROW()-13)/2),0)),IF(ISBLANK(OFFSET('9. METAS'!$T$20,INT((ROW()-14)/2),0)),"",OFFSET('9. METAS'!$T$20,INT((ROW()-14)/2),0)))</f>
        <v/>
      </c>
      <c r="N125" s="1006">
        <f t="shared" ref="N125" ca="1" si="108">IFERROR(J125/J126,"ND")</f>
        <v>0.6</v>
      </c>
      <c r="O125" s="1008" t="str">
        <f t="shared" ref="O125" ca="1" si="109">IFERROR(((J125+K125+L125+M125)/H125),"ND")</f>
        <v>ND</v>
      </c>
      <c r="P125" s="1010"/>
    </row>
    <row r="126" spans="3:16">
      <c r="C126" s="1025"/>
      <c r="D126" s="1018"/>
      <c r="E126" s="1018"/>
      <c r="F126" s="1021"/>
      <c r="G126" s="1023"/>
      <c r="H126" s="1002"/>
      <c r="I126" s="1012"/>
      <c r="J126" s="244">
        <f ca="1">IF(MOD(ROW()-13,2)=0,IF(ISBLANK(OFFSET('11. SEGUIMIENTO 2026'!$N$14,INT((ROW()-13)/2),0)),"",OFFSET('11. SEGUIMIENTO 2026'!$N$14,INT((ROW()-13)/2),0)),IF(ISBLANK(OFFSET('9. METAS'!$Q$20,INT((ROW()-14)/2),0)),"",OFFSET('9. METAS'!$Q$20,INT((ROW()-14)/2),0)))</f>
        <v>25</v>
      </c>
      <c r="K126" s="245">
        <f ca="1">IF(MOD(ROW()-13,2)=0,IF(ISBLANK(OFFSET('11. SEGUIMIENTO 2026'!$O$14,INT((ROW()-13)/2),0)),"",OFFSET('11. SEGUIMIENTO 2026'!$O$14,INT((ROW()-13)/2),0)),IF(ISBLANK(OFFSET('9. METAS'!$R$20,INT((ROW()-14)/2),0)),"",OFFSET('9. METAS'!$R$20,INT((ROW()-14)/2),0)))</f>
        <v>25</v>
      </c>
      <c r="L126" s="245">
        <f ca="1">IF(MOD(ROW()-13,2)=0,IF(ISBLANK(OFFSET('11. SEGUIMIENTO 2026'!$P$14,INT((ROW()-13)/2),0)),"",OFFSET('11. SEGUIMIENTO 2026'!$P$14,INT((ROW()-13)/2),0)),IF(ISBLANK(OFFSET('9. METAS'!$S$20,INT((ROW()-14)/2),0)),"",OFFSET('9. METAS'!$S$20,INT((ROW()-14)/2),0)))</f>
        <v>25</v>
      </c>
      <c r="M126" s="246">
        <f ca="1">IF(MOD(ROW()-13,2)=0,IF(ISBLANK(OFFSET('11. SEGUIMIENTO 2026'!$Q$14,INT((ROW()-13)/2),0)),"",OFFSET('11. SEGUIMIENTO 2026'!$Q$14,INT((ROW()-13)/2),0)),IF(ISBLANK(OFFSET('9. METAS'!$T$20,INT((ROW()-14)/2),0)),"",OFFSET('9. METAS'!$T$20,INT((ROW()-14)/2),0)))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02">
        <f ca="1">IF(ISBLANK(OFFSET('9. METAS'!$K$20,INT((ROW()-13)/2),0)),"",OFFSET('9. METAS'!$K$20,INT((ROW()-13)/2),0))</f>
        <v>78</v>
      </c>
      <c r="I127" s="1004"/>
      <c r="J127" s="244">
        <f ca="1">IF(MOD(ROW()-13,2)=0,IF(ISBLANK(OFFSET('11. SEGUIMIENTO 2026'!$N$14,INT((ROW()-13)/2),0)),"",OFFSET('11. SEGUIMIENTO 2026'!$N$14,INT((ROW()-13)/2),0)),IF(ISBLANK(OFFSET('9. METAS'!$Q$20,INT((ROW()-14)/2),0)),"",OFFSET('9. METAS'!$Q$20,INT((ROW()-14)/2),0)))</f>
        <v>9</v>
      </c>
      <c r="K127" s="245" t="str">
        <f ca="1">IF(MOD(ROW()-13,2)=0,IF(ISBLANK(OFFSET('11. SEGUIMIENTO 2026'!$O$14,INT((ROW()-13)/2),0)),"",OFFSET('11. SEGUIMIENTO 2026'!$O$14,INT((ROW()-13)/2),0)),IF(ISBLANK(OFFSET('9. METAS'!$R$20,INT((ROW()-14)/2),0)),"",OFFSET('9. METAS'!$R$20,INT((ROW()-14)/2),0)))</f>
        <v/>
      </c>
      <c r="L127" s="245" t="str">
        <f ca="1">IF(MOD(ROW()-13,2)=0,IF(ISBLANK(OFFSET('11. SEGUIMIENTO 2026'!$P$14,INT((ROW()-13)/2),0)),"",OFFSET('11. SEGUIMIENTO 2026'!$P$14,INT((ROW()-13)/2),0)),IF(ISBLANK(OFFSET('9. METAS'!$S$20,INT((ROW()-14)/2),0)),"",OFFSET('9. METAS'!$S$20,INT((ROW()-14)/2),0)))</f>
        <v/>
      </c>
      <c r="M127" s="246" t="str">
        <f ca="1">IF(MOD(ROW()-13,2)=0,IF(ISBLANK(OFFSET('11. SEGUIMIENTO 2026'!$Q$14,INT((ROW()-13)/2),0)),"",OFFSET('11. SEGUIMIENTO 2026'!$Q$14,INT((ROW()-13)/2),0)),IF(ISBLANK(OFFSET('9. METAS'!$T$20,INT((ROW()-14)/2),0)),"",OFFSET('9. METAS'!$T$20,INT((ROW()-14)/2),0)))</f>
        <v/>
      </c>
      <c r="N127" s="1006">
        <f t="shared" ref="N127" ca="1" si="110">IFERROR(J127/J128,"ND")</f>
        <v>0.6</v>
      </c>
      <c r="O127" s="1008" t="str">
        <f t="shared" ref="O127" ca="1" si="111">IFERROR(((J127+K127+L127+M127)/H127),"ND")</f>
        <v>ND</v>
      </c>
      <c r="P127" s="1010"/>
    </row>
    <row r="128" spans="3:16">
      <c r="C128" s="1025"/>
      <c r="D128" s="1018"/>
      <c r="E128" s="1018"/>
      <c r="F128" s="1021"/>
      <c r="G128" s="1023"/>
      <c r="H128" s="1002"/>
      <c r="I128" s="1012"/>
      <c r="J128" s="244">
        <f ca="1">IF(MOD(ROW()-13,2)=0,IF(ISBLANK(OFFSET('11. SEGUIMIENTO 2026'!$N$14,INT((ROW()-13)/2),0)),"",OFFSET('11. SEGUIMIENTO 2026'!$N$14,INT((ROW()-13)/2),0)),IF(ISBLANK(OFFSET('9. METAS'!$Q$20,INT((ROW()-14)/2),0)),"",OFFSET('9. METAS'!$Q$20,INT((ROW()-14)/2),0)))</f>
        <v>15</v>
      </c>
      <c r="K128" s="245">
        <f ca="1">IF(MOD(ROW()-13,2)=0,IF(ISBLANK(OFFSET('11. SEGUIMIENTO 2026'!$O$14,INT((ROW()-13)/2),0)),"",OFFSET('11. SEGUIMIENTO 2026'!$O$14,INT((ROW()-13)/2),0)),IF(ISBLANK(OFFSET('9. METAS'!$R$20,INT((ROW()-14)/2),0)),"",OFFSET('9. METAS'!$R$20,INT((ROW()-14)/2),0)))</f>
        <v>24</v>
      </c>
      <c r="L128" s="245">
        <f ca="1">IF(MOD(ROW()-13,2)=0,IF(ISBLANK(OFFSET('11. SEGUIMIENTO 2026'!$P$14,INT((ROW()-13)/2),0)),"",OFFSET('11. SEGUIMIENTO 2026'!$P$14,INT((ROW()-13)/2),0)),IF(ISBLANK(OFFSET('9. METAS'!$S$20,INT((ROW()-14)/2),0)),"",OFFSET('9. METAS'!$S$20,INT((ROW()-14)/2),0)))</f>
        <v>23</v>
      </c>
      <c r="M128" s="246">
        <f ca="1">IF(MOD(ROW()-13,2)=0,IF(ISBLANK(OFFSET('11. SEGUIMIENTO 2026'!$Q$14,INT((ROW()-13)/2),0)),"",OFFSET('11. SEGUIMIENTO 2026'!$Q$14,INT((ROW()-13)/2),0)),IF(ISBLANK(OFFSET('9. METAS'!$T$20,INT((ROW()-14)/2),0)),"",OFFSET('9. METAS'!$T$20,INT((ROW()-14)/2),0)))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02" t="str">
        <f ca="1">IF(ISBLANK(OFFSET('9. METAS'!$K$20,INT((ROW()-13)/2),0)),"",OFFSET('9. METAS'!$K$20,INT((ROW()-13)/2),0))</f>
        <v/>
      </c>
      <c r="I129" s="1004"/>
      <c r="J129" s="244" t="str">
        <f ca="1">IF(MOD(ROW()-13,2)=0,IF(ISBLANK(OFFSET('11. SEGUIMIENTO 2026'!$N$14,INT((ROW()-13)/2),0)),"",OFFSET('11. SEGUIMIENTO 2026'!$N$14,INT((ROW()-13)/2),0)),IF(ISBLANK(OFFSET('9. METAS'!$Q$20,INT((ROW()-14)/2),0)),"",OFFSET('9. METAS'!$Q$20,INT((ROW()-14)/2),0)))</f>
        <v/>
      </c>
      <c r="K129" s="245" t="str">
        <f ca="1">IF(MOD(ROW()-13,2)=0,IF(ISBLANK(OFFSET('11. SEGUIMIENTO 2026'!$O$14,INT((ROW()-13)/2),0)),"",OFFSET('11. SEGUIMIENTO 2026'!$O$14,INT((ROW()-13)/2),0)),IF(ISBLANK(OFFSET('9. METAS'!$R$20,INT((ROW()-14)/2),0)),"",OFFSET('9. METAS'!$R$20,INT((ROW()-14)/2),0)))</f>
        <v/>
      </c>
      <c r="L129" s="245" t="str">
        <f ca="1">IF(MOD(ROW()-13,2)=0,IF(ISBLANK(OFFSET('11. SEGUIMIENTO 2026'!$P$14,INT((ROW()-13)/2),0)),"",OFFSET('11. SEGUIMIENTO 2026'!$P$14,INT((ROW()-13)/2),0)),IF(ISBLANK(OFFSET('9. METAS'!$S$20,INT((ROW()-14)/2),0)),"",OFFSET('9. METAS'!$S$20,INT((ROW()-14)/2),0)))</f>
        <v/>
      </c>
      <c r="M129" s="246" t="str">
        <f ca="1">IF(MOD(ROW()-13,2)=0,IF(ISBLANK(OFFSET('11. SEGUIMIENTO 2026'!$Q$14,INT((ROW()-13)/2),0)),"",OFFSET('11. SEGUIMIENTO 2026'!$Q$14,INT((ROW()-13)/2),0)),IF(ISBLANK(OFFSET('9. METAS'!$T$20,INT((ROW()-14)/2),0)),"",OFFSET('9. METAS'!$T$20,INT((ROW()-14)/2),0)))</f>
        <v/>
      </c>
      <c r="N129" s="1006" t="str">
        <f t="shared" ref="N129" ca="1" si="112">IFERROR(J129/J130,"ND")</f>
        <v>ND</v>
      </c>
      <c r="O129" s="1008" t="str">
        <f t="shared" ref="O129" ca="1" si="113">IFERROR(((J129+K129+L129+M129)/H129),"ND")</f>
        <v>ND</v>
      </c>
      <c r="P129" s="1010"/>
    </row>
    <row r="130" spans="3:16">
      <c r="C130" s="1025"/>
      <c r="D130" s="1018"/>
      <c r="E130" s="1018"/>
      <c r="F130" s="1021"/>
      <c r="G130" s="1023"/>
      <c r="H130" s="1002"/>
      <c r="I130" s="1012"/>
      <c r="J130" s="244" t="str">
        <f ca="1">IF(MOD(ROW()-13,2)=0,IF(ISBLANK(OFFSET('11. SEGUIMIENTO 2026'!$N$14,INT((ROW()-13)/2),0)),"",OFFSET('11. SEGUIMIENTO 2026'!$N$14,INT((ROW()-13)/2),0)),IF(ISBLANK(OFFSET('9. METAS'!$Q$20,INT((ROW()-14)/2),0)),"",OFFSET('9. METAS'!$Q$20,INT((ROW()-14)/2),0)))</f>
        <v/>
      </c>
      <c r="K130" s="245" t="str">
        <f ca="1">IF(MOD(ROW()-13,2)=0,IF(ISBLANK(OFFSET('11. SEGUIMIENTO 2026'!$O$14,INT((ROW()-13)/2),0)),"",OFFSET('11. SEGUIMIENTO 2026'!$O$14,INT((ROW()-13)/2),0)),IF(ISBLANK(OFFSET('9. METAS'!$R$20,INT((ROW()-14)/2),0)),"",OFFSET('9. METAS'!$R$20,INT((ROW()-14)/2),0)))</f>
        <v/>
      </c>
      <c r="L130" s="245" t="str">
        <f ca="1">IF(MOD(ROW()-13,2)=0,IF(ISBLANK(OFFSET('11. SEGUIMIENTO 2026'!$P$14,INT((ROW()-13)/2),0)),"",OFFSET('11. SEGUIMIENTO 2026'!$P$14,INT((ROW()-13)/2),0)),IF(ISBLANK(OFFSET('9. METAS'!$S$20,INT((ROW()-14)/2),0)),"",OFFSET('9. METAS'!$S$20,INT((ROW()-14)/2),0)))</f>
        <v/>
      </c>
      <c r="M130" s="246" t="str">
        <f ca="1">IF(MOD(ROW()-13,2)=0,IF(ISBLANK(OFFSET('11. SEGUIMIENTO 2026'!$Q$14,INT((ROW()-13)/2),0)),"",OFFSET('11. SEGUIMIENTO 2026'!$Q$14,INT((ROW()-13)/2),0)),IF(ISBLANK(OFFSET('9. METAS'!$T$20,INT((ROW()-14)/2),0)),"",OFFSET('9. METAS'!$T$20,INT((ROW()-14)/2),0)))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02" t="str">
        <f ca="1">IF(ISBLANK(OFFSET('9. METAS'!$K$20,INT((ROW()-13)/2),0)),"",OFFSET('9. METAS'!$K$20,INT((ROW()-13)/2),0))</f>
        <v/>
      </c>
      <c r="I131" s="1004"/>
      <c r="J131" s="244" t="str">
        <f ca="1">IF(MOD(ROW()-13,2)=0,IF(ISBLANK(OFFSET('11. SEGUIMIENTO 2026'!$N$14,INT((ROW()-13)/2),0)),"",OFFSET('11. SEGUIMIENTO 2026'!$N$14,INT((ROW()-13)/2),0)),IF(ISBLANK(OFFSET('9. METAS'!$Q$20,INT((ROW()-14)/2),0)),"",OFFSET('9. METAS'!$Q$20,INT((ROW()-14)/2),0)))</f>
        <v/>
      </c>
      <c r="K131" s="245" t="str">
        <f ca="1">IF(MOD(ROW()-13,2)=0,IF(ISBLANK(OFFSET('11. SEGUIMIENTO 2026'!$O$14,INT((ROW()-13)/2),0)),"",OFFSET('11. SEGUIMIENTO 2026'!$O$14,INT((ROW()-13)/2),0)),IF(ISBLANK(OFFSET('9. METAS'!$R$20,INT((ROW()-14)/2),0)),"",OFFSET('9. METAS'!$R$20,INT((ROW()-14)/2),0)))</f>
        <v/>
      </c>
      <c r="L131" s="245" t="str">
        <f ca="1">IF(MOD(ROW()-13,2)=0,IF(ISBLANK(OFFSET('11. SEGUIMIENTO 2026'!$P$14,INT((ROW()-13)/2),0)),"",OFFSET('11. SEGUIMIENTO 2026'!$P$14,INT((ROW()-13)/2),0)),IF(ISBLANK(OFFSET('9. METAS'!$S$20,INT((ROW()-14)/2),0)),"",OFFSET('9. METAS'!$S$20,INT((ROW()-14)/2),0)))</f>
        <v/>
      </c>
      <c r="M131" s="246" t="str">
        <f ca="1">IF(MOD(ROW()-13,2)=0,IF(ISBLANK(OFFSET('11. SEGUIMIENTO 2026'!$Q$14,INT((ROW()-13)/2),0)),"",OFFSET('11. SEGUIMIENTO 2026'!$Q$14,INT((ROW()-13)/2),0)),IF(ISBLANK(OFFSET('9. METAS'!$T$20,INT((ROW()-14)/2),0)),"",OFFSET('9. METAS'!$T$20,INT((ROW()-14)/2),0)))</f>
        <v/>
      </c>
      <c r="N131" s="1006" t="str">
        <f t="shared" ref="N131" ca="1" si="114">IFERROR(J131/J132,"ND")</f>
        <v>ND</v>
      </c>
      <c r="O131" s="1008" t="str">
        <f t="shared" ref="O131" ca="1" si="115">IFERROR(((J131+K131+L131+M131)/H131),"ND")</f>
        <v>ND</v>
      </c>
      <c r="P131" s="1010"/>
    </row>
    <row r="132" spans="3:16">
      <c r="C132" s="1025"/>
      <c r="D132" s="1018"/>
      <c r="E132" s="1018"/>
      <c r="F132" s="1021"/>
      <c r="G132" s="1023"/>
      <c r="H132" s="1002"/>
      <c r="I132" s="1012"/>
      <c r="J132" s="244" t="str">
        <f ca="1">IF(MOD(ROW()-13,2)=0,IF(ISBLANK(OFFSET('11. SEGUIMIENTO 2026'!$N$14,INT((ROW()-13)/2),0)),"",OFFSET('11. SEGUIMIENTO 2026'!$N$14,INT((ROW()-13)/2),0)),IF(ISBLANK(OFFSET('9. METAS'!$Q$20,INT((ROW()-14)/2),0)),"",OFFSET('9. METAS'!$Q$20,INT((ROW()-14)/2),0)))</f>
        <v/>
      </c>
      <c r="K132" s="245" t="str">
        <f ca="1">IF(MOD(ROW()-13,2)=0,IF(ISBLANK(OFFSET('11. SEGUIMIENTO 2026'!$O$14,INT((ROW()-13)/2),0)),"",OFFSET('11. SEGUIMIENTO 2026'!$O$14,INT((ROW()-13)/2),0)),IF(ISBLANK(OFFSET('9. METAS'!$R$20,INT((ROW()-14)/2),0)),"",OFFSET('9. METAS'!$R$20,INT((ROW()-14)/2),0)))</f>
        <v/>
      </c>
      <c r="L132" s="245" t="str">
        <f ca="1">IF(MOD(ROW()-13,2)=0,IF(ISBLANK(OFFSET('11. SEGUIMIENTO 2026'!$P$14,INT((ROW()-13)/2),0)),"",OFFSET('11. SEGUIMIENTO 2026'!$P$14,INT((ROW()-13)/2),0)),IF(ISBLANK(OFFSET('9. METAS'!$S$20,INT((ROW()-14)/2),0)),"",OFFSET('9. METAS'!$S$20,INT((ROW()-14)/2),0)))</f>
        <v/>
      </c>
      <c r="M132" s="246" t="str">
        <f ca="1">IF(MOD(ROW()-13,2)=0,IF(ISBLANK(OFFSET('11. SEGUIMIENTO 2026'!$Q$14,INT((ROW()-13)/2),0)),"",OFFSET('11. SEGUIMIENTO 2026'!$Q$14,INT((ROW()-13)/2),0)),IF(ISBLANK(OFFSET('9. METAS'!$T$20,INT((ROW()-14)/2),0)),"",OFFSET('9. METAS'!$T$20,INT((ROW()-14)/2),0)))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02" t="str">
        <f ca="1">IF(ISBLANK(OFFSET('9. METAS'!$K$20,INT((ROW()-13)/2),0)),"",OFFSET('9. METAS'!$K$20,INT((ROW()-13)/2),0))</f>
        <v/>
      </c>
      <c r="I133" s="1004"/>
      <c r="J133" s="244" t="str">
        <f ca="1">IF(MOD(ROW()-13,2)=0,IF(ISBLANK(OFFSET('11. SEGUIMIENTO 2026'!$N$14,INT((ROW()-13)/2),0)),"",OFFSET('11. SEGUIMIENTO 2026'!$N$14,INT((ROW()-13)/2),0)),IF(ISBLANK(OFFSET('9. METAS'!$Q$20,INT((ROW()-14)/2),0)),"",OFFSET('9. METAS'!$Q$20,INT((ROW()-14)/2),0)))</f>
        <v/>
      </c>
      <c r="K133" s="245" t="str">
        <f ca="1">IF(MOD(ROW()-13,2)=0,IF(ISBLANK(OFFSET('11. SEGUIMIENTO 2026'!$O$14,INT((ROW()-13)/2),0)),"",OFFSET('11. SEGUIMIENTO 2026'!$O$14,INT((ROW()-13)/2),0)),IF(ISBLANK(OFFSET('9. METAS'!$R$20,INT((ROW()-14)/2),0)),"",OFFSET('9. METAS'!$R$20,INT((ROW()-14)/2),0)))</f>
        <v/>
      </c>
      <c r="L133" s="245" t="str">
        <f ca="1">IF(MOD(ROW()-13,2)=0,IF(ISBLANK(OFFSET('11. SEGUIMIENTO 2026'!$P$14,INT((ROW()-13)/2),0)),"",OFFSET('11. SEGUIMIENTO 2026'!$P$14,INT((ROW()-13)/2),0)),IF(ISBLANK(OFFSET('9. METAS'!$S$20,INT((ROW()-14)/2),0)),"",OFFSET('9. METAS'!$S$20,INT((ROW()-14)/2),0)))</f>
        <v/>
      </c>
      <c r="M133" s="246" t="str">
        <f ca="1">IF(MOD(ROW()-13,2)=0,IF(ISBLANK(OFFSET('11. SEGUIMIENTO 2026'!$Q$14,INT((ROW()-13)/2),0)),"",OFFSET('11. SEGUIMIENTO 2026'!$Q$14,INT((ROW()-13)/2),0)),IF(ISBLANK(OFFSET('9. METAS'!$T$20,INT((ROW()-14)/2),0)),"",OFFSET('9. METAS'!$T$20,INT((ROW()-14)/2),0)))</f>
        <v/>
      </c>
      <c r="N133" s="1006" t="str">
        <f t="shared" ref="N133" ca="1" si="116">IFERROR(J133/J134,"ND")</f>
        <v>ND</v>
      </c>
      <c r="O133" s="1008" t="str">
        <f t="shared" ref="O133" ca="1" si="117">IFERROR(((J133+K133+L133+M133)/H133),"ND")</f>
        <v>ND</v>
      </c>
      <c r="P133" s="1010"/>
    </row>
    <row r="134" spans="3:16">
      <c r="C134" s="1025"/>
      <c r="D134" s="1018"/>
      <c r="E134" s="1018"/>
      <c r="F134" s="1021"/>
      <c r="G134" s="1023"/>
      <c r="H134" s="1002"/>
      <c r="I134" s="1012"/>
      <c r="J134" s="244" t="str">
        <f ca="1">IF(MOD(ROW()-13,2)=0,IF(ISBLANK(OFFSET('11. SEGUIMIENTO 2026'!$N$14,INT((ROW()-13)/2),0)),"",OFFSET('11. SEGUIMIENTO 2026'!$N$14,INT((ROW()-13)/2),0)),IF(ISBLANK(OFFSET('9. METAS'!$Q$20,INT((ROW()-14)/2),0)),"",OFFSET('9. METAS'!$Q$20,INT((ROW()-14)/2),0)))</f>
        <v/>
      </c>
      <c r="K134" s="245" t="str">
        <f ca="1">IF(MOD(ROW()-13,2)=0,IF(ISBLANK(OFFSET('11. SEGUIMIENTO 2026'!$O$14,INT((ROW()-13)/2),0)),"",OFFSET('11. SEGUIMIENTO 2026'!$O$14,INT((ROW()-13)/2),0)),IF(ISBLANK(OFFSET('9. METAS'!$R$20,INT((ROW()-14)/2),0)),"",OFFSET('9. METAS'!$R$20,INT((ROW()-14)/2),0)))</f>
        <v/>
      </c>
      <c r="L134" s="245" t="str">
        <f ca="1">IF(MOD(ROW()-13,2)=0,IF(ISBLANK(OFFSET('11. SEGUIMIENTO 2026'!$P$14,INT((ROW()-13)/2),0)),"",OFFSET('11. SEGUIMIENTO 2026'!$P$14,INT((ROW()-13)/2),0)),IF(ISBLANK(OFFSET('9. METAS'!$S$20,INT((ROW()-14)/2),0)),"",OFFSET('9. METAS'!$S$20,INT((ROW()-14)/2),0)))</f>
        <v/>
      </c>
      <c r="M134" s="246" t="str">
        <f ca="1">IF(MOD(ROW()-13,2)=0,IF(ISBLANK(OFFSET('11. SEGUIMIENTO 2026'!$Q$14,INT((ROW()-13)/2),0)),"",OFFSET('11. SEGUIMIENTO 2026'!$Q$14,INT((ROW()-13)/2),0)),IF(ISBLANK(OFFSET('9. METAS'!$T$20,INT((ROW()-14)/2),0)),"",OFFSET('9. METAS'!$T$20,INT((ROW()-14)/2),0)))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02" t="str">
        <f ca="1">IF(ISBLANK(OFFSET('9. METAS'!$K$20,INT((ROW()-13)/2),0)),"",OFFSET('9. METAS'!$K$20,INT((ROW()-13)/2),0))</f>
        <v/>
      </c>
      <c r="I135" s="1004"/>
      <c r="J135" s="244" t="str">
        <f ca="1">IF(MOD(ROW()-13,2)=0,IF(ISBLANK(OFFSET('11. SEGUIMIENTO 2026'!$N$14,INT((ROW()-13)/2),0)),"",OFFSET('11. SEGUIMIENTO 2026'!$N$14,INT((ROW()-13)/2),0)),IF(ISBLANK(OFFSET('9. METAS'!$Q$20,INT((ROW()-14)/2),0)),"",OFFSET('9. METAS'!$Q$20,INT((ROW()-14)/2),0)))</f>
        <v/>
      </c>
      <c r="K135" s="245" t="str">
        <f ca="1">IF(MOD(ROW()-13,2)=0,IF(ISBLANK(OFFSET('11. SEGUIMIENTO 2026'!$O$14,INT((ROW()-13)/2),0)),"",OFFSET('11. SEGUIMIENTO 2026'!$O$14,INT((ROW()-13)/2),0)),IF(ISBLANK(OFFSET('9. METAS'!$R$20,INT((ROW()-14)/2),0)),"",OFFSET('9. METAS'!$R$20,INT((ROW()-14)/2),0)))</f>
        <v/>
      </c>
      <c r="L135" s="245" t="str">
        <f ca="1">IF(MOD(ROW()-13,2)=0,IF(ISBLANK(OFFSET('11. SEGUIMIENTO 2026'!$P$14,INT((ROW()-13)/2),0)),"",OFFSET('11. SEGUIMIENTO 2026'!$P$14,INT((ROW()-13)/2),0)),IF(ISBLANK(OFFSET('9. METAS'!$S$20,INT((ROW()-14)/2),0)),"",OFFSET('9. METAS'!$S$20,INT((ROW()-14)/2),0)))</f>
        <v/>
      </c>
      <c r="M135" s="246" t="str">
        <f ca="1">IF(MOD(ROW()-13,2)=0,IF(ISBLANK(OFFSET('11. SEGUIMIENTO 2026'!$Q$14,INT((ROW()-13)/2),0)),"",OFFSET('11. SEGUIMIENTO 2026'!$Q$14,INT((ROW()-13)/2),0)),IF(ISBLANK(OFFSET('9. METAS'!$T$20,INT((ROW()-14)/2),0)),"",OFFSET('9. METAS'!$T$20,INT((ROW()-14)/2),0)))</f>
        <v/>
      </c>
      <c r="N135" s="1006" t="str">
        <f t="shared" ref="N135" ca="1" si="118">IFERROR(J135/J136,"ND")</f>
        <v>ND</v>
      </c>
      <c r="O135" s="1008" t="str">
        <f t="shared" ref="O135" ca="1" si="119">IFERROR(((J135+K135+L135+M135)/H135),"ND")</f>
        <v>ND</v>
      </c>
      <c r="P135" s="1010"/>
    </row>
    <row r="136" spans="3:16">
      <c r="C136" s="1025"/>
      <c r="D136" s="1018"/>
      <c r="E136" s="1018"/>
      <c r="F136" s="1021"/>
      <c r="G136" s="1023"/>
      <c r="H136" s="1002"/>
      <c r="I136" s="1012"/>
      <c r="J136" s="244" t="str">
        <f ca="1">IF(MOD(ROW()-13,2)=0,IF(ISBLANK(OFFSET('11. SEGUIMIENTO 2026'!$N$14,INT((ROW()-13)/2),0)),"",OFFSET('11. SEGUIMIENTO 2026'!$N$14,INT((ROW()-13)/2),0)),IF(ISBLANK(OFFSET('9. METAS'!$Q$20,INT((ROW()-14)/2),0)),"",OFFSET('9. METAS'!$Q$20,INT((ROW()-14)/2),0)))</f>
        <v/>
      </c>
      <c r="K136" s="245" t="str">
        <f ca="1">IF(MOD(ROW()-13,2)=0,IF(ISBLANK(OFFSET('11. SEGUIMIENTO 2026'!$O$14,INT((ROW()-13)/2),0)),"",OFFSET('11. SEGUIMIENTO 2026'!$O$14,INT((ROW()-13)/2),0)),IF(ISBLANK(OFFSET('9. METAS'!$R$20,INT((ROW()-14)/2),0)),"",OFFSET('9. METAS'!$R$20,INT((ROW()-14)/2),0)))</f>
        <v/>
      </c>
      <c r="L136" s="245" t="str">
        <f ca="1">IF(MOD(ROW()-13,2)=0,IF(ISBLANK(OFFSET('11. SEGUIMIENTO 2026'!$P$14,INT((ROW()-13)/2),0)),"",OFFSET('11. SEGUIMIENTO 2026'!$P$14,INT((ROW()-13)/2),0)),IF(ISBLANK(OFFSET('9. METAS'!$S$20,INT((ROW()-14)/2),0)),"",OFFSET('9. METAS'!$S$20,INT((ROW()-14)/2),0)))</f>
        <v/>
      </c>
      <c r="M136" s="246" t="str">
        <f ca="1">IF(MOD(ROW()-13,2)=0,IF(ISBLANK(OFFSET('11. SEGUIMIENTO 2026'!$Q$14,INT((ROW()-13)/2),0)),"",OFFSET('11. SEGUIMIENTO 2026'!$Q$14,INT((ROW()-13)/2),0)),IF(ISBLANK(OFFSET('9. METAS'!$T$20,INT((ROW()-14)/2),0)),"",OFFSET('9. METAS'!$T$20,INT((ROW()-14)/2),0)))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02">
        <f ca="1">IF(ISBLANK(OFFSET('9. METAS'!$K$20,INT((ROW()-13)/2),0)),"",OFFSET('9. METAS'!$K$20,INT((ROW()-13)/2),0))</f>
        <v>100</v>
      </c>
      <c r="I137" s="1004"/>
      <c r="J137" s="244">
        <f ca="1">IF(MOD(ROW()-13,2)=0,IF(ISBLANK(OFFSET('11. SEGUIMIENTO 2026'!$N$14,INT((ROW()-13)/2),0)),"",OFFSET('11. SEGUIMIENTO 2026'!$N$14,INT((ROW()-13)/2),0)),IF(ISBLANK(OFFSET('9. METAS'!$Q$20,INT((ROW()-14)/2),0)),"",OFFSET('9. METAS'!$Q$20,INT((ROW()-14)/2),0)))</f>
        <v>0</v>
      </c>
      <c r="K137" s="245" t="str">
        <f ca="1">IF(MOD(ROW()-13,2)=0,IF(ISBLANK(OFFSET('11. SEGUIMIENTO 2026'!$O$14,INT((ROW()-13)/2),0)),"",OFFSET('11. SEGUIMIENTO 2026'!$O$14,INT((ROW()-13)/2),0)),IF(ISBLANK(OFFSET('9. METAS'!$R$20,INT((ROW()-14)/2),0)),"",OFFSET('9. METAS'!$R$20,INT((ROW()-14)/2),0)))</f>
        <v/>
      </c>
      <c r="L137" s="245" t="str">
        <f ca="1">IF(MOD(ROW()-13,2)=0,IF(ISBLANK(OFFSET('11. SEGUIMIENTO 2026'!$P$14,INT((ROW()-13)/2),0)),"",OFFSET('11. SEGUIMIENTO 2026'!$P$14,INT((ROW()-13)/2),0)),IF(ISBLANK(OFFSET('9. METAS'!$S$20,INT((ROW()-14)/2),0)),"",OFFSET('9. METAS'!$S$20,INT((ROW()-14)/2),0)))</f>
        <v/>
      </c>
      <c r="M137" s="246" t="str">
        <f ca="1">IF(MOD(ROW()-13,2)=0,IF(ISBLANK(OFFSET('11. SEGUIMIENTO 2026'!$Q$14,INT((ROW()-13)/2),0)),"",OFFSET('11. SEGUIMIENTO 2026'!$Q$14,INT((ROW()-13)/2),0)),IF(ISBLANK(OFFSET('9. METAS'!$T$20,INT((ROW()-14)/2),0)),"",OFFSET('9. METAS'!$T$20,INT((ROW()-14)/2),0)))</f>
        <v/>
      </c>
      <c r="N137" s="1006">
        <f t="shared" ref="N137" ca="1" si="120">IFERROR(J137/J138,"ND")</f>
        <v>0</v>
      </c>
      <c r="O137" s="1008" t="str">
        <f t="shared" ref="O137" ca="1" si="121">IFERROR(((J137+K137+L137+M137)/H137),"ND")</f>
        <v>ND</v>
      </c>
      <c r="P137" s="1010"/>
    </row>
    <row r="138" spans="3:16">
      <c r="C138" s="1025"/>
      <c r="D138" s="1018"/>
      <c r="E138" s="1018"/>
      <c r="F138" s="1021"/>
      <c r="G138" s="1023"/>
      <c r="H138" s="1002"/>
      <c r="I138" s="1012"/>
      <c r="J138" s="244">
        <f ca="1">IF(MOD(ROW()-13,2)=0,IF(ISBLANK(OFFSET('11. SEGUIMIENTO 2026'!$N$14,INT((ROW()-13)/2),0)),"",OFFSET('11. SEGUIMIENTO 2026'!$N$14,INT((ROW()-13)/2),0)),IF(ISBLANK(OFFSET('9. METAS'!$Q$20,INT((ROW()-14)/2),0)),"",OFFSET('9. METAS'!$Q$20,INT((ROW()-14)/2),0)))</f>
        <v>25</v>
      </c>
      <c r="K138" s="245">
        <f ca="1">IF(MOD(ROW()-13,2)=0,IF(ISBLANK(OFFSET('11. SEGUIMIENTO 2026'!$O$14,INT((ROW()-13)/2),0)),"",OFFSET('11. SEGUIMIENTO 2026'!$O$14,INT((ROW()-13)/2),0)),IF(ISBLANK(OFFSET('9. METAS'!$R$20,INT((ROW()-14)/2),0)),"",OFFSET('9. METAS'!$R$20,INT((ROW()-14)/2),0)))</f>
        <v>25</v>
      </c>
      <c r="L138" s="245">
        <f ca="1">IF(MOD(ROW()-13,2)=0,IF(ISBLANK(OFFSET('11. SEGUIMIENTO 2026'!$P$14,INT((ROW()-13)/2),0)),"",OFFSET('11. SEGUIMIENTO 2026'!$P$14,INT((ROW()-13)/2),0)),IF(ISBLANK(OFFSET('9. METAS'!$S$20,INT((ROW()-14)/2),0)),"",OFFSET('9. METAS'!$S$20,INT((ROW()-14)/2),0)))</f>
        <v>25</v>
      </c>
      <c r="M138" s="246">
        <f ca="1">IF(MOD(ROW()-13,2)=0,IF(ISBLANK(OFFSET('11. SEGUIMIENTO 2026'!$Q$14,INT((ROW()-13)/2),0)),"",OFFSET('11. SEGUIMIENTO 2026'!$Q$14,INT((ROW()-13)/2),0)),IF(ISBLANK(OFFSET('9. METAS'!$T$20,INT((ROW()-14)/2),0)),"",OFFSET('9. METAS'!$T$20,INT((ROW()-14)/2),0)))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02">
        <f ca="1">IF(ISBLANK(OFFSET('9. METAS'!$K$20,INT((ROW()-13)/2),0)),"",OFFSET('9. METAS'!$K$20,INT((ROW()-13)/2),0))</f>
        <v>2</v>
      </c>
      <c r="I139" s="1004"/>
      <c r="J139" s="244">
        <f ca="1">IF(MOD(ROW()-13,2)=0,IF(ISBLANK(OFFSET('11. SEGUIMIENTO 2026'!$N$14,INT((ROW()-13)/2),0)),"",OFFSET('11. SEGUIMIENTO 2026'!$N$14,INT((ROW()-13)/2),0)),IF(ISBLANK(OFFSET('9. METAS'!$Q$20,INT((ROW()-14)/2),0)),"",OFFSET('9. METAS'!$Q$20,INT((ROW()-14)/2),0)))</f>
        <v>0</v>
      </c>
      <c r="K139" s="245" t="str">
        <f ca="1">IF(MOD(ROW()-13,2)=0,IF(ISBLANK(OFFSET('11. SEGUIMIENTO 2026'!$O$14,INT((ROW()-13)/2),0)),"",OFFSET('11. SEGUIMIENTO 2026'!$O$14,INT((ROW()-13)/2),0)),IF(ISBLANK(OFFSET('9. METAS'!$R$20,INT((ROW()-14)/2),0)),"",OFFSET('9. METAS'!$R$20,INT((ROW()-14)/2),0)))</f>
        <v/>
      </c>
      <c r="L139" s="245" t="str">
        <f ca="1">IF(MOD(ROW()-13,2)=0,IF(ISBLANK(OFFSET('11. SEGUIMIENTO 2026'!$P$14,INT((ROW()-13)/2),0)),"",OFFSET('11. SEGUIMIENTO 2026'!$P$14,INT((ROW()-13)/2),0)),IF(ISBLANK(OFFSET('9. METAS'!$S$20,INT((ROW()-14)/2),0)),"",OFFSET('9. METAS'!$S$20,INT((ROW()-14)/2),0)))</f>
        <v/>
      </c>
      <c r="M139" s="246" t="str">
        <f ca="1">IF(MOD(ROW()-13,2)=0,IF(ISBLANK(OFFSET('11. SEGUIMIENTO 2026'!$Q$14,INT((ROW()-13)/2),0)),"",OFFSET('11. SEGUIMIENTO 2026'!$Q$14,INT((ROW()-13)/2),0)),IF(ISBLANK(OFFSET('9. METAS'!$T$20,INT((ROW()-14)/2),0)),"",OFFSET('9. METAS'!$T$20,INT((ROW()-14)/2),0)))</f>
        <v/>
      </c>
      <c r="N139" s="1006">
        <f t="shared" ref="N139" ca="1" si="122">IFERROR(J139/J140,"ND")</f>
        <v>0</v>
      </c>
      <c r="O139" s="1008" t="str">
        <f t="shared" ref="O139" ca="1" si="123">IFERROR(((J139+K139+L139+M139)/H139),"ND")</f>
        <v>ND</v>
      </c>
      <c r="P139" s="1010"/>
    </row>
    <row r="140" spans="3:16">
      <c r="C140" s="1025"/>
      <c r="D140" s="1018"/>
      <c r="E140" s="1018"/>
      <c r="F140" s="1021"/>
      <c r="G140" s="1023"/>
      <c r="H140" s="1002"/>
      <c r="I140" s="1012"/>
      <c r="J140" s="244">
        <f ca="1">IF(MOD(ROW()-13,2)=0,IF(ISBLANK(OFFSET('11. SEGUIMIENTO 2026'!$N$14,INT((ROW()-13)/2),0)),"",OFFSET('11. SEGUIMIENTO 2026'!$N$14,INT((ROW()-13)/2),0)),IF(ISBLANK(OFFSET('9. METAS'!$Q$20,INT((ROW()-14)/2),0)),"",OFFSET('9. METAS'!$Q$20,INT((ROW()-14)/2),0)))</f>
        <v>1</v>
      </c>
      <c r="K140" s="245">
        <f ca="1">IF(MOD(ROW()-13,2)=0,IF(ISBLANK(OFFSET('11. SEGUIMIENTO 2026'!$O$14,INT((ROW()-13)/2),0)),"",OFFSET('11. SEGUIMIENTO 2026'!$O$14,INT((ROW()-13)/2),0)),IF(ISBLANK(OFFSET('9. METAS'!$R$20,INT((ROW()-14)/2),0)),"",OFFSET('9. METAS'!$R$20,INT((ROW()-14)/2),0)))</f>
        <v>1</v>
      </c>
      <c r="L140" s="245">
        <f ca="1">IF(MOD(ROW()-13,2)=0,IF(ISBLANK(OFFSET('11. SEGUIMIENTO 2026'!$P$14,INT((ROW()-13)/2),0)),"",OFFSET('11. SEGUIMIENTO 2026'!$P$14,INT((ROW()-13)/2),0)),IF(ISBLANK(OFFSET('9. METAS'!$S$20,INT((ROW()-14)/2),0)),"",OFFSET('9. METAS'!$S$20,INT((ROW()-14)/2),0)))</f>
        <v>0</v>
      </c>
      <c r="M140" s="246">
        <f ca="1">IF(MOD(ROW()-13,2)=0,IF(ISBLANK(OFFSET('11. SEGUIMIENTO 2026'!$Q$14,INT((ROW()-13)/2),0)),"",OFFSET('11. SEGUIMIENTO 2026'!$Q$14,INT((ROW()-13)/2),0)),IF(ISBLANK(OFFSET('9. METAS'!$T$20,INT((ROW()-14)/2),0)),"",OFFSET('9. METAS'!$T$20,INT((ROW()-14)/2),0)))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02" t="str">
        <f ca="1">IF(ISBLANK(OFFSET('9. METAS'!$K$20,INT((ROW()-13)/2),0)),"",OFFSET('9. METAS'!$K$20,INT((ROW()-13)/2),0))</f>
        <v/>
      </c>
      <c r="I141" s="1004"/>
      <c r="J141" s="244" t="str">
        <f ca="1">IF(MOD(ROW()-13,2)=0,IF(ISBLANK(OFFSET('11. SEGUIMIENTO 2026'!$N$14,INT((ROW()-13)/2),0)),"",OFFSET('11. SEGUIMIENTO 2026'!$N$14,INT((ROW()-13)/2),0)),IF(ISBLANK(OFFSET('9. METAS'!$Q$20,INT((ROW()-14)/2),0)),"",OFFSET('9. METAS'!$Q$20,INT((ROW()-14)/2),0)))</f>
        <v/>
      </c>
      <c r="K141" s="245" t="str">
        <f ca="1">IF(MOD(ROW()-13,2)=0,IF(ISBLANK(OFFSET('11. SEGUIMIENTO 2026'!$O$14,INT((ROW()-13)/2),0)),"",OFFSET('11. SEGUIMIENTO 2026'!$O$14,INT((ROW()-13)/2),0)),IF(ISBLANK(OFFSET('9. METAS'!$R$20,INT((ROW()-14)/2),0)),"",OFFSET('9. METAS'!$R$20,INT((ROW()-14)/2),0)))</f>
        <v/>
      </c>
      <c r="L141" s="245" t="str">
        <f ca="1">IF(MOD(ROW()-13,2)=0,IF(ISBLANK(OFFSET('11. SEGUIMIENTO 2026'!$P$14,INT((ROW()-13)/2),0)),"",OFFSET('11. SEGUIMIENTO 2026'!$P$14,INT((ROW()-13)/2),0)),IF(ISBLANK(OFFSET('9. METAS'!$S$20,INT((ROW()-14)/2),0)),"",OFFSET('9. METAS'!$S$20,INT((ROW()-14)/2),0)))</f>
        <v/>
      </c>
      <c r="M141" s="246" t="str">
        <f ca="1">IF(MOD(ROW()-13,2)=0,IF(ISBLANK(OFFSET('11. SEGUIMIENTO 2026'!$Q$14,INT((ROW()-13)/2),0)),"",OFFSET('11. SEGUIMIENTO 2026'!$Q$14,INT((ROW()-13)/2),0)),IF(ISBLANK(OFFSET('9. METAS'!$T$20,INT((ROW()-14)/2),0)),"",OFFSET('9. METAS'!$T$20,INT((ROW()-14)/2),0)))</f>
        <v/>
      </c>
      <c r="N141" s="1006" t="str">
        <f t="shared" ref="N141" ca="1" si="124">IFERROR(J141/J142,"ND")</f>
        <v>ND</v>
      </c>
      <c r="O141" s="1008" t="str">
        <f t="shared" ref="O141" ca="1" si="125">IFERROR(((J141+K141+L141+M141)/H141),"ND")</f>
        <v>ND</v>
      </c>
      <c r="P141" s="1010"/>
    </row>
    <row r="142" spans="3:16">
      <c r="C142" s="1025"/>
      <c r="D142" s="1018"/>
      <c r="E142" s="1018"/>
      <c r="F142" s="1021"/>
      <c r="G142" s="1023"/>
      <c r="H142" s="1002"/>
      <c r="I142" s="1012"/>
      <c r="J142" s="244" t="str">
        <f ca="1">IF(MOD(ROW()-13,2)=0,IF(ISBLANK(OFFSET('11. SEGUIMIENTO 2026'!$N$14,INT((ROW()-13)/2),0)),"",OFFSET('11. SEGUIMIENTO 2026'!$N$14,INT((ROW()-13)/2),0)),IF(ISBLANK(OFFSET('9. METAS'!$Q$20,INT((ROW()-14)/2),0)),"",OFFSET('9. METAS'!$Q$20,INT((ROW()-14)/2),0)))</f>
        <v/>
      </c>
      <c r="K142" s="245" t="str">
        <f ca="1">IF(MOD(ROW()-13,2)=0,IF(ISBLANK(OFFSET('11. SEGUIMIENTO 2026'!$O$14,INT((ROW()-13)/2),0)),"",OFFSET('11. SEGUIMIENTO 2026'!$O$14,INT((ROW()-13)/2),0)),IF(ISBLANK(OFFSET('9. METAS'!$R$20,INT((ROW()-14)/2),0)),"",OFFSET('9. METAS'!$R$20,INT((ROW()-14)/2),0)))</f>
        <v/>
      </c>
      <c r="L142" s="245" t="str">
        <f ca="1">IF(MOD(ROW()-13,2)=0,IF(ISBLANK(OFFSET('11. SEGUIMIENTO 2026'!$P$14,INT((ROW()-13)/2),0)),"",OFFSET('11. SEGUIMIENTO 2026'!$P$14,INT((ROW()-13)/2),0)),IF(ISBLANK(OFFSET('9. METAS'!$S$20,INT((ROW()-14)/2),0)),"",OFFSET('9. METAS'!$S$20,INT((ROW()-14)/2),0)))</f>
        <v/>
      </c>
      <c r="M142" s="246" t="str">
        <f ca="1">IF(MOD(ROW()-13,2)=0,IF(ISBLANK(OFFSET('11. SEGUIMIENTO 2026'!$Q$14,INT((ROW()-13)/2),0)),"",OFFSET('11. SEGUIMIENTO 2026'!$Q$14,INT((ROW()-13)/2),0)),IF(ISBLANK(OFFSET('9. METAS'!$T$20,INT((ROW()-14)/2),0)),"",OFFSET('9. METAS'!$T$20,INT((ROW()-14)/2),0)))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02" t="str">
        <f ca="1">IF(ISBLANK(OFFSET('9. METAS'!$K$20,INT((ROW()-13)/2),0)),"",OFFSET('9. METAS'!$K$20,INT((ROW()-13)/2),0))</f>
        <v/>
      </c>
      <c r="I143" s="1004"/>
      <c r="J143" s="244" t="str">
        <f ca="1">IF(MOD(ROW()-13,2)=0,IF(ISBLANK(OFFSET('11. SEGUIMIENTO 2026'!$N$14,INT((ROW()-13)/2),0)),"",OFFSET('11. SEGUIMIENTO 2026'!$N$14,INT((ROW()-13)/2),0)),IF(ISBLANK(OFFSET('9. METAS'!$Q$20,INT((ROW()-14)/2),0)),"",OFFSET('9. METAS'!$Q$20,INT((ROW()-14)/2),0)))</f>
        <v/>
      </c>
      <c r="K143" s="245" t="str">
        <f ca="1">IF(MOD(ROW()-13,2)=0,IF(ISBLANK(OFFSET('11. SEGUIMIENTO 2026'!$O$14,INT((ROW()-13)/2),0)),"",OFFSET('11. SEGUIMIENTO 2026'!$O$14,INT((ROW()-13)/2),0)),IF(ISBLANK(OFFSET('9. METAS'!$R$20,INT((ROW()-14)/2),0)),"",OFFSET('9. METAS'!$R$20,INT((ROW()-14)/2),0)))</f>
        <v/>
      </c>
      <c r="L143" s="245" t="str">
        <f ca="1">IF(MOD(ROW()-13,2)=0,IF(ISBLANK(OFFSET('11. SEGUIMIENTO 2026'!$P$14,INT((ROW()-13)/2),0)),"",OFFSET('11. SEGUIMIENTO 2026'!$P$14,INT((ROW()-13)/2),0)),IF(ISBLANK(OFFSET('9. METAS'!$S$20,INT((ROW()-14)/2),0)),"",OFFSET('9. METAS'!$S$20,INT((ROW()-14)/2),0)))</f>
        <v/>
      </c>
      <c r="M143" s="246" t="str">
        <f ca="1">IF(MOD(ROW()-13,2)=0,IF(ISBLANK(OFFSET('11. SEGUIMIENTO 2026'!$Q$14,INT((ROW()-13)/2),0)),"",OFFSET('11. SEGUIMIENTO 2026'!$Q$14,INT((ROW()-13)/2),0)),IF(ISBLANK(OFFSET('9. METAS'!$T$20,INT((ROW()-14)/2),0)),"",OFFSET('9. METAS'!$T$20,INT((ROW()-14)/2),0)))</f>
        <v/>
      </c>
      <c r="N143" s="1006" t="str">
        <f t="shared" ref="N143" ca="1" si="126">IFERROR(J143/J144,"ND")</f>
        <v>ND</v>
      </c>
      <c r="O143" s="1008" t="str">
        <f t="shared" ref="O143" ca="1" si="127">IFERROR(((J143+K143+L143+M143)/H143),"ND")</f>
        <v>ND</v>
      </c>
      <c r="P143" s="1010"/>
    </row>
    <row r="144" spans="3:16">
      <c r="C144" s="1025"/>
      <c r="D144" s="1018"/>
      <c r="E144" s="1018"/>
      <c r="F144" s="1021"/>
      <c r="G144" s="1023"/>
      <c r="H144" s="1002"/>
      <c r="I144" s="1012"/>
      <c r="J144" s="244" t="str">
        <f ca="1">IF(MOD(ROW()-13,2)=0,IF(ISBLANK(OFFSET('11. SEGUIMIENTO 2026'!$N$14,INT((ROW()-13)/2),0)),"",OFFSET('11. SEGUIMIENTO 2026'!$N$14,INT((ROW()-13)/2),0)),IF(ISBLANK(OFFSET('9. METAS'!$Q$20,INT((ROW()-14)/2),0)),"",OFFSET('9. METAS'!$Q$20,INT((ROW()-14)/2),0)))</f>
        <v/>
      </c>
      <c r="K144" s="245" t="str">
        <f ca="1">IF(MOD(ROW()-13,2)=0,IF(ISBLANK(OFFSET('11. SEGUIMIENTO 2026'!$O$14,INT((ROW()-13)/2),0)),"",OFFSET('11. SEGUIMIENTO 2026'!$O$14,INT((ROW()-13)/2),0)),IF(ISBLANK(OFFSET('9. METAS'!$R$20,INT((ROW()-14)/2),0)),"",OFFSET('9. METAS'!$R$20,INT((ROW()-14)/2),0)))</f>
        <v/>
      </c>
      <c r="L144" s="245" t="str">
        <f ca="1">IF(MOD(ROW()-13,2)=0,IF(ISBLANK(OFFSET('11. SEGUIMIENTO 2026'!$P$14,INT((ROW()-13)/2),0)),"",OFFSET('11. SEGUIMIENTO 2026'!$P$14,INT((ROW()-13)/2),0)),IF(ISBLANK(OFFSET('9. METAS'!$S$20,INT((ROW()-14)/2),0)),"",OFFSET('9. METAS'!$S$20,INT((ROW()-14)/2),0)))</f>
        <v/>
      </c>
      <c r="M144" s="246" t="str">
        <f ca="1">IF(MOD(ROW()-13,2)=0,IF(ISBLANK(OFFSET('11. SEGUIMIENTO 2026'!$Q$14,INT((ROW()-13)/2),0)),"",OFFSET('11. SEGUIMIENTO 2026'!$Q$14,INT((ROW()-13)/2),0)),IF(ISBLANK(OFFSET('9. METAS'!$T$20,INT((ROW()-14)/2),0)),"",OFFSET('9. METAS'!$T$20,INT((ROW()-14)/2),0)))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02" t="str">
        <f ca="1">IF(ISBLANK(OFFSET('9. METAS'!$K$20,INT((ROW()-13)/2),0)),"",OFFSET('9. METAS'!$K$20,INT((ROW()-13)/2),0))</f>
        <v/>
      </c>
      <c r="I145" s="1004"/>
      <c r="J145" s="244" t="str">
        <f ca="1">IF(MOD(ROW()-13,2)=0,IF(ISBLANK(OFFSET('11. SEGUIMIENTO 2026'!$N$14,INT((ROW()-13)/2),0)),"",OFFSET('11. SEGUIMIENTO 2026'!$N$14,INT((ROW()-13)/2),0)),IF(ISBLANK(OFFSET('9. METAS'!$Q$20,INT((ROW()-14)/2),0)),"",OFFSET('9. METAS'!$Q$20,INT((ROW()-14)/2),0)))</f>
        <v/>
      </c>
      <c r="K145" s="245" t="str">
        <f ca="1">IF(MOD(ROW()-13,2)=0,IF(ISBLANK(OFFSET('11. SEGUIMIENTO 2026'!$O$14,INT((ROW()-13)/2),0)),"",OFFSET('11. SEGUIMIENTO 2026'!$O$14,INT((ROW()-13)/2),0)),IF(ISBLANK(OFFSET('9. METAS'!$R$20,INT((ROW()-14)/2),0)),"",OFFSET('9. METAS'!$R$20,INT((ROW()-14)/2),0)))</f>
        <v/>
      </c>
      <c r="L145" s="245" t="str">
        <f ca="1">IF(MOD(ROW()-13,2)=0,IF(ISBLANK(OFFSET('11. SEGUIMIENTO 2026'!$P$14,INT((ROW()-13)/2),0)),"",OFFSET('11. SEGUIMIENTO 2026'!$P$14,INT((ROW()-13)/2),0)),IF(ISBLANK(OFFSET('9. METAS'!$S$20,INT((ROW()-14)/2),0)),"",OFFSET('9. METAS'!$S$20,INT((ROW()-14)/2),0)))</f>
        <v/>
      </c>
      <c r="M145" s="246" t="str">
        <f ca="1">IF(MOD(ROW()-13,2)=0,IF(ISBLANK(OFFSET('11. SEGUIMIENTO 2026'!$Q$14,INT((ROW()-13)/2),0)),"",OFFSET('11. SEGUIMIENTO 2026'!$Q$14,INT((ROW()-13)/2),0)),IF(ISBLANK(OFFSET('9. METAS'!$T$20,INT((ROW()-14)/2),0)),"",OFFSET('9. METAS'!$T$20,INT((ROW()-14)/2),0)))</f>
        <v/>
      </c>
      <c r="N145" s="1006" t="str">
        <f t="shared" ref="N145" ca="1" si="128">IFERROR(J145/J146,"ND")</f>
        <v>ND</v>
      </c>
      <c r="O145" s="1008" t="str">
        <f t="shared" ref="O145" ca="1" si="129">IFERROR(((J145+K145+L145+M145)/H145),"ND")</f>
        <v>ND</v>
      </c>
      <c r="P145" s="1010"/>
    </row>
    <row r="146" spans="3:16">
      <c r="C146" s="1025"/>
      <c r="D146" s="1018"/>
      <c r="E146" s="1018"/>
      <c r="F146" s="1021"/>
      <c r="G146" s="1023"/>
      <c r="H146" s="1002"/>
      <c r="I146" s="1012"/>
      <c r="J146" s="244" t="str">
        <f ca="1">IF(MOD(ROW()-13,2)=0,IF(ISBLANK(OFFSET('11. SEGUIMIENTO 2026'!$N$14,INT((ROW()-13)/2),0)),"",OFFSET('11. SEGUIMIENTO 2026'!$N$14,INT((ROW()-13)/2),0)),IF(ISBLANK(OFFSET('9. METAS'!$Q$20,INT((ROW()-14)/2),0)),"",OFFSET('9. METAS'!$Q$20,INT((ROW()-14)/2),0)))</f>
        <v/>
      </c>
      <c r="K146" s="245" t="str">
        <f ca="1">IF(MOD(ROW()-13,2)=0,IF(ISBLANK(OFFSET('11. SEGUIMIENTO 2026'!$O$14,INT((ROW()-13)/2),0)),"",OFFSET('11. SEGUIMIENTO 2026'!$O$14,INT((ROW()-13)/2),0)),IF(ISBLANK(OFFSET('9. METAS'!$R$20,INT((ROW()-14)/2),0)),"",OFFSET('9. METAS'!$R$20,INT((ROW()-14)/2),0)))</f>
        <v/>
      </c>
      <c r="L146" s="245" t="str">
        <f ca="1">IF(MOD(ROW()-13,2)=0,IF(ISBLANK(OFFSET('11. SEGUIMIENTO 2026'!$P$14,INT((ROW()-13)/2),0)),"",OFFSET('11. SEGUIMIENTO 2026'!$P$14,INT((ROW()-13)/2),0)),IF(ISBLANK(OFFSET('9. METAS'!$S$20,INT((ROW()-14)/2),0)),"",OFFSET('9. METAS'!$S$20,INT((ROW()-14)/2),0)))</f>
        <v/>
      </c>
      <c r="M146" s="246" t="str">
        <f ca="1">IF(MOD(ROW()-13,2)=0,IF(ISBLANK(OFFSET('11. SEGUIMIENTO 2026'!$Q$14,INT((ROW()-13)/2),0)),"",OFFSET('11. SEGUIMIENTO 2026'!$Q$14,INT((ROW()-13)/2),0)),IF(ISBLANK(OFFSET('9. METAS'!$T$20,INT((ROW()-14)/2),0)),"",OFFSET('9. METAS'!$T$20,INT((ROW()-14)/2),0)))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02" t="str">
        <f ca="1">IF(ISBLANK(OFFSET('9. METAS'!$K$20,INT((ROW()-13)/2),0)),"",OFFSET('9. METAS'!$K$20,INT((ROW()-13)/2),0))</f>
        <v/>
      </c>
      <c r="I147" s="1004"/>
      <c r="J147" s="244" t="str">
        <f ca="1">IF(MOD(ROW()-13,2)=0,IF(ISBLANK(OFFSET('11. SEGUIMIENTO 2026'!$N$14,INT((ROW()-13)/2),0)),"",OFFSET('11. SEGUIMIENTO 2026'!$N$14,INT((ROW()-13)/2),0)),IF(ISBLANK(OFFSET('9. METAS'!$Q$20,INT((ROW()-14)/2),0)),"",OFFSET('9. METAS'!$Q$20,INT((ROW()-14)/2),0)))</f>
        <v/>
      </c>
      <c r="K147" s="245" t="str">
        <f ca="1">IF(MOD(ROW()-13,2)=0,IF(ISBLANK(OFFSET('11. SEGUIMIENTO 2026'!$O$14,INT((ROW()-13)/2),0)),"",OFFSET('11. SEGUIMIENTO 2026'!$O$14,INT((ROW()-13)/2),0)),IF(ISBLANK(OFFSET('9. METAS'!$R$20,INT((ROW()-14)/2),0)),"",OFFSET('9. METAS'!$R$20,INT((ROW()-14)/2),0)))</f>
        <v/>
      </c>
      <c r="L147" s="245" t="str">
        <f ca="1">IF(MOD(ROW()-13,2)=0,IF(ISBLANK(OFFSET('11. SEGUIMIENTO 2026'!$P$14,INT((ROW()-13)/2),0)),"",OFFSET('11. SEGUIMIENTO 2026'!$P$14,INT((ROW()-13)/2),0)),IF(ISBLANK(OFFSET('9. METAS'!$S$20,INT((ROW()-14)/2),0)),"",OFFSET('9. METAS'!$S$20,INT((ROW()-14)/2),0)))</f>
        <v/>
      </c>
      <c r="M147" s="246" t="str">
        <f ca="1">IF(MOD(ROW()-13,2)=0,IF(ISBLANK(OFFSET('11. SEGUIMIENTO 2026'!$Q$14,INT((ROW()-13)/2),0)),"",OFFSET('11. SEGUIMIENTO 2026'!$Q$14,INT((ROW()-13)/2),0)),IF(ISBLANK(OFFSET('9. METAS'!$T$20,INT((ROW()-14)/2),0)),"",OFFSET('9. METAS'!$T$20,INT((ROW()-14)/2),0)))</f>
        <v/>
      </c>
      <c r="N147" s="1006" t="str">
        <f t="shared" ref="N147" ca="1" si="130">IFERROR(J147/J148,"ND")</f>
        <v>ND</v>
      </c>
      <c r="O147" s="1008" t="str">
        <f t="shared" ref="O147" ca="1" si="131">IFERROR(((J147+K147+L147+M147)/H147),"ND")</f>
        <v>ND</v>
      </c>
      <c r="P147" s="1010"/>
    </row>
    <row r="148" spans="3:16">
      <c r="C148" s="1025"/>
      <c r="D148" s="1018"/>
      <c r="E148" s="1018"/>
      <c r="F148" s="1021"/>
      <c r="G148" s="1023"/>
      <c r="H148" s="1002"/>
      <c r="I148" s="1012"/>
      <c r="J148" s="244" t="str">
        <f ca="1">IF(MOD(ROW()-13,2)=0,IF(ISBLANK(OFFSET('11. SEGUIMIENTO 2026'!$N$14,INT((ROW()-13)/2),0)),"",OFFSET('11. SEGUIMIENTO 2026'!$N$14,INT((ROW()-13)/2),0)),IF(ISBLANK(OFFSET('9. METAS'!$Q$20,INT((ROW()-14)/2),0)),"",OFFSET('9. METAS'!$Q$20,INT((ROW()-14)/2),0)))</f>
        <v/>
      </c>
      <c r="K148" s="245" t="str">
        <f ca="1">IF(MOD(ROW()-13,2)=0,IF(ISBLANK(OFFSET('11. SEGUIMIENTO 2026'!$O$14,INT((ROW()-13)/2),0)),"",OFFSET('11. SEGUIMIENTO 2026'!$O$14,INT((ROW()-13)/2),0)),IF(ISBLANK(OFFSET('9. METAS'!$R$20,INT((ROW()-14)/2),0)),"",OFFSET('9. METAS'!$R$20,INT((ROW()-14)/2),0)))</f>
        <v/>
      </c>
      <c r="L148" s="245" t="str">
        <f ca="1">IF(MOD(ROW()-13,2)=0,IF(ISBLANK(OFFSET('11. SEGUIMIENTO 2026'!$P$14,INT((ROW()-13)/2),0)),"",OFFSET('11. SEGUIMIENTO 2026'!$P$14,INT((ROW()-13)/2),0)),IF(ISBLANK(OFFSET('9. METAS'!$S$20,INT((ROW()-14)/2),0)),"",OFFSET('9. METAS'!$S$20,INT((ROW()-14)/2),0)))</f>
        <v/>
      </c>
      <c r="M148" s="246" t="str">
        <f ca="1">IF(MOD(ROW()-13,2)=0,IF(ISBLANK(OFFSET('11. SEGUIMIENTO 2026'!$Q$14,INT((ROW()-13)/2),0)),"",OFFSET('11. SEGUIMIENTO 2026'!$Q$14,INT((ROW()-13)/2),0)),IF(ISBLANK(OFFSET('9. METAS'!$T$20,INT((ROW()-14)/2),0)),"",OFFSET('9. METAS'!$T$20,INT((ROW()-14)/2),0)))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02">
        <f ca="1">IF(ISBLANK(OFFSET('9. METAS'!$K$20,INT((ROW()-13)/2),0)),"",OFFSET('9. METAS'!$K$20,INT((ROW()-13)/2),0))</f>
        <v>100</v>
      </c>
      <c r="I149" s="1004"/>
      <c r="J149" s="244">
        <f ca="1">IF(MOD(ROW()-13,2)=0,IF(ISBLANK(OFFSET('11. SEGUIMIENTO 2026'!$N$14,INT((ROW()-13)/2),0)),"",OFFSET('11. SEGUIMIENTO 2026'!$N$14,INT((ROW()-13)/2),0)),IF(ISBLANK(OFFSET('9. METAS'!$Q$20,INT((ROW()-14)/2),0)),"",OFFSET('9. METAS'!$Q$20,INT((ROW()-14)/2),0)))</f>
        <v>14</v>
      </c>
      <c r="K149" s="245" t="str">
        <f ca="1">IF(MOD(ROW()-13,2)=0,IF(ISBLANK(OFFSET('11. SEGUIMIENTO 2026'!$O$14,INT((ROW()-13)/2),0)),"",OFFSET('11. SEGUIMIENTO 2026'!$O$14,INT((ROW()-13)/2),0)),IF(ISBLANK(OFFSET('9. METAS'!$R$20,INT((ROW()-14)/2),0)),"",OFFSET('9. METAS'!$R$20,INT((ROW()-14)/2),0)))</f>
        <v/>
      </c>
      <c r="L149" s="245" t="str">
        <f ca="1">IF(MOD(ROW()-13,2)=0,IF(ISBLANK(OFFSET('11. SEGUIMIENTO 2026'!$P$14,INT((ROW()-13)/2),0)),"",OFFSET('11. SEGUIMIENTO 2026'!$P$14,INT((ROW()-13)/2),0)),IF(ISBLANK(OFFSET('9. METAS'!$S$20,INT((ROW()-14)/2),0)),"",OFFSET('9. METAS'!$S$20,INT((ROW()-14)/2),0)))</f>
        <v/>
      </c>
      <c r="M149" s="246" t="str">
        <f ca="1">IF(MOD(ROW()-13,2)=0,IF(ISBLANK(OFFSET('11. SEGUIMIENTO 2026'!$Q$14,INT((ROW()-13)/2),0)),"",OFFSET('11. SEGUIMIENTO 2026'!$Q$14,INT((ROW()-13)/2),0)),IF(ISBLANK(OFFSET('9. METAS'!$T$20,INT((ROW()-14)/2),0)),"",OFFSET('9. METAS'!$T$20,INT((ROW()-14)/2),0)))</f>
        <v/>
      </c>
      <c r="N149" s="1006">
        <f t="shared" ref="N149" ca="1" si="132">IFERROR(J149/J150,"ND")</f>
        <v>0.56000000000000005</v>
      </c>
      <c r="O149" s="1008" t="str">
        <f t="shared" ref="O149" ca="1" si="133">IFERROR(((J149+K149+L149+M149)/H149),"ND")</f>
        <v>ND</v>
      </c>
      <c r="P149" s="1010"/>
    </row>
    <row r="150" spans="3:16">
      <c r="C150" s="1025"/>
      <c r="D150" s="1018"/>
      <c r="E150" s="1018"/>
      <c r="F150" s="1021"/>
      <c r="G150" s="1023"/>
      <c r="H150" s="1002"/>
      <c r="I150" s="1012"/>
      <c r="J150" s="244">
        <f ca="1">IF(MOD(ROW()-13,2)=0,IF(ISBLANK(OFFSET('11. SEGUIMIENTO 2026'!$N$14,INT((ROW()-13)/2),0)),"",OFFSET('11. SEGUIMIENTO 2026'!$N$14,INT((ROW()-13)/2),0)),IF(ISBLANK(OFFSET('9. METAS'!$Q$20,INT((ROW()-14)/2),0)),"",OFFSET('9. METAS'!$Q$20,INT((ROW()-14)/2),0)))</f>
        <v>25</v>
      </c>
      <c r="K150" s="245">
        <f ca="1">IF(MOD(ROW()-13,2)=0,IF(ISBLANK(OFFSET('11. SEGUIMIENTO 2026'!$O$14,INT((ROW()-13)/2),0)),"",OFFSET('11. SEGUIMIENTO 2026'!$O$14,INT((ROW()-13)/2),0)),IF(ISBLANK(OFFSET('9. METAS'!$R$20,INT((ROW()-14)/2),0)),"",OFFSET('9. METAS'!$R$20,INT((ROW()-14)/2),0)))</f>
        <v>25</v>
      </c>
      <c r="L150" s="245">
        <f ca="1">IF(MOD(ROW()-13,2)=0,IF(ISBLANK(OFFSET('11. SEGUIMIENTO 2026'!$P$14,INT((ROW()-13)/2),0)),"",OFFSET('11. SEGUIMIENTO 2026'!$P$14,INT((ROW()-13)/2),0)),IF(ISBLANK(OFFSET('9. METAS'!$S$20,INT((ROW()-14)/2),0)),"",OFFSET('9. METAS'!$S$20,INT((ROW()-14)/2),0)))</f>
        <v>25</v>
      </c>
      <c r="M150" s="246">
        <f ca="1">IF(MOD(ROW()-13,2)=0,IF(ISBLANK(OFFSET('11. SEGUIMIENTO 2026'!$Q$14,INT((ROW()-13)/2),0)),"",OFFSET('11. SEGUIMIENTO 2026'!$Q$14,INT((ROW()-13)/2),0)),IF(ISBLANK(OFFSET('9. METAS'!$T$20,INT((ROW()-14)/2),0)),"",OFFSET('9. METAS'!$T$20,INT((ROW()-14)/2),0)))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02">
        <f ca="1">IF(ISBLANK(OFFSET('9. METAS'!$K$20,INT((ROW()-13)/2),0)),"",OFFSET('9. METAS'!$K$20,INT((ROW()-13)/2),0))</f>
        <v>150</v>
      </c>
      <c r="I151" s="1004"/>
      <c r="J151" s="244">
        <f ca="1">IF(MOD(ROW()-13,2)=0,IF(ISBLANK(OFFSET('11. SEGUIMIENTO 2026'!$N$14,INT((ROW()-13)/2),0)),"",OFFSET('11. SEGUIMIENTO 2026'!$N$14,INT((ROW()-13)/2),0)),IF(ISBLANK(OFFSET('9. METAS'!$Q$20,INT((ROW()-14)/2),0)),"",OFFSET('9. METAS'!$Q$20,INT((ROW()-14)/2),0)))</f>
        <v>19</v>
      </c>
      <c r="K151" s="245" t="str">
        <f ca="1">IF(MOD(ROW()-13,2)=0,IF(ISBLANK(OFFSET('11. SEGUIMIENTO 2026'!$O$14,INT((ROW()-13)/2),0)),"",OFFSET('11. SEGUIMIENTO 2026'!$O$14,INT((ROW()-13)/2),0)),IF(ISBLANK(OFFSET('9. METAS'!$R$20,INT((ROW()-14)/2),0)),"",OFFSET('9. METAS'!$R$20,INT((ROW()-14)/2),0)))</f>
        <v/>
      </c>
      <c r="L151" s="245" t="str">
        <f ca="1">IF(MOD(ROW()-13,2)=0,IF(ISBLANK(OFFSET('11. SEGUIMIENTO 2026'!$P$14,INT((ROW()-13)/2),0)),"",OFFSET('11. SEGUIMIENTO 2026'!$P$14,INT((ROW()-13)/2),0)),IF(ISBLANK(OFFSET('9. METAS'!$S$20,INT((ROW()-14)/2),0)),"",OFFSET('9. METAS'!$S$20,INT((ROW()-14)/2),0)))</f>
        <v/>
      </c>
      <c r="M151" s="246" t="str">
        <f ca="1">IF(MOD(ROW()-13,2)=0,IF(ISBLANK(OFFSET('11. SEGUIMIENTO 2026'!$Q$14,INT((ROW()-13)/2),0)),"",OFFSET('11. SEGUIMIENTO 2026'!$Q$14,INT((ROW()-13)/2),0)),IF(ISBLANK(OFFSET('9. METAS'!$T$20,INT((ROW()-14)/2),0)),"",OFFSET('9. METAS'!$T$20,INT((ROW()-14)/2),0)))</f>
        <v/>
      </c>
      <c r="N151" s="1006">
        <f t="shared" ref="N151" ca="1" si="134">IFERROR(J151/J152,"ND")</f>
        <v>0.54285714285714282</v>
      </c>
      <c r="O151" s="1008" t="str">
        <f t="shared" ref="O151" ca="1" si="135">IFERROR(((J151+K151+L151+M151)/H151),"ND")</f>
        <v>ND</v>
      </c>
      <c r="P151" s="1010"/>
    </row>
    <row r="152" spans="3:16">
      <c r="C152" s="1025"/>
      <c r="D152" s="1018"/>
      <c r="E152" s="1018"/>
      <c r="F152" s="1021"/>
      <c r="G152" s="1023"/>
      <c r="H152" s="1002"/>
      <c r="I152" s="1012"/>
      <c r="J152" s="244">
        <f ca="1">IF(MOD(ROW()-13,2)=0,IF(ISBLANK(OFFSET('11. SEGUIMIENTO 2026'!$N$14,INT((ROW()-13)/2),0)),"",OFFSET('11. SEGUIMIENTO 2026'!$N$14,INT((ROW()-13)/2),0)),IF(ISBLANK(OFFSET('9. METAS'!$Q$20,INT((ROW()-14)/2),0)),"",OFFSET('9. METAS'!$Q$20,INT((ROW()-14)/2),0)))</f>
        <v>35</v>
      </c>
      <c r="K152" s="245">
        <f ca="1">IF(MOD(ROW()-13,2)=0,IF(ISBLANK(OFFSET('11. SEGUIMIENTO 2026'!$O$14,INT((ROW()-13)/2),0)),"",OFFSET('11. SEGUIMIENTO 2026'!$O$14,INT((ROW()-13)/2),0)),IF(ISBLANK(OFFSET('9. METAS'!$R$20,INT((ROW()-14)/2),0)),"",OFFSET('9. METAS'!$R$20,INT((ROW()-14)/2),0)))</f>
        <v>45</v>
      </c>
      <c r="L152" s="245">
        <f ca="1">IF(MOD(ROW()-13,2)=0,IF(ISBLANK(OFFSET('11. SEGUIMIENTO 2026'!$P$14,INT((ROW()-13)/2),0)),"",OFFSET('11. SEGUIMIENTO 2026'!$P$14,INT((ROW()-13)/2),0)),IF(ISBLANK(OFFSET('9. METAS'!$S$20,INT((ROW()-14)/2),0)),"",OFFSET('9. METAS'!$S$20,INT((ROW()-14)/2),0)))</f>
        <v>45</v>
      </c>
      <c r="M152" s="246">
        <f ca="1">IF(MOD(ROW()-13,2)=0,IF(ISBLANK(OFFSET('11. SEGUIMIENTO 2026'!$Q$14,INT((ROW()-13)/2),0)),"",OFFSET('11. SEGUIMIENTO 2026'!$Q$14,INT((ROW()-13)/2),0)),IF(ISBLANK(OFFSET('9. METAS'!$T$20,INT((ROW()-14)/2),0)),"",OFFSET('9. METAS'!$T$20,INT((ROW()-14)/2),0)))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02" t="str">
        <f ca="1">IF(ISBLANK(OFFSET('9. METAS'!$K$20,INT((ROW()-13)/2),0)),"",OFFSET('9. METAS'!$K$20,INT((ROW()-13)/2),0))</f>
        <v/>
      </c>
      <c r="I153" s="1004"/>
      <c r="J153" s="244" t="str">
        <f ca="1">IF(MOD(ROW()-13,2)=0,IF(ISBLANK(OFFSET('11. SEGUIMIENTO 2026'!$N$14,INT((ROW()-13)/2),0)),"",OFFSET('11. SEGUIMIENTO 2026'!$N$14,INT((ROW()-13)/2),0)),IF(ISBLANK(OFFSET('9. METAS'!$Q$20,INT((ROW()-14)/2),0)),"",OFFSET('9. METAS'!$Q$20,INT((ROW()-14)/2),0)))</f>
        <v/>
      </c>
      <c r="K153" s="245" t="str">
        <f ca="1">IF(MOD(ROW()-13,2)=0,IF(ISBLANK(OFFSET('11. SEGUIMIENTO 2026'!$O$14,INT((ROW()-13)/2),0)),"",OFFSET('11. SEGUIMIENTO 2026'!$O$14,INT((ROW()-13)/2),0)),IF(ISBLANK(OFFSET('9. METAS'!$R$20,INT((ROW()-14)/2),0)),"",OFFSET('9. METAS'!$R$20,INT((ROW()-14)/2),0)))</f>
        <v/>
      </c>
      <c r="L153" s="245" t="str">
        <f ca="1">IF(MOD(ROW()-13,2)=0,IF(ISBLANK(OFFSET('11. SEGUIMIENTO 2026'!$P$14,INT((ROW()-13)/2),0)),"",OFFSET('11. SEGUIMIENTO 2026'!$P$14,INT((ROW()-13)/2),0)),IF(ISBLANK(OFFSET('9. METAS'!$S$20,INT((ROW()-14)/2),0)),"",OFFSET('9. METAS'!$S$20,INT((ROW()-14)/2),0)))</f>
        <v/>
      </c>
      <c r="M153" s="246" t="str">
        <f ca="1">IF(MOD(ROW()-13,2)=0,IF(ISBLANK(OFFSET('11. SEGUIMIENTO 2026'!$Q$14,INT((ROW()-13)/2),0)),"",OFFSET('11. SEGUIMIENTO 2026'!$Q$14,INT((ROW()-13)/2),0)),IF(ISBLANK(OFFSET('9. METAS'!$T$20,INT((ROW()-14)/2),0)),"",OFFSET('9. METAS'!$T$20,INT((ROW()-14)/2),0)))</f>
        <v/>
      </c>
      <c r="N153" s="1006" t="str">
        <f t="shared" ref="N153" ca="1" si="136">IFERROR(J153/J154,"ND")</f>
        <v>ND</v>
      </c>
      <c r="O153" s="1008" t="str">
        <f t="shared" ref="O153" ca="1" si="137">IFERROR(((J153+K153+L153+M153)/H153),"ND")</f>
        <v>ND</v>
      </c>
      <c r="P153" s="1010"/>
    </row>
    <row r="154" spans="3:16">
      <c r="C154" s="1025"/>
      <c r="D154" s="1018"/>
      <c r="E154" s="1018"/>
      <c r="F154" s="1021"/>
      <c r="G154" s="1023"/>
      <c r="H154" s="1002"/>
      <c r="I154" s="1012"/>
      <c r="J154" s="244" t="str">
        <f ca="1">IF(MOD(ROW()-13,2)=0,IF(ISBLANK(OFFSET('11. SEGUIMIENTO 2026'!$N$14,INT((ROW()-13)/2),0)),"",OFFSET('11. SEGUIMIENTO 2026'!$N$14,INT((ROW()-13)/2),0)),IF(ISBLANK(OFFSET('9. METAS'!$Q$20,INT((ROW()-14)/2),0)),"",OFFSET('9. METAS'!$Q$20,INT((ROW()-14)/2),0)))</f>
        <v/>
      </c>
      <c r="K154" s="245" t="str">
        <f ca="1">IF(MOD(ROW()-13,2)=0,IF(ISBLANK(OFFSET('11. SEGUIMIENTO 2026'!$O$14,INT((ROW()-13)/2),0)),"",OFFSET('11. SEGUIMIENTO 2026'!$O$14,INT((ROW()-13)/2),0)),IF(ISBLANK(OFFSET('9. METAS'!$R$20,INT((ROW()-14)/2),0)),"",OFFSET('9. METAS'!$R$20,INT((ROW()-14)/2),0)))</f>
        <v/>
      </c>
      <c r="L154" s="245" t="str">
        <f ca="1">IF(MOD(ROW()-13,2)=0,IF(ISBLANK(OFFSET('11. SEGUIMIENTO 2026'!$P$14,INT((ROW()-13)/2),0)),"",OFFSET('11. SEGUIMIENTO 2026'!$P$14,INT((ROW()-13)/2),0)),IF(ISBLANK(OFFSET('9. METAS'!$S$20,INT((ROW()-14)/2),0)),"",OFFSET('9. METAS'!$S$20,INT((ROW()-14)/2),0)))</f>
        <v/>
      </c>
      <c r="M154" s="246" t="str">
        <f ca="1">IF(MOD(ROW()-13,2)=0,IF(ISBLANK(OFFSET('11. SEGUIMIENTO 2026'!$Q$14,INT((ROW()-13)/2),0)),"",OFFSET('11. SEGUIMIENTO 2026'!$Q$14,INT((ROW()-13)/2),0)),IF(ISBLANK(OFFSET('9. METAS'!$T$20,INT((ROW()-14)/2),0)),"",OFFSET('9. METAS'!$T$20,INT((ROW()-14)/2),0)))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02" t="str">
        <f ca="1">IF(ISBLANK(OFFSET('9. METAS'!$K$20,INT((ROW()-13)/2),0)),"",OFFSET('9. METAS'!$K$20,INT((ROW()-13)/2),0))</f>
        <v/>
      </c>
      <c r="I155" s="1004"/>
      <c r="J155" s="244" t="str">
        <f ca="1">IF(MOD(ROW()-13,2)=0,IF(ISBLANK(OFFSET('11. SEGUIMIENTO 2026'!$N$14,INT((ROW()-13)/2),0)),"",OFFSET('11. SEGUIMIENTO 2026'!$N$14,INT((ROW()-13)/2),0)),IF(ISBLANK(OFFSET('9. METAS'!$Q$20,INT((ROW()-14)/2),0)),"",OFFSET('9. METAS'!$Q$20,INT((ROW()-14)/2),0)))</f>
        <v/>
      </c>
      <c r="K155" s="245" t="str">
        <f ca="1">IF(MOD(ROW()-13,2)=0,IF(ISBLANK(OFFSET('11. SEGUIMIENTO 2026'!$O$14,INT((ROW()-13)/2),0)),"",OFFSET('11. SEGUIMIENTO 2026'!$O$14,INT((ROW()-13)/2),0)),IF(ISBLANK(OFFSET('9. METAS'!$R$20,INT((ROW()-14)/2),0)),"",OFFSET('9. METAS'!$R$20,INT((ROW()-14)/2),0)))</f>
        <v/>
      </c>
      <c r="L155" s="245" t="str">
        <f ca="1">IF(MOD(ROW()-13,2)=0,IF(ISBLANK(OFFSET('11. SEGUIMIENTO 2026'!$P$14,INT((ROW()-13)/2),0)),"",OFFSET('11. SEGUIMIENTO 2026'!$P$14,INT((ROW()-13)/2),0)),IF(ISBLANK(OFFSET('9. METAS'!$S$20,INT((ROW()-14)/2),0)),"",OFFSET('9. METAS'!$S$20,INT((ROW()-14)/2),0)))</f>
        <v/>
      </c>
      <c r="M155" s="246">
        <f ca="1">IF(MOD(ROW()-13,2)=0,IF(ISBLANK(OFFSET('11. SEGUIMIENTO 2026'!$Q$14,INT((ROW()-13)/2),0)),"",OFFSET('11. SEGUIMIENTO 2026'!$Q$14,INT((ROW()-13)/2),0)),IF(ISBLANK(OFFSET('9. METAS'!$T$20,INT((ROW()-14)/2),0)),"",OFFSET('9. METAS'!$T$20,INT((ROW()-14)/2),0)))</f>
        <v>87</v>
      </c>
      <c r="N155" s="1006" t="str">
        <f t="shared" ref="N155" ca="1" si="138">IFERROR(J155/J156,"ND")</f>
        <v>ND</v>
      </c>
      <c r="O155" s="1008" t="str">
        <f t="shared" ref="O155" ca="1" si="139">IFERROR(((J155+K155+L155+M155)/H155),"ND")</f>
        <v>ND</v>
      </c>
      <c r="P155" s="1010"/>
    </row>
    <row r="156" spans="3:16">
      <c r="C156" s="1025"/>
      <c r="D156" s="1018"/>
      <c r="E156" s="1018"/>
      <c r="F156" s="1021"/>
      <c r="G156" s="1023"/>
      <c r="H156" s="1002"/>
      <c r="I156" s="1012"/>
      <c r="J156" s="244" t="str">
        <f ca="1">IF(MOD(ROW()-13,2)=0,IF(ISBLANK(OFFSET('11. SEGUIMIENTO 2026'!$N$14,INT((ROW()-13)/2),0)),"",OFFSET('11. SEGUIMIENTO 2026'!$N$14,INT((ROW()-13)/2),0)),IF(ISBLANK(OFFSET('9. METAS'!$Q$20,INT((ROW()-14)/2),0)),"",OFFSET('9. METAS'!$Q$20,INT((ROW()-14)/2),0)))</f>
        <v/>
      </c>
      <c r="K156" s="245" t="str">
        <f ca="1">IF(MOD(ROW()-13,2)=0,IF(ISBLANK(OFFSET('11. SEGUIMIENTO 2026'!$O$14,INT((ROW()-13)/2),0)),"",OFFSET('11. SEGUIMIENTO 2026'!$O$14,INT((ROW()-13)/2),0)),IF(ISBLANK(OFFSET('9. METAS'!$R$20,INT((ROW()-14)/2),0)),"",OFFSET('9. METAS'!$R$20,INT((ROW()-14)/2),0)))</f>
        <v/>
      </c>
      <c r="L156" s="245" t="str">
        <f ca="1">IF(MOD(ROW()-13,2)=0,IF(ISBLANK(OFFSET('11. SEGUIMIENTO 2026'!$P$14,INT((ROW()-13)/2),0)),"",OFFSET('11. SEGUIMIENTO 2026'!$P$14,INT((ROW()-13)/2),0)),IF(ISBLANK(OFFSET('9. METAS'!$S$20,INT((ROW()-14)/2),0)),"",OFFSET('9. METAS'!$S$20,INT((ROW()-14)/2),0)))</f>
        <v/>
      </c>
      <c r="M156" s="246" t="str">
        <f ca="1">IF(MOD(ROW()-13,2)=0,IF(ISBLANK(OFFSET('11. SEGUIMIENTO 2026'!$Q$14,INT((ROW()-13)/2),0)),"",OFFSET('11. SEGUIMIENTO 2026'!$Q$14,INT((ROW()-13)/2),0)),IF(ISBLANK(OFFSET('9. METAS'!$T$20,INT((ROW()-14)/2),0)),"",OFFSET('9. METAS'!$T$20,INT((ROW()-14)/2),0)))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02" t="str">
        <f ca="1">IF(ISBLANK(OFFSET('9. METAS'!$K$20,INT((ROW()-13)/2),0)),"",OFFSET('9. METAS'!$K$20,INT((ROW()-13)/2),0))</f>
        <v/>
      </c>
      <c r="I157" s="1004"/>
      <c r="J157" s="244" t="str">
        <f ca="1">IF(MOD(ROW()-13,2)=0,IF(ISBLANK(OFFSET('11. SEGUIMIENTO 2026'!$N$14,INT((ROW()-13)/2),0)),"",OFFSET('11. SEGUIMIENTO 2026'!$N$14,INT((ROW()-13)/2),0)),IF(ISBLANK(OFFSET('9. METAS'!$Q$20,INT((ROW()-14)/2),0)),"",OFFSET('9. METAS'!$Q$20,INT((ROW()-14)/2),0)))</f>
        <v/>
      </c>
      <c r="K157" s="245" t="str">
        <f ca="1">IF(MOD(ROW()-13,2)=0,IF(ISBLANK(OFFSET('11. SEGUIMIENTO 2026'!$O$14,INT((ROW()-13)/2),0)),"",OFFSET('11. SEGUIMIENTO 2026'!$O$14,INT((ROW()-13)/2),0)),IF(ISBLANK(OFFSET('9. METAS'!$R$20,INT((ROW()-14)/2),0)),"",OFFSET('9. METAS'!$R$20,INT((ROW()-14)/2),0)))</f>
        <v/>
      </c>
      <c r="L157" s="245">
        <f ca="1">IF(MOD(ROW()-13,2)=0,IF(ISBLANK(OFFSET('11. SEGUIMIENTO 2026'!$P$14,INT((ROW()-13)/2),0)),"",OFFSET('11. SEGUIMIENTO 2026'!$P$14,INT((ROW()-13)/2),0)),IF(ISBLANK(OFFSET('9. METAS'!$S$20,INT((ROW()-14)/2),0)),"",OFFSET('9. METAS'!$S$20,INT((ROW()-14)/2),0)))</f>
        <v>78</v>
      </c>
      <c r="M157" s="246" t="str">
        <f ca="1">IF(MOD(ROW()-13,2)=0,IF(ISBLANK(OFFSET('11. SEGUIMIENTO 2026'!$Q$14,INT((ROW()-13)/2),0)),"",OFFSET('11. SEGUIMIENTO 2026'!$Q$14,INT((ROW()-13)/2),0)),IF(ISBLANK(OFFSET('9. METAS'!$T$20,INT((ROW()-14)/2),0)),"",OFFSET('9. METAS'!$T$20,INT((ROW()-14)/2),0)))</f>
        <v/>
      </c>
      <c r="N157" s="1006" t="str">
        <f t="shared" ref="N157" ca="1" si="140">IFERROR(J157/J158,"ND")</f>
        <v>ND</v>
      </c>
      <c r="O157" s="1008" t="str">
        <f t="shared" ref="O157" ca="1" si="141">IFERROR(((J157+K157+L157+M157)/H157),"ND")</f>
        <v>ND</v>
      </c>
      <c r="P157" s="1010"/>
    </row>
    <row r="158" spans="3:16">
      <c r="C158" s="1025"/>
      <c r="D158" s="1018"/>
      <c r="E158" s="1018"/>
      <c r="F158" s="1021"/>
      <c r="G158" s="1023"/>
      <c r="H158" s="1002"/>
      <c r="I158" s="1012"/>
      <c r="J158" s="244" t="str">
        <f ca="1">IF(MOD(ROW()-13,2)=0,IF(ISBLANK(OFFSET('11. SEGUIMIENTO 2026'!$N$14,INT((ROW()-13)/2),0)),"",OFFSET('11. SEGUIMIENTO 2026'!$N$14,INT((ROW()-13)/2),0)),IF(ISBLANK(OFFSET('9. METAS'!$Q$20,INT((ROW()-14)/2),0)),"",OFFSET('9. METAS'!$Q$20,INT((ROW()-14)/2),0)))</f>
        <v/>
      </c>
      <c r="K158" s="245" t="str">
        <f ca="1">IF(MOD(ROW()-13,2)=0,IF(ISBLANK(OFFSET('11. SEGUIMIENTO 2026'!$O$14,INT((ROW()-13)/2),0)),"",OFFSET('11. SEGUIMIENTO 2026'!$O$14,INT((ROW()-13)/2),0)),IF(ISBLANK(OFFSET('9. METAS'!$R$20,INT((ROW()-14)/2),0)),"",OFFSET('9. METAS'!$R$20,INT((ROW()-14)/2),0)))</f>
        <v/>
      </c>
      <c r="L158" s="245" t="str">
        <f ca="1">IF(MOD(ROW()-13,2)=0,IF(ISBLANK(OFFSET('11. SEGUIMIENTO 2026'!$P$14,INT((ROW()-13)/2),0)),"",OFFSET('11. SEGUIMIENTO 2026'!$P$14,INT((ROW()-13)/2),0)),IF(ISBLANK(OFFSET('9. METAS'!$S$20,INT((ROW()-14)/2),0)),"",OFFSET('9. METAS'!$S$20,INT((ROW()-14)/2),0)))</f>
        <v/>
      </c>
      <c r="M158" s="246" t="str">
        <f ca="1">IF(MOD(ROW()-13,2)=0,IF(ISBLANK(OFFSET('11. SEGUIMIENTO 2026'!$Q$14,INT((ROW()-13)/2),0)),"",OFFSET('11. SEGUIMIENTO 2026'!$Q$14,INT((ROW()-13)/2),0)),IF(ISBLANK(OFFSET('9. METAS'!$T$20,INT((ROW()-14)/2),0)),"",OFFSET('9. METAS'!$T$20,INT((ROW()-14)/2),0)))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02" t="str">
        <f ca="1">IF(ISBLANK(OFFSET('9. METAS'!$K$20,INT((ROW()-13)/2),0)),"",OFFSET('9. METAS'!$K$20,INT((ROW()-13)/2),0))</f>
        <v/>
      </c>
      <c r="I159" s="1004"/>
      <c r="J159" s="244" t="str">
        <f ca="1">IF(MOD(ROW()-13,2)=0,IF(ISBLANK(OFFSET('11. SEGUIMIENTO 2026'!$N$14,INT((ROW()-13)/2),0)),"",OFFSET('11. SEGUIMIENTO 2026'!$N$14,INT((ROW()-13)/2),0)),IF(ISBLANK(OFFSET('9. METAS'!$Q$20,INT((ROW()-14)/2),0)),"",OFFSET('9. METAS'!$Q$20,INT((ROW()-14)/2),0)))</f>
        <v/>
      </c>
      <c r="K159" s="245">
        <f ca="1">IF(MOD(ROW()-13,2)=0,IF(ISBLANK(OFFSET('11. SEGUIMIENTO 2026'!$O$14,INT((ROW()-13)/2),0)),"",OFFSET('11. SEGUIMIENTO 2026'!$O$14,INT((ROW()-13)/2),0)),IF(ISBLANK(OFFSET('9. METAS'!$R$20,INT((ROW()-14)/2),0)),"",OFFSET('9. METAS'!$R$20,INT((ROW()-14)/2),0)))</f>
        <v>58</v>
      </c>
      <c r="L159" s="245" t="str">
        <f ca="1">IF(MOD(ROW()-13,2)=0,IF(ISBLANK(OFFSET('11. SEGUIMIENTO 2026'!$P$14,INT((ROW()-13)/2),0)),"",OFFSET('11. SEGUIMIENTO 2026'!$P$14,INT((ROW()-13)/2),0)),IF(ISBLANK(OFFSET('9. METAS'!$S$20,INT((ROW()-14)/2),0)),"",OFFSET('9. METAS'!$S$20,INT((ROW()-14)/2),0)))</f>
        <v/>
      </c>
      <c r="M159" s="246" t="str">
        <f ca="1">IF(MOD(ROW()-13,2)=0,IF(ISBLANK(OFFSET('11. SEGUIMIENTO 2026'!$Q$14,INT((ROW()-13)/2),0)),"",OFFSET('11. SEGUIMIENTO 2026'!$Q$14,INT((ROW()-13)/2),0)),IF(ISBLANK(OFFSET('9. METAS'!$T$20,INT((ROW()-14)/2),0)),"",OFFSET('9. METAS'!$T$20,INT((ROW()-14)/2),0)))</f>
        <v/>
      </c>
      <c r="N159" s="1006" t="str">
        <f t="shared" ref="N159" ca="1" si="142">IFERROR(J159/J160,"ND")</f>
        <v>ND</v>
      </c>
      <c r="O159" s="1008" t="str">
        <f t="shared" ref="O159" ca="1" si="143">IFERROR(((J159+K159+L159+M159)/H159),"ND")</f>
        <v>ND</v>
      </c>
      <c r="P159" s="1010"/>
    </row>
    <row r="160" spans="3:16">
      <c r="C160" s="1025"/>
      <c r="D160" s="1018"/>
      <c r="E160" s="1018"/>
      <c r="F160" s="1021"/>
      <c r="G160" s="1023"/>
      <c r="H160" s="1002"/>
      <c r="I160" s="1012"/>
      <c r="J160" s="244" t="str">
        <f ca="1">IF(MOD(ROW()-13,2)=0,IF(ISBLANK(OFFSET('11. SEGUIMIENTO 2026'!$N$14,INT((ROW()-13)/2),0)),"",OFFSET('11. SEGUIMIENTO 2026'!$N$14,INT((ROW()-13)/2),0)),IF(ISBLANK(OFFSET('9. METAS'!$Q$20,INT((ROW()-14)/2),0)),"",OFFSET('9. METAS'!$Q$20,INT((ROW()-14)/2),0)))</f>
        <v/>
      </c>
      <c r="K160" s="245" t="str">
        <f ca="1">IF(MOD(ROW()-13,2)=0,IF(ISBLANK(OFFSET('11. SEGUIMIENTO 2026'!$O$14,INT((ROW()-13)/2),0)),"",OFFSET('11. SEGUIMIENTO 2026'!$O$14,INT((ROW()-13)/2),0)),IF(ISBLANK(OFFSET('9. METAS'!$R$20,INT((ROW()-14)/2),0)),"",OFFSET('9. METAS'!$R$20,INT((ROW()-14)/2),0)))</f>
        <v/>
      </c>
      <c r="L160" s="245" t="str">
        <f ca="1">IF(MOD(ROW()-13,2)=0,IF(ISBLANK(OFFSET('11. SEGUIMIENTO 2026'!$P$14,INT((ROW()-13)/2),0)),"",OFFSET('11. SEGUIMIENTO 2026'!$P$14,INT((ROW()-13)/2),0)),IF(ISBLANK(OFFSET('9. METAS'!$S$20,INT((ROW()-14)/2),0)),"",OFFSET('9. METAS'!$S$20,INT((ROW()-14)/2),0)))</f>
        <v/>
      </c>
      <c r="M160" s="246" t="str">
        <f ca="1">IF(MOD(ROW()-13,2)=0,IF(ISBLANK(OFFSET('11. SEGUIMIENTO 2026'!$Q$14,INT((ROW()-13)/2),0)),"",OFFSET('11. SEGUIMIENTO 2026'!$Q$14,INT((ROW()-13)/2),0)),IF(ISBLANK(OFFSET('9. METAS'!$T$20,INT((ROW()-14)/2),0)),"",OFFSET('9. METAS'!$T$20,INT((ROW()-14)/2),0)))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02">
        <f ca="1">IF(ISBLANK(OFFSET('9. METAS'!$K$20,INT((ROW()-13)/2),0)),"",OFFSET('9. METAS'!$K$20,INT((ROW()-13)/2),0))</f>
        <v>100</v>
      </c>
      <c r="I161" s="1004"/>
      <c r="J161" s="244">
        <f ca="1">IF(MOD(ROW()-13,2)=0,IF(ISBLANK(OFFSET('11. SEGUIMIENTO 2026'!$N$14,INT((ROW()-13)/2),0)),"",OFFSET('11. SEGUIMIENTO 2026'!$N$14,INT((ROW()-13)/2),0)),IF(ISBLANK(OFFSET('9. METAS'!$Q$20,INT((ROW()-14)/2),0)),"",OFFSET('9. METAS'!$Q$20,INT((ROW()-14)/2),0)))</f>
        <v>5</v>
      </c>
      <c r="K161" s="245" t="str">
        <f ca="1">IF(MOD(ROW()-13,2)=0,IF(ISBLANK(OFFSET('11. SEGUIMIENTO 2026'!$O$14,INT((ROW()-13)/2),0)),"",OFFSET('11. SEGUIMIENTO 2026'!$O$14,INT((ROW()-13)/2),0)),IF(ISBLANK(OFFSET('9. METAS'!$R$20,INT((ROW()-14)/2),0)),"",OFFSET('9. METAS'!$R$20,INT((ROW()-14)/2),0)))</f>
        <v/>
      </c>
      <c r="L161" s="245" t="str">
        <f ca="1">IF(MOD(ROW()-13,2)=0,IF(ISBLANK(OFFSET('11. SEGUIMIENTO 2026'!$P$14,INT((ROW()-13)/2),0)),"",OFFSET('11. SEGUIMIENTO 2026'!$P$14,INT((ROW()-13)/2),0)),IF(ISBLANK(OFFSET('9. METAS'!$S$20,INT((ROW()-14)/2),0)),"",OFFSET('9. METAS'!$S$20,INT((ROW()-14)/2),0)))</f>
        <v/>
      </c>
      <c r="M161" s="246" t="str">
        <f ca="1">IF(MOD(ROW()-13,2)=0,IF(ISBLANK(OFFSET('11. SEGUIMIENTO 2026'!$Q$14,INT((ROW()-13)/2),0)),"",OFFSET('11. SEGUIMIENTO 2026'!$Q$14,INT((ROW()-13)/2),0)),IF(ISBLANK(OFFSET('9. METAS'!$T$20,INT((ROW()-14)/2),0)),"",OFFSET('9. METAS'!$T$20,INT((ROW()-14)/2),0)))</f>
        <v/>
      </c>
      <c r="N161" s="1006">
        <f t="shared" ref="N161" ca="1" si="144">IFERROR(J161/J162,"ND")</f>
        <v>0.2</v>
      </c>
      <c r="O161" s="1008" t="str">
        <f t="shared" ref="O161" ca="1" si="145">IFERROR(((J161+K161+L161+M161)/H161),"ND")</f>
        <v>ND</v>
      </c>
      <c r="P161" s="1010"/>
    </row>
    <row r="162" spans="3:16">
      <c r="C162" s="1025"/>
      <c r="D162" s="1018"/>
      <c r="E162" s="1018"/>
      <c r="F162" s="1021"/>
      <c r="G162" s="1023"/>
      <c r="H162" s="1002"/>
      <c r="I162" s="1012"/>
      <c r="J162" s="244">
        <f ca="1">IF(MOD(ROW()-13,2)=0,IF(ISBLANK(OFFSET('11. SEGUIMIENTO 2026'!$N$14,INT((ROW()-13)/2),0)),"",OFFSET('11. SEGUIMIENTO 2026'!$N$14,INT((ROW()-13)/2),0)),IF(ISBLANK(OFFSET('9. METAS'!$Q$20,INT((ROW()-14)/2),0)),"",OFFSET('9. METAS'!$Q$20,INT((ROW()-14)/2),0)))</f>
        <v>25</v>
      </c>
      <c r="K162" s="245">
        <f ca="1">IF(MOD(ROW()-13,2)=0,IF(ISBLANK(OFFSET('11. SEGUIMIENTO 2026'!$O$14,INT((ROW()-13)/2),0)),"",OFFSET('11. SEGUIMIENTO 2026'!$O$14,INT((ROW()-13)/2),0)),IF(ISBLANK(OFFSET('9. METAS'!$R$20,INT((ROW()-14)/2),0)),"",OFFSET('9. METAS'!$R$20,INT((ROW()-14)/2),0)))</f>
        <v>25</v>
      </c>
      <c r="L162" s="245">
        <f ca="1">IF(MOD(ROW()-13,2)=0,IF(ISBLANK(OFFSET('11. SEGUIMIENTO 2026'!$P$14,INT((ROW()-13)/2),0)),"",OFFSET('11. SEGUIMIENTO 2026'!$P$14,INT((ROW()-13)/2),0)),IF(ISBLANK(OFFSET('9. METAS'!$S$20,INT((ROW()-14)/2),0)),"",OFFSET('9. METAS'!$S$20,INT((ROW()-14)/2),0)))</f>
        <v>25</v>
      </c>
      <c r="M162" s="246">
        <f ca="1">IF(MOD(ROW()-13,2)=0,IF(ISBLANK(OFFSET('11. SEGUIMIENTO 2026'!$Q$14,INT((ROW()-13)/2),0)),"",OFFSET('11. SEGUIMIENTO 2026'!$Q$14,INT((ROW()-13)/2),0)),IF(ISBLANK(OFFSET('9. METAS'!$T$20,INT((ROW()-14)/2),0)),"",OFFSET('9. METAS'!$T$20,INT((ROW()-14)/2),0)))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02">
        <f ca="1">IF(ISBLANK(OFFSET('9. METAS'!$K$20,INT((ROW()-13)/2),0)),"",OFFSET('9. METAS'!$K$20,INT((ROW()-13)/2),0))</f>
        <v>70</v>
      </c>
      <c r="I163" s="1004"/>
      <c r="J163" s="244">
        <f ca="1">IF(MOD(ROW()-13,2)=0,IF(ISBLANK(OFFSET('11. SEGUIMIENTO 2026'!$N$14,INT((ROW()-13)/2),0)),"",OFFSET('11. SEGUIMIENTO 2026'!$N$14,INT((ROW()-13)/2),0)),IF(ISBLANK(OFFSET('9. METAS'!$Q$20,INT((ROW()-14)/2),0)),"",OFFSET('9. METAS'!$Q$20,INT((ROW()-14)/2),0)))</f>
        <v>4</v>
      </c>
      <c r="K163" s="245" t="str">
        <f ca="1">IF(MOD(ROW()-13,2)=0,IF(ISBLANK(OFFSET('11. SEGUIMIENTO 2026'!$O$14,INT((ROW()-13)/2),0)),"",OFFSET('11. SEGUIMIENTO 2026'!$O$14,INT((ROW()-13)/2),0)),IF(ISBLANK(OFFSET('9. METAS'!$R$20,INT((ROW()-14)/2),0)),"",OFFSET('9. METAS'!$R$20,INT((ROW()-14)/2),0)))</f>
        <v/>
      </c>
      <c r="L163" s="245" t="str">
        <f ca="1">IF(MOD(ROW()-13,2)=0,IF(ISBLANK(OFFSET('11. SEGUIMIENTO 2026'!$P$14,INT((ROW()-13)/2),0)),"",OFFSET('11. SEGUIMIENTO 2026'!$P$14,INT((ROW()-13)/2),0)),IF(ISBLANK(OFFSET('9. METAS'!$S$20,INT((ROW()-14)/2),0)),"",OFFSET('9. METAS'!$S$20,INT((ROW()-14)/2),0)))</f>
        <v/>
      </c>
      <c r="M163" s="246" t="str">
        <f ca="1">IF(MOD(ROW()-13,2)=0,IF(ISBLANK(OFFSET('11. SEGUIMIENTO 2026'!$Q$14,INT((ROW()-13)/2),0)),"",OFFSET('11. SEGUIMIENTO 2026'!$Q$14,INT((ROW()-13)/2),0)),IF(ISBLANK(OFFSET('9. METAS'!$T$20,INT((ROW()-14)/2),0)),"",OFFSET('9. METAS'!$T$20,INT((ROW()-14)/2),0)))</f>
        <v/>
      </c>
      <c r="N163" s="1006">
        <f t="shared" ref="N163" ca="1" si="146">IFERROR(J163/J164,"ND")</f>
        <v>0.16</v>
      </c>
      <c r="O163" s="1008" t="str">
        <f t="shared" ref="O163" ca="1" si="147">IFERROR(((J163+K163+L163+M163)/H163),"ND")</f>
        <v>ND</v>
      </c>
      <c r="P163" s="1010"/>
    </row>
    <row r="164" spans="3:16">
      <c r="C164" s="1025"/>
      <c r="D164" s="1018"/>
      <c r="E164" s="1018"/>
      <c r="F164" s="1021"/>
      <c r="G164" s="1023"/>
      <c r="H164" s="1002"/>
      <c r="I164" s="1012"/>
      <c r="J164" s="244">
        <f ca="1">IF(MOD(ROW()-13,2)=0,IF(ISBLANK(OFFSET('11. SEGUIMIENTO 2026'!$N$14,INT((ROW()-13)/2),0)),"",OFFSET('11. SEGUIMIENTO 2026'!$N$14,INT((ROW()-13)/2),0)),IF(ISBLANK(OFFSET('9. METAS'!$Q$20,INT((ROW()-14)/2),0)),"",OFFSET('9. METAS'!$Q$20,INT((ROW()-14)/2),0)))</f>
        <v>25</v>
      </c>
      <c r="K164" s="245">
        <f ca="1">IF(MOD(ROW()-13,2)=0,IF(ISBLANK(OFFSET('11. SEGUIMIENTO 2026'!$O$14,INT((ROW()-13)/2),0)),"",OFFSET('11. SEGUIMIENTO 2026'!$O$14,INT((ROW()-13)/2),0)),IF(ISBLANK(OFFSET('9. METAS'!$R$20,INT((ROW()-14)/2),0)),"",OFFSET('9. METAS'!$R$20,INT((ROW()-14)/2),0)))</f>
        <v>18</v>
      </c>
      <c r="L164" s="245">
        <f ca="1">IF(MOD(ROW()-13,2)=0,IF(ISBLANK(OFFSET('11. SEGUIMIENTO 2026'!$P$14,INT((ROW()-13)/2),0)),"",OFFSET('11. SEGUIMIENTO 2026'!$P$14,INT((ROW()-13)/2),0)),IF(ISBLANK(OFFSET('9. METAS'!$S$20,INT((ROW()-14)/2),0)),"",OFFSET('9. METAS'!$S$20,INT((ROW()-14)/2),0)))</f>
        <v>15</v>
      </c>
      <c r="M164" s="246">
        <f ca="1">IF(MOD(ROW()-13,2)=0,IF(ISBLANK(OFFSET('11. SEGUIMIENTO 2026'!$Q$14,INT((ROW()-13)/2),0)),"",OFFSET('11. SEGUIMIENTO 2026'!$Q$14,INT((ROW()-13)/2),0)),IF(ISBLANK(OFFSET('9. METAS'!$T$20,INT((ROW()-14)/2),0)),"",OFFSET('9. METAS'!$T$20,INT((ROW()-14)/2),0)))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02">
        <f ca="1">IF(ISBLANK(OFFSET('9. METAS'!$K$20,INT((ROW()-13)/2),0)),"",OFFSET('9. METAS'!$K$20,INT((ROW()-13)/2),0))</f>
        <v>31</v>
      </c>
      <c r="I165" s="1004"/>
      <c r="J165" s="244">
        <f ca="1">IF(MOD(ROW()-13,2)=0,IF(ISBLANK(OFFSET('11. SEGUIMIENTO 2026'!$N$14,INT((ROW()-13)/2),0)),"",OFFSET('11. SEGUIMIENTO 2026'!$N$14,INT((ROW()-13)/2),0)),IF(ISBLANK(OFFSET('9. METAS'!$Q$20,INT((ROW()-14)/2),0)),"",OFFSET('9. METAS'!$Q$20,INT((ROW()-14)/2),0)))</f>
        <v>2</v>
      </c>
      <c r="K165" s="245" t="str">
        <f ca="1">IF(MOD(ROW()-13,2)=0,IF(ISBLANK(OFFSET('11. SEGUIMIENTO 2026'!$O$14,INT((ROW()-13)/2),0)),"",OFFSET('11. SEGUIMIENTO 2026'!$O$14,INT((ROW()-13)/2),0)),IF(ISBLANK(OFFSET('9. METAS'!$R$20,INT((ROW()-14)/2),0)),"",OFFSET('9. METAS'!$R$20,INT((ROW()-14)/2),0)))</f>
        <v/>
      </c>
      <c r="L165" s="245" t="str">
        <f ca="1">IF(MOD(ROW()-13,2)=0,IF(ISBLANK(OFFSET('11. SEGUIMIENTO 2026'!$P$14,INT((ROW()-13)/2),0)),"",OFFSET('11. SEGUIMIENTO 2026'!$P$14,INT((ROW()-13)/2),0)),IF(ISBLANK(OFFSET('9. METAS'!$S$20,INT((ROW()-14)/2),0)),"",OFFSET('9. METAS'!$S$20,INT((ROW()-14)/2),0)))</f>
        <v/>
      </c>
      <c r="M165" s="246" t="str">
        <f ca="1">IF(MOD(ROW()-13,2)=0,IF(ISBLANK(OFFSET('11. SEGUIMIENTO 2026'!$Q$14,INT((ROW()-13)/2),0)),"",OFFSET('11. SEGUIMIENTO 2026'!$Q$14,INT((ROW()-13)/2),0)),IF(ISBLANK(OFFSET('9. METAS'!$T$20,INT((ROW()-14)/2),0)),"",OFFSET('9. METAS'!$T$20,INT((ROW()-14)/2),0)))</f>
        <v/>
      </c>
      <c r="N165" s="1006">
        <f t="shared" ref="N165" ca="1" si="148">IFERROR(J165/J166,"ND")</f>
        <v>0.22222222222222221</v>
      </c>
      <c r="O165" s="1008" t="str">
        <f t="shared" ref="O165" ca="1" si="149">IFERROR(((J165+K165+L165+M165)/H165),"ND")</f>
        <v>ND</v>
      </c>
      <c r="P165" s="1010"/>
    </row>
    <row r="166" spans="3:16">
      <c r="C166" s="1025"/>
      <c r="D166" s="1018"/>
      <c r="E166" s="1018"/>
      <c r="F166" s="1021"/>
      <c r="G166" s="1023"/>
      <c r="H166" s="1002"/>
      <c r="I166" s="1012"/>
      <c r="J166" s="244">
        <f ca="1">IF(MOD(ROW()-13,2)=0,IF(ISBLANK(OFFSET('11. SEGUIMIENTO 2026'!$N$14,INT((ROW()-13)/2),0)),"",OFFSET('11. SEGUIMIENTO 2026'!$N$14,INT((ROW()-13)/2),0)),IF(ISBLANK(OFFSET('9. METAS'!$Q$20,INT((ROW()-14)/2),0)),"",OFFSET('9. METAS'!$Q$20,INT((ROW()-14)/2),0)))</f>
        <v>9</v>
      </c>
      <c r="K166" s="245">
        <f ca="1">IF(MOD(ROW()-13,2)=0,IF(ISBLANK(OFFSET('11. SEGUIMIENTO 2026'!$O$14,INT((ROW()-13)/2),0)),"",OFFSET('11. SEGUIMIENTO 2026'!$O$14,INT((ROW()-13)/2),0)),IF(ISBLANK(OFFSET('9. METAS'!$R$20,INT((ROW()-14)/2),0)),"",OFFSET('9. METAS'!$R$20,INT((ROW()-14)/2),0)))</f>
        <v>9</v>
      </c>
      <c r="L166" s="245">
        <f ca="1">IF(MOD(ROW()-13,2)=0,IF(ISBLANK(OFFSET('11. SEGUIMIENTO 2026'!$P$14,INT((ROW()-13)/2),0)),"",OFFSET('11. SEGUIMIENTO 2026'!$P$14,INT((ROW()-13)/2),0)),IF(ISBLANK(OFFSET('9. METAS'!$S$20,INT((ROW()-14)/2),0)),"",OFFSET('9. METAS'!$S$20,INT((ROW()-14)/2),0)))</f>
        <v>8</v>
      </c>
      <c r="M166" s="246">
        <f ca="1">IF(MOD(ROW()-13,2)=0,IF(ISBLANK(OFFSET('11. SEGUIMIENTO 2026'!$Q$14,INT((ROW()-13)/2),0)),"",OFFSET('11. SEGUIMIENTO 2026'!$Q$14,INT((ROW()-13)/2),0)),IF(ISBLANK(OFFSET('9. METAS'!$T$20,INT((ROW()-14)/2),0)),"",OFFSET('9. METAS'!$T$20,INT((ROW()-14)/2),0)))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02" t="str">
        <f ca="1">IF(ISBLANK(OFFSET('9. METAS'!$K$20,INT((ROW()-13)/2),0)),"",OFFSET('9. METAS'!$K$20,INT((ROW()-13)/2),0))</f>
        <v/>
      </c>
      <c r="I167" s="1004"/>
      <c r="J167" s="244" t="str">
        <f ca="1">IF(MOD(ROW()-13,2)=0,IF(ISBLANK(OFFSET('11. SEGUIMIENTO 2026'!$N$14,INT((ROW()-13)/2),0)),"",OFFSET('11. SEGUIMIENTO 2026'!$N$14,INT((ROW()-13)/2),0)),IF(ISBLANK(OFFSET('9. METAS'!$Q$20,INT((ROW()-14)/2),0)),"",OFFSET('9. METAS'!$Q$20,INT((ROW()-14)/2),0)))</f>
        <v/>
      </c>
      <c r="K167" s="245" t="str">
        <f ca="1">IF(MOD(ROW()-13,2)=0,IF(ISBLANK(OFFSET('11. SEGUIMIENTO 2026'!$O$14,INT((ROW()-13)/2),0)),"",OFFSET('11. SEGUIMIENTO 2026'!$O$14,INT((ROW()-13)/2),0)),IF(ISBLANK(OFFSET('9. METAS'!$R$20,INT((ROW()-14)/2),0)),"",OFFSET('9. METAS'!$R$20,INT((ROW()-14)/2),0)))</f>
        <v/>
      </c>
      <c r="L167" s="245" t="str">
        <f ca="1">IF(MOD(ROW()-13,2)=0,IF(ISBLANK(OFFSET('11. SEGUIMIENTO 2026'!$P$14,INT((ROW()-13)/2),0)),"",OFFSET('11. SEGUIMIENTO 2026'!$P$14,INT((ROW()-13)/2),0)),IF(ISBLANK(OFFSET('9. METAS'!$S$20,INT((ROW()-14)/2),0)),"",OFFSET('9. METAS'!$S$20,INT((ROW()-14)/2),0)))</f>
        <v/>
      </c>
      <c r="M167" s="246" t="str">
        <f ca="1">IF(MOD(ROW()-13,2)=0,IF(ISBLANK(OFFSET('11. SEGUIMIENTO 2026'!$Q$14,INT((ROW()-13)/2),0)),"",OFFSET('11. SEGUIMIENTO 2026'!$Q$14,INT((ROW()-13)/2),0)),IF(ISBLANK(OFFSET('9. METAS'!$T$20,INT((ROW()-14)/2),0)),"",OFFSET('9. METAS'!$T$20,INT((ROW()-14)/2),0)))</f>
        <v/>
      </c>
      <c r="N167" s="1006" t="str">
        <f t="shared" ref="N167" ca="1" si="150">IFERROR(J167/J168,"ND")</f>
        <v>ND</v>
      </c>
      <c r="O167" s="1008" t="str">
        <f t="shared" ref="O167" ca="1" si="151">IFERROR(((J167+K167+L167+M167)/H167),"ND")</f>
        <v>ND</v>
      </c>
      <c r="P167" s="1010"/>
    </row>
    <row r="168" spans="3:16">
      <c r="C168" s="1025"/>
      <c r="D168" s="1018"/>
      <c r="E168" s="1018"/>
      <c r="F168" s="1021"/>
      <c r="G168" s="1023"/>
      <c r="H168" s="1002"/>
      <c r="I168" s="1012"/>
      <c r="J168" s="244" t="str">
        <f ca="1">IF(MOD(ROW()-13,2)=0,IF(ISBLANK(OFFSET('11. SEGUIMIENTO 2026'!$N$14,INT((ROW()-13)/2),0)),"",OFFSET('11. SEGUIMIENTO 2026'!$N$14,INT((ROW()-13)/2),0)),IF(ISBLANK(OFFSET('9. METAS'!$Q$20,INT((ROW()-14)/2),0)),"",OFFSET('9. METAS'!$Q$20,INT((ROW()-14)/2),0)))</f>
        <v/>
      </c>
      <c r="K168" s="245" t="str">
        <f ca="1">IF(MOD(ROW()-13,2)=0,IF(ISBLANK(OFFSET('11. SEGUIMIENTO 2026'!$O$14,INT((ROW()-13)/2),0)),"",OFFSET('11. SEGUIMIENTO 2026'!$O$14,INT((ROW()-13)/2),0)),IF(ISBLANK(OFFSET('9. METAS'!$R$20,INT((ROW()-14)/2),0)),"",OFFSET('9. METAS'!$R$20,INT((ROW()-14)/2),0)))</f>
        <v/>
      </c>
      <c r="L168" s="245" t="str">
        <f ca="1">IF(MOD(ROW()-13,2)=0,IF(ISBLANK(OFFSET('11. SEGUIMIENTO 2026'!$P$14,INT((ROW()-13)/2),0)),"",OFFSET('11. SEGUIMIENTO 2026'!$P$14,INT((ROW()-13)/2),0)),IF(ISBLANK(OFFSET('9. METAS'!$S$20,INT((ROW()-14)/2),0)),"",OFFSET('9. METAS'!$S$20,INT((ROW()-14)/2),0)))</f>
        <v/>
      </c>
      <c r="M168" s="246" t="str">
        <f ca="1">IF(MOD(ROW()-13,2)=0,IF(ISBLANK(OFFSET('11. SEGUIMIENTO 2026'!$Q$14,INT((ROW()-13)/2),0)),"",OFFSET('11. SEGUIMIENTO 2026'!$Q$14,INT((ROW()-13)/2),0)),IF(ISBLANK(OFFSET('9. METAS'!$T$20,INT((ROW()-14)/2),0)),"",OFFSET('9. METAS'!$T$20,INT((ROW()-14)/2),0)))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02" t="str">
        <f ca="1">IF(ISBLANK(OFFSET('9. METAS'!$K$20,INT((ROW()-13)/2),0)),"",OFFSET('9. METAS'!$K$20,INT((ROW()-13)/2),0))</f>
        <v/>
      </c>
      <c r="I169" s="1004"/>
      <c r="J169" s="244" t="str">
        <f ca="1">IF(MOD(ROW()-13,2)=0,IF(ISBLANK(OFFSET('11. SEGUIMIENTO 2026'!$N$14,INT((ROW()-13)/2),0)),"",OFFSET('11. SEGUIMIENTO 2026'!$N$14,INT((ROW()-13)/2),0)),IF(ISBLANK(OFFSET('9. METAS'!$Q$20,INT((ROW()-14)/2),0)),"",OFFSET('9. METAS'!$Q$20,INT((ROW()-14)/2),0)))</f>
        <v/>
      </c>
      <c r="K169" s="245" t="str">
        <f ca="1">IF(MOD(ROW()-13,2)=0,IF(ISBLANK(OFFSET('11. SEGUIMIENTO 2026'!$O$14,INT((ROW()-13)/2),0)),"",OFFSET('11. SEGUIMIENTO 2026'!$O$14,INT((ROW()-13)/2),0)),IF(ISBLANK(OFFSET('9. METAS'!$R$20,INT((ROW()-14)/2),0)),"",OFFSET('9. METAS'!$R$20,INT((ROW()-14)/2),0)))</f>
        <v/>
      </c>
      <c r="L169" s="245" t="str">
        <f ca="1">IF(MOD(ROW()-13,2)=0,IF(ISBLANK(OFFSET('11. SEGUIMIENTO 2026'!$P$14,INT((ROW()-13)/2),0)),"",OFFSET('11. SEGUIMIENTO 2026'!$P$14,INT((ROW()-13)/2),0)),IF(ISBLANK(OFFSET('9. METAS'!$S$20,INT((ROW()-14)/2),0)),"",OFFSET('9. METAS'!$S$20,INT((ROW()-14)/2),0)))</f>
        <v/>
      </c>
      <c r="M169" s="246" t="str">
        <f ca="1">IF(MOD(ROW()-13,2)=0,IF(ISBLANK(OFFSET('11. SEGUIMIENTO 2026'!$Q$14,INT((ROW()-13)/2),0)),"",OFFSET('11. SEGUIMIENTO 2026'!$Q$14,INT((ROW()-13)/2),0)),IF(ISBLANK(OFFSET('9. METAS'!$T$20,INT((ROW()-14)/2),0)),"",OFFSET('9. METAS'!$T$20,INT((ROW()-14)/2),0)))</f>
        <v/>
      </c>
      <c r="N169" s="1006" t="str">
        <f t="shared" ref="N169" ca="1" si="152">IFERROR(J169/J170,"ND")</f>
        <v>ND</v>
      </c>
      <c r="O169" s="1008" t="str">
        <f t="shared" ref="O169" ca="1" si="153">IFERROR(((J169+K169+L169+M169)/H169),"ND")</f>
        <v>ND</v>
      </c>
      <c r="P169" s="1010"/>
    </row>
    <row r="170" spans="3:16">
      <c r="C170" s="1025"/>
      <c r="D170" s="1018"/>
      <c r="E170" s="1018"/>
      <c r="F170" s="1021"/>
      <c r="G170" s="1023"/>
      <c r="H170" s="1002"/>
      <c r="I170" s="1012"/>
      <c r="J170" s="244" t="str">
        <f ca="1">IF(MOD(ROW()-13,2)=0,IF(ISBLANK(OFFSET('11. SEGUIMIENTO 2026'!$N$14,INT((ROW()-13)/2),0)),"",OFFSET('11. SEGUIMIENTO 2026'!$N$14,INT((ROW()-13)/2),0)),IF(ISBLANK(OFFSET('9. METAS'!$Q$20,INT((ROW()-14)/2),0)),"",OFFSET('9. METAS'!$Q$20,INT((ROW()-14)/2),0)))</f>
        <v/>
      </c>
      <c r="K170" s="245" t="str">
        <f ca="1">IF(MOD(ROW()-13,2)=0,IF(ISBLANK(OFFSET('11. SEGUIMIENTO 2026'!$O$14,INT((ROW()-13)/2),0)),"",OFFSET('11. SEGUIMIENTO 2026'!$O$14,INT((ROW()-13)/2),0)),IF(ISBLANK(OFFSET('9. METAS'!$R$20,INT((ROW()-14)/2),0)),"",OFFSET('9. METAS'!$R$20,INT((ROW()-14)/2),0)))</f>
        <v/>
      </c>
      <c r="L170" s="245" t="str">
        <f ca="1">IF(MOD(ROW()-13,2)=0,IF(ISBLANK(OFFSET('11. SEGUIMIENTO 2026'!$P$14,INT((ROW()-13)/2),0)),"",OFFSET('11. SEGUIMIENTO 2026'!$P$14,INT((ROW()-13)/2),0)),IF(ISBLANK(OFFSET('9. METAS'!$S$20,INT((ROW()-14)/2),0)),"",OFFSET('9. METAS'!$S$20,INT((ROW()-14)/2),0)))</f>
        <v/>
      </c>
      <c r="M170" s="246" t="str">
        <f ca="1">IF(MOD(ROW()-13,2)=0,IF(ISBLANK(OFFSET('11. SEGUIMIENTO 2026'!$Q$14,INT((ROW()-13)/2),0)),"",OFFSET('11. SEGUIMIENTO 2026'!$Q$14,INT((ROW()-13)/2),0)),IF(ISBLANK(OFFSET('9. METAS'!$T$20,INT((ROW()-14)/2),0)),"",OFFSET('9. METAS'!$T$20,INT((ROW()-14)/2),0)))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02" t="str">
        <f ca="1">IF(ISBLANK(OFFSET('9. METAS'!$K$20,INT((ROW()-13)/2),0)),"",OFFSET('9. METAS'!$K$20,INT((ROW()-13)/2),0))</f>
        <v/>
      </c>
      <c r="I171" s="1004"/>
      <c r="J171" s="244" t="str">
        <f ca="1">IF(MOD(ROW()-13,2)=0,IF(ISBLANK(OFFSET('11. SEGUIMIENTO 2026'!$N$14,INT((ROW()-13)/2),0)),"",OFFSET('11. SEGUIMIENTO 2026'!$N$14,INT((ROW()-13)/2),0)),IF(ISBLANK(OFFSET('9. METAS'!$Q$20,INT((ROW()-14)/2),0)),"",OFFSET('9. METAS'!$Q$20,INT((ROW()-14)/2),0)))</f>
        <v/>
      </c>
      <c r="K171" s="245" t="str">
        <f ca="1">IF(MOD(ROW()-13,2)=0,IF(ISBLANK(OFFSET('11. SEGUIMIENTO 2026'!$O$14,INT((ROW()-13)/2),0)),"",OFFSET('11. SEGUIMIENTO 2026'!$O$14,INT((ROW()-13)/2),0)),IF(ISBLANK(OFFSET('9. METAS'!$R$20,INT((ROW()-14)/2),0)),"",OFFSET('9. METAS'!$R$20,INT((ROW()-14)/2),0)))</f>
        <v/>
      </c>
      <c r="L171" s="245" t="str">
        <f ca="1">IF(MOD(ROW()-13,2)=0,IF(ISBLANK(OFFSET('11. SEGUIMIENTO 2026'!$P$14,INT((ROW()-13)/2),0)),"",OFFSET('11. SEGUIMIENTO 2026'!$P$14,INT((ROW()-13)/2),0)),IF(ISBLANK(OFFSET('9. METAS'!$S$20,INT((ROW()-14)/2),0)),"",OFFSET('9. METAS'!$S$20,INT((ROW()-14)/2),0)))</f>
        <v/>
      </c>
      <c r="M171" s="246" t="str">
        <f ca="1">IF(MOD(ROW()-13,2)=0,IF(ISBLANK(OFFSET('11. SEGUIMIENTO 2026'!$Q$14,INT((ROW()-13)/2),0)),"",OFFSET('11. SEGUIMIENTO 2026'!$Q$14,INT((ROW()-13)/2),0)),IF(ISBLANK(OFFSET('9. METAS'!$T$20,INT((ROW()-14)/2),0)),"",OFFSET('9. METAS'!$T$20,INT((ROW()-14)/2),0)))</f>
        <v/>
      </c>
      <c r="N171" s="1006" t="str">
        <f t="shared" ref="N171" ca="1" si="154">IFERROR(J171/J172,"ND")</f>
        <v>ND</v>
      </c>
      <c r="O171" s="1008" t="str">
        <f t="shared" ref="O171" ca="1" si="155">IFERROR(((J171+K171+L171+M171)/H171),"ND")</f>
        <v>ND</v>
      </c>
      <c r="P171" s="1010"/>
    </row>
    <row r="172" spans="3:16">
      <c r="C172" s="1025"/>
      <c r="D172" s="1018"/>
      <c r="E172" s="1018"/>
      <c r="F172" s="1021"/>
      <c r="G172" s="1023"/>
      <c r="H172" s="1002"/>
      <c r="I172" s="1012"/>
      <c r="J172" s="244" t="str">
        <f ca="1">IF(MOD(ROW()-13,2)=0,IF(ISBLANK(OFFSET('11. SEGUIMIENTO 2026'!$N$14,INT((ROW()-13)/2),0)),"",OFFSET('11. SEGUIMIENTO 2026'!$N$14,INT((ROW()-13)/2),0)),IF(ISBLANK(OFFSET('9. METAS'!$Q$20,INT((ROW()-14)/2),0)),"",OFFSET('9. METAS'!$Q$20,INT((ROW()-14)/2),0)))</f>
        <v/>
      </c>
      <c r="K172" s="245" t="str">
        <f ca="1">IF(MOD(ROW()-13,2)=0,IF(ISBLANK(OFFSET('11. SEGUIMIENTO 2026'!$O$14,INT((ROW()-13)/2),0)),"",OFFSET('11. SEGUIMIENTO 2026'!$O$14,INT((ROW()-13)/2),0)),IF(ISBLANK(OFFSET('9. METAS'!$R$20,INT((ROW()-14)/2),0)),"",OFFSET('9. METAS'!$R$20,INT((ROW()-14)/2),0)))</f>
        <v/>
      </c>
      <c r="L172" s="245" t="str">
        <f ca="1">IF(MOD(ROW()-13,2)=0,IF(ISBLANK(OFFSET('11. SEGUIMIENTO 2026'!$P$14,INT((ROW()-13)/2),0)),"",OFFSET('11. SEGUIMIENTO 2026'!$P$14,INT((ROW()-13)/2),0)),IF(ISBLANK(OFFSET('9. METAS'!$S$20,INT((ROW()-14)/2),0)),"",OFFSET('9. METAS'!$S$20,INT((ROW()-14)/2),0)))</f>
        <v/>
      </c>
      <c r="M172" s="246" t="str">
        <f ca="1">IF(MOD(ROW()-13,2)=0,IF(ISBLANK(OFFSET('11. SEGUIMIENTO 2026'!$Q$14,INT((ROW()-13)/2),0)),"",OFFSET('11. SEGUIMIENTO 2026'!$Q$14,INT((ROW()-13)/2),0)),IF(ISBLANK(OFFSET('9. METAS'!$T$20,INT((ROW()-14)/2),0)),"",OFFSET('9. METAS'!$T$20,INT((ROW()-14)/2),0)))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02">
        <f ca="1">IF(ISBLANK(OFFSET('9. METAS'!$K$20,INT((ROW()-13)/2),0)),"",OFFSET('9. METAS'!$K$20,INT((ROW()-13)/2),0))</f>
        <v>100</v>
      </c>
      <c r="I173" s="1004"/>
      <c r="J173" s="244">
        <f ca="1">IF(MOD(ROW()-13,2)=0,IF(ISBLANK(OFFSET('11. SEGUIMIENTO 2026'!$N$14,INT((ROW()-13)/2),0)),"",OFFSET('11. SEGUIMIENTO 2026'!$N$14,INT((ROW()-13)/2),0)),IF(ISBLANK(OFFSET('9. METAS'!$Q$20,INT((ROW()-14)/2),0)),"",OFFSET('9. METAS'!$Q$20,INT((ROW()-14)/2),0)))</f>
        <v>25</v>
      </c>
      <c r="K173" s="245" t="str">
        <f ca="1">IF(MOD(ROW()-13,2)=0,IF(ISBLANK(OFFSET('11. SEGUIMIENTO 2026'!$O$14,INT((ROW()-13)/2),0)),"",OFFSET('11. SEGUIMIENTO 2026'!$O$14,INT((ROW()-13)/2),0)),IF(ISBLANK(OFFSET('9. METAS'!$R$20,INT((ROW()-14)/2),0)),"",OFFSET('9. METAS'!$R$20,INT((ROW()-14)/2),0)))</f>
        <v/>
      </c>
      <c r="L173" s="245" t="str">
        <f ca="1">IF(MOD(ROW()-13,2)=0,IF(ISBLANK(OFFSET('11. SEGUIMIENTO 2026'!$P$14,INT((ROW()-13)/2),0)),"",OFFSET('11. SEGUIMIENTO 2026'!$P$14,INT((ROW()-13)/2),0)),IF(ISBLANK(OFFSET('9. METAS'!$S$20,INT((ROW()-14)/2),0)),"",OFFSET('9. METAS'!$S$20,INT((ROW()-14)/2),0)))</f>
        <v/>
      </c>
      <c r="M173" s="246" t="str">
        <f ca="1">IF(MOD(ROW()-13,2)=0,IF(ISBLANK(OFFSET('11. SEGUIMIENTO 2026'!$Q$14,INT((ROW()-13)/2),0)),"",OFFSET('11. SEGUIMIENTO 2026'!$Q$14,INT((ROW()-13)/2),0)),IF(ISBLANK(OFFSET('9. METAS'!$T$20,INT((ROW()-14)/2),0)),"",OFFSET('9. METAS'!$T$20,INT((ROW()-14)/2),0)))</f>
        <v/>
      </c>
      <c r="N173" s="1006">
        <f t="shared" ref="N173" ca="1" si="156">IFERROR(J173/J174,"ND")</f>
        <v>1</v>
      </c>
      <c r="O173" s="1008" t="str">
        <f t="shared" ref="O173" ca="1" si="157">IFERROR(((J173+K173+L173+M173)/H173),"ND")</f>
        <v>ND</v>
      </c>
      <c r="P173" s="1010"/>
    </row>
    <row r="174" spans="3:16">
      <c r="C174" s="1025"/>
      <c r="D174" s="1018"/>
      <c r="E174" s="1018"/>
      <c r="F174" s="1021"/>
      <c r="G174" s="1023"/>
      <c r="H174" s="1002"/>
      <c r="I174" s="1012"/>
      <c r="J174" s="244">
        <f ca="1">IF(MOD(ROW()-13,2)=0,IF(ISBLANK(OFFSET('11. SEGUIMIENTO 2026'!$N$14,INT((ROW()-13)/2),0)),"",OFFSET('11. SEGUIMIENTO 2026'!$N$14,INT((ROW()-13)/2),0)),IF(ISBLANK(OFFSET('9. METAS'!$Q$20,INT((ROW()-14)/2),0)),"",OFFSET('9. METAS'!$Q$20,INT((ROW()-14)/2),0)))</f>
        <v>25</v>
      </c>
      <c r="K174" s="245">
        <f ca="1">IF(MOD(ROW()-13,2)=0,IF(ISBLANK(OFFSET('11. SEGUIMIENTO 2026'!$O$14,INT((ROW()-13)/2),0)),"",OFFSET('11. SEGUIMIENTO 2026'!$O$14,INT((ROW()-13)/2),0)),IF(ISBLANK(OFFSET('9. METAS'!$R$20,INT((ROW()-14)/2),0)),"",OFFSET('9. METAS'!$R$20,INT((ROW()-14)/2),0)))</f>
        <v>25</v>
      </c>
      <c r="L174" s="245">
        <f ca="1">IF(MOD(ROW()-13,2)=0,IF(ISBLANK(OFFSET('11. SEGUIMIENTO 2026'!$P$14,INT((ROW()-13)/2),0)),"",OFFSET('11. SEGUIMIENTO 2026'!$P$14,INT((ROW()-13)/2),0)),IF(ISBLANK(OFFSET('9. METAS'!$S$20,INT((ROW()-14)/2),0)),"",OFFSET('9. METAS'!$S$20,INT((ROW()-14)/2),0)))</f>
        <v>25</v>
      </c>
      <c r="M174" s="246">
        <f ca="1">IF(MOD(ROW()-13,2)=0,IF(ISBLANK(OFFSET('11. SEGUIMIENTO 2026'!$Q$14,INT((ROW()-13)/2),0)),"",OFFSET('11. SEGUIMIENTO 2026'!$Q$14,INT((ROW()-13)/2),0)),IF(ISBLANK(OFFSET('9. METAS'!$T$20,INT((ROW()-14)/2),0)),"",OFFSET('9. METAS'!$T$20,INT((ROW()-14)/2),0)))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02">
        <f ca="1">IF(ISBLANK(OFFSET('9. METAS'!$K$20,INT((ROW()-13)/2),0)),"",OFFSET('9. METAS'!$K$20,INT((ROW()-13)/2),0))</f>
        <v>43</v>
      </c>
      <c r="I175" s="1004"/>
      <c r="J175" s="244">
        <f ca="1">IF(MOD(ROW()-13,2)=0,IF(ISBLANK(OFFSET('11. SEGUIMIENTO 2026'!$N$14,INT((ROW()-13)/2),0)),"",OFFSET('11. SEGUIMIENTO 2026'!$N$14,INT((ROW()-13)/2),0)),IF(ISBLANK(OFFSET('9. METAS'!$Q$20,INT((ROW()-14)/2),0)),"",OFFSET('9. METAS'!$Q$20,INT((ROW()-14)/2),0)))</f>
        <v>22</v>
      </c>
      <c r="K175" s="245" t="str">
        <f ca="1">IF(MOD(ROW()-13,2)=0,IF(ISBLANK(OFFSET('11. SEGUIMIENTO 2026'!$O$14,INT((ROW()-13)/2),0)),"",OFFSET('11. SEGUIMIENTO 2026'!$O$14,INT((ROW()-13)/2),0)),IF(ISBLANK(OFFSET('9. METAS'!$R$20,INT((ROW()-14)/2),0)),"",OFFSET('9. METAS'!$R$20,INT((ROW()-14)/2),0)))</f>
        <v/>
      </c>
      <c r="L175" s="245" t="str">
        <f ca="1">IF(MOD(ROW()-13,2)=0,IF(ISBLANK(OFFSET('11. SEGUIMIENTO 2026'!$P$14,INT((ROW()-13)/2),0)),"",OFFSET('11. SEGUIMIENTO 2026'!$P$14,INT((ROW()-13)/2),0)),IF(ISBLANK(OFFSET('9. METAS'!$S$20,INT((ROW()-14)/2),0)),"",OFFSET('9. METAS'!$S$20,INT((ROW()-14)/2),0)))</f>
        <v/>
      </c>
      <c r="M175" s="246" t="str">
        <f ca="1">IF(MOD(ROW()-13,2)=0,IF(ISBLANK(OFFSET('11. SEGUIMIENTO 2026'!$Q$14,INT((ROW()-13)/2),0)),"",OFFSET('11. SEGUIMIENTO 2026'!$Q$14,INT((ROW()-13)/2),0)),IF(ISBLANK(OFFSET('9. METAS'!$T$20,INT((ROW()-14)/2),0)),"",OFFSET('9. METAS'!$T$20,INT((ROW()-14)/2),0)))</f>
        <v/>
      </c>
      <c r="N175" s="1006">
        <f t="shared" ref="N175" ca="1" si="158">IFERROR(J175/J176,"ND")</f>
        <v>1.8333333333333333</v>
      </c>
      <c r="O175" s="1008" t="str">
        <f t="shared" ref="O175" ca="1" si="159">IFERROR(((J175+K175+L175+M175)/H175),"ND")</f>
        <v>ND</v>
      </c>
      <c r="P175" s="1010"/>
    </row>
    <row r="176" spans="3:16">
      <c r="C176" s="1025"/>
      <c r="D176" s="1018"/>
      <c r="E176" s="1018"/>
      <c r="F176" s="1021"/>
      <c r="G176" s="1023"/>
      <c r="H176" s="1002"/>
      <c r="I176" s="1012"/>
      <c r="J176" s="244">
        <f ca="1">IF(MOD(ROW()-13,2)=0,IF(ISBLANK(OFFSET('11. SEGUIMIENTO 2026'!$N$14,INT((ROW()-13)/2),0)),"",OFFSET('11. SEGUIMIENTO 2026'!$N$14,INT((ROW()-13)/2),0)),IF(ISBLANK(OFFSET('9. METAS'!$Q$20,INT((ROW()-14)/2),0)),"",OFFSET('9. METAS'!$Q$20,INT((ROW()-14)/2),0)))</f>
        <v>12</v>
      </c>
      <c r="K176" s="245">
        <f ca="1">IF(MOD(ROW()-13,2)=0,IF(ISBLANK(OFFSET('11. SEGUIMIENTO 2026'!$O$14,INT((ROW()-13)/2),0)),"",OFFSET('11. SEGUIMIENTO 2026'!$O$14,INT((ROW()-13)/2),0)),IF(ISBLANK(OFFSET('9. METAS'!$R$20,INT((ROW()-14)/2),0)),"",OFFSET('9. METAS'!$R$20,INT((ROW()-14)/2),0)))</f>
        <v>12</v>
      </c>
      <c r="L176" s="245">
        <f ca="1">IF(MOD(ROW()-13,2)=0,IF(ISBLANK(OFFSET('11. SEGUIMIENTO 2026'!$P$14,INT((ROW()-13)/2),0)),"",OFFSET('11. SEGUIMIENTO 2026'!$P$14,INT((ROW()-13)/2),0)),IF(ISBLANK(OFFSET('9. METAS'!$S$20,INT((ROW()-14)/2),0)),"",OFFSET('9. METAS'!$S$20,INT((ROW()-14)/2),0)))</f>
        <v>12</v>
      </c>
      <c r="M176" s="246">
        <f ca="1">IF(MOD(ROW()-13,2)=0,IF(ISBLANK(OFFSET('11. SEGUIMIENTO 2026'!$Q$14,INT((ROW()-13)/2),0)),"",OFFSET('11. SEGUIMIENTO 2026'!$Q$14,INT((ROW()-13)/2),0)),IF(ISBLANK(OFFSET('9. METAS'!$T$20,INT((ROW()-14)/2),0)),"",OFFSET('9. METAS'!$T$20,INT((ROW()-14)/2),0)))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02" t="str">
        <f ca="1">IF(ISBLANK(OFFSET('9. METAS'!$K$20,INT((ROW()-13)/2),0)),"",OFFSET('9. METAS'!$K$20,INT((ROW()-13)/2),0))</f>
        <v/>
      </c>
      <c r="I177" s="1004"/>
      <c r="J177" s="244" t="str">
        <f ca="1">IF(MOD(ROW()-13,2)=0,IF(ISBLANK(OFFSET('11. SEGUIMIENTO 2026'!$N$14,INT((ROW()-13)/2),0)),"",OFFSET('11. SEGUIMIENTO 2026'!$N$14,INT((ROW()-13)/2),0)),IF(ISBLANK(OFFSET('9. METAS'!$Q$20,INT((ROW()-14)/2),0)),"",OFFSET('9. METAS'!$Q$20,INT((ROW()-14)/2),0)))</f>
        <v/>
      </c>
      <c r="K177" s="245" t="str">
        <f ca="1">IF(MOD(ROW()-13,2)=0,IF(ISBLANK(OFFSET('11. SEGUIMIENTO 2026'!$O$14,INT((ROW()-13)/2),0)),"",OFFSET('11. SEGUIMIENTO 2026'!$O$14,INT((ROW()-13)/2),0)),IF(ISBLANK(OFFSET('9. METAS'!$R$20,INT((ROW()-14)/2),0)),"",OFFSET('9. METAS'!$R$20,INT((ROW()-14)/2),0)))</f>
        <v/>
      </c>
      <c r="L177" s="245" t="str">
        <f ca="1">IF(MOD(ROW()-13,2)=0,IF(ISBLANK(OFFSET('11. SEGUIMIENTO 2026'!$P$14,INT((ROW()-13)/2),0)),"",OFFSET('11. SEGUIMIENTO 2026'!$P$14,INT((ROW()-13)/2),0)),IF(ISBLANK(OFFSET('9. METAS'!$S$20,INT((ROW()-14)/2),0)),"",OFFSET('9. METAS'!$S$20,INT((ROW()-14)/2),0)))</f>
        <v/>
      </c>
      <c r="M177" s="246" t="str">
        <f ca="1">IF(MOD(ROW()-13,2)=0,IF(ISBLANK(OFFSET('11. SEGUIMIENTO 2026'!$Q$14,INT((ROW()-13)/2),0)),"",OFFSET('11. SEGUIMIENTO 2026'!$Q$14,INT((ROW()-13)/2),0)),IF(ISBLANK(OFFSET('9. METAS'!$T$20,INT((ROW()-14)/2),0)),"",OFFSET('9. METAS'!$T$20,INT((ROW()-14)/2),0)))</f>
        <v/>
      </c>
      <c r="N177" s="1006" t="str">
        <f t="shared" ref="N177" ca="1" si="160">IFERROR(J177/J178,"ND")</f>
        <v>ND</v>
      </c>
      <c r="O177" s="1008" t="str">
        <f t="shared" ref="O177" ca="1" si="161">IFERROR(((J177+K177+L177+M177)/H177),"ND")</f>
        <v>ND</v>
      </c>
      <c r="P177" s="1010"/>
    </row>
    <row r="178" spans="3:16">
      <c r="C178" s="1025"/>
      <c r="D178" s="1018"/>
      <c r="E178" s="1018"/>
      <c r="F178" s="1021"/>
      <c r="G178" s="1023"/>
      <c r="H178" s="1002"/>
      <c r="I178" s="1012"/>
      <c r="J178" s="244" t="str">
        <f ca="1">IF(MOD(ROW()-13,2)=0,IF(ISBLANK(OFFSET('11. SEGUIMIENTO 2026'!$N$14,INT((ROW()-13)/2),0)),"",OFFSET('11. SEGUIMIENTO 2026'!$N$14,INT((ROW()-13)/2),0)),IF(ISBLANK(OFFSET('9. METAS'!$Q$20,INT((ROW()-14)/2),0)),"",OFFSET('9. METAS'!$Q$20,INT((ROW()-14)/2),0)))</f>
        <v/>
      </c>
      <c r="K178" s="245" t="str">
        <f ca="1">IF(MOD(ROW()-13,2)=0,IF(ISBLANK(OFFSET('11. SEGUIMIENTO 2026'!$O$14,INT((ROW()-13)/2),0)),"",OFFSET('11. SEGUIMIENTO 2026'!$O$14,INT((ROW()-13)/2),0)),IF(ISBLANK(OFFSET('9. METAS'!$R$20,INT((ROW()-14)/2),0)),"",OFFSET('9. METAS'!$R$20,INT((ROW()-14)/2),0)))</f>
        <v/>
      </c>
      <c r="L178" s="245" t="str">
        <f ca="1">IF(MOD(ROW()-13,2)=0,IF(ISBLANK(OFFSET('11. SEGUIMIENTO 2026'!$P$14,INT((ROW()-13)/2),0)),"",OFFSET('11. SEGUIMIENTO 2026'!$P$14,INT((ROW()-13)/2),0)),IF(ISBLANK(OFFSET('9. METAS'!$S$20,INT((ROW()-14)/2),0)),"",OFFSET('9. METAS'!$S$20,INT((ROW()-14)/2),0)))</f>
        <v/>
      </c>
      <c r="M178" s="246" t="str">
        <f ca="1">IF(MOD(ROW()-13,2)=0,IF(ISBLANK(OFFSET('11. SEGUIMIENTO 2026'!$Q$14,INT((ROW()-13)/2),0)),"",OFFSET('11. SEGUIMIENTO 2026'!$Q$14,INT((ROW()-13)/2),0)),IF(ISBLANK(OFFSET('9. METAS'!$T$20,INT((ROW()-14)/2),0)),"",OFFSET('9. METAS'!$T$20,INT((ROW()-14)/2),0)))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02" t="str">
        <f ca="1">IF(ISBLANK(OFFSET('9. METAS'!$K$20,INT((ROW()-13)/2),0)),"",OFFSET('9. METAS'!$K$20,INT((ROW()-13)/2),0))</f>
        <v/>
      </c>
      <c r="I179" s="1004"/>
      <c r="J179" s="244" t="str">
        <f ca="1">IF(MOD(ROW()-13,2)=0,IF(ISBLANK(OFFSET('11. SEGUIMIENTO 2026'!$N$14,INT((ROW()-13)/2),0)),"",OFFSET('11. SEGUIMIENTO 2026'!$N$14,INT((ROW()-13)/2),0)),IF(ISBLANK(OFFSET('9. METAS'!$Q$20,INT((ROW()-14)/2),0)),"",OFFSET('9. METAS'!$Q$20,INT((ROW()-14)/2),0)))</f>
        <v/>
      </c>
      <c r="K179" s="245" t="str">
        <f ca="1">IF(MOD(ROW()-13,2)=0,IF(ISBLANK(OFFSET('11. SEGUIMIENTO 2026'!$O$14,INT((ROW()-13)/2),0)),"",OFFSET('11. SEGUIMIENTO 2026'!$O$14,INT((ROW()-13)/2),0)),IF(ISBLANK(OFFSET('9. METAS'!$R$20,INT((ROW()-14)/2),0)),"",OFFSET('9. METAS'!$R$20,INT((ROW()-14)/2),0)))</f>
        <v/>
      </c>
      <c r="L179" s="245" t="str">
        <f ca="1">IF(MOD(ROW()-13,2)=0,IF(ISBLANK(OFFSET('11. SEGUIMIENTO 2026'!$P$14,INT((ROW()-13)/2),0)),"",OFFSET('11. SEGUIMIENTO 2026'!$P$14,INT((ROW()-13)/2),0)),IF(ISBLANK(OFFSET('9. METAS'!$S$20,INT((ROW()-14)/2),0)),"",OFFSET('9. METAS'!$S$20,INT((ROW()-14)/2),0)))</f>
        <v/>
      </c>
      <c r="M179" s="246" t="str">
        <f ca="1">IF(MOD(ROW()-13,2)=0,IF(ISBLANK(OFFSET('11. SEGUIMIENTO 2026'!$Q$14,INT((ROW()-13)/2),0)),"",OFFSET('11. SEGUIMIENTO 2026'!$Q$14,INT((ROW()-13)/2),0)),IF(ISBLANK(OFFSET('9. METAS'!$T$20,INT((ROW()-14)/2),0)),"",OFFSET('9. METAS'!$T$20,INT((ROW()-14)/2),0)))</f>
        <v/>
      </c>
      <c r="N179" s="1006" t="str">
        <f t="shared" ref="N179" ca="1" si="162">IFERROR(J179/J180,"ND")</f>
        <v>ND</v>
      </c>
      <c r="O179" s="1008" t="str">
        <f t="shared" ref="O179" ca="1" si="163">IFERROR(((J179+K179+L179+M179)/H179),"ND")</f>
        <v>ND</v>
      </c>
      <c r="P179" s="1010"/>
    </row>
    <row r="180" spans="3:16">
      <c r="C180" s="1025"/>
      <c r="D180" s="1018"/>
      <c r="E180" s="1018"/>
      <c r="F180" s="1021"/>
      <c r="G180" s="1023"/>
      <c r="H180" s="1002"/>
      <c r="I180" s="1012"/>
      <c r="J180" s="244" t="str">
        <f ca="1">IF(MOD(ROW()-13,2)=0,IF(ISBLANK(OFFSET('11. SEGUIMIENTO 2026'!$N$14,INT((ROW()-13)/2),0)),"",OFFSET('11. SEGUIMIENTO 2026'!$N$14,INT((ROW()-13)/2),0)),IF(ISBLANK(OFFSET('9. METAS'!$Q$20,INT((ROW()-14)/2),0)),"",OFFSET('9. METAS'!$Q$20,INT((ROW()-14)/2),0)))</f>
        <v/>
      </c>
      <c r="K180" s="245" t="str">
        <f ca="1">IF(MOD(ROW()-13,2)=0,IF(ISBLANK(OFFSET('11. SEGUIMIENTO 2026'!$O$14,INT((ROW()-13)/2),0)),"",OFFSET('11. SEGUIMIENTO 2026'!$O$14,INT((ROW()-13)/2),0)),IF(ISBLANK(OFFSET('9. METAS'!$R$20,INT((ROW()-14)/2),0)),"",OFFSET('9. METAS'!$R$20,INT((ROW()-14)/2),0)))</f>
        <v/>
      </c>
      <c r="L180" s="245" t="str">
        <f ca="1">IF(MOD(ROW()-13,2)=0,IF(ISBLANK(OFFSET('11. SEGUIMIENTO 2026'!$P$14,INT((ROW()-13)/2),0)),"",OFFSET('11. SEGUIMIENTO 2026'!$P$14,INT((ROW()-13)/2),0)),IF(ISBLANK(OFFSET('9. METAS'!$S$20,INT((ROW()-14)/2),0)),"",OFFSET('9. METAS'!$S$20,INT((ROW()-14)/2),0)))</f>
        <v/>
      </c>
      <c r="M180" s="246" t="str">
        <f ca="1">IF(MOD(ROW()-13,2)=0,IF(ISBLANK(OFFSET('11. SEGUIMIENTO 2026'!$Q$14,INT((ROW()-13)/2),0)),"",OFFSET('11. SEGUIMIENTO 2026'!$Q$14,INT((ROW()-13)/2),0)),IF(ISBLANK(OFFSET('9. METAS'!$T$20,INT((ROW()-14)/2),0)),"",OFFSET('9. METAS'!$T$20,INT((ROW()-14)/2),0)))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02" t="str">
        <f ca="1">IF(ISBLANK(OFFSET('9. METAS'!$K$20,INT((ROW()-13)/2),0)),"",OFFSET('9. METAS'!$K$20,INT((ROW()-13)/2),0))</f>
        <v/>
      </c>
      <c r="I181" s="1004"/>
      <c r="J181" s="244" t="str">
        <f ca="1">IF(MOD(ROW()-13,2)=0,IF(ISBLANK(OFFSET('11. SEGUIMIENTO 2026'!$N$14,INT((ROW()-13)/2),0)),"",OFFSET('11. SEGUIMIENTO 2026'!$N$14,INT((ROW()-13)/2),0)),IF(ISBLANK(OFFSET('9. METAS'!$Q$20,INT((ROW()-14)/2),0)),"",OFFSET('9. METAS'!$Q$20,INT((ROW()-14)/2),0)))</f>
        <v/>
      </c>
      <c r="K181" s="245" t="str">
        <f ca="1">IF(MOD(ROW()-13,2)=0,IF(ISBLANK(OFFSET('11. SEGUIMIENTO 2026'!$O$14,INT((ROW()-13)/2),0)),"",OFFSET('11. SEGUIMIENTO 2026'!$O$14,INT((ROW()-13)/2),0)),IF(ISBLANK(OFFSET('9. METAS'!$R$20,INT((ROW()-14)/2),0)),"",OFFSET('9. METAS'!$R$20,INT((ROW()-14)/2),0)))</f>
        <v/>
      </c>
      <c r="L181" s="245" t="str">
        <f ca="1">IF(MOD(ROW()-13,2)=0,IF(ISBLANK(OFFSET('11. SEGUIMIENTO 2026'!$P$14,INT((ROW()-13)/2),0)),"",OFFSET('11. SEGUIMIENTO 2026'!$P$14,INT((ROW()-13)/2),0)),IF(ISBLANK(OFFSET('9. METAS'!$S$20,INT((ROW()-14)/2),0)),"",OFFSET('9. METAS'!$S$20,INT((ROW()-14)/2),0)))</f>
        <v/>
      </c>
      <c r="M181" s="246" t="str">
        <f ca="1">IF(MOD(ROW()-13,2)=0,IF(ISBLANK(OFFSET('11. SEGUIMIENTO 2026'!$Q$14,INT((ROW()-13)/2),0)),"",OFFSET('11. SEGUIMIENTO 2026'!$Q$14,INT((ROW()-13)/2),0)),IF(ISBLANK(OFFSET('9. METAS'!$T$20,INT((ROW()-14)/2),0)),"",OFFSET('9. METAS'!$T$20,INT((ROW()-14)/2),0)))</f>
        <v/>
      </c>
      <c r="N181" s="1006" t="str">
        <f t="shared" ref="N181" ca="1" si="164">IFERROR(J181/J182,"ND")</f>
        <v>ND</v>
      </c>
      <c r="O181" s="1008" t="str">
        <f t="shared" ref="O181" ca="1" si="165">IFERROR(((J181+K181+L181+M181)/H181),"ND")</f>
        <v>ND</v>
      </c>
      <c r="P181" s="1010"/>
    </row>
    <row r="182" spans="3:16">
      <c r="C182" s="1025"/>
      <c r="D182" s="1018"/>
      <c r="E182" s="1018"/>
      <c r="F182" s="1021"/>
      <c r="G182" s="1023"/>
      <c r="H182" s="1002"/>
      <c r="I182" s="1012"/>
      <c r="J182" s="244" t="str">
        <f ca="1">IF(MOD(ROW()-13,2)=0,IF(ISBLANK(OFFSET('11. SEGUIMIENTO 2026'!$N$14,INT((ROW()-13)/2),0)),"",OFFSET('11. SEGUIMIENTO 2026'!$N$14,INT((ROW()-13)/2),0)),IF(ISBLANK(OFFSET('9. METAS'!$Q$20,INT((ROW()-14)/2),0)),"",OFFSET('9. METAS'!$Q$20,INT((ROW()-14)/2),0)))</f>
        <v/>
      </c>
      <c r="K182" s="245" t="str">
        <f ca="1">IF(MOD(ROW()-13,2)=0,IF(ISBLANK(OFFSET('11. SEGUIMIENTO 2026'!$O$14,INT((ROW()-13)/2),0)),"",OFFSET('11. SEGUIMIENTO 2026'!$O$14,INT((ROW()-13)/2),0)),IF(ISBLANK(OFFSET('9. METAS'!$R$20,INT((ROW()-14)/2),0)),"",OFFSET('9. METAS'!$R$20,INT((ROW()-14)/2),0)))</f>
        <v/>
      </c>
      <c r="L182" s="245" t="str">
        <f ca="1">IF(MOD(ROW()-13,2)=0,IF(ISBLANK(OFFSET('11. SEGUIMIENTO 2026'!$P$14,INT((ROW()-13)/2),0)),"",OFFSET('11. SEGUIMIENTO 2026'!$P$14,INT((ROW()-13)/2),0)),IF(ISBLANK(OFFSET('9. METAS'!$S$20,INT((ROW()-14)/2),0)),"",OFFSET('9. METAS'!$S$20,INT((ROW()-14)/2),0)))</f>
        <v/>
      </c>
      <c r="M182" s="246" t="str">
        <f ca="1">IF(MOD(ROW()-13,2)=0,IF(ISBLANK(OFFSET('11. SEGUIMIENTO 2026'!$Q$14,INT((ROW()-13)/2),0)),"",OFFSET('11. SEGUIMIENTO 2026'!$Q$14,INT((ROW()-13)/2),0)),IF(ISBLANK(OFFSET('9. METAS'!$T$20,INT((ROW()-14)/2),0)),"",OFFSET('9. METAS'!$T$20,INT((ROW()-14)/2),0)))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02" t="str">
        <f ca="1">IF(ISBLANK(OFFSET('9. METAS'!$K$20,INT((ROW()-13)/2),0)),"",OFFSET('9. METAS'!$K$20,INT((ROW()-13)/2),0))</f>
        <v/>
      </c>
      <c r="I183" s="1004"/>
      <c r="J183" s="244" t="str">
        <f ca="1">IF(MOD(ROW()-13,2)=0,IF(ISBLANK(OFFSET('11. SEGUIMIENTO 2026'!$N$14,INT((ROW()-13)/2),0)),"",OFFSET('11. SEGUIMIENTO 2026'!$N$14,INT((ROW()-13)/2),0)),IF(ISBLANK(OFFSET('9. METAS'!$Q$20,INT((ROW()-14)/2),0)),"",OFFSET('9. METAS'!$Q$20,INT((ROW()-14)/2),0)))</f>
        <v/>
      </c>
      <c r="K183" s="245" t="str">
        <f ca="1">IF(MOD(ROW()-13,2)=0,IF(ISBLANK(OFFSET('11. SEGUIMIENTO 2026'!$O$14,INT((ROW()-13)/2),0)),"",OFFSET('11. SEGUIMIENTO 2026'!$O$14,INT((ROW()-13)/2),0)),IF(ISBLANK(OFFSET('9. METAS'!$R$20,INT((ROW()-14)/2),0)),"",OFFSET('9. METAS'!$R$20,INT((ROW()-14)/2),0)))</f>
        <v/>
      </c>
      <c r="L183" s="245" t="str">
        <f ca="1">IF(MOD(ROW()-13,2)=0,IF(ISBLANK(OFFSET('11. SEGUIMIENTO 2026'!$P$14,INT((ROW()-13)/2),0)),"",OFFSET('11. SEGUIMIENTO 2026'!$P$14,INT((ROW()-13)/2),0)),IF(ISBLANK(OFFSET('9. METAS'!$S$20,INT((ROW()-14)/2),0)),"",OFFSET('9. METAS'!$S$20,INT((ROW()-14)/2),0)))</f>
        <v/>
      </c>
      <c r="M183" s="246" t="str">
        <f ca="1">IF(MOD(ROW()-13,2)=0,IF(ISBLANK(OFFSET('11. SEGUIMIENTO 2026'!$Q$14,INT((ROW()-13)/2),0)),"",OFFSET('11. SEGUIMIENTO 2026'!$Q$14,INT((ROW()-13)/2),0)),IF(ISBLANK(OFFSET('9. METAS'!$T$20,INT((ROW()-14)/2),0)),"",OFFSET('9. METAS'!$T$20,INT((ROW()-14)/2),0)))</f>
        <v/>
      </c>
      <c r="N183" s="1006" t="str">
        <f t="shared" ref="N183" ca="1" si="166">IFERROR(J183/J184,"ND")</f>
        <v>ND</v>
      </c>
      <c r="O183" s="1008" t="str">
        <f t="shared" ref="O183" ca="1" si="167">IFERROR(((J183+K183+L183+M183)/H183),"ND")</f>
        <v>ND</v>
      </c>
      <c r="P183" s="1010"/>
    </row>
    <row r="184" spans="3:16">
      <c r="C184" s="1025"/>
      <c r="D184" s="1018"/>
      <c r="E184" s="1018"/>
      <c r="F184" s="1021"/>
      <c r="G184" s="1023"/>
      <c r="H184" s="1002"/>
      <c r="I184" s="1012"/>
      <c r="J184" s="244" t="str">
        <f ca="1">IF(MOD(ROW()-13,2)=0,IF(ISBLANK(OFFSET('11. SEGUIMIENTO 2026'!$N$14,INT((ROW()-13)/2),0)),"",OFFSET('11. SEGUIMIENTO 2026'!$N$14,INT((ROW()-13)/2),0)),IF(ISBLANK(OFFSET('9. METAS'!$Q$20,INT((ROW()-14)/2),0)),"",OFFSET('9. METAS'!$Q$20,INT((ROW()-14)/2),0)))</f>
        <v/>
      </c>
      <c r="K184" s="245" t="str">
        <f ca="1">IF(MOD(ROW()-13,2)=0,IF(ISBLANK(OFFSET('11. SEGUIMIENTO 2026'!$O$14,INT((ROW()-13)/2),0)),"",OFFSET('11. SEGUIMIENTO 2026'!$O$14,INT((ROW()-13)/2),0)),IF(ISBLANK(OFFSET('9. METAS'!$R$20,INT((ROW()-14)/2),0)),"",OFFSET('9. METAS'!$R$20,INT((ROW()-14)/2),0)))</f>
        <v/>
      </c>
      <c r="L184" s="245" t="str">
        <f ca="1">IF(MOD(ROW()-13,2)=0,IF(ISBLANK(OFFSET('11. SEGUIMIENTO 2026'!$P$14,INT((ROW()-13)/2),0)),"",OFFSET('11. SEGUIMIENTO 2026'!$P$14,INT((ROW()-13)/2),0)),IF(ISBLANK(OFFSET('9. METAS'!$S$20,INT((ROW()-14)/2),0)),"",OFFSET('9. METAS'!$S$20,INT((ROW()-14)/2),0)))</f>
        <v/>
      </c>
      <c r="M184" s="246" t="str">
        <f ca="1">IF(MOD(ROW()-13,2)=0,IF(ISBLANK(OFFSET('11. SEGUIMIENTO 2026'!$Q$14,INT((ROW()-13)/2),0)),"",OFFSET('11. SEGUIMIENTO 2026'!$Q$14,INT((ROW()-13)/2),0)),IF(ISBLANK(OFFSET('9. METAS'!$T$20,INT((ROW()-14)/2),0)),"",OFFSET('9. METAS'!$T$20,INT((ROW()-14)/2),0)))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02">
        <f ca="1">IF(ISBLANK(OFFSET('9. METAS'!$K$20,INT((ROW()-13)/2),0)),"",OFFSET('9. METAS'!$K$20,INT((ROW()-13)/2),0))</f>
        <v>100</v>
      </c>
      <c r="I185" s="1004"/>
      <c r="J185" s="244">
        <f ca="1">IF(MOD(ROW()-13,2)=0,IF(ISBLANK(OFFSET('11. SEGUIMIENTO 2026'!$N$14,INT((ROW()-13)/2),0)),"",OFFSET('11. SEGUIMIENTO 2026'!$N$14,INT((ROW()-13)/2),0)),IF(ISBLANK(OFFSET('9. METAS'!$Q$20,INT((ROW()-14)/2),0)),"",OFFSET('9. METAS'!$Q$20,INT((ROW()-14)/2),0)))</f>
        <v>25</v>
      </c>
      <c r="K185" s="245" t="str">
        <f ca="1">IF(MOD(ROW()-13,2)=0,IF(ISBLANK(OFFSET('11. SEGUIMIENTO 2026'!$O$14,INT((ROW()-13)/2),0)),"",OFFSET('11. SEGUIMIENTO 2026'!$O$14,INT((ROW()-13)/2),0)),IF(ISBLANK(OFFSET('9. METAS'!$R$20,INT((ROW()-14)/2),0)),"",OFFSET('9. METAS'!$R$20,INT((ROW()-14)/2),0)))</f>
        <v/>
      </c>
      <c r="L185" s="245" t="str">
        <f ca="1">IF(MOD(ROW()-13,2)=0,IF(ISBLANK(OFFSET('11. SEGUIMIENTO 2026'!$P$14,INT((ROW()-13)/2),0)),"",OFFSET('11. SEGUIMIENTO 2026'!$P$14,INT((ROW()-13)/2),0)),IF(ISBLANK(OFFSET('9. METAS'!$S$20,INT((ROW()-14)/2),0)),"",OFFSET('9. METAS'!$S$20,INT((ROW()-14)/2),0)))</f>
        <v/>
      </c>
      <c r="M185" s="246" t="str">
        <f ca="1">IF(MOD(ROW()-13,2)=0,IF(ISBLANK(OFFSET('11. SEGUIMIENTO 2026'!$Q$14,INT((ROW()-13)/2),0)),"",OFFSET('11. SEGUIMIENTO 2026'!$Q$14,INT((ROW()-13)/2),0)),IF(ISBLANK(OFFSET('9. METAS'!$T$20,INT((ROW()-14)/2),0)),"",OFFSET('9. METAS'!$T$20,INT((ROW()-14)/2),0)))</f>
        <v/>
      </c>
      <c r="N185" s="1006">
        <f t="shared" ref="N185" ca="1" si="168">IFERROR(J185/J186,"ND")</f>
        <v>1</v>
      </c>
      <c r="O185" s="1008" t="str">
        <f t="shared" ref="O185" ca="1" si="169">IFERROR(((J185+K185+L185+M185)/H185),"ND")</f>
        <v>ND</v>
      </c>
      <c r="P185" s="1010"/>
    </row>
    <row r="186" spans="3:16">
      <c r="C186" s="1025"/>
      <c r="D186" s="1018"/>
      <c r="E186" s="1018"/>
      <c r="F186" s="1021"/>
      <c r="G186" s="1023"/>
      <c r="H186" s="1002"/>
      <c r="I186" s="1012"/>
      <c r="J186" s="244">
        <f ca="1">IF(MOD(ROW()-13,2)=0,IF(ISBLANK(OFFSET('11. SEGUIMIENTO 2026'!$N$14,INT((ROW()-13)/2),0)),"",OFFSET('11. SEGUIMIENTO 2026'!$N$14,INT((ROW()-13)/2),0)),IF(ISBLANK(OFFSET('9. METAS'!$Q$20,INT((ROW()-14)/2),0)),"",OFFSET('9. METAS'!$Q$20,INT((ROW()-14)/2),0)))</f>
        <v>25</v>
      </c>
      <c r="K186" s="245">
        <f ca="1">IF(MOD(ROW()-13,2)=0,IF(ISBLANK(OFFSET('11. SEGUIMIENTO 2026'!$O$14,INT((ROW()-13)/2),0)),"",OFFSET('11. SEGUIMIENTO 2026'!$O$14,INT((ROW()-13)/2),0)),IF(ISBLANK(OFFSET('9. METAS'!$R$20,INT((ROW()-14)/2),0)),"",OFFSET('9. METAS'!$R$20,INT((ROW()-14)/2),0)))</f>
        <v>25</v>
      </c>
      <c r="L186" s="245">
        <f ca="1">IF(MOD(ROW()-13,2)=0,IF(ISBLANK(OFFSET('11. SEGUIMIENTO 2026'!$P$14,INT((ROW()-13)/2),0)),"",OFFSET('11. SEGUIMIENTO 2026'!$P$14,INT((ROW()-13)/2),0)),IF(ISBLANK(OFFSET('9. METAS'!$S$20,INT((ROW()-14)/2),0)),"",OFFSET('9. METAS'!$S$20,INT((ROW()-14)/2),0)))</f>
        <v>25</v>
      </c>
      <c r="M186" s="246">
        <f ca="1">IF(MOD(ROW()-13,2)=0,IF(ISBLANK(OFFSET('11. SEGUIMIENTO 2026'!$Q$14,INT((ROW()-13)/2),0)),"",OFFSET('11. SEGUIMIENTO 2026'!$Q$14,INT((ROW()-13)/2),0)),IF(ISBLANK(OFFSET('9. METAS'!$T$20,INT((ROW()-14)/2),0)),"",OFFSET('9. METAS'!$T$20,INT((ROW()-14)/2),0)))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02">
        <f ca="1">IF(ISBLANK(OFFSET('9. METAS'!$K$20,INT((ROW()-13)/2),0)),"",OFFSET('9. METAS'!$K$20,INT((ROW()-13)/2),0))</f>
        <v>6</v>
      </c>
      <c r="I187" s="1004"/>
      <c r="J187" s="244">
        <f ca="1">IF(MOD(ROW()-13,2)=0,IF(ISBLANK(OFFSET('11. SEGUIMIENTO 2026'!$N$14,INT((ROW()-13)/2),0)),"",OFFSET('11. SEGUIMIENTO 2026'!$N$14,INT((ROW()-13)/2),0)),IF(ISBLANK(OFFSET('9. METAS'!$Q$20,INT((ROW()-14)/2),0)),"",OFFSET('9. METAS'!$Q$20,INT((ROW()-14)/2),0)))</f>
        <v>1</v>
      </c>
      <c r="K187" s="245" t="str">
        <f ca="1">IF(MOD(ROW()-13,2)=0,IF(ISBLANK(OFFSET('11. SEGUIMIENTO 2026'!$O$14,INT((ROW()-13)/2),0)),"",OFFSET('11. SEGUIMIENTO 2026'!$O$14,INT((ROW()-13)/2),0)),IF(ISBLANK(OFFSET('9. METAS'!$R$20,INT((ROW()-14)/2),0)),"",OFFSET('9. METAS'!$R$20,INT((ROW()-14)/2),0)))</f>
        <v/>
      </c>
      <c r="L187" s="245" t="str">
        <f ca="1">IF(MOD(ROW()-13,2)=0,IF(ISBLANK(OFFSET('11. SEGUIMIENTO 2026'!$P$14,INT((ROW()-13)/2),0)),"",OFFSET('11. SEGUIMIENTO 2026'!$P$14,INT((ROW()-13)/2),0)),IF(ISBLANK(OFFSET('9. METAS'!$S$20,INT((ROW()-14)/2),0)),"",OFFSET('9. METAS'!$S$20,INT((ROW()-14)/2),0)))</f>
        <v/>
      </c>
      <c r="M187" s="246" t="str">
        <f ca="1">IF(MOD(ROW()-13,2)=0,IF(ISBLANK(OFFSET('11. SEGUIMIENTO 2026'!$Q$14,INT((ROW()-13)/2),0)),"",OFFSET('11. SEGUIMIENTO 2026'!$Q$14,INT((ROW()-13)/2),0)),IF(ISBLANK(OFFSET('9. METAS'!$T$20,INT((ROW()-14)/2),0)),"",OFFSET('9. METAS'!$T$20,INT((ROW()-14)/2),0)))</f>
        <v/>
      </c>
      <c r="N187" s="1006">
        <f t="shared" ref="N187" ca="1" si="170">IFERROR(J187/J188,"ND")</f>
        <v>1</v>
      </c>
      <c r="O187" s="1008" t="str">
        <f t="shared" ref="O187" ca="1" si="171">IFERROR(((J187+K187+L187+M187)/H187),"ND")</f>
        <v>ND</v>
      </c>
      <c r="P187" s="1010"/>
    </row>
    <row r="188" spans="3:16">
      <c r="C188" s="1025"/>
      <c r="D188" s="1018"/>
      <c r="E188" s="1018"/>
      <c r="F188" s="1021"/>
      <c r="G188" s="1023"/>
      <c r="H188" s="1002"/>
      <c r="I188" s="1012"/>
      <c r="J188" s="244">
        <f ca="1">IF(MOD(ROW()-13,2)=0,IF(ISBLANK(OFFSET('11. SEGUIMIENTO 2026'!$N$14,INT((ROW()-13)/2),0)),"",OFFSET('11. SEGUIMIENTO 2026'!$N$14,INT((ROW()-13)/2),0)),IF(ISBLANK(OFFSET('9. METAS'!$Q$20,INT((ROW()-14)/2),0)),"",OFFSET('9. METAS'!$Q$20,INT((ROW()-14)/2),0)))</f>
        <v>1</v>
      </c>
      <c r="K188" s="245">
        <f ca="1">IF(MOD(ROW()-13,2)=0,IF(ISBLANK(OFFSET('11. SEGUIMIENTO 2026'!$O$14,INT((ROW()-13)/2),0)),"",OFFSET('11. SEGUIMIENTO 2026'!$O$14,INT((ROW()-13)/2),0)),IF(ISBLANK(OFFSET('9. METAS'!$R$20,INT((ROW()-14)/2),0)),"",OFFSET('9. METAS'!$R$20,INT((ROW()-14)/2),0)))</f>
        <v>2</v>
      </c>
      <c r="L188" s="245">
        <f ca="1">IF(MOD(ROW()-13,2)=0,IF(ISBLANK(OFFSET('11. SEGUIMIENTO 2026'!$P$14,INT((ROW()-13)/2),0)),"",OFFSET('11. SEGUIMIENTO 2026'!$P$14,INT((ROW()-13)/2),0)),IF(ISBLANK(OFFSET('9. METAS'!$S$20,INT((ROW()-14)/2),0)),"",OFFSET('9. METAS'!$S$20,INT((ROW()-14)/2),0)))</f>
        <v>2</v>
      </c>
      <c r="M188" s="246">
        <f ca="1">IF(MOD(ROW()-13,2)=0,IF(ISBLANK(OFFSET('11. SEGUIMIENTO 2026'!$Q$14,INT((ROW()-13)/2),0)),"",OFFSET('11. SEGUIMIENTO 2026'!$Q$14,INT((ROW()-13)/2),0)),IF(ISBLANK(OFFSET('9. METAS'!$T$20,INT((ROW()-14)/2),0)),"",OFFSET('9. METAS'!$T$20,INT((ROW()-14)/2),0)))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02" t="str">
        <f ca="1">IF(ISBLANK(OFFSET('9. METAS'!$K$20,INT((ROW()-13)/2),0)),"",OFFSET('9. METAS'!$K$20,INT((ROW()-13)/2),0))</f>
        <v/>
      </c>
      <c r="I189" s="1004"/>
      <c r="J189" s="244" t="str">
        <f ca="1">IF(MOD(ROW()-13,2)=0,IF(ISBLANK(OFFSET('11. SEGUIMIENTO 2026'!$N$14,INT((ROW()-13)/2),0)),"",OFFSET('11. SEGUIMIENTO 2026'!$N$14,INT((ROW()-13)/2),0)),IF(ISBLANK(OFFSET('9. METAS'!$Q$20,INT((ROW()-14)/2),0)),"",OFFSET('9. METAS'!$Q$20,INT((ROW()-14)/2),0)))</f>
        <v/>
      </c>
      <c r="K189" s="245" t="str">
        <f ca="1">IF(MOD(ROW()-13,2)=0,IF(ISBLANK(OFFSET('11. SEGUIMIENTO 2026'!$O$14,INT((ROW()-13)/2),0)),"",OFFSET('11. SEGUIMIENTO 2026'!$O$14,INT((ROW()-13)/2),0)),IF(ISBLANK(OFFSET('9. METAS'!$R$20,INT((ROW()-14)/2),0)),"",OFFSET('9. METAS'!$R$20,INT((ROW()-14)/2),0)))</f>
        <v/>
      </c>
      <c r="L189" s="245" t="str">
        <f ca="1">IF(MOD(ROW()-13,2)=0,IF(ISBLANK(OFFSET('11. SEGUIMIENTO 2026'!$P$14,INT((ROW()-13)/2),0)),"",OFFSET('11. SEGUIMIENTO 2026'!$P$14,INT((ROW()-13)/2),0)),IF(ISBLANK(OFFSET('9. METAS'!$S$20,INT((ROW()-14)/2),0)),"",OFFSET('9. METAS'!$S$20,INT((ROW()-14)/2),0)))</f>
        <v/>
      </c>
      <c r="M189" s="246" t="str">
        <f ca="1">IF(MOD(ROW()-13,2)=0,IF(ISBLANK(OFFSET('11. SEGUIMIENTO 2026'!$Q$14,INT((ROW()-13)/2),0)),"",OFFSET('11. SEGUIMIENTO 2026'!$Q$14,INT((ROW()-13)/2),0)),IF(ISBLANK(OFFSET('9. METAS'!$T$20,INT((ROW()-14)/2),0)),"",OFFSET('9. METAS'!$T$20,INT((ROW()-14)/2),0)))</f>
        <v/>
      </c>
      <c r="N189" s="1006" t="str">
        <f t="shared" ref="N189" ca="1" si="172">IFERROR(J189/J190,"ND")</f>
        <v>ND</v>
      </c>
      <c r="O189" s="1008" t="str">
        <f t="shared" ref="O189" ca="1" si="173">IFERROR(((J189+K189+L189+M189)/H189),"ND")</f>
        <v>ND</v>
      </c>
      <c r="P189" s="1010"/>
    </row>
    <row r="190" spans="3:16">
      <c r="C190" s="1025"/>
      <c r="D190" s="1018"/>
      <c r="E190" s="1018"/>
      <c r="F190" s="1021"/>
      <c r="G190" s="1023"/>
      <c r="H190" s="1002"/>
      <c r="I190" s="1012"/>
      <c r="J190" s="244" t="str">
        <f ca="1">IF(MOD(ROW()-13,2)=0,IF(ISBLANK(OFFSET('11. SEGUIMIENTO 2026'!$N$14,INT((ROW()-13)/2),0)),"",OFFSET('11. SEGUIMIENTO 2026'!$N$14,INT((ROW()-13)/2),0)),IF(ISBLANK(OFFSET('9. METAS'!$Q$20,INT((ROW()-14)/2),0)),"",OFFSET('9. METAS'!$Q$20,INT((ROW()-14)/2),0)))</f>
        <v/>
      </c>
      <c r="K190" s="245" t="str">
        <f ca="1">IF(MOD(ROW()-13,2)=0,IF(ISBLANK(OFFSET('11. SEGUIMIENTO 2026'!$O$14,INT((ROW()-13)/2),0)),"",OFFSET('11. SEGUIMIENTO 2026'!$O$14,INT((ROW()-13)/2),0)),IF(ISBLANK(OFFSET('9. METAS'!$R$20,INT((ROW()-14)/2),0)),"",OFFSET('9. METAS'!$R$20,INT((ROW()-14)/2),0)))</f>
        <v/>
      </c>
      <c r="L190" s="245" t="str">
        <f ca="1">IF(MOD(ROW()-13,2)=0,IF(ISBLANK(OFFSET('11. SEGUIMIENTO 2026'!$P$14,INT((ROW()-13)/2),0)),"",OFFSET('11. SEGUIMIENTO 2026'!$P$14,INT((ROW()-13)/2),0)),IF(ISBLANK(OFFSET('9. METAS'!$S$20,INT((ROW()-14)/2),0)),"",OFFSET('9. METAS'!$S$20,INT((ROW()-14)/2),0)))</f>
        <v/>
      </c>
      <c r="M190" s="246" t="str">
        <f ca="1">IF(MOD(ROW()-13,2)=0,IF(ISBLANK(OFFSET('11. SEGUIMIENTO 2026'!$Q$14,INT((ROW()-13)/2),0)),"",OFFSET('11. SEGUIMIENTO 2026'!$Q$14,INT((ROW()-13)/2),0)),IF(ISBLANK(OFFSET('9. METAS'!$T$20,INT((ROW()-14)/2),0)),"",OFFSET('9. METAS'!$T$20,INT((ROW()-14)/2),0)))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02" t="str">
        <f ca="1">IF(ISBLANK(OFFSET('9. METAS'!$K$20,INT((ROW()-13)/2),0)),"",OFFSET('9. METAS'!$K$20,INT((ROW()-13)/2),0))</f>
        <v/>
      </c>
      <c r="I191" s="1004"/>
      <c r="J191" s="244" t="str">
        <f ca="1">IF(MOD(ROW()-13,2)=0,IF(ISBLANK(OFFSET('11. SEGUIMIENTO 2026'!$N$14,INT((ROW()-13)/2),0)),"",OFFSET('11. SEGUIMIENTO 2026'!$N$14,INT((ROW()-13)/2),0)),IF(ISBLANK(OFFSET('9. METAS'!$Q$20,INT((ROW()-14)/2),0)),"",OFFSET('9. METAS'!$Q$20,INT((ROW()-14)/2),0)))</f>
        <v/>
      </c>
      <c r="K191" s="245" t="str">
        <f ca="1">IF(MOD(ROW()-13,2)=0,IF(ISBLANK(OFFSET('11. SEGUIMIENTO 2026'!$O$14,INT((ROW()-13)/2),0)),"",OFFSET('11. SEGUIMIENTO 2026'!$O$14,INT((ROW()-13)/2),0)),IF(ISBLANK(OFFSET('9. METAS'!$R$20,INT((ROW()-14)/2),0)),"",OFFSET('9. METAS'!$R$20,INT((ROW()-14)/2),0)))</f>
        <v/>
      </c>
      <c r="L191" s="245" t="str">
        <f ca="1">IF(MOD(ROW()-13,2)=0,IF(ISBLANK(OFFSET('11. SEGUIMIENTO 2026'!$P$14,INT((ROW()-13)/2),0)),"",OFFSET('11. SEGUIMIENTO 2026'!$P$14,INT((ROW()-13)/2),0)),IF(ISBLANK(OFFSET('9. METAS'!$S$20,INT((ROW()-14)/2),0)),"",OFFSET('9. METAS'!$S$20,INT((ROW()-14)/2),0)))</f>
        <v/>
      </c>
      <c r="M191" s="246" t="str">
        <f ca="1">IF(MOD(ROW()-13,2)=0,IF(ISBLANK(OFFSET('11. SEGUIMIENTO 2026'!$Q$14,INT((ROW()-13)/2),0)),"",OFFSET('11. SEGUIMIENTO 2026'!$Q$14,INT((ROW()-13)/2),0)),IF(ISBLANK(OFFSET('9. METAS'!$T$20,INT((ROW()-14)/2),0)),"",OFFSET('9. METAS'!$T$20,INT((ROW()-14)/2),0)))</f>
        <v/>
      </c>
      <c r="N191" s="1006" t="str">
        <f t="shared" ref="N191" ca="1" si="174">IFERROR(J191/J192,"ND")</f>
        <v>ND</v>
      </c>
      <c r="O191" s="1008" t="str">
        <f t="shared" ref="O191" ca="1" si="175">IFERROR(((J191+K191+L191+M191)/H191),"ND")</f>
        <v>ND</v>
      </c>
      <c r="P191" s="1010"/>
    </row>
    <row r="192" spans="3:16">
      <c r="C192" s="1025"/>
      <c r="D192" s="1018"/>
      <c r="E192" s="1018"/>
      <c r="F192" s="1021"/>
      <c r="G192" s="1023"/>
      <c r="H192" s="1002"/>
      <c r="I192" s="1012"/>
      <c r="J192" s="244" t="str">
        <f ca="1">IF(MOD(ROW()-13,2)=0,IF(ISBLANK(OFFSET('11. SEGUIMIENTO 2026'!$N$14,INT((ROW()-13)/2),0)),"",OFFSET('11. SEGUIMIENTO 2026'!$N$14,INT((ROW()-13)/2),0)),IF(ISBLANK(OFFSET('9. METAS'!$Q$20,INT((ROW()-14)/2),0)),"",OFFSET('9. METAS'!$Q$20,INT((ROW()-14)/2),0)))</f>
        <v/>
      </c>
      <c r="K192" s="245" t="str">
        <f ca="1">IF(MOD(ROW()-13,2)=0,IF(ISBLANK(OFFSET('11. SEGUIMIENTO 2026'!$O$14,INT((ROW()-13)/2),0)),"",OFFSET('11. SEGUIMIENTO 2026'!$O$14,INT((ROW()-13)/2),0)),IF(ISBLANK(OFFSET('9. METAS'!$R$20,INT((ROW()-14)/2),0)),"",OFFSET('9. METAS'!$R$20,INT((ROW()-14)/2),0)))</f>
        <v/>
      </c>
      <c r="L192" s="245" t="str">
        <f ca="1">IF(MOD(ROW()-13,2)=0,IF(ISBLANK(OFFSET('11. SEGUIMIENTO 2026'!$P$14,INT((ROW()-13)/2),0)),"",OFFSET('11. SEGUIMIENTO 2026'!$P$14,INT((ROW()-13)/2),0)),IF(ISBLANK(OFFSET('9. METAS'!$S$20,INT((ROW()-14)/2),0)),"",OFFSET('9. METAS'!$S$20,INT((ROW()-14)/2),0)))</f>
        <v/>
      </c>
      <c r="M192" s="246" t="str">
        <f ca="1">IF(MOD(ROW()-13,2)=0,IF(ISBLANK(OFFSET('11. SEGUIMIENTO 2026'!$Q$14,INT((ROW()-13)/2),0)),"",OFFSET('11. SEGUIMIENTO 2026'!$Q$14,INT((ROW()-13)/2),0)),IF(ISBLANK(OFFSET('9. METAS'!$T$20,INT((ROW()-14)/2),0)),"",OFFSET('9. METAS'!$T$20,INT((ROW()-14)/2),0)))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02" t="str">
        <f ca="1">IF(ISBLANK(OFFSET('9. METAS'!$K$20,INT((ROW()-13)/2),0)),"",OFFSET('9. METAS'!$K$20,INT((ROW()-13)/2),0))</f>
        <v/>
      </c>
      <c r="I193" s="1004"/>
      <c r="J193" s="244" t="str">
        <f ca="1">IF(MOD(ROW()-13,2)=0,IF(ISBLANK(OFFSET('11. SEGUIMIENTO 2026'!$N$14,INT((ROW()-13)/2),0)),"",OFFSET('11. SEGUIMIENTO 2026'!$N$14,INT((ROW()-13)/2),0)),IF(ISBLANK(OFFSET('9. METAS'!$Q$20,INT((ROW()-14)/2),0)),"",OFFSET('9. METAS'!$Q$20,INT((ROW()-14)/2),0)))</f>
        <v/>
      </c>
      <c r="K193" s="245" t="str">
        <f ca="1">IF(MOD(ROW()-13,2)=0,IF(ISBLANK(OFFSET('11. SEGUIMIENTO 2026'!$O$14,INT((ROW()-13)/2),0)),"",OFFSET('11. SEGUIMIENTO 2026'!$O$14,INT((ROW()-13)/2),0)),IF(ISBLANK(OFFSET('9. METAS'!$R$20,INT((ROW()-14)/2),0)),"",OFFSET('9. METAS'!$R$20,INT((ROW()-14)/2),0)))</f>
        <v/>
      </c>
      <c r="L193" s="245" t="str">
        <f ca="1">IF(MOD(ROW()-13,2)=0,IF(ISBLANK(OFFSET('11. SEGUIMIENTO 2026'!$P$14,INT((ROW()-13)/2),0)),"",OFFSET('11. SEGUIMIENTO 2026'!$P$14,INT((ROW()-13)/2),0)),IF(ISBLANK(OFFSET('9. METAS'!$S$20,INT((ROW()-14)/2),0)),"",OFFSET('9. METAS'!$S$20,INT((ROW()-14)/2),0)))</f>
        <v/>
      </c>
      <c r="M193" s="246" t="str">
        <f ca="1">IF(MOD(ROW()-13,2)=0,IF(ISBLANK(OFFSET('11. SEGUIMIENTO 2026'!$Q$14,INT((ROW()-13)/2),0)),"",OFFSET('11. SEGUIMIENTO 2026'!$Q$14,INT((ROW()-13)/2),0)),IF(ISBLANK(OFFSET('9. METAS'!$T$20,INT((ROW()-14)/2),0)),"",OFFSET('9. METAS'!$T$20,INT((ROW()-14)/2),0)))</f>
        <v/>
      </c>
      <c r="N193" s="1006" t="str">
        <f t="shared" ref="N193" ca="1" si="176">IFERROR(J193/J194,"ND")</f>
        <v>ND</v>
      </c>
      <c r="O193" s="1008" t="str">
        <f t="shared" ref="O193" ca="1" si="177">IFERROR(((J193+K193+L193+M193)/H193),"ND")</f>
        <v>ND</v>
      </c>
      <c r="P193" s="1010"/>
    </row>
    <row r="194" spans="3:16">
      <c r="C194" s="1025"/>
      <c r="D194" s="1018"/>
      <c r="E194" s="1018"/>
      <c r="F194" s="1021"/>
      <c r="G194" s="1023"/>
      <c r="H194" s="1002"/>
      <c r="I194" s="1012"/>
      <c r="J194" s="244" t="str">
        <f ca="1">IF(MOD(ROW()-13,2)=0,IF(ISBLANK(OFFSET('11. SEGUIMIENTO 2026'!$N$14,INT((ROW()-13)/2),0)),"",OFFSET('11. SEGUIMIENTO 2026'!$N$14,INT((ROW()-13)/2),0)),IF(ISBLANK(OFFSET('9. METAS'!$Q$20,INT((ROW()-14)/2),0)),"",OFFSET('9. METAS'!$Q$20,INT((ROW()-14)/2),0)))</f>
        <v/>
      </c>
      <c r="K194" s="245" t="str">
        <f ca="1">IF(MOD(ROW()-13,2)=0,IF(ISBLANK(OFFSET('11. SEGUIMIENTO 2026'!$O$14,INT((ROW()-13)/2),0)),"",OFFSET('11. SEGUIMIENTO 2026'!$O$14,INT((ROW()-13)/2),0)),IF(ISBLANK(OFFSET('9. METAS'!$R$20,INT((ROW()-14)/2),0)),"",OFFSET('9. METAS'!$R$20,INT((ROW()-14)/2),0)))</f>
        <v/>
      </c>
      <c r="L194" s="245" t="str">
        <f ca="1">IF(MOD(ROW()-13,2)=0,IF(ISBLANK(OFFSET('11. SEGUIMIENTO 2026'!$P$14,INT((ROW()-13)/2),0)),"",OFFSET('11. SEGUIMIENTO 2026'!$P$14,INT((ROW()-13)/2),0)),IF(ISBLANK(OFFSET('9. METAS'!$S$20,INT((ROW()-14)/2),0)),"",OFFSET('9. METAS'!$S$20,INT((ROW()-14)/2),0)))</f>
        <v/>
      </c>
      <c r="M194" s="246" t="str">
        <f ca="1">IF(MOD(ROW()-13,2)=0,IF(ISBLANK(OFFSET('11. SEGUIMIENTO 2026'!$Q$14,INT((ROW()-13)/2),0)),"",OFFSET('11. SEGUIMIENTO 2026'!$Q$14,INT((ROW()-13)/2),0)),IF(ISBLANK(OFFSET('9. METAS'!$T$20,INT((ROW()-14)/2),0)),"",OFFSET('9. METAS'!$T$20,INT((ROW()-14)/2),0)))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02" t="str">
        <f ca="1">IF(ISBLANK(OFFSET('9. METAS'!$K$20,INT((ROW()-13)/2),0)),"",OFFSET('9. METAS'!$K$20,INT((ROW()-13)/2),0))</f>
        <v/>
      </c>
      <c r="I195" s="1004"/>
      <c r="J195" s="244" t="str">
        <f ca="1">IF(MOD(ROW()-13,2)=0,IF(ISBLANK(OFFSET('11. SEGUIMIENTO 2026'!$N$14,INT((ROW()-13)/2),0)),"",OFFSET('11. SEGUIMIENTO 2026'!$N$14,INT((ROW()-13)/2),0)),IF(ISBLANK(OFFSET('9. METAS'!$Q$20,INT((ROW()-14)/2),0)),"",OFFSET('9. METAS'!$Q$20,INT((ROW()-14)/2),0)))</f>
        <v/>
      </c>
      <c r="K195" s="245" t="str">
        <f ca="1">IF(MOD(ROW()-13,2)=0,IF(ISBLANK(OFFSET('11. SEGUIMIENTO 2026'!$O$14,INT((ROW()-13)/2),0)),"",OFFSET('11. SEGUIMIENTO 2026'!$O$14,INT((ROW()-13)/2),0)),IF(ISBLANK(OFFSET('9. METAS'!$R$20,INT((ROW()-14)/2),0)),"",OFFSET('9. METAS'!$R$20,INT((ROW()-14)/2),0)))</f>
        <v/>
      </c>
      <c r="L195" s="245" t="str">
        <f ca="1">IF(MOD(ROW()-13,2)=0,IF(ISBLANK(OFFSET('11. SEGUIMIENTO 2026'!$P$14,INT((ROW()-13)/2),0)),"",OFFSET('11. SEGUIMIENTO 2026'!$P$14,INT((ROW()-13)/2),0)),IF(ISBLANK(OFFSET('9. METAS'!$S$20,INT((ROW()-14)/2),0)),"",OFFSET('9. METAS'!$S$20,INT((ROW()-14)/2),0)))</f>
        <v/>
      </c>
      <c r="M195" s="246" t="str">
        <f ca="1">IF(MOD(ROW()-13,2)=0,IF(ISBLANK(OFFSET('11. SEGUIMIENTO 2026'!$Q$14,INT((ROW()-13)/2),0)),"",OFFSET('11. SEGUIMIENTO 2026'!$Q$14,INT((ROW()-13)/2),0)),IF(ISBLANK(OFFSET('9. METAS'!$T$20,INT((ROW()-14)/2),0)),"",OFFSET('9. METAS'!$T$20,INT((ROW()-14)/2),0)))</f>
        <v/>
      </c>
      <c r="N195" s="1006" t="str">
        <f t="shared" ref="N195" ca="1" si="178">IFERROR(J195/J196,"ND")</f>
        <v>ND</v>
      </c>
      <c r="O195" s="1008" t="str">
        <f t="shared" ref="O195" ca="1" si="179">IFERROR(((J195+K195+L195+M195)/H195),"ND")</f>
        <v>ND</v>
      </c>
      <c r="P195" s="1010"/>
    </row>
    <row r="196" spans="3:16">
      <c r="C196" s="1025"/>
      <c r="D196" s="1018"/>
      <c r="E196" s="1018"/>
      <c r="F196" s="1021"/>
      <c r="G196" s="1023"/>
      <c r="H196" s="1002"/>
      <c r="I196" s="1012"/>
      <c r="J196" s="244" t="str">
        <f ca="1">IF(MOD(ROW()-13,2)=0,IF(ISBLANK(OFFSET('11. SEGUIMIENTO 2026'!$N$14,INT((ROW()-13)/2),0)),"",OFFSET('11. SEGUIMIENTO 2026'!$N$14,INT((ROW()-13)/2),0)),IF(ISBLANK(OFFSET('9. METAS'!$Q$20,INT((ROW()-14)/2),0)),"",OFFSET('9. METAS'!$Q$20,INT((ROW()-14)/2),0)))</f>
        <v/>
      </c>
      <c r="K196" s="245" t="str">
        <f ca="1">IF(MOD(ROW()-13,2)=0,IF(ISBLANK(OFFSET('11. SEGUIMIENTO 2026'!$O$14,INT((ROW()-13)/2),0)),"",OFFSET('11. SEGUIMIENTO 2026'!$O$14,INT((ROW()-13)/2),0)),IF(ISBLANK(OFFSET('9. METAS'!$R$20,INT((ROW()-14)/2),0)),"",OFFSET('9. METAS'!$R$20,INT((ROW()-14)/2),0)))</f>
        <v/>
      </c>
      <c r="L196" s="245" t="str">
        <f ca="1">IF(MOD(ROW()-13,2)=0,IF(ISBLANK(OFFSET('11. SEGUIMIENTO 2026'!$P$14,INT((ROW()-13)/2),0)),"",OFFSET('11. SEGUIMIENTO 2026'!$P$14,INT((ROW()-13)/2),0)),IF(ISBLANK(OFFSET('9. METAS'!$S$20,INT((ROW()-14)/2),0)),"",OFFSET('9. METAS'!$S$20,INT((ROW()-14)/2),0)))</f>
        <v/>
      </c>
      <c r="M196" s="246" t="str">
        <f ca="1">IF(MOD(ROW()-13,2)=0,IF(ISBLANK(OFFSET('11. SEGUIMIENTO 2026'!$Q$14,INT((ROW()-13)/2),0)),"",OFFSET('11. SEGUIMIENTO 2026'!$Q$14,INT((ROW()-13)/2),0)),IF(ISBLANK(OFFSET('9. METAS'!$T$20,INT((ROW()-14)/2),0)),"",OFFSET('9. METAS'!$T$20,INT((ROW()-14)/2),0)))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02">
        <f ca="1">IF(ISBLANK(OFFSET('9. METAS'!$K$20,INT((ROW()-13)/2),0)),"",OFFSET('9. METAS'!$K$20,INT((ROW()-13)/2),0))</f>
        <v>100</v>
      </c>
      <c r="I197" s="1004"/>
      <c r="J197" s="244">
        <f ca="1">IF(MOD(ROW()-13,2)=0,IF(ISBLANK(OFFSET('11. SEGUIMIENTO 2026'!$N$14,INT((ROW()-13)/2),0)),"",OFFSET('11. SEGUIMIENTO 2026'!$N$14,INT((ROW()-13)/2),0)),IF(ISBLANK(OFFSET('9. METAS'!$Q$20,INT((ROW()-14)/2),0)),"",OFFSET('9. METAS'!$Q$20,INT((ROW()-14)/2),0)))</f>
        <v>25</v>
      </c>
      <c r="K197" s="245" t="str">
        <f ca="1">IF(MOD(ROW()-13,2)=0,IF(ISBLANK(OFFSET('11. SEGUIMIENTO 2026'!$O$14,INT((ROW()-13)/2),0)),"",OFFSET('11. SEGUIMIENTO 2026'!$O$14,INT((ROW()-13)/2),0)),IF(ISBLANK(OFFSET('9. METAS'!$R$20,INT((ROW()-14)/2),0)),"",OFFSET('9. METAS'!$R$20,INT((ROW()-14)/2),0)))</f>
        <v/>
      </c>
      <c r="L197" s="245" t="str">
        <f ca="1">IF(MOD(ROW()-13,2)=0,IF(ISBLANK(OFFSET('11. SEGUIMIENTO 2026'!$P$14,INT((ROW()-13)/2),0)),"",OFFSET('11. SEGUIMIENTO 2026'!$P$14,INT((ROW()-13)/2),0)),IF(ISBLANK(OFFSET('9. METAS'!$S$20,INT((ROW()-14)/2),0)),"",OFFSET('9. METAS'!$S$20,INT((ROW()-14)/2),0)))</f>
        <v/>
      </c>
      <c r="M197" s="246" t="str">
        <f ca="1">IF(MOD(ROW()-13,2)=0,IF(ISBLANK(OFFSET('11. SEGUIMIENTO 2026'!$Q$14,INT((ROW()-13)/2),0)),"",OFFSET('11. SEGUIMIENTO 2026'!$Q$14,INT((ROW()-13)/2),0)),IF(ISBLANK(OFFSET('9. METAS'!$T$20,INT((ROW()-14)/2),0)),"",OFFSET('9. METAS'!$T$20,INT((ROW()-14)/2),0)))</f>
        <v/>
      </c>
      <c r="N197" s="1006">
        <f t="shared" ref="N197" ca="1" si="180">IFERROR(J197/J198,"ND")</f>
        <v>1</v>
      </c>
      <c r="O197" s="1008" t="str">
        <f t="shared" ref="O197" ca="1" si="181">IFERROR(((J197+K197+L197+M197)/H197),"ND")</f>
        <v>ND</v>
      </c>
      <c r="P197" s="1010"/>
    </row>
    <row r="198" spans="3:16">
      <c r="C198" s="1025"/>
      <c r="D198" s="1018"/>
      <c r="E198" s="1018"/>
      <c r="F198" s="1021"/>
      <c r="G198" s="1023"/>
      <c r="H198" s="1002"/>
      <c r="I198" s="1012"/>
      <c r="J198" s="244">
        <f ca="1">IF(MOD(ROW()-13,2)=0,IF(ISBLANK(OFFSET('11. SEGUIMIENTO 2026'!$N$14,INT((ROW()-13)/2),0)),"",OFFSET('11. SEGUIMIENTO 2026'!$N$14,INT((ROW()-13)/2),0)),IF(ISBLANK(OFFSET('9. METAS'!$Q$20,INT((ROW()-14)/2),0)),"",OFFSET('9. METAS'!$Q$20,INT((ROW()-14)/2),0)))</f>
        <v>25</v>
      </c>
      <c r="K198" s="245">
        <f ca="1">IF(MOD(ROW()-13,2)=0,IF(ISBLANK(OFFSET('11. SEGUIMIENTO 2026'!$O$14,INT((ROW()-13)/2),0)),"",OFFSET('11. SEGUIMIENTO 2026'!$O$14,INT((ROW()-13)/2),0)),IF(ISBLANK(OFFSET('9. METAS'!$R$20,INT((ROW()-14)/2),0)),"",OFFSET('9. METAS'!$R$20,INT((ROW()-14)/2),0)))</f>
        <v>25</v>
      </c>
      <c r="L198" s="245">
        <f ca="1">IF(MOD(ROW()-13,2)=0,IF(ISBLANK(OFFSET('11. SEGUIMIENTO 2026'!$P$14,INT((ROW()-13)/2),0)),"",OFFSET('11. SEGUIMIENTO 2026'!$P$14,INT((ROW()-13)/2),0)),IF(ISBLANK(OFFSET('9. METAS'!$S$20,INT((ROW()-14)/2),0)),"",OFFSET('9. METAS'!$S$20,INT((ROW()-14)/2),0)))</f>
        <v>25</v>
      </c>
      <c r="M198" s="246">
        <f ca="1">IF(MOD(ROW()-13,2)=0,IF(ISBLANK(OFFSET('11. SEGUIMIENTO 2026'!$Q$14,INT((ROW()-13)/2),0)),"",OFFSET('11. SEGUIMIENTO 2026'!$Q$14,INT((ROW()-13)/2),0)),IF(ISBLANK(OFFSET('9. METAS'!$T$20,INT((ROW()-14)/2),0)),"",OFFSET('9. METAS'!$T$20,INT((ROW()-14)/2),0)))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02">
        <f ca="1">IF(ISBLANK(OFFSET('9. METAS'!$K$20,INT((ROW()-13)/2),0)),"",OFFSET('9. METAS'!$K$20,INT((ROW()-13)/2),0))</f>
        <v>10600</v>
      </c>
      <c r="I199" s="1004"/>
      <c r="J199" s="244">
        <f ca="1">IF(MOD(ROW()-13,2)=0,IF(ISBLANK(OFFSET('11. SEGUIMIENTO 2026'!$N$14,INT((ROW()-13)/2),0)),"",OFFSET('11. SEGUIMIENTO 2026'!$N$14,INT((ROW()-13)/2),0)),IF(ISBLANK(OFFSET('9. METAS'!$Q$20,INT((ROW()-14)/2),0)),"",OFFSET('9. METAS'!$Q$20,INT((ROW()-14)/2),0)))</f>
        <v>2937</v>
      </c>
      <c r="K199" s="245" t="str">
        <f ca="1">IF(MOD(ROW()-13,2)=0,IF(ISBLANK(OFFSET('11. SEGUIMIENTO 2026'!$O$14,INT((ROW()-13)/2),0)),"",OFFSET('11. SEGUIMIENTO 2026'!$O$14,INT((ROW()-13)/2),0)),IF(ISBLANK(OFFSET('9. METAS'!$R$20,INT((ROW()-14)/2),0)),"",OFFSET('9. METAS'!$R$20,INT((ROW()-14)/2),0)))</f>
        <v/>
      </c>
      <c r="L199" s="245" t="str">
        <f ca="1">IF(MOD(ROW()-13,2)=0,IF(ISBLANK(OFFSET('11. SEGUIMIENTO 2026'!$P$14,INT((ROW()-13)/2),0)),"",OFFSET('11. SEGUIMIENTO 2026'!$P$14,INT((ROW()-13)/2),0)),IF(ISBLANK(OFFSET('9. METAS'!$S$20,INT((ROW()-14)/2),0)),"",OFFSET('9. METAS'!$S$20,INT((ROW()-14)/2),0)))</f>
        <v/>
      </c>
      <c r="M199" s="246" t="str">
        <f ca="1">IF(MOD(ROW()-13,2)=0,IF(ISBLANK(OFFSET('11. SEGUIMIENTO 2026'!$Q$14,INT((ROW()-13)/2),0)),"",OFFSET('11. SEGUIMIENTO 2026'!$Q$14,INT((ROW()-13)/2),0)),IF(ISBLANK(OFFSET('9. METAS'!$T$20,INT((ROW()-14)/2),0)),"",OFFSET('9. METAS'!$T$20,INT((ROW()-14)/2),0)))</f>
        <v/>
      </c>
      <c r="N199" s="1006">
        <f t="shared" ref="N199" ca="1" si="182">IFERROR(J199/J200,"ND")</f>
        <v>1.16779324055666</v>
      </c>
      <c r="O199" s="1008" t="str">
        <f t="shared" ref="O199" ca="1" si="183">IFERROR(((J199+K199+L199+M199)/H199),"ND")</f>
        <v>ND</v>
      </c>
      <c r="P199" s="1010"/>
    </row>
    <row r="200" spans="3:16">
      <c r="C200" s="1025"/>
      <c r="D200" s="1018"/>
      <c r="E200" s="1018"/>
      <c r="F200" s="1021"/>
      <c r="G200" s="1023"/>
      <c r="H200" s="1002"/>
      <c r="I200" s="1012"/>
      <c r="J200" s="244">
        <f ca="1">IF(MOD(ROW()-13,2)=0,IF(ISBLANK(OFFSET('11. SEGUIMIENTO 2026'!$N$14,INT((ROW()-13)/2),0)),"",OFFSET('11. SEGUIMIENTO 2026'!$N$14,INT((ROW()-13)/2),0)),IF(ISBLANK(OFFSET('9. METAS'!$Q$20,INT((ROW()-14)/2),0)),"",OFFSET('9. METAS'!$Q$20,INT((ROW()-14)/2),0)))</f>
        <v>2515</v>
      </c>
      <c r="K200" s="245">
        <f ca="1">IF(MOD(ROW()-13,2)=0,IF(ISBLANK(OFFSET('11. SEGUIMIENTO 2026'!$O$14,INT((ROW()-13)/2),0)),"",OFFSET('11. SEGUIMIENTO 2026'!$O$14,INT((ROW()-13)/2),0)),IF(ISBLANK(OFFSET('9. METAS'!$R$20,INT((ROW()-14)/2),0)),"",OFFSET('9. METAS'!$R$20,INT((ROW()-14)/2),0)))</f>
        <v>2785</v>
      </c>
      <c r="L200" s="245">
        <f ca="1">IF(MOD(ROW()-13,2)=0,IF(ISBLANK(OFFSET('11. SEGUIMIENTO 2026'!$P$14,INT((ROW()-13)/2),0)),"",OFFSET('11. SEGUIMIENTO 2026'!$P$14,INT((ROW()-13)/2),0)),IF(ISBLANK(OFFSET('9. METAS'!$S$20,INT((ROW()-14)/2),0)),"",OFFSET('9. METAS'!$S$20,INT((ROW()-14)/2),0)))</f>
        <v>2790</v>
      </c>
      <c r="M200" s="246">
        <f ca="1">IF(MOD(ROW()-13,2)=0,IF(ISBLANK(OFFSET('11. SEGUIMIENTO 2026'!$Q$14,INT((ROW()-13)/2),0)),"",OFFSET('11. SEGUIMIENTO 2026'!$Q$14,INT((ROW()-13)/2),0)),IF(ISBLANK(OFFSET('9. METAS'!$T$20,INT((ROW()-14)/2),0)),"",OFFSET('9. METAS'!$T$20,INT((ROW()-14)/2),0)))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02" t="str">
        <f ca="1">IF(ISBLANK(OFFSET('9. METAS'!$K$20,INT((ROW()-13)/2),0)),"",OFFSET('9. METAS'!$K$20,INT((ROW()-13)/2),0))</f>
        <v/>
      </c>
      <c r="I201" s="1004"/>
      <c r="J201" s="244" t="str">
        <f ca="1">IF(MOD(ROW()-13,2)=0,IF(ISBLANK(OFFSET('11. SEGUIMIENTO 2026'!$N$14,INT((ROW()-13)/2),0)),"",OFFSET('11. SEGUIMIENTO 2026'!$N$14,INT((ROW()-13)/2),0)),IF(ISBLANK(OFFSET('9. METAS'!$Q$20,INT((ROW()-14)/2),0)),"",OFFSET('9. METAS'!$Q$20,INT((ROW()-14)/2),0)))</f>
        <v/>
      </c>
      <c r="K201" s="245" t="str">
        <f ca="1">IF(MOD(ROW()-13,2)=0,IF(ISBLANK(OFFSET('11. SEGUIMIENTO 2026'!$O$14,INT((ROW()-13)/2),0)),"",OFFSET('11. SEGUIMIENTO 2026'!$O$14,INT((ROW()-13)/2),0)),IF(ISBLANK(OFFSET('9. METAS'!$R$20,INT((ROW()-14)/2),0)),"",OFFSET('9. METAS'!$R$20,INT((ROW()-14)/2),0)))</f>
        <v/>
      </c>
      <c r="L201" s="245" t="str">
        <f ca="1">IF(MOD(ROW()-13,2)=0,IF(ISBLANK(OFFSET('11. SEGUIMIENTO 2026'!$P$14,INT((ROW()-13)/2),0)),"",OFFSET('11. SEGUIMIENTO 2026'!$P$14,INT((ROW()-13)/2),0)),IF(ISBLANK(OFFSET('9. METAS'!$S$20,INT((ROW()-14)/2),0)),"",OFFSET('9. METAS'!$S$20,INT((ROW()-14)/2),0)))</f>
        <v/>
      </c>
      <c r="M201" s="246" t="str">
        <f ca="1">IF(MOD(ROW()-13,2)=0,IF(ISBLANK(OFFSET('11. SEGUIMIENTO 2026'!$Q$14,INT((ROW()-13)/2),0)),"",OFFSET('11. SEGUIMIENTO 2026'!$Q$14,INT((ROW()-13)/2),0)),IF(ISBLANK(OFFSET('9. METAS'!$T$20,INT((ROW()-14)/2),0)),"",OFFSET('9. METAS'!$T$20,INT((ROW()-14)/2),0)))</f>
        <v/>
      </c>
      <c r="N201" s="1006" t="str">
        <f t="shared" ref="N201" ca="1" si="184">IFERROR(J201/J202,"ND")</f>
        <v>ND</v>
      </c>
      <c r="O201" s="1008" t="str">
        <f t="shared" ref="O201" ca="1" si="185">IFERROR(((J201+K201+L201+M201)/H201),"ND")</f>
        <v>ND</v>
      </c>
      <c r="P201" s="1010"/>
    </row>
    <row r="202" spans="3:16">
      <c r="C202" s="1025"/>
      <c r="D202" s="1018"/>
      <c r="E202" s="1018"/>
      <c r="F202" s="1021"/>
      <c r="G202" s="1023"/>
      <c r="H202" s="1002"/>
      <c r="I202" s="1012"/>
      <c r="J202" s="244" t="str">
        <f ca="1">IF(MOD(ROW()-13,2)=0,IF(ISBLANK(OFFSET('11. SEGUIMIENTO 2026'!$N$14,INT((ROW()-13)/2),0)),"",OFFSET('11. SEGUIMIENTO 2026'!$N$14,INT((ROW()-13)/2),0)),IF(ISBLANK(OFFSET('9. METAS'!$Q$20,INT((ROW()-14)/2),0)),"",OFFSET('9. METAS'!$Q$20,INT((ROW()-14)/2),0)))</f>
        <v/>
      </c>
      <c r="K202" s="245" t="str">
        <f ca="1">IF(MOD(ROW()-13,2)=0,IF(ISBLANK(OFFSET('11. SEGUIMIENTO 2026'!$O$14,INT((ROW()-13)/2),0)),"",OFFSET('11. SEGUIMIENTO 2026'!$O$14,INT((ROW()-13)/2),0)),IF(ISBLANK(OFFSET('9. METAS'!$R$20,INT((ROW()-14)/2),0)),"",OFFSET('9. METAS'!$R$20,INT((ROW()-14)/2),0)))</f>
        <v/>
      </c>
      <c r="L202" s="245" t="str">
        <f ca="1">IF(MOD(ROW()-13,2)=0,IF(ISBLANK(OFFSET('11. SEGUIMIENTO 2026'!$P$14,INT((ROW()-13)/2),0)),"",OFFSET('11. SEGUIMIENTO 2026'!$P$14,INT((ROW()-13)/2),0)),IF(ISBLANK(OFFSET('9. METAS'!$S$20,INT((ROW()-14)/2),0)),"",OFFSET('9. METAS'!$S$20,INT((ROW()-14)/2),0)))</f>
        <v/>
      </c>
      <c r="M202" s="246" t="str">
        <f ca="1">IF(MOD(ROW()-13,2)=0,IF(ISBLANK(OFFSET('11. SEGUIMIENTO 2026'!$Q$14,INT((ROW()-13)/2),0)),"",OFFSET('11. SEGUIMIENTO 2026'!$Q$14,INT((ROW()-13)/2),0)),IF(ISBLANK(OFFSET('9. METAS'!$T$20,INT((ROW()-14)/2),0)),"",OFFSET('9. METAS'!$T$20,INT((ROW()-14)/2),0)))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02" t="str">
        <f ca="1">IF(ISBLANK(OFFSET('9. METAS'!$K$20,INT((ROW()-13)/2),0)),"",OFFSET('9. METAS'!$K$20,INT((ROW()-13)/2),0))</f>
        <v/>
      </c>
      <c r="I203" s="1004"/>
      <c r="J203" s="244" t="str">
        <f ca="1">IF(MOD(ROW()-13,2)=0,IF(ISBLANK(OFFSET('11. SEGUIMIENTO 2026'!$N$14,INT((ROW()-13)/2),0)),"",OFFSET('11. SEGUIMIENTO 2026'!$N$14,INT((ROW()-13)/2),0)),IF(ISBLANK(OFFSET('9. METAS'!$Q$20,INT((ROW()-14)/2),0)),"",OFFSET('9. METAS'!$Q$20,INT((ROW()-14)/2),0)))</f>
        <v/>
      </c>
      <c r="K203" s="245" t="str">
        <f ca="1">IF(MOD(ROW()-13,2)=0,IF(ISBLANK(OFFSET('11. SEGUIMIENTO 2026'!$O$14,INT((ROW()-13)/2),0)),"",OFFSET('11. SEGUIMIENTO 2026'!$O$14,INT((ROW()-13)/2),0)),IF(ISBLANK(OFFSET('9. METAS'!$R$20,INT((ROW()-14)/2),0)),"",OFFSET('9. METAS'!$R$20,INT((ROW()-14)/2),0)))</f>
        <v/>
      </c>
      <c r="L203" s="245" t="str">
        <f ca="1">IF(MOD(ROW()-13,2)=0,IF(ISBLANK(OFFSET('11. SEGUIMIENTO 2026'!$P$14,INT((ROW()-13)/2),0)),"",OFFSET('11. SEGUIMIENTO 2026'!$P$14,INT((ROW()-13)/2),0)),IF(ISBLANK(OFFSET('9. METAS'!$S$20,INT((ROW()-14)/2),0)),"",OFFSET('9. METAS'!$S$20,INT((ROW()-14)/2),0)))</f>
        <v/>
      </c>
      <c r="M203" s="246" t="str">
        <f ca="1">IF(MOD(ROW()-13,2)=0,IF(ISBLANK(OFFSET('11. SEGUIMIENTO 2026'!$Q$14,INT((ROW()-13)/2),0)),"",OFFSET('11. SEGUIMIENTO 2026'!$Q$14,INT((ROW()-13)/2),0)),IF(ISBLANK(OFFSET('9. METAS'!$T$20,INT((ROW()-14)/2),0)),"",OFFSET('9. METAS'!$T$20,INT((ROW()-14)/2),0)))</f>
        <v/>
      </c>
      <c r="N203" s="1006" t="str">
        <f t="shared" ref="N203" ca="1" si="186">IFERROR(J203/J204,"ND")</f>
        <v>ND</v>
      </c>
      <c r="O203" s="1008" t="str">
        <f t="shared" ref="O203" ca="1" si="187">IFERROR(((J203+K203+L203+M203)/H203),"ND")</f>
        <v>ND</v>
      </c>
      <c r="P203" s="1010"/>
    </row>
    <row r="204" spans="3:16">
      <c r="C204" s="1025"/>
      <c r="D204" s="1018"/>
      <c r="E204" s="1018"/>
      <c r="F204" s="1021"/>
      <c r="G204" s="1023"/>
      <c r="H204" s="1002"/>
      <c r="I204" s="1012"/>
      <c r="J204" s="244" t="str">
        <f ca="1">IF(MOD(ROW()-13,2)=0,IF(ISBLANK(OFFSET('11. SEGUIMIENTO 2026'!$N$14,INT((ROW()-13)/2),0)),"",OFFSET('11. SEGUIMIENTO 2026'!$N$14,INT((ROW()-13)/2),0)),IF(ISBLANK(OFFSET('9. METAS'!$Q$20,INT((ROW()-14)/2),0)),"",OFFSET('9. METAS'!$Q$20,INT((ROW()-14)/2),0)))</f>
        <v/>
      </c>
      <c r="K204" s="245" t="str">
        <f ca="1">IF(MOD(ROW()-13,2)=0,IF(ISBLANK(OFFSET('11. SEGUIMIENTO 2026'!$O$14,INT((ROW()-13)/2),0)),"",OFFSET('11. SEGUIMIENTO 2026'!$O$14,INT((ROW()-13)/2),0)),IF(ISBLANK(OFFSET('9. METAS'!$R$20,INT((ROW()-14)/2),0)),"",OFFSET('9. METAS'!$R$20,INT((ROW()-14)/2),0)))</f>
        <v/>
      </c>
      <c r="L204" s="245" t="str">
        <f ca="1">IF(MOD(ROW()-13,2)=0,IF(ISBLANK(OFFSET('11. SEGUIMIENTO 2026'!$P$14,INT((ROW()-13)/2),0)),"",OFFSET('11. SEGUIMIENTO 2026'!$P$14,INT((ROW()-13)/2),0)),IF(ISBLANK(OFFSET('9. METAS'!$S$20,INT((ROW()-14)/2),0)),"",OFFSET('9. METAS'!$S$20,INT((ROW()-14)/2),0)))</f>
        <v/>
      </c>
      <c r="M204" s="246" t="str">
        <f ca="1">IF(MOD(ROW()-13,2)=0,IF(ISBLANK(OFFSET('11. SEGUIMIENTO 2026'!$Q$14,INT((ROW()-13)/2),0)),"",OFFSET('11. SEGUIMIENTO 2026'!$Q$14,INT((ROW()-13)/2),0)),IF(ISBLANK(OFFSET('9. METAS'!$T$20,INT((ROW()-14)/2),0)),"",OFFSET('9. METAS'!$T$20,INT((ROW()-14)/2),0)))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02" t="str">
        <f ca="1">IF(ISBLANK(OFFSET('9. METAS'!$K$20,INT((ROW()-13)/2),0)),"",OFFSET('9. METAS'!$K$20,INT((ROW()-13)/2),0))</f>
        <v/>
      </c>
      <c r="I205" s="1004"/>
      <c r="J205" s="244" t="str">
        <f ca="1">IF(MOD(ROW()-13,2)=0,IF(ISBLANK(OFFSET('11. SEGUIMIENTO 2026'!$N$14,INT((ROW()-13)/2),0)),"",OFFSET('11. SEGUIMIENTO 2026'!$N$14,INT((ROW()-13)/2),0)),IF(ISBLANK(OFFSET('9. METAS'!$Q$20,INT((ROW()-14)/2),0)),"",OFFSET('9. METAS'!$Q$20,INT((ROW()-14)/2),0)))</f>
        <v/>
      </c>
      <c r="K205" s="245" t="str">
        <f ca="1">IF(MOD(ROW()-13,2)=0,IF(ISBLANK(OFFSET('11. SEGUIMIENTO 2026'!$O$14,INT((ROW()-13)/2),0)),"",OFFSET('11. SEGUIMIENTO 2026'!$O$14,INT((ROW()-13)/2),0)),IF(ISBLANK(OFFSET('9. METAS'!$R$20,INT((ROW()-14)/2),0)),"",OFFSET('9. METAS'!$R$20,INT((ROW()-14)/2),0)))</f>
        <v/>
      </c>
      <c r="L205" s="245" t="str">
        <f ca="1">IF(MOD(ROW()-13,2)=0,IF(ISBLANK(OFFSET('11. SEGUIMIENTO 2026'!$P$14,INT((ROW()-13)/2),0)),"",OFFSET('11. SEGUIMIENTO 2026'!$P$14,INT((ROW()-13)/2),0)),IF(ISBLANK(OFFSET('9. METAS'!$S$20,INT((ROW()-14)/2),0)),"",OFFSET('9. METAS'!$S$20,INT((ROW()-14)/2),0)))</f>
        <v/>
      </c>
      <c r="M205" s="246" t="str">
        <f ca="1">IF(MOD(ROW()-13,2)=0,IF(ISBLANK(OFFSET('11. SEGUIMIENTO 2026'!$Q$14,INT((ROW()-13)/2),0)),"",OFFSET('11. SEGUIMIENTO 2026'!$Q$14,INT((ROW()-13)/2),0)),IF(ISBLANK(OFFSET('9. METAS'!$T$20,INT((ROW()-14)/2),0)),"",OFFSET('9. METAS'!$T$20,INT((ROW()-14)/2),0)))</f>
        <v/>
      </c>
      <c r="N205" s="1006" t="str">
        <f t="shared" ref="N205" ca="1" si="188">IFERROR(J205/J206,"ND")</f>
        <v>ND</v>
      </c>
      <c r="O205" s="1008" t="str">
        <f t="shared" ref="O205" ca="1" si="189">IFERROR(((J205+K205+L205+M205)/H205),"ND")</f>
        <v>ND</v>
      </c>
      <c r="P205" s="1010"/>
    </row>
    <row r="206" spans="3:16">
      <c r="C206" s="1025"/>
      <c r="D206" s="1018"/>
      <c r="E206" s="1018"/>
      <c r="F206" s="1021"/>
      <c r="G206" s="1023"/>
      <c r="H206" s="1002"/>
      <c r="I206" s="1012"/>
      <c r="J206" s="244" t="str">
        <f ca="1">IF(MOD(ROW()-13,2)=0,IF(ISBLANK(OFFSET('11. SEGUIMIENTO 2026'!$N$14,INT((ROW()-13)/2),0)),"",OFFSET('11. SEGUIMIENTO 2026'!$N$14,INT((ROW()-13)/2),0)),IF(ISBLANK(OFFSET('9. METAS'!$Q$20,INT((ROW()-14)/2),0)),"",OFFSET('9. METAS'!$Q$20,INT((ROW()-14)/2),0)))</f>
        <v/>
      </c>
      <c r="K206" s="245" t="str">
        <f ca="1">IF(MOD(ROW()-13,2)=0,IF(ISBLANK(OFFSET('11. SEGUIMIENTO 2026'!$O$14,INT((ROW()-13)/2),0)),"",OFFSET('11. SEGUIMIENTO 2026'!$O$14,INT((ROW()-13)/2),0)),IF(ISBLANK(OFFSET('9. METAS'!$R$20,INT((ROW()-14)/2),0)),"",OFFSET('9. METAS'!$R$20,INT((ROW()-14)/2),0)))</f>
        <v/>
      </c>
      <c r="L206" s="245" t="str">
        <f ca="1">IF(MOD(ROW()-13,2)=0,IF(ISBLANK(OFFSET('11. SEGUIMIENTO 2026'!$P$14,INT((ROW()-13)/2),0)),"",OFFSET('11. SEGUIMIENTO 2026'!$P$14,INT((ROW()-13)/2),0)),IF(ISBLANK(OFFSET('9. METAS'!$S$20,INT((ROW()-14)/2),0)),"",OFFSET('9. METAS'!$S$20,INT((ROW()-14)/2),0)))</f>
        <v/>
      </c>
      <c r="M206" s="246" t="str">
        <f ca="1">IF(MOD(ROW()-13,2)=0,IF(ISBLANK(OFFSET('11. SEGUIMIENTO 2026'!$Q$14,INT((ROW()-13)/2),0)),"",OFFSET('11. SEGUIMIENTO 2026'!$Q$14,INT((ROW()-13)/2),0)),IF(ISBLANK(OFFSET('9. METAS'!$T$20,INT((ROW()-14)/2),0)),"",OFFSET('9. METAS'!$T$20,INT((ROW()-14)/2),0)))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02" t="str">
        <f ca="1">IF(ISBLANK(OFFSET('9. METAS'!$K$20,INT((ROW()-13)/2),0)),"",OFFSET('9. METAS'!$K$20,INT((ROW()-13)/2),0))</f>
        <v/>
      </c>
      <c r="I207" s="1004"/>
      <c r="J207" s="244" t="str">
        <f ca="1">IF(MOD(ROW()-13,2)=0,IF(ISBLANK(OFFSET('11. SEGUIMIENTO 2026'!$N$14,INT((ROW()-13)/2),0)),"",OFFSET('11. SEGUIMIENTO 2026'!$N$14,INT((ROW()-13)/2),0)),IF(ISBLANK(OFFSET('9. METAS'!$Q$20,INT((ROW()-14)/2),0)),"",OFFSET('9. METAS'!$Q$20,INT((ROW()-14)/2),0)))</f>
        <v/>
      </c>
      <c r="K207" s="245" t="str">
        <f ca="1">IF(MOD(ROW()-13,2)=0,IF(ISBLANK(OFFSET('11. SEGUIMIENTO 2026'!$O$14,INT((ROW()-13)/2),0)),"",OFFSET('11. SEGUIMIENTO 2026'!$O$14,INT((ROW()-13)/2),0)),IF(ISBLANK(OFFSET('9. METAS'!$R$20,INT((ROW()-14)/2),0)),"",OFFSET('9. METAS'!$R$20,INT((ROW()-14)/2),0)))</f>
        <v/>
      </c>
      <c r="L207" s="245" t="str">
        <f ca="1">IF(MOD(ROW()-13,2)=0,IF(ISBLANK(OFFSET('11. SEGUIMIENTO 2026'!$P$14,INT((ROW()-13)/2),0)),"",OFFSET('11. SEGUIMIENTO 2026'!$P$14,INT((ROW()-13)/2),0)),IF(ISBLANK(OFFSET('9. METAS'!$S$20,INT((ROW()-14)/2),0)),"",OFFSET('9. METAS'!$S$20,INT((ROW()-14)/2),0)))</f>
        <v/>
      </c>
      <c r="M207" s="246" t="str">
        <f ca="1">IF(MOD(ROW()-13,2)=0,IF(ISBLANK(OFFSET('11. SEGUIMIENTO 2026'!$Q$14,INT((ROW()-13)/2),0)),"",OFFSET('11. SEGUIMIENTO 2026'!$Q$14,INT((ROW()-13)/2),0)),IF(ISBLANK(OFFSET('9. METAS'!$T$20,INT((ROW()-14)/2),0)),"",OFFSET('9. METAS'!$T$20,INT((ROW()-14)/2),0)))</f>
        <v/>
      </c>
      <c r="N207" s="1006" t="str">
        <f t="shared" ref="N207" ca="1" si="190">IFERROR(J207/J208,"ND")</f>
        <v>ND</v>
      </c>
      <c r="O207" s="1008" t="str">
        <f t="shared" ref="O207" ca="1" si="191">IFERROR(((J207+K207+L207+M207)/H207),"ND")</f>
        <v>ND</v>
      </c>
      <c r="P207" s="1010"/>
    </row>
    <row r="208" spans="3:16">
      <c r="C208" s="1025"/>
      <c r="D208" s="1018"/>
      <c r="E208" s="1018"/>
      <c r="F208" s="1021"/>
      <c r="G208" s="1023"/>
      <c r="H208" s="1002"/>
      <c r="I208" s="1012"/>
      <c r="J208" s="244" t="str">
        <f ca="1">IF(MOD(ROW()-13,2)=0,IF(ISBLANK(OFFSET('11. SEGUIMIENTO 2026'!$N$14,INT((ROW()-13)/2),0)),"",OFFSET('11. SEGUIMIENTO 2026'!$N$14,INT((ROW()-13)/2),0)),IF(ISBLANK(OFFSET('9. METAS'!$Q$20,INT((ROW()-14)/2),0)),"",OFFSET('9. METAS'!$Q$20,INT((ROW()-14)/2),0)))</f>
        <v/>
      </c>
      <c r="K208" s="245" t="str">
        <f ca="1">IF(MOD(ROW()-13,2)=0,IF(ISBLANK(OFFSET('11. SEGUIMIENTO 2026'!$O$14,INT((ROW()-13)/2),0)),"",OFFSET('11. SEGUIMIENTO 2026'!$O$14,INT((ROW()-13)/2),0)),IF(ISBLANK(OFFSET('9. METAS'!$R$20,INT((ROW()-14)/2),0)),"",OFFSET('9. METAS'!$R$20,INT((ROW()-14)/2),0)))</f>
        <v/>
      </c>
      <c r="L208" s="245" t="str">
        <f ca="1">IF(MOD(ROW()-13,2)=0,IF(ISBLANK(OFFSET('11. SEGUIMIENTO 2026'!$P$14,INT((ROW()-13)/2),0)),"",OFFSET('11. SEGUIMIENTO 2026'!$P$14,INT((ROW()-13)/2),0)),IF(ISBLANK(OFFSET('9. METAS'!$S$20,INT((ROW()-14)/2),0)),"",OFFSET('9. METAS'!$S$20,INT((ROW()-14)/2),0)))</f>
        <v/>
      </c>
      <c r="M208" s="246" t="str">
        <f ca="1">IF(MOD(ROW()-13,2)=0,IF(ISBLANK(OFFSET('11. SEGUIMIENTO 2026'!$Q$14,INT((ROW()-13)/2),0)),"",OFFSET('11. SEGUIMIENTO 2026'!$Q$14,INT((ROW()-13)/2),0)),IF(ISBLANK(OFFSET('9. METAS'!$T$20,INT((ROW()-14)/2),0)),"",OFFSET('9. METAS'!$T$20,INT((ROW()-14)/2),0)))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02">
        <f ca="1">IF(ISBLANK(OFFSET('9. METAS'!$K$20,INT((ROW()-13)/2),0)),"",OFFSET('9. METAS'!$K$20,INT((ROW()-13)/2),0))</f>
        <v>100</v>
      </c>
      <c r="I209" s="1004"/>
      <c r="J209" s="244">
        <f ca="1">IF(MOD(ROW()-13,2)=0,IF(ISBLANK(OFFSET('11. SEGUIMIENTO 2026'!$N$14,INT((ROW()-13)/2),0)),"",OFFSET('11. SEGUIMIENTO 2026'!$N$14,INT((ROW()-13)/2),0)),IF(ISBLANK(OFFSET('9. METAS'!$Q$20,INT((ROW()-14)/2),0)),"",OFFSET('9. METAS'!$Q$20,INT((ROW()-14)/2),0)))</f>
        <v>25</v>
      </c>
      <c r="K209" s="245" t="str">
        <f ca="1">IF(MOD(ROW()-13,2)=0,IF(ISBLANK(OFFSET('11. SEGUIMIENTO 2026'!$O$14,INT((ROW()-13)/2),0)),"",OFFSET('11. SEGUIMIENTO 2026'!$O$14,INT((ROW()-13)/2),0)),IF(ISBLANK(OFFSET('9. METAS'!$R$20,INT((ROW()-14)/2),0)),"",OFFSET('9. METAS'!$R$20,INT((ROW()-14)/2),0)))</f>
        <v/>
      </c>
      <c r="L209" s="245" t="str">
        <f ca="1">IF(MOD(ROW()-13,2)=0,IF(ISBLANK(OFFSET('11. SEGUIMIENTO 2026'!$P$14,INT((ROW()-13)/2),0)),"",OFFSET('11. SEGUIMIENTO 2026'!$P$14,INT((ROW()-13)/2),0)),IF(ISBLANK(OFFSET('9. METAS'!$S$20,INT((ROW()-14)/2),0)),"",OFFSET('9. METAS'!$S$20,INT((ROW()-14)/2),0)))</f>
        <v/>
      </c>
      <c r="M209" s="246" t="str">
        <f ca="1">IF(MOD(ROW()-13,2)=0,IF(ISBLANK(OFFSET('11. SEGUIMIENTO 2026'!$Q$14,INT((ROW()-13)/2),0)),"",OFFSET('11. SEGUIMIENTO 2026'!$Q$14,INT((ROW()-13)/2),0)),IF(ISBLANK(OFFSET('9. METAS'!$T$20,INT((ROW()-14)/2),0)),"",OFFSET('9. METAS'!$T$20,INT((ROW()-14)/2),0)))</f>
        <v/>
      </c>
      <c r="N209" s="1006">
        <f t="shared" ref="N209" ca="1" si="192">IFERROR(J209/J210,"ND")</f>
        <v>1</v>
      </c>
      <c r="O209" s="1008" t="str">
        <f t="shared" ref="O209" ca="1" si="193">IFERROR(((J209+K209+L209+M209)/H209),"ND")</f>
        <v>ND</v>
      </c>
      <c r="P209" s="1010"/>
    </row>
    <row r="210" spans="3:16">
      <c r="C210" s="1025"/>
      <c r="D210" s="1018"/>
      <c r="E210" s="1018"/>
      <c r="F210" s="1021"/>
      <c r="G210" s="1023"/>
      <c r="H210" s="1002"/>
      <c r="I210" s="1012"/>
      <c r="J210" s="244">
        <f ca="1">IF(MOD(ROW()-13,2)=0,IF(ISBLANK(OFFSET('11. SEGUIMIENTO 2026'!$N$14,INT((ROW()-13)/2),0)),"",OFFSET('11. SEGUIMIENTO 2026'!$N$14,INT((ROW()-13)/2),0)),IF(ISBLANK(OFFSET('9. METAS'!$Q$20,INT((ROW()-14)/2),0)),"",OFFSET('9. METAS'!$Q$20,INT((ROW()-14)/2),0)))</f>
        <v>25</v>
      </c>
      <c r="K210" s="245">
        <f ca="1">IF(MOD(ROW()-13,2)=0,IF(ISBLANK(OFFSET('11. SEGUIMIENTO 2026'!$O$14,INT((ROW()-13)/2),0)),"",OFFSET('11. SEGUIMIENTO 2026'!$O$14,INT((ROW()-13)/2),0)),IF(ISBLANK(OFFSET('9. METAS'!$R$20,INT((ROW()-14)/2),0)),"",OFFSET('9. METAS'!$R$20,INT((ROW()-14)/2),0)))</f>
        <v>25</v>
      </c>
      <c r="L210" s="245">
        <f ca="1">IF(MOD(ROW()-13,2)=0,IF(ISBLANK(OFFSET('11. SEGUIMIENTO 2026'!$P$14,INT((ROW()-13)/2),0)),"",OFFSET('11. SEGUIMIENTO 2026'!$P$14,INT((ROW()-13)/2),0)),IF(ISBLANK(OFFSET('9. METAS'!$S$20,INT((ROW()-14)/2),0)),"",OFFSET('9. METAS'!$S$20,INT((ROW()-14)/2),0)))</f>
        <v>25</v>
      </c>
      <c r="M210" s="246">
        <f ca="1">IF(MOD(ROW()-13,2)=0,IF(ISBLANK(OFFSET('11. SEGUIMIENTO 2026'!$Q$14,INT((ROW()-13)/2),0)),"",OFFSET('11. SEGUIMIENTO 2026'!$Q$14,INT((ROW()-13)/2),0)),IF(ISBLANK(OFFSET('9. METAS'!$T$20,INT((ROW()-14)/2),0)),"",OFFSET('9. METAS'!$T$20,INT((ROW()-14)/2),0)))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02">
        <f ca="1">IF(ISBLANK(OFFSET('9. METAS'!$K$20,INT((ROW()-13)/2),0)),"",OFFSET('9. METAS'!$K$20,INT((ROW()-13)/2),0))</f>
        <v>1490</v>
      </c>
      <c r="I211" s="1004"/>
      <c r="J211" s="244">
        <f ca="1">IF(MOD(ROW()-13,2)=0,IF(ISBLANK(OFFSET('11. SEGUIMIENTO 2026'!$N$14,INT((ROW()-13)/2),0)),"",OFFSET('11. SEGUIMIENTO 2026'!$N$14,INT((ROW()-13)/2),0)),IF(ISBLANK(OFFSET('9. METAS'!$Q$20,INT((ROW()-14)/2),0)),"",OFFSET('9. METAS'!$Q$20,INT((ROW()-14)/2),0)))</f>
        <v>479</v>
      </c>
      <c r="K211" s="245" t="str">
        <f ca="1">IF(MOD(ROW()-13,2)=0,IF(ISBLANK(OFFSET('11. SEGUIMIENTO 2026'!$O$14,INT((ROW()-13)/2),0)),"",OFFSET('11. SEGUIMIENTO 2026'!$O$14,INT((ROW()-13)/2),0)),IF(ISBLANK(OFFSET('9. METAS'!$R$20,INT((ROW()-14)/2),0)),"",OFFSET('9. METAS'!$R$20,INT((ROW()-14)/2),0)))</f>
        <v/>
      </c>
      <c r="L211" s="245" t="str">
        <f ca="1">IF(MOD(ROW()-13,2)=0,IF(ISBLANK(OFFSET('11. SEGUIMIENTO 2026'!$P$14,INT((ROW()-13)/2),0)),"",OFFSET('11. SEGUIMIENTO 2026'!$P$14,INT((ROW()-13)/2),0)),IF(ISBLANK(OFFSET('9. METAS'!$S$20,INT((ROW()-14)/2),0)),"",OFFSET('9. METAS'!$S$20,INT((ROW()-14)/2),0)))</f>
        <v/>
      </c>
      <c r="M211" s="246" t="str">
        <f ca="1">IF(MOD(ROW()-13,2)=0,IF(ISBLANK(OFFSET('11. SEGUIMIENTO 2026'!$Q$14,INT((ROW()-13)/2),0)),"",OFFSET('11. SEGUIMIENTO 2026'!$Q$14,INT((ROW()-13)/2),0)),IF(ISBLANK(OFFSET('9. METAS'!$T$20,INT((ROW()-14)/2),0)),"",OFFSET('9. METAS'!$T$20,INT((ROW()-14)/2),0)))</f>
        <v/>
      </c>
      <c r="N211" s="1006">
        <f t="shared" ref="N211" ca="1" si="194">IFERROR(J211/J212,"ND")</f>
        <v>1.2876344086021505</v>
      </c>
      <c r="O211" s="1008" t="str">
        <f t="shared" ref="O211" ca="1" si="195">IFERROR(((J211+K211+L211+M211)/H211),"ND")</f>
        <v>ND</v>
      </c>
      <c r="P211" s="1010"/>
    </row>
    <row r="212" spans="3:16">
      <c r="C212" s="1025"/>
      <c r="D212" s="1018"/>
      <c r="E212" s="1018"/>
      <c r="F212" s="1021"/>
      <c r="G212" s="1023"/>
      <c r="H212" s="1002"/>
      <c r="I212" s="1012"/>
      <c r="J212" s="244">
        <f ca="1">IF(MOD(ROW()-13,2)=0,IF(ISBLANK(OFFSET('11. SEGUIMIENTO 2026'!$N$14,INT((ROW()-13)/2),0)),"",OFFSET('11. SEGUIMIENTO 2026'!$N$14,INT((ROW()-13)/2),0)),IF(ISBLANK(OFFSET('9. METAS'!$Q$20,INT((ROW()-14)/2),0)),"",OFFSET('9. METAS'!$Q$20,INT((ROW()-14)/2),0)))</f>
        <v>372</v>
      </c>
      <c r="K212" s="245">
        <f ca="1">IF(MOD(ROW()-13,2)=0,IF(ISBLANK(OFFSET('11. SEGUIMIENTO 2026'!$O$14,INT((ROW()-13)/2),0)),"",OFFSET('11. SEGUIMIENTO 2026'!$O$14,INT((ROW()-13)/2),0)),IF(ISBLANK(OFFSET('9. METAS'!$R$20,INT((ROW()-14)/2),0)),"",OFFSET('9. METAS'!$R$20,INT((ROW()-14)/2),0)))</f>
        <v>383</v>
      </c>
      <c r="L212" s="245">
        <f ca="1">IF(MOD(ROW()-13,2)=0,IF(ISBLANK(OFFSET('11. SEGUIMIENTO 2026'!$P$14,INT((ROW()-13)/2),0)),"",OFFSET('11. SEGUIMIENTO 2026'!$P$14,INT((ROW()-13)/2),0)),IF(ISBLANK(OFFSET('9. METAS'!$S$20,INT((ROW()-14)/2),0)),"",OFFSET('9. METAS'!$S$20,INT((ROW()-14)/2),0)))</f>
        <v>383</v>
      </c>
      <c r="M212" s="246">
        <f ca="1">IF(MOD(ROW()-13,2)=0,IF(ISBLANK(OFFSET('11. SEGUIMIENTO 2026'!$Q$14,INT((ROW()-13)/2),0)),"",OFFSET('11. SEGUIMIENTO 2026'!$Q$14,INT((ROW()-13)/2),0)),IF(ISBLANK(OFFSET('9. METAS'!$T$20,INT((ROW()-14)/2),0)),"",OFFSET('9. METAS'!$T$20,INT((ROW()-14)/2),0)))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02" t="str">
        <f ca="1">IF(ISBLANK(OFFSET('9. METAS'!$K$20,INT((ROW()-13)/2),0)),"",OFFSET('9. METAS'!$K$20,INT((ROW()-13)/2),0))</f>
        <v/>
      </c>
      <c r="I213" s="1004"/>
      <c r="J213" s="244" t="str">
        <f ca="1">IF(MOD(ROW()-13,2)=0,IF(ISBLANK(OFFSET('11. SEGUIMIENTO 2026'!$N$14,INT((ROW()-13)/2),0)),"",OFFSET('11. SEGUIMIENTO 2026'!$N$14,INT((ROW()-13)/2),0)),IF(ISBLANK(OFFSET('9. METAS'!$Q$20,INT((ROW()-14)/2),0)),"",OFFSET('9. METAS'!$Q$20,INT((ROW()-14)/2),0)))</f>
        <v/>
      </c>
      <c r="K213" s="245" t="str">
        <f ca="1">IF(MOD(ROW()-13,2)=0,IF(ISBLANK(OFFSET('11. SEGUIMIENTO 2026'!$O$14,INT((ROW()-13)/2),0)),"",OFFSET('11. SEGUIMIENTO 2026'!$O$14,INT((ROW()-13)/2),0)),IF(ISBLANK(OFFSET('9. METAS'!$R$20,INT((ROW()-14)/2),0)),"",OFFSET('9. METAS'!$R$20,INT((ROW()-14)/2),0)))</f>
        <v/>
      </c>
      <c r="L213" s="245" t="str">
        <f ca="1">IF(MOD(ROW()-13,2)=0,IF(ISBLANK(OFFSET('11. SEGUIMIENTO 2026'!$P$14,INT((ROW()-13)/2),0)),"",OFFSET('11. SEGUIMIENTO 2026'!$P$14,INT((ROW()-13)/2),0)),IF(ISBLANK(OFFSET('9. METAS'!$S$20,INT((ROW()-14)/2),0)),"",OFFSET('9. METAS'!$S$20,INT((ROW()-14)/2),0)))</f>
        <v/>
      </c>
      <c r="M213" s="246" t="str">
        <f ca="1">IF(MOD(ROW()-13,2)=0,IF(ISBLANK(OFFSET('11. SEGUIMIENTO 2026'!$Q$14,INT((ROW()-13)/2),0)),"",OFFSET('11. SEGUIMIENTO 2026'!$Q$14,INT((ROW()-13)/2),0)),IF(ISBLANK(OFFSET('9. METAS'!$T$20,INT((ROW()-14)/2),0)),"",OFFSET('9. METAS'!$T$20,INT((ROW()-14)/2),0)))</f>
        <v/>
      </c>
      <c r="N213" s="1006" t="str">
        <f t="shared" ref="N213" ca="1" si="196">IFERROR(J213/J214,"ND")</f>
        <v>ND</v>
      </c>
      <c r="O213" s="1008" t="str">
        <f t="shared" ref="O213" ca="1" si="197">IFERROR(((J213+K213+L213+M213)/H213),"ND")</f>
        <v>ND</v>
      </c>
      <c r="P213" s="1010"/>
    </row>
    <row r="214" spans="3:16">
      <c r="C214" s="1025"/>
      <c r="D214" s="1018"/>
      <c r="E214" s="1018"/>
      <c r="F214" s="1021"/>
      <c r="G214" s="1023"/>
      <c r="H214" s="1002"/>
      <c r="I214" s="1012"/>
      <c r="J214" s="244" t="str">
        <f ca="1">IF(MOD(ROW()-13,2)=0,IF(ISBLANK(OFFSET('11. SEGUIMIENTO 2026'!$N$14,INT((ROW()-13)/2),0)),"",OFFSET('11. SEGUIMIENTO 2026'!$N$14,INT((ROW()-13)/2),0)),IF(ISBLANK(OFFSET('9. METAS'!$Q$20,INT((ROW()-14)/2),0)),"",OFFSET('9. METAS'!$Q$20,INT((ROW()-14)/2),0)))</f>
        <v/>
      </c>
      <c r="K214" s="245" t="str">
        <f ca="1">IF(MOD(ROW()-13,2)=0,IF(ISBLANK(OFFSET('11. SEGUIMIENTO 2026'!$O$14,INT((ROW()-13)/2),0)),"",OFFSET('11. SEGUIMIENTO 2026'!$O$14,INT((ROW()-13)/2),0)),IF(ISBLANK(OFFSET('9. METAS'!$R$20,INT((ROW()-14)/2),0)),"",OFFSET('9. METAS'!$R$20,INT((ROW()-14)/2),0)))</f>
        <v/>
      </c>
      <c r="L214" s="245" t="str">
        <f ca="1">IF(MOD(ROW()-13,2)=0,IF(ISBLANK(OFFSET('11. SEGUIMIENTO 2026'!$P$14,INT((ROW()-13)/2),0)),"",OFFSET('11. SEGUIMIENTO 2026'!$P$14,INT((ROW()-13)/2),0)),IF(ISBLANK(OFFSET('9. METAS'!$S$20,INT((ROW()-14)/2),0)),"",OFFSET('9. METAS'!$S$20,INT((ROW()-14)/2),0)))</f>
        <v/>
      </c>
      <c r="M214" s="246" t="str">
        <f ca="1">IF(MOD(ROW()-13,2)=0,IF(ISBLANK(OFFSET('11. SEGUIMIENTO 2026'!$Q$14,INT((ROW()-13)/2),0)),"",OFFSET('11. SEGUIMIENTO 2026'!$Q$14,INT((ROW()-13)/2),0)),IF(ISBLANK(OFFSET('9. METAS'!$T$20,INT((ROW()-14)/2),0)),"",OFFSET('9. METAS'!$T$20,INT((ROW()-14)/2),0)))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02" t="str">
        <f ca="1">IF(ISBLANK(OFFSET('9. METAS'!$K$20,INT((ROW()-13)/2),0)),"",OFFSET('9. METAS'!$K$20,INT((ROW()-13)/2),0))</f>
        <v/>
      </c>
      <c r="I215" s="1004"/>
      <c r="J215" s="244" t="str">
        <f ca="1">IF(MOD(ROW()-13,2)=0,IF(ISBLANK(OFFSET('11. SEGUIMIENTO 2026'!$N$14,INT((ROW()-13)/2),0)),"",OFFSET('11. SEGUIMIENTO 2026'!$N$14,INT((ROW()-13)/2),0)),IF(ISBLANK(OFFSET('9. METAS'!$Q$20,INT((ROW()-14)/2),0)),"",OFFSET('9. METAS'!$Q$20,INT((ROW()-14)/2),0)))</f>
        <v/>
      </c>
      <c r="K215" s="245" t="str">
        <f ca="1">IF(MOD(ROW()-13,2)=0,IF(ISBLANK(OFFSET('11. SEGUIMIENTO 2026'!$O$14,INT((ROW()-13)/2),0)),"",OFFSET('11. SEGUIMIENTO 2026'!$O$14,INT((ROW()-13)/2),0)),IF(ISBLANK(OFFSET('9. METAS'!$R$20,INT((ROW()-14)/2),0)),"",OFFSET('9. METAS'!$R$20,INT((ROW()-14)/2),0)))</f>
        <v/>
      </c>
      <c r="L215" s="245" t="str">
        <f ca="1">IF(MOD(ROW()-13,2)=0,IF(ISBLANK(OFFSET('11. SEGUIMIENTO 2026'!$P$14,INT((ROW()-13)/2),0)),"",OFFSET('11. SEGUIMIENTO 2026'!$P$14,INT((ROW()-13)/2),0)),IF(ISBLANK(OFFSET('9. METAS'!$S$20,INT((ROW()-14)/2),0)),"",OFFSET('9. METAS'!$S$20,INT((ROW()-14)/2),0)))</f>
        <v/>
      </c>
      <c r="M215" s="246" t="str">
        <f ca="1">IF(MOD(ROW()-13,2)=0,IF(ISBLANK(OFFSET('11. SEGUIMIENTO 2026'!$Q$14,INT((ROW()-13)/2),0)),"",OFFSET('11. SEGUIMIENTO 2026'!$Q$14,INT((ROW()-13)/2),0)),IF(ISBLANK(OFFSET('9. METAS'!$T$20,INT((ROW()-14)/2),0)),"",OFFSET('9. METAS'!$T$20,INT((ROW()-14)/2),0)))</f>
        <v/>
      </c>
      <c r="N215" s="1006" t="str">
        <f t="shared" ref="N215" ca="1" si="198">IFERROR(J215/J216,"ND")</f>
        <v>ND</v>
      </c>
      <c r="O215" s="1008" t="str">
        <f t="shared" ref="O215" ca="1" si="199">IFERROR(((J215+K215+L215+M215)/H215),"ND")</f>
        <v>ND</v>
      </c>
      <c r="P215" s="1010"/>
    </row>
    <row r="216" spans="3:16">
      <c r="C216" s="1025"/>
      <c r="D216" s="1018"/>
      <c r="E216" s="1018"/>
      <c r="F216" s="1021"/>
      <c r="G216" s="1023"/>
      <c r="H216" s="1002"/>
      <c r="I216" s="1012"/>
      <c r="J216" s="244" t="str">
        <f ca="1">IF(MOD(ROW()-13,2)=0,IF(ISBLANK(OFFSET('11. SEGUIMIENTO 2026'!$N$14,INT((ROW()-13)/2),0)),"",OFFSET('11. SEGUIMIENTO 2026'!$N$14,INT((ROW()-13)/2),0)),IF(ISBLANK(OFFSET('9. METAS'!$Q$20,INT((ROW()-14)/2),0)),"",OFFSET('9. METAS'!$Q$20,INT((ROW()-14)/2),0)))</f>
        <v/>
      </c>
      <c r="K216" s="245" t="str">
        <f ca="1">IF(MOD(ROW()-13,2)=0,IF(ISBLANK(OFFSET('11. SEGUIMIENTO 2026'!$O$14,INT((ROW()-13)/2),0)),"",OFFSET('11. SEGUIMIENTO 2026'!$O$14,INT((ROW()-13)/2),0)),IF(ISBLANK(OFFSET('9. METAS'!$R$20,INT((ROW()-14)/2),0)),"",OFFSET('9. METAS'!$R$20,INT((ROW()-14)/2),0)))</f>
        <v/>
      </c>
      <c r="L216" s="245" t="str">
        <f ca="1">IF(MOD(ROW()-13,2)=0,IF(ISBLANK(OFFSET('11. SEGUIMIENTO 2026'!$P$14,INT((ROW()-13)/2),0)),"",OFFSET('11. SEGUIMIENTO 2026'!$P$14,INT((ROW()-13)/2),0)),IF(ISBLANK(OFFSET('9. METAS'!$S$20,INT((ROW()-14)/2),0)),"",OFFSET('9. METAS'!$S$20,INT((ROW()-14)/2),0)))</f>
        <v/>
      </c>
      <c r="M216" s="246" t="str">
        <f ca="1">IF(MOD(ROW()-13,2)=0,IF(ISBLANK(OFFSET('11. SEGUIMIENTO 2026'!$Q$14,INT((ROW()-13)/2),0)),"",OFFSET('11. SEGUIMIENTO 2026'!$Q$14,INT((ROW()-13)/2),0)),IF(ISBLANK(OFFSET('9. METAS'!$T$20,INT((ROW()-14)/2),0)),"",OFFSET('9. METAS'!$T$20,INT((ROW()-14)/2),0)))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02" t="str">
        <f ca="1">IF(ISBLANK(OFFSET('9. METAS'!$K$20,INT((ROW()-13)/2),0)),"",OFFSET('9. METAS'!$K$20,INT((ROW()-13)/2),0))</f>
        <v/>
      </c>
      <c r="I217" s="1004"/>
      <c r="J217" s="244" t="str">
        <f ca="1">IF(MOD(ROW()-13,2)=0,IF(ISBLANK(OFFSET('11. SEGUIMIENTO 2026'!$N$14,INT((ROW()-13)/2),0)),"",OFFSET('11. SEGUIMIENTO 2026'!$N$14,INT((ROW()-13)/2),0)),IF(ISBLANK(OFFSET('9. METAS'!$Q$20,INT((ROW()-14)/2),0)),"",OFFSET('9. METAS'!$Q$20,INT((ROW()-14)/2),0)))</f>
        <v/>
      </c>
      <c r="K217" s="245" t="str">
        <f ca="1">IF(MOD(ROW()-13,2)=0,IF(ISBLANK(OFFSET('11. SEGUIMIENTO 2026'!$O$14,INT((ROW()-13)/2),0)),"",OFFSET('11. SEGUIMIENTO 2026'!$O$14,INT((ROW()-13)/2),0)),IF(ISBLANK(OFFSET('9. METAS'!$R$20,INT((ROW()-14)/2),0)),"",OFFSET('9. METAS'!$R$20,INT((ROW()-14)/2),0)))</f>
        <v/>
      </c>
      <c r="L217" s="245" t="str">
        <f ca="1">IF(MOD(ROW()-13,2)=0,IF(ISBLANK(OFFSET('11. SEGUIMIENTO 2026'!$P$14,INT((ROW()-13)/2),0)),"",OFFSET('11. SEGUIMIENTO 2026'!$P$14,INT((ROW()-13)/2),0)),IF(ISBLANK(OFFSET('9. METAS'!$S$20,INT((ROW()-14)/2),0)),"",OFFSET('9. METAS'!$S$20,INT((ROW()-14)/2),0)))</f>
        <v/>
      </c>
      <c r="M217" s="246" t="str">
        <f ca="1">IF(MOD(ROW()-13,2)=0,IF(ISBLANK(OFFSET('11. SEGUIMIENTO 2026'!$Q$14,INT((ROW()-13)/2),0)),"",OFFSET('11. SEGUIMIENTO 2026'!$Q$14,INT((ROW()-13)/2),0)),IF(ISBLANK(OFFSET('9. METAS'!$T$20,INT((ROW()-14)/2),0)),"",OFFSET('9. METAS'!$T$20,INT((ROW()-14)/2),0)))</f>
        <v/>
      </c>
      <c r="N217" s="1006" t="str">
        <f t="shared" ref="N217" ca="1" si="200">IFERROR(J217/J218,"ND")</f>
        <v>ND</v>
      </c>
      <c r="O217" s="1008" t="str">
        <f t="shared" ref="O217" ca="1" si="201">IFERROR(((J217+K217+L217+M217)/H217),"ND")</f>
        <v>ND</v>
      </c>
      <c r="P217" s="1010"/>
    </row>
    <row r="218" spans="3:16">
      <c r="C218" s="1025"/>
      <c r="D218" s="1018"/>
      <c r="E218" s="1018"/>
      <c r="F218" s="1021"/>
      <c r="G218" s="1023"/>
      <c r="H218" s="1002"/>
      <c r="I218" s="1012"/>
      <c r="J218" s="244" t="str">
        <f ca="1">IF(MOD(ROW()-13,2)=0,IF(ISBLANK(OFFSET('11. SEGUIMIENTO 2026'!$N$14,INT((ROW()-13)/2),0)),"",OFFSET('11. SEGUIMIENTO 2026'!$N$14,INT((ROW()-13)/2),0)),IF(ISBLANK(OFFSET('9. METAS'!$Q$20,INT((ROW()-14)/2),0)),"",OFFSET('9. METAS'!$Q$20,INT((ROW()-14)/2),0)))</f>
        <v/>
      </c>
      <c r="K218" s="245" t="str">
        <f ca="1">IF(MOD(ROW()-13,2)=0,IF(ISBLANK(OFFSET('11. SEGUIMIENTO 2026'!$O$14,INT((ROW()-13)/2),0)),"",OFFSET('11. SEGUIMIENTO 2026'!$O$14,INT((ROW()-13)/2),0)),IF(ISBLANK(OFFSET('9. METAS'!$R$20,INT((ROW()-14)/2),0)),"",OFFSET('9. METAS'!$R$20,INT((ROW()-14)/2),0)))</f>
        <v/>
      </c>
      <c r="L218" s="245" t="str">
        <f ca="1">IF(MOD(ROW()-13,2)=0,IF(ISBLANK(OFFSET('11. SEGUIMIENTO 2026'!$P$14,INT((ROW()-13)/2),0)),"",OFFSET('11. SEGUIMIENTO 2026'!$P$14,INT((ROW()-13)/2),0)),IF(ISBLANK(OFFSET('9. METAS'!$S$20,INT((ROW()-14)/2),0)),"",OFFSET('9. METAS'!$S$20,INT((ROW()-14)/2),0)))</f>
        <v/>
      </c>
      <c r="M218" s="246" t="str">
        <f ca="1">IF(MOD(ROW()-13,2)=0,IF(ISBLANK(OFFSET('11. SEGUIMIENTO 2026'!$Q$14,INT((ROW()-13)/2),0)),"",OFFSET('11. SEGUIMIENTO 2026'!$Q$14,INT((ROW()-13)/2),0)),IF(ISBLANK(OFFSET('9. METAS'!$T$20,INT((ROW()-14)/2),0)),"",OFFSET('9. METAS'!$T$20,INT((ROW()-14)/2),0)))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02" t="str">
        <f ca="1">IF(ISBLANK(OFFSET('9. METAS'!$K$20,INT((ROW()-13)/2),0)),"",OFFSET('9. METAS'!$K$20,INT((ROW()-13)/2),0))</f>
        <v/>
      </c>
      <c r="I219" s="1004"/>
      <c r="J219" s="244" t="str">
        <f ca="1">IF(MOD(ROW()-13,2)=0,IF(ISBLANK(OFFSET('11. SEGUIMIENTO 2026'!$N$14,INT((ROW()-13)/2),0)),"",OFFSET('11. SEGUIMIENTO 2026'!$N$14,INT((ROW()-13)/2),0)),IF(ISBLANK(OFFSET('9. METAS'!$Q$20,INT((ROW()-14)/2),0)),"",OFFSET('9. METAS'!$Q$20,INT((ROW()-14)/2),0)))</f>
        <v/>
      </c>
      <c r="K219" s="245" t="str">
        <f ca="1">IF(MOD(ROW()-13,2)=0,IF(ISBLANK(OFFSET('11. SEGUIMIENTO 2026'!$O$14,INT((ROW()-13)/2),0)),"",OFFSET('11. SEGUIMIENTO 2026'!$O$14,INT((ROW()-13)/2),0)),IF(ISBLANK(OFFSET('9. METAS'!$R$20,INT((ROW()-14)/2),0)),"",OFFSET('9. METAS'!$R$20,INT((ROW()-14)/2),0)))</f>
        <v/>
      </c>
      <c r="L219" s="245" t="str">
        <f ca="1">IF(MOD(ROW()-13,2)=0,IF(ISBLANK(OFFSET('11. SEGUIMIENTO 2026'!$P$14,INT((ROW()-13)/2),0)),"",OFFSET('11. SEGUIMIENTO 2026'!$P$14,INT((ROW()-13)/2),0)),IF(ISBLANK(OFFSET('9. METAS'!$S$20,INT((ROW()-14)/2),0)),"",OFFSET('9. METAS'!$S$20,INT((ROW()-14)/2),0)))</f>
        <v/>
      </c>
      <c r="M219" s="246" t="str">
        <f ca="1">IF(MOD(ROW()-13,2)=0,IF(ISBLANK(OFFSET('11. SEGUIMIENTO 2026'!$Q$14,INT((ROW()-13)/2),0)),"",OFFSET('11. SEGUIMIENTO 2026'!$Q$14,INT((ROW()-13)/2),0)),IF(ISBLANK(OFFSET('9. METAS'!$T$20,INT((ROW()-14)/2),0)),"",OFFSET('9. METAS'!$T$20,INT((ROW()-14)/2),0)))</f>
        <v/>
      </c>
      <c r="N219" s="1006" t="str">
        <f t="shared" ref="N219" ca="1" si="202">IFERROR(J219/J220,"ND")</f>
        <v>ND</v>
      </c>
      <c r="O219" s="1008" t="str">
        <f t="shared" ref="O219" ca="1" si="203">IFERROR(((J219+K219+L219+M219)/H219),"ND")</f>
        <v>ND</v>
      </c>
      <c r="P219" s="1010"/>
    </row>
    <row r="220" spans="3:16">
      <c r="C220" s="1025"/>
      <c r="D220" s="1018"/>
      <c r="E220" s="1018"/>
      <c r="F220" s="1021"/>
      <c r="G220" s="1023"/>
      <c r="H220" s="1002"/>
      <c r="I220" s="1012"/>
      <c r="J220" s="244" t="str">
        <f ca="1">IF(MOD(ROW()-13,2)=0,IF(ISBLANK(OFFSET('11. SEGUIMIENTO 2026'!$N$14,INT((ROW()-13)/2),0)),"",OFFSET('11. SEGUIMIENTO 2026'!$N$14,INT((ROW()-13)/2),0)),IF(ISBLANK(OFFSET('9. METAS'!$Q$20,INT((ROW()-14)/2),0)),"",OFFSET('9. METAS'!$Q$20,INT((ROW()-14)/2),0)))</f>
        <v/>
      </c>
      <c r="K220" s="245" t="str">
        <f ca="1">IF(MOD(ROW()-13,2)=0,IF(ISBLANK(OFFSET('11. SEGUIMIENTO 2026'!$O$14,INT((ROW()-13)/2),0)),"",OFFSET('11. SEGUIMIENTO 2026'!$O$14,INT((ROW()-13)/2),0)),IF(ISBLANK(OFFSET('9. METAS'!$R$20,INT((ROW()-14)/2),0)),"",OFFSET('9. METAS'!$R$20,INT((ROW()-14)/2),0)))</f>
        <v/>
      </c>
      <c r="L220" s="245" t="str">
        <f ca="1">IF(MOD(ROW()-13,2)=0,IF(ISBLANK(OFFSET('11. SEGUIMIENTO 2026'!$P$14,INT((ROW()-13)/2),0)),"",OFFSET('11. SEGUIMIENTO 2026'!$P$14,INT((ROW()-13)/2),0)),IF(ISBLANK(OFFSET('9. METAS'!$S$20,INT((ROW()-14)/2),0)),"",OFFSET('9. METAS'!$S$20,INT((ROW()-14)/2),0)))</f>
        <v/>
      </c>
      <c r="M220" s="246" t="str">
        <f ca="1">IF(MOD(ROW()-13,2)=0,IF(ISBLANK(OFFSET('11. SEGUIMIENTO 2026'!$Q$14,INT((ROW()-13)/2),0)),"",OFFSET('11. SEGUIMIENTO 2026'!$Q$14,INT((ROW()-13)/2),0)),IF(ISBLANK(OFFSET('9. METAS'!$T$20,INT((ROW()-14)/2),0)),"",OFFSET('9. METAS'!$T$20,INT((ROW()-14)/2),0)))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02">
        <f ca="1">IF(ISBLANK(OFFSET('9. METAS'!$K$20,INT((ROW()-13)/2),0)),"",OFFSET('9. METAS'!$K$20,INT((ROW()-13)/2),0))</f>
        <v>100</v>
      </c>
      <c r="I221" s="1004"/>
      <c r="J221" s="244">
        <f ca="1">IF(MOD(ROW()-13,2)=0,IF(ISBLANK(OFFSET('11. SEGUIMIENTO 2026'!$N$14,INT((ROW()-13)/2),0)),"",OFFSET('11. SEGUIMIENTO 2026'!$N$14,INT((ROW()-13)/2),0)),IF(ISBLANK(OFFSET('9. METAS'!$Q$20,INT((ROW()-14)/2),0)),"",OFFSET('9. METAS'!$Q$20,INT((ROW()-14)/2),0)))</f>
        <v>25</v>
      </c>
      <c r="K221" s="245" t="str">
        <f ca="1">IF(MOD(ROW()-13,2)=0,IF(ISBLANK(OFFSET('11. SEGUIMIENTO 2026'!$O$14,INT((ROW()-13)/2),0)),"",OFFSET('11. SEGUIMIENTO 2026'!$O$14,INT((ROW()-13)/2),0)),IF(ISBLANK(OFFSET('9. METAS'!$R$20,INT((ROW()-14)/2),0)),"",OFFSET('9. METAS'!$R$20,INT((ROW()-14)/2),0)))</f>
        <v/>
      </c>
      <c r="L221" s="245" t="str">
        <f ca="1">IF(MOD(ROW()-13,2)=0,IF(ISBLANK(OFFSET('11. SEGUIMIENTO 2026'!$P$14,INT((ROW()-13)/2),0)),"",OFFSET('11. SEGUIMIENTO 2026'!$P$14,INT((ROW()-13)/2),0)),IF(ISBLANK(OFFSET('9. METAS'!$S$20,INT((ROW()-14)/2),0)),"",OFFSET('9. METAS'!$S$20,INT((ROW()-14)/2),0)))</f>
        <v/>
      </c>
      <c r="M221" s="246" t="str">
        <f ca="1">IF(MOD(ROW()-13,2)=0,IF(ISBLANK(OFFSET('11. SEGUIMIENTO 2026'!$Q$14,INT((ROW()-13)/2),0)),"",OFFSET('11. SEGUIMIENTO 2026'!$Q$14,INT((ROW()-13)/2),0)),IF(ISBLANK(OFFSET('9. METAS'!$T$20,INT((ROW()-14)/2),0)),"",OFFSET('9. METAS'!$T$20,INT((ROW()-14)/2),0)))</f>
        <v/>
      </c>
      <c r="N221" s="1006">
        <f t="shared" ref="N221" ca="1" si="204">IFERROR(J221/J222,"ND")</f>
        <v>1</v>
      </c>
      <c r="O221" s="1008" t="str">
        <f t="shared" ref="O221" ca="1" si="205">IFERROR(((J221+K221+L221+M221)/H221),"ND")</f>
        <v>ND</v>
      </c>
      <c r="P221" s="1010"/>
    </row>
    <row r="222" spans="3:16">
      <c r="C222" s="1025"/>
      <c r="D222" s="1018"/>
      <c r="E222" s="1018"/>
      <c r="F222" s="1021"/>
      <c r="G222" s="1023"/>
      <c r="H222" s="1002"/>
      <c r="I222" s="1012"/>
      <c r="J222" s="244">
        <f ca="1">IF(MOD(ROW()-13,2)=0,IF(ISBLANK(OFFSET('11. SEGUIMIENTO 2026'!$N$14,INT((ROW()-13)/2),0)),"",OFFSET('11. SEGUIMIENTO 2026'!$N$14,INT((ROW()-13)/2),0)),IF(ISBLANK(OFFSET('9. METAS'!$Q$20,INT((ROW()-14)/2),0)),"",OFFSET('9. METAS'!$Q$20,INT((ROW()-14)/2),0)))</f>
        <v>25</v>
      </c>
      <c r="K222" s="245">
        <f ca="1">IF(MOD(ROW()-13,2)=0,IF(ISBLANK(OFFSET('11. SEGUIMIENTO 2026'!$O$14,INT((ROW()-13)/2),0)),"",OFFSET('11. SEGUIMIENTO 2026'!$O$14,INT((ROW()-13)/2),0)),IF(ISBLANK(OFFSET('9. METAS'!$R$20,INT((ROW()-14)/2),0)),"",OFFSET('9. METAS'!$R$20,INT((ROW()-14)/2),0)))</f>
        <v>25</v>
      </c>
      <c r="L222" s="245">
        <f ca="1">IF(MOD(ROW()-13,2)=0,IF(ISBLANK(OFFSET('11. SEGUIMIENTO 2026'!$P$14,INT((ROW()-13)/2),0)),"",OFFSET('11. SEGUIMIENTO 2026'!$P$14,INT((ROW()-13)/2),0)),IF(ISBLANK(OFFSET('9. METAS'!$S$20,INT((ROW()-14)/2),0)),"",OFFSET('9. METAS'!$S$20,INT((ROW()-14)/2),0)))</f>
        <v>25</v>
      </c>
      <c r="M222" s="246">
        <f ca="1">IF(MOD(ROW()-13,2)=0,IF(ISBLANK(OFFSET('11. SEGUIMIENTO 2026'!$Q$14,INT((ROW()-13)/2),0)),"",OFFSET('11. SEGUIMIENTO 2026'!$Q$14,INT((ROW()-13)/2),0)),IF(ISBLANK(OFFSET('9. METAS'!$T$20,INT((ROW()-14)/2),0)),"",OFFSET('9. METAS'!$T$20,INT((ROW()-14)/2),0)))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02">
        <f ca="1">IF(ISBLANK(OFFSET('9. METAS'!$K$20,INT((ROW()-13)/2),0)),"",OFFSET('9. METAS'!$K$20,INT((ROW()-13)/2),0))</f>
        <v>20</v>
      </c>
      <c r="I223" s="1004"/>
      <c r="J223" s="244">
        <f ca="1">IF(MOD(ROW()-13,2)=0,IF(ISBLANK(OFFSET('11. SEGUIMIENTO 2026'!$N$14,INT((ROW()-13)/2),0)),"",OFFSET('11. SEGUIMIENTO 2026'!$N$14,INT((ROW()-13)/2),0)),IF(ISBLANK(OFFSET('9. METAS'!$Q$20,INT((ROW()-14)/2),0)),"",OFFSET('9. METAS'!$Q$20,INT((ROW()-14)/2),0)))</f>
        <v>6</v>
      </c>
      <c r="K223" s="245" t="str">
        <f ca="1">IF(MOD(ROW()-13,2)=0,IF(ISBLANK(OFFSET('11. SEGUIMIENTO 2026'!$O$14,INT((ROW()-13)/2),0)),"",OFFSET('11. SEGUIMIENTO 2026'!$O$14,INT((ROW()-13)/2),0)),IF(ISBLANK(OFFSET('9. METAS'!$R$20,INT((ROW()-14)/2),0)),"",OFFSET('9. METAS'!$R$20,INT((ROW()-14)/2),0)))</f>
        <v/>
      </c>
      <c r="L223" s="245" t="str">
        <f ca="1">IF(MOD(ROW()-13,2)=0,IF(ISBLANK(OFFSET('11. SEGUIMIENTO 2026'!$P$14,INT((ROW()-13)/2),0)),"",OFFSET('11. SEGUIMIENTO 2026'!$P$14,INT((ROW()-13)/2),0)),IF(ISBLANK(OFFSET('9. METAS'!$S$20,INT((ROW()-14)/2),0)),"",OFFSET('9. METAS'!$S$20,INT((ROW()-14)/2),0)))</f>
        <v/>
      </c>
      <c r="M223" s="246" t="str">
        <f ca="1">IF(MOD(ROW()-13,2)=0,IF(ISBLANK(OFFSET('11. SEGUIMIENTO 2026'!$Q$14,INT((ROW()-13)/2),0)),"",OFFSET('11. SEGUIMIENTO 2026'!$Q$14,INT((ROW()-13)/2),0)),IF(ISBLANK(OFFSET('9. METAS'!$T$20,INT((ROW()-14)/2),0)),"",OFFSET('9. METAS'!$T$20,INT((ROW()-14)/2),0)))</f>
        <v/>
      </c>
      <c r="N223" s="1006">
        <f t="shared" ref="N223" ca="1" si="206">IFERROR(J223/J224,"ND")</f>
        <v>1</v>
      </c>
      <c r="O223" s="1008" t="str">
        <f t="shared" ref="O223" ca="1" si="207">IFERROR(((J223+K223+L223+M223)/H223),"ND")</f>
        <v>ND</v>
      </c>
      <c r="P223" s="1010"/>
    </row>
    <row r="224" spans="3:16">
      <c r="C224" s="1025"/>
      <c r="D224" s="1018"/>
      <c r="E224" s="1018"/>
      <c r="F224" s="1021"/>
      <c r="G224" s="1023"/>
      <c r="H224" s="1002"/>
      <c r="I224" s="1012"/>
      <c r="J224" s="244">
        <f ca="1">IF(MOD(ROW()-13,2)=0,IF(ISBLANK(OFFSET('11. SEGUIMIENTO 2026'!$N$14,INT((ROW()-13)/2),0)),"",OFFSET('11. SEGUIMIENTO 2026'!$N$14,INT((ROW()-13)/2),0)),IF(ISBLANK(OFFSET('9. METAS'!$Q$20,INT((ROW()-14)/2),0)),"",OFFSET('9. METAS'!$Q$20,INT((ROW()-14)/2),0)))</f>
        <v>6</v>
      </c>
      <c r="K224" s="245">
        <f ca="1">IF(MOD(ROW()-13,2)=0,IF(ISBLANK(OFFSET('11. SEGUIMIENTO 2026'!$O$14,INT((ROW()-13)/2),0)),"",OFFSET('11. SEGUIMIENTO 2026'!$O$14,INT((ROW()-13)/2),0)),IF(ISBLANK(OFFSET('9. METAS'!$R$20,INT((ROW()-14)/2),0)),"",OFFSET('9. METAS'!$R$20,INT((ROW()-14)/2),0)))</f>
        <v>6</v>
      </c>
      <c r="L224" s="245">
        <f ca="1">IF(MOD(ROW()-13,2)=0,IF(ISBLANK(OFFSET('11. SEGUIMIENTO 2026'!$P$14,INT((ROW()-13)/2),0)),"",OFFSET('11. SEGUIMIENTO 2026'!$P$14,INT((ROW()-13)/2),0)),IF(ISBLANK(OFFSET('9. METAS'!$S$20,INT((ROW()-14)/2),0)),"",OFFSET('9. METAS'!$S$20,INT((ROW()-14)/2),0)))</f>
        <v>4</v>
      </c>
      <c r="M224" s="246">
        <f ca="1">IF(MOD(ROW()-13,2)=0,IF(ISBLANK(OFFSET('11. SEGUIMIENTO 2026'!$Q$14,INT((ROW()-13)/2),0)),"",OFFSET('11. SEGUIMIENTO 2026'!$Q$14,INT((ROW()-13)/2),0)),IF(ISBLANK(OFFSET('9. METAS'!$T$20,INT((ROW()-14)/2),0)),"",OFFSET('9. METAS'!$T$20,INT((ROW()-14)/2),0)))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02">
        <f ca="1">IF(ISBLANK(OFFSET('9. METAS'!$K$20,INT((ROW()-13)/2),0)),"",OFFSET('9. METAS'!$K$20,INT((ROW()-13)/2),0))</f>
        <v>80</v>
      </c>
      <c r="I225" s="1004"/>
      <c r="J225" s="244">
        <f ca="1">IF(MOD(ROW()-13,2)=0,IF(ISBLANK(OFFSET('11. SEGUIMIENTO 2026'!$N$14,INT((ROW()-13)/2),0)),"",OFFSET('11. SEGUIMIENTO 2026'!$N$14,INT((ROW()-13)/2),0)),IF(ISBLANK(OFFSET('9. METAS'!$Q$20,INT((ROW()-14)/2),0)),"",OFFSET('9. METAS'!$Q$20,INT((ROW()-14)/2),0)))</f>
        <v>20</v>
      </c>
      <c r="K225" s="245" t="str">
        <f ca="1">IF(MOD(ROW()-13,2)=0,IF(ISBLANK(OFFSET('11. SEGUIMIENTO 2026'!$O$14,INT((ROW()-13)/2),0)),"",OFFSET('11. SEGUIMIENTO 2026'!$O$14,INT((ROW()-13)/2),0)),IF(ISBLANK(OFFSET('9. METAS'!$R$20,INT((ROW()-14)/2),0)),"",OFFSET('9. METAS'!$R$20,INT((ROW()-14)/2),0)))</f>
        <v/>
      </c>
      <c r="L225" s="245" t="str">
        <f ca="1">IF(MOD(ROW()-13,2)=0,IF(ISBLANK(OFFSET('11. SEGUIMIENTO 2026'!$P$14,INT((ROW()-13)/2),0)),"",OFFSET('11. SEGUIMIENTO 2026'!$P$14,INT((ROW()-13)/2),0)),IF(ISBLANK(OFFSET('9. METAS'!$S$20,INT((ROW()-14)/2),0)),"",OFFSET('9. METAS'!$S$20,INT((ROW()-14)/2),0)))</f>
        <v/>
      </c>
      <c r="M225" s="246" t="str">
        <f ca="1">IF(MOD(ROW()-13,2)=0,IF(ISBLANK(OFFSET('11. SEGUIMIENTO 2026'!$Q$14,INT((ROW()-13)/2),0)),"",OFFSET('11. SEGUIMIENTO 2026'!$Q$14,INT((ROW()-13)/2),0)),IF(ISBLANK(OFFSET('9. METAS'!$T$20,INT((ROW()-14)/2),0)),"",OFFSET('9. METAS'!$T$20,INT((ROW()-14)/2),0)))</f>
        <v/>
      </c>
      <c r="N225" s="1006">
        <f t="shared" ref="N225" ca="1" si="208">IFERROR(J225/J226,"ND")</f>
        <v>1</v>
      </c>
      <c r="O225" s="1008" t="str">
        <f t="shared" ref="O225" ca="1" si="209">IFERROR(((J225+K225+L225+M225)/H225),"ND")</f>
        <v>ND</v>
      </c>
      <c r="P225" s="1010"/>
    </row>
    <row r="226" spans="3:16">
      <c r="C226" s="1025"/>
      <c r="D226" s="1018"/>
      <c r="E226" s="1018"/>
      <c r="F226" s="1021"/>
      <c r="G226" s="1023"/>
      <c r="H226" s="1002"/>
      <c r="I226" s="1012"/>
      <c r="J226" s="244">
        <f ca="1">IF(MOD(ROW()-13,2)=0,IF(ISBLANK(OFFSET('11. SEGUIMIENTO 2026'!$N$14,INT((ROW()-13)/2),0)),"",OFFSET('11. SEGUIMIENTO 2026'!$N$14,INT((ROW()-13)/2),0)),IF(ISBLANK(OFFSET('9. METAS'!$Q$20,INT((ROW()-14)/2),0)),"",OFFSET('9. METAS'!$Q$20,INT((ROW()-14)/2),0)))</f>
        <v>20</v>
      </c>
      <c r="K226" s="245">
        <f ca="1">IF(MOD(ROW()-13,2)=0,IF(ISBLANK(OFFSET('11. SEGUIMIENTO 2026'!$O$14,INT((ROW()-13)/2),0)),"",OFFSET('11. SEGUIMIENTO 2026'!$O$14,INT((ROW()-13)/2),0)),IF(ISBLANK(OFFSET('9. METAS'!$R$20,INT((ROW()-14)/2),0)),"",OFFSET('9. METAS'!$R$20,INT((ROW()-14)/2),0)))</f>
        <v>20</v>
      </c>
      <c r="L226" s="245">
        <f ca="1">IF(MOD(ROW()-13,2)=0,IF(ISBLANK(OFFSET('11. SEGUIMIENTO 2026'!$P$14,INT((ROW()-13)/2),0)),"",OFFSET('11. SEGUIMIENTO 2026'!$P$14,INT((ROW()-13)/2),0)),IF(ISBLANK(OFFSET('9. METAS'!$S$20,INT((ROW()-14)/2),0)),"",OFFSET('9. METAS'!$S$20,INT((ROW()-14)/2),0)))</f>
        <v>20</v>
      </c>
      <c r="M226" s="246">
        <f ca="1">IF(MOD(ROW()-13,2)=0,IF(ISBLANK(OFFSET('11. SEGUIMIENTO 2026'!$Q$14,INT((ROW()-13)/2),0)),"",OFFSET('11. SEGUIMIENTO 2026'!$Q$14,INT((ROW()-13)/2),0)),IF(ISBLANK(OFFSET('9. METAS'!$T$20,INT((ROW()-14)/2),0)),"",OFFSET('9. METAS'!$T$20,INT((ROW()-14)/2),0)))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02" t="str">
        <f ca="1">IF(ISBLANK(OFFSET('9. METAS'!$K$20,INT((ROW()-13)/2),0)),"",OFFSET('9. METAS'!$K$20,INT((ROW()-13)/2),0))</f>
        <v/>
      </c>
      <c r="I227" s="1004"/>
      <c r="J227" s="244" t="str">
        <f ca="1">IF(MOD(ROW()-13,2)=0,IF(ISBLANK(OFFSET('11. SEGUIMIENTO 2026'!$N$14,INT((ROW()-13)/2),0)),"",OFFSET('11. SEGUIMIENTO 2026'!$N$14,INT((ROW()-13)/2),0)),IF(ISBLANK(OFFSET('9. METAS'!$Q$20,INT((ROW()-14)/2),0)),"",OFFSET('9. METAS'!$Q$20,INT((ROW()-14)/2),0)))</f>
        <v/>
      </c>
      <c r="K227" s="245" t="str">
        <f ca="1">IF(MOD(ROW()-13,2)=0,IF(ISBLANK(OFFSET('11. SEGUIMIENTO 2026'!$O$14,INT((ROW()-13)/2),0)),"",OFFSET('11. SEGUIMIENTO 2026'!$O$14,INT((ROW()-13)/2),0)),IF(ISBLANK(OFFSET('9. METAS'!$R$20,INT((ROW()-14)/2),0)),"",OFFSET('9. METAS'!$R$20,INT((ROW()-14)/2),0)))</f>
        <v/>
      </c>
      <c r="L227" s="245" t="str">
        <f ca="1">IF(MOD(ROW()-13,2)=0,IF(ISBLANK(OFFSET('11. SEGUIMIENTO 2026'!$P$14,INT((ROW()-13)/2),0)),"",OFFSET('11. SEGUIMIENTO 2026'!$P$14,INT((ROW()-13)/2),0)),IF(ISBLANK(OFFSET('9. METAS'!$S$20,INT((ROW()-14)/2),0)),"",OFFSET('9. METAS'!$S$20,INT((ROW()-14)/2),0)))</f>
        <v/>
      </c>
      <c r="M227" s="246" t="str">
        <f ca="1">IF(MOD(ROW()-13,2)=0,IF(ISBLANK(OFFSET('11. SEGUIMIENTO 2026'!$Q$14,INT((ROW()-13)/2),0)),"",OFFSET('11. SEGUIMIENTO 2026'!$Q$14,INT((ROW()-13)/2),0)),IF(ISBLANK(OFFSET('9. METAS'!$T$20,INT((ROW()-14)/2),0)),"",OFFSET('9. METAS'!$T$20,INT((ROW()-14)/2),0)))</f>
        <v/>
      </c>
      <c r="N227" s="1006" t="str">
        <f t="shared" ref="N227" ca="1" si="210">IFERROR(J227/J228,"ND")</f>
        <v>ND</v>
      </c>
      <c r="O227" s="1008" t="str">
        <f t="shared" ref="O227" ca="1" si="211">IFERROR(((J227+K227+L227+M227)/H227),"ND")</f>
        <v>ND</v>
      </c>
      <c r="P227" s="1010"/>
    </row>
    <row r="228" spans="3:16">
      <c r="C228" s="1025"/>
      <c r="D228" s="1018"/>
      <c r="E228" s="1018"/>
      <c r="F228" s="1021"/>
      <c r="G228" s="1023"/>
      <c r="H228" s="1002"/>
      <c r="I228" s="1012"/>
      <c r="J228" s="244" t="str">
        <f ca="1">IF(MOD(ROW()-13,2)=0,IF(ISBLANK(OFFSET('11. SEGUIMIENTO 2026'!$N$14,INT((ROW()-13)/2),0)),"",OFFSET('11. SEGUIMIENTO 2026'!$N$14,INT((ROW()-13)/2),0)),IF(ISBLANK(OFFSET('9. METAS'!$Q$20,INT((ROW()-14)/2),0)),"",OFFSET('9. METAS'!$Q$20,INT((ROW()-14)/2),0)))</f>
        <v/>
      </c>
      <c r="K228" s="245" t="str">
        <f ca="1">IF(MOD(ROW()-13,2)=0,IF(ISBLANK(OFFSET('11. SEGUIMIENTO 2026'!$O$14,INT((ROW()-13)/2),0)),"",OFFSET('11. SEGUIMIENTO 2026'!$O$14,INT((ROW()-13)/2),0)),IF(ISBLANK(OFFSET('9. METAS'!$R$20,INT((ROW()-14)/2),0)),"",OFFSET('9. METAS'!$R$20,INT((ROW()-14)/2),0)))</f>
        <v/>
      </c>
      <c r="L228" s="245" t="str">
        <f ca="1">IF(MOD(ROW()-13,2)=0,IF(ISBLANK(OFFSET('11. SEGUIMIENTO 2026'!$P$14,INT((ROW()-13)/2),0)),"",OFFSET('11. SEGUIMIENTO 2026'!$P$14,INT((ROW()-13)/2),0)),IF(ISBLANK(OFFSET('9. METAS'!$S$20,INT((ROW()-14)/2),0)),"",OFFSET('9. METAS'!$S$20,INT((ROW()-14)/2),0)))</f>
        <v/>
      </c>
      <c r="M228" s="246" t="str">
        <f ca="1">IF(MOD(ROW()-13,2)=0,IF(ISBLANK(OFFSET('11. SEGUIMIENTO 2026'!$Q$14,INT((ROW()-13)/2),0)),"",OFFSET('11. SEGUIMIENTO 2026'!$Q$14,INT((ROW()-13)/2),0)),IF(ISBLANK(OFFSET('9. METAS'!$T$20,INT((ROW()-14)/2),0)),"",OFFSET('9. METAS'!$T$20,INT((ROW()-14)/2),0)))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02" t="str">
        <f ca="1">IF(ISBLANK(OFFSET('9. METAS'!$K$20,INT((ROW()-13)/2),0)),"",OFFSET('9. METAS'!$K$20,INT((ROW()-13)/2),0))</f>
        <v/>
      </c>
      <c r="I229" s="1004"/>
      <c r="J229" s="244" t="str">
        <f ca="1">IF(MOD(ROW()-13,2)=0,IF(ISBLANK(OFFSET('11. SEGUIMIENTO 2026'!$N$14,INT((ROW()-13)/2),0)),"",OFFSET('11. SEGUIMIENTO 2026'!$N$14,INT((ROW()-13)/2),0)),IF(ISBLANK(OFFSET('9. METAS'!$Q$20,INT((ROW()-14)/2),0)),"",OFFSET('9. METAS'!$Q$20,INT((ROW()-14)/2),0)))</f>
        <v/>
      </c>
      <c r="K229" s="245" t="str">
        <f ca="1">IF(MOD(ROW()-13,2)=0,IF(ISBLANK(OFFSET('11. SEGUIMIENTO 2026'!$O$14,INT((ROW()-13)/2),0)),"",OFFSET('11. SEGUIMIENTO 2026'!$O$14,INT((ROW()-13)/2),0)),IF(ISBLANK(OFFSET('9. METAS'!$R$20,INT((ROW()-14)/2),0)),"",OFFSET('9. METAS'!$R$20,INT((ROW()-14)/2),0)))</f>
        <v/>
      </c>
      <c r="L229" s="245" t="str">
        <f ca="1">IF(MOD(ROW()-13,2)=0,IF(ISBLANK(OFFSET('11. SEGUIMIENTO 2026'!$P$14,INT((ROW()-13)/2),0)),"",OFFSET('11. SEGUIMIENTO 2026'!$P$14,INT((ROW()-13)/2),0)),IF(ISBLANK(OFFSET('9. METAS'!$S$20,INT((ROW()-14)/2),0)),"",OFFSET('9. METAS'!$S$20,INT((ROW()-14)/2),0)))</f>
        <v/>
      </c>
      <c r="M229" s="246" t="str">
        <f ca="1">IF(MOD(ROW()-13,2)=0,IF(ISBLANK(OFFSET('11. SEGUIMIENTO 2026'!$Q$14,INT((ROW()-13)/2),0)),"",OFFSET('11. SEGUIMIENTO 2026'!$Q$14,INT((ROW()-13)/2),0)),IF(ISBLANK(OFFSET('9. METAS'!$T$20,INT((ROW()-14)/2),0)),"",OFFSET('9. METAS'!$T$20,INT((ROW()-14)/2),0)))</f>
        <v/>
      </c>
      <c r="N229" s="1006" t="str">
        <f t="shared" ref="N229" ca="1" si="212">IFERROR(J229/J230,"ND")</f>
        <v>ND</v>
      </c>
      <c r="O229" s="1008" t="str">
        <f t="shared" ref="O229" ca="1" si="213">IFERROR(((J229+K229+L229+M229)/H229),"ND")</f>
        <v>ND</v>
      </c>
      <c r="P229" s="1010"/>
    </row>
    <row r="230" spans="3:16">
      <c r="C230" s="1025"/>
      <c r="D230" s="1018"/>
      <c r="E230" s="1018"/>
      <c r="F230" s="1021"/>
      <c r="G230" s="1023"/>
      <c r="H230" s="1002"/>
      <c r="I230" s="1012"/>
      <c r="J230" s="244" t="str">
        <f ca="1">IF(MOD(ROW()-13,2)=0,IF(ISBLANK(OFFSET('11. SEGUIMIENTO 2026'!$N$14,INT((ROW()-13)/2),0)),"",OFFSET('11. SEGUIMIENTO 2026'!$N$14,INT((ROW()-13)/2),0)),IF(ISBLANK(OFFSET('9. METAS'!$Q$20,INT((ROW()-14)/2),0)),"",OFFSET('9. METAS'!$Q$20,INT((ROW()-14)/2),0)))</f>
        <v/>
      </c>
      <c r="K230" s="245" t="str">
        <f ca="1">IF(MOD(ROW()-13,2)=0,IF(ISBLANK(OFFSET('11. SEGUIMIENTO 2026'!$O$14,INT((ROW()-13)/2),0)),"",OFFSET('11. SEGUIMIENTO 2026'!$O$14,INT((ROW()-13)/2),0)),IF(ISBLANK(OFFSET('9. METAS'!$R$20,INT((ROW()-14)/2),0)),"",OFFSET('9. METAS'!$R$20,INT((ROW()-14)/2),0)))</f>
        <v/>
      </c>
      <c r="L230" s="245" t="str">
        <f ca="1">IF(MOD(ROW()-13,2)=0,IF(ISBLANK(OFFSET('11. SEGUIMIENTO 2026'!$P$14,INT((ROW()-13)/2),0)),"",OFFSET('11. SEGUIMIENTO 2026'!$P$14,INT((ROW()-13)/2),0)),IF(ISBLANK(OFFSET('9. METAS'!$S$20,INT((ROW()-14)/2),0)),"",OFFSET('9. METAS'!$S$20,INT((ROW()-14)/2),0)))</f>
        <v/>
      </c>
      <c r="M230" s="246" t="str">
        <f ca="1">IF(MOD(ROW()-13,2)=0,IF(ISBLANK(OFFSET('11. SEGUIMIENTO 2026'!$Q$14,INT((ROW()-13)/2),0)),"",OFFSET('11. SEGUIMIENTO 2026'!$Q$14,INT((ROW()-13)/2),0)),IF(ISBLANK(OFFSET('9. METAS'!$T$20,INT((ROW()-14)/2),0)),"",OFFSET('9. METAS'!$T$20,INT((ROW()-14)/2),0)))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02" t="str">
        <f ca="1">IF(ISBLANK(OFFSET('9. METAS'!$K$20,INT((ROW()-13)/2),0)),"",OFFSET('9. METAS'!$K$20,INT((ROW()-13)/2),0))</f>
        <v/>
      </c>
      <c r="I231" s="1004"/>
      <c r="J231" s="244" t="str">
        <f ca="1">IF(MOD(ROW()-13,2)=0,IF(ISBLANK(OFFSET('11. SEGUIMIENTO 2026'!$N$14,INT((ROW()-13)/2),0)),"",OFFSET('11. SEGUIMIENTO 2026'!$N$14,INT((ROW()-13)/2),0)),IF(ISBLANK(OFFSET('9. METAS'!$Q$20,INT((ROW()-14)/2),0)),"",OFFSET('9. METAS'!$Q$20,INT((ROW()-14)/2),0)))</f>
        <v/>
      </c>
      <c r="K231" s="245" t="str">
        <f ca="1">IF(MOD(ROW()-13,2)=0,IF(ISBLANK(OFFSET('11. SEGUIMIENTO 2026'!$O$14,INT((ROW()-13)/2),0)),"",OFFSET('11. SEGUIMIENTO 2026'!$O$14,INT((ROW()-13)/2),0)),IF(ISBLANK(OFFSET('9. METAS'!$R$20,INT((ROW()-14)/2),0)),"",OFFSET('9. METAS'!$R$20,INT((ROW()-14)/2),0)))</f>
        <v/>
      </c>
      <c r="L231" s="245" t="str">
        <f ca="1">IF(MOD(ROW()-13,2)=0,IF(ISBLANK(OFFSET('11. SEGUIMIENTO 2026'!$P$14,INT((ROW()-13)/2),0)),"",OFFSET('11. SEGUIMIENTO 2026'!$P$14,INT((ROW()-13)/2),0)),IF(ISBLANK(OFFSET('9. METAS'!$S$20,INT((ROW()-14)/2),0)),"",OFFSET('9. METAS'!$S$20,INT((ROW()-14)/2),0)))</f>
        <v/>
      </c>
      <c r="M231" s="246" t="str">
        <f ca="1">IF(MOD(ROW()-13,2)=0,IF(ISBLANK(OFFSET('11. SEGUIMIENTO 2026'!$Q$14,INT((ROW()-13)/2),0)),"",OFFSET('11. SEGUIMIENTO 2026'!$Q$14,INT((ROW()-13)/2),0)),IF(ISBLANK(OFFSET('9. METAS'!$T$20,INT((ROW()-14)/2),0)),"",OFFSET('9. METAS'!$T$20,INT((ROW()-14)/2),0)))</f>
        <v/>
      </c>
      <c r="N231" s="1006" t="str">
        <f t="shared" ref="N231" ca="1" si="214">IFERROR(J231/J232,"ND")</f>
        <v>ND</v>
      </c>
      <c r="O231" s="1008" t="str">
        <f t="shared" ref="O231" ca="1" si="215">IFERROR(((J231+K231+L231+M231)/H231),"ND")</f>
        <v>ND</v>
      </c>
      <c r="P231" s="1010"/>
    </row>
    <row r="232" spans="3:16">
      <c r="C232" s="1025"/>
      <c r="D232" s="1018"/>
      <c r="E232" s="1018"/>
      <c r="F232" s="1021"/>
      <c r="G232" s="1023"/>
      <c r="H232" s="1002"/>
      <c r="I232" s="1012"/>
      <c r="J232" s="244" t="str">
        <f ca="1">IF(MOD(ROW()-13,2)=0,IF(ISBLANK(OFFSET('11. SEGUIMIENTO 2026'!$N$14,INT((ROW()-13)/2),0)),"",OFFSET('11. SEGUIMIENTO 2026'!$N$14,INT((ROW()-13)/2),0)),IF(ISBLANK(OFFSET('9. METAS'!$Q$20,INT((ROW()-14)/2),0)),"",OFFSET('9. METAS'!$Q$20,INT((ROW()-14)/2),0)))</f>
        <v/>
      </c>
      <c r="K232" s="245" t="str">
        <f ca="1">IF(MOD(ROW()-13,2)=0,IF(ISBLANK(OFFSET('11. SEGUIMIENTO 2026'!$O$14,INT((ROW()-13)/2),0)),"",OFFSET('11. SEGUIMIENTO 2026'!$O$14,INT((ROW()-13)/2),0)),IF(ISBLANK(OFFSET('9. METAS'!$R$20,INT((ROW()-14)/2),0)),"",OFFSET('9. METAS'!$R$20,INT((ROW()-14)/2),0)))</f>
        <v/>
      </c>
      <c r="L232" s="245" t="str">
        <f ca="1">IF(MOD(ROW()-13,2)=0,IF(ISBLANK(OFFSET('11. SEGUIMIENTO 2026'!$P$14,INT((ROW()-13)/2),0)),"",OFFSET('11. SEGUIMIENTO 2026'!$P$14,INT((ROW()-13)/2),0)),IF(ISBLANK(OFFSET('9. METAS'!$S$20,INT((ROW()-14)/2),0)),"",OFFSET('9. METAS'!$S$20,INT((ROW()-14)/2),0)))</f>
        <v/>
      </c>
      <c r="M232" s="246" t="str">
        <f ca="1">IF(MOD(ROW()-13,2)=0,IF(ISBLANK(OFFSET('11. SEGUIMIENTO 2026'!$Q$14,INT((ROW()-13)/2),0)),"",OFFSET('11. SEGUIMIENTO 2026'!$Q$14,INT((ROW()-13)/2),0)),IF(ISBLANK(OFFSET('9. METAS'!$T$20,INT((ROW()-14)/2),0)),"",OFFSET('9. METAS'!$T$20,INT((ROW()-14)/2),0)))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02">
        <f ca="1">IF(ISBLANK(OFFSET('9. METAS'!$K$20,INT((ROW()-13)/2),0)),"",OFFSET('9. METAS'!$K$20,INT((ROW()-13)/2),0))</f>
        <v>100</v>
      </c>
      <c r="I233" s="1004"/>
      <c r="J233" s="244">
        <f ca="1">IF(MOD(ROW()-13,2)=0,IF(ISBLANK(OFFSET('11. SEGUIMIENTO 2026'!$N$14,INT((ROW()-13)/2),0)),"",OFFSET('11. SEGUIMIENTO 2026'!$N$14,INT((ROW()-13)/2),0)),IF(ISBLANK(OFFSET('9. METAS'!$Q$20,INT((ROW()-14)/2),0)),"",OFFSET('9. METAS'!$Q$20,INT((ROW()-14)/2),0)))</f>
        <v>25</v>
      </c>
      <c r="K233" s="245" t="str">
        <f ca="1">IF(MOD(ROW()-13,2)=0,IF(ISBLANK(OFFSET('11. SEGUIMIENTO 2026'!$O$14,INT((ROW()-13)/2),0)),"",OFFSET('11. SEGUIMIENTO 2026'!$O$14,INT((ROW()-13)/2),0)),IF(ISBLANK(OFFSET('9. METAS'!$R$20,INT((ROW()-14)/2),0)),"",OFFSET('9. METAS'!$R$20,INT((ROW()-14)/2),0)))</f>
        <v/>
      </c>
      <c r="L233" s="245" t="str">
        <f ca="1">IF(MOD(ROW()-13,2)=0,IF(ISBLANK(OFFSET('11. SEGUIMIENTO 2026'!$P$14,INT((ROW()-13)/2),0)),"",OFFSET('11. SEGUIMIENTO 2026'!$P$14,INT((ROW()-13)/2),0)),IF(ISBLANK(OFFSET('9. METAS'!$S$20,INT((ROW()-14)/2),0)),"",OFFSET('9. METAS'!$S$20,INT((ROW()-14)/2),0)))</f>
        <v/>
      </c>
      <c r="M233" s="246" t="str">
        <f ca="1">IF(MOD(ROW()-13,2)=0,IF(ISBLANK(OFFSET('11. SEGUIMIENTO 2026'!$Q$14,INT((ROW()-13)/2),0)),"",OFFSET('11. SEGUIMIENTO 2026'!$Q$14,INT((ROW()-13)/2),0)),IF(ISBLANK(OFFSET('9. METAS'!$T$20,INT((ROW()-14)/2),0)),"",OFFSET('9. METAS'!$T$20,INT((ROW()-14)/2),0)))</f>
        <v/>
      </c>
      <c r="N233" s="1006">
        <f t="shared" ref="N233" ca="1" si="216">IFERROR(J233/J234,"ND")</f>
        <v>1</v>
      </c>
      <c r="O233" s="1008" t="str">
        <f t="shared" ref="O233" ca="1" si="217">IFERROR(((J233+K233+L233+M233)/H233),"ND")</f>
        <v>ND</v>
      </c>
      <c r="P233" s="1010"/>
    </row>
    <row r="234" spans="3:16">
      <c r="C234" s="1025"/>
      <c r="D234" s="1018"/>
      <c r="E234" s="1018"/>
      <c r="F234" s="1021"/>
      <c r="G234" s="1023"/>
      <c r="H234" s="1002"/>
      <c r="I234" s="1012"/>
      <c r="J234" s="244">
        <f ca="1">IF(MOD(ROW()-13,2)=0,IF(ISBLANK(OFFSET('11. SEGUIMIENTO 2026'!$N$14,INT((ROW()-13)/2),0)),"",OFFSET('11. SEGUIMIENTO 2026'!$N$14,INT((ROW()-13)/2),0)),IF(ISBLANK(OFFSET('9. METAS'!$Q$20,INT((ROW()-14)/2),0)),"",OFFSET('9. METAS'!$Q$20,INT((ROW()-14)/2),0)))</f>
        <v>25</v>
      </c>
      <c r="K234" s="245">
        <f ca="1">IF(MOD(ROW()-13,2)=0,IF(ISBLANK(OFFSET('11. SEGUIMIENTO 2026'!$O$14,INT((ROW()-13)/2),0)),"",OFFSET('11. SEGUIMIENTO 2026'!$O$14,INT((ROW()-13)/2),0)),IF(ISBLANK(OFFSET('9. METAS'!$R$20,INT((ROW()-14)/2),0)),"",OFFSET('9. METAS'!$R$20,INT((ROW()-14)/2),0)))</f>
        <v>25</v>
      </c>
      <c r="L234" s="245">
        <f ca="1">IF(MOD(ROW()-13,2)=0,IF(ISBLANK(OFFSET('11. SEGUIMIENTO 2026'!$P$14,INT((ROW()-13)/2),0)),"",OFFSET('11. SEGUIMIENTO 2026'!$P$14,INT((ROW()-13)/2),0)),IF(ISBLANK(OFFSET('9. METAS'!$S$20,INT((ROW()-14)/2),0)),"",OFFSET('9. METAS'!$S$20,INT((ROW()-14)/2),0)))</f>
        <v>25</v>
      </c>
      <c r="M234" s="246">
        <f ca="1">IF(MOD(ROW()-13,2)=0,IF(ISBLANK(OFFSET('11. SEGUIMIENTO 2026'!$Q$14,INT((ROW()-13)/2),0)),"",OFFSET('11. SEGUIMIENTO 2026'!$Q$14,INT((ROW()-13)/2),0)),IF(ISBLANK(OFFSET('9. METAS'!$T$20,INT((ROW()-14)/2),0)),"",OFFSET('9. METAS'!$T$20,INT((ROW()-14)/2),0)))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02">
        <f ca="1">IF(ISBLANK(OFFSET('9. METAS'!$K$20,INT((ROW()-13)/2),0)),"",OFFSET('9. METAS'!$K$20,INT((ROW()-13)/2),0))</f>
        <v>190</v>
      </c>
      <c r="I235" s="1004"/>
      <c r="J235" s="244">
        <f ca="1">IF(MOD(ROW()-13,2)=0,IF(ISBLANK(OFFSET('11. SEGUIMIENTO 2026'!$N$14,INT((ROW()-13)/2),0)),"",OFFSET('11. SEGUIMIENTO 2026'!$N$14,INT((ROW()-13)/2),0)),IF(ISBLANK(OFFSET('9. METAS'!$Q$20,INT((ROW()-14)/2),0)),"",OFFSET('9. METAS'!$Q$20,INT((ROW()-14)/2),0)))</f>
        <v>50</v>
      </c>
      <c r="K235" s="245" t="str">
        <f ca="1">IF(MOD(ROW()-13,2)=0,IF(ISBLANK(OFFSET('11. SEGUIMIENTO 2026'!$O$14,INT((ROW()-13)/2),0)),"",OFFSET('11. SEGUIMIENTO 2026'!$O$14,INT((ROW()-13)/2),0)),IF(ISBLANK(OFFSET('9. METAS'!$R$20,INT((ROW()-14)/2),0)),"",OFFSET('9. METAS'!$R$20,INT((ROW()-14)/2),0)))</f>
        <v/>
      </c>
      <c r="L235" s="245" t="str">
        <f ca="1">IF(MOD(ROW()-13,2)=0,IF(ISBLANK(OFFSET('11. SEGUIMIENTO 2026'!$P$14,INT((ROW()-13)/2),0)),"",OFFSET('11. SEGUIMIENTO 2026'!$P$14,INT((ROW()-13)/2),0)),IF(ISBLANK(OFFSET('9. METAS'!$S$20,INT((ROW()-14)/2),0)),"",OFFSET('9. METAS'!$S$20,INT((ROW()-14)/2),0)))</f>
        <v/>
      </c>
      <c r="M235" s="246" t="str">
        <f ca="1">IF(MOD(ROW()-13,2)=0,IF(ISBLANK(OFFSET('11. SEGUIMIENTO 2026'!$Q$14,INT((ROW()-13)/2),0)),"",OFFSET('11. SEGUIMIENTO 2026'!$Q$14,INT((ROW()-13)/2),0)),IF(ISBLANK(OFFSET('9. METAS'!$T$20,INT((ROW()-14)/2),0)),"",OFFSET('9. METAS'!$T$20,INT((ROW()-14)/2),0)))</f>
        <v/>
      </c>
      <c r="N235" s="1006">
        <f t="shared" ref="N235" ca="1" si="218">IFERROR(J235/J236,"ND")</f>
        <v>1</v>
      </c>
      <c r="O235" s="1008" t="str">
        <f t="shared" ref="O235" ca="1" si="219">IFERROR(((J235+K235+L235+M235)/H235),"ND")</f>
        <v>ND</v>
      </c>
      <c r="P235" s="1010"/>
    </row>
    <row r="236" spans="3:16">
      <c r="C236" s="1025"/>
      <c r="D236" s="1018"/>
      <c r="E236" s="1018"/>
      <c r="F236" s="1021"/>
      <c r="G236" s="1023"/>
      <c r="H236" s="1002"/>
      <c r="I236" s="1012"/>
      <c r="J236" s="244">
        <f ca="1">IF(MOD(ROW()-13,2)=0,IF(ISBLANK(OFFSET('11. SEGUIMIENTO 2026'!$N$14,INT((ROW()-13)/2),0)),"",OFFSET('11. SEGUIMIENTO 2026'!$N$14,INT((ROW()-13)/2),0)),IF(ISBLANK(OFFSET('9. METAS'!$Q$20,INT((ROW()-14)/2),0)),"",OFFSET('9. METAS'!$Q$20,INT((ROW()-14)/2),0)))</f>
        <v>50</v>
      </c>
      <c r="K236" s="245">
        <f ca="1">IF(MOD(ROW()-13,2)=0,IF(ISBLANK(OFFSET('11. SEGUIMIENTO 2026'!$O$14,INT((ROW()-13)/2),0)),"",OFFSET('11. SEGUIMIENTO 2026'!$O$14,INT((ROW()-13)/2),0)),IF(ISBLANK(OFFSET('9. METAS'!$R$20,INT((ROW()-14)/2),0)),"",OFFSET('9. METAS'!$R$20,INT((ROW()-14)/2),0)))</f>
        <v>60</v>
      </c>
      <c r="L236" s="245">
        <f ca="1">IF(MOD(ROW()-13,2)=0,IF(ISBLANK(OFFSET('11. SEGUIMIENTO 2026'!$P$14,INT((ROW()-13)/2),0)),"",OFFSET('11. SEGUIMIENTO 2026'!$P$14,INT((ROW()-13)/2),0)),IF(ISBLANK(OFFSET('9. METAS'!$S$20,INT((ROW()-14)/2),0)),"",OFFSET('9. METAS'!$S$20,INT((ROW()-14)/2),0)))</f>
        <v>26</v>
      </c>
      <c r="M236" s="246">
        <f ca="1">IF(MOD(ROW()-13,2)=0,IF(ISBLANK(OFFSET('11. SEGUIMIENTO 2026'!$Q$14,INT((ROW()-13)/2),0)),"",OFFSET('11. SEGUIMIENTO 2026'!$Q$14,INT((ROW()-13)/2),0)),IF(ISBLANK(OFFSET('9. METAS'!$T$20,INT((ROW()-14)/2),0)),"",OFFSET('9. METAS'!$T$20,INT((ROW()-14)/2),0)))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02">
        <f ca="1">IF(ISBLANK(OFFSET('9. METAS'!$K$20,INT((ROW()-13)/2),0)),"",OFFSET('9. METAS'!$K$20,INT((ROW()-13)/2),0))</f>
        <v>11</v>
      </c>
      <c r="I237" s="1004"/>
      <c r="J237" s="244">
        <f ca="1">IF(MOD(ROW()-13,2)=0,IF(ISBLANK(OFFSET('11. SEGUIMIENTO 2026'!$N$14,INT((ROW()-13)/2),0)),"",OFFSET('11. SEGUIMIENTO 2026'!$N$14,INT((ROW()-13)/2),0)),IF(ISBLANK(OFFSET('9. METAS'!$Q$20,INT((ROW()-14)/2),0)),"",OFFSET('9. METAS'!$Q$20,INT((ROW()-14)/2),0)))</f>
        <v>4</v>
      </c>
      <c r="K237" s="245" t="str">
        <f ca="1">IF(MOD(ROW()-13,2)=0,IF(ISBLANK(OFFSET('11. SEGUIMIENTO 2026'!$O$14,INT((ROW()-13)/2),0)),"",OFFSET('11. SEGUIMIENTO 2026'!$O$14,INT((ROW()-13)/2),0)),IF(ISBLANK(OFFSET('9. METAS'!$R$20,INT((ROW()-14)/2),0)),"",OFFSET('9. METAS'!$R$20,INT((ROW()-14)/2),0)))</f>
        <v/>
      </c>
      <c r="L237" s="245" t="str">
        <f ca="1">IF(MOD(ROW()-13,2)=0,IF(ISBLANK(OFFSET('11. SEGUIMIENTO 2026'!$P$14,INT((ROW()-13)/2),0)),"",OFFSET('11. SEGUIMIENTO 2026'!$P$14,INT((ROW()-13)/2),0)),IF(ISBLANK(OFFSET('9. METAS'!$S$20,INT((ROW()-14)/2),0)),"",OFFSET('9. METAS'!$S$20,INT((ROW()-14)/2),0)))</f>
        <v/>
      </c>
      <c r="M237" s="246" t="str">
        <f ca="1">IF(MOD(ROW()-13,2)=0,IF(ISBLANK(OFFSET('11. SEGUIMIENTO 2026'!$Q$14,INT((ROW()-13)/2),0)),"",OFFSET('11. SEGUIMIENTO 2026'!$Q$14,INT((ROW()-13)/2),0)),IF(ISBLANK(OFFSET('9. METAS'!$T$20,INT((ROW()-14)/2),0)),"",OFFSET('9. METAS'!$T$20,INT((ROW()-14)/2),0)))</f>
        <v/>
      </c>
      <c r="N237" s="1006">
        <f t="shared" ref="N237" ca="1" si="220">IFERROR(J237/J238,"ND")</f>
        <v>1</v>
      </c>
      <c r="O237" s="1008" t="str">
        <f t="shared" ref="O237" ca="1" si="221">IFERROR(((J237+K237+L237+M237)/H237),"ND")</f>
        <v>ND</v>
      </c>
      <c r="P237" s="1010"/>
    </row>
    <row r="238" spans="3:16">
      <c r="C238" s="1025"/>
      <c r="D238" s="1018"/>
      <c r="E238" s="1018"/>
      <c r="F238" s="1021"/>
      <c r="G238" s="1023"/>
      <c r="H238" s="1002"/>
      <c r="I238" s="1012"/>
      <c r="J238" s="244">
        <f ca="1">IF(MOD(ROW()-13,2)=0,IF(ISBLANK(OFFSET('11. SEGUIMIENTO 2026'!$N$14,INT((ROW()-13)/2),0)),"",OFFSET('11. SEGUIMIENTO 2026'!$N$14,INT((ROW()-13)/2),0)),IF(ISBLANK(OFFSET('9. METAS'!$Q$20,INT((ROW()-14)/2),0)),"",OFFSET('9. METAS'!$Q$20,INT((ROW()-14)/2),0)))</f>
        <v>4</v>
      </c>
      <c r="K238" s="245">
        <f ca="1">IF(MOD(ROW()-13,2)=0,IF(ISBLANK(OFFSET('11. SEGUIMIENTO 2026'!$O$14,INT((ROW()-13)/2),0)),"",OFFSET('11. SEGUIMIENTO 2026'!$O$14,INT((ROW()-13)/2),0)),IF(ISBLANK(OFFSET('9. METAS'!$R$20,INT((ROW()-14)/2),0)),"",OFFSET('9. METAS'!$R$20,INT((ROW()-14)/2),0)))</f>
        <v>4</v>
      </c>
      <c r="L238" s="245">
        <f ca="1">IF(MOD(ROW()-13,2)=0,IF(ISBLANK(OFFSET('11. SEGUIMIENTO 2026'!$P$14,INT((ROW()-13)/2),0)),"",OFFSET('11. SEGUIMIENTO 2026'!$P$14,INT((ROW()-13)/2),0)),IF(ISBLANK(OFFSET('9. METAS'!$S$20,INT((ROW()-14)/2),0)),"",OFFSET('9. METAS'!$S$20,INT((ROW()-14)/2),0)))</f>
        <v>2</v>
      </c>
      <c r="M238" s="246">
        <f ca="1">IF(MOD(ROW()-13,2)=0,IF(ISBLANK(OFFSET('11. SEGUIMIENTO 2026'!$Q$14,INT((ROW()-13)/2),0)),"",OFFSET('11. SEGUIMIENTO 2026'!$Q$14,INT((ROW()-13)/2),0)),IF(ISBLANK(OFFSET('9. METAS'!$T$20,INT((ROW()-14)/2),0)),"",OFFSET('9. METAS'!$T$20,INT((ROW()-14)/2),0)))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02" t="str">
        <f ca="1">IF(ISBLANK(OFFSET('9. METAS'!$K$20,INT((ROW()-13)/2),0)),"",OFFSET('9. METAS'!$K$20,INT((ROW()-13)/2),0))</f>
        <v/>
      </c>
      <c r="I239" s="1004"/>
      <c r="J239" s="244" t="str">
        <f ca="1">IF(MOD(ROW()-13,2)=0,IF(ISBLANK(OFFSET('11. SEGUIMIENTO 2026'!$N$14,INT((ROW()-13)/2),0)),"",OFFSET('11. SEGUIMIENTO 2026'!$N$14,INT((ROW()-13)/2),0)),IF(ISBLANK(OFFSET('9. METAS'!$Q$20,INT((ROW()-14)/2),0)),"",OFFSET('9. METAS'!$Q$20,INT((ROW()-14)/2),0)))</f>
        <v/>
      </c>
      <c r="K239" s="245" t="str">
        <f ca="1">IF(MOD(ROW()-13,2)=0,IF(ISBLANK(OFFSET('11. SEGUIMIENTO 2026'!$O$14,INT((ROW()-13)/2),0)),"",OFFSET('11. SEGUIMIENTO 2026'!$O$14,INT((ROW()-13)/2),0)),IF(ISBLANK(OFFSET('9. METAS'!$R$20,INT((ROW()-14)/2),0)),"",OFFSET('9. METAS'!$R$20,INT((ROW()-14)/2),0)))</f>
        <v/>
      </c>
      <c r="L239" s="245" t="str">
        <f ca="1">IF(MOD(ROW()-13,2)=0,IF(ISBLANK(OFFSET('11. SEGUIMIENTO 2026'!$P$14,INT((ROW()-13)/2),0)),"",OFFSET('11. SEGUIMIENTO 2026'!$P$14,INT((ROW()-13)/2),0)),IF(ISBLANK(OFFSET('9. METAS'!$S$20,INT((ROW()-14)/2),0)),"",OFFSET('9. METAS'!$S$20,INT((ROW()-14)/2),0)))</f>
        <v/>
      </c>
      <c r="M239" s="246" t="str">
        <f ca="1">IF(MOD(ROW()-13,2)=0,IF(ISBLANK(OFFSET('11. SEGUIMIENTO 2026'!$Q$14,INT((ROW()-13)/2),0)),"",OFFSET('11. SEGUIMIENTO 2026'!$Q$14,INT((ROW()-13)/2),0)),IF(ISBLANK(OFFSET('9. METAS'!$T$20,INT((ROW()-14)/2),0)),"",OFFSET('9. METAS'!$T$20,INT((ROW()-14)/2),0)))</f>
        <v/>
      </c>
      <c r="N239" s="1006" t="str">
        <f t="shared" ref="N239" ca="1" si="222">IFERROR(J239/J240,"ND")</f>
        <v>ND</v>
      </c>
      <c r="O239" s="1008" t="str">
        <f t="shared" ref="O239" ca="1" si="223">IFERROR(((J239+K239+L239+M239)/H239),"ND")</f>
        <v>ND</v>
      </c>
      <c r="P239" s="1010"/>
    </row>
    <row r="240" spans="3:16">
      <c r="C240" s="1025"/>
      <c r="D240" s="1018"/>
      <c r="E240" s="1018"/>
      <c r="F240" s="1021"/>
      <c r="G240" s="1023"/>
      <c r="H240" s="1002"/>
      <c r="I240" s="1012"/>
      <c r="J240" s="244" t="str">
        <f ca="1">IF(MOD(ROW()-13,2)=0,IF(ISBLANK(OFFSET('11. SEGUIMIENTO 2026'!$N$14,INT((ROW()-13)/2),0)),"",OFFSET('11. SEGUIMIENTO 2026'!$N$14,INT((ROW()-13)/2),0)),IF(ISBLANK(OFFSET('9. METAS'!$Q$20,INT((ROW()-14)/2),0)),"",OFFSET('9. METAS'!$Q$20,INT((ROW()-14)/2),0)))</f>
        <v/>
      </c>
      <c r="K240" s="245" t="str">
        <f ca="1">IF(MOD(ROW()-13,2)=0,IF(ISBLANK(OFFSET('11. SEGUIMIENTO 2026'!$O$14,INT((ROW()-13)/2),0)),"",OFFSET('11. SEGUIMIENTO 2026'!$O$14,INT((ROW()-13)/2),0)),IF(ISBLANK(OFFSET('9. METAS'!$R$20,INT((ROW()-14)/2),0)),"",OFFSET('9. METAS'!$R$20,INT((ROW()-14)/2),0)))</f>
        <v/>
      </c>
      <c r="L240" s="245" t="str">
        <f ca="1">IF(MOD(ROW()-13,2)=0,IF(ISBLANK(OFFSET('11. SEGUIMIENTO 2026'!$P$14,INT((ROW()-13)/2),0)),"",OFFSET('11. SEGUIMIENTO 2026'!$P$14,INT((ROW()-13)/2),0)),IF(ISBLANK(OFFSET('9. METAS'!$S$20,INT((ROW()-14)/2),0)),"",OFFSET('9. METAS'!$S$20,INT((ROW()-14)/2),0)))</f>
        <v/>
      </c>
      <c r="M240" s="246" t="str">
        <f ca="1">IF(MOD(ROW()-13,2)=0,IF(ISBLANK(OFFSET('11. SEGUIMIENTO 2026'!$Q$14,INT((ROW()-13)/2),0)),"",OFFSET('11. SEGUIMIENTO 2026'!$Q$14,INT((ROW()-13)/2),0)),IF(ISBLANK(OFFSET('9. METAS'!$T$20,INT((ROW()-14)/2),0)),"",OFFSET('9. METAS'!$T$20,INT((ROW()-14)/2),0)))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02" t="str">
        <f ca="1">IF(ISBLANK(OFFSET('9. METAS'!$K$20,INT((ROW()-13)/2),0)),"",OFFSET('9. METAS'!$K$20,INT((ROW()-13)/2),0))</f>
        <v/>
      </c>
      <c r="I241" s="1004"/>
      <c r="J241" s="244" t="str">
        <f ca="1">IF(MOD(ROW()-13,2)=0,IF(ISBLANK(OFFSET('11. SEGUIMIENTO 2026'!$N$14,INT((ROW()-13)/2),0)),"",OFFSET('11. SEGUIMIENTO 2026'!$N$14,INT((ROW()-13)/2),0)),IF(ISBLANK(OFFSET('9. METAS'!$Q$20,INT((ROW()-14)/2),0)),"",OFFSET('9. METAS'!$Q$20,INT((ROW()-14)/2),0)))</f>
        <v/>
      </c>
      <c r="K241" s="245" t="str">
        <f ca="1">IF(MOD(ROW()-13,2)=0,IF(ISBLANK(OFFSET('11. SEGUIMIENTO 2026'!$O$14,INT((ROW()-13)/2),0)),"",OFFSET('11. SEGUIMIENTO 2026'!$O$14,INT((ROW()-13)/2),0)),IF(ISBLANK(OFFSET('9. METAS'!$R$20,INT((ROW()-14)/2),0)),"",OFFSET('9. METAS'!$R$20,INT((ROW()-14)/2),0)))</f>
        <v/>
      </c>
      <c r="L241" s="245" t="str">
        <f ca="1">IF(MOD(ROW()-13,2)=0,IF(ISBLANK(OFFSET('11. SEGUIMIENTO 2026'!$P$14,INT((ROW()-13)/2),0)),"",OFFSET('11. SEGUIMIENTO 2026'!$P$14,INT((ROW()-13)/2),0)),IF(ISBLANK(OFFSET('9. METAS'!$S$20,INT((ROW()-14)/2),0)),"",OFFSET('9. METAS'!$S$20,INT((ROW()-14)/2),0)))</f>
        <v/>
      </c>
      <c r="M241" s="246" t="str">
        <f ca="1">IF(MOD(ROW()-13,2)=0,IF(ISBLANK(OFFSET('11. SEGUIMIENTO 2026'!$Q$14,INT((ROW()-13)/2),0)),"",OFFSET('11. SEGUIMIENTO 2026'!$Q$14,INT((ROW()-13)/2),0)),IF(ISBLANK(OFFSET('9. METAS'!$T$20,INT((ROW()-14)/2),0)),"",OFFSET('9. METAS'!$T$20,INT((ROW()-14)/2),0)))</f>
        <v/>
      </c>
      <c r="N241" s="1006" t="str">
        <f t="shared" ref="N241" ca="1" si="224">IFERROR(J241/J242,"ND")</f>
        <v>ND</v>
      </c>
      <c r="O241" s="1008" t="str">
        <f t="shared" ref="O241" ca="1" si="225">IFERROR(((J241+K241+L241+M241)/H241),"ND")</f>
        <v>ND</v>
      </c>
      <c r="P241" s="1010"/>
    </row>
    <row r="242" spans="3:16">
      <c r="C242" s="1025"/>
      <c r="D242" s="1018"/>
      <c r="E242" s="1018"/>
      <c r="F242" s="1021"/>
      <c r="G242" s="1023"/>
      <c r="H242" s="1002"/>
      <c r="I242" s="1012"/>
      <c r="J242" s="244" t="str">
        <f ca="1">IF(MOD(ROW()-13,2)=0,IF(ISBLANK(OFFSET('11. SEGUIMIENTO 2026'!$N$14,INT((ROW()-13)/2),0)),"",OFFSET('11. SEGUIMIENTO 2026'!$N$14,INT((ROW()-13)/2),0)),IF(ISBLANK(OFFSET('9. METAS'!$Q$20,INT((ROW()-14)/2),0)),"",OFFSET('9. METAS'!$Q$20,INT((ROW()-14)/2),0)))</f>
        <v/>
      </c>
      <c r="K242" s="245" t="str">
        <f ca="1">IF(MOD(ROW()-13,2)=0,IF(ISBLANK(OFFSET('11. SEGUIMIENTO 2026'!$O$14,INT((ROW()-13)/2),0)),"",OFFSET('11. SEGUIMIENTO 2026'!$O$14,INT((ROW()-13)/2),0)),IF(ISBLANK(OFFSET('9. METAS'!$R$20,INT((ROW()-14)/2),0)),"",OFFSET('9. METAS'!$R$20,INT((ROW()-14)/2),0)))</f>
        <v/>
      </c>
      <c r="L242" s="245" t="str">
        <f ca="1">IF(MOD(ROW()-13,2)=0,IF(ISBLANK(OFFSET('11. SEGUIMIENTO 2026'!$P$14,INT((ROW()-13)/2),0)),"",OFFSET('11. SEGUIMIENTO 2026'!$P$14,INT((ROW()-13)/2),0)),IF(ISBLANK(OFFSET('9. METAS'!$S$20,INT((ROW()-14)/2),0)),"",OFFSET('9. METAS'!$S$20,INT((ROW()-14)/2),0)))</f>
        <v/>
      </c>
      <c r="M242" s="246" t="str">
        <f ca="1">IF(MOD(ROW()-13,2)=0,IF(ISBLANK(OFFSET('11. SEGUIMIENTO 2026'!$Q$14,INT((ROW()-13)/2),0)),"",OFFSET('11. SEGUIMIENTO 2026'!$Q$14,INT((ROW()-13)/2),0)),IF(ISBLANK(OFFSET('9. METAS'!$T$20,INT((ROW()-14)/2),0)),"",OFFSET('9. METAS'!$T$20,INT((ROW()-14)/2),0)))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02" t="str">
        <f ca="1">IF(ISBLANK(OFFSET('9. METAS'!$K$20,INT((ROW()-13)/2),0)),"",OFFSET('9. METAS'!$K$20,INT((ROW()-13)/2),0))</f>
        <v/>
      </c>
      <c r="I243" s="1004"/>
      <c r="J243" s="244" t="str">
        <f ca="1">IF(MOD(ROW()-13,2)=0,IF(ISBLANK(OFFSET('11. SEGUIMIENTO 2026'!$N$14,INT((ROW()-13)/2),0)),"",OFFSET('11. SEGUIMIENTO 2026'!$N$14,INT((ROW()-13)/2),0)),IF(ISBLANK(OFFSET('9. METAS'!$Q$20,INT((ROW()-14)/2),0)),"",OFFSET('9. METAS'!$Q$20,INT((ROW()-14)/2),0)))</f>
        <v/>
      </c>
      <c r="K243" s="245" t="str">
        <f ca="1">IF(MOD(ROW()-13,2)=0,IF(ISBLANK(OFFSET('11. SEGUIMIENTO 2026'!$O$14,INT((ROW()-13)/2),0)),"",OFFSET('11. SEGUIMIENTO 2026'!$O$14,INT((ROW()-13)/2),0)),IF(ISBLANK(OFFSET('9. METAS'!$R$20,INT((ROW()-14)/2),0)),"",OFFSET('9. METAS'!$R$20,INT((ROW()-14)/2),0)))</f>
        <v/>
      </c>
      <c r="L243" s="245" t="str">
        <f ca="1">IF(MOD(ROW()-13,2)=0,IF(ISBLANK(OFFSET('11. SEGUIMIENTO 2026'!$P$14,INT((ROW()-13)/2),0)),"",OFFSET('11. SEGUIMIENTO 2026'!$P$14,INT((ROW()-13)/2),0)),IF(ISBLANK(OFFSET('9. METAS'!$S$20,INT((ROW()-14)/2),0)),"",OFFSET('9. METAS'!$S$20,INT((ROW()-14)/2),0)))</f>
        <v/>
      </c>
      <c r="M243" s="246" t="str">
        <f ca="1">IF(MOD(ROW()-13,2)=0,IF(ISBLANK(OFFSET('11. SEGUIMIENTO 2026'!$Q$14,INT((ROW()-13)/2),0)),"",OFFSET('11. SEGUIMIENTO 2026'!$Q$14,INT((ROW()-13)/2),0)),IF(ISBLANK(OFFSET('9. METAS'!$T$20,INT((ROW()-14)/2),0)),"",OFFSET('9. METAS'!$T$20,INT((ROW()-14)/2),0)))</f>
        <v/>
      </c>
      <c r="N243" s="1006" t="str">
        <f t="shared" ref="N243" ca="1" si="226">IFERROR(J243/J244,"ND")</f>
        <v>ND</v>
      </c>
      <c r="O243" s="1008" t="str">
        <f t="shared" ref="O243" ca="1" si="227">IFERROR(((J243+K243+L243+M243)/H243),"ND")</f>
        <v>ND</v>
      </c>
      <c r="P243" s="1010"/>
    </row>
    <row r="244" spans="3:16">
      <c r="C244" s="1025"/>
      <c r="D244" s="1018"/>
      <c r="E244" s="1018"/>
      <c r="F244" s="1021"/>
      <c r="G244" s="1023"/>
      <c r="H244" s="1002"/>
      <c r="I244" s="1012"/>
      <c r="J244" s="244" t="str">
        <f ca="1">IF(MOD(ROW()-13,2)=0,IF(ISBLANK(OFFSET('11. SEGUIMIENTO 2026'!$N$14,INT((ROW()-13)/2),0)),"",OFFSET('11. SEGUIMIENTO 2026'!$N$14,INT((ROW()-13)/2),0)),IF(ISBLANK(OFFSET('9. METAS'!$Q$20,INT((ROW()-14)/2),0)),"",OFFSET('9. METAS'!$Q$20,INT((ROW()-14)/2),0)))</f>
        <v/>
      </c>
      <c r="K244" s="245" t="str">
        <f ca="1">IF(MOD(ROW()-13,2)=0,IF(ISBLANK(OFFSET('11. SEGUIMIENTO 2026'!$O$14,INT((ROW()-13)/2),0)),"",OFFSET('11. SEGUIMIENTO 2026'!$O$14,INT((ROW()-13)/2),0)),IF(ISBLANK(OFFSET('9. METAS'!$R$20,INT((ROW()-14)/2),0)),"",OFFSET('9. METAS'!$R$20,INT((ROW()-14)/2),0)))</f>
        <v/>
      </c>
      <c r="L244" s="245" t="str">
        <f ca="1">IF(MOD(ROW()-13,2)=0,IF(ISBLANK(OFFSET('11. SEGUIMIENTO 2026'!$P$14,INT((ROW()-13)/2),0)),"",OFFSET('11. SEGUIMIENTO 2026'!$P$14,INT((ROW()-13)/2),0)),IF(ISBLANK(OFFSET('9. METAS'!$S$20,INT((ROW()-14)/2),0)),"",OFFSET('9. METAS'!$S$20,INT((ROW()-14)/2),0)))</f>
        <v/>
      </c>
      <c r="M244" s="246" t="str">
        <f ca="1">IF(MOD(ROW()-13,2)=0,IF(ISBLANK(OFFSET('11. SEGUIMIENTO 2026'!$Q$14,INT((ROW()-13)/2),0)),"",OFFSET('11. SEGUIMIENTO 2026'!$Q$14,INT((ROW()-13)/2),0)),IF(ISBLANK(OFFSET('9. METAS'!$T$20,INT((ROW()-14)/2),0)),"",OFFSET('9. METAS'!$T$20,INT((ROW()-14)/2),0)))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02">
        <f ca="1">IF(ISBLANK(OFFSET('9. METAS'!$K$20,INT((ROW()-13)/2),0)),"",OFFSET('9. METAS'!$K$20,INT((ROW()-13)/2),0))</f>
        <v>100</v>
      </c>
      <c r="I245" s="1004"/>
      <c r="J245" s="244">
        <f ca="1">IF(MOD(ROW()-13,2)=0,IF(ISBLANK(OFFSET('11. SEGUIMIENTO 2026'!$N$14,INT((ROW()-13)/2),0)),"",OFFSET('11. SEGUIMIENTO 2026'!$N$14,INT((ROW()-13)/2),0)),IF(ISBLANK(OFFSET('9. METAS'!$Q$20,INT((ROW()-14)/2),0)),"",OFFSET('9. METAS'!$Q$20,INT((ROW()-14)/2),0)))</f>
        <v>25</v>
      </c>
      <c r="K245" s="245" t="str">
        <f ca="1">IF(MOD(ROW()-13,2)=0,IF(ISBLANK(OFFSET('11. SEGUIMIENTO 2026'!$O$14,INT((ROW()-13)/2),0)),"",OFFSET('11. SEGUIMIENTO 2026'!$O$14,INT((ROW()-13)/2),0)),IF(ISBLANK(OFFSET('9. METAS'!$R$20,INT((ROW()-14)/2),0)),"",OFFSET('9. METAS'!$R$20,INT((ROW()-14)/2),0)))</f>
        <v/>
      </c>
      <c r="L245" s="245" t="str">
        <f ca="1">IF(MOD(ROW()-13,2)=0,IF(ISBLANK(OFFSET('11. SEGUIMIENTO 2026'!$P$14,INT((ROW()-13)/2),0)),"",OFFSET('11. SEGUIMIENTO 2026'!$P$14,INT((ROW()-13)/2),0)),IF(ISBLANK(OFFSET('9. METAS'!$S$20,INT((ROW()-14)/2),0)),"",OFFSET('9. METAS'!$S$20,INT((ROW()-14)/2),0)))</f>
        <v/>
      </c>
      <c r="M245" s="246" t="str">
        <f ca="1">IF(MOD(ROW()-13,2)=0,IF(ISBLANK(OFFSET('11. SEGUIMIENTO 2026'!$Q$14,INT((ROW()-13)/2),0)),"",OFFSET('11. SEGUIMIENTO 2026'!$Q$14,INT((ROW()-13)/2),0)),IF(ISBLANK(OFFSET('9. METAS'!$T$20,INT((ROW()-14)/2),0)),"",OFFSET('9. METAS'!$T$20,INT((ROW()-14)/2),0)))</f>
        <v/>
      </c>
      <c r="N245" s="1006">
        <f t="shared" ref="N245" ca="1" si="228">IFERROR(J245/J246,"ND")</f>
        <v>1</v>
      </c>
      <c r="O245" s="1008" t="str">
        <f t="shared" ref="O245" ca="1" si="229">IFERROR(((J245+K245+L245+M245)/H245),"ND")</f>
        <v>ND</v>
      </c>
      <c r="P245" s="1010"/>
    </row>
    <row r="246" spans="3:16">
      <c r="C246" s="1025"/>
      <c r="D246" s="1018"/>
      <c r="E246" s="1018"/>
      <c r="F246" s="1021"/>
      <c r="G246" s="1023"/>
      <c r="H246" s="1002"/>
      <c r="I246" s="1012"/>
      <c r="J246" s="244">
        <f ca="1">IF(MOD(ROW()-13,2)=0,IF(ISBLANK(OFFSET('11. SEGUIMIENTO 2026'!$N$14,INT((ROW()-13)/2),0)),"",OFFSET('11. SEGUIMIENTO 2026'!$N$14,INT((ROW()-13)/2),0)),IF(ISBLANK(OFFSET('9. METAS'!$Q$20,INT((ROW()-14)/2),0)),"",OFFSET('9. METAS'!$Q$20,INT((ROW()-14)/2),0)))</f>
        <v>25</v>
      </c>
      <c r="K246" s="245">
        <f ca="1">IF(MOD(ROW()-13,2)=0,IF(ISBLANK(OFFSET('11. SEGUIMIENTO 2026'!$O$14,INT((ROW()-13)/2),0)),"",OFFSET('11. SEGUIMIENTO 2026'!$O$14,INT((ROW()-13)/2),0)),IF(ISBLANK(OFFSET('9. METAS'!$R$20,INT((ROW()-14)/2),0)),"",OFFSET('9. METAS'!$R$20,INT((ROW()-14)/2),0)))</f>
        <v>25</v>
      </c>
      <c r="L246" s="245">
        <f ca="1">IF(MOD(ROW()-13,2)=0,IF(ISBLANK(OFFSET('11. SEGUIMIENTO 2026'!$P$14,INT((ROW()-13)/2),0)),"",OFFSET('11. SEGUIMIENTO 2026'!$P$14,INT((ROW()-13)/2),0)),IF(ISBLANK(OFFSET('9. METAS'!$S$20,INT((ROW()-14)/2),0)),"",OFFSET('9. METAS'!$S$20,INT((ROW()-14)/2),0)))</f>
        <v>25</v>
      </c>
      <c r="M246" s="246">
        <f ca="1">IF(MOD(ROW()-13,2)=0,IF(ISBLANK(OFFSET('11. SEGUIMIENTO 2026'!$Q$14,INT((ROW()-13)/2),0)),"",OFFSET('11. SEGUIMIENTO 2026'!$Q$14,INT((ROW()-13)/2),0)),IF(ISBLANK(OFFSET('9. METAS'!$T$20,INT((ROW()-14)/2),0)),"",OFFSET('9. METAS'!$T$20,INT((ROW()-14)/2),0)))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02">
        <f ca="1">IF(ISBLANK(OFFSET('9. METAS'!$K$20,INT((ROW()-13)/2),0)),"",OFFSET('9. METAS'!$K$20,INT((ROW()-13)/2),0))</f>
        <v>25</v>
      </c>
      <c r="I247" s="1004"/>
      <c r="J247" s="244">
        <f ca="1">IF(MOD(ROW()-13,2)=0,IF(ISBLANK(OFFSET('11. SEGUIMIENTO 2026'!$N$14,INT((ROW()-13)/2),0)),"",OFFSET('11. SEGUIMIENTO 2026'!$N$14,INT((ROW()-13)/2),0)),IF(ISBLANK(OFFSET('9. METAS'!$Q$20,INT((ROW()-14)/2),0)),"",OFFSET('9. METAS'!$Q$20,INT((ROW()-14)/2),0)))</f>
        <v>4</v>
      </c>
      <c r="K247" s="245" t="str">
        <f ca="1">IF(MOD(ROW()-13,2)=0,IF(ISBLANK(OFFSET('11. SEGUIMIENTO 2026'!$O$14,INT((ROW()-13)/2),0)),"",OFFSET('11. SEGUIMIENTO 2026'!$O$14,INT((ROW()-13)/2),0)),IF(ISBLANK(OFFSET('9. METAS'!$R$20,INT((ROW()-14)/2),0)),"",OFFSET('9. METAS'!$R$20,INT((ROW()-14)/2),0)))</f>
        <v/>
      </c>
      <c r="L247" s="245" t="str">
        <f ca="1">IF(MOD(ROW()-13,2)=0,IF(ISBLANK(OFFSET('11. SEGUIMIENTO 2026'!$P$14,INT((ROW()-13)/2),0)),"",OFFSET('11. SEGUIMIENTO 2026'!$P$14,INT((ROW()-13)/2),0)),IF(ISBLANK(OFFSET('9. METAS'!$S$20,INT((ROW()-14)/2),0)),"",OFFSET('9. METAS'!$S$20,INT((ROW()-14)/2),0)))</f>
        <v/>
      </c>
      <c r="M247" s="246" t="str">
        <f ca="1">IF(MOD(ROW()-13,2)=0,IF(ISBLANK(OFFSET('11. SEGUIMIENTO 2026'!$Q$14,INT((ROW()-13)/2),0)),"",OFFSET('11. SEGUIMIENTO 2026'!$Q$14,INT((ROW()-13)/2),0)),IF(ISBLANK(OFFSET('9. METAS'!$T$20,INT((ROW()-14)/2),0)),"",OFFSET('9. METAS'!$T$20,INT((ROW()-14)/2),0)))</f>
        <v/>
      </c>
      <c r="N247" s="1006">
        <f t="shared" ref="N247" ca="1" si="230">IFERROR(J247/J248,"ND")</f>
        <v>1</v>
      </c>
      <c r="O247" s="1008" t="str">
        <f t="shared" ref="O247" ca="1" si="231">IFERROR(((J247+K247+L247+M247)/H247),"ND")</f>
        <v>ND</v>
      </c>
      <c r="P247" s="1010"/>
    </row>
    <row r="248" spans="3:16">
      <c r="C248" s="1025"/>
      <c r="D248" s="1018"/>
      <c r="E248" s="1018"/>
      <c r="F248" s="1021"/>
      <c r="G248" s="1023"/>
      <c r="H248" s="1002"/>
      <c r="I248" s="1012"/>
      <c r="J248" s="244">
        <f ca="1">IF(MOD(ROW()-13,2)=0,IF(ISBLANK(OFFSET('11. SEGUIMIENTO 2026'!$N$14,INT((ROW()-13)/2),0)),"",OFFSET('11. SEGUIMIENTO 2026'!$N$14,INT((ROW()-13)/2),0)),IF(ISBLANK(OFFSET('9. METAS'!$Q$20,INT((ROW()-14)/2),0)),"",OFFSET('9. METAS'!$Q$20,INT((ROW()-14)/2),0)))</f>
        <v>4</v>
      </c>
      <c r="K248" s="245">
        <f ca="1">IF(MOD(ROW()-13,2)=0,IF(ISBLANK(OFFSET('11. SEGUIMIENTO 2026'!$O$14,INT((ROW()-13)/2),0)),"",OFFSET('11. SEGUIMIENTO 2026'!$O$14,INT((ROW()-13)/2),0)),IF(ISBLANK(OFFSET('9. METAS'!$R$20,INT((ROW()-14)/2),0)),"",OFFSET('9. METAS'!$R$20,INT((ROW()-14)/2),0)))</f>
        <v>7</v>
      </c>
      <c r="L248" s="245">
        <f ca="1">IF(MOD(ROW()-13,2)=0,IF(ISBLANK(OFFSET('11. SEGUIMIENTO 2026'!$P$14,INT((ROW()-13)/2),0)),"",OFFSET('11. SEGUIMIENTO 2026'!$P$14,INT((ROW()-13)/2),0)),IF(ISBLANK(OFFSET('9. METAS'!$S$20,INT((ROW()-14)/2),0)),"",OFFSET('9. METAS'!$S$20,INT((ROW()-14)/2),0)))</f>
        <v>7</v>
      </c>
      <c r="M248" s="246">
        <f ca="1">IF(MOD(ROW()-13,2)=0,IF(ISBLANK(OFFSET('11. SEGUIMIENTO 2026'!$Q$14,INT((ROW()-13)/2),0)),"",OFFSET('11. SEGUIMIENTO 2026'!$Q$14,INT((ROW()-13)/2),0)),IF(ISBLANK(OFFSET('9. METAS'!$T$20,INT((ROW()-14)/2),0)),"",OFFSET('9. METAS'!$T$20,INT((ROW()-14)/2),0)))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02" t="str">
        <f ca="1">IF(ISBLANK(OFFSET('9. METAS'!$K$20,INT((ROW()-13)/2),0)),"",OFFSET('9. METAS'!$K$20,INT((ROW()-13)/2),0))</f>
        <v/>
      </c>
      <c r="I249" s="1004"/>
      <c r="J249" s="244" t="str">
        <f ca="1">IF(MOD(ROW()-13,2)=0,IF(ISBLANK(OFFSET('11. SEGUIMIENTO 2026'!$N$14,INT((ROW()-13)/2),0)),"",OFFSET('11. SEGUIMIENTO 2026'!$N$14,INT((ROW()-13)/2),0)),IF(ISBLANK(OFFSET('9. METAS'!$Q$20,INT((ROW()-14)/2),0)),"",OFFSET('9. METAS'!$Q$20,INT((ROW()-14)/2),0)))</f>
        <v/>
      </c>
      <c r="K249" s="245" t="str">
        <f ca="1">IF(MOD(ROW()-13,2)=0,IF(ISBLANK(OFFSET('11. SEGUIMIENTO 2026'!$O$14,INT((ROW()-13)/2),0)),"",OFFSET('11. SEGUIMIENTO 2026'!$O$14,INT((ROW()-13)/2),0)),IF(ISBLANK(OFFSET('9. METAS'!$R$20,INT((ROW()-14)/2),0)),"",OFFSET('9. METAS'!$R$20,INT((ROW()-14)/2),0)))</f>
        <v/>
      </c>
      <c r="L249" s="245" t="str">
        <f ca="1">IF(MOD(ROW()-13,2)=0,IF(ISBLANK(OFFSET('11. SEGUIMIENTO 2026'!$P$14,INT((ROW()-13)/2),0)),"",OFFSET('11. SEGUIMIENTO 2026'!$P$14,INT((ROW()-13)/2),0)),IF(ISBLANK(OFFSET('9. METAS'!$S$20,INT((ROW()-14)/2),0)),"",OFFSET('9. METAS'!$S$20,INT((ROW()-14)/2),0)))</f>
        <v/>
      </c>
      <c r="M249" s="246" t="str">
        <f ca="1">IF(MOD(ROW()-13,2)=0,IF(ISBLANK(OFFSET('11. SEGUIMIENTO 2026'!$Q$14,INT((ROW()-13)/2),0)),"",OFFSET('11. SEGUIMIENTO 2026'!$Q$14,INT((ROW()-13)/2),0)),IF(ISBLANK(OFFSET('9. METAS'!$T$20,INT((ROW()-14)/2),0)),"",OFFSET('9. METAS'!$T$20,INT((ROW()-14)/2),0)))</f>
        <v/>
      </c>
      <c r="N249" s="1006" t="str">
        <f t="shared" ref="N249" ca="1" si="232">IFERROR(J249/J250,"ND")</f>
        <v>ND</v>
      </c>
      <c r="O249" s="1008" t="str">
        <f t="shared" ref="O249" ca="1" si="233">IFERROR(((J249+K249+L249+M249)/H249),"ND")</f>
        <v>ND</v>
      </c>
      <c r="P249" s="1010"/>
    </row>
    <row r="250" spans="3:16">
      <c r="C250" s="1025"/>
      <c r="D250" s="1018"/>
      <c r="E250" s="1018"/>
      <c r="F250" s="1021"/>
      <c r="G250" s="1023"/>
      <c r="H250" s="1002"/>
      <c r="I250" s="1012"/>
      <c r="J250" s="244" t="str">
        <f ca="1">IF(MOD(ROW()-13,2)=0,IF(ISBLANK(OFFSET('11. SEGUIMIENTO 2026'!$N$14,INT((ROW()-13)/2),0)),"",OFFSET('11. SEGUIMIENTO 2026'!$N$14,INT((ROW()-13)/2),0)),IF(ISBLANK(OFFSET('9. METAS'!$Q$20,INT((ROW()-14)/2),0)),"",OFFSET('9. METAS'!$Q$20,INT((ROW()-14)/2),0)))</f>
        <v/>
      </c>
      <c r="K250" s="245" t="str">
        <f ca="1">IF(MOD(ROW()-13,2)=0,IF(ISBLANK(OFFSET('11. SEGUIMIENTO 2026'!$O$14,INT((ROW()-13)/2),0)),"",OFFSET('11. SEGUIMIENTO 2026'!$O$14,INT((ROW()-13)/2),0)),IF(ISBLANK(OFFSET('9. METAS'!$R$20,INT((ROW()-14)/2),0)),"",OFFSET('9. METAS'!$R$20,INT((ROW()-14)/2),0)))</f>
        <v/>
      </c>
      <c r="L250" s="245" t="str">
        <f ca="1">IF(MOD(ROW()-13,2)=0,IF(ISBLANK(OFFSET('11. SEGUIMIENTO 2026'!$P$14,INT((ROW()-13)/2),0)),"",OFFSET('11. SEGUIMIENTO 2026'!$P$14,INT((ROW()-13)/2),0)),IF(ISBLANK(OFFSET('9. METAS'!$S$20,INT((ROW()-14)/2),0)),"",OFFSET('9. METAS'!$S$20,INT((ROW()-14)/2),0)))</f>
        <v/>
      </c>
      <c r="M250" s="246" t="str">
        <f ca="1">IF(MOD(ROW()-13,2)=0,IF(ISBLANK(OFFSET('11. SEGUIMIENTO 2026'!$Q$14,INT((ROW()-13)/2),0)),"",OFFSET('11. SEGUIMIENTO 2026'!$Q$14,INT((ROW()-13)/2),0)),IF(ISBLANK(OFFSET('9. METAS'!$T$20,INT((ROW()-14)/2),0)),"",OFFSET('9. METAS'!$T$20,INT((ROW()-14)/2),0)))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02" t="str">
        <f ca="1">IF(ISBLANK(OFFSET('9. METAS'!$K$20,INT((ROW()-13)/2),0)),"",OFFSET('9. METAS'!$K$20,INT((ROW()-13)/2),0))</f>
        <v/>
      </c>
      <c r="I251" s="1004"/>
      <c r="J251" s="244" t="str">
        <f ca="1">IF(MOD(ROW()-13,2)=0,IF(ISBLANK(OFFSET('11. SEGUIMIENTO 2026'!$N$14,INT((ROW()-13)/2),0)),"",OFFSET('11. SEGUIMIENTO 2026'!$N$14,INT((ROW()-13)/2),0)),IF(ISBLANK(OFFSET('9. METAS'!$Q$20,INT((ROW()-14)/2),0)),"",OFFSET('9. METAS'!$Q$20,INT((ROW()-14)/2),0)))</f>
        <v/>
      </c>
      <c r="K251" s="245" t="str">
        <f ca="1">IF(MOD(ROW()-13,2)=0,IF(ISBLANK(OFFSET('11. SEGUIMIENTO 2026'!$O$14,INT((ROW()-13)/2),0)),"",OFFSET('11. SEGUIMIENTO 2026'!$O$14,INT((ROW()-13)/2),0)),IF(ISBLANK(OFFSET('9. METAS'!$R$20,INT((ROW()-14)/2),0)),"",OFFSET('9. METAS'!$R$20,INT((ROW()-14)/2),0)))</f>
        <v/>
      </c>
      <c r="L251" s="245" t="str">
        <f ca="1">IF(MOD(ROW()-13,2)=0,IF(ISBLANK(OFFSET('11. SEGUIMIENTO 2026'!$P$14,INT((ROW()-13)/2),0)),"",OFFSET('11. SEGUIMIENTO 2026'!$P$14,INT((ROW()-13)/2),0)),IF(ISBLANK(OFFSET('9. METAS'!$S$20,INT((ROW()-14)/2),0)),"",OFFSET('9. METAS'!$S$20,INT((ROW()-14)/2),0)))</f>
        <v/>
      </c>
      <c r="M251" s="246" t="str">
        <f ca="1">IF(MOD(ROW()-13,2)=0,IF(ISBLANK(OFFSET('11. SEGUIMIENTO 2026'!$Q$14,INT((ROW()-13)/2),0)),"",OFFSET('11. SEGUIMIENTO 2026'!$Q$14,INT((ROW()-13)/2),0)),IF(ISBLANK(OFFSET('9. METAS'!$T$20,INT((ROW()-14)/2),0)),"",OFFSET('9. METAS'!$T$20,INT((ROW()-14)/2),0)))</f>
        <v/>
      </c>
      <c r="N251" s="1006" t="str">
        <f t="shared" ref="N251" ca="1" si="234">IFERROR(J251/J252,"ND")</f>
        <v>ND</v>
      </c>
      <c r="O251" s="1008" t="str">
        <f t="shared" ref="O251" ca="1" si="235">IFERROR(((J251+K251+L251+M251)/H251),"ND")</f>
        <v>ND</v>
      </c>
      <c r="P251" s="1010"/>
    </row>
    <row r="252" spans="3:16">
      <c r="C252" s="1025"/>
      <c r="D252" s="1018"/>
      <c r="E252" s="1018"/>
      <c r="F252" s="1021"/>
      <c r="G252" s="1023"/>
      <c r="H252" s="1002"/>
      <c r="I252" s="1012"/>
      <c r="J252" s="244" t="str">
        <f ca="1">IF(MOD(ROW()-13,2)=0,IF(ISBLANK(OFFSET('11. SEGUIMIENTO 2026'!$N$14,INT((ROW()-13)/2),0)),"",OFFSET('11. SEGUIMIENTO 2026'!$N$14,INT((ROW()-13)/2),0)),IF(ISBLANK(OFFSET('9. METAS'!$Q$20,INT((ROW()-14)/2),0)),"",OFFSET('9. METAS'!$Q$20,INT((ROW()-14)/2),0)))</f>
        <v/>
      </c>
      <c r="K252" s="245" t="str">
        <f ca="1">IF(MOD(ROW()-13,2)=0,IF(ISBLANK(OFFSET('11. SEGUIMIENTO 2026'!$O$14,INT((ROW()-13)/2),0)),"",OFFSET('11. SEGUIMIENTO 2026'!$O$14,INT((ROW()-13)/2),0)),IF(ISBLANK(OFFSET('9. METAS'!$R$20,INT((ROW()-14)/2),0)),"",OFFSET('9. METAS'!$R$20,INT((ROW()-14)/2),0)))</f>
        <v/>
      </c>
      <c r="L252" s="245" t="str">
        <f ca="1">IF(MOD(ROW()-13,2)=0,IF(ISBLANK(OFFSET('11. SEGUIMIENTO 2026'!$P$14,INT((ROW()-13)/2),0)),"",OFFSET('11. SEGUIMIENTO 2026'!$P$14,INT((ROW()-13)/2),0)),IF(ISBLANK(OFFSET('9. METAS'!$S$20,INT((ROW()-14)/2),0)),"",OFFSET('9. METAS'!$S$20,INT((ROW()-14)/2),0)))</f>
        <v/>
      </c>
      <c r="M252" s="246" t="str">
        <f ca="1">IF(MOD(ROW()-13,2)=0,IF(ISBLANK(OFFSET('11. SEGUIMIENTO 2026'!$Q$14,INT((ROW()-13)/2),0)),"",OFFSET('11. SEGUIMIENTO 2026'!$Q$14,INT((ROW()-13)/2),0)),IF(ISBLANK(OFFSET('9. METAS'!$T$20,INT((ROW()-14)/2),0)),"",OFFSET('9. METAS'!$T$20,INT((ROW()-14)/2),0)))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02" t="str">
        <f ca="1">IF(ISBLANK(OFFSET('9. METAS'!$K$20,INT((ROW()-13)/2),0)),"",OFFSET('9. METAS'!$K$20,INT((ROW()-13)/2),0))</f>
        <v/>
      </c>
      <c r="I253" s="1004"/>
      <c r="J253" s="244" t="str">
        <f ca="1">IF(MOD(ROW()-13,2)=0,IF(ISBLANK(OFFSET('11. SEGUIMIENTO 2026'!$N$14,INT((ROW()-13)/2),0)),"",OFFSET('11. SEGUIMIENTO 2026'!$N$14,INT((ROW()-13)/2),0)),IF(ISBLANK(OFFSET('9. METAS'!$Q$20,INT((ROW()-14)/2),0)),"",OFFSET('9. METAS'!$Q$20,INT((ROW()-14)/2),0)))</f>
        <v/>
      </c>
      <c r="K253" s="245" t="str">
        <f ca="1">IF(MOD(ROW()-13,2)=0,IF(ISBLANK(OFFSET('11. SEGUIMIENTO 2026'!$O$14,INT((ROW()-13)/2),0)),"",OFFSET('11. SEGUIMIENTO 2026'!$O$14,INT((ROW()-13)/2),0)),IF(ISBLANK(OFFSET('9. METAS'!$R$20,INT((ROW()-14)/2),0)),"",OFFSET('9. METAS'!$R$20,INT((ROW()-14)/2),0)))</f>
        <v/>
      </c>
      <c r="L253" s="245" t="str">
        <f ca="1">IF(MOD(ROW()-13,2)=0,IF(ISBLANK(OFFSET('11. SEGUIMIENTO 2026'!$P$14,INT((ROW()-13)/2),0)),"",OFFSET('11. SEGUIMIENTO 2026'!$P$14,INT((ROW()-13)/2),0)),IF(ISBLANK(OFFSET('9. METAS'!$S$20,INT((ROW()-14)/2),0)),"",OFFSET('9. METAS'!$S$20,INT((ROW()-14)/2),0)))</f>
        <v/>
      </c>
      <c r="M253" s="246" t="str">
        <f ca="1">IF(MOD(ROW()-13,2)=0,IF(ISBLANK(OFFSET('11. SEGUIMIENTO 2026'!$Q$14,INT((ROW()-13)/2),0)),"",OFFSET('11. SEGUIMIENTO 2026'!$Q$14,INT((ROW()-13)/2),0)),IF(ISBLANK(OFFSET('9. METAS'!$T$20,INT((ROW()-14)/2),0)),"",OFFSET('9. METAS'!$T$20,INT((ROW()-14)/2),0)))</f>
        <v/>
      </c>
      <c r="N253" s="1006" t="str">
        <f t="shared" ref="N253" ca="1" si="236">IFERROR(J253/J254,"ND")</f>
        <v>ND</v>
      </c>
      <c r="O253" s="1008" t="str">
        <f t="shared" ref="O253" ca="1" si="237">IFERROR(((J253+K253+L253+M253)/H253),"ND")</f>
        <v>ND</v>
      </c>
      <c r="P253" s="1010"/>
    </row>
    <row r="254" spans="3:16">
      <c r="C254" s="1025"/>
      <c r="D254" s="1018"/>
      <c r="E254" s="1018"/>
      <c r="F254" s="1021"/>
      <c r="G254" s="1023"/>
      <c r="H254" s="1002"/>
      <c r="I254" s="1012"/>
      <c r="J254" s="244" t="str">
        <f ca="1">IF(MOD(ROW()-13,2)=0,IF(ISBLANK(OFFSET('11. SEGUIMIENTO 2026'!$N$14,INT((ROW()-13)/2),0)),"",OFFSET('11. SEGUIMIENTO 2026'!$N$14,INT((ROW()-13)/2),0)),IF(ISBLANK(OFFSET('9. METAS'!$Q$20,INT((ROW()-14)/2),0)),"",OFFSET('9. METAS'!$Q$20,INT((ROW()-14)/2),0)))</f>
        <v/>
      </c>
      <c r="K254" s="245" t="str">
        <f ca="1">IF(MOD(ROW()-13,2)=0,IF(ISBLANK(OFFSET('11. SEGUIMIENTO 2026'!$O$14,INT((ROW()-13)/2),0)),"",OFFSET('11. SEGUIMIENTO 2026'!$O$14,INT((ROW()-13)/2),0)),IF(ISBLANK(OFFSET('9. METAS'!$R$20,INT((ROW()-14)/2),0)),"",OFFSET('9. METAS'!$R$20,INT((ROW()-14)/2),0)))</f>
        <v/>
      </c>
      <c r="L254" s="245" t="str">
        <f ca="1">IF(MOD(ROW()-13,2)=0,IF(ISBLANK(OFFSET('11. SEGUIMIENTO 2026'!$P$14,INT((ROW()-13)/2),0)),"",OFFSET('11. SEGUIMIENTO 2026'!$P$14,INT((ROW()-13)/2),0)),IF(ISBLANK(OFFSET('9. METAS'!$S$20,INT((ROW()-14)/2),0)),"",OFFSET('9. METAS'!$S$20,INT((ROW()-14)/2),0)))</f>
        <v/>
      </c>
      <c r="M254" s="246" t="str">
        <f ca="1">IF(MOD(ROW()-13,2)=0,IF(ISBLANK(OFFSET('11. SEGUIMIENTO 2026'!$Q$14,INT((ROW()-13)/2),0)),"",OFFSET('11. SEGUIMIENTO 2026'!$Q$14,INT((ROW()-13)/2),0)),IF(ISBLANK(OFFSET('9. METAS'!$T$20,INT((ROW()-14)/2),0)),"",OFFSET('9. METAS'!$T$20,INT((ROW()-14)/2),0)))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02" t="str">
        <f ca="1">IF(ISBLANK(OFFSET('9. METAS'!$K$20,INT((ROW()-13)/2),0)),"",OFFSET('9. METAS'!$K$20,INT((ROW()-13)/2),0))</f>
        <v/>
      </c>
      <c r="I255" s="1004"/>
      <c r="J255" s="244" t="str">
        <f ca="1">IF(MOD(ROW()-13,2)=0,IF(ISBLANK(OFFSET('11. SEGUIMIENTO 2026'!$N$14,INT((ROW()-13)/2),0)),"",OFFSET('11. SEGUIMIENTO 2026'!$N$14,INT((ROW()-13)/2),0)),IF(ISBLANK(OFFSET('9. METAS'!$Q$20,INT((ROW()-14)/2),0)),"",OFFSET('9. METAS'!$Q$20,INT((ROW()-14)/2),0)))</f>
        <v/>
      </c>
      <c r="K255" s="245" t="str">
        <f ca="1">IF(MOD(ROW()-13,2)=0,IF(ISBLANK(OFFSET('11. SEGUIMIENTO 2026'!$O$14,INT((ROW()-13)/2),0)),"",OFFSET('11. SEGUIMIENTO 2026'!$O$14,INT((ROW()-13)/2),0)),IF(ISBLANK(OFFSET('9. METAS'!$R$20,INT((ROW()-14)/2),0)),"",OFFSET('9. METAS'!$R$20,INT((ROW()-14)/2),0)))</f>
        <v/>
      </c>
      <c r="L255" s="245" t="str">
        <f ca="1">IF(MOD(ROW()-13,2)=0,IF(ISBLANK(OFFSET('11. SEGUIMIENTO 2026'!$P$14,INT((ROW()-13)/2),0)),"",OFFSET('11. SEGUIMIENTO 2026'!$P$14,INT((ROW()-13)/2),0)),IF(ISBLANK(OFFSET('9. METAS'!$S$20,INT((ROW()-14)/2),0)),"",OFFSET('9. METAS'!$S$20,INT((ROW()-14)/2),0)))</f>
        <v/>
      </c>
      <c r="M255" s="246" t="str">
        <f ca="1">IF(MOD(ROW()-13,2)=0,IF(ISBLANK(OFFSET('11. SEGUIMIENTO 2026'!$Q$14,INT((ROW()-13)/2),0)),"",OFFSET('11. SEGUIMIENTO 2026'!$Q$14,INT((ROW()-13)/2),0)),IF(ISBLANK(OFFSET('9. METAS'!$T$20,INT((ROW()-14)/2),0)),"",OFFSET('9. METAS'!$T$20,INT((ROW()-14)/2),0)))</f>
        <v/>
      </c>
      <c r="N255" s="1006" t="str">
        <f t="shared" ref="N255" ca="1" si="238">IFERROR(J255/J256,"ND")</f>
        <v>ND</v>
      </c>
      <c r="O255" s="1008" t="str">
        <f t="shared" ref="O255" ca="1" si="239">IFERROR(((J255+K255+L255+M255)/H255),"ND")</f>
        <v>ND</v>
      </c>
      <c r="P255" s="1010"/>
    </row>
    <row r="256" spans="3:16">
      <c r="C256" s="1025"/>
      <c r="D256" s="1018"/>
      <c r="E256" s="1018"/>
      <c r="F256" s="1021"/>
      <c r="G256" s="1023"/>
      <c r="H256" s="1002"/>
      <c r="I256" s="1012"/>
      <c r="J256" s="244" t="str">
        <f ca="1">IF(MOD(ROW()-13,2)=0,IF(ISBLANK(OFFSET('11. SEGUIMIENTO 2026'!$N$14,INT((ROW()-13)/2),0)),"",OFFSET('11. SEGUIMIENTO 2026'!$N$14,INT((ROW()-13)/2),0)),IF(ISBLANK(OFFSET('9. METAS'!$Q$20,INT((ROW()-14)/2),0)),"",OFFSET('9. METAS'!$Q$20,INT((ROW()-14)/2),0)))</f>
        <v/>
      </c>
      <c r="K256" s="245" t="str">
        <f ca="1">IF(MOD(ROW()-13,2)=0,IF(ISBLANK(OFFSET('11. SEGUIMIENTO 2026'!$O$14,INT((ROW()-13)/2),0)),"",OFFSET('11. SEGUIMIENTO 2026'!$O$14,INT((ROW()-13)/2),0)),IF(ISBLANK(OFFSET('9. METAS'!$R$20,INT((ROW()-14)/2),0)),"",OFFSET('9. METAS'!$R$20,INT((ROW()-14)/2),0)))</f>
        <v/>
      </c>
      <c r="L256" s="245" t="str">
        <f ca="1">IF(MOD(ROW()-13,2)=0,IF(ISBLANK(OFFSET('11. SEGUIMIENTO 2026'!$P$14,INT((ROW()-13)/2),0)),"",OFFSET('11. SEGUIMIENTO 2026'!$P$14,INT((ROW()-13)/2),0)),IF(ISBLANK(OFFSET('9. METAS'!$S$20,INT((ROW()-14)/2),0)),"",OFFSET('9. METAS'!$S$20,INT((ROW()-14)/2),0)))</f>
        <v/>
      </c>
      <c r="M256" s="246" t="str">
        <f ca="1">IF(MOD(ROW()-13,2)=0,IF(ISBLANK(OFFSET('11. SEGUIMIENTO 2026'!$Q$14,INT((ROW()-13)/2),0)),"",OFFSET('11. SEGUIMIENTO 2026'!$Q$14,INT((ROW()-13)/2),0)),IF(ISBLANK(OFFSET('9. METAS'!$T$20,INT((ROW()-14)/2),0)),"",OFFSET('9. METAS'!$T$20,INT((ROW()-14)/2),0)))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02">
        <f ca="1">IF(ISBLANK(OFFSET('9. METAS'!$K$20,INT((ROW()-13)/2),0)),"",OFFSET('9. METAS'!$K$20,INT((ROW()-13)/2),0))</f>
        <v>100</v>
      </c>
      <c r="I257" s="1004"/>
      <c r="J257" s="244">
        <f ca="1">IF(MOD(ROW()-13,2)=0,IF(ISBLANK(OFFSET('11. SEGUIMIENTO 2026'!$N$14,INT((ROW()-13)/2),0)),"",OFFSET('11. SEGUIMIENTO 2026'!$N$14,INT((ROW()-13)/2),0)),IF(ISBLANK(OFFSET('9. METAS'!$Q$20,INT((ROW()-14)/2),0)),"",OFFSET('9. METAS'!$Q$20,INT((ROW()-14)/2),0)))</f>
        <v>14</v>
      </c>
      <c r="K257" s="245" t="str">
        <f ca="1">IF(MOD(ROW()-13,2)=0,IF(ISBLANK(OFFSET('11. SEGUIMIENTO 2026'!$O$14,INT((ROW()-13)/2),0)),"",OFFSET('11. SEGUIMIENTO 2026'!$O$14,INT((ROW()-13)/2),0)),IF(ISBLANK(OFFSET('9. METAS'!$R$20,INT((ROW()-14)/2),0)),"",OFFSET('9. METAS'!$R$20,INT((ROW()-14)/2),0)))</f>
        <v/>
      </c>
      <c r="L257" s="245" t="str">
        <f ca="1">IF(MOD(ROW()-13,2)=0,IF(ISBLANK(OFFSET('11. SEGUIMIENTO 2026'!$P$14,INT((ROW()-13)/2),0)),"",OFFSET('11. SEGUIMIENTO 2026'!$P$14,INT((ROW()-13)/2),0)),IF(ISBLANK(OFFSET('9. METAS'!$S$20,INT((ROW()-14)/2),0)),"",OFFSET('9. METAS'!$S$20,INT((ROW()-14)/2),0)))</f>
        <v/>
      </c>
      <c r="M257" s="246" t="str">
        <f ca="1">IF(MOD(ROW()-13,2)=0,IF(ISBLANK(OFFSET('11. SEGUIMIENTO 2026'!$Q$14,INT((ROW()-13)/2),0)),"",OFFSET('11. SEGUIMIENTO 2026'!$Q$14,INT((ROW()-13)/2),0)),IF(ISBLANK(OFFSET('9. METAS'!$T$20,INT((ROW()-14)/2),0)),"",OFFSET('9. METAS'!$T$20,INT((ROW()-14)/2),0)))</f>
        <v/>
      </c>
      <c r="N257" s="1006">
        <f t="shared" ref="N257" ca="1" si="240">IFERROR(J257/J258,"ND")</f>
        <v>0.56000000000000005</v>
      </c>
      <c r="O257" s="1008" t="str">
        <f t="shared" ref="O257" ca="1" si="241">IFERROR(((J257+K257+L257+M257)/H257),"ND")</f>
        <v>ND</v>
      </c>
      <c r="P257" s="1010"/>
    </row>
    <row r="258" spans="3:16">
      <c r="C258" s="1025"/>
      <c r="D258" s="1018"/>
      <c r="E258" s="1018"/>
      <c r="F258" s="1021"/>
      <c r="G258" s="1023"/>
      <c r="H258" s="1002"/>
      <c r="I258" s="1012"/>
      <c r="J258" s="244">
        <f ca="1">IF(MOD(ROW()-13,2)=0,IF(ISBLANK(OFFSET('11. SEGUIMIENTO 2026'!$N$14,INT((ROW()-13)/2),0)),"",OFFSET('11. SEGUIMIENTO 2026'!$N$14,INT((ROW()-13)/2),0)),IF(ISBLANK(OFFSET('9. METAS'!$Q$20,INT((ROW()-14)/2),0)),"",OFFSET('9. METAS'!$Q$20,INT((ROW()-14)/2),0)))</f>
        <v>25</v>
      </c>
      <c r="K258" s="245">
        <f ca="1">IF(MOD(ROW()-13,2)=0,IF(ISBLANK(OFFSET('11. SEGUIMIENTO 2026'!$O$14,INT((ROW()-13)/2),0)),"",OFFSET('11. SEGUIMIENTO 2026'!$O$14,INT((ROW()-13)/2),0)),IF(ISBLANK(OFFSET('9. METAS'!$R$20,INT((ROW()-14)/2),0)),"",OFFSET('9. METAS'!$R$20,INT((ROW()-14)/2),0)))</f>
        <v>25</v>
      </c>
      <c r="L258" s="245">
        <f ca="1">IF(MOD(ROW()-13,2)=0,IF(ISBLANK(OFFSET('11. SEGUIMIENTO 2026'!$P$14,INT((ROW()-13)/2),0)),"",OFFSET('11. SEGUIMIENTO 2026'!$P$14,INT((ROW()-13)/2),0)),IF(ISBLANK(OFFSET('9. METAS'!$S$20,INT((ROW()-14)/2),0)),"",OFFSET('9. METAS'!$S$20,INT((ROW()-14)/2),0)))</f>
        <v>25</v>
      </c>
      <c r="M258" s="246">
        <f ca="1">IF(MOD(ROW()-13,2)=0,IF(ISBLANK(OFFSET('11. SEGUIMIENTO 2026'!$Q$14,INT((ROW()-13)/2),0)),"",OFFSET('11. SEGUIMIENTO 2026'!$Q$14,INT((ROW()-13)/2),0)),IF(ISBLANK(OFFSET('9. METAS'!$T$20,INT((ROW()-14)/2),0)),"",OFFSET('9. METAS'!$T$20,INT((ROW()-14)/2),0)))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02">
        <f ca="1">IF(ISBLANK(OFFSET('9. METAS'!$K$20,INT((ROW()-13)/2),0)),"",OFFSET('9. METAS'!$K$20,INT((ROW()-13)/2),0))</f>
        <v>97</v>
      </c>
      <c r="I259" s="1004"/>
      <c r="J259" s="244">
        <f ca="1">IF(MOD(ROW()-13,2)=0,IF(ISBLANK(OFFSET('11. SEGUIMIENTO 2026'!$N$14,INT((ROW()-13)/2),0)),"",OFFSET('11. SEGUIMIENTO 2026'!$N$14,INT((ROW()-13)/2),0)),IF(ISBLANK(OFFSET('9. METAS'!$Q$20,INT((ROW()-14)/2),0)),"",OFFSET('9. METAS'!$Q$20,INT((ROW()-14)/2),0)))</f>
        <v>12</v>
      </c>
      <c r="K259" s="245" t="str">
        <f ca="1">IF(MOD(ROW()-13,2)=0,IF(ISBLANK(OFFSET('11. SEGUIMIENTO 2026'!$O$14,INT((ROW()-13)/2),0)),"",OFFSET('11. SEGUIMIENTO 2026'!$O$14,INT((ROW()-13)/2),0)),IF(ISBLANK(OFFSET('9. METAS'!$R$20,INT((ROW()-14)/2),0)),"",OFFSET('9. METAS'!$R$20,INT((ROW()-14)/2),0)))</f>
        <v/>
      </c>
      <c r="L259" s="245" t="str">
        <f ca="1">IF(MOD(ROW()-13,2)=0,IF(ISBLANK(OFFSET('11. SEGUIMIENTO 2026'!$P$14,INT((ROW()-13)/2),0)),"",OFFSET('11. SEGUIMIENTO 2026'!$P$14,INT((ROW()-13)/2),0)),IF(ISBLANK(OFFSET('9. METAS'!$S$20,INT((ROW()-14)/2),0)),"",OFFSET('9. METAS'!$S$20,INT((ROW()-14)/2),0)))</f>
        <v/>
      </c>
      <c r="M259" s="246" t="str">
        <f ca="1">IF(MOD(ROW()-13,2)=0,IF(ISBLANK(OFFSET('11. SEGUIMIENTO 2026'!$Q$14,INT((ROW()-13)/2),0)),"",OFFSET('11. SEGUIMIENTO 2026'!$Q$14,INT((ROW()-13)/2),0)),IF(ISBLANK(OFFSET('9. METAS'!$T$20,INT((ROW()-14)/2),0)),"",OFFSET('9. METAS'!$T$20,INT((ROW()-14)/2),0)))</f>
        <v/>
      </c>
      <c r="N259" s="1006">
        <f t="shared" ref="N259" ca="1" si="242">IFERROR(J259/J260,"ND")</f>
        <v>0.52173913043478259</v>
      </c>
      <c r="O259" s="1008" t="str">
        <f t="shared" ref="O259" ca="1" si="243">IFERROR(((J259+K259+L259+M259)/H259),"ND")</f>
        <v>ND</v>
      </c>
      <c r="P259" s="1010"/>
    </row>
    <row r="260" spans="3:16">
      <c r="C260" s="1025"/>
      <c r="D260" s="1018"/>
      <c r="E260" s="1018"/>
      <c r="F260" s="1021"/>
      <c r="G260" s="1023"/>
      <c r="H260" s="1002"/>
      <c r="I260" s="1012"/>
      <c r="J260" s="244">
        <f ca="1">IF(MOD(ROW()-13,2)=0,IF(ISBLANK(OFFSET('11. SEGUIMIENTO 2026'!$N$14,INT((ROW()-13)/2),0)),"",OFFSET('11. SEGUIMIENTO 2026'!$N$14,INT((ROW()-13)/2),0)),IF(ISBLANK(OFFSET('9. METAS'!$Q$20,INT((ROW()-14)/2),0)),"",OFFSET('9. METAS'!$Q$20,INT((ROW()-14)/2),0)))</f>
        <v>23</v>
      </c>
      <c r="K260" s="245">
        <f ca="1">IF(MOD(ROW()-13,2)=0,IF(ISBLANK(OFFSET('11. SEGUIMIENTO 2026'!$O$14,INT((ROW()-13)/2),0)),"",OFFSET('11. SEGUIMIENTO 2026'!$O$14,INT((ROW()-13)/2),0)),IF(ISBLANK(OFFSET('9. METAS'!$R$20,INT((ROW()-14)/2),0)),"",OFFSET('9. METAS'!$R$20,INT((ROW()-14)/2),0)))</f>
        <v>26</v>
      </c>
      <c r="L260" s="245">
        <f ca="1">IF(MOD(ROW()-13,2)=0,IF(ISBLANK(OFFSET('11. SEGUIMIENTO 2026'!$P$14,INT((ROW()-13)/2),0)),"",OFFSET('11. SEGUIMIENTO 2026'!$P$14,INT((ROW()-13)/2),0)),IF(ISBLANK(OFFSET('9. METAS'!$S$20,INT((ROW()-14)/2),0)),"",OFFSET('9. METAS'!$S$20,INT((ROW()-14)/2),0)))</f>
        <v>26</v>
      </c>
      <c r="M260" s="246">
        <f ca="1">IF(MOD(ROW()-13,2)=0,IF(ISBLANK(OFFSET('11. SEGUIMIENTO 2026'!$Q$14,INT((ROW()-13)/2),0)),"",OFFSET('11. SEGUIMIENTO 2026'!$Q$14,INT((ROW()-13)/2),0)),IF(ISBLANK(OFFSET('9. METAS'!$T$20,INT((ROW()-14)/2),0)),"",OFFSET('9. METAS'!$T$20,INT((ROW()-14)/2),0)))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02">
        <f ca="1">IF(ISBLANK(OFFSET('9. METAS'!$K$20,INT((ROW()-13)/2),0)),"",OFFSET('9. METAS'!$K$20,INT((ROW()-13)/2),0))</f>
        <v>84</v>
      </c>
      <c r="I261" s="1004"/>
      <c r="J261" s="244">
        <f ca="1">IF(MOD(ROW()-13,2)=0,IF(ISBLANK(OFFSET('11. SEGUIMIENTO 2026'!$N$14,INT((ROW()-13)/2),0)),"",OFFSET('11. SEGUIMIENTO 2026'!$N$14,INT((ROW()-13)/2),0)),IF(ISBLANK(OFFSET('9. METAS'!$Q$20,INT((ROW()-14)/2),0)),"",OFFSET('9. METAS'!$Q$20,INT((ROW()-14)/2),0)))</f>
        <v>15</v>
      </c>
      <c r="K261" s="245" t="str">
        <f ca="1">IF(MOD(ROW()-13,2)=0,IF(ISBLANK(OFFSET('11. SEGUIMIENTO 2026'!$O$14,INT((ROW()-13)/2),0)),"",OFFSET('11. SEGUIMIENTO 2026'!$O$14,INT((ROW()-13)/2),0)),IF(ISBLANK(OFFSET('9. METAS'!$R$20,INT((ROW()-14)/2),0)),"",OFFSET('9. METAS'!$R$20,INT((ROW()-14)/2),0)))</f>
        <v/>
      </c>
      <c r="L261" s="245" t="str">
        <f ca="1">IF(MOD(ROW()-13,2)=0,IF(ISBLANK(OFFSET('11. SEGUIMIENTO 2026'!$P$14,INT((ROW()-13)/2),0)),"",OFFSET('11. SEGUIMIENTO 2026'!$P$14,INT((ROW()-13)/2),0)),IF(ISBLANK(OFFSET('9. METAS'!$S$20,INT((ROW()-14)/2),0)),"",OFFSET('9. METAS'!$S$20,INT((ROW()-14)/2),0)))</f>
        <v/>
      </c>
      <c r="M261" s="246" t="str">
        <f ca="1">IF(MOD(ROW()-13,2)=0,IF(ISBLANK(OFFSET('11. SEGUIMIENTO 2026'!$Q$14,INT((ROW()-13)/2),0)),"",OFFSET('11. SEGUIMIENTO 2026'!$Q$14,INT((ROW()-13)/2),0)),IF(ISBLANK(OFFSET('9. METAS'!$T$20,INT((ROW()-14)/2),0)),"",OFFSET('9. METAS'!$T$20,INT((ROW()-14)/2),0)))</f>
        <v/>
      </c>
      <c r="N261" s="1006">
        <f t="shared" ref="N261" ca="1" si="244">IFERROR(J261/J262,"ND")</f>
        <v>0.625</v>
      </c>
      <c r="O261" s="1008" t="str">
        <f t="shared" ref="O261" ca="1" si="245">IFERROR(((J261+K261+L261+M261)/H261),"ND")</f>
        <v>ND</v>
      </c>
      <c r="P261" s="1010"/>
    </row>
    <row r="262" spans="3:16">
      <c r="C262" s="1025"/>
      <c r="D262" s="1018"/>
      <c r="E262" s="1018"/>
      <c r="F262" s="1021"/>
      <c r="G262" s="1023"/>
      <c r="H262" s="1002"/>
      <c r="I262" s="1012"/>
      <c r="J262" s="244">
        <f ca="1">IF(MOD(ROW()-13,2)=0,IF(ISBLANK(OFFSET('11. SEGUIMIENTO 2026'!$N$14,INT((ROW()-13)/2),0)),"",OFFSET('11. SEGUIMIENTO 2026'!$N$14,INT((ROW()-13)/2),0)),IF(ISBLANK(OFFSET('9. METAS'!$Q$20,INT((ROW()-14)/2),0)),"",OFFSET('9. METAS'!$Q$20,INT((ROW()-14)/2),0)))</f>
        <v>24</v>
      </c>
      <c r="K262" s="245">
        <f ca="1">IF(MOD(ROW()-13,2)=0,IF(ISBLANK(OFFSET('11. SEGUIMIENTO 2026'!$O$14,INT((ROW()-13)/2),0)),"",OFFSET('11. SEGUIMIENTO 2026'!$O$14,INT((ROW()-13)/2),0)),IF(ISBLANK(OFFSET('9. METAS'!$R$20,INT((ROW()-14)/2),0)),"",OFFSET('9. METAS'!$R$20,INT((ROW()-14)/2),0)))</f>
        <v>24</v>
      </c>
      <c r="L262" s="245">
        <f ca="1">IF(MOD(ROW()-13,2)=0,IF(ISBLANK(OFFSET('11. SEGUIMIENTO 2026'!$P$14,INT((ROW()-13)/2),0)),"",OFFSET('11. SEGUIMIENTO 2026'!$P$14,INT((ROW()-13)/2),0)),IF(ISBLANK(OFFSET('9. METAS'!$S$20,INT((ROW()-14)/2),0)),"",OFFSET('9. METAS'!$S$20,INT((ROW()-14)/2),0)))</f>
        <v>16</v>
      </c>
      <c r="M262" s="246">
        <f ca="1">IF(MOD(ROW()-13,2)=0,IF(ISBLANK(OFFSET('11. SEGUIMIENTO 2026'!$Q$14,INT((ROW()-13)/2),0)),"",OFFSET('11. SEGUIMIENTO 2026'!$Q$14,INT((ROW()-13)/2),0)),IF(ISBLANK(OFFSET('9. METAS'!$T$20,INT((ROW()-14)/2),0)),"",OFFSET('9. METAS'!$T$20,INT((ROW()-14)/2),0)))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02" t="str">
        <f ca="1">IF(ISBLANK(OFFSET('9. METAS'!$K$20,INT((ROW()-13)/2),0)),"",OFFSET('9. METAS'!$K$20,INT((ROW()-13)/2),0))</f>
        <v/>
      </c>
      <c r="I263" s="1004"/>
      <c r="J263" s="244" t="str">
        <f ca="1">IF(MOD(ROW()-13,2)=0,IF(ISBLANK(OFFSET('11. SEGUIMIENTO 2026'!$N$14,INT((ROW()-13)/2),0)),"",OFFSET('11. SEGUIMIENTO 2026'!$N$14,INT((ROW()-13)/2),0)),IF(ISBLANK(OFFSET('9. METAS'!$Q$20,INT((ROW()-14)/2),0)),"",OFFSET('9. METAS'!$Q$20,INT((ROW()-14)/2),0)))</f>
        <v/>
      </c>
      <c r="K263" s="245" t="str">
        <f ca="1">IF(MOD(ROW()-13,2)=0,IF(ISBLANK(OFFSET('11. SEGUIMIENTO 2026'!$O$14,INT((ROW()-13)/2),0)),"",OFFSET('11. SEGUIMIENTO 2026'!$O$14,INT((ROW()-13)/2),0)),IF(ISBLANK(OFFSET('9. METAS'!$R$20,INT((ROW()-14)/2),0)),"",OFFSET('9. METAS'!$R$20,INT((ROW()-14)/2),0)))</f>
        <v/>
      </c>
      <c r="L263" s="245" t="str">
        <f ca="1">IF(MOD(ROW()-13,2)=0,IF(ISBLANK(OFFSET('11. SEGUIMIENTO 2026'!$P$14,INT((ROW()-13)/2),0)),"",OFFSET('11. SEGUIMIENTO 2026'!$P$14,INT((ROW()-13)/2),0)),IF(ISBLANK(OFFSET('9. METAS'!$S$20,INT((ROW()-14)/2),0)),"",OFFSET('9. METAS'!$S$20,INT((ROW()-14)/2),0)))</f>
        <v/>
      </c>
      <c r="M263" s="246" t="str">
        <f ca="1">IF(MOD(ROW()-13,2)=0,IF(ISBLANK(OFFSET('11. SEGUIMIENTO 2026'!$Q$14,INT((ROW()-13)/2),0)),"",OFFSET('11. SEGUIMIENTO 2026'!$Q$14,INT((ROW()-13)/2),0)),IF(ISBLANK(OFFSET('9. METAS'!$T$20,INT((ROW()-14)/2),0)),"",OFFSET('9. METAS'!$T$20,INT((ROW()-14)/2),0)))</f>
        <v/>
      </c>
      <c r="N263" s="1006" t="str">
        <f t="shared" ref="N263" ca="1" si="246">IFERROR(J263/J264,"ND")</f>
        <v>ND</v>
      </c>
      <c r="O263" s="1008" t="str">
        <f t="shared" ref="O263" ca="1" si="247">IFERROR(((J263+K263+L263+M263)/H263),"ND")</f>
        <v>ND</v>
      </c>
      <c r="P263" s="1010"/>
    </row>
    <row r="264" spans="3:16">
      <c r="C264" s="1025"/>
      <c r="D264" s="1018"/>
      <c r="E264" s="1018"/>
      <c r="F264" s="1021"/>
      <c r="G264" s="1023"/>
      <c r="H264" s="1002"/>
      <c r="I264" s="1012"/>
      <c r="J264" s="244" t="str">
        <f ca="1">IF(MOD(ROW()-13,2)=0,IF(ISBLANK(OFFSET('11. SEGUIMIENTO 2026'!$N$14,INT((ROW()-13)/2),0)),"",OFFSET('11. SEGUIMIENTO 2026'!$N$14,INT((ROW()-13)/2),0)),IF(ISBLANK(OFFSET('9. METAS'!$Q$20,INT((ROW()-14)/2),0)),"",OFFSET('9. METAS'!$Q$20,INT((ROW()-14)/2),0)))</f>
        <v/>
      </c>
      <c r="K264" s="245" t="str">
        <f ca="1">IF(MOD(ROW()-13,2)=0,IF(ISBLANK(OFFSET('11. SEGUIMIENTO 2026'!$O$14,INT((ROW()-13)/2),0)),"",OFFSET('11. SEGUIMIENTO 2026'!$O$14,INT((ROW()-13)/2),0)),IF(ISBLANK(OFFSET('9. METAS'!$R$20,INT((ROW()-14)/2),0)),"",OFFSET('9. METAS'!$R$20,INT((ROW()-14)/2),0)))</f>
        <v/>
      </c>
      <c r="L264" s="245" t="str">
        <f ca="1">IF(MOD(ROW()-13,2)=0,IF(ISBLANK(OFFSET('11. SEGUIMIENTO 2026'!$P$14,INT((ROW()-13)/2),0)),"",OFFSET('11. SEGUIMIENTO 2026'!$P$14,INT((ROW()-13)/2),0)),IF(ISBLANK(OFFSET('9. METAS'!$S$20,INT((ROW()-14)/2),0)),"",OFFSET('9. METAS'!$S$20,INT((ROW()-14)/2),0)))</f>
        <v/>
      </c>
      <c r="M264" s="246" t="str">
        <f ca="1">IF(MOD(ROW()-13,2)=0,IF(ISBLANK(OFFSET('11. SEGUIMIENTO 2026'!$Q$14,INT((ROW()-13)/2),0)),"",OFFSET('11. SEGUIMIENTO 2026'!$Q$14,INT((ROW()-13)/2),0)),IF(ISBLANK(OFFSET('9. METAS'!$T$20,INT((ROW()-14)/2),0)),"",OFFSET('9. METAS'!$T$20,INT((ROW()-14)/2),0)))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02" t="str">
        <f ca="1">IF(ISBLANK(OFFSET('9. METAS'!$K$20,INT((ROW()-13)/2),0)),"",OFFSET('9. METAS'!$K$20,INT((ROW()-13)/2),0))</f>
        <v/>
      </c>
      <c r="I265" s="1004"/>
      <c r="J265" s="244" t="str">
        <f ca="1">IF(MOD(ROW()-13,2)=0,IF(ISBLANK(OFFSET('11. SEGUIMIENTO 2026'!$N$14,INT((ROW()-13)/2),0)),"",OFFSET('11. SEGUIMIENTO 2026'!$N$14,INT((ROW()-13)/2),0)),IF(ISBLANK(OFFSET('9. METAS'!$Q$20,INT((ROW()-14)/2),0)),"",OFFSET('9. METAS'!$Q$20,INT((ROW()-14)/2),0)))</f>
        <v/>
      </c>
      <c r="K265" s="245" t="str">
        <f ca="1">IF(MOD(ROW()-13,2)=0,IF(ISBLANK(OFFSET('11. SEGUIMIENTO 2026'!$O$14,INT((ROW()-13)/2),0)),"",OFFSET('11. SEGUIMIENTO 2026'!$O$14,INT((ROW()-13)/2),0)),IF(ISBLANK(OFFSET('9. METAS'!$R$20,INT((ROW()-14)/2),0)),"",OFFSET('9. METAS'!$R$20,INT((ROW()-14)/2),0)))</f>
        <v/>
      </c>
      <c r="L265" s="245" t="str">
        <f ca="1">IF(MOD(ROW()-13,2)=0,IF(ISBLANK(OFFSET('11. SEGUIMIENTO 2026'!$P$14,INT((ROW()-13)/2),0)),"",OFFSET('11. SEGUIMIENTO 2026'!$P$14,INT((ROW()-13)/2),0)),IF(ISBLANK(OFFSET('9. METAS'!$S$20,INT((ROW()-14)/2),0)),"",OFFSET('9. METAS'!$S$20,INT((ROW()-14)/2),0)))</f>
        <v/>
      </c>
      <c r="M265" s="246" t="str">
        <f ca="1">IF(MOD(ROW()-13,2)=0,IF(ISBLANK(OFFSET('11. SEGUIMIENTO 2026'!$Q$14,INT((ROW()-13)/2),0)),"",OFFSET('11. SEGUIMIENTO 2026'!$Q$14,INT((ROW()-13)/2),0)),IF(ISBLANK(OFFSET('9. METAS'!$T$20,INT((ROW()-14)/2),0)),"",OFFSET('9. METAS'!$T$20,INT((ROW()-14)/2),0)))</f>
        <v/>
      </c>
      <c r="N265" s="1006" t="str">
        <f t="shared" ref="N265" ca="1" si="248">IFERROR(J265/J266,"ND")</f>
        <v>ND</v>
      </c>
      <c r="O265" s="1008" t="str">
        <f t="shared" ref="O265" ca="1" si="249">IFERROR(((J265+K265+L265+M265)/H265),"ND")</f>
        <v>ND</v>
      </c>
      <c r="P265" s="1010"/>
    </row>
    <row r="266" spans="3:16">
      <c r="C266" s="1025"/>
      <c r="D266" s="1018"/>
      <c r="E266" s="1018"/>
      <c r="F266" s="1021"/>
      <c r="G266" s="1023"/>
      <c r="H266" s="1002"/>
      <c r="I266" s="1012"/>
      <c r="J266" s="244" t="str">
        <f ca="1">IF(MOD(ROW()-13,2)=0,IF(ISBLANK(OFFSET('11. SEGUIMIENTO 2026'!$N$14,INT((ROW()-13)/2),0)),"",OFFSET('11. SEGUIMIENTO 2026'!$N$14,INT((ROW()-13)/2),0)),IF(ISBLANK(OFFSET('9. METAS'!$Q$20,INT((ROW()-14)/2),0)),"",OFFSET('9. METAS'!$Q$20,INT((ROW()-14)/2),0)))</f>
        <v/>
      </c>
      <c r="K266" s="245" t="str">
        <f ca="1">IF(MOD(ROW()-13,2)=0,IF(ISBLANK(OFFSET('11. SEGUIMIENTO 2026'!$O$14,INT((ROW()-13)/2),0)),"",OFFSET('11. SEGUIMIENTO 2026'!$O$14,INT((ROW()-13)/2),0)),IF(ISBLANK(OFFSET('9. METAS'!$R$20,INT((ROW()-14)/2),0)),"",OFFSET('9. METAS'!$R$20,INT((ROW()-14)/2),0)))</f>
        <v/>
      </c>
      <c r="L266" s="245" t="str">
        <f ca="1">IF(MOD(ROW()-13,2)=0,IF(ISBLANK(OFFSET('11. SEGUIMIENTO 2026'!$P$14,INT((ROW()-13)/2),0)),"",OFFSET('11. SEGUIMIENTO 2026'!$P$14,INT((ROW()-13)/2),0)),IF(ISBLANK(OFFSET('9. METAS'!$S$20,INT((ROW()-14)/2),0)),"",OFFSET('9. METAS'!$S$20,INT((ROW()-14)/2),0)))</f>
        <v/>
      </c>
      <c r="M266" s="246" t="str">
        <f ca="1">IF(MOD(ROW()-13,2)=0,IF(ISBLANK(OFFSET('11. SEGUIMIENTO 2026'!$Q$14,INT((ROW()-13)/2),0)),"",OFFSET('11. SEGUIMIENTO 2026'!$Q$14,INT((ROW()-13)/2),0)),IF(ISBLANK(OFFSET('9. METAS'!$T$20,INT((ROW()-14)/2),0)),"",OFFSET('9. METAS'!$T$20,INT((ROW()-14)/2),0)))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02" t="str">
        <f ca="1">IF(ISBLANK(OFFSET('9. METAS'!$K$20,INT((ROW()-13)/2),0)),"",OFFSET('9. METAS'!$K$20,INT((ROW()-13)/2),0))</f>
        <v/>
      </c>
      <c r="I267" s="1004"/>
      <c r="J267" s="244" t="str">
        <f ca="1">IF(MOD(ROW()-13,2)=0,IF(ISBLANK(OFFSET('11. SEGUIMIENTO 2026'!$N$14,INT((ROW()-13)/2),0)),"",OFFSET('11. SEGUIMIENTO 2026'!$N$14,INT((ROW()-13)/2),0)),IF(ISBLANK(OFFSET('9. METAS'!$Q$20,INT((ROW()-14)/2),0)),"",OFFSET('9. METAS'!$Q$20,INT((ROW()-14)/2),0)))</f>
        <v/>
      </c>
      <c r="K267" s="245" t="str">
        <f ca="1">IF(MOD(ROW()-13,2)=0,IF(ISBLANK(OFFSET('11. SEGUIMIENTO 2026'!$O$14,INT((ROW()-13)/2),0)),"",OFFSET('11. SEGUIMIENTO 2026'!$O$14,INT((ROW()-13)/2),0)),IF(ISBLANK(OFFSET('9. METAS'!$R$20,INT((ROW()-14)/2),0)),"",OFFSET('9. METAS'!$R$20,INT((ROW()-14)/2),0)))</f>
        <v/>
      </c>
      <c r="L267" s="245" t="str">
        <f ca="1">IF(MOD(ROW()-13,2)=0,IF(ISBLANK(OFFSET('11. SEGUIMIENTO 2026'!$P$14,INT((ROW()-13)/2),0)),"",OFFSET('11. SEGUIMIENTO 2026'!$P$14,INT((ROW()-13)/2),0)),IF(ISBLANK(OFFSET('9. METAS'!$S$20,INT((ROW()-14)/2),0)),"",OFFSET('9. METAS'!$S$20,INT((ROW()-14)/2),0)))</f>
        <v/>
      </c>
      <c r="M267" s="246" t="str">
        <f ca="1">IF(MOD(ROW()-13,2)=0,IF(ISBLANK(OFFSET('11. SEGUIMIENTO 2026'!$Q$14,INT((ROW()-13)/2),0)),"",OFFSET('11. SEGUIMIENTO 2026'!$Q$14,INT((ROW()-13)/2),0)),IF(ISBLANK(OFFSET('9. METAS'!$T$20,INT((ROW()-14)/2),0)),"",OFFSET('9. METAS'!$T$20,INT((ROW()-14)/2),0)))</f>
        <v/>
      </c>
      <c r="N267" s="1006" t="str">
        <f t="shared" ref="N267" ca="1" si="250">IFERROR(J267/J268,"ND")</f>
        <v>ND</v>
      </c>
      <c r="O267" s="1008" t="str">
        <f t="shared" ref="O267" ca="1" si="251">IFERROR(((J267+K267+L267+M267)/H267),"ND")</f>
        <v>ND</v>
      </c>
      <c r="P267" s="1010"/>
    </row>
    <row r="268" spans="3:16">
      <c r="C268" s="1025"/>
      <c r="D268" s="1018"/>
      <c r="E268" s="1018"/>
      <c r="F268" s="1021"/>
      <c r="G268" s="1023"/>
      <c r="H268" s="1002"/>
      <c r="I268" s="1012"/>
      <c r="J268" s="244" t="str">
        <f ca="1">IF(MOD(ROW()-13,2)=0,IF(ISBLANK(OFFSET('11. SEGUIMIENTO 2026'!$N$14,INT((ROW()-13)/2),0)),"",OFFSET('11. SEGUIMIENTO 2026'!$N$14,INT((ROW()-13)/2),0)),IF(ISBLANK(OFFSET('9. METAS'!$Q$20,INT((ROW()-14)/2),0)),"",OFFSET('9. METAS'!$Q$20,INT((ROW()-14)/2),0)))</f>
        <v/>
      </c>
      <c r="K268" s="245" t="str">
        <f ca="1">IF(MOD(ROW()-13,2)=0,IF(ISBLANK(OFFSET('11. SEGUIMIENTO 2026'!$O$14,INT((ROW()-13)/2),0)),"",OFFSET('11. SEGUIMIENTO 2026'!$O$14,INT((ROW()-13)/2),0)),IF(ISBLANK(OFFSET('9. METAS'!$R$20,INT((ROW()-14)/2),0)),"",OFFSET('9. METAS'!$R$20,INT((ROW()-14)/2),0)))</f>
        <v/>
      </c>
      <c r="L268" s="245" t="str">
        <f ca="1">IF(MOD(ROW()-13,2)=0,IF(ISBLANK(OFFSET('11. SEGUIMIENTO 2026'!$P$14,INT((ROW()-13)/2),0)),"",OFFSET('11. SEGUIMIENTO 2026'!$P$14,INT((ROW()-13)/2),0)),IF(ISBLANK(OFFSET('9. METAS'!$S$20,INT((ROW()-14)/2),0)),"",OFFSET('9. METAS'!$S$20,INT((ROW()-14)/2),0)))</f>
        <v/>
      </c>
      <c r="M268" s="246" t="str">
        <f ca="1">IF(MOD(ROW()-13,2)=0,IF(ISBLANK(OFFSET('11. SEGUIMIENTO 2026'!$Q$14,INT((ROW()-13)/2),0)),"",OFFSET('11. SEGUIMIENTO 2026'!$Q$14,INT((ROW()-13)/2),0)),IF(ISBLANK(OFFSET('9. METAS'!$T$20,INT((ROW()-14)/2),0)),"",OFFSET('9. METAS'!$T$20,INT((ROW()-14)/2),0)))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02">
        <f ca="1">IF(ISBLANK(OFFSET('9. METAS'!$K$20,INT((ROW()-13)/2),0)),"",OFFSET('9. METAS'!$K$20,INT((ROW()-13)/2),0))</f>
        <v>100</v>
      </c>
      <c r="I269" s="1004"/>
      <c r="J269" s="244">
        <f ca="1">IF(MOD(ROW()-13,2)=0,IF(ISBLANK(OFFSET('11. SEGUIMIENTO 2026'!$N$14,INT((ROW()-13)/2),0)),"",OFFSET('11. SEGUIMIENTO 2026'!$N$14,INT((ROW()-13)/2),0)),IF(ISBLANK(OFFSET('9. METAS'!$Q$20,INT((ROW()-14)/2),0)),"",OFFSET('9. METAS'!$Q$20,INT((ROW()-14)/2),0)))</f>
        <v>25</v>
      </c>
      <c r="K269" s="245" t="str">
        <f ca="1">IF(MOD(ROW()-13,2)=0,IF(ISBLANK(OFFSET('11. SEGUIMIENTO 2026'!$O$14,INT((ROW()-13)/2),0)),"",OFFSET('11. SEGUIMIENTO 2026'!$O$14,INT((ROW()-13)/2),0)),IF(ISBLANK(OFFSET('9. METAS'!$R$20,INT((ROW()-14)/2),0)),"",OFFSET('9. METAS'!$R$20,INT((ROW()-14)/2),0)))</f>
        <v/>
      </c>
      <c r="L269" s="245" t="str">
        <f ca="1">IF(MOD(ROW()-13,2)=0,IF(ISBLANK(OFFSET('11. SEGUIMIENTO 2026'!$P$14,INT((ROW()-13)/2),0)),"",OFFSET('11. SEGUIMIENTO 2026'!$P$14,INT((ROW()-13)/2),0)),IF(ISBLANK(OFFSET('9. METAS'!$S$20,INT((ROW()-14)/2),0)),"",OFFSET('9. METAS'!$S$20,INT((ROW()-14)/2),0)))</f>
        <v/>
      </c>
      <c r="M269" s="246" t="str">
        <f ca="1">IF(MOD(ROW()-13,2)=0,IF(ISBLANK(OFFSET('11. SEGUIMIENTO 2026'!$Q$14,INT((ROW()-13)/2),0)),"",OFFSET('11. SEGUIMIENTO 2026'!$Q$14,INT((ROW()-13)/2),0)),IF(ISBLANK(OFFSET('9. METAS'!$T$20,INT((ROW()-14)/2),0)),"",OFFSET('9. METAS'!$T$20,INT((ROW()-14)/2),0)))</f>
        <v/>
      </c>
      <c r="N269" s="1006">
        <f t="shared" ref="N269" ca="1" si="252">IFERROR(J269/J270,"ND")</f>
        <v>1</v>
      </c>
      <c r="O269" s="1008" t="str">
        <f t="shared" ref="O269" ca="1" si="253">IFERROR(((J269+K269+L269+M269)/H269),"ND")</f>
        <v>ND</v>
      </c>
      <c r="P269" s="1010"/>
    </row>
    <row r="270" spans="3:16">
      <c r="C270" s="1025"/>
      <c r="D270" s="1018"/>
      <c r="E270" s="1018"/>
      <c r="F270" s="1021"/>
      <c r="G270" s="1023"/>
      <c r="H270" s="1002"/>
      <c r="I270" s="1012"/>
      <c r="J270" s="244">
        <f ca="1">IF(MOD(ROW()-13,2)=0,IF(ISBLANK(OFFSET('11. SEGUIMIENTO 2026'!$N$14,INT((ROW()-13)/2),0)),"",OFFSET('11. SEGUIMIENTO 2026'!$N$14,INT((ROW()-13)/2),0)),IF(ISBLANK(OFFSET('9. METAS'!$Q$20,INT((ROW()-14)/2),0)),"",OFFSET('9. METAS'!$Q$20,INT((ROW()-14)/2),0)))</f>
        <v>25</v>
      </c>
      <c r="K270" s="245">
        <f ca="1">IF(MOD(ROW()-13,2)=0,IF(ISBLANK(OFFSET('11. SEGUIMIENTO 2026'!$O$14,INT((ROW()-13)/2),0)),"",OFFSET('11. SEGUIMIENTO 2026'!$O$14,INT((ROW()-13)/2),0)),IF(ISBLANK(OFFSET('9. METAS'!$R$20,INT((ROW()-14)/2),0)),"",OFFSET('9. METAS'!$R$20,INT((ROW()-14)/2),0)))</f>
        <v>25</v>
      </c>
      <c r="L270" s="245">
        <f ca="1">IF(MOD(ROW()-13,2)=0,IF(ISBLANK(OFFSET('11. SEGUIMIENTO 2026'!$P$14,INT((ROW()-13)/2),0)),"",OFFSET('11. SEGUIMIENTO 2026'!$P$14,INT((ROW()-13)/2),0)),IF(ISBLANK(OFFSET('9. METAS'!$S$20,INT((ROW()-14)/2),0)),"",OFFSET('9. METAS'!$S$20,INT((ROW()-14)/2),0)))</f>
        <v>25</v>
      </c>
      <c r="M270" s="246">
        <f ca="1">IF(MOD(ROW()-13,2)=0,IF(ISBLANK(OFFSET('11. SEGUIMIENTO 2026'!$Q$14,INT((ROW()-13)/2),0)),"",OFFSET('11. SEGUIMIENTO 2026'!$Q$14,INT((ROW()-13)/2),0)),IF(ISBLANK(OFFSET('9. METAS'!$T$20,INT((ROW()-14)/2),0)),"",OFFSET('9. METAS'!$T$20,INT((ROW()-14)/2),0)))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02">
        <f ca="1">IF(ISBLANK(OFFSET('9. METAS'!$K$20,INT((ROW()-13)/2),0)),"",OFFSET('9. METAS'!$K$20,INT((ROW()-13)/2),0))</f>
        <v>933</v>
      </c>
      <c r="I271" s="1004"/>
      <c r="J271" s="244">
        <f ca="1">IF(MOD(ROW()-13,2)=0,IF(ISBLANK(OFFSET('11. SEGUIMIENTO 2026'!$N$14,INT((ROW()-13)/2),0)),"",OFFSET('11. SEGUIMIENTO 2026'!$N$14,INT((ROW()-13)/2),0)),IF(ISBLANK(OFFSET('9. METAS'!$Q$20,INT((ROW()-14)/2),0)),"",OFFSET('9. METAS'!$Q$20,INT((ROW()-14)/2),0)))</f>
        <v>208</v>
      </c>
      <c r="K271" s="245" t="str">
        <f ca="1">IF(MOD(ROW()-13,2)=0,IF(ISBLANK(OFFSET('11. SEGUIMIENTO 2026'!$O$14,INT((ROW()-13)/2),0)),"",OFFSET('11. SEGUIMIENTO 2026'!$O$14,INT((ROW()-13)/2),0)),IF(ISBLANK(OFFSET('9. METAS'!$R$20,INT((ROW()-14)/2),0)),"",OFFSET('9. METAS'!$R$20,INT((ROW()-14)/2),0)))</f>
        <v/>
      </c>
      <c r="L271" s="245" t="str">
        <f ca="1">IF(MOD(ROW()-13,2)=0,IF(ISBLANK(OFFSET('11. SEGUIMIENTO 2026'!$P$14,INT((ROW()-13)/2),0)),"",OFFSET('11. SEGUIMIENTO 2026'!$P$14,INT((ROW()-13)/2),0)),IF(ISBLANK(OFFSET('9. METAS'!$S$20,INT((ROW()-14)/2),0)),"",OFFSET('9. METAS'!$S$20,INT((ROW()-14)/2),0)))</f>
        <v/>
      </c>
      <c r="M271" s="246" t="str">
        <f ca="1">IF(MOD(ROW()-13,2)=0,IF(ISBLANK(OFFSET('11. SEGUIMIENTO 2026'!$Q$14,INT((ROW()-13)/2),0)),"",OFFSET('11. SEGUIMIENTO 2026'!$Q$14,INT((ROW()-13)/2),0)),IF(ISBLANK(OFFSET('9. METAS'!$T$20,INT((ROW()-14)/2),0)),"",OFFSET('9. METAS'!$T$20,INT((ROW()-14)/2),0)))</f>
        <v/>
      </c>
      <c r="N271" s="1006">
        <f t="shared" ref="N271" ca="1" si="254">IFERROR(J271/J272,"ND")</f>
        <v>1.0097087378640777</v>
      </c>
      <c r="O271" s="1008" t="str">
        <f t="shared" ref="O271" ca="1" si="255">IFERROR(((J271+K271+L271+M271)/H271),"ND")</f>
        <v>ND</v>
      </c>
      <c r="P271" s="1010"/>
    </row>
    <row r="272" spans="3:16">
      <c r="C272" s="1025"/>
      <c r="D272" s="1018"/>
      <c r="E272" s="1018"/>
      <c r="F272" s="1021"/>
      <c r="G272" s="1023"/>
      <c r="H272" s="1002"/>
      <c r="I272" s="1012"/>
      <c r="J272" s="244">
        <f ca="1">IF(MOD(ROW()-13,2)=0,IF(ISBLANK(OFFSET('11. SEGUIMIENTO 2026'!$N$14,INT((ROW()-13)/2),0)),"",OFFSET('11. SEGUIMIENTO 2026'!$N$14,INT((ROW()-13)/2),0)),IF(ISBLANK(OFFSET('9. METAS'!$Q$20,INT((ROW()-14)/2),0)),"",OFFSET('9. METAS'!$Q$20,INT((ROW()-14)/2),0)))</f>
        <v>206</v>
      </c>
      <c r="K272" s="245">
        <f ca="1">IF(MOD(ROW()-13,2)=0,IF(ISBLANK(OFFSET('11. SEGUIMIENTO 2026'!$O$14,INT((ROW()-13)/2),0)),"",OFFSET('11. SEGUIMIENTO 2026'!$O$14,INT((ROW()-13)/2),0)),IF(ISBLANK(OFFSET('9. METAS'!$R$20,INT((ROW()-14)/2),0)),"",OFFSET('9. METAS'!$R$20,INT((ROW()-14)/2),0)))</f>
        <v>261</v>
      </c>
      <c r="L272" s="245">
        <f ca="1">IF(MOD(ROW()-13,2)=0,IF(ISBLANK(OFFSET('11. SEGUIMIENTO 2026'!$P$14,INT((ROW()-13)/2),0)),"",OFFSET('11. SEGUIMIENTO 2026'!$P$14,INT((ROW()-13)/2),0)),IF(ISBLANK(OFFSET('9. METAS'!$S$20,INT((ROW()-14)/2),0)),"",OFFSET('9. METAS'!$S$20,INT((ROW()-14)/2),0)))</f>
        <v>260</v>
      </c>
      <c r="M272" s="246">
        <f ca="1">IF(MOD(ROW()-13,2)=0,IF(ISBLANK(OFFSET('11. SEGUIMIENTO 2026'!$Q$14,INT((ROW()-13)/2),0)),"",OFFSET('11. SEGUIMIENTO 2026'!$Q$14,INT((ROW()-13)/2),0)),IF(ISBLANK(OFFSET('9. METAS'!$T$20,INT((ROW()-14)/2),0)),"",OFFSET('9. METAS'!$T$20,INT((ROW()-14)/2),0)))</f>
        <v>206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02" t="str">
        <f ca="1">IF(ISBLANK(OFFSET('9. METAS'!$K$20,INT((ROW()-13)/2),0)),"",OFFSET('9. METAS'!$K$20,INT((ROW()-13)/2),0))</f>
        <v/>
      </c>
      <c r="I273" s="1004"/>
      <c r="J273" s="244" t="str">
        <f ca="1">IF(MOD(ROW()-13,2)=0,IF(ISBLANK(OFFSET('11. SEGUIMIENTO 2026'!$N$14,INT((ROW()-13)/2),0)),"",OFFSET('11. SEGUIMIENTO 2026'!$N$14,INT((ROW()-13)/2),0)),IF(ISBLANK(OFFSET('9. METAS'!$Q$20,INT((ROW()-14)/2),0)),"",OFFSET('9. METAS'!$Q$20,INT((ROW()-14)/2),0)))</f>
        <v/>
      </c>
      <c r="K273" s="245" t="str">
        <f ca="1">IF(MOD(ROW()-13,2)=0,IF(ISBLANK(OFFSET('11. SEGUIMIENTO 2026'!$O$14,INT((ROW()-13)/2),0)),"",OFFSET('11. SEGUIMIENTO 2026'!$O$14,INT((ROW()-13)/2),0)),IF(ISBLANK(OFFSET('9. METAS'!$R$20,INT((ROW()-14)/2),0)),"",OFFSET('9. METAS'!$R$20,INT((ROW()-14)/2),0)))</f>
        <v/>
      </c>
      <c r="L273" s="245" t="str">
        <f ca="1">IF(MOD(ROW()-13,2)=0,IF(ISBLANK(OFFSET('11. SEGUIMIENTO 2026'!$P$14,INT((ROW()-13)/2),0)),"",OFFSET('11. SEGUIMIENTO 2026'!$P$14,INT((ROW()-13)/2),0)),IF(ISBLANK(OFFSET('9. METAS'!$S$20,INT((ROW()-14)/2),0)),"",OFFSET('9. METAS'!$S$20,INT((ROW()-14)/2),0)))</f>
        <v/>
      </c>
      <c r="M273" s="246" t="str">
        <f ca="1">IF(MOD(ROW()-13,2)=0,IF(ISBLANK(OFFSET('11. SEGUIMIENTO 2026'!$Q$14,INT((ROW()-13)/2),0)),"",OFFSET('11. SEGUIMIENTO 2026'!$Q$14,INT((ROW()-13)/2),0)),IF(ISBLANK(OFFSET('9. METAS'!$T$20,INT((ROW()-14)/2),0)),"",OFFSET('9. METAS'!$T$20,INT((ROW()-14)/2),0)))</f>
        <v/>
      </c>
      <c r="N273" s="1006" t="str">
        <f t="shared" ref="N273" ca="1" si="256">IFERROR(J273/J274,"ND")</f>
        <v>ND</v>
      </c>
      <c r="O273" s="1008" t="str">
        <f t="shared" ref="O273" ca="1" si="257">IFERROR(((J273+K273+L273+M273)/H273),"ND")</f>
        <v>ND</v>
      </c>
      <c r="P273" s="1010"/>
    </row>
    <row r="274" spans="3:16">
      <c r="C274" s="1025"/>
      <c r="D274" s="1018"/>
      <c r="E274" s="1018"/>
      <c r="F274" s="1021"/>
      <c r="G274" s="1023"/>
      <c r="H274" s="1002"/>
      <c r="I274" s="1012"/>
      <c r="J274" s="244" t="str">
        <f ca="1">IF(MOD(ROW()-13,2)=0,IF(ISBLANK(OFFSET('11. SEGUIMIENTO 2026'!$N$14,INT((ROW()-13)/2),0)),"",OFFSET('11. SEGUIMIENTO 2026'!$N$14,INT((ROW()-13)/2),0)),IF(ISBLANK(OFFSET('9. METAS'!$Q$20,INT((ROW()-14)/2),0)),"",OFFSET('9. METAS'!$Q$20,INT((ROW()-14)/2),0)))</f>
        <v/>
      </c>
      <c r="K274" s="245" t="str">
        <f ca="1">IF(MOD(ROW()-13,2)=0,IF(ISBLANK(OFFSET('11. SEGUIMIENTO 2026'!$O$14,INT((ROW()-13)/2),0)),"",OFFSET('11. SEGUIMIENTO 2026'!$O$14,INT((ROW()-13)/2),0)),IF(ISBLANK(OFFSET('9. METAS'!$R$20,INT((ROW()-14)/2),0)),"",OFFSET('9. METAS'!$R$20,INT((ROW()-14)/2),0)))</f>
        <v/>
      </c>
      <c r="L274" s="245" t="str">
        <f ca="1">IF(MOD(ROW()-13,2)=0,IF(ISBLANK(OFFSET('11. SEGUIMIENTO 2026'!$P$14,INT((ROW()-13)/2),0)),"",OFFSET('11. SEGUIMIENTO 2026'!$P$14,INT((ROW()-13)/2),0)),IF(ISBLANK(OFFSET('9. METAS'!$S$20,INT((ROW()-14)/2),0)),"",OFFSET('9. METAS'!$S$20,INT((ROW()-14)/2),0)))</f>
        <v/>
      </c>
      <c r="M274" s="246" t="str">
        <f ca="1">IF(MOD(ROW()-13,2)=0,IF(ISBLANK(OFFSET('11. SEGUIMIENTO 2026'!$Q$14,INT((ROW()-13)/2),0)),"",OFFSET('11. SEGUIMIENTO 2026'!$Q$14,INT((ROW()-13)/2),0)),IF(ISBLANK(OFFSET('9. METAS'!$T$20,INT((ROW()-14)/2),0)),"",OFFSET('9. METAS'!$T$20,INT((ROW()-14)/2),0)))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02" t="str">
        <f ca="1">IF(ISBLANK(OFFSET('9. METAS'!$K$20,INT((ROW()-13)/2),0)),"",OFFSET('9. METAS'!$K$20,INT((ROW()-13)/2),0))</f>
        <v/>
      </c>
      <c r="I275" s="1004"/>
      <c r="J275" s="244" t="str">
        <f ca="1">IF(MOD(ROW()-13,2)=0,IF(ISBLANK(OFFSET('11. SEGUIMIENTO 2026'!$N$14,INT((ROW()-13)/2),0)),"",OFFSET('11. SEGUIMIENTO 2026'!$N$14,INT((ROW()-13)/2),0)),IF(ISBLANK(OFFSET('9. METAS'!$Q$20,INT((ROW()-14)/2),0)),"",OFFSET('9. METAS'!$Q$20,INT((ROW()-14)/2),0)))</f>
        <v/>
      </c>
      <c r="K275" s="245" t="str">
        <f ca="1">IF(MOD(ROW()-13,2)=0,IF(ISBLANK(OFFSET('11. SEGUIMIENTO 2026'!$O$14,INT((ROW()-13)/2),0)),"",OFFSET('11. SEGUIMIENTO 2026'!$O$14,INT((ROW()-13)/2),0)),IF(ISBLANK(OFFSET('9. METAS'!$R$20,INT((ROW()-14)/2),0)),"",OFFSET('9. METAS'!$R$20,INT((ROW()-14)/2),0)))</f>
        <v/>
      </c>
      <c r="L275" s="245" t="str">
        <f ca="1">IF(MOD(ROW()-13,2)=0,IF(ISBLANK(OFFSET('11. SEGUIMIENTO 2026'!$P$14,INT((ROW()-13)/2),0)),"",OFFSET('11. SEGUIMIENTO 2026'!$P$14,INT((ROW()-13)/2),0)),IF(ISBLANK(OFFSET('9. METAS'!$S$20,INT((ROW()-14)/2),0)),"",OFFSET('9. METAS'!$S$20,INT((ROW()-14)/2),0)))</f>
        <v/>
      </c>
      <c r="M275" s="246" t="str">
        <f ca="1">IF(MOD(ROW()-13,2)=0,IF(ISBLANK(OFFSET('11. SEGUIMIENTO 2026'!$Q$14,INT((ROW()-13)/2),0)),"",OFFSET('11. SEGUIMIENTO 2026'!$Q$14,INT((ROW()-13)/2),0)),IF(ISBLANK(OFFSET('9. METAS'!$T$20,INT((ROW()-14)/2),0)),"",OFFSET('9. METAS'!$T$20,INT((ROW()-14)/2),0)))</f>
        <v/>
      </c>
      <c r="N275" s="1006" t="str">
        <f t="shared" ref="N275" ca="1" si="258">IFERROR(J275/J276,"ND")</f>
        <v>ND</v>
      </c>
      <c r="O275" s="1008" t="str">
        <f t="shared" ref="O275" ca="1" si="259">IFERROR(((J275+K275+L275+M275)/H275),"ND")</f>
        <v>ND</v>
      </c>
      <c r="P275" s="1010"/>
    </row>
    <row r="276" spans="3:16">
      <c r="C276" s="1025"/>
      <c r="D276" s="1018"/>
      <c r="E276" s="1018"/>
      <c r="F276" s="1021"/>
      <c r="G276" s="1023"/>
      <c r="H276" s="1002"/>
      <c r="I276" s="1012"/>
      <c r="J276" s="244" t="str">
        <f ca="1">IF(MOD(ROW()-13,2)=0,IF(ISBLANK(OFFSET('11. SEGUIMIENTO 2026'!$N$14,INT((ROW()-13)/2),0)),"",OFFSET('11. SEGUIMIENTO 2026'!$N$14,INT((ROW()-13)/2),0)),IF(ISBLANK(OFFSET('9. METAS'!$Q$20,INT((ROW()-14)/2),0)),"",OFFSET('9. METAS'!$Q$20,INT((ROW()-14)/2),0)))</f>
        <v/>
      </c>
      <c r="K276" s="245" t="str">
        <f ca="1">IF(MOD(ROW()-13,2)=0,IF(ISBLANK(OFFSET('11. SEGUIMIENTO 2026'!$O$14,INT((ROW()-13)/2),0)),"",OFFSET('11. SEGUIMIENTO 2026'!$O$14,INT((ROW()-13)/2),0)),IF(ISBLANK(OFFSET('9. METAS'!$R$20,INT((ROW()-14)/2),0)),"",OFFSET('9. METAS'!$R$20,INT((ROW()-14)/2),0)))</f>
        <v/>
      </c>
      <c r="L276" s="245" t="str">
        <f ca="1">IF(MOD(ROW()-13,2)=0,IF(ISBLANK(OFFSET('11. SEGUIMIENTO 2026'!$P$14,INT((ROW()-13)/2),0)),"",OFFSET('11. SEGUIMIENTO 2026'!$P$14,INT((ROW()-13)/2),0)),IF(ISBLANK(OFFSET('9. METAS'!$S$20,INT((ROW()-14)/2),0)),"",OFFSET('9. METAS'!$S$20,INT((ROW()-14)/2),0)))</f>
        <v/>
      </c>
      <c r="M276" s="246" t="str">
        <f ca="1">IF(MOD(ROW()-13,2)=0,IF(ISBLANK(OFFSET('11. SEGUIMIENTO 2026'!$Q$14,INT((ROW()-13)/2),0)),"",OFFSET('11. SEGUIMIENTO 2026'!$Q$14,INT((ROW()-13)/2),0)),IF(ISBLANK(OFFSET('9. METAS'!$T$20,INT((ROW()-14)/2),0)),"",OFFSET('9. METAS'!$T$20,INT((ROW()-14)/2),0)))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02" t="str">
        <f ca="1">IF(ISBLANK(OFFSET('9. METAS'!$K$20,INT((ROW()-13)/2),0)),"",OFFSET('9. METAS'!$K$20,INT((ROW()-13)/2),0))</f>
        <v/>
      </c>
      <c r="I277" s="1004"/>
      <c r="J277" s="244" t="str">
        <f ca="1">IF(MOD(ROW()-13,2)=0,IF(ISBLANK(OFFSET('11. SEGUIMIENTO 2026'!$N$14,INT((ROW()-13)/2),0)),"",OFFSET('11. SEGUIMIENTO 2026'!$N$14,INT((ROW()-13)/2),0)),IF(ISBLANK(OFFSET('9. METAS'!$Q$20,INT((ROW()-14)/2),0)),"",OFFSET('9. METAS'!$Q$20,INT((ROW()-14)/2),0)))</f>
        <v/>
      </c>
      <c r="K277" s="245" t="str">
        <f ca="1">IF(MOD(ROW()-13,2)=0,IF(ISBLANK(OFFSET('11. SEGUIMIENTO 2026'!$O$14,INT((ROW()-13)/2),0)),"",OFFSET('11. SEGUIMIENTO 2026'!$O$14,INT((ROW()-13)/2),0)),IF(ISBLANK(OFFSET('9. METAS'!$R$20,INT((ROW()-14)/2),0)),"",OFFSET('9. METAS'!$R$20,INT((ROW()-14)/2),0)))</f>
        <v/>
      </c>
      <c r="L277" s="245" t="str">
        <f ca="1">IF(MOD(ROW()-13,2)=0,IF(ISBLANK(OFFSET('11. SEGUIMIENTO 2026'!$P$14,INT((ROW()-13)/2),0)),"",OFFSET('11. SEGUIMIENTO 2026'!$P$14,INT((ROW()-13)/2),0)),IF(ISBLANK(OFFSET('9. METAS'!$S$20,INT((ROW()-14)/2),0)),"",OFFSET('9. METAS'!$S$20,INT((ROW()-14)/2),0)))</f>
        <v/>
      </c>
      <c r="M277" s="246" t="str">
        <f ca="1">IF(MOD(ROW()-13,2)=0,IF(ISBLANK(OFFSET('11. SEGUIMIENTO 2026'!$Q$14,INT((ROW()-13)/2),0)),"",OFFSET('11. SEGUIMIENTO 2026'!$Q$14,INT((ROW()-13)/2),0)),IF(ISBLANK(OFFSET('9. METAS'!$T$20,INT((ROW()-14)/2),0)),"",OFFSET('9. METAS'!$T$20,INT((ROW()-14)/2),0)))</f>
        <v/>
      </c>
      <c r="N277" s="1006" t="str">
        <f t="shared" ref="N277" ca="1" si="260">IFERROR(J277/J278,"ND")</f>
        <v>ND</v>
      </c>
      <c r="O277" s="1008" t="str">
        <f t="shared" ref="O277" ca="1" si="261">IFERROR(((J277+K277+L277+M277)/H277),"ND")</f>
        <v>ND</v>
      </c>
      <c r="P277" s="1010"/>
    </row>
    <row r="278" spans="3:16">
      <c r="C278" s="1025"/>
      <c r="D278" s="1018"/>
      <c r="E278" s="1018"/>
      <c r="F278" s="1021"/>
      <c r="G278" s="1023"/>
      <c r="H278" s="1002"/>
      <c r="I278" s="1012"/>
      <c r="J278" s="244" t="str">
        <f ca="1">IF(MOD(ROW()-13,2)=0,IF(ISBLANK(OFFSET('11. SEGUIMIENTO 2026'!$N$14,INT((ROW()-13)/2),0)),"",OFFSET('11. SEGUIMIENTO 2026'!$N$14,INT((ROW()-13)/2),0)),IF(ISBLANK(OFFSET('9. METAS'!$Q$20,INT((ROW()-14)/2),0)),"",OFFSET('9. METAS'!$Q$20,INT((ROW()-14)/2),0)))</f>
        <v/>
      </c>
      <c r="K278" s="245" t="str">
        <f ca="1">IF(MOD(ROW()-13,2)=0,IF(ISBLANK(OFFSET('11. SEGUIMIENTO 2026'!$O$14,INT((ROW()-13)/2),0)),"",OFFSET('11. SEGUIMIENTO 2026'!$O$14,INT((ROW()-13)/2),0)),IF(ISBLANK(OFFSET('9. METAS'!$R$20,INT((ROW()-14)/2),0)),"",OFFSET('9. METAS'!$R$20,INT((ROW()-14)/2),0)))</f>
        <v/>
      </c>
      <c r="L278" s="245" t="str">
        <f ca="1">IF(MOD(ROW()-13,2)=0,IF(ISBLANK(OFFSET('11. SEGUIMIENTO 2026'!$P$14,INT((ROW()-13)/2),0)),"",OFFSET('11. SEGUIMIENTO 2026'!$P$14,INT((ROW()-13)/2),0)),IF(ISBLANK(OFFSET('9. METAS'!$S$20,INT((ROW()-14)/2),0)),"",OFFSET('9. METAS'!$S$20,INT((ROW()-14)/2),0)))</f>
        <v/>
      </c>
      <c r="M278" s="246" t="str">
        <f ca="1">IF(MOD(ROW()-13,2)=0,IF(ISBLANK(OFFSET('11. SEGUIMIENTO 2026'!$Q$14,INT((ROW()-13)/2),0)),"",OFFSET('11. SEGUIMIENTO 2026'!$Q$14,INT((ROW()-13)/2),0)),IF(ISBLANK(OFFSET('9. METAS'!$T$20,INT((ROW()-14)/2),0)),"",OFFSET('9. METAS'!$T$20,INT((ROW()-14)/2),0)))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02" t="str">
        <f ca="1">IF(ISBLANK(OFFSET('9. METAS'!$K$20,INT((ROW()-13)/2),0)),"",OFFSET('9. METAS'!$K$20,INT((ROW()-13)/2),0))</f>
        <v/>
      </c>
      <c r="I279" s="1004"/>
      <c r="J279" s="244" t="str">
        <f ca="1">IF(MOD(ROW()-13,2)=0,IF(ISBLANK(OFFSET('11. SEGUIMIENTO 2026'!$N$14,INT((ROW()-13)/2),0)),"",OFFSET('11. SEGUIMIENTO 2026'!$N$14,INT((ROW()-13)/2),0)),IF(ISBLANK(OFFSET('9. METAS'!$Q$20,INT((ROW()-14)/2),0)),"",OFFSET('9. METAS'!$Q$20,INT((ROW()-14)/2),0)))</f>
        <v/>
      </c>
      <c r="K279" s="245" t="str">
        <f ca="1">IF(MOD(ROW()-13,2)=0,IF(ISBLANK(OFFSET('11. SEGUIMIENTO 2026'!$O$14,INT((ROW()-13)/2),0)),"",OFFSET('11. SEGUIMIENTO 2026'!$O$14,INT((ROW()-13)/2),0)),IF(ISBLANK(OFFSET('9. METAS'!$R$20,INT((ROW()-14)/2),0)),"",OFFSET('9. METAS'!$R$20,INT((ROW()-14)/2),0)))</f>
        <v/>
      </c>
      <c r="L279" s="245" t="str">
        <f ca="1">IF(MOD(ROW()-13,2)=0,IF(ISBLANK(OFFSET('11. SEGUIMIENTO 2026'!$P$14,INT((ROW()-13)/2),0)),"",OFFSET('11. SEGUIMIENTO 2026'!$P$14,INT((ROW()-13)/2),0)),IF(ISBLANK(OFFSET('9. METAS'!$S$20,INT((ROW()-14)/2),0)),"",OFFSET('9. METAS'!$S$20,INT((ROW()-14)/2),0)))</f>
        <v/>
      </c>
      <c r="M279" s="246" t="str">
        <f ca="1">IF(MOD(ROW()-13,2)=0,IF(ISBLANK(OFFSET('11. SEGUIMIENTO 2026'!$Q$14,INT((ROW()-13)/2),0)),"",OFFSET('11. SEGUIMIENTO 2026'!$Q$14,INT((ROW()-13)/2),0)),IF(ISBLANK(OFFSET('9. METAS'!$T$20,INT((ROW()-14)/2),0)),"",OFFSET('9. METAS'!$T$20,INT((ROW()-14)/2),0)))</f>
        <v/>
      </c>
      <c r="N279" s="1006" t="str">
        <f t="shared" ref="N279" ca="1" si="262">IFERROR(J279/J280,"ND")</f>
        <v>ND</v>
      </c>
      <c r="O279" s="1008" t="str">
        <f t="shared" ref="O279" ca="1" si="263">IFERROR(((J279+K279+L279+M279)/H279),"ND")</f>
        <v>ND</v>
      </c>
      <c r="P279" s="1010"/>
    </row>
    <row r="280" spans="3:16">
      <c r="C280" s="1025"/>
      <c r="D280" s="1018"/>
      <c r="E280" s="1018"/>
      <c r="F280" s="1021"/>
      <c r="G280" s="1023"/>
      <c r="H280" s="1002"/>
      <c r="I280" s="1012"/>
      <c r="J280" s="244" t="str">
        <f ca="1">IF(MOD(ROW()-13,2)=0,IF(ISBLANK(OFFSET('11. SEGUIMIENTO 2026'!$N$14,INT((ROW()-13)/2),0)),"",OFFSET('11. SEGUIMIENTO 2026'!$N$14,INT((ROW()-13)/2),0)),IF(ISBLANK(OFFSET('9. METAS'!$Q$20,INT((ROW()-14)/2),0)),"",OFFSET('9. METAS'!$Q$20,INT((ROW()-14)/2),0)))</f>
        <v/>
      </c>
      <c r="K280" s="245" t="str">
        <f ca="1">IF(MOD(ROW()-13,2)=0,IF(ISBLANK(OFFSET('11. SEGUIMIENTO 2026'!$O$14,INT((ROW()-13)/2),0)),"",OFFSET('11. SEGUIMIENTO 2026'!$O$14,INT((ROW()-13)/2),0)),IF(ISBLANK(OFFSET('9. METAS'!$R$20,INT((ROW()-14)/2),0)),"",OFFSET('9. METAS'!$R$20,INT((ROW()-14)/2),0)))</f>
        <v/>
      </c>
      <c r="L280" s="245" t="str">
        <f ca="1">IF(MOD(ROW()-13,2)=0,IF(ISBLANK(OFFSET('11. SEGUIMIENTO 2026'!$P$14,INT((ROW()-13)/2),0)),"",OFFSET('11. SEGUIMIENTO 2026'!$P$14,INT((ROW()-13)/2),0)),IF(ISBLANK(OFFSET('9. METAS'!$S$20,INT((ROW()-14)/2),0)),"",OFFSET('9. METAS'!$S$20,INT((ROW()-14)/2),0)))</f>
        <v/>
      </c>
      <c r="M280" s="246" t="str">
        <f ca="1">IF(MOD(ROW()-13,2)=0,IF(ISBLANK(OFFSET('11. SEGUIMIENTO 2026'!$Q$14,INT((ROW()-13)/2),0)),"",OFFSET('11. SEGUIMIENTO 2026'!$Q$14,INT((ROW()-13)/2),0)),IF(ISBLANK(OFFSET('9. METAS'!$T$20,INT((ROW()-14)/2),0)),"",OFFSET('9. METAS'!$T$20,INT((ROW()-14)/2),0)))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02">
        <f ca="1">IF(ISBLANK(OFFSET('9. METAS'!$K$20,INT((ROW()-13)/2),0)),"",OFFSET('9. METAS'!$K$20,INT((ROW()-13)/2),0))</f>
        <v>100</v>
      </c>
      <c r="I281" s="1004"/>
      <c r="J281" s="244">
        <f ca="1">IF(MOD(ROW()-13,2)=0,IF(ISBLANK(OFFSET('11. SEGUIMIENTO 2026'!$N$14,INT((ROW()-13)/2),0)),"",OFFSET('11. SEGUIMIENTO 2026'!$N$14,INT((ROW()-13)/2),0)),IF(ISBLANK(OFFSET('9. METAS'!$Q$20,INT((ROW()-14)/2),0)),"",OFFSET('9. METAS'!$Q$20,INT((ROW()-14)/2),0)))</f>
        <v>25</v>
      </c>
      <c r="K281" s="245" t="str">
        <f ca="1">IF(MOD(ROW()-13,2)=0,IF(ISBLANK(OFFSET('11. SEGUIMIENTO 2026'!$O$14,INT((ROW()-13)/2),0)),"",OFFSET('11. SEGUIMIENTO 2026'!$O$14,INT((ROW()-13)/2),0)),IF(ISBLANK(OFFSET('9. METAS'!$R$20,INT((ROW()-14)/2),0)),"",OFFSET('9. METAS'!$R$20,INT((ROW()-14)/2),0)))</f>
        <v/>
      </c>
      <c r="L281" s="245" t="str">
        <f ca="1">IF(MOD(ROW()-13,2)=0,IF(ISBLANK(OFFSET('11. SEGUIMIENTO 2026'!$P$14,INT((ROW()-13)/2),0)),"",OFFSET('11. SEGUIMIENTO 2026'!$P$14,INT((ROW()-13)/2),0)),IF(ISBLANK(OFFSET('9. METAS'!$S$20,INT((ROW()-14)/2),0)),"",OFFSET('9. METAS'!$S$20,INT((ROW()-14)/2),0)))</f>
        <v/>
      </c>
      <c r="M281" s="246" t="str">
        <f ca="1">IF(MOD(ROW()-13,2)=0,IF(ISBLANK(OFFSET('11. SEGUIMIENTO 2026'!$Q$14,INT((ROW()-13)/2),0)),"",OFFSET('11. SEGUIMIENTO 2026'!$Q$14,INT((ROW()-13)/2),0)),IF(ISBLANK(OFFSET('9. METAS'!$T$20,INT((ROW()-14)/2),0)),"",OFFSET('9. METAS'!$T$20,INT((ROW()-14)/2),0)))</f>
        <v/>
      </c>
      <c r="N281" s="1006">
        <f t="shared" ref="N281" ca="1" si="264">IFERROR(J281/J282,"ND")</f>
        <v>1</v>
      </c>
      <c r="O281" s="1008" t="str">
        <f t="shared" ref="O281" ca="1" si="265">IFERROR(((J281+K281+L281+M281)/H281),"ND")</f>
        <v>ND</v>
      </c>
      <c r="P281" s="1010"/>
    </row>
    <row r="282" spans="3:16">
      <c r="C282" s="1025"/>
      <c r="D282" s="1018"/>
      <c r="E282" s="1018"/>
      <c r="F282" s="1021"/>
      <c r="G282" s="1023"/>
      <c r="H282" s="1002"/>
      <c r="I282" s="1012"/>
      <c r="J282" s="244">
        <f ca="1">IF(MOD(ROW()-13,2)=0,IF(ISBLANK(OFFSET('11. SEGUIMIENTO 2026'!$N$14,INT((ROW()-13)/2),0)),"",OFFSET('11. SEGUIMIENTO 2026'!$N$14,INT((ROW()-13)/2),0)),IF(ISBLANK(OFFSET('9. METAS'!$Q$20,INT((ROW()-14)/2),0)),"",OFFSET('9. METAS'!$Q$20,INT((ROW()-14)/2),0)))</f>
        <v>25</v>
      </c>
      <c r="K282" s="245">
        <f ca="1">IF(MOD(ROW()-13,2)=0,IF(ISBLANK(OFFSET('11. SEGUIMIENTO 2026'!$O$14,INT((ROW()-13)/2),0)),"",OFFSET('11. SEGUIMIENTO 2026'!$O$14,INT((ROW()-13)/2),0)),IF(ISBLANK(OFFSET('9. METAS'!$R$20,INT((ROW()-14)/2),0)),"",OFFSET('9. METAS'!$R$20,INT((ROW()-14)/2),0)))</f>
        <v>25</v>
      </c>
      <c r="L282" s="245">
        <f ca="1">IF(MOD(ROW()-13,2)=0,IF(ISBLANK(OFFSET('11. SEGUIMIENTO 2026'!$P$14,INT((ROW()-13)/2),0)),"",OFFSET('11. SEGUIMIENTO 2026'!$P$14,INT((ROW()-13)/2),0)),IF(ISBLANK(OFFSET('9. METAS'!$S$20,INT((ROW()-14)/2),0)),"",OFFSET('9. METAS'!$S$20,INT((ROW()-14)/2),0)))</f>
        <v>25</v>
      </c>
      <c r="M282" s="246">
        <f ca="1">IF(MOD(ROW()-13,2)=0,IF(ISBLANK(OFFSET('11. SEGUIMIENTO 2026'!$Q$14,INT((ROW()-13)/2),0)),"",OFFSET('11. SEGUIMIENTO 2026'!$Q$14,INT((ROW()-13)/2),0)),IF(ISBLANK(OFFSET('9. METAS'!$T$20,INT((ROW()-14)/2),0)),"",OFFSET('9. METAS'!$T$20,INT((ROW()-14)/2),0)))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02">
        <f ca="1">IF(ISBLANK(OFFSET('9. METAS'!$K$20,INT((ROW()-13)/2),0)),"",OFFSET('9. METAS'!$K$20,INT((ROW()-13)/2),0))</f>
        <v>50</v>
      </c>
      <c r="I283" s="1004"/>
      <c r="J283" s="244">
        <f ca="1">IF(MOD(ROW()-13,2)=0,IF(ISBLANK(OFFSET('11. SEGUIMIENTO 2026'!$N$14,INT((ROW()-13)/2),0)),"",OFFSET('11. SEGUIMIENTO 2026'!$N$14,INT((ROW()-13)/2),0)),IF(ISBLANK(OFFSET('9. METAS'!$Q$20,INT((ROW()-14)/2),0)),"",OFFSET('9. METAS'!$Q$20,INT((ROW()-14)/2),0)))</f>
        <v>7</v>
      </c>
      <c r="K283" s="245" t="str">
        <f ca="1">IF(MOD(ROW()-13,2)=0,IF(ISBLANK(OFFSET('11. SEGUIMIENTO 2026'!$O$14,INT((ROW()-13)/2),0)),"",OFFSET('11. SEGUIMIENTO 2026'!$O$14,INT((ROW()-13)/2),0)),IF(ISBLANK(OFFSET('9. METAS'!$R$20,INT((ROW()-14)/2),0)),"",OFFSET('9. METAS'!$R$20,INT((ROW()-14)/2),0)))</f>
        <v/>
      </c>
      <c r="L283" s="245" t="str">
        <f ca="1">IF(MOD(ROW()-13,2)=0,IF(ISBLANK(OFFSET('11. SEGUIMIENTO 2026'!$P$14,INT((ROW()-13)/2),0)),"",OFFSET('11. SEGUIMIENTO 2026'!$P$14,INT((ROW()-13)/2),0)),IF(ISBLANK(OFFSET('9. METAS'!$S$20,INT((ROW()-14)/2),0)),"",OFFSET('9. METAS'!$S$20,INT((ROW()-14)/2),0)))</f>
        <v/>
      </c>
      <c r="M283" s="246" t="str">
        <f ca="1">IF(MOD(ROW()-13,2)=0,IF(ISBLANK(OFFSET('11. SEGUIMIENTO 2026'!$Q$14,INT((ROW()-13)/2),0)),"",OFFSET('11. SEGUIMIENTO 2026'!$Q$14,INT((ROW()-13)/2),0)),IF(ISBLANK(OFFSET('9. METAS'!$T$20,INT((ROW()-14)/2),0)),"",OFFSET('9. METAS'!$T$20,INT((ROW()-14)/2),0)))</f>
        <v/>
      </c>
      <c r="N283" s="1006">
        <f t="shared" ref="N283" ca="1" si="266">IFERROR(J283/J284,"ND")</f>
        <v>1</v>
      </c>
      <c r="O283" s="1008" t="str">
        <f t="shared" ref="O283" ca="1" si="267">IFERROR(((J283+K283+L283+M283)/H283),"ND")</f>
        <v>ND</v>
      </c>
      <c r="P283" s="1010"/>
    </row>
    <row r="284" spans="3:16">
      <c r="C284" s="1025"/>
      <c r="D284" s="1018"/>
      <c r="E284" s="1018"/>
      <c r="F284" s="1021"/>
      <c r="G284" s="1023"/>
      <c r="H284" s="1002"/>
      <c r="I284" s="1012"/>
      <c r="J284" s="244">
        <f ca="1">IF(MOD(ROW()-13,2)=0,IF(ISBLANK(OFFSET('11. SEGUIMIENTO 2026'!$N$14,INT((ROW()-13)/2),0)),"",OFFSET('11. SEGUIMIENTO 2026'!$N$14,INT((ROW()-13)/2),0)),IF(ISBLANK(OFFSET('9. METAS'!$Q$20,INT((ROW()-14)/2),0)),"",OFFSET('9. METAS'!$Q$20,INT((ROW()-14)/2),0)))</f>
        <v>7</v>
      </c>
      <c r="K284" s="245">
        <f ca="1">IF(MOD(ROW()-13,2)=0,IF(ISBLANK(OFFSET('11. SEGUIMIENTO 2026'!$O$14,INT((ROW()-13)/2),0)),"",OFFSET('11. SEGUIMIENTO 2026'!$O$14,INT((ROW()-13)/2),0)),IF(ISBLANK(OFFSET('9. METAS'!$R$20,INT((ROW()-14)/2),0)),"",OFFSET('9. METAS'!$R$20,INT((ROW()-14)/2),0)))</f>
        <v>18</v>
      </c>
      <c r="L284" s="245">
        <f ca="1">IF(MOD(ROW()-13,2)=0,IF(ISBLANK(OFFSET('11. SEGUIMIENTO 2026'!$P$14,INT((ROW()-13)/2),0)),"",OFFSET('11. SEGUIMIENTO 2026'!$P$14,INT((ROW()-13)/2),0)),IF(ISBLANK(OFFSET('9. METAS'!$S$20,INT((ROW()-14)/2),0)),"",OFFSET('9. METAS'!$S$20,INT((ROW()-14)/2),0)))</f>
        <v>18</v>
      </c>
      <c r="M284" s="246">
        <f ca="1">IF(MOD(ROW()-13,2)=0,IF(ISBLANK(OFFSET('11. SEGUIMIENTO 2026'!$Q$14,INT((ROW()-13)/2),0)),"",OFFSET('11. SEGUIMIENTO 2026'!$Q$14,INT((ROW()-13)/2),0)),IF(ISBLANK(OFFSET('9. METAS'!$T$20,INT((ROW()-14)/2),0)),"",OFFSET('9. METAS'!$T$20,INT((ROW()-14)/2),0)))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02" t="str">
        <f ca="1">IF(ISBLANK(OFFSET('9. METAS'!$K$20,INT((ROW()-13)/2),0)),"",OFFSET('9. METAS'!$K$20,INT((ROW()-13)/2),0))</f>
        <v/>
      </c>
      <c r="I285" s="1004"/>
      <c r="J285" s="244" t="str">
        <f ca="1">IF(MOD(ROW()-13,2)=0,IF(ISBLANK(OFFSET('11. SEGUIMIENTO 2026'!$N$14,INT((ROW()-13)/2),0)),"",OFFSET('11. SEGUIMIENTO 2026'!$N$14,INT((ROW()-13)/2),0)),IF(ISBLANK(OFFSET('9. METAS'!$Q$20,INT((ROW()-14)/2),0)),"",OFFSET('9. METAS'!$Q$20,INT((ROW()-14)/2),0)))</f>
        <v/>
      </c>
      <c r="K285" s="245" t="str">
        <f ca="1">IF(MOD(ROW()-13,2)=0,IF(ISBLANK(OFFSET('11. SEGUIMIENTO 2026'!$O$14,INT((ROW()-13)/2),0)),"",OFFSET('11. SEGUIMIENTO 2026'!$O$14,INT((ROW()-13)/2),0)),IF(ISBLANK(OFFSET('9. METAS'!$R$20,INT((ROW()-14)/2),0)),"",OFFSET('9. METAS'!$R$20,INT((ROW()-14)/2),0)))</f>
        <v/>
      </c>
      <c r="L285" s="245" t="str">
        <f ca="1">IF(MOD(ROW()-13,2)=0,IF(ISBLANK(OFFSET('11. SEGUIMIENTO 2026'!$P$14,INT((ROW()-13)/2),0)),"",OFFSET('11. SEGUIMIENTO 2026'!$P$14,INT((ROW()-13)/2),0)),IF(ISBLANK(OFFSET('9. METAS'!$S$20,INT((ROW()-14)/2),0)),"",OFFSET('9. METAS'!$S$20,INT((ROW()-14)/2),0)))</f>
        <v/>
      </c>
      <c r="M285" s="246" t="str">
        <f ca="1">IF(MOD(ROW()-13,2)=0,IF(ISBLANK(OFFSET('11. SEGUIMIENTO 2026'!$Q$14,INT((ROW()-13)/2),0)),"",OFFSET('11. SEGUIMIENTO 2026'!$Q$14,INT((ROW()-13)/2),0)),IF(ISBLANK(OFFSET('9. METAS'!$T$20,INT((ROW()-14)/2),0)),"",OFFSET('9. METAS'!$T$20,INT((ROW()-14)/2),0)))</f>
        <v/>
      </c>
      <c r="N285" s="1006" t="str">
        <f t="shared" ref="N285" ca="1" si="268">IFERROR(J285/J286,"ND")</f>
        <v>ND</v>
      </c>
      <c r="O285" s="1008" t="str">
        <f t="shared" ref="O285" ca="1" si="269">IFERROR(((J285+K285+L285+M285)/H285),"ND")</f>
        <v>ND</v>
      </c>
      <c r="P285" s="1010"/>
    </row>
    <row r="286" spans="3:16">
      <c r="C286" s="1025"/>
      <c r="D286" s="1018"/>
      <c r="E286" s="1018"/>
      <c r="F286" s="1021"/>
      <c r="G286" s="1023"/>
      <c r="H286" s="1002"/>
      <c r="I286" s="1012"/>
      <c r="J286" s="244" t="str">
        <f ca="1">IF(MOD(ROW()-13,2)=0,IF(ISBLANK(OFFSET('11. SEGUIMIENTO 2026'!$N$14,INT((ROW()-13)/2),0)),"",OFFSET('11. SEGUIMIENTO 2026'!$N$14,INT((ROW()-13)/2),0)),IF(ISBLANK(OFFSET('9. METAS'!$Q$20,INT((ROW()-14)/2),0)),"",OFFSET('9. METAS'!$Q$20,INT((ROW()-14)/2),0)))</f>
        <v/>
      </c>
      <c r="K286" s="245" t="str">
        <f ca="1">IF(MOD(ROW()-13,2)=0,IF(ISBLANK(OFFSET('11. SEGUIMIENTO 2026'!$O$14,INT((ROW()-13)/2),0)),"",OFFSET('11. SEGUIMIENTO 2026'!$O$14,INT((ROW()-13)/2),0)),IF(ISBLANK(OFFSET('9. METAS'!$R$20,INT((ROW()-14)/2),0)),"",OFFSET('9. METAS'!$R$20,INT((ROW()-14)/2),0)))</f>
        <v/>
      </c>
      <c r="L286" s="245" t="str">
        <f ca="1">IF(MOD(ROW()-13,2)=0,IF(ISBLANK(OFFSET('11. SEGUIMIENTO 2026'!$P$14,INT((ROW()-13)/2),0)),"",OFFSET('11. SEGUIMIENTO 2026'!$P$14,INT((ROW()-13)/2),0)),IF(ISBLANK(OFFSET('9. METAS'!$S$20,INT((ROW()-14)/2),0)),"",OFFSET('9. METAS'!$S$20,INT((ROW()-14)/2),0)))</f>
        <v/>
      </c>
      <c r="M286" s="246" t="str">
        <f ca="1">IF(MOD(ROW()-13,2)=0,IF(ISBLANK(OFFSET('11. SEGUIMIENTO 2026'!$Q$14,INT((ROW()-13)/2),0)),"",OFFSET('11. SEGUIMIENTO 2026'!$Q$14,INT((ROW()-13)/2),0)),IF(ISBLANK(OFFSET('9. METAS'!$T$20,INT((ROW()-14)/2),0)),"",OFFSET('9. METAS'!$T$20,INT((ROW()-14)/2),0)))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02" t="str">
        <f ca="1">IF(ISBLANK(OFFSET('9. METAS'!$K$20,INT((ROW()-13)/2),0)),"",OFFSET('9. METAS'!$K$20,INT((ROW()-13)/2),0))</f>
        <v/>
      </c>
      <c r="I287" s="1004"/>
      <c r="J287" s="244" t="str">
        <f ca="1">IF(MOD(ROW()-13,2)=0,IF(ISBLANK(OFFSET('11. SEGUIMIENTO 2026'!$N$14,INT((ROW()-13)/2),0)),"",OFFSET('11. SEGUIMIENTO 2026'!$N$14,INT((ROW()-13)/2),0)),IF(ISBLANK(OFFSET('9. METAS'!$Q$20,INT((ROW()-14)/2),0)),"",OFFSET('9. METAS'!$Q$20,INT((ROW()-14)/2),0)))</f>
        <v/>
      </c>
      <c r="K287" s="245" t="str">
        <f ca="1">IF(MOD(ROW()-13,2)=0,IF(ISBLANK(OFFSET('11. SEGUIMIENTO 2026'!$O$14,INT((ROW()-13)/2),0)),"",OFFSET('11. SEGUIMIENTO 2026'!$O$14,INT((ROW()-13)/2),0)),IF(ISBLANK(OFFSET('9. METAS'!$R$20,INT((ROW()-14)/2),0)),"",OFFSET('9. METAS'!$R$20,INT((ROW()-14)/2),0)))</f>
        <v/>
      </c>
      <c r="L287" s="245" t="str">
        <f ca="1">IF(MOD(ROW()-13,2)=0,IF(ISBLANK(OFFSET('11. SEGUIMIENTO 2026'!$P$14,INT((ROW()-13)/2),0)),"",OFFSET('11. SEGUIMIENTO 2026'!$P$14,INT((ROW()-13)/2),0)),IF(ISBLANK(OFFSET('9. METAS'!$S$20,INT((ROW()-14)/2),0)),"",OFFSET('9. METAS'!$S$20,INT((ROW()-14)/2),0)))</f>
        <v/>
      </c>
      <c r="M287" s="246" t="str">
        <f ca="1">IF(MOD(ROW()-13,2)=0,IF(ISBLANK(OFFSET('11. SEGUIMIENTO 2026'!$Q$14,INT((ROW()-13)/2),0)),"",OFFSET('11. SEGUIMIENTO 2026'!$Q$14,INT((ROW()-13)/2),0)),IF(ISBLANK(OFFSET('9. METAS'!$T$20,INT((ROW()-14)/2),0)),"",OFFSET('9. METAS'!$T$20,INT((ROW()-14)/2),0)))</f>
        <v/>
      </c>
      <c r="N287" s="1006" t="str">
        <f t="shared" ref="N287" ca="1" si="270">IFERROR(J287/J288,"ND")</f>
        <v>ND</v>
      </c>
      <c r="O287" s="1008" t="str">
        <f t="shared" ref="O287" ca="1" si="271">IFERROR(((J287+K287+L287+M287)/H287),"ND")</f>
        <v>ND</v>
      </c>
      <c r="P287" s="1010"/>
    </row>
    <row r="288" spans="3:16">
      <c r="C288" s="1025"/>
      <c r="D288" s="1018"/>
      <c r="E288" s="1018"/>
      <c r="F288" s="1021"/>
      <c r="G288" s="1023"/>
      <c r="H288" s="1002"/>
      <c r="I288" s="1012"/>
      <c r="J288" s="244" t="str">
        <f ca="1">IF(MOD(ROW()-13,2)=0,IF(ISBLANK(OFFSET('11. SEGUIMIENTO 2026'!$N$14,INT((ROW()-13)/2),0)),"",OFFSET('11. SEGUIMIENTO 2026'!$N$14,INT((ROW()-13)/2),0)),IF(ISBLANK(OFFSET('9. METAS'!$Q$20,INT((ROW()-14)/2),0)),"",OFFSET('9. METAS'!$Q$20,INT((ROW()-14)/2),0)))</f>
        <v/>
      </c>
      <c r="K288" s="245" t="str">
        <f ca="1">IF(MOD(ROW()-13,2)=0,IF(ISBLANK(OFFSET('11. SEGUIMIENTO 2026'!$O$14,INT((ROW()-13)/2),0)),"",OFFSET('11. SEGUIMIENTO 2026'!$O$14,INT((ROW()-13)/2),0)),IF(ISBLANK(OFFSET('9. METAS'!$R$20,INT((ROW()-14)/2),0)),"",OFFSET('9. METAS'!$R$20,INT((ROW()-14)/2),0)))</f>
        <v/>
      </c>
      <c r="L288" s="245" t="str">
        <f ca="1">IF(MOD(ROW()-13,2)=0,IF(ISBLANK(OFFSET('11. SEGUIMIENTO 2026'!$P$14,INT((ROW()-13)/2),0)),"",OFFSET('11. SEGUIMIENTO 2026'!$P$14,INT((ROW()-13)/2),0)),IF(ISBLANK(OFFSET('9. METAS'!$S$20,INT((ROW()-14)/2),0)),"",OFFSET('9. METAS'!$S$20,INT((ROW()-14)/2),0)))</f>
        <v/>
      </c>
      <c r="M288" s="246" t="str">
        <f ca="1">IF(MOD(ROW()-13,2)=0,IF(ISBLANK(OFFSET('11. SEGUIMIENTO 2026'!$Q$14,INT((ROW()-13)/2),0)),"",OFFSET('11. SEGUIMIENTO 2026'!$Q$14,INT((ROW()-13)/2),0)),IF(ISBLANK(OFFSET('9. METAS'!$T$20,INT((ROW()-14)/2),0)),"",OFFSET('9. METAS'!$T$20,INT((ROW()-14)/2),0)))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02" t="str">
        <f ca="1">IF(ISBLANK(OFFSET('9. METAS'!$K$20,INT((ROW()-13)/2),0)),"",OFFSET('9. METAS'!$K$20,INT((ROW()-13)/2),0))</f>
        <v/>
      </c>
      <c r="I289" s="1004"/>
      <c r="J289" s="244" t="str">
        <f ca="1">IF(MOD(ROW()-13,2)=0,IF(ISBLANK(OFFSET('11. SEGUIMIENTO 2026'!$N$14,INT((ROW()-13)/2),0)),"",OFFSET('11. SEGUIMIENTO 2026'!$N$14,INT((ROW()-13)/2),0)),IF(ISBLANK(OFFSET('9. METAS'!$Q$20,INT((ROW()-14)/2),0)),"",OFFSET('9. METAS'!$Q$20,INT((ROW()-14)/2),0)))</f>
        <v/>
      </c>
      <c r="K289" s="245" t="str">
        <f ca="1">IF(MOD(ROW()-13,2)=0,IF(ISBLANK(OFFSET('11. SEGUIMIENTO 2026'!$O$14,INT((ROW()-13)/2),0)),"",OFFSET('11. SEGUIMIENTO 2026'!$O$14,INT((ROW()-13)/2),0)),IF(ISBLANK(OFFSET('9. METAS'!$R$20,INT((ROW()-14)/2),0)),"",OFFSET('9. METAS'!$R$20,INT((ROW()-14)/2),0)))</f>
        <v/>
      </c>
      <c r="L289" s="245" t="str">
        <f ca="1">IF(MOD(ROW()-13,2)=0,IF(ISBLANK(OFFSET('11. SEGUIMIENTO 2026'!$P$14,INT((ROW()-13)/2),0)),"",OFFSET('11. SEGUIMIENTO 2026'!$P$14,INT((ROW()-13)/2),0)),IF(ISBLANK(OFFSET('9. METAS'!$S$20,INT((ROW()-14)/2),0)),"",OFFSET('9. METAS'!$S$20,INT((ROW()-14)/2),0)))</f>
        <v/>
      </c>
      <c r="M289" s="246" t="str">
        <f ca="1">IF(MOD(ROW()-13,2)=0,IF(ISBLANK(OFFSET('11. SEGUIMIENTO 2026'!$Q$14,INT((ROW()-13)/2),0)),"",OFFSET('11. SEGUIMIENTO 2026'!$Q$14,INT((ROW()-13)/2),0)),IF(ISBLANK(OFFSET('9. METAS'!$T$20,INT((ROW()-14)/2),0)),"",OFFSET('9. METAS'!$T$20,INT((ROW()-14)/2),0)))</f>
        <v/>
      </c>
      <c r="N289" s="1006" t="str">
        <f t="shared" ref="N289" ca="1" si="272">IFERROR(J289/J290,"ND")</f>
        <v>ND</v>
      </c>
      <c r="O289" s="1008" t="str">
        <f t="shared" ref="O289" ca="1" si="273">IFERROR(((J289+K289+L289+M289)/H289),"ND")</f>
        <v>ND</v>
      </c>
      <c r="P289" s="1010"/>
    </row>
    <row r="290" spans="3:16">
      <c r="C290" s="1025"/>
      <c r="D290" s="1018"/>
      <c r="E290" s="1018"/>
      <c r="F290" s="1021"/>
      <c r="G290" s="1023"/>
      <c r="H290" s="1002"/>
      <c r="I290" s="1012"/>
      <c r="J290" s="244" t="str">
        <f ca="1">IF(MOD(ROW()-13,2)=0,IF(ISBLANK(OFFSET('11. SEGUIMIENTO 2026'!$N$14,INT((ROW()-13)/2),0)),"",OFFSET('11. SEGUIMIENTO 2026'!$N$14,INT((ROW()-13)/2),0)),IF(ISBLANK(OFFSET('9. METAS'!$Q$20,INT((ROW()-14)/2),0)),"",OFFSET('9. METAS'!$Q$20,INT((ROW()-14)/2),0)))</f>
        <v/>
      </c>
      <c r="K290" s="245" t="str">
        <f ca="1">IF(MOD(ROW()-13,2)=0,IF(ISBLANK(OFFSET('11. SEGUIMIENTO 2026'!$O$14,INT((ROW()-13)/2),0)),"",OFFSET('11. SEGUIMIENTO 2026'!$O$14,INT((ROW()-13)/2),0)),IF(ISBLANK(OFFSET('9. METAS'!$R$20,INT((ROW()-14)/2),0)),"",OFFSET('9. METAS'!$R$20,INT((ROW()-14)/2),0)))</f>
        <v/>
      </c>
      <c r="L290" s="245" t="str">
        <f ca="1">IF(MOD(ROW()-13,2)=0,IF(ISBLANK(OFFSET('11. SEGUIMIENTO 2026'!$P$14,INT((ROW()-13)/2),0)),"",OFFSET('11. SEGUIMIENTO 2026'!$P$14,INT((ROW()-13)/2),0)),IF(ISBLANK(OFFSET('9. METAS'!$S$20,INT((ROW()-14)/2),0)),"",OFFSET('9. METAS'!$S$20,INT((ROW()-14)/2),0)))</f>
        <v/>
      </c>
      <c r="M290" s="246" t="str">
        <f ca="1">IF(MOD(ROW()-13,2)=0,IF(ISBLANK(OFFSET('11. SEGUIMIENTO 2026'!$Q$14,INT((ROW()-13)/2),0)),"",OFFSET('11. SEGUIMIENTO 2026'!$Q$14,INT((ROW()-13)/2),0)),IF(ISBLANK(OFFSET('9. METAS'!$T$20,INT((ROW()-14)/2),0)),"",OFFSET('9. METAS'!$T$20,INT((ROW()-14)/2),0)))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02" t="str">
        <f ca="1">IF(ISBLANK(OFFSET('9. METAS'!$K$20,INT((ROW()-13)/2),0)),"",OFFSET('9. METAS'!$K$20,INT((ROW()-13)/2),0))</f>
        <v/>
      </c>
      <c r="I291" s="1004"/>
      <c r="J291" s="244" t="str">
        <f ca="1">IF(MOD(ROW()-13,2)=0,IF(ISBLANK(OFFSET('11. SEGUIMIENTO 2026'!$N$14,INT((ROW()-13)/2),0)),"",OFFSET('11. SEGUIMIENTO 2026'!$N$14,INT((ROW()-13)/2),0)),IF(ISBLANK(OFFSET('9. METAS'!$Q$20,INT((ROW()-14)/2),0)),"",OFFSET('9. METAS'!$Q$20,INT((ROW()-14)/2),0)))</f>
        <v/>
      </c>
      <c r="K291" s="245" t="str">
        <f ca="1">IF(MOD(ROW()-13,2)=0,IF(ISBLANK(OFFSET('11. SEGUIMIENTO 2026'!$O$14,INT((ROW()-13)/2),0)),"",OFFSET('11. SEGUIMIENTO 2026'!$O$14,INT((ROW()-13)/2),0)),IF(ISBLANK(OFFSET('9. METAS'!$R$20,INT((ROW()-14)/2),0)),"",OFFSET('9. METAS'!$R$20,INT((ROW()-14)/2),0)))</f>
        <v/>
      </c>
      <c r="L291" s="245" t="str">
        <f ca="1">IF(MOD(ROW()-13,2)=0,IF(ISBLANK(OFFSET('11. SEGUIMIENTO 2026'!$P$14,INT((ROW()-13)/2),0)),"",OFFSET('11. SEGUIMIENTO 2026'!$P$14,INT((ROW()-13)/2),0)),IF(ISBLANK(OFFSET('9. METAS'!$S$20,INT((ROW()-14)/2),0)),"",OFFSET('9. METAS'!$S$20,INT((ROW()-14)/2),0)))</f>
        <v/>
      </c>
      <c r="M291" s="246" t="str">
        <f ca="1">IF(MOD(ROW()-13,2)=0,IF(ISBLANK(OFFSET('11. SEGUIMIENTO 2026'!$Q$14,INT((ROW()-13)/2),0)),"",OFFSET('11. SEGUIMIENTO 2026'!$Q$14,INT((ROW()-13)/2),0)),IF(ISBLANK(OFFSET('9. METAS'!$T$20,INT((ROW()-14)/2),0)),"",OFFSET('9. METAS'!$T$20,INT((ROW()-14)/2),0)))</f>
        <v/>
      </c>
      <c r="N291" s="1006" t="str">
        <f t="shared" ref="N291" ca="1" si="274">IFERROR(J291/J292,"ND")</f>
        <v>ND</v>
      </c>
      <c r="O291" s="1008" t="str">
        <f t="shared" ref="O291" ca="1" si="275">IFERROR(((J291+K291+L291+M291)/H291),"ND")</f>
        <v>ND</v>
      </c>
      <c r="P291" s="1010"/>
    </row>
    <row r="292" spans="3:16">
      <c r="C292" s="1025"/>
      <c r="D292" s="1018"/>
      <c r="E292" s="1018"/>
      <c r="F292" s="1021"/>
      <c r="G292" s="1023"/>
      <c r="H292" s="1002"/>
      <c r="I292" s="1012"/>
      <c r="J292" s="244" t="str">
        <f ca="1">IF(MOD(ROW()-13,2)=0,IF(ISBLANK(OFFSET('11. SEGUIMIENTO 2026'!$N$14,INT((ROW()-13)/2),0)),"",OFFSET('11. SEGUIMIENTO 2026'!$N$14,INT((ROW()-13)/2),0)),IF(ISBLANK(OFFSET('9. METAS'!$Q$20,INT((ROW()-14)/2),0)),"",OFFSET('9. METAS'!$Q$20,INT((ROW()-14)/2),0)))</f>
        <v/>
      </c>
      <c r="K292" s="245" t="str">
        <f ca="1">IF(MOD(ROW()-13,2)=0,IF(ISBLANK(OFFSET('11. SEGUIMIENTO 2026'!$O$14,INT((ROW()-13)/2),0)),"",OFFSET('11. SEGUIMIENTO 2026'!$O$14,INT((ROW()-13)/2),0)),IF(ISBLANK(OFFSET('9. METAS'!$R$20,INT((ROW()-14)/2),0)),"",OFFSET('9. METAS'!$R$20,INT((ROW()-14)/2),0)))</f>
        <v/>
      </c>
      <c r="L292" s="245" t="str">
        <f ca="1">IF(MOD(ROW()-13,2)=0,IF(ISBLANK(OFFSET('11. SEGUIMIENTO 2026'!$P$14,INT((ROW()-13)/2),0)),"",OFFSET('11. SEGUIMIENTO 2026'!$P$14,INT((ROW()-13)/2),0)),IF(ISBLANK(OFFSET('9. METAS'!$S$20,INT((ROW()-14)/2),0)),"",OFFSET('9. METAS'!$S$20,INT((ROW()-14)/2),0)))</f>
        <v/>
      </c>
      <c r="M292" s="246" t="str">
        <f ca="1">IF(MOD(ROW()-13,2)=0,IF(ISBLANK(OFFSET('11. SEGUIMIENTO 2026'!$Q$14,INT((ROW()-13)/2),0)),"",OFFSET('11. SEGUIMIENTO 2026'!$Q$14,INT((ROW()-13)/2),0)),IF(ISBLANK(OFFSET('9. METAS'!$T$20,INT((ROW()-14)/2),0)),"",OFFSET('9. METAS'!$T$20,INT((ROW()-14)/2),0)))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02">
        <f ca="1">IF(ISBLANK(OFFSET('9. METAS'!$K$20,INT((ROW()-13)/2),0)),"",OFFSET('9. METAS'!$K$20,INT((ROW()-13)/2),0))</f>
        <v>100</v>
      </c>
      <c r="I293" s="1004"/>
      <c r="J293" s="244">
        <f ca="1">IF(MOD(ROW()-13,2)=0,IF(ISBLANK(OFFSET('11. SEGUIMIENTO 2026'!$N$14,INT((ROW()-13)/2),0)),"",OFFSET('11. SEGUIMIENTO 2026'!$N$14,INT((ROW()-13)/2),0)),IF(ISBLANK(OFFSET('9. METAS'!$Q$20,INT((ROW()-14)/2),0)),"",OFFSET('9. METAS'!$Q$20,INT((ROW()-14)/2),0)))</f>
        <v>25</v>
      </c>
      <c r="K293" s="245" t="str">
        <f ca="1">IF(MOD(ROW()-13,2)=0,IF(ISBLANK(OFFSET('11. SEGUIMIENTO 2026'!$O$14,INT((ROW()-13)/2),0)),"",OFFSET('11. SEGUIMIENTO 2026'!$O$14,INT((ROW()-13)/2),0)),IF(ISBLANK(OFFSET('9. METAS'!$R$20,INT((ROW()-14)/2),0)),"",OFFSET('9. METAS'!$R$20,INT((ROW()-14)/2),0)))</f>
        <v/>
      </c>
      <c r="L293" s="245" t="str">
        <f ca="1">IF(MOD(ROW()-13,2)=0,IF(ISBLANK(OFFSET('11. SEGUIMIENTO 2026'!$P$14,INT((ROW()-13)/2),0)),"",OFFSET('11. SEGUIMIENTO 2026'!$P$14,INT((ROW()-13)/2),0)),IF(ISBLANK(OFFSET('9. METAS'!$S$20,INT((ROW()-14)/2),0)),"",OFFSET('9. METAS'!$S$20,INT((ROW()-14)/2),0)))</f>
        <v/>
      </c>
      <c r="M293" s="246" t="str">
        <f ca="1">IF(MOD(ROW()-13,2)=0,IF(ISBLANK(OFFSET('11. SEGUIMIENTO 2026'!$Q$14,INT((ROW()-13)/2),0)),"",OFFSET('11. SEGUIMIENTO 2026'!$Q$14,INT((ROW()-13)/2),0)),IF(ISBLANK(OFFSET('9. METAS'!$T$20,INT((ROW()-14)/2),0)),"",OFFSET('9. METAS'!$T$20,INT((ROW()-14)/2),0)))</f>
        <v/>
      </c>
      <c r="N293" s="1006">
        <f t="shared" ref="N293" ca="1" si="276">IFERROR(J293/J294,"ND")</f>
        <v>1</v>
      </c>
      <c r="O293" s="1008" t="str">
        <f t="shared" ref="O293" ca="1" si="277">IFERROR(((J293+K293+L293+M293)/H293),"ND")</f>
        <v>ND</v>
      </c>
      <c r="P293" s="1010"/>
    </row>
    <row r="294" spans="3:16">
      <c r="C294" s="1025"/>
      <c r="D294" s="1018"/>
      <c r="E294" s="1018"/>
      <c r="F294" s="1021"/>
      <c r="G294" s="1023"/>
      <c r="H294" s="1002"/>
      <c r="I294" s="1012"/>
      <c r="J294" s="244">
        <f ca="1">IF(MOD(ROW()-13,2)=0,IF(ISBLANK(OFFSET('11. SEGUIMIENTO 2026'!$N$14,INT((ROW()-13)/2),0)),"",OFFSET('11. SEGUIMIENTO 2026'!$N$14,INT((ROW()-13)/2),0)),IF(ISBLANK(OFFSET('9. METAS'!$Q$20,INT((ROW()-14)/2),0)),"",OFFSET('9. METAS'!$Q$20,INT((ROW()-14)/2),0)))</f>
        <v>25</v>
      </c>
      <c r="K294" s="245">
        <f ca="1">IF(MOD(ROW()-13,2)=0,IF(ISBLANK(OFFSET('11. SEGUIMIENTO 2026'!$O$14,INT((ROW()-13)/2),0)),"",OFFSET('11. SEGUIMIENTO 2026'!$O$14,INT((ROW()-13)/2),0)),IF(ISBLANK(OFFSET('9. METAS'!$R$20,INT((ROW()-14)/2),0)),"",OFFSET('9. METAS'!$R$20,INT((ROW()-14)/2),0)))</f>
        <v>25</v>
      </c>
      <c r="L294" s="245">
        <f ca="1">IF(MOD(ROW()-13,2)=0,IF(ISBLANK(OFFSET('11. SEGUIMIENTO 2026'!$P$14,INT((ROW()-13)/2),0)),"",OFFSET('11. SEGUIMIENTO 2026'!$P$14,INT((ROW()-13)/2),0)),IF(ISBLANK(OFFSET('9. METAS'!$S$20,INT((ROW()-14)/2),0)),"",OFFSET('9. METAS'!$S$20,INT((ROW()-14)/2),0)))</f>
        <v>25</v>
      </c>
      <c r="M294" s="246">
        <f ca="1">IF(MOD(ROW()-13,2)=0,IF(ISBLANK(OFFSET('11. SEGUIMIENTO 2026'!$Q$14,INT((ROW()-13)/2),0)),"",OFFSET('11. SEGUIMIENTO 2026'!$Q$14,INT((ROW()-13)/2),0)),IF(ISBLANK(OFFSET('9. METAS'!$T$20,INT((ROW()-14)/2),0)),"",OFFSET('9. METAS'!$T$20,INT((ROW()-14)/2),0)))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02">
        <f ca="1">IF(ISBLANK(OFFSET('9. METAS'!$K$20,INT((ROW()-13)/2),0)),"",OFFSET('9. METAS'!$K$20,INT((ROW()-13)/2),0))</f>
        <v>3660</v>
      </c>
      <c r="I295" s="1004"/>
      <c r="J295" s="244">
        <f ca="1">IF(MOD(ROW()-13,2)=0,IF(ISBLANK(OFFSET('11. SEGUIMIENTO 2026'!$N$14,INT((ROW()-13)/2),0)),"",OFFSET('11. SEGUIMIENTO 2026'!$N$14,INT((ROW()-13)/2),0)),IF(ISBLANK(OFFSET('9. METAS'!$Q$20,INT((ROW()-14)/2),0)),"",OFFSET('9. METAS'!$Q$20,INT((ROW()-14)/2),0)))</f>
        <v>918</v>
      </c>
      <c r="K295" s="245" t="str">
        <f ca="1">IF(MOD(ROW()-13,2)=0,IF(ISBLANK(OFFSET('11. SEGUIMIENTO 2026'!$O$14,INT((ROW()-13)/2),0)),"",OFFSET('11. SEGUIMIENTO 2026'!$O$14,INT((ROW()-13)/2),0)),IF(ISBLANK(OFFSET('9. METAS'!$R$20,INT((ROW()-14)/2),0)),"",OFFSET('9. METAS'!$R$20,INT((ROW()-14)/2),0)))</f>
        <v/>
      </c>
      <c r="L295" s="245" t="str">
        <f ca="1">IF(MOD(ROW()-13,2)=0,IF(ISBLANK(OFFSET('11. SEGUIMIENTO 2026'!$P$14,INT((ROW()-13)/2),0)),"",OFFSET('11. SEGUIMIENTO 2026'!$P$14,INT((ROW()-13)/2),0)),IF(ISBLANK(OFFSET('9. METAS'!$S$20,INT((ROW()-14)/2),0)),"",OFFSET('9. METAS'!$S$20,INT((ROW()-14)/2),0)))</f>
        <v/>
      </c>
      <c r="M295" s="246" t="str">
        <f ca="1">IF(MOD(ROW()-13,2)=0,IF(ISBLANK(OFFSET('11. SEGUIMIENTO 2026'!$Q$14,INT((ROW()-13)/2),0)),"",OFFSET('11. SEGUIMIENTO 2026'!$Q$14,INT((ROW()-13)/2),0)),IF(ISBLANK(OFFSET('9. METAS'!$T$20,INT((ROW()-14)/2),0)),"",OFFSET('9. METAS'!$T$20,INT((ROW()-14)/2),0)))</f>
        <v/>
      </c>
      <c r="N295" s="1006">
        <f t="shared" ref="N295" ca="1" si="278">IFERROR(J295/J296,"ND")</f>
        <v>1.0032786885245901</v>
      </c>
      <c r="O295" s="1008" t="str">
        <f t="shared" ref="O295" ca="1" si="279">IFERROR(((J295+K295+L295+M295)/H295),"ND")</f>
        <v>ND</v>
      </c>
      <c r="P295" s="1010"/>
    </row>
    <row r="296" spans="3:16">
      <c r="C296" s="1025"/>
      <c r="D296" s="1018"/>
      <c r="E296" s="1018"/>
      <c r="F296" s="1021"/>
      <c r="G296" s="1023"/>
      <c r="H296" s="1002"/>
      <c r="I296" s="1012"/>
      <c r="J296" s="244">
        <f ca="1">IF(MOD(ROW()-13,2)=0,IF(ISBLANK(OFFSET('11. SEGUIMIENTO 2026'!$N$14,INT((ROW()-13)/2),0)),"",OFFSET('11. SEGUIMIENTO 2026'!$N$14,INT((ROW()-13)/2),0)),IF(ISBLANK(OFFSET('9. METAS'!$Q$20,INT((ROW()-14)/2),0)),"",OFFSET('9. METAS'!$Q$20,INT((ROW()-14)/2),0)))</f>
        <v>915</v>
      </c>
      <c r="K296" s="245">
        <f ca="1">IF(MOD(ROW()-13,2)=0,IF(ISBLANK(OFFSET('11. SEGUIMIENTO 2026'!$O$14,INT((ROW()-13)/2),0)),"",OFFSET('11. SEGUIMIENTO 2026'!$O$14,INT((ROW()-13)/2),0)),IF(ISBLANK(OFFSET('9. METAS'!$R$20,INT((ROW()-14)/2),0)),"",OFFSET('9. METAS'!$R$20,INT((ROW()-14)/2),0)))</f>
        <v>918</v>
      </c>
      <c r="L296" s="245">
        <f ca="1">IF(MOD(ROW()-13,2)=0,IF(ISBLANK(OFFSET('11. SEGUIMIENTO 2026'!$P$14,INT((ROW()-13)/2),0)),"",OFFSET('11. SEGUIMIENTO 2026'!$P$14,INT((ROW()-13)/2),0)),IF(ISBLANK(OFFSET('9. METAS'!$S$20,INT((ROW()-14)/2),0)),"",OFFSET('9. METAS'!$S$20,INT((ROW()-14)/2),0)))</f>
        <v>915</v>
      </c>
      <c r="M296" s="246">
        <f ca="1">IF(MOD(ROW()-13,2)=0,IF(ISBLANK(OFFSET('11. SEGUIMIENTO 2026'!$Q$14,INT((ROW()-13)/2),0)),"",OFFSET('11. SEGUIMIENTO 2026'!$Q$14,INT((ROW()-13)/2),0)),IF(ISBLANK(OFFSET('9. METAS'!$T$20,INT((ROW()-14)/2),0)),"",OFFSET('9. METAS'!$T$20,INT((ROW()-14)/2),0)))</f>
        <v>912</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02">
        <f ca="1">IF(ISBLANK(OFFSET('9. METAS'!$K$20,INT((ROW()-13)/2),0)),"",OFFSET('9. METAS'!$K$20,INT((ROW()-13)/2),0))</f>
        <v>63</v>
      </c>
      <c r="I297" s="1004"/>
      <c r="J297" s="244">
        <f ca="1">IF(MOD(ROW()-13,2)=0,IF(ISBLANK(OFFSET('11. SEGUIMIENTO 2026'!$N$14,INT((ROW()-13)/2),0)),"",OFFSET('11. SEGUIMIENTO 2026'!$N$14,INT((ROW()-13)/2),0)),IF(ISBLANK(OFFSET('9. METAS'!$Q$20,INT((ROW()-14)/2),0)),"",OFFSET('9. METAS'!$Q$20,INT((ROW()-14)/2),0)))</f>
        <v>19</v>
      </c>
      <c r="K297" s="245" t="str">
        <f ca="1">IF(MOD(ROW()-13,2)=0,IF(ISBLANK(OFFSET('11. SEGUIMIENTO 2026'!$O$14,INT((ROW()-13)/2),0)),"",OFFSET('11. SEGUIMIENTO 2026'!$O$14,INT((ROW()-13)/2),0)),IF(ISBLANK(OFFSET('9. METAS'!$R$20,INT((ROW()-14)/2),0)),"",OFFSET('9. METAS'!$R$20,INT((ROW()-14)/2),0)))</f>
        <v/>
      </c>
      <c r="L297" s="245" t="str">
        <f ca="1">IF(MOD(ROW()-13,2)=0,IF(ISBLANK(OFFSET('11. SEGUIMIENTO 2026'!$P$14,INT((ROW()-13)/2),0)),"",OFFSET('11. SEGUIMIENTO 2026'!$P$14,INT((ROW()-13)/2),0)),IF(ISBLANK(OFFSET('9. METAS'!$S$20,INT((ROW()-14)/2),0)),"",OFFSET('9. METAS'!$S$20,INT((ROW()-14)/2),0)))</f>
        <v/>
      </c>
      <c r="M297" s="246" t="str">
        <f ca="1">IF(MOD(ROW()-13,2)=0,IF(ISBLANK(OFFSET('11. SEGUIMIENTO 2026'!$Q$14,INT((ROW()-13)/2),0)),"",OFFSET('11. SEGUIMIENTO 2026'!$Q$14,INT((ROW()-13)/2),0)),IF(ISBLANK(OFFSET('9. METAS'!$T$20,INT((ROW()-14)/2),0)),"",OFFSET('9. METAS'!$T$20,INT((ROW()-14)/2),0)))</f>
        <v/>
      </c>
      <c r="N297" s="1006">
        <f t="shared" ref="N297" ca="1" si="280">IFERROR(J297/J298,"ND")</f>
        <v>1.0555555555555556</v>
      </c>
      <c r="O297" s="1008" t="str">
        <f t="shared" ref="O297" ca="1" si="281">IFERROR(((J297+K297+L297+M297)/H297),"ND")</f>
        <v>ND</v>
      </c>
      <c r="P297" s="1010"/>
    </row>
    <row r="298" spans="3:16">
      <c r="C298" s="1025"/>
      <c r="D298" s="1018"/>
      <c r="E298" s="1018"/>
      <c r="F298" s="1021"/>
      <c r="G298" s="1023"/>
      <c r="H298" s="1002"/>
      <c r="I298" s="1012"/>
      <c r="J298" s="244">
        <f ca="1">IF(MOD(ROW()-13,2)=0,IF(ISBLANK(OFFSET('11. SEGUIMIENTO 2026'!$N$14,INT((ROW()-13)/2),0)),"",OFFSET('11. SEGUIMIENTO 2026'!$N$14,INT((ROW()-13)/2),0)),IF(ISBLANK(OFFSET('9. METAS'!$Q$20,INT((ROW()-14)/2),0)),"",OFFSET('9. METAS'!$Q$20,INT((ROW()-14)/2),0)))</f>
        <v>18</v>
      </c>
      <c r="K298" s="245">
        <f ca="1">IF(MOD(ROW()-13,2)=0,IF(ISBLANK(OFFSET('11. SEGUIMIENTO 2026'!$O$14,INT((ROW()-13)/2),0)),"",OFFSET('11. SEGUIMIENTO 2026'!$O$14,INT((ROW()-13)/2),0)),IF(ISBLANK(OFFSET('9. METAS'!$R$20,INT((ROW()-14)/2),0)),"",OFFSET('9. METAS'!$R$20,INT((ROW()-14)/2),0)))</f>
        <v>16</v>
      </c>
      <c r="L298" s="245">
        <f ca="1">IF(MOD(ROW()-13,2)=0,IF(ISBLANK(OFFSET('11. SEGUIMIENTO 2026'!$P$14,INT((ROW()-13)/2),0)),"",OFFSET('11. SEGUIMIENTO 2026'!$P$14,INT((ROW()-13)/2),0)),IF(ISBLANK(OFFSET('9. METAS'!$S$20,INT((ROW()-14)/2),0)),"",OFFSET('9. METAS'!$S$20,INT((ROW()-14)/2),0)))</f>
        <v>17</v>
      </c>
      <c r="M298" s="246">
        <f ca="1">IF(MOD(ROW()-13,2)=0,IF(ISBLANK(OFFSET('11. SEGUIMIENTO 2026'!$Q$14,INT((ROW()-13)/2),0)),"",OFFSET('11. SEGUIMIENTO 2026'!$Q$14,INT((ROW()-13)/2),0)),IF(ISBLANK(OFFSET('9. METAS'!$T$20,INT((ROW()-14)/2),0)),"",OFFSET('9. METAS'!$T$20,INT((ROW()-14)/2),0)))</f>
        <v>12</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02" t="str">
        <f ca="1">IF(ISBLANK(OFFSET('9. METAS'!$K$20,INT((ROW()-13)/2),0)),"",OFFSET('9. METAS'!$K$20,INT((ROW()-13)/2),0))</f>
        <v/>
      </c>
      <c r="I299" s="1004"/>
      <c r="J299" s="244" t="str">
        <f ca="1">IF(MOD(ROW()-13,2)=0,IF(ISBLANK(OFFSET('11. SEGUIMIENTO 2026'!$N$14,INT((ROW()-13)/2),0)),"",OFFSET('11. SEGUIMIENTO 2026'!$N$14,INT((ROW()-13)/2),0)),IF(ISBLANK(OFFSET('9. METAS'!$Q$20,INT((ROW()-14)/2),0)),"",OFFSET('9. METAS'!$Q$20,INT((ROW()-14)/2),0)))</f>
        <v/>
      </c>
      <c r="K299" s="245" t="str">
        <f ca="1">IF(MOD(ROW()-13,2)=0,IF(ISBLANK(OFFSET('11. SEGUIMIENTO 2026'!$O$14,INT((ROW()-13)/2),0)),"",OFFSET('11. SEGUIMIENTO 2026'!$O$14,INT((ROW()-13)/2),0)),IF(ISBLANK(OFFSET('9. METAS'!$R$20,INT((ROW()-14)/2),0)),"",OFFSET('9. METAS'!$R$20,INT((ROW()-14)/2),0)))</f>
        <v/>
      </c>
      <c r="L299" s="245" t="str">
        <f ca="1">IF(MOD(ROW()-13,2)=0,IF(ISBLANK(OFFSET('11. SEGUIMIENTO 2026'!$P$14,INT((ROW()-13)/2),0)),"",OFFSET('11. SEGUIMIENTO 2026'!$P$14,INT((ROW()-13)/2),0)),IF(ISBLANK(OFFSET('9. METAS'!$S$20,INT((ROW()-14)/2),0)),"",OFFSET('9. METAS'!$S$20,INT((ROW()-14)/2),0)))</f>
        <v/>
      </c>
      <c r="M299" s="246" t="str">
        <f ca="1">IF(MOD(ROW()-13,2)=0,IF(ISBLANK(OFFSET('11. SEGUIMIENTO 2026'!$Q$14,INT((ROW()-13)/2),0)),"",OFFSET('11. SEGUIMIENTO 2026'!$Q$14,INT((ROW()-13)/2),0)),IF(ISBLANK(OFFSET('9. METAS'!$T$20,INT((ROW()-14)/2),0)),"",OFFSET('9. METAS'!$T$20,INT((ROW()-14)/2),0)))</f>
        <v/>
      </c>
      <c r="N299" s="1006" t="str">
        <f t="shared" ref="N299" ca="1" si="282">IFERROR(J299/J300,"ND")</f>
        <v>ND</v>
      </c>
      <c r="O299" s="1008" t="str">
        <f t="shared" ref="O299" ca="1" si="283">IFERROR(((J299+K299+L299+M299)/H299),"ND")</f>
        <v>ND</v>
      </c>
      <c r="P299" s="1010"/>
    </row>
    <row r="300" spans="3:16">
      <c r="C300" s="1025"/>
      <c r="D300" s="1018"/>
      <c r="E300" s="1018"/>
      <c r="F300" s="1021"/>
      <c r="G300" s="1023"/>
      <c r="H300" s="1002"/>
      <c r="I300" s="1012"/>
      <c r="J300" s="244" t="str">
        <f ca="1">IF(MOD(ROW()-13,2)=0,IF(ISBLANK(OFFSET('11. SEGUIMIENTO 2026'!$N$14,INT((ROW()-13)/2),0)),"",OFFSET('11. SEGUIMIENTO 2026'!$N$14,INT((ROW()-13)/2),0)),IF(ISBLANK(OFFSET('9. METAS'!$Q$20,INT((ROW()-14)/2),0)),"",OFFSET('9. METAS'!$Q$20,INT((ROW()-14)/2),0)))</f>
        <v/>
      </c>
      <c r="K300" s="245" t="str">
        <f ca="1">IF(MOD(ROW()-13,2)=0,IF(ISBLANK(OFFSET('11. SEGUIMIENTO 2026'!$O$14,INT((ROW()-13)/2),0)),"",OFFSET('11. SEGUIMIENTO 2026'!$O$14,INT((ROW()-13)/2),0)),IF(ISBLANK(OFFSET('9. METAS'!$R$20,INT((ROW()-14)/2),0)),"",OFFSET('9. METAS'!$R$20,INT((ROW()-14)/2),0)))</f>
        <v/>
      </c>
      <c r="L300" s="245" t="str">
        <f ca="1">IF(MOD(ROW()-13,2)=0,IF(ISBLANK(OFFSET('11. SEGUIMIENTO 2026'!$P$14,INT((ROW()-13)/2),0)),"",OFFSET('11. SEGUIMIENTO 2026'!$P$14,INT((ROW()-13)/2),0)),IF(ISBLANK(OFFSET('9. METAS'!$S$20,INT((ROW()-14)/2),0)),"",OFFSET('9. METAS'!$S$20,INT((ROW()-14)/2),0)))</f>
        <v/>
      </c>
      <c r="M300" s="246" t="str">
        <f ca="1">IF(MOD(ROW()-13,2)=0,IF(ISBLANK(OFFSET('11. SEGUIMIENTO 2026'!$Q$14,INT((ROW()-13)/2),0)),"",OFFSET('11. SEGUIMIENTO 2026'!$Q$14,INT((ROW()-13)/2),0)),IF(ISBLANK(OFFSET('9. METAS'!$T$20,INT((ROW()-14)/2),0)),"",OFFSET('9. METAS'!$T$20,INT((ROW()-14)/2),0)))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02" t="str">
        <f ca="1">IF(ISBLANK(OFFSET('9. METAS'!$K$20,INT((ROW()-13)/2),0)),"",OFFSET('9. METAS'!$K$20,INT((ROW()-13)/2),0))</f>
        <v/>
      </c>
      <c r="I301" s="1004"/>
      <c r="J301" s="244" t="str">
        <f ca="1">IF(MOD(ROW()-13,2)=0,IF(ISBLANK(OFFSET('11. SEGUIMIENTO 2026'!$N$14,INT((ROW()-13)/2),0)),"",OFFSET('11. SEGUIMIENTO 2026'!$N$14,INT((ROW()-13)/2),0)),IF(ISBLANK(OFFSET('9. METAS'!$Q$20,INT((ROW()-14)/2),0)),"",OFFSET('9. METAS'!$Q$20,INT((ROW()-14)/2),0)))</f>
        <v/>
      </c>
      <c r="K301" s="245" t="str">
        <f ca="1">IF(MOD(ROW()-13,2)=0,IF(ISBLANK(OFFSET('11. SEGUIMIENTO 2026'!$O$14,INT((ROW()-13)/2),0)),"",OFFSET('11. SEGUIMIENTO 2026'!$O$14,INT((ROW()-13)/2),0)),IF(ISBLANK(OFFSET('9. METAS'!$R$20,INT((ROW()-14)/2),0)),"",OFFSET('9. METAS'!$R$20,INT((ROW()-14)/2),0)))</f>
        <v/>
      </c>
      <c r="L301" s="245" t="str">
        <f ca="1">IF(MOD(ROW()-13,2)=0,IF(ISBLANK(OFFSET('11. SEGUIMIENTO 2026'!$P$14,INT((ROW()-13)/2),0)),"",OFFSET('11. SEGUIMIENTO 2026'!$P$14,INT((ROW()-13)/2),0)),IF(ISBLANK(OFFSET('9. METAS'!$S$20,INT((ROW()-14)/2),0)),"",OFFSET('9. METAS'!$S$20,INT((ROW()-14)/2),0)))</f>
        <v/>
      </c>
      <c r="M301" s="246" t="str">
        <f ca="1">IF(MOD(ROW()-13,2)=0,IF(ISBLANK(OFFSET('11. SEGUIMIENTO 2026'!$Q$14,INT((ROW()-13)/2),0)),"",OFFSET('11. SEGUIMIENTO 2026'!$Q$14,INT((ROW()-13)/2),0)),IF(ISBLANK(OFFSET('9. METAS'!$T$20,INT((ROW()-14)/2),0)),"",OFFSET('9. METAS'!$T$20,INT((ROW()-14)/2),0)))</f>
        <v/>
      </c>
      <c r="N301" s="1006" t="str">
        <f t="shared" ref="N301" ca="1" si="284">IFERROR(J301/J302,"ND")</f>
        <v>ND</v>
      </c>
      <c r="O301" s="1008" t="str">
        <f t="shared" ref="O301" ca="1" si="285">IFERROR(((J301+K301+L301+M301)/H301),"ND")</f>
        <v>ND</v>
      </c>
      <c r="P301" s="1010"/>
    </row>
    <row r="302" spans="3:16">
      <c r="C302" s="1025"/>
      <c r="D302" s="1018"/>
      <c r="E302" s="1018"/>
      <c r="F302" s="1021"/>
      <c r="G302" s="1023"/>
      <c r="H302" s="1002"/>
      <c r="I302" s="1012"/>
      <c r="J302" s="244" t="str">
        <f ca="1">IF(MOD(ROW()-13,2)=0,IF(ISBLANK(OFFSET('11. SEGUIMIENTO 2026'!$N$14,INT((ROW()-13)/2),0)),"",OFFSET('11. SEGUIMIENTO 2026'!$N$14,INT((ROW()-13)/2),0)),IF(ISBLANK(OFFSET('9. METAS'!$Q$20,INT((ROW()-14)/2),0)),"",OFFSET('9. METAS'!$Q$20,INT((ROW()-14)/2),0)))</f>
        <v/>
      </c>
      <c r="K302" s="245" t="str">
        <f ca="1">IF(MOD(ROW()-13,2)=0,IF(ISBLANK(OFFSET('11. SEGUIMIENTO 2026'!$O$14,INT((ROW()-13)/2),0)),"",OFFSET('11. SEGUIMIENTO 2026'!$O$14,INT((ROW()-13)/2),0)),IF(ISBLANK(OFFSET('9. METAS'!$R$20,INT((ROW()-14)/2),0)),"",OFFSET('9. METAS'!$R$20,INT((ROW()-14)/2),0)))</f>
        <v/>
      </c>
      <c r="L302" s="245" t="str">
        <f ca="1">IF(MOD(ROW()-13,2)=0,IF(ISBLANK(OFFSET('11. SEGUIMIENTO 2026'!$P$14,INT((ROW()-13)/2),0)),"",OFFSET('11. SEGUIMIENTO 2026'!$P$14,INT((ROW()-13)/2),0)),IF(ISBLANK(OFFSET('9. METAS'!$S$20,INT((ROW()-14)/2),0)),"",OFFSET('9. METAS'!$S$20,INT((ROW()-14)/2),0)))</f>
        <v/>
      </c>
      <c r="M302" s="246" t="str">
        <f ca="1">IF(MOD(ROW()-13,2)=0,IF(ISBLANK(OFFSET('11. SEGUIMIENTO 2026'!$Q$14,INT((ROW()-13)/2),0)),"",OFFSET('11. SEGUIMIENTO 2026'!$Q$14,INT((ROW()-13)/2),0)),IF(ISBLANK(OFFSET('9. METAS'!$T$20,INT((ROW()-14)/2),0)),"",OFFSET('9. METAS'!$T$20,INT((ROW()-14)/2),0)))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02" t="str">
        <f ca="1">IF(ISBLANK(OFFSET('9. METAS'!$K$20,INT((ROW()-13)/2),0)),"",OFFSET('9. METAS'!$K$20,INT((ROW()-13)/2),0))</f>
        <v/>
      </c>
      <c r="I303" s="1004"/>
      <c r="J303" s="244" t="str">
        <f ca="1">IF(MOD(ROW()-13,2)=0,IF(ISBLANK(OFFSET('11. SEGUIMIENTO 2026'!$N$14,INT((ROW()-13)/2),0)),"",OFFSET('11. SEGUIMIENTO 2026'!$N$14,INT((ROW()-13)/2),0)),IF(ISBLANK(OFFSET('9. METAS'!$Q$20,INT((ROW()-14)/2),0)),"",OFFSET('9. METAS'!$Q$20,INT((ROW()-14)/2),0)))</f>
        <v/>
      </c>
      <c r="K303" s="245" t="str">
        <f ca="1">IF(MOD(ROW()-13,2)=0,IF(ISBLANK(OFFSET('11. SEGUIMIENTO 2026'!$O$14,INT((ROW()-13)/2),0)),"",OFFSET('11. SEGUIMIENTO 2026'!$O$14,INT((ROW()-13)/2),0)),IF(ISBLANK(OFFSET('9. METAS'!$R$20,INT((ROW()-14)/2),0)),"",OFFSET('9. METAS'!$R$20,INT((ROW()-14)/2),0)))</f>
        <v/>
      </c>
      <c r="L303" s="245" t="str">
        <f ca="1">IF(MOD(ROW()-13,2)=0,IF(ISBLANK(OFFSET('11. SEGUIMIENTO 2026'!$P$14,INT((ROW()-13)/2),0)),"",OFFSET('11. SEGUIMIENTO 2026'!$P$14,INT((ROW()-13)/2),0)),IF(ISBLANK(OFFSET('9. METAS'!$S$20,INT((ROW()-14)/2),0)),"",OFFSET('9. METAS'!$S$20,INT((ROW()-14)/2),0)))</f>
        <v/>
      </c>
      <c r="M303" s="246" t="str">
        <f ca="1">IF(MOD(ROW()-13,2)=0,IF(ISBLANK(OFFSET('11. SEGUIMIENTO 2026'!$Q$14,INT((ROW()-13)/2),0)),"",OFFSET('11. SEGUIMIENTO 2026'!$Q$14,INT((ROW()-13)/2),0)),IF(ISBLANK(OFFSET('9. METAS'!$T$20,INT((ROW()-14)/2),0)),"",OFFSET('9. METAS'!$T$20,INT((ROW()-14)/2),0)))</f>
        <v/>
      </c>
      <c r="N303" s="1006" t="str">
        <f t="shared" ref="N303" ca="1" si="286">IFERROR(J303/J304,"ND")</f>
        <v>ND</v>
      </c>
      <c r="O303" s="1008" t="str">
        <f t="shared" ref="O303" ca="1" si="287">IFERROR(((J303+K303+L303+M303)/H303),"ND")</f>
        <v>ND</v>
      </c>
      <c r="P303" s="1010"/>
    </row>
    <row r="304" spans="3:16">
      <c r="C304" s="1025"/>
      <c r="D304" s="1018"/>
      <c r="E304" s="1018"/>
      <c r="F304" s="1021"/>
      <c r="G304" s="1023"/>
      <c r="H304" s="1002"/>
      <c r="I304" s="1012"/>
      <c r="J304" s="244" t="str">
        <f ca="1">IF(MOD(ROW()-13,2)=0,IF(ISBLANK(OFFSET('11. SEGUIMIENTO 2026'!$N$14,INT((ROW()-13)/2),0)),"",OFFSET('11. SEGUIMIENTO 2026'!$N$14,INT((ROW()-13)/2),0)),IF(ISBLANK(OFFSET('9. METAS'!$Q$20,INT((ROW()-14)/2),0)),"",OFFSET('9. METAS'!$Q$20,INT((ROW()-14)/2),0)))</f>
        <v/>
      </c>
      <c r="K304" s="245" t="str">
        <f ca="1">IF(MOD(ROW()-13,2)=0,IF(ISBLANK(OFFSET('11. SEGUIMIENTO 2026'!$O$14,INT((ROW()-13)/2),0)),"",OFFSET('11. SEGUIMIENTO 2026'!$O$14,INT((ROW()-13)/2),0)),IF(ISBLANK(OFFSET('9. METAS'!$R$20,INT((ROW()-14)/2),0)),"",OFFSET('9. METAS'!$R$20,INT((ROW()-14)/2),0)))</f>
        <v/>
      </c>
      <c r="L304" s="245" t="str">
        <f ca="1">IF(MOD(ROW()-13,2)=0,IF(ISBLANK(OFFSET('11. SEGUIMIENTO 2026'!$P$14,INT((ROW()-13)/2),0)),"",OFFSET('11. SEGUIMIENTO 2026'!$P$14,INT((ROW()-13)/2),0)),IF(ISBLANK(OFFSET('9. METAS'!$S$20,INT((ROW()-14)/2),0)),"",OFFSET('9. METAS'!$S$20,INT((ROW()-14)/2),0)))</f>
        <v/>
      </c>
      <c r="M304" s="246" t="str">
        <f ca="1">IF(MOD(ROW()-13,2)=0,IF(ISBLANK(OFFSET('11. SEGUIMIENTO 2026'!$Q$14,INT((ROW()-13)/2),0)),"",OFFSET('11. SEGUIMIENTO 2026'!$Q$14,INT((ROW()-13)/2),0)),IF(ISBLANK(OFFSET('9. METAS'!$T$20,INT((ROW()-14)/2),0)),"",OFFSET('9. METAS'!$T$20,INT((ROW()-14)/2),0)))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02">
        <f ca="1">IF(ISBLANK(OFFSET('9. METAS'!$K$20,INT((ROW()-13)/2),0)),"",OFFSET('9. METAS'!$K$20,INT((ROW()-13)/2),0))</f>
        <v>100</v>
      </c>
      <c r="I305" s="1004"/>
      <c r="J305" s="244">
        <f ca="1">IF(MOD(ROW()-13,2)=0,IF(ISBLANK(OFFSET('11. SEGUIMIENTO 2026'!$N$14,INT((ROW()-13)/2),0)),"",OFFSET('11. SEGUIMIENTO 2026'!$N$14,INT((ROW()-13)/2),0)),IF(ISBLANK(OFFSET('9. METAS'!$Q$20,INT((ROW()-14)/2),0)),"",OFFSET('9. METAS'!$Q$20,INT((ROW()-14)/2),0)))</f>
        <v>25</v>
      </c>
      <c r="K305" s="245" t="str">
        <f ca="1">IF(MOD(ROW()-13,2)=0,IF(ISBLANK(OFFSET('11. SEGUIMIENTO 2026'!$O$14,INT((ROW()-13)/2),0)),"",OFFSET('11. SEGUIMIENTO 2026'!$O$14,INT((ROW()-13)/2),0)),IF(ISBLANK(OFFSET('9. METAS'!$R$20,INT((ROW()-14)/2),0)),"",OFFSET('9. METAS'!$R$20,INT((ROW()-14)/2),0)))</f>
        <v/>
      </c>
      <c r="L305" s="245" t="str">
        <f ca="1">IF(MOD(ROW()-13,2)=0,IF(ISBLANK(OFFSET('11. SEGUIMIENTO 2026'!$P$14,INT((ROW()-13)/2),0)),"",OFFSET('11. SEGUIMIENTO 2026'!$P$14,INT((ROW()-13)/2),0)),IF(ISBLANK(OFFSET('9. METAS'!$S$20,INT((ROW()-14)/2),0)),"",OFFSET('9. METAS'!$S$20,INT((ROW()-14)/2),0)))</f>
        <v/>
      </c>
      <c r="M305" s="246" t="str">
        <f ca="1">IF(MOD(ROW()-13,2)=0,IF(ISBLANK(OFFSET('11. SEGUIMIENTO 2026'!$Q$14,INT((ROW()-13)/2),0)),"",OFFSET('11. SEGUIMIENTO 2026'!$Q$14,INT((ROW()-13)/2),0)),IF(ISBLANK(OFFSET('9. METAS'!$T$20,INT((ROW()-14)/2),0)),"",OFFSET('9. METAS'!$T$20,INT((ROW()-14)/2),0)))</f>
        <v/>
      </c>
      <c r="N305" s="1006">
        <f t="shared" ref="N305" ca="1" si="288">IFERROR(J305/J306,"ND")</f>
        <v>1</v>
      </c>
      <c r="O305" s="1008" t="str">
        <f t="shared" ref="O305" ca="1" si="289">IFERROR(((J305+K305+L305+M305)/H305),"ND")</f>
        <v>ND</v>
      </c>
      <c r="P305" s="1010"/>
    </row>
    <row r="306" spans="3:16">
      <c r="C306" s="1025"/>
      <c r="D306" s="1018"/>
      <c r="E306" s="1018"/>
      <c r="F306" s="1021"/>
      <c r="G306" s="1023"/>
      <c r="H306" s="1002"/>
      <c r="I306" s="1012"/>
      <c r="J306" s="244">
        <f ca="1">IF(MOD(ROW()-13,2)=0,IF(ISBLANK(OFFSET('11. SEGUIMIENTO 2026'!$N$14,INT((ROW()-13)/2),0)),"",OFFSET('11. SEGUIMIENTO 2026'!$N$14,INT((ROW()-13)/2),0)),IF(ISBLANK(OFFSET('9. METAS'!$Q$20,INT((ROW()-14)/2),0)),"",OFFSET('9. METAS'!$Q$20,INT((ROW()-14)/2),0)))</f>
        <v>25</v>
      </c>
      <c r="K306" s="245">
        <f ca="1">IF(MOD(ROW()-13,2)=0,IF(ISBLANK(OFFSET('11. SEGUIMIENTO 2026'!$O$14,INT((ROW()-13)/2),0)),"",OFFSET('11. SEGUIMIENTO 2026'!$O$14,INT((ROW()-13)/2),0)),IF(ISBLANK(OFFSET('9. METAS'!$R$20,INT((ROW()-14)/2),0)),"",OFFSET('9. METAS'!$R$20,INT((ROW()-14)/2),0)))</f>
        <v>25</v>
      </c>
      <c r="L306" s="245">
        <f ca="1">IF(MOD(ROW()-13,2)=0,IF(ISBLANK(OFFSET('11. SEGUIMIENTO 2026'!$P$14,INT((ROW()-13)/2),0)),"",OFFSET('11. SEGUIMIENTO 2026'!$P$14,INT((ROW()-13)/2),0)),IF(ISBLANK(OFFSET('9. METAS'!$S$20,INT((ROW()-14)/2),0)),"",OFFSET('9. METAS'!$S$20,INT((ROW()-14)/2),0)))</f>
        <v>25</v>
      </c>
      <c r="M306" s="246">
        <f ca="1">IF(MOD(ROW()-13,2)=0,IF(ISBLANK(OFFSET('11. SEGUIMIENTO 2026'!$Q$14,INT((ROW()-13)/2),0)),"",OFFSET('11. SEGUIMIENTO 2026'!$Q$14,INT((ROW()-13)/2),0)),IF(ISBLANK(OFFSET('9. METAS'!$T$20,INT((ROW()-14)/2),0)),"",OFFSET('9. METAS'!$T$20,INT((ROW()-14)/2),0)))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02">
        <f ca="1">IF(ISBLANK(OFFSET('9. METAS'!$K$20,INT((ROW()-13)/2),0)),"",OFFSET('9. METAS'!$K$20,INT((ROW()-13)/2),0))</f>
        <v>22</v>
      </c>
      <c r="I307" s="1004"/>
      <c r="J307" s="244">
        <f ca="1">IF(MOD(ROW()-13,2)=0,IF(ISBLANK(OFFSET('11. SEGUIMIENTO 2026'!$N$14,INT((ROW()-13)/2),0)),"",OFFSET('11. SEGUIMIENTO 2026'!$N$14,INT((ROW()-13)/2),0)),IF(ISBLANK(OFFSET('9. METAS'!$Q$20,INT((ROW()-14)/2),0)),"",OFFSET('9. METAS'!$Q$20,INT((ROW()-14)/2),0)))</f>
        <v>7</v>
      </c>
      <c r="K307" s="245" t="str">
        <f ca="1">IF(MOD(ROW()-13,2)=0,IF(ISBLANK(OFFSET('11. SEGUIMIENTO 2026'!$O$14,INT((ROW()-13)/2),0)),"",OFFSET('11. SEGUIMIENTO 2026'!$O$14,INT((ROW()-13)/2),0)),IF(ISBLANK(OFFSET('9. METAS'!$R$20,INT((ROW()-14)/2),0)),"",OFFSET('9. METAS'!$R$20,INT((ROW()-14)/2),0)))</f>
        <v/>
      </c>
      <c r="L307" s="245" t="str">
        <f ca="1">IF(MOD(ROW()-13,2)=0,IF(ISBLANK(OFFSET('11. SEGUIMIENTO 2026'!$P$14,INT((ROW()-13)/2),0)),"",OFFSET('11. SEGUIMIENTO 2026'!$P$14,INT((ROW()-13)/2),0)),IF(ISBLANK(OFFSET('9. METAS'!$S$20,INT((ROW()-14)/2),0)),"",OFFSET('9. METAS'!$S$20,INT((ROW()-14)/2),0)))</f>
        <v/>
      </c>
      <c r="M307" s="246" t="str">
        <f ca="1">IF(MOD(ROW()-13,2)=0,IF(ISBLANK(OFFSET('11. SEGUIMIENTO 2026'!$Q$14,INT((ROW()-13)/2),0)),"",OFFSET('11. SEGUIMIENTO 2026'!$Q$14,INT((ROW()-13)/2),0)),IF(ISBLANK(OFFSET('9. METAS'!$T$20,INT((ROW()-14)/2),0)),"",OFFSET('9. METAS'!$T$20,INT((ROW()-14)/2),0)))</f>
        <v/>
      </c>
      <c r="N307" s="1006">
        <f t="shared" ref="N307" ca="1" si="290">IFERROR(J307/J308,"ND")</f>
        <v>1</v>
      </c>
      <c r="O307" s="1008" t="str">
        <f t="shared" ref="O307" ca="1" si="291">IFERROR(((J307+K307+L307+M307)/H307),"ND")</f>
        <v>ND</v>
      </c>
      <c r="P307" s="1010"/>
    </row>
    <row r="308" spans="3:16">
      <c r="C308" s="1025"/>
      <c r="D308" s="1018"/>
      <c r="E308" s="1018"/>
      <c r="F308" s="1021"/>
      <c r="G308" s="1023"/>
      <c r="H308" s="1002"/>
      <c r="I308" s="1012"/>
      <c r="J308" s="244">
        <f ca="1">IF(MOD(ROW()-13,2)=0,IF(ISBLANK(OFFSET('11. SEGUIMIENTO 2026'!$N$14,INT((ROW()-13)/2),0)),"",OFFSET('11. SEGUIMIENTO 2026'!$N$14,INT((ROW()-13)/2),0)),IF(ISBLANK(OFFSET('9. METAS'!$Q$20,INT((ROW()-14)/2),0)),"",OFFSET('9. METAS'!$Q$20,INT((ROW()-14)/2),0)))</f>
        <v>7</v>
      </c>
      <c r="K308" s="245">
        <f ca="1">IF(MOD(ROW()-13,2)=0,IF(ISBLANK(OFFSET('11. SEGUIMIENTO 2026'!$O$14,INT((ROW()-13)/2),0)),"",OFFSET('11. SEGUIMIENTO 2026'!$O$14,INT((ROW()-13)/2),0)),IF(ISBLANK(OFFSET('9. METAS'!$R$20,INT((ROW()-14)/2),0)),"",OFFSET('9. METAS'!$R$20,INT((ROW()-14)/2),0)))</f>
        <v>8</v>
      </c>
      <c r="L308" s="245">
        <f ca="1">IF(MOD(ROW()-13,2)=0,IF(ISBLANK(OFFSET('11. SEGUIMIENTO 2026'!$P$14,INT((ROW()-13)/2),0)),"",OFFSET('11. SEGUIMIENTO 2026'!$P$14,INT((ROW()-13)/2),0)),IF(ISBLANK(OFFSET('9. METAS'!$S$20,INT((ROW()-14)/2),0)),"",OFFSET('9. METAS'!$S$20,INT((ROW()-14)/2),0)))</f>
        <v>1</v>
      </c>
      <c r="M308" s="246">
        <f ca="1">IF(MOD(ROW()-13,2)=0,IF(ISBLANK(OFFSET('11. SEGUIMIENTO 2026'!$Q$14,INT((ROW()-13)/2),0)),"",OFFSET('11. SEGUIMIENTO 2026'!$Q$14,INT((ROW()-13)/2),0)),IF(ISBLANK(OFFSET('9. METAS'!$T$20,INT((ROW()-14)/2),0)),"",OFFSET('9. METAS'!$T$20,INT((ROW()-14)/2),0)))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02" t="str">
        <f ca="1">IF(ISBLANK(OFFSET('9. METAS'!$K$20,INT((ROW()-13)/2),0)),"",OFFSET('9. METAS'!$K$20,INT((ROW()-13)/2),0))</f>
        <v/>
      </c>
      <c r="I309" s="1004"/>
      <c r="J309" s="244" t="str">
        <f ca="1">IF(MOD(ROW()-13,2)=0,IF(ISBLANK(OFFSET('11. SEGUIMIENTO 2026'!$N$14,INT((ROW()-13)/2),0)),"",OFFSET('11. SEGUIMIENTO 2026'!$N$14,INT((ROW()-13)/2),0)),IF(ISBLANK(OFFSET('9. METAS'!$Q$20,INT((ROW()-14)/2),0)),"",OFFSET('9. METAS'!$Q$20,INT((ROW()-14)/2),0)))</f>
        <v/>
      </c>
      <c r="K309" s="245" t="str">
        <f ca="1">IF(MOD(ROW()-13,2)=0,IF(ISBLANK(OFFSET('11. SEGUIMIENTO 2026'!$O$14,INT((ROW()-13)/2),0)),"",OFFSET('11. SEGUIMIENTO 2026'!$O$14,INT((ROW()-13)/2),0)),IF(ISBLANK(OFFSET('9. METAS'!$R$20,INT((ROW()-14)/2),0)),"",OFFSET('9. METAS'!$R$20,INT((ROW()-14)/2),0)))</f>
        <v/>
      </c>
      <c r="L309" s="245" t="str">
        <f ca="1">IF(MOD(ROW()-13,2)=0,IF(ISBLANK(OFFSET('11. SEGUIMIENTO 2026'!$P$14,INT((ROW()-13)/2),0)),"",OFFSET('11. SEGUIMIENTO 2026'!$P$14,INT((ROW()-13)/2),0)),IF(ISBLANK(OFFSET('9. METAS'!$S$20,INT((ROW()-14)/2),0)),"",OFFSET('9. METAS'!$S$20,INT((ROW()-14)/2),0)))</f>
        <v/>
      </c>
      <c r="M309" s="246" t="str">
        <f ca="1">IF(MOD(ROW()-13,2)=0,IF(ISBLANK(OFFSET('11. SEGUIMIENTO 2026'!$Q$14,INT((ROW()-13)/2),0)),"",OFFSET('11. SEGUIMIENTO 2026'!$Q$14,INT((ROW()-13)/2),0)),IF(ISBLANK(OFFSET('9. METAS'!$T$20,INT((ROW()-14)/2),0)),"",OFFSET('9. METAS'!$T$20,INT((ROW()-14)/2),0)))</f>
        <v/>
      </c>
      <c r="N309" s="1006" t="str">
        <f t="shared" ref="N309" ca="1" si="292">IFERROR(J309/J310,"ND")</f>
        <v>ND</v>
      </c>
      <c r="O309" s="1008" t="str">
        <f t="shared" ref="O309" ca="1" si="293">IFERROR(((J309+K309+L309+M309)/H309),"ND")</f>
        <v>ND</v>
      </c>
      <c r="P309" s="1010"/>
    </row>
    <row r="310" spans="3:16">
      <c r="C310" s="1025"/>
      <c r="D310" s="1018"/>
      <c r="E310" s="1018"/>
      <c r="F310" s="1021"/>
      <c r="G310" s="1023"/>
      <c r="H310" s="1002"/>
      <c r="I310" s="1012"/>
      <c r="J310" s="244" t="str">
        <f ca="1">IF(MOD(ROW()-13,2)=0,IF(ISBLANK(OFFSET('11. SEGUIMIENTO 2026'!$N$14,INT((ROW()-13)/2),0)),"",OFFSET('11. SEGUIMIENTO 2026'!$N$14,INT((ROW()-13)/2),0)),IF(ISBLANK(OFFSET('9. METAS'!$Q$20,INT((ROW()-14)/2),0)),"",OFFSET('9. METAS'!$Q$20,INT((ROW()-14)/2),0)))</f>
        <v/>
      </c>
      <c r="K310" s="245" t="str">
        <f ca="1">IF(MOD(ROW()-13,2)=0,IF(ISBLANK(OFFSET('11. SEGUIMIENTO 2026'!$O$14,INT((ROW()-13)/2),0)),"",OFFSET('11. SEGUIMIENTO 2026'!$O$14,INT((ROW()-13)/2),0)),IF(ISBLANK(OFFSET('9. METAS'!$R$20,INT((ROW()-14)/2),0)),"",OFFSET('9. METAS'!$R$20,INT((ROW()-14)/2),0)))</f>
        <v/>
      </c>
      <c r="L310" s="245" t="str">
        <f ca="1">IF(MOD(ROW()-13,2)=0,IF(ISBLANK(OFFSET('11. SEGUIMIENTO 2026'!$P$14,INT((ROW()-13)/2),0)),"",OFFSET('11. SEGUIMIENTO 2026'!$P$14,INT((ROW()-13)/2),0)),IF(ISBLANK(OFFSET('9. METAS'!$S$20,INT((ROW()-14)/2),0)),"",OFFSET('9. METAS'!$S$20,INT((ROW()-14)/2),0)))</f>
        <v/>
      </c>
      <c r="M310" s="246" t="str">
        <f ca="1">IF(MOD(ROW()-13,2)=0,IF(ISBLANK(OFFSET('11. SEGUIMIENTO 2026'!$Q$14,INT((ROW()-13)/2),0)),"",OFFSET('11. SEGUIMIENTO 2026'!$Q$14,INT((ROW()-13)/2),0)),IF(ISBLANK(OFFSET('9. METAS'!$T$20,INT((ROW()-14)/2),0)),"",OFFSET('9. METAS'!$T$20,INT((ROW()-14)/2),0)))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02" t="str">
        <f ca="1">IF(ISBLANK(OFFSET('9. METAS'!$K$20,INT((ROW()-13)/2),0)),"",OFFSET('9. METAS'!$K$20,INT((ROW()-13)/2),0))</f>
        <v/>
      </c>
      <c r="I311" s="1004"/>
      <c r="J311" s="244" t="str">
        <f ca="1">IF(MOD(ROW()-13,2)=0,IF(ISBLANK(OFFSET('11. SEGUIMIENTO 2026'!$N$14,INT((ROW()-13)/2),0)),"",OFFSET('11. SEGUIMIENTO 2026'!$N$14,INT((ROW()-13)/2),0)),IF(ISBLANK(OFFSET('9. METAS'!$Q$20,INT((ROW()-14)/2),0)),"",OFFSET('9. METAS'!$Q$20,INT((ROW()-14)/2),0)))</f>
        <v/>
      </c>
      <c r="K311" s="245" t="str">
        <f ca="1">IF(MOD(ROW()-13,2)=0,IF(ISBLANK(OFFSET('11. SEGUIMIENTO 2026'!$O$14,INT((ROW()-13)/2),0)),"",OFFSET('11. SEGUIMIENTO 2026'!$O$14,INT((ROW()-13)/2),0)),IF(ISBLANK(OFFSET('9. METAS'!$R$20,INT((ROW()-14)/2),0)),"",OFFSET('9. METAS'!$R$20,INT((ROW()-14)/2),0)))</f>
        <v/>
      </c>
      <c r="L311" s="245" t="str">
        <f ca="1">IF(MOD(ROW()-13,2)=0,IF(ISBLANK(OFFSET('11. SEGUIMIENTO 2026'!$P$14,INT((ROW()-13)/2),0)),"",OFFSET('11. SEGUIMIENTO 2026'!$P$14,INT((ROW()-13)/2),0)),IF(ISBLANK(OFFSET('9. METAS'!$S$20,INT((ROW()-14)/2),0)),"",OFFSET('9. METAS'!$S$20,INT((ROW()-14)/2),0)))</f>
        <v/>
      </c>
      <c r="M311" s="246" t="str">
        <f ca="1">IF(MOD(ROW()-13,2)=0,IF(ISBLANK(OFFSET('11. SEGUIMIENTO 2026'!$Q$14,INT((ROW()-13)/2),0)),"",OFFSET('11. SEGUIMIENTO 2026'!$Q$14,INT((ROW()-13)/2),0)),IF(ISBLANK(OFFSET('9. METAS'!$T$20,INT((ROW()-14)/2),0)),"",OFFSET('9. METAS'!$T$20,INT((ROW()-14)/2),0)))</f>
        <v/>
      </c>
      <c r="N311" s="1006" t="str">
        <f t="shared" ref="N311" ca="1" si="294">IFERROR(J311/J312,"ND")</f>
        <v>ND</v>
      </c>
      <c r="O311" s="1008" t="str">
        <f t="shared" ref="O311" ca="1" si="295">IFERROR(((J311+K311+L311+M311)/H311),"ND")</f>
        <v>ND</v>
      </c>
      <c r="P311" s="1010"/>
    </row>
    <row r="312" spans="3:16">
      <c r="C312" s="1025"/>
      <c r="D312" s="1018"/>
      <c r="E312" s="1018"/>
      <c r="F312" s="1021"/>
      <c r="G312" s="1023"/>
      <c r="H312" s="1002"/>
      <c r="I312" s="1012"/>
      <c r="J312" s="244" t="str">
        <f ca="1">IF(MOD(ROW()-13,2)=0,IF(ISBLANK(OFFSET('11. SEGUIMIENTO 2026'!$N$14,INT((ROW()-13)/2),0)),"",OFFSET('11. SEGUIMIENTO 2026'!$N$14,INT((ROW()-13)/2),0)),IF(ISBLANK(OFFSET('9. METAS'!$Q$20,INT((ROW()-14)/2),0)),"",OFFSET('9. METAS'!$Q$20,INT((ROW()-14)/2),0)))</f>
        <v/>
      </c>
      <c r="K312" s="245" t="str">
        <f ca="1">IF(MOD(ROW()-13,2)=0,IF(ISBLANK(OFFSET('11. SEGUIMIENTO 2026'!$O$14,INT((ROW()-13)/2),0)),"",OFFSET('11. SEGUIMIENTO 2026'!$O$14,INT((ROW()-13)/2),0)),IF(ISBLANK(OFFSET('9. METAS'!$R$20,INT((ROW()-14)/2),0)),"",OFFSET('9. METAS'!$R$20,INT((ROW()-14)/2),0)))</f>
        <v/>
      </c>
      <c r="L312" s="245" t="str">
        <f ca="1">IF(MOD(ROW()-13,2)=0,IF(ISBLANK(OFFSET('11. SEGUIMIENTO 2026'!$P$14,INT((ROW()-13)/2),0)),"",OFFSET('11. SEGUIMIENTO 2026'!$P$14,INT((ROW()-13)/2),0)),IF(ISBLANK(OFFSET('9. METAS'!$S$20,INT((ROW()-14)/2),0)),"",OFFSET('9. METAS'!$S$20,INT((ROW()-14)/2),0)))</f>
        <v/>
      </c>
      <c r="M312" s="246" t="str">
        <f ca="1">IF(MOD(ROW()-13,2)=0,IF(ISBLANK(OFFSET('11. SEGUIMIENTO 2026'!$Q$14,INT((ROW()-13)/2),0)),"",OFFSET('11. SEGUIMIENTO 2026'!$Q$14,INT((ROW()-13)/2),0)),IF(ISBLANK(OFFSET('9. METAS'!$T$20,INT((ROW()-14)/2),0)),"",OFFSET('9. METAS'!$T$20,INT((ROW()-14)/2),0)))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02" t="str">
        <f ca="1">IF(ISBLANK(OFFSET('9. METAS'!$K$20,INT((ROW()-13)/2),0)),"",OFFSET('9. METAS'!$K$20,INT((ROW()-13)/2),0))</f>
        <v/>
      </c>
      <c r="I313" s="1004"/>
      <c r="J313" s="244" t="str">
        <f ca="1">IF(MOD(ROW()-13,2)=0,IF(ISBLANK(OFFSET('11. SEGUIMIENTO 2026'!$N$14,INT((ROW()-13)/2),0)),"",OFFSET('11. SEGUIMIENTO 2026'!$N$14,INT((ROW()-13)/2),0)),IF(ISBLANK(OFFSET('9. METAS'!$Q$20,INT((ROW()-14)/2),0)),"",OFFSET('9. METAS'!$Q$20,INT((ROW()-14)/2),0)))</f>
        <v/>
      </c>
      <c r="K313" s="245" t="str">
        <f ca="1">IF(MOD(ROW()-13,2)=0,IF(ISBLANK(OFFSET('11. SEGUIMIENTO 2026'!$O$14,INT((ROW()-13)/2),0)),"",OFFSET('11. SEGUIMIENTO 2026'!$O$14,INT((ROW()-13)/2),0)),IF(ISBLANK(OFFSET('9. METAS'!$R$20,INT((ROW()-14)/2),0)),"",OFFSET('9. METAS'!$R$20,INT((ROW()-14)/2),0)))</f>
        <v/>
      </c>
      <c r="L313" s="245" t="str">
        <f ca="1">IF(MOD(ROW()-13,2)=0,IF(ISBLANK(OFFSET('11. SEGUIMIENTO 2026'!$P$14,INT((ROW()-13)/2),0)),"",OFFSET('11. SEGUIMIENTO 2026'!$P$14,INT((ROW()-13)/2),0)),IF(ISBLANK(OFFSET('9. METAS'!$S$20,INT((ROW()-14)/2),0)),"",OFFSET('9. METAS'!$S$20,INT((ROW()-14)/2),0)))</f>
        <v/>
      </c>
      <c r="M313" s="246" t="str">
        <f ca="1">IF(MOD(ROW()-13,2)=0,IF(ISBLANK(OFFSET('11. SEGUIMIENTO 2026'!$Q$14,INT((ROW()-13)/2),0)),"",OFFSET('11. SEGUIMIENTO 2026'!$Q$14,INT((ROW()-13)/2),0)),IF(ISBLANK(OFFSET('9. METAS'!$T$20,INT((ROW()-14)/2),0)),"",OFFSET('9. METAS'!$T$20,INT((ROW()-14)/2),0)))</f>
        <v/>
      </c>
      <c r="N313" s="1006" t="str">
        <f t="shared" ref="N313" ca="1" si="296">IFERROR(J313/J314,"ND")</f>
        <v>ND</v>
      </c>
      <c r="O313" s="1008" t="str">
        <f t="shared" ref="O313" ca="1" si="297">IFERROR(((J313+K313+L313+M313)/H313),"ND")</f>
        <v>ND</v>
      </c>
      <c r="P313" s="1010"/>
    </row>
    <row r="314" spans="3:16">
      <c r="C314" s="1025"/>
      <c r="D314" s="1018"/>
      <c r="E314" s="1018"/>
      <c r="F314" s="1021"/>
      <c r="G314" s="1023"/>
      <c r="H314" s="1002"/>
      <c r="I314" s="1012"/>
      <c r="J314" s="244" t="str">
        <f ca="1">IF(MOD(ROW()-13,2)=0,IF(ISBLANK(OFFSET('11. SEGUIMIENTO 2026'!$N$14,INT((ROW()-13)/2),0)),"",OFFSET('11. SEGUIMIENTO 2026'!$N$14,INT((ROW()-13)/2),0)),IF(ISBLANK(OFFSET('9. METAS'!$Q$20,INT((ROW()-14)/2),0)),"",OFFSET('9. METAS'!$Q$20,INT((ROW()-14)/2),0)))</f>
        <v/>
      </c>
      <c r="K314" s="245" t="str">
        <f ca="1">IF(MOD(ROW()-13,2)=0,IF(ISBLANK(OFFSET('11. SEGUIMIENTO 2026'!$O$14,INT((ROW()-13)/2),0)),"",OFFSET('11. SEGUIMIENTO 2026'!$O$14,INT((ROW()-13)/2),0)),IF(ISBLANK(OFFSET('9. METAS'!$R$20,INT((ROW()-14)/2),0)),"",OFFSET('9. METAS'!$R$20,INT((ROW()-14)/2),0)))</f>
        <v/>
      </c>
      <c r="L314" s="245" t="str">
        <f ca="1">IF(MOD(ROW()-13,2)=0,IF(ISBLANK(OFFSET('11. SEGUIMIENTO 2026'!$P$14,INT((ROW()-13)/2),0)),"",OFFSET('11. SEGUIMIENTO 2026'!$P$14,INT((ROW()-13)/2),0)),IF(ISBLANK(OFFSET('9. METAS'!$S$20,INT((ROW()-14)/2),0)),"",OFFSET('9. METAS'!$S$20,INT((ROW()-14)/2),0)))</f>
        <v/>
      </c>
      <c r="M314" s="246" t="str">
        <f ca="1">IF(MOD(ROW()-13,2)=0,IF(ISBLANK(OFFSET('11. SEGUIMIENTO 2026'!$Q$14,INT((ROW()-13)/2),0)),"",OFFSET('11. SEGUIMIENTO 2026'!$Q$14,INT((ROW()-13)/2),0)),IF(ISBLANK(OFFSET('9. METAS'!$T$20,INT((ROW()-14)/2),0)),"",OFFSET('9. METAS'!$T$20,INT((ROW()-14)/2),0)))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02" t="str">
        <f ca="1">IF(ISBLANK(OFFSET('9. METAS'!$K$20,INT((ROW()-13)/2),0)),"",OFFSET('9. METAS'!$K$20,INT((ROW()-13)/2),0))</f>
        <v/>
      </c>
      <c r="I315" s="1004"/>
      <c r="J315" s="244" t="str">
        <f ca="1">IF(MOD(ROW()-13,2)=0,IF(ISBLANK(OFFSET('11. SEGUIMIENTO 2026'!$N$14,INT((ROW()-13)/2),0)),"",OFFSET('11. SEGUIMIENTO 2026'!$N$14,INT((ROW()-13)/2),0)),IF(ISBLANK(OFFSET('9. METAS'!$Q$20,INT((ROW()-14)/2),0)),"",OFFSET('9. METAS'!$Q$20,INT((ROW()-14)/2),0)))</f>
        <v/>
      </c>
      <c r="K315" s="245" t="str">
        <f ca="1">IF(MOD(ROW()-13,2)=0,IF(ISBLANK(OFFSET('11. SEGUIMIENTO 2026'!$O$14,INT((ROW()-13)/2),0)),"",OFFSET('11. SEGUIMIENTO 2026'!$O$14,INT((ROW()-13)/2),0)),IF(ISBLANK(OFFSET('9. METAS'!$R$20,INT((ROW()-14)/2),0)),"",OFFSET('9. METAS'!$R$20,INT((ROW()-14)/2),0)))</f>
        <v/>
      </c>
      <c r="L315" s="245" t="str">
        <f ca="1">IF(MOD(ROW()-13,2)=0,IF(ISBLANK(OFFSET('11. SEGUIMIENTO 2026'!$P$14,INT((ROW()-13)/2),0)),"",OFFSET('11. SEGUIMIENTO 2026'!$P$14,INT((ROW()-13)/2),0)),IF(ISBLANK(OFFSET('9. METAS'!$S$20,INT((ROW()-14)/2),0)),"",OFFSET('9. METAS'!$S$20,INT((ROW()-14)/2),0)))</f>
        <v/>
      </c>
      <c r="M315" s="246" t="str">
        <f ca="1">IF(MOD(ROW()-13,2)=0,IF(ISBLANK(OFFSET('11. SEGUIMIENTO 2026'!$Q$14,INT((ROW()-13)/2),0)),"",OFFSET('11. SEGUIMIENTO 2026'!$Q$14,INT((ROW()-13)/2),0)),IF(ISBLANK(OFFSET('9. METAS'!$T$20,INT((ROW()-14)/2),0)),"",OFFSET('9. METAS'!$T$20,INT((ROW()-14)/2),0)))</f>
        <v/>
      </c>
      <c r="N315" s="1006" t="str">
        <f t="shared" ref="N315" ca="1" si="298">IFERROR(J315/J316,"ND")</f>
        <v>ND</v>
      </c>
      <c r="O315" s="1008" t="str">
        <f t="shared" ref="O315" ca="1" si="299">IFERROR(((J315+K315+L315+M315)/H315),"ND")</f>
        <v>ND</v>
      </c>
      <c r="P315" s="1010"/>
    </row>
    <row r="316" spans="3:16">
      <c r="C316" s="1025"/>
      <c r="D316" s="1018"/>
      <c r="E316" s="1018"/>
      <c r="F316" s="1021"/>
      <c r="G316" s="1023"/>
      <c r="H316" s="1002"/>
      <c r="I316" s="1012"/>
      <c r="J316" s="244" t="str">
        <f ca="1">IF(MOD(ROW()-13,2)=0,IF(ISBLANK(OFFSET('11. SEGUIMIENTO 2026'!$N$14,INT((ROW()-13)/2),0)),"",OFFSET('11. SEGUIMIENTO 2026'!$N$14,INT((ROW()-13)/2),0)),IF(ISBLANK(OFFSET('9. METAS'!$Q$20,INT((ROW()-14)/2),0)),"",OFFSET('9. METAS'!$Q$20,INT((ROW()-14)/2),0)))</f>
        <v/>
      </c>
      <c r="K316" s="245" t="str">
        <f ca="1">IF(MOD(ROW()-13,2)=0,IF(ISBLANK(OFFSET('11. SEGUIMIENTO 2026'!$O$14,INT((ROW()-13)/2),0)),"",OFFSET('11. SEGUIMIENTO 2026'!$O$14,INT((ROW()-13)/2),0)),IF(ISBLANK(OFFSET('9. METAS'!$R$20,INT((ROW()-14)/2),0)),"",OFFSET('9. METAS'!$R$20,INT((ROW()-14)/2),0)))</f>
        <v/>
      </c>
      <c r="L316" s="245" t="str">
        <f ca="1">IF(MOD(ROW()-13,2)=0,IF(ISBLANK(OFFSET('11. SEGUIMIENTO 2026'!$P$14,INT((ROW()-13)/2),0)),"",OFFSET('11. SEGUIMIENTO 2026'!$P$14,INT((ROW()-13)/2),0)),IF(ISBLANK(OFFSET('9. METAS'!$S$20,INT((ROW()-14)/2),0)),"",OFFSET('9. METAS'!$S$20,INT((ROW()-14)/2),0)))</f>
        <v/>
      </c>
      <c r="M316" s="246" t="str">
        <f ca="1">IF(MOD(ROW()-13,2)=0,IF(ISBLANK(OFFSET('11. SEGUIMIENTO 2026'!$Q$14,INT((ROW()-13)/2),0)),"",OFFSET('11. SEGUIMIENTO 2026'!$Q$14,INT((ROW()-13)/2),0)),IF(ISBLANK(OFFSET('9. METAS'!$T$20,INT((ROW()-14)/2),0)),"",OFFSET('9. METAS'!$T$20,INT((ROW()-14)/2),0)))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02">
        <f ca="1">IF(ISBLANK(OFFSET('9. METAS'!$K$20,INT((ROW()-13)/2),0)),"",OFFSET('9. METAS'!$K$20,INT((ROW()-13)/2),0))</f>
        <v>100</v>
      </c>
      <c r="I317" s="1004"/>
      <c r="J317" s="244">
        <f ca="1">IF(MOD(ROW()-13,2)=0,IF(ISBLANK(OFFSET('11. SEGUIMIENTO 2026'!$N$14,INT((ROW()-13)/2),0)),"",OFFSET('11. SEGUIMIENTO 2026'!$N$14,INT((ROW()-13)/2),0)),IF(ISBLANK(OFFSET('9. METAS'!$Q$20,INT((ROW()-14)/2),0)),"",OFFSET('9. METAS'!$Q$20,INT((ROW()-14)/2),0)))</f>
        <v>25</v>
      </c>
      <c r="K317" s="245" t="str">
        <f ca="1">IF(MOD(ROW()-13,2)=0,IF(ISBLANK(OFFSET('11. SEGUIMIENTO 2026'!$O$14,INT((ROW()-13)/2),0)),"",OFFSET('11. SEGUIMIENTO 2026'!$O$14,INT((ROW()-13)/2),0)),IF(ISBLANK(OFFSET('9. METAS'!$R$20,INT((ROW()-14)/2),0)),"",OFFSET('9. METAS'!$R$20,INT((ROW()-14)/2),0)))</f>
        <v/>
      </c>
      <c r="L317" s="245" t="str">
        <f ca="1">IF(MOD(ROW()-13,2)=0,IF(ISBLANK(OFFSET('11. SEGUIMIENTO 2026'!$P$14,INT((ROW()-13)/2),0)),"",OFFSET('11. SEGUIMIENTO 2026'!$P$14,INT((ROW()-13)/2),0)),IF(ISBLANK(OFFSET('9. METAS'!$S$20,INT((ROW()-14)/2),0)),"",OFFSET('9. METAS'!$S$20,INT((ROW()-14)/2),0)))</f>
        <v/>
      </c>
      <c r="M317" s="246" t="str">
        <f ca="1">IF(MOD(ROW()-13,2)=0,IF(ISBLANK(OFFSET('11. SEGUIMIENTO 2026'!$Q$14,INT((ROW()-13)/2),0)),"",OFFSET('11. SEGUIMIENTO 2026'!$Q$14,INT((ROW()-13)/2),0)),IF(ISBLANK(OFFSET('9. METAS'!$T$20,INT((ROW()-14)/2),0)),"",OFFSET('9. METAS'!$T$20,INT((ROW()-14)/2),0)))</f>
        <v/>
      </c>
      <c r="N317" s="1006">
        <f t="shared" ref="N317" ca="1" si="300">IFERROR(J317/J318,"ND")</f>
        <v>1</v>
      </c>
      <c r="O317" s="1008" t="str">
        <f t="shared" ref="O317" ca="1" si="301">IFERROR(((J317+K317+L317+M317)/H317),"ND")</f>
        <v>ND</v>
      </c>
      <c r="P317" s="1010"/>
    </row>
    <row r="318" spans="3:16">
      <c r="C318" s="1025"/>
      <c r="D318" s="1018"/>
      <c r="E318" s="1018"/>
      <c r="F318" s="1021"/>
      <c r="G318" s="1023"/>
      <c r="H318" s="1002"/>
      <c r="I318" s="1012"/>
      <c r="J318" s="244">
        <f ca="1">IF(MOD(ROW()-13,2)=0,IF(ISBLANK(OFFSET('11. SEGUIMIENTO 2026'!$N$14,INT((ROW()-13)/2),0)),"",OFFSET('11. SEGUIMIENTO 2026'!$N$14,INT((ROW()-13)/2),0)),IF(ISBLANK(OFFSET('9. METAS'!$Q$20,INT((ROW()-14)/2),0)),"",OFFSET('9. METAS'!$Q$20,INT((ROW()-14)/2),0)))</f>
        <v>25</v>
      </c>
      <c r="K318" s="245">
        <f ca="1">IF(MOD(ROW()-13,2)=0,IF(ISBLANK(OFFSET('11. SEGUIMIENTO 2026'!$O$14,INT((ROW()-13)/2),0)),"",OFFSET('11. SEGUIMIENTO 2026'!$O$14,INT((ROW()-13)/2),0)),IF(ISBLANK(OFFSET('9. METAS'!$R$20,INT((ROW()-14)/2),0)),"",OFFSET('9. METAS'!$R$20,INT((ROW()-14)/2),0)))</f>
        <v>25</v>
      </c>
      <c r="L318" s="245">
        <f ca="1">IF(MOD(ROW()-13,2)=0,IF(ISBLANK(OFFSET('11. SEGUIMIENTO 2026'!$P$14,INT((ROW()-13)/2),0)),"",OFFSET('11. SEGUIMIENTO 2026'!$P$14,INT((ROW()-13)/2),0)),IF(ISBLANK(OFFSET('9. METAS'!$S$20,INT((ROW()-14)/2),0)),"",OFFSET('9. METAS'!$S$20,INT((ROW()-14)/2),0)))</f>
        <v>25</v>
      </c>
      <c r="M318" s="246">
        <f ca="1">IF(MOD(ROW()-13,2)=0,IF(ISBLANK(OFFSET('11. SEGUIMIENTO 2026'!$Q$14,INT((ROW()-13)/2),0)),"",OFFSET('11. SEGUIMIENTO 2026'!$Q$14,INT((ROW()-13)/2),0)),IF(ISBLANK(OFFSET('9. METAS'!$T$20,INT((ROW()-14)/2),0)),"",OFFSET('9. METAS'!$T$20,INT((ROW()-14)/2),0)))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02">
        <f ca="1">IF(ISBLANK(OFFSET('9. METAS'!$K$20,INT((ROW()-13)/2),0)),"",OFFSET('9. METAS'!$K$20,INT((ROW()-13)/2),0))</f>
        <v>12</v>
      </c>
      <c r="I319" s="1004"/>
      <c r="J319" s="244">
        <f ca="1">IF(MOD(ROW()-13,2)=0,IF(ISBLANK(OFFSET('11. SEGUIMIENTO 2026'!$N$14,INT((ROW()-13)/2),0)),"",OFFSET('11. SEGUIMIENTO 2026'!$N$14,INT((ROW()-13)/2),0)),IF(ISBLANK(OFFSET('9. METAS'!$Q$20,INT((ROW()-14)/2),0)),"",OFFSET('9. METAS'!$Q$20,INT((ROW()-14)/2),0)))</f>
        <v>3</v>
      </c>
      <c r="K319" s="245" t="str">
        <f ca="1">IF(MOD(ROW()-13,2)=0,IF(ISBLANK(OFFSET('11. SEGUIMIENTO 2026'!$O$14,INT((ROW()-13)/2),0)),"",OFFSET('11. SEGUIMIENTO 2026'!$O$14,INT((ROW()-13)/2),0)),IF(ISBLANK(OFFSET('9. METAS'!$R$20,INT((ROW()-14)/2),0)),"",OFFSET('9. METAS'!$R$20,INT((ROW()-14)/2),0)))</f>
        <v/>
      </c>
      <c r="L319" s="245" t="str">
        <f ca="1">IF(MOD(ROW()-13,2)=0,IF(ISBLANK(OFFSET('11. SEGUIMIENTO 2026'!$P$14,INT((ROW()-13)/2),0)),"",OFFSET('11. SEGUIMIENTO 2026'!$P$14,INT((ROW()-13)/2),0)),IF(ISBLANK(OFFSET('9. METAS'!$S$20,INT((ROW()-14)/2),0)),"",OFFSET('9. METAS'!$S$20,INT((ROW()-14)/2),0)))</f>
        <v/>
      </c>
      <c r="M319" s="246" t="str">
        <f ca="1">IF(MOD(ROW()-13,2)=0,IF(ISBLANK(OFFSET('11. SEGUIMIENTO 2026'!$Q$14,INT((ROW()-13)/2),0)),"",OFFSET('11. SEGUIMIENTO 2026'!$Q$14,INT((ROW()-13)/2),0)),IF(ISBLANK(OFFSET('9. METAS'!$T$20,INT((ROW()-14)/2),0)),"",OFFSET('9. METAS'!$T$20,INT((ROW()-14)/2),0)))</f>
        <v/>
      </c>
      <c r="N319" s="1006">
        <f t="shared" ref="N319" ca="1" si="302">IFERROR(J319/J320,"ND")</f>
        <v>1</v>
      </c>
      <c r="O319" s="1008" t="str">
        <f t="shared" ref="O319" ca="1" si="303">IFERROR(((J319+K319+L319+M319)/H319),"ND")</f>
        <v>ND</v>
      </c>
      <c r="P319" s="1010"/>
    </row>
    <row r="320" spans="3:16">
      <c r="C320" s="1025"/>
      <c r="D320" s="1018"/>
      <c r="E320" s="1018"/>
      <c r="F320" s="1021"/>
      <c r="G320" s="1023"/>
      <c r="H320" s="1002"/>
      <c r="I320" s="1012"/>
      <c r="J320" s="244">
        <f ca="1">IF(MOD(ROW()-13,2)=0,IF(ISBLANK(OFFSET('11. SEGUIMIENTO 2026'!$N$14,INT((ROW()-13)/2),0)),"",OFFSET('11. SEGUIMIENTO 2026'!$N$14,INT((ROW()-13)/2),0)),IF(ISBLANK(OFFSET('9. METAS'!$Q$20,INT((ROW()-14)/2),0)),"",OFFSET('9. METAS'!$Q$20,INT((ROW()-14)/2),0)))</f>
        <v>3</v>
      </c>
      <c r="K320" s="245">
        <f ca="1">IF(MOD(ROW()-13,2)=0,IF(ISBLANK(OFFSET('11. SEGUIMIENTO 2026'!$O$14,INT((ROW()-13)/2),0)),"",OFFSET('11. SEGUIMIENTO 2026'!$O$14,INT((ROW()-13)/2),0)),IF(ISBLANK(OFFSET('9. METAS'!$R$20,INT((ROW()-14)/2),0)),"",OFFSET('9. METAS'!$R$20,INT((ROW()-14)/2),0)))</f>
        <v>3</v>
      </c>
      <c r="L320" s="245">
        <f ca="1">IF(MOD(ROW()-13,2)=0,IF(ISBLANK(OFFSET('11. SEGUIMIENTO 2026'!$P$14,INT((ROW()-13)/2),0)),"",OFFSET('11. SEGUIMIENTO 2026'!$P$14,INT((ROW()-13)/2),0)),IF(ISBLANK(OFFSET('9. METAS'!$S$20,INT((ROW()-14)/2),0)),"",OFFSET('9. METAS'!$S$20,INT((ROW()-14)/2),0)))</f>
        <v>3</v>
      </c>
      <c r="M320" s="246">
        <f ca="1">IF(MOD(ROW()-13,2)=0,IF(ISBLANK(OFFSET('11. SEGUIMIENTO 2026'!$Q$14,INT((ROW()-13)/2),0)),"",OFFSET('11. SEGUIMIENTO 2026'!$Q$14,INT((ROW()-13)/2),0)),IF(ISBLANK(OFFSET('9. METAS'!$T$20,INT((ROW()-14)/2),0)),"",OFFSET('9. METAS'!$T$20,INT((ROW()-14)/2),0)))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02">
        <f ca="1">IF(ISBLANK(OFFSET('9. METAS'!$K$20,INT((ROW()-13)/2),0)),"",OFFSET('9. METAS'!$K$20,INT((ROW()-13)/2),0))</f>
        <v>28</v>
      </c>
      <c r="I321" s="1004"/>
      <c r="J321" s="244">
        <f ca="1">IF(MOD(ROW()-13,2)=0,IF(ISBLANK(OFFSET('11. SEGUIMIENTO 2026'!$N$14,INT((ROW()-13)/2),0)),"",OFFSET('11. SEGUIMIENTO 2026'!$N$14,INT((ROW()-13)/2),0)),IF(ISBLANK(OFFSET('9. METAS'!$Q$20,INT((ROW()-14)/2),0)),"",OFFSET('9. METAS'!$Q$20,INT((ROW()-14)/2),0)))</f>
        <v>8</v>
      </c>
      <c r="K321" s="245" t="str">
        <f ca="1">IF(MOD(ROW()-13,2)=0,IF(ISBLANK(OFFSET('11. SEGUIMIENTO 2026'!$O$14,INT((ROW()-13)/2),0)),"",OFFSET('11. SEGUIMIENTO 2026'!$O$14,INT((ROW()-13)/2),0)),IF(ISBLANK(OFFSET('9. METAS'!$R$20,INT((ROW()-14)/2),0)),"",OFFSET('9. METAS'!$R$20,INT((ROW()-14)/2),0)))</f>
        <v/>
      </c>
      <c r="L321" s="245" t="str">
        <f ca="1">IF(MOD(ROW()-13,2)=0,IF(ISBLANK(OFFSET('11. SEGUIMIENTO 2026'!$P$14,INT((ROW()-13)/2),0)),"",OFFSET('11. SEGUIMIENTO 2026'!$P$14,INT((ROW()-13)/2),0)),IF(ISBLANK(OFFSET('9. METAS'!$S$20,INT((ROW()-14)/2),0)),"",OFFSET('9. METAS'!$S$20,INT((ROW()-14)/2),0)))</f>
        <v/>
      </c>
      <c r="M321" s="246" t="str">
        <f ca="1">IF(MOD(ROW()-13,2)=0,IF(ISBLANK(OFFSET('11. SEGUIMIENTO 2026'!$Q$14,INT((ROW()-13)/2),0)),"",OFFSET('11. SEGUIMIENTO 2026'!$Q$14,INT((ROW()-13)/2),0)),IF(ISBLANK(OFFSET('9. METAS'!$T$20,INT((ROW()-14)/2),0)),"",OFFSET('9. METAS'!$T$20,INT((ROW()-14)/2),0)))</f>
        <v/>
      </c>
      <c r="N321" s="1006">
        <f t="shared" ref="N321" ca="1" si="304">IFERROR(J321/J322,"ND")</f>
        <v>1</v>
      </c>
      <c r="O321" s="1008" t="str">
        <f t="shared" ref="O321" ca="1" si="305">IFERROR(((J321+K321+L321+M321)/H321),"ND")</f>
        <v>ND</v>
      </c>
      <c r="P321" s="1010"/>
    </row>
    <row r="322" spans="3:16">
      <c r="C322" s="1025"/>
      <c r="D322" s="1018"/>
      <c r="E322" s="1018"/>
      <c r="F322" s="1021"/>
      <c r="G322" s="1023"/>
      <c r="H322" s="1002"/>
      <c r="I322" s="1012"/>
      <c r="J322" s="244">
        <f ca="1">IF(MOD(ROW()-13,2)=0,IF(ISBLANK(OFFSET('11. SEGUIMIENTO 2026'!$N$14,INT((ROW()-13)/2),0)),"",OFFSET('11. SEGUIMIENTO 2026'!$N$14,INT((ROW()-13)/2),0)),IF(ISBLANK(OFFSET('9. METAS'!$Q$20,INT((ROW()-14)/2),0)),"",OFFSET('9. METAS'!$Q$20,INT((ROW()-14)/2),0)))</f>
        <v>8</v>
      </c>
      <c r="K322" s="245">
        <f ca="1">IF(MOD(ROW()-13,2)=0,IF(ISBLANK(OFFSET('11. SEGUIMIENTO 2026'!$O$14,INT((ROW()-13)/2),0)),"",OFFSET('11. SEGUIMIENTO 2026'!$O$14,INT((ROW()-13)/2),0)),IF(ISBLANK(OFFSET('9. METAS'!$R$20,INT((ROW()-14)/2),0)),"",OFFSET('9. METAS'!$R$20,INT((ROW()-14)/2),0)))</f>
        <v>7</v>
      </c>
      <c r="L322" s="245">
        <f ca="1">IF(MOD(ROW()-13,2)=0,IF(ISBLANK(OFFSET('11. SEGUIMIENTO 2026'!$P$14,INT((ROW()-13)/2),0)),"",OFFSET('11. SEGUIMIENTO 2026'!$P$14,INT((ROW()-13)/2),0)),IF(ISBLANK(OFFSET('9. METAS'!$S$20,INT((ROW()-14)/2),0)),"",OFFSET('9. METAS'!$S$20,INT((ROW()-14)/2),0)))</f>
        <v>7</v>
      </c>
      <c r="M322" s="246">
        <f ca="1">IF(MOD(ROW()-13,2)=0,IF(ISBLANK(OFFSET('11. SEGUIMIENTO 2026'!$Q$14,INT((ROW()-13)/2),0)),"",OFFSET('11. SEGUIMIENTO 2026'!$Q$14,INT((ROW()-13)/2),0)),IF(ISBLANK(OFFSET('9. METAS'!$T$20,INT((ROW()-14)/2),0)),"",OFFSET('9. METAS'!$T$20,INT((ROW()-14)/2),0)))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02" t="str">
        <f ca="1">IF(ISBLANK(OFFSET('9. METAS'!$K$20,INT((ROW()-13)/2),0)),"",OFFSET('9. METAS'!$K$20,INT((ROW()-13)/2),0))</f>
        <v/>
      </c>
      <c r="I323" s="1004"/>
      <c r="J323" s="244" t="str">
        <f ca="1">IF(MOD(ROW()-13,2)=0,IF(ISBLANK(OFFSET('11. SEGUIMIENTO 2026'!$N$14,INT((ROW()-13)/2),0)),"",OFFSET('11. SEGUIMIENTO 2026'!$N$14,INT((ROW()-13)/2),0)),IF(ISBLANK(OFFSET('9. METAS'!$Q$20,INT((ROW()-14)/2),0)),"",OFFSET('9. METAS'!$Q$20,INT((ROW()-14)/2),0)))</f>
        <v/>
      </c>
      <c r="K323" s="245" t="str">
        <f ca="1">IF(MOD(ROW()-13,2)=0,IF(ISBLANK(OFFSET('11. SEGUIMIENTO 2026'!$O$14,INT((ROW()-13)/2),0)),"",OFFSET('11. SEGUIMIENTO 2026'!$O$14,INT((ROW()-13)/2),0)),IF(ISBLANK(OFFSET('9. METAS'!$R$20,INT((ROW()-14)/2),0)),"",OFFSET('9. METAS'!$R$20,INT((ROW()-14)/2),0)))</f>
        <v/>
      </c>
      <c r="L323" s="245" t="str">
        <f ca="1">IF(MOD(ROW()-13,2)=0,IF(ISBLANK(OFFSET('11. SEGUIMIENTO 2026'!$P$14,INT((ROW()-13)/2),0)),"",OFFSET('11. SEGUIMIENTO 2026'!$P$14,INT((ROW()-13)/2),0)),IF(ISBLANK(OFFSET('9. METAS'!$S$20,INT((ROW()-14)/2),0)),"",OFFSET('9. METAS'!$S$20,INT((ROW()-14)/2),0)))</f>
        <v/>
      </c>
      <c r="M323" s="246" t="str">
        <f ca="1">IF(MOD(ROW()-13,2)=0,IF(ISBLANK(OFFSET('11. SEGUIMIENTO 2026'!$Q$14,INT((ROW()-13)/2),0)),"",OFFSET('11. SEGUIMIENTO 2026'!$Q$14,INT((ROW()-13)/2),0)),IF(ISBLANK(OFFSET('9. METAS'!$T$20,INT((ROW()-14)/2),0)),"",OFFSET('9. METAS'!$T$20,INT((ROW()-14)/2),0)))</f>
        <v/>
      </c>
      <c r="N323" s="1006" t="str">
        <f t="shared" ref="N323" ca="1" si="306">IFERROR(J323/J324,"ND")</f>
        <v>ND</v>
      </c>
      <c r="O323" s="1008" t="str">
        <f t="shared" ref="O323" ca="1" si="307">IFERROR(((J323+K323+L323+M323)/H323),"ND")</f>
        <v>ND</v>
      </c>
      <c r="P323" s="1010"/>
    </row>
    <row r="324" spans="3:16">
      <c r="C324" s="1025"/>
      <c r="D324" s="1018"/>
      <c r="E324" s="1018"/>
      <c r="F324" s="1021"/>
      <c r="G324" s="1023"/>
      <c r="H324" s="1002"/>
      <c r="I324" s="1012"/>
      <c r="J324" s="244" t="str">
        <f ca="1">IF(MOD(ROW()-13,2)=0,IF(ISBLANK(OFFSET('11. SEGUIMIENTO 2026'!$N$14,INT((ROW()-13)/2),0)),"",OFFSET('11. SEGUIMIENTO 2026'!$N$14,INT((ROW()-13)/2),0)),IF(ISBLANK(OFFSET('9. METAS'!$Q$20,INT((ROW()-14)/2),0)),"",OFFSET('9. METAS'!$Q$20,INT((ROW()-14)/2),0)))</f>
        <v/>
      </c>
      <c r="K324" s="245" t="str">
        <f ca="1">IF(MOD(ROW()-13,2)=0,IF(ISBLANK(OFFSET('11. SEGUIMIENTO 2026'!$O$14,INT((ROW()-13)/2),0)),"",OFFSET('11. SEGUIMIENTO 2026'!$O$14,INT((ROW()-13)/2),0)),IF(ISBLANK(OFFSET('9. METAS'!$R$20,INT((ROW()-14)/2),0)),"",OFFSET('9. METAS'!$R$20,INT((ROW()-14)/2),0)))</f>
        <v/>
      </c>
      <c r="L324" s="245" t="str">
        <f ca="1">IF(MOD(ROW()-13,2)=0,IF(ISBLANK(OFFSET('11. SEGUIMIENTO 2026'!$P$14,INT((ROW()-13)/2),0)),"",OFFSET('11. SEGUIMIENTO 2026'!$P$14,INT((ROW()-13)/2),0)),IF(ISBLANK(OFFSET('9. METAS'!$S$20,INT((ROW()-14)/2),0)),"",OFFSET('9. METAS'!$S$20,INT((ROW()-14)/2),0)))</f>
        <v/>
      </c>
      <c r="M324" s="246" t="str">
        <f ca="1">IF(MOD(ROW()-13,2)=0,IF(ISBLANK(OFFSET('11. SEGUIMIENTO 2026'!$Q$14,INT((ROW()-13)/2),0)),"",OFFSET('11. SEGUIMIENTO 2026'!$Q$14,INT((ROW()-13)/2),0)),IF(ISBLANK(OFFSET('9. METAS'!$T$20,INT((ROW()-14)/2),0)),"",OFFSET('9. METAS'!$T$20,INT((ROW()-14)/2),0)))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02" t="str">
        <f ca="1">IF(ISBLANK(OFFSET('9. METAS'!$K$20,INT((ROW()-13)/2),0)),"",OFFSET('9. METAS'!$K$20,INT((ROW()-13)/2),0))</f>
        <v/>
      </c>
      <c r="I325" s="1004"/>
      <c r="J325" s="244" t="str">
        <f ca="1">IF(MOD(ROW()-13,2)=0,IF(ISBLANK(OFFSET('11. SEGUIMIENTO 2026'!$N$14,INT((ROW()-13)/2),0)),"",OFFSET('11. SEGUIMIENTO 2026'!$N$14,INT((ROW()-13)/2),0)),IF(ISBLANK(OFFSET('9. METAS'!$Q$20,INT((ROW()-14)/2),0)),"",OFFSET('9. METAS'!$Q$20,INT((ROW()-14)/2),0)))</f>
        <v/>
      </c>
      <c r="K325" s="245" t="str">
        <f ca="1">IF(MOD(ROW()-13,2)=0,IF(ISBLANK(OFFSET('11. SEGUIMIENTO 2026'!$O$14,INT((ROW()-13)/2),0)),"",OFFSET('11. SEGUIMIENTO 2026'!$O$14,INT((ROW()-13)/2),0)),IF(ISBLANK(OFFSET('9. METAS'!$R$20,INT((ROW()-14)/2),0)),"",OFFSET('9. METAS'!$R$20,INT((ROW()-14)/2),0)))</f>
        <v/>
      </c>
      <c r="L325" s="245" t="str">
        <f ca="1">IF(MOD(ROW()-13,2)=0,IF(ISBLANK(OFFSET('11. SEGUIMIENTO 2026'!$P$14,INT((ROW()-13)/2),0)),"",OFFSET('11. SEGUIMIENTO 2026'!$P$14,INT((ROW()-13)/2),0)),IF(ISBLANK(OFFSET('9. METAS'!$S$20,INT((ROW()-14)/2),0)),"",OFFSET('9. METAS'!$S$20,INT((ROW()-14)/2),0)))</f>
        <v/>
      </c>
      <c r="M325" s="246" t="str">
        <f ca="1">IF(MOD(ROW()-13,2)=0,IF(ISBLANK(OFFSET('11. SEGUIMIENTO 2026'!$Q$14,INT((ROW()-13)/2),0)),"",OFFSET('11. SEGUIMIENTO 2026'!$Q$14,INT((ROW()-13)/2),0)),IF(ISBLANK(OFFSET('9. METAS'!$T$20,INT((ROW()-14)/2),0)),"",OFFSET('9. METAS'!$T$20,INT((ROW()-14)/2),0)))</f>
        <v/>
      </c>
      <c r="N325" s="1006" t="str">
        <f t="shared" ref="N325" ca="1" si="308">IFERROR(J325/J326,"ND")</f>
        <v>ND</v>
      </c>
      <c r="O325" s="1008" t="str">
        <f t="shared" ref="O325" ca="1" si="309">IFERROR(((J325+K325+L325+M325)/H325),"ND")</f>
        <v>ND</v>
      </c>
      <c r="P325" s="1010"/>
    </row>
    <row r="326" spans="3:16">
      <c r="C326" s="1025"/>
      <c r="D326" s="1018"/>
      <c r="E326" s="1018"/>
      <c r="F326" s="1021"/>
      <c r="G326" s="1023"/>
      <c r="H326" s="1002"/>
      <c r="I326" s="1012"/>
      <c r="J326" s="244" t="str">
        <f ca="1">IF(MOD(ROW()-13,2)=0,IF(ISBLANK(OFFSET('11. SEGUIMIENTO 2026'!$N$14,INT((ROW()-13)/2),0)),"",OFFSET('11. SEGUIMIENTO 2026'!$N$14,INT((ROW()-13)/2),0)),IF(ISBLANK(OFFSET('9. METAS'!$Q$20,INT((ROW()-14)/2),0)),"",OFFSET('9. METAS'!$Q$20,INT((ROW()-14)/2),0)))</f>
        <v/>
      </c>
      <c r="K326" s="245" t="str">
        <f ca="1">IF(MOD(ROW()-13,2)=0,IF(ISBLANK(OFFSET('11. SEGUIMIENTO 2026'!$O$14,INT((ROW()-13)/2),0)),"",OFFSET('11. SEGUIMIENTO 2026'!$O$14,INT((ROW()-13)/2),0)),IF(ISBLANK(OFFSET('9. METAS'!$R$20,INT((ROW()-14)/2),0)),"",OFFSET('9. METAS'!$R$20,INT((ROW()-14)/2),0)))</f>
        <v/>
      </c>
      <c r="L326" s="245" t="str">
        <f ca="1">IF(MOD(ROW()-13,2)=0,IF(ISBLANK(OFFSET('11. SEGUIMIENTO 2026'!$P$14,INT((ROW()-13)/2),0)),"",OFFSET('11. SEGUIMIENTO 2026'!$P$14,INT((ROW()-13)/2),0)),IF(ISBLANK(OFFSET('9. METAS'!$S$20,INT((ROW()-14)/2),0)),"",OFFSET('9. METAS'!$S$20,INT((ROW()-14)/2),0)))</f>
        <v/>
      </c>
      <c r="M326" s="246" t="str">
        <f ca="1">IF(MOD(ROW()-13,2)=0,IF(ISBLANK(OFFSET('11. SEGUIMIENTO 2026'!$Q$14,INT((ROW()-13)/2),0)),"",OFFSET('11. SEGUIMIENTO 2026'!$Q$14,INT((ROW()-13)/2),0)),IF(ISBLANK(OFFSET('9. METAS'!$T$20,INT((ROW()-14)/2),0)),"",OFFSET('9. METAS'!$T$20,INT((ROW()-14)/2),0)))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02" t="str">
        <f ca="1">IF(ISBLANK(OFFSET('9. METAS'!$K$20,INT((ROW()-13)/2),0)),"",OFFSET('9. METAS'!$K$20,INT((ROW()-13)/2),0))</f>
        <v/>
      </c>
      <c r="I327" s="1004"/>
      <c r="J327" s="244" t="str">
        <f ca="1">IF(MOD(ROW()-13,2)=0,IF(ISBLANK(OFFSET('11. SEGUIMIENTO 2026'!$N$14,INT((ROW()-13)/2),0)),"",OFFSET('11. SEGUIMIENTO 2026'!$N$14,INT((ROW()-13)/2),0)),IF(ISBLANK(OFFSET('9. METAS'!$Q$20,INT((ROW()-14)/2),0)),"",OFFSET('9. METAS'!$Q$20,INT((ROW()-14)/2),0)))</f>
        <v/>
      </c>
      <c r="K327" s="245" t="str">
        <f ca="1">IF(MOD(ROW()-13,2)=0,IF(ISBLANK(OFFSET('11. SEGUIMIENTO 2026'!$O$14,INT((ROW()-13)/2),0)),"",OFFSET('11. SEGUIMIENTO 2026'!$O$14,INT((ROW()-13)/2),0)),IF(ISBLANK(OFFSET('9. METAS'!$R$20,INT((ROW()-14)/2),0)),"",OFFSET('9. METAS'!$R$20,INT((ROW()-14)/2),0)))</f>
        <v/>
      </c>
      <c r="L327" s="245" t="str">
        <f ca="1">IF(MOD(ROW()-13,2)=0,IF(ISBLANK(OFFSET('11. SEGUIMIENTO 2026'!$P$14,INT((ROW()-13)/2),0)),"",OFFSET('11. SEGUIMIENTO 2026'!$P$14,INT((ROW()-13)/2),0)),IF(ISBLANK(OFFSET('9. METAS'!$S$20,INT((ROW()-14)/2),0)),"",OFFSET('9. METAS'!$S$20,INT((ROW()-14)/2),0)))</f>
        <v/>
      </c>
      <c r="M327" s="246" t="str">
        <f ca="1">IF(MOD(ROW()-13,2)=0,IF(ISBLANK(OFFSET('11. SEGUIMIENTO 2026'!$Q$14,INT((ROW()-13)/2),0)),"",OFFSET('11. SEGUIMIENTO 2026'!$Q$14,INT((ROW()-13)/2),0)),IF(ISBLANK(OFFSET('9. METAS'!$T$20,INT((ROW()-14)/2),0)),"",OFFSET('9. METAS'!$T$20,INT((ROW()-14)/2),0)))</f>
        <v/>
      </c>
      <c r="N327" s="1006" t="str">
        <f t="shared" ref="N327" ca="1" si="310">IFERROR(J327/J328,"ND")</f>
        <v>ND</v>
      </c>
      <c r="O327" s="1008" t="str">
        <f t="shared" ref="O327" ca="1" si="311">IFERROR(((J327+K327+L327+M327)/H327),"ND")</f>
        <v>ND</v>
      </c>
      <c r="P327" s="1010"/>
    </row>
    <row r="328" spans="3:16">
      <c r="C328" s="1025"/>
      <c r="D328" s="1018"/>
      <c r="E328" s="1018"/>
      <c r="F328" s="1021"/>
      <c r="G328" s="1023"/>
      <c r="H328" s="1002"/>
      <c r="I328" s="1012"/>
      <c r="J328" s="244" t="str">
        <f ca="1">IF(MOD(ROW()-13,2)=0,IF(ISBLANK(OFFSET('11. SEGUIMIENTO 2026'!$N$14,INT((ROW()-13)/2),0)),"",OFFSET('11. SEGUIMIENTO 2026'!$N$14,INT((ROW()-13)/2),0)),IF(ISBLANK(OFFSET('9. METAS'!$Q$20,INT((ROW()-14)/2),0)),"",OFFSET('9. METAS'!$Q$20,INT((ROW()-14)/2),0)))</f>
        <v/>
      </c>
      <c r="K328" s="245" t="str">
        <f ca="1">IF(MOD(ROW()-13,2)=0,IF(ISBLANK(OFFSET('11. SEGUIMIENTO 2026'!$O$14,INT((ROW()-13)/2),0)),"",OFFSET('11. SEGUIMIENTO 2026'!$O$14,INT((ROW()-13)/2),0)),IF(ISBLANK(OFFSET('9. METAS'!$R$20,INT((ROW()-14)/2),0)),"",OFFSET('9. METAS'!$R$20,INT((ROW()-14)/2),0)))</f>
        <v/>
      </c>
      <c r="L328" s="245" t="str">
        <f ca="1">IF(MOD(ROW()-13,2)=0,IF(ISBLANK(OFFSET('11. SEGUIMIENTO 2026'!$P$14,INT((ROW()-13)/2),0)),"",OFFSET('11. SEGUIMIENTO 2026'!$P$14,INT((ROW()-13)/2),0)),IF(ISBLANK(OFFSET('9. METAS'!$S$20,INT((ROW()-14)/2),0)),"",OFFSET('9. METAS'!$S$20,INT((ROW()-14)/2),0)))</f>
        <v/>
      </c>
      <c r="M328" s="246" t="str">
        <f ca="1">IF(MOD(ROW()-13,2)=0,IF(ISBLANK(OFFSET('11. SEGUIMIENTO 2026'!$Q$14,INT((ROW()-13)/2),0)),"",OFFSET('11. SEGUIMIENTO 2026'!$Q$14,INT((ROW()-13)/2),0)),IF(ISBLANK(OFFSET('9. METAS'!$T$20,INT((ROW()-14)/2),0)),"",OFFSET('9. METAS'!$T$20,INT((ROW()-14)/2),0)))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02">
        <f ca="1">IF(ISBLANK(OFFSET('9. METAS'!$K$20,INT((ROW()-13)/2),0)),"",OFFSET('9. METAS'!$K$20,INT((ROW()-13)/2),0))</f>
        <v>100</v>
      </c>
      <c r="I329" s="1004"/>
      <c r="J329" s="244">
        <f ca="1">IF(MOD(ROW()-13,2)=0,IF(ISBLANK(OFFSET('11. SEGUIMIENTO 2026'!$N$14,INT((ROW()-13)/2),0)),"",OFFSET('11. SEGUIMIENTO 2026'!$N$14,INT((ROW()-13)/2),0)),IF(ISBLANK(OFFSET('9. METAS'!$Q$20,INT((ROW()-14)/2),0)),"",OFFSET('9. METAS'!$Q$20,INT((ROW()-14)/2),0)))</f>
        <v>25</v>
      </c>
      <c r="K329" s="245" t="str">
        <f ca="1">IF(MOD(ROW()-13,2)=0,IF(ISBLANK(OFFSET('11. SEGUIMIENTO 2026'!$O$14,INT((ROW()-13)/2),0)),"",OFFSET('11. SEGUIMIENTO 2026'!$O$14,INT((ROW()-13)/2),0)),IF(ISBLANK(OFFSET('9. METAS'!$R$20,INT((ROW()-14)/2),0)),"",OFFSET('9. METAS'!$R$20,INT((ROW()-14)/2),0)))</f>
        <v/>
      </c>
      <c r="L329" s="245" t="str">
        <f ca="1">IF(MOD(ROW()-13,2)=0,IF(ISBLANK(OFFSET('11. SEGUIMIENTO 2026'!$P$14,INT((ROW()-13)/2),0)),"",OFFSET('11. SEGUIMIENTO 2026'!$P$14,INT((ROW()-13)/2),0)),IF(ISBLANK(OFFSET('9. METAS'!$S$20,INT((ROW()-14)/2),0)),"",OFFSET('9. METAS'!$S$20,INT((ROW()-14)/2),0)))</f>
        <v/>
      </c>
      <c r="M329" s="246" t="str">
        <f ca="1">IF(MOD(ROW()-13,2)=0,IF(ISBLANK(OFFSET('11. SEGUIMIENTO 2026'!$Q$14,INT((ROW()-13)/2),0)),"",OFFSET('11. SEGUIMIENTO 2026'!$Q$14,INT((ROW()-13)/2),0)),IF(ISBLANK(OFFSET('9. METAS'!$T$20,INT((ROW()-14)/2),0)),"",OFFSET('9. METAS'!$T$20,INT((ROW()-14)/2),0)))</f>
        <v/>
      </c>
      <c r="N329" s="1006">
        <f t="shared" ref="N329" ca="1" si="312">IFERROR(J329/J330,"ND")</f>
        <v>1</v>
      </c>
      <c r="O329" s="1008" t="str">
        <f t="shared" ref="O329" ca="1" si="313">IFERROR(((J329+K329+L329+M329)/H329),"ND")</f>
        <v>ND</v>
      </c>
      <c r="P329" s="1010"/>
    </row>
    <row r="330" spans="3:16">
      <c r="C330" s="1025"/>
      <c r="D330" s="1018"/>
      <c r="E330" s="1018"/>
      <c r="F330" s="1021"/>
      <c r="G330" s="1023"/>
      <c r="H330" s="1002"/>
      <c r="I330" s="1012"/>
      <c r="J330" s="244">
        <f ca="1">IF(MOD(ROW()-13,2)=0,IF(ISBLANK(OFFSET('11. SEGUIMIENTO 2026'!$N$14,INT((ROW()-13)/2),0)),"",OFFSET('11. SEGUIMIENTO 2026'!$N$14,INT((ROW()-13)/2),0)),IF(ISBLANK(OFFSET('9. METAS'!$Q$20,INT((ROW()-14)/2),0)),"",OFFSET('9. METAS'!$Q$20,INT((ROW()-14)/2),0)))</f>
        <v>25</v>
      </c>
      <c r="K330" s="245">
        <f ca="1">IF(MOD(ROW()-13,2)=0,IF(ISBLANK(OFFSET('11. SEGUIMIENTO 2026'!$O$14,INT((ROW()-13)/2),0)),"",OFFSET('11. SEGUIMIENTO 2026'!$O$14,INT((ROW()-13)/2),0)),IF(ISBLANK(OFFSET('9. METAS'!$R$20,INT((ROW()-14)/2),0)),"",OFFSET('9. METAS'!$R$20,INT((ROW()-14)/2),0)))</f>
        <v>25</v>
      </c>
      <c r="L330" s="245">
        <f ca="1">IF(MOD(ROW()-13,2)=0,IF(ISBLANK(OFFSET('11. SEGUIMIENTO 2026'!$P$14,INT((ROW()-13)/2),0)),"",OFFSET('11. SEGUIMIENTO 2026'!$P$14,INT((ROW()-13)/2),0)),IF(ISBLANK(OFFSET('9. METAS'!$S$20,INT((ROW()-14)/2),0)),"",OFFSET('9. METAS'!$S$20,INT((ROW()-14)/2),0)))</f>
        <v>25</v>
      </c>
      <c r="M330" s="246">
        <f ca="1">IF(MOD(ROW()-13,2)=0,IF(ISBLANK(OFFSET('11. SEGUIMIENTO 2026'!$Q$14,INT((ROW()-13)/2),0)),"",OFFSET('11. SEGUIMIENTO 2026'!$Q$14,INT((ROW()-13)/2),0)),IF(ISBLANK(OFFSET('9. METAS'!$T$20,INT((ROW()-14)/2),0)),"",OFFSET('9. METAS'!$T$20,INT((ROW()-14)/2),0)))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02">
        <f ca="1">IF(ISBLANK(OFFSET('9. METAS'!$K$20,INT((ROW()-13)/2),0)),"",OFFSET('9. METAS'!$K$20,INT((ROW()-13)/2),0))</f>
        <v>384</v>
      </c>
      <c r="I331" s="1004"/>
      <c r="J331" s="244">
        <f ca="1">IF(MOD(ROW()-13,2)=0,IF(ISBLANK(OFFSET('11. SEGUIMIENTO 2026'!$N$14,INT((ROW()-13)/2),0)),"",OFFSET('11. SEGUIMIENTO 2026'!$N$14,INT((ROW()-13)/2),0)),IF(ISBLANK(OFFSET('9. METAS'!$Q$20,INT((ROW()-14)/2),0)),"",OFFSET('9. METAS'!$Q$20,INT((ROW()-14)/2),0)))</f>
        <v>87</v>
      </c>
      <c r="K331" s="245" t="str">
        <f ca="1">IF(MOD(ROW()-13,2)=0,IF(ISBLANK(OFFSET('11. SEGUIMIENTO 2026'!$O$14,INT((ROW()-13)/2),0)),"",OFFSET('11. SEGUIMIENTO 2026'!$O$14,INT((ROW()-13)/2),0)),IF(ISBLANK(OFFSET('9. METAS'!$R$20,INT((ROW()-14)/2),0)),"",OFFSET('9. METAS'!$R$20,INT((ROW()-14)/2),0)))</f>
        <v/>
      </c>
      <c r="L331" s="245" t="str">
        <f ca="1">IF(MOD(ROW()-13,2)=0,IF(ISBLANK(OFFSET('11. SEGUIMIENTO 2026'!$P$14,INT((ROW()-13)/2),0)),"",OFFSET('11. SEGUIMIENTO 2026'!$P$14,INT((ROW()-13)/2),0)),IF(ISBLANK(OFFSET('9. METAS'!$S$20,INT((ROW()-14)/2),0)),"",OFFSET('9. METAS'!$S$20,INT((ROW()-14)/2),0)))</f>
        <v/>
      </c>
      <c r="M331" s="246" t="str">
        <f ca="1">IF(MOD(ROW()-13,2)=0,IF(ISBLANK(OFFSET('11. SEGUIMIENTO 2026'!$Q$14,INT((ROW()-13)/2),0)),"",OFFSET('11. SEGUIMIENTO 2026'!$Q$14,INT((ROW()-13)/2),0)),IF(ISBLANK(OFFSET('9. METAS'!$T$20,INT((ROW()-14)/2),0)),"",OFFSET('9. METAS'!$T$20,INT((ROW()-14)/2),0)))</f>
        <v/>
      </c>
      <c r="N331" s="1006">
        <f t="shared" ref="N331" ca="1" si="314">IFERROR(J331/J332,"ND")</f>
        <v>1.0116279069767442</v>
      </c>
      <c r="O331" s="1008" t="str">
        <f t="shared" ref="O331" ca="1" si="315">IFERROR(((J331+K331+L331+M331)/H331),"ND")</f>
        <v>ND</v>
      </c>
      <c r="P331" s="1010"/>
    </row>
    <row r="332" spans="3:16">
      <c r="C332" s="1025"/>
      <c r="D332" s="1018"/>
      <c r="E332" s="1018"/>
      <c r="F332" s="1021"/>
      <c r="G332" s="1023"/>
      <c r="H332" s="1002"/>
      <c r="I332" s="1012"/>
      <c r="J332" s="244">
        <f ca="1">IF(MOD(ROW()-13,2)=0,IF(ISBLANK(OFFSET('11. SEGUIMIENTO 2026'!$N$14,INT((ROW()-13)/2),0)),"",OFFSET('11. SEGUIMIENTO 2026'!$N$14,INT((ROW()-13)/2),0)),IF(ISBLANK(OFFSET('9. METAS'!$Q$20,INT((ROW()-14)/2),0)),"",OFFSET('9. METAS'!$Q$20,INT((ROW()-14)/2),0)))</f>
        <v>86</v>
      </c>
      <c r="K332" s="245">
        <f ca="1">IF(MOD(ROW()-13,2)=0,IF(ISBLANK(OFFSET('11. SEGUIMIENTO 2026'!$O$14,INT((ROW()-13)/2),0)),"",OFFSET('11. SEGUIMIENTO 2026'!$O$14,INT((ROW()-13)/2),0)),IF(ISBLANK(OFFSET('9. METAS'!$R$20,INT((ROW()-14)/2),0)),"",OFFSET('9. METAS'!$R$20,INT((ROW()-14)/2),0)))</f>
        <v>101</v>
      </c>
      <c r="L332" s="245">
        <f ca="1">IF(MOD(ROW()-13,2)=0,IF(ISBLANK(OFFSET('11. SEGUIMIENTO 2026'!$P$14,INT((ROW()-13)/2),0)),"",OFFSET('11. SEGUIMIENTO 2026'!$P$14,INT((ROW()-13)/2),0)),IF(ISBLANK(OFFSET('9. METAS'!$S$20,INT((ROW()-14)/2),0)),"",OFFSET('9. METAS'!$S$20,INT((ROW()-14)/2),0)))</f>
        <v>111</v>
      </c>
      <c r="M332" s="246">
        <f ca="1">IF(MOD(ROW()-13,2)=0,IF(ISBLANK(OFFSET('11. SEGUIMIENTO 2026'!$Q$14,INT((ROW()-13)/2),0)),"",OFFSET('11. SEGUIMIENTO 2026'!$Q$14,INT((ROW()-13)/2),0)),IF(ISBLANK(OFFSET('9. METAS'!$T$20,INT((ROW()-14)/2),0)),"",OFFSET('9. METAS'!$T$20,INT((ROW()-14)/2),0)))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02" t="str">
        <f ca="1">IF(ISBLANK(OFFSET('9. METAS'!$K$20,INT((ROW()-13)/2),0)),"",OFFSET('9. METAS'!$K$20,INT((ROW()-13)/2),0))</f>
        <v/>
      </c>
      <c r="I333" s="1004"/>
      <c r="J333" s="244" t="str">
        <f ca="1">IF(MOD(ROW()-13,2)=0,IF(ISBLANK(OFFSET('11. SEGUIMIENTO 2026'!$N$14,INT((ROW()-13)/2),0)),"",OFFSET('11. SEGUIMIENTO 2026'!$N$14,INT((ROW()-13)/2),0)),IF(ISBLANK(OFFSET('9. METAS'!$Q$20,INT((ROW()-14)/2),0)),"",OFFSET('9. METAS'!$Q$20,INT((ROW()-14)/2),0)))</f>
        <v/>
      </c>
      <c r="K333" s="245" t="str">
        <f ca="1">IF(MOD(ROW()-13,2)=0,IF(ISBLANK(OFFSET('11. SEGUIMIENTO 2026'!$O$14,INT((ROW()-13)/2),0)),"",OFFSET('11. SEGUIMIENTO 2026'!$O$14,INT((ROW()-13)/2),0)),IF(ISBLANK(OFFSET('9. METAS'!$R$20,INT((ROW()-14)/2),0)),"",OFFSET('9. METAS'!$R$20,INT((ROW()-14)/2),0)))</f>
        <v/>
      </c>
      <c r="L333" s="245" t="str">
        <f ca="1">IF(MOD(ROW()-13,2)=0,IF(ISBLANK(OFFSET('11. SEGUIMIENTO 2026'!$P$14,INT((ROW()-13)/2),0)),"",OFFSET('11. SEGUIMIENTO 2026'!$P$14,INT((ROW()-13)/2),0)),IF(ISBLANK(OFFSET('9. METAS'!$S$20,INT((ROW()-14)/2),0)),"",OFFSET('9. METAS'!$S$20,INT((ROW()-14)/2),0)))</f>
        <v/>
      </c>
      <c r="M333" s="246" t="str">
        <f ca="1">IF(MOD(ROW()-13,2)=0,IF(ISBLANK(OFFSET('11. SEGUIMIENTO 2026'!$Q$14,INT((ROW()-13)/2),0)),"",OFFSET('11. SEGUIMIENTO 2026'!$Q$14,INT((ROW()-13)/2),0)),IF(ISBLANK(OFFSET('9. METAS'!$T$20,INT((ROW()-14)/2),0)),"",OFFSET('9. METAS'!$T$20,INT((ROW()-14)/2),0)))</f>
        <v/>
      </c>
      <c r="N333" s="1006" t="str">
        <f t="shared" ref="N333" ca="1" si="316">IFERROR(J333/J334,"ND")</f>
        <v>ND</v>
      </c>
      <c r="O333" s="1008" t="str">
        <f t="shared" ref="O333" ca="1" si="317">IFERROR(((J333+K333+L333+M333)/H333),"ND")</f>
        <v>ND</v>
      </c>
      <c r="P333" s="1010"/>
    </row>
    <row r="334" spans="3:16">
      <c r="C334" s="1025"/>
      <c r="D334" s="1018"/>
      <c r="E334" s="1018"/>
      <c r="F334" s="1021"/>
      <c r="G334" s="1023"/>
      <c r="H334" s="1002"/>
      <c r="I334" s="1012"/>
      <c r="J334" s="244" t="str">
        <f ca="1">IF(MOD(ROW()-13,2)=0,IF(ISBLANK(OFFSET('11. SEGUIMIENTO 2026'!$N$14,INT((ROW()-13)/2),0)),"",OFFSET('11. SEGUIMIENTO 2026'!$N$14,INT((ROW()-13)/2),0)),IF(ISBLANK(OFFSET('9. METAS'!$Q$20,INT((ROW()-14)/2),0)),"",OFFSET('9. METAS'!$Q$20,INT((ROW()-14)/2),0)))</f>
        <v/>
      </c>
      <c r="K334" s="245" t="str">
        <f ca="1">IF(MOD(ROW()-13,2)=0,IF(ISBLANK(OFFSET('11. SEGUIMIENTO 2026'!$O$14,INT((ROW()-13)/2),0)),"",OFFSET('11. SEGUIMIENTO 2026'!$O$14,INT((ROW()-13)/2),0)),IF(ISBLANK(OFFSET('9. METAS'!$R$20,INT((ROW()-14)/2),0)),"",OFFSET('9. METAS'!$R$20,INT((ROW()-14)/2),0)))</f>
        <v/>
      </c>
      <c r="L334" s="245" t="str">
        <f ca="1">IF(MOD(ROW()-13,2)=0,IF(ISBLANK(OFFSET('11. SEGUIMIENTO 2026'!$P$14,INT((ROW()-13)/2),0)),"",OFFSET('11. SEGUIMIENTO 2026'!$P$14,INT((ROW()-13)/2),0)),IF(ISBLANK(OFFSET('9. METAS'!$S$20,INT((ROW()-14)/2),0)),"",OFFSET('9. METAS'!$S$20,INT((ROW()-14)/2),0)))</f>
        <v/>
      </c>
      <c r="M334" s="246" t="str">
        <f ca="1">IF(MOD(ROW()-13,2)=0,IF(ISBLANK(OFFSET('11. SEGUIMIENTO 2026'!$Q$14,INT((ROW()-13)/2),0)),"",OFFSET('11. SEGUIMIENTO 2026'!$Q$14,INT((ROW()-13)/2),0)),IF(ISBLANK(OFFSET('9. METAS'!$T$20,INT((ROW()-14)/2),0)),"",OFFSET('9. METAS'!$T$20,INT((ROW()-14)/2),0)))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02" t="str">
        <f ca="1">IF(ISBLANK(OFFSET('9. METAS'!$K$20,INT((ROW()-13)/2),0)),"",OFFSET('9. METAS'!$K$20,INT((ROW()-13)/2),0))</f>
        <v/>
      </c>
      <c r="I335" s="1004"/>
      <c r="J335" s="244" t="str">
        <f ca="1">IF(MOD(ROW()-13,2)=0,IF(ISBLANK(OFFSET('11. SEGUIMIENTO 2026'!$N$14,INT((ROW()-13)/2),0)),"",OFFSET('11. SEGUIMIENTO 2026'!$N$14,INT((ROW()-13)/2),0)),IF(ISBLANK(OFFSET('9. METAS'!$Q$20,INT((ROW()-14)/2),0)),"",OFFSET('9. METAS'!$Q$20,INT((ROW()-14)/2),0)))</f>
        <v/>
      </c>
      <c r="K335" s="245" t="str">
        <f ca="1">IF(MOD(ROW()-13,2)=0,IF(ISBLANK(OFFSET('11. SEGUIMIENTO 2026'!$O$14,INT((ROW()-13)/2),0)),"",OFFSET('11. SEGUIMIENTO 2026'!$O$14,INT((ROW()-13)/2),0)),IF(ISBLANK(OFFSET('9. METAS'!$R$20,INT((ROW()-14)/2),0)),"",OFFSET('9. METAS'!$R$20,INT((ROW()-14)/2),0)))</f>
        <v/>
      </c>
      <c r="L335" s="245" t="str">
        <f ca="1">IF(MOD(ROW()-13,2)=0,IF(ISBLANK(OFFSET('11. SEGUIMIENTO 2026'!$P$14,INT((ROW()-13)/2),0)),"",OFFSET('11. SEGUIMIENTO 2026'!$P$14,INT((ROW()-13)/2),0)),IF(ISBLANK(OFFSET('9. METAS'!$S$20,INT((ROW()-14)/2),0)),"",OFFSET('9. METAS'!$S$20,INT((ROW()-14)/2),0)))</f>
        <v/>
      </c>
      <c r="M335" s="246" t="str">
        <f ca="1">IF(MOD(ROW()-13,2)=0,IF(ISBLANK(OFFSET('11. SEGUIMIENTO 2026'!$Q$14,INT((ROW()-13)/2),0)),"",OFFSET('11. SEGUIMIENTO 2026'!$Q$14,INT((ROW()-13)/2),0)),IF(ISBLANK(OFFSET('9. METAS'!$T$20,INT((ROW()-14)/2),0)),"",OFFSET('9. METAS'!$T$20,INT((ROW()-14)/2),0)))</f>
        <v/>
      </c>
      <c r="N335" s="1006" t="str">
        <f t="shared" ref="N335" ca="1" si="318">IFERROR(J335/J336,"ND")</f>
        <v>ND</v>
      </c>
      <c r="O335" s="1008" t="str">
        <f t="shared" ref="O335" ca="1" si="319">IFERROR(((J335+K335+L335+M335)/H335),"ND")</f>
        <v>ND</v>
      </c>
      <c r="P335" s="1010"/>
    </row>
    <row r="336" spans="3:16">
      <c r="C336" s="1025"/>
      <c r="D336" s="1018"/>
      <c r="E336" s="1018"/>
      <c r="F336" s="1021"/>
      <c r="G336" s="1023"/>
      <c r="H336" s="1002"/>
      <c r="I336" s="1012"/>
      <c r="J336" s="244" t="str">
        <f ca="1">IF(MOD(ROW()-13,2)=0,IF(ISBLANK(OFFSET('11. SEGUIMIENTO 2026'!$N$14,INT((ROW()-13)/2),0)),"",OFFSET('11. SEGUIMIENTO 2026'!$N$14,INT((ROW()-13)/2),0)),IF(ISBLANK(OFFSET('9. METAS'!$Q$20,INT((ROW()-14)/2),0)),"",OFFSET('9. METAS'!$Q$20,INT((ROW()-14)/2),0)))</f>
        <v/>
      </c>
      <c r="K336" s="245" t="str">
        <f ca="1">IF(MOD(ROW()-13,2)=0,IF(ISBLANK(OFFSET('11. SEGUIMIENTO 2026'!$O$14,INT((ROW()-13)/2),0)),"",OFFSET('11. SEGUIMIENTO 2026'!$O$14,INT((ROW()-13)/2),0)),IF(ISBLANK(OFFSET('9. METAS'!$R$20,INT((ROW()-14)/2),0)),"",OFFSET('9. METAS'!$R$20,INT((ROW()-14)/2),0)))</f>
        <v/>
      </c>
      <c r="L336" s="245" t="str">
        <f ca="1">IF(MOD(ROW()-13,2)=0,IF(ISBLANK(OFFSET('11. SEGUIMIENTO 2026'!$P$14,INT((ROW()-13)/2),0)),"",OFFSET('11. SEGUIMIENTO 2026'!$P$14,INT((ROW()-13)/2),0)),IF(ISBLANK(OFFSET('9. METAS'!$S$20,INT((ROW()-14)/2),0)),"",OFFSET('9. METAS'!$S$20,INT((ROW()-14)/2),0)))</f>
        <v/>
      </c>
      <c r="M336" s="246" t="str">
        <f ca="1">IF(MOD(ROW()-13,2)=0,IF(ISBLANK(OFFSET('11. SEGUIMIENTO 2026'!$Q$14,INT((ROW()-13)/2),0)),"",OFFSET('11. SEGUIMIENTO 2026'!$Q$14,INT((ROW()-13)/2),0)),IF(ISBLANK(OFFSET('9. METAS'!$T$20,INT((ROW()-14)/2),0)),"",OFFSET('9. METAS'!$T$20,INT((ROW()-14)/2),0)))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02" t="str">
        <f ca="1">IF(ISBLANK(OFFSET('9. METAS'!$K$20,INT((ROW()-13)/2),0)),"",OFFSET('9. METAS'!$K$20,INT((ROW()-13)/2),0))</f>
        <v/>
      </c>
      <c r="I337" s="1004"/>
      <c r="J337" s="244" t="str">
        <f ca="1">IF(MOD(ROW()-13,2)=0,IF(ISBLANK(OFFSET('11. SEGUIMIENTO 2026'!$N$14,INT((ROW()-13)/2),0)),"",OFFSET('11. SEGUIMIENTO 2026'!$N$14,INT((ROW()-13)/2),0)),IF(ISBLANK(OFFSET('9. METAS'!$Q$20,INT((ROW()-14)/2),0)),"",OFFSET('9. METAS'!$Q$20,INT((ROW()-14)/2),0)))</f>
        <v/>
      </c>
      <c r="K337" s="245" t="str">
        <f ca="1">IF(MOD(ROW()-13,2)=0,IF(ISBLANK(OFFSET('11. SEGUIMIENTO 2026'!$O$14,INT((ROW()-13)/2),0)),"",OFFSET('11. SEGUIMIENTO 2026'!$O$14,INT((ROW()-13)/2),0)),IF(ISBLANK(OFFSET('9. METAS'!$R$20,INT((ROW()-14)/2),0)),"",OFFSET('9. METAS'!$R$20,INT((ROW()-14)/2),0)))</f>
        <v/>
      </c>
      <c r="L337" s="245" t="str">
        <f ca="1">IF(MOD(ROW()-13,2)=0,IF(ISBLANK(OFFSET('11. SEGUIMIENTO 2026'!$P$14,INT((ROW()-13)/2),0)),"",OFFSET('11. SEGUIMIENTO 2026'!$P$14,INT((ROW()-13)/2),0)),IF(ISBLANK(OFFSET('9. METAS'!$S$20,INT((ROW()-14)/2),0)),"",OFFSET('9. METAS'!$S$20,INT((ROW()-14)/2),0)))</f>
        <v/>
      </c>
      <c r="M337" s="246" t="str">
        <f ca="1">IF(MOD(ROW()-13,2)=0,IF(ISBLANK(OFFSET('11. SEGUIMIENTO 2026'!$Q$14,INT((ROW()-13)/2),0)),"",OFFSET('11. SEGUIMIENTO 2026'!$Q$14,INT((ROW()-13)/2),0)),IF(ISBLANK(OFFSET('9. METAS'!$T$20,INT((ROW()-14)/2),0)),"",OFFSET('9. METAS'!$T$20,INT((ROW()-14)/2),0)))</f>
        <v/>
      </c>
      <c r="N337" s="1006" t="str">
        <f t="shared" ref="N337" ca="1" si="320">IFERROR(J337/J338,"ND")</f>
        <v>ND</v>
      </c>
      <c r="O337" s="1008" t="str">
        <f t="shared" ref="O337" ca="1" si="321">IFERROR(((J337+K337+L337+M337)/H337),"ND")</f>
        <v>ND</v>
      </c>
      <c r="P337" s="1010"/>
    </row>
    <row r="338" spans="3:16">
      <c r="C338" s="1025"/>
      <c r="D338" s="1018"/>
      <c r="E338" s="1018"/>
      <c r="F338" s="1021"/>
      <c r="G338" s="1023"/>
      <c r="H338" s="1002"/>
      <c r="I338" s="1012"/>
      <c r="J338" s="244" t="str">
        <f ca="1">IF(MOD(ROW()-13,2)=0,IF(ISBLANK(OFFSET('11. SEGUIMIENTO 2026'!$N$14,INT((ROW()-13)/2),0)),"",OFFSET('11. SEGUIMIENTO 2026'!$N$14,INT((ROW()-13)/2),0)),IF(ISBLANK(OFFSET('9. METAS'!$Q$20,INT((ROW()-14)/2),0)),"",OFFSET('9. METAS'!$Q$20,INT((ROW()-14)/2),0)))</f>
        <v/>
      </c>
      <c r="K338" s="245" t="str">
        <f ca="1">IF(MOD(ROW()-13,2)=0,IF(ISBLANK(OFFSET('11. SEGUIMIENTO 2026'!$O$14,INT((ROW()-13)/2),0)),"",OFFSET('11. SEGUIMIENTO 2026'!$O$14,INT((ROW()-13)/2),0)),IF(ISBLANK(OFFSET('9. METAS'!$R$20,INT((ROW()-14)/2),0)),"",OFFSET('9. METAS'!$R$20,INT((ROW()-14)/2),0)))</f>
        <v/>
      </c>
      <c r="L338" s="245" t="str">
        <f ca="1">IF(MOD(ROW()-13,2)=0,IF(ISBLANK(OFFSET('11. SEGUIMIENTO 2026'!$P$14,INT((ROW()-13)/2),0)),"",OFFSET('11. SEGUIMIENTO 2026'!$P$14,INT((ROW()-13)/2),0)),IF(ISBLANK(OFFSET('9. METAS'!$S$20,INT((ROW()-14)/2),0)),"",OFFSET('9. METAS'!$S$20,INT((ROW()-14)/2),0)))</f>
        <v/>
      </c>
      <c r="M338" s="246" t="str">
        <f ca="1">IF(MOD(ROW()-13,2)=0,IF(ISBLANK(OFFSET('11. SEGUIMIENTO 2026'!$Q$14,INT((ROW()-13)/2),0)),"",OFFSET('11. SEGUIMIENTO 2026'!$Q$14,INT((ROW()-13)/2),0)),IF(ISBLANK(OFFSET('9. METAS'!$T$20,INT((ROW()-14)/2),0)),"",OFFSET('9. METAS'!$T$20,INT((ROW()-14)/2),0)))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02" t="str">
        <f ca="1">IF(ISBLANK(OFFSET('9. METAS'!$K$20,INT((ROW()-13)/2),0)),"",OFFSET('9. METAS'!$K$20,INT((ROW()-13)/2),0))</f>
        <v/>
      </c>
      <c r="I339" s="1004"/>
      <c r="J339" s="244" t="str">
        <f ca="1">IF(MOD(ROW()-13,2)=0,IF(ISBLANK(OFFSET('11. SEGUIMIENTO 2026'!$N$14,INT((ROW()-13)/2),0)),"",OFFSET('11. SEGUIMIENTO 2026'!$N$14,INT((ROW()-13)/2),0)),IF(ISBLANK(OFFSET('9. METAS'!$Q$20,INT((ROW()-14)/2),0)),"",OFFSET('9. METAS'!$Q$20,INT((ROW()-14)/2),0)))</f>
        <v/>
      </c>
      <c r="K339" s="245" t="str">
        <f ca="1">IF(MOD(ROW()-13,2)=0,IF(ISBLANK(OFFSET('11. SEGUIMIENTO 2026'!$O$14,INT((ROW()-13)/2),0)),"",OFFSET('11. SEGUIMIENTO 2026'!$O$14,INT((ROW()-13)/2),0)),IF(ISBLANK(OFFSET('9. METAS'!$R$20,INT((ROW()-14)/2),0)),"",OFFSET('9. METAS'!$R$20,INT((ROW()-14)/2),0)))</f>
        <v/>
      </c>
      <c r="L339" s="245" t="str">
        <f ca="1">IF(MOD(ROW()-13,2)=0,IF(ISBLANK(OFFSET('11. SEGUIMIENTO 2026'!$P$14,INT((ROW()-13)/2),0)),"",OFFSET('11. SEGUIMIENTO 2026'!$P$14,INT((ROW()-13)/2),0)),IF(ISBLANK(OFFSET('9. METAS'!$S$20,INT((ROW()-14)/2),0)),"",OFFSET('9. METAS'!$S$20,INT((ROW()-14)/2),0)))</f>
        <v/>
      </c>
      <c r="M339" s="246" t="str">
        <f ca="1">IF(MOD(ROW()-13,2)=0,IF(ISBLANK(OFFSET('11. SEGUIMIENTO 2026'!$Q$14,INT((ROW()-13)/2),0)),"",OFFSET('11. SEGUIMIENTO 2026'!$Q$14,INT((ROW()-13)/2),0)),IF(ISBLANK(OFFSET('9. METAS'!$T$20,INT((ROW()-14)/2),0)),"",OFFSET('9. METAS'!$T$20,INT((ROW()-14)/2),0)))</f>
        <v/>
      </c>
      <c r="N339" s="1006" t="str">
        <f t="shared" ref="N339" ca="1" si="322">IFERROR(J339/J340,"ND")</f>
        <v>ND</v>
      </c>
      <c r="O339" s="1008" t="str">
        <f t="shared" ref="O339" ca="1" si="323">IFERROR(((J339+K339+L339+M339)/H339),"ND")</f>
        <v>ND</v>
      </c>
      <c r="P339" s="1010"/>
    </row>
    <row r="340" spans="3:16">
      <c r="C340" s="1025"/>
      <c r="D340" s="1018"/>
      <c r="E340" s="1018"/>
      <c r="F340" s="1021"/>
      <c r="G340" s="1023"/>
      <c r="H340" s="1002"/>
      <c r="I340" s="1012"/>
      <c r="J340" s="244" t="str">
        <f ca="1">IF(MOD(ROW()-13,2)=0,IF(ISBLANK(OFFSET('11. SEGUIMIENTO 2026'!$N$14,INT((ROW()-13)/2),0)),"",OFFSET('11. SEGUIMIENTO 2026'!$N$14,INT((ROW()-13)/2),0)),IF(ISBLANK(OFFSET('9. METAS'!$Q$20,INT((ROW()-14)/2),0)),"",OFFSET('9. METAS'!$Q$20,INT((ROW()-14)/2),0)))</f>
        <v/>
      </c>
      <c r="K340" s="245" t="str">
        <f ca="1">IF(MOD(ROW()-13,2)=0,IF(ISBLANK(OFFSET('11. SEGUIMIENTO 2026'!$O$14,INT((ROW()-13)/2),0)),"",OFFSET('11. SEGUIMIENTO 2026'!$O$14,INT((ROW()-13)/2),0)),IF(ISBLANK(OFFSET('9. METAS'!$R$20,INT((ROW()-14)/2),0)),"",OFFSET('9. METAS'!$R$20,INT((ROW()-14)/2),0)))</f>
        <v/>
      </c>
      <c r="L340" s="245" t="str">
        <f ca="1">IF(MOD(ROW()-13,2)=0,IF(ISBLANK(OFFSET('11. SEGUIMIENTO 2026'!$P$14,INT((ROW()-13)/2),0)),"",OFFSET('11. SEGUIMIENTO 2026'!$P$14,INT((ROW()-13)/2),0)),IF(ISBLANK(OFFSET('9. METAS'!$S$20,INT((ROW()-14)/2),0)),"",OFFSET('9. METAS'!$S$20,INT((ROW()-14)/2),0)))</f>
        <v/>
      </c>
      <c r="M340" s="246" t="str">
        <f ca="1">IF(MOD(ROW()-13,2)=0,IF(ISBLANK(OFFSET('11. SEGUIMIENTO 2026'!$Q$14,INT((ROW()-13)/2),0)),"",OFFSET('11. SEGUIMIENTO 2026'!$Q$14,INT((ROW()-13)/2),0)),IF(ISBLANK(OFFSET('9. METAS'!$T$20,INT((ROW()-14)/2),0)),"",OFFSET('9. METAS'!$T$20,INT((ROW()-14)/2),0)))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02">
        <f ca="1">IF(ISBLANK(OFFSET('9. METAS'!$K$20,INT((ROW()-13)/2),0)),"",OFFSET('9. METAS'!$K$20,INT((ROW()-13)/2),0))</f>
        <v>100</v>
      </c>
      <c r="I341" s="1004"/>
      <c r="J341" s="244">
        <f ca="1">IF(MOD(ROW()-13,2)=0,IF(ISBLANK(OFFSET('11. SEGUIMIENTO 2026'!$N$14,INT((ROW()-13)/2),0)),"",OFFSET('11. SEGUIMIENTO 2026'!$N$14,INT((ROW()-13)/2),0)),IF(ISBLANK(OFFSET('9. METAS'!$Q$20,INT((ROW()-14)/2),0)),"",OFFSET('9. METAS'!$Q$20,INT((ROW()-14)/2),0)))</f>
        <v>25</v>
      </c>
      <c r="K341" s="245" t="str">
        <f ca="1">IF(MOD(ROW()-13,2)=0,IF(ISBLANK(OFFSET('11. SEGUIMIENTO 2026'!$O$14,INT((ROW()-13)/2),0)),"",OFFSET('11. SEGUIMIENTO 2026'!$O$14,INT((ROW()-13)/2),0)),IF(ISBLANK(OFFSET('9. METAS'!$R$20,INT((ROW()-14)/2),0)),"",OFFSET('9. METAS'!$R$20,INT((ROW()-14)/2),0)))</f>
        <v/>
      </c>
      <c r="L341" s="245" t="str">
        <f ca="1">IF(MOD(ROW()-13,2)=0,IF(ISBLANK(OFFSET('11. SEGUIMIENTO 2026'!$P$14,INT((ROW()-13)/2),0)),"",OFFSET('11. SEGUIMIENTO 2026'!$P$14,INT((ROW()-13)/2),0)),IF(ISBLANK(OFFSET('9. METAS'!$S$20,INT((ROW()-14)/2),0)),"",OFFSET('9. METAS'!$S$20,INT((ROW()-14)/2),0)))</f>
        <v/>
      </c>
      <c r="M341" s="246" t="str">
        <f ca="1">IF(MOD(ROW()-13,2)=0,IF(ISBLANK(OFFSET('11. SEGUIMIENTO 2026'!$Q$14,INT((ROW()-13)/2),0)),"",OFFSET('11. SEGUIMIENTO 2026'!$Q$14,INT((ROW()-13)/2),0)),IF(ISBLANK(OFFSET('9. METAS'!$T$20,INT((ROW()-14)/2),0)),"",OFFSET('9. METAS'!$T$20,INT((ROW()-14)/2),0)))</f>
        <v/>
      </c>
      <c r="N341" s="1006">
        <f t="shared" ref="N341" ca="1" si="324">IFERROR(J341/J342,"ND")</f>
        <v>1</v>
      </c>
      <c r="O341" s="1008" t="str">
        <f t="shared" ref="O341" ca="1" si="325">IFERROR(((J341+K341+L341+M341)/H341),"ND")</f>
        <v>ND</v>
      </c>
      <c r="P341" s="1010"/>
    </row>
    <row r="342" spans="3:16">
      <c r="C342" s="1025"/>
      <c r="D342" s="1018"/>
      <c r="E342" s="1018"/>
      <c r="F342" s="1021"/>
      <c r="G342" s="1023"/>
      <c r="H342" s="1002"/>
      <c r="I342" s="1012"/>
      <c r="J342" s="244">
        <f ca="1">IF(MOD(ROW()-13,2)=0,IF(ISBLANK(OFFSET('11. SEGUIMIENTO 2026'!$N$14,INT((ROW()-13)/2),0)),"",OFFSET('11. SEGUIMIENTO 2026'!$N$14,INT((ROW()-13)/2),0)),IF(ISBLANK(OFFSET('9. METAS'!$Q$20,INT((ROW()-14)/2),0)),"",OFFSET('9. METAS'!$Q$20,INT((ROW()-14)/2),0)))</f>
        <v>25</v>
      </c>
      <c r="K342" s="245">
        <f ca="1">IF(MOD(ROW()-13,2)=0,IF(ISBLANK(OFFSET('11. SEGUIMIENTO 2026'!$O$14,INT((ROW()-13)/2),0)),"",OFFSET('11. SEGUIMIENTO 2026'!$O$14,INT((ROW()-13)/2),0)),IF(ISBLANK(OFFSET('9. METAS'!$R$20,INT((ROW()-14)/2),0)),"",OFFSET('9. METAS'!$R$20,INT((ROW()-14)/2),0)))</f>
        <v>25</v>
      </c>
      <c r="L342" s="245">
        <f ca="1">IF(MOD(ROW()-13,2)=0,IF(ISBLANK(OFFSET('11. SEGUIMIENTO 2026'!$P$14,INT((ROW()-13)/2),0)),"",OFFSET('11. SEGUIMIENTO 2026'!$P$14,INT((ROW()-13)/2),0)),IF(ISBLANK(OFFSET('9. METAS'!$S$20,INT((ROW()-14)/2),0)),"",OFFSET('9. METAS'!$S$20,INT((ROW()-14)/2),0)))</f>
        <v>25</v>
      </c>
      <c r="M342" s="246">
        <f ca="1">IF(MOD(ROW()-13,2)=0,IF(ISBLANK(OFFSET('11. SEGUIMIENTO 2026'!$Q$14,INT((ROW()-13)/2),0)),"",OFFSET('11. SEGUIMIENTO 2026'!$Q$14,INT((ROW()-13)/2),0)),IF(ISBLANK(OFFSET('9. METAS'!$T$20,INT((ROW()-14)/2),0)),"",OFFSET('9. METAS'!$T$20,INT((ROW()-14)/2),0)))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02">
        <f ca="1">IF(ISBLANK(OFFSET('9. METAS'!$K$20,INT((ROW()-13)/2),0)),"",OFFSET('9. METAS'!$K$20,INT((ROW()-13)/2),0))</f>
        <v>45</v>
      </c>
      <c r="I343" s="1004"/>
      <c r="J343" s="244">
        <f ca="1">IF(MOD(ROW()-13,2)=0,IF(ISBLANK(OFFSET('11. SEGUIMIENTO 2026'!$N$14,INT((ROW()-13)/2),0)),"",OFFSET('11. SEGUIMIENTO 2026'!$N$14,INT((ROW()-13)/2),0)),IF(ISBLANK(OFFSET('9. METAS'!$Q$20,INT((ROW()-14)/2),0)),"",OFFSET('9. METAS'!$Q$20,INT((ROW()-14)/2),0)))</f>
        <v>14</v>
      </c>
      <c r="K343" s="245" t="str">
        <f ca="1">IF(MOD(ROW()-13,2)=0,IF(ISBLANK(OFFSET('11. SEGUIMIENTO 2026'!$O$14,INT((ROW()-13)/2),0)),"",OFFSET('11. SEGUIMIENTO 2026'!$O$14,INT((ROW()-13)/2),0)),IF(ISBLANK(OFFSET('9. METAS'!$R$20,INT((ROW()-14)/2),0)),"",OFFSET('9. METAS'!$R$20,INT((ROW()-14)/2),0)))</f>
        <v/>
      </c>
      <c r="L343" s="245" t="str">
        <f ca="1">IF(MOD(ROW()-13,2)=0,IF(ISBLANK(OFFSET('11. SEGUIMIENTO 2026'!$P$14,INT((ROW()-13)/2),0)),"",OFFSET('11. SEGUIMIENTO 2026'!$P$14,INT((ROW()-13)/2),0)),IF(ISBLANK(OFFSET('9. METAS'!$S$20,INT((ROW()-14)/2),0)),"",OFFSET('9. METAS'!$S$20,INT((ROW()-14)/2),0)))</f>
        <v/>
      </c>
      <c r="M343" s="246" t="str">
        <f ca="1">IF(MOD(ROW()-13,2)=0,IF(ISBLANK(OFFSET('11. SEGUIMIENTO 2026'!$Q$14,INT((ROW()-13)/2),0)),"",OFFSET('11. SEGUIMIENTO 2026'!$Q$14,INT((ROW()-13)/2),0)),IF(ISBLANK(OFFSET('9. METAS'!$T$20,INT((ROW()-14)/2),0)),"",OFFSET('9. METAS'!$T$20,INT((ROW()-14)/2),0)))</f>
        <v/>
      </c>
      <c r="N343" s="1006">
        <f t="shared" ref="N343" ca="1" si="326">IFERROR(J343/J344,"ND")</f>
        <v>1</v>
      </c>
      <c r="O343" s="1008" t="str">
        <f t="shared" ref="O343" ca="1" si="327">IFERROR(((J343+K343+L343+M343)/H343),"ND")</f>
        <v>ND</v>
      </c>
      <c r="P343" s="1010"/>
    </row>
    <row r="344" spans="3:16">
      <c r="C344" s="1025"/>
      <c r="D344" s="1018"/>
      <c r="E344" s="1018"/>
      <c r="F344" s="1021"/>
      <c r="G344" s="1023"/>
      <c r="H344" s="1002"/>
      <c r="I344" s="1012"/>
      <c r="J344" s="244">
        <f ca="1">IF(MOD(ROW()-13,2)=0,IF(ISBLANK(OFFSET('11. SEGUIMIENTO 2026'!$N$14,INT((ROW()-13)/2),0)),"",OFFSET('11. SEGUIMIENTO 2026'!$N$14,INT((ROW()-13)/2),0)),IF(ISBLANK(OFFSET('9. METAS'!$Q$20,INT((ROW()-14)/2),0)),"",OFFSET('9. METAS'!$Q$20,INT((ROW()-14)/2),0)))</f>
        <v>14</v>
      </c>
      <c r="K344" s="245">
        <f ca="1">IF(MOD(ROW()-13,2)=0,IF(ISBLANK(OFFSET('11. SEGUIMIENTO 2026'!$O$14,INT((ROW()-13)/2),0)),"",OFFSET('11. SEGUIMIENTO 2026'!$O$14,INT((ROW()-13)/2),0)),IF(ISBLANK(OFFSET('9. METAS'!$R$20,INT((ROW()-14)/2),0)),"",OFFSET('9. METAS'!$R$20,INT((ROW()-14)/2),0)))</f>
        <v>11</v>
      </c>
      <c r="L344" s="245">
        <f ca="1">IF(MOD(ROW()-13,2)=0,IF(ISBLANK(OFFSET('11. SEGUIMIENTO 2026'!$P$14,INT((ROW()-13)/2),0)),"",OFFSET('11. SEGUIMIENTO 2026'!$P$14,INT((ROW()-13)/2),0)),IF(ISBLANK(OFFSET('9. METAS'!$S$20,INT((ROW()-14)/2),0)),"",OFFSET('9. METAS'!$S$20,INT((ROW()-14)/2),0)))</f>
        <v>10</v>
      </c>
      <c r="M344" s="246">
        <f ca="1">IF(MOD(ROW()-13,2)=0,IF(ISBLANK(OFFSET('11. SEGUIMIENTO 2026'!$Q$14,INT((ROW()-13)/2),0)),"",OFFSET('11. SEGUIMIENTO 2026'!$Q$14,INT((ROW()-13)/2),0)),IF(ISBLANK(OFFSET('9. METAS'!$T$20,INT((ROW()-14)/2),0)),"",OFFSET('9. METAS'!$T$20,INT((ROW()-14)/2),0)))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02" t="str">
        <f ca="1">IF(ISBLANK(OFFSET('9. METAS'!$K$20,INT((ROW()-13)/2),0)),"",OFFSET('9. METAS'!$K$20,INT((ROW()-13)/2),0))</f>
        <v/>
      </c>
      <c r="I345" s="1004"/>
      <c r="J345" s="244" t="str">
        <f ca="1">IF(MOD(ROW()-13,2)=0,IF(ISBLANK(OFFSET('11. SEGUIMIENTO 2026'!$N$14,INT((ROW()-13)/2),0)),"",OFFSET('11. SEGUIMIENTO 2026'!$N$14,INT((ROW()-13)/2),0)),IF(ISBLANK(OFFSET('9. METAS'!$Q$20,INT((ROW()-14)/2),0)),"",OFFSET('9. METAS'!$Q$20,INT((ROW()-14)/2),0)))</f>
        <v/>
      </c>
      <c r="K345" s="245" t="str">
        <f ca="1">IF(MOD(ROW()-13,2)=0,IF(ISBLANK(OFFSET('11. SEGUIMIENTO 2026'!$O$14,INT((ROW()-13)/2),0)),"",OFFSET('11. SEGUIMIENTO 2026'!$O$14,INT((ROW()-13)/2),0)),IF(ISBLANK(OFFSET('9. METAS'!$R$20,INT((ROW()-14)/2),0)),"",OFFSET('9. METAS'!$R$20,INT((ROW()-14)/2),0)))</f>
        <v/>
      </c>
      <c r="L345" s="245" t="str">
        <f ca="1">IF(MOD(ROW()-13,2)=0,IF(ISBLANK(OFFSET('11. SEGUIMIENTO 2026'!$P$14,INT((ROW()-13)/2),0)),"",OFFSET('11. SEGUIMIENTO 2026'!$P$14,INT((ROW()-13)/2),0)),IF(ISBLANK(OFFSET('9. METAS'!$S$20,INT((ROW()-14)/2),0)),"",OFFSET('9. METAS'!$S$20,INT((ROW()-14)/2),0)))</f>
        <v/>
      </c>
      <c r="M345" s="246" t="str">
        <f ca="1">IF(MOD(ROW()-13,2)=0,IF(ISBLANK(OFFSET('11. SEGUIMIENTO 2026'!$Q$14,INT((ROW()-13)/2),0)),"",OFFSET('11. SEGUIMIENTO 2026'!$Q$14,INT((ROW()-13)/2),0)),IF(ISBLANK(OFFSET('9. METAS'!$T$20,INT((ROW()-14)/2),0)),"",OFFSET('9. METAS'!$T$20,INT((ROW()-14)/2),0)))</f>
        <v/>
      </c>
      <c r="N345" s="1006" t="str">
        <f t="shared" ref="N345" ca="1" si="328">IFERROR(J345/J346,"ND")</f>
        <v>ND</v>
      </c>
      <c r="O345" s="1008" t="str">
        <f t="shared" ref="O345" ca="1" si="329">IFERROR(((J345+K345+L345+M345)/H345),"ND")</f>
        <v>ND</v>
      </c>
      <c r="P345" s="1010"/>
    </row>
    <row r="346" spans="3:16">
      <c r="C346" s="1025"/>
      <c r="D346" s="1018"/>
      <c r="E346" s="1018"/>
      <c r="F346" s="1021"/>
      <c r="G346" s="1023"/>
      <c r="H346" s="1002"/>
      <c r="I346" s="1012"/>
      <c r="J346" s="244" t="str">
        <f ca="1">IF(MOD(ROW()-13,2)=0,IF(ISBLANK(OFFSET('11. SEGUIMIENTO 2026'!$N$14,INT((ROW()-13)/2),0)),"",OFFSET('11. SEGUIMIENTO 2026'!$N$14,INT((ROW()-13)/2),0)),IF(ISBLANK(OFFSET('9. METAS'!$Q$20,INT((ROW()-14)/2),0)),"",OFFSET('9. METAS'!$Q$20,INT((ROW()-14)/2),0)))</f>
        <v/>
      </c>
      <c r="K346" s="245" t="str">
        <f ca="1">IF(MOD(ROW()-13,2)=0,IF(ISBLANK(OFFSET('11. SEGUIMIENTO 2026'!$O$14,INT((ROW()-13)/2),0)),"",OFFSET('11. SEGUIMIENTO 2026'!$O$14,INT((ROW()-13)/2),0)),IF(ISBLANK(OFFSET('9. METAS'!$R$20,INT((ROW()-14)/2),0)),"",OFFSET('9. METAS'!$R$20,INT((ROW()-14)/2),0)))</f>
        <v/>
      </c>
      <c r="L346" s="245" t="str">
        <f ca="1">IF(MOD(ROW()-13,2)=0,IF(ISBLANK(OFFSET('11. SEGUIMIENTO 2026'!$P$14,INT((ROW()-13)/2),0)),"",OFFSET('11. SEGUIMIENTO 2026'!$P$14,INT((ROW()-13)/2),0)),IF(ISBLANK(OFFSET('9. METAS'!$S$20,INT((ROW()-14)/2),0)),"",OFFSET('9. METAS'!$S$20,INT((ROW()-14)/2),0)))</f>
        <v/>
      </c>
      <c r="M346" s="246" t="str">
        <f ca="1">IF(MOD(ROW()-13,2)=0,IF(ISBLANK(OFFSET('11. SEGUIMIENTO 2026'!$Q$14,INT((ROW()-13)/2),0)),"",OFFSET('11. SEGUIMIENTO 2026'!$Q$14,INT((ROW()-13)/2),0)),IF(ISBLANK(OFFSET('9. METAS'!$T$20,INT((ROW()-14)/2),0)),"",OFFSET('9. METAS'!$T$20,INT((ROW()-14)/2),0)))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02" t="str">
        <f ca="1">IF(ISBLANK(OFFSET('9. METAS'!$K$20,INT((ROW()-13)/2),0)),"",OFFSET('9. METAS'!$K$20,INT((ROW()-13)/2),0))</f>
        <v/>
      </c>
      <c r="I347" s="1004"/>
      <c r="J347" s="244" t="str">
        <f ca="1">IF(MOD(ROW()-13,2)=0,IF(ISBLANK(OFFSET('11. SEGUIMIENTO 2026'!$N$14,INT((ROW()-13)/2),0)),"",OFFSET('11. SEGUIMIENTO 2026'!$N$14,INT((ROW()-13)/2),0)),IF(ISBLANK(OFFSET('9. METAS'!$Q$20,INT((ROW()-14)/2),0)),"",OFFSET('9. METAS'!$Q$20,INT((ROW()-14)/2),0)))</f>
        <v/>
      </c>
      <c r="K347" s="245" t="str">
        <f ca="1">IF(MOD(ROW()-13,2)=0,IF(ISBLANK(OFFSET('11. SEGUIMIENTO 2026'!$O$14,INT((ROW()-13)/2),0)),"",OFFSET('11. SEGUIMIENTO 2026'!$O$14,INT((ROW()-13)/2),0)),IF(ISBLANK(OFFSET('9. METAS'!$R$20,INT((ROW()-14)/2),0)),"",OFFSET('9. METAS'!$R$20,INT((ROW()-14)/2),0)))</f>
        <v/>
      </c>
      <c r="L347" s="245" t="str">
        <f ca="1">IF(MOD(ROW()-13,2)=0,IF(ISBLANK(OFFSET('11. SEGUIMIENTO 2026'!$P$14,INT((ROW()-13)/2),0)),"",OFFSET('11. SEGUIMIENTO 2026'!$P$14,INT((ROW()-13)/2),0)),IF(ISBLANK(OFFSET('9. METAS'!$S$20,INT((ROW()-14)/2),0)),"",OFFSET('9. METAS'!$S$20,INT((ROW()-14)/2),0)))</f>
        <v/>
      </c>
      <c r="M347" s="246" t="str">
        <f ca="1">IF(MOD(ROW()-13,2)=0,IF(ISBLANK(OFFSET('11. SEGUIMIENTO 2026'!$Q$14,INT((ROW()-13)/2),0)),"",OFFSET('11. SEGUIMIENTO 2026'!$Q$14,INT((ROW()-13)/2),0)),IF(ISBLANK(OFFSET('9. METAS'!$T$20,INT((ROW()-14)/2),0)),"",OFFSET('9. METAS'!$T$20,INT((ROW()-14)/2),0)))</f>
        <v/>
      </c>
      <c r="N347" s="1006" t="str">
        <f t="shared" ref="N347" ca="1" si="330">IFERROR(J347/J348,"ND")</f>
        <v>ND</v>
      </c>
      <c r="O347" s="1008" t="str">
        <f t="shared" ref="O347" ca="1" si="331">IFERROR(((J347+K347+L347+M347)/H347),"ND")</f>
        <v>ND</v>
      </c>
      <c r="P347" s="1010"/>
    </row>
    <row r="348" spans="3:16">
      <c r="C348" s="1025"/>
      <c r="D348" s="1018"/>
      <c r="E348" s="1018"/>
      <c r="F348" s="1021"/>
      <c r="G348" s="1023"/>
      <c r="H348" s="1002"/>
      <c r="I348" s="1012"/>
      <c r="J348" s="244" t="str">
        <f ca="1">IF(MOD(ROW()-13,2)=0,IF(ISBLANK(OFFSET('11. SEGUIMIENTO 2026'!$N$14,INT((ROW()-13)/2),0)),"",OFFSET('11. SEGUIMIENTO 2026'!$N$14,INT((ROW()-13)/2),0)),IF(ISBLANK(OFFSET('9. METAS'!$Q$20,INT((ROW()-14)/2),0)),"",OFFSET('9. METAS'!$Q$20,INT((ROW()-14)/2),0)))</f>
        <v/>
      </c>
      <c r="K348" s="245" t="str">
        <f ca="1">IF(MOD(ROW()-13,2)=0,IF(ISBLANK(OFFSET('11. SEGUIMIENTO 2026'!$O$14,INT((ROW()-13)/2),0)),"",OFFSET('11. SEGUIMIENTO 2026'!$O$14,INT((ROW()-13)/2),0)),IF(ISBLANK(OFFSET('9. METAS'!$R$20,INT((ROW()-14)/2),0)),"",OFFSET('9. METAS'!$R$20,INT((ROW()-14)/2),0)))</f>
        <v/>
      </c>
      <c r="L348" s="245" t="str">
        <f ca="1">IF(MOD(ROW()-13,2)=0,IF(ISBLANK(OFFSET('11. SEGUIMIENTO 2026'!$P$14,INT((ROW()-13)/2),0)),"",OFFSET('11. SEGUIMIENTO 2026'!$P$14,INT((ROW()-13)/2),0)),IF(ISBLANK(OFFSET('9. METAS'!$S$20,INT((ROW()-14)/2),0)),"",OFFSET('9. METAS'!$S$20,INT((ROW()-14)/2),0)))</f>
        <v/>
      </c>
      <c r="M348" s="246" t="str">
        <f ca="1">IF(MOD(ROW()-13,2)=0,IF(ISBLANK(OFFSET('11. SEGUIMIENTO 2026'!$Q$14,INT((ROW()-13)/2),0)),"",OFFSET('11. SEGUIMIENTO 2026'!$Q$14,INT((ROW()-13)/2),0)),IF(ISBLANK(OFFSET('9. METAS'!$T$20,INT((ROW()-14)/2),0)),"",OFFSET('9. METAS'!$T$20,INT((ROW()-14)/2),0)))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02" t="str">
        <f ca="1">IF(ISBLANK(OFFSET('9. METAS'!$K$20,INT((ROW()-13)/2),0)),"",OFFSET('9. METAS'!$K$20,INT((ROW()-13)/2),0))</f>
        <v/>
      </c>
      <c r="I349" s="1004"/>
      <c r="J349" s="244" t="str">
        <f ca="1">IF(MOD(ROW()-13,2)=0,IF(ISBLANK(OFFSET('11. SEGUIMIENTO 2026'!$N$14,INT((ROW()-13)/2),0)),"",OFFSET('11. SEGUIMIENTO 2026'!$N$14,INT((ROW()-13)/2),0)),IF(ISBLANK(OFFSET('9. METAS'!$Q$20,INT((ROW()-14)/2),0)),"",OFFSET('9. METAS'!$Q$20,INT((ROW()-14)/2),0)))</f>
        <v/>
      </c>
      <c r="K349" s="245" t="str">
        <f ca="1">IF(MOD(ROW()-13,2)=0,IF(ISBLANK(OFFSET('11. SEGUIMIENTO 2026'!$O$14,INT((ROW()-13)/2),0)),"",OFFSET('11. SEGUIMIENTO 2026'!$O$14,INT((ROW()-13)/2),0)),IF(ISBLANK(OFFSET('9. METAS'!$R$20,INT((ROW()-14)/2),0)),"",OFFSET('9. METAS'!$R$20,INT((ROW()-14)/2),0)))</f>
        <v/>
      </c>
      <c r="L349" s="245" t="str">
        <f ca="1">IF(MOD(ROW()-13,2)=0,IF(ISBLANK(OFFSET('11. SEGUIMIENTO 2026'!$P$14,INT((ROW()-13)/2),0)),"",OFFSET('11. SEGUIMIENTO 2026'!$P$14,INT((ROW()-13)/2),0)),IF(ISBLANK(OFFSET('9. METAS'!$S$20,INT((ROW()-14)/2),0)),"",OFFSET('9. METAS'!$S$20,INT((ROW()-14)/2),0)))</f>
        <v/>
      </c>
      <c r="M349" s="246" t="str">
        <f ca="1">IF(MOD(ROW()-13,2)=0,IF(ISBLANK(OFFSET('11. SEGUIMIENTO 2026'!$Q$14,INT((ROW()-13)/2),0)),"",OFFSET('11. SEGUIMIENTO 2026'!$Q$14,INT((ROW()-13)/2),0)),IF(ISBLANK(OFFSET('9. METAS'!$T$20,INT((ROW()-14)/2),0)),"",OFFSET('9. METAS'!$T$20,INT((ROW()-14)/2),0)))</f>
        <v/>
      </c>
      <c r="N349" s="1006" t="str">
        <f t="shared" ref="N349" ca="1" si="332">IFERROR(J349/J350,"ND")</f>
        <v>ND</v>
      </c>
      <c r="O349" s="1008" t="str">
        <f t="shared" ref="O349" ca="1" si="333">IFERROR(((J349+K349+L349+M349)/H349),"ND")</f>
        <v>ND</v>
      </c>
      <c r="P349" s="1010"/>
    </row>
    <row r="350" spans="3:16">
      <c r="C350" s="1025"/>
      <c r="D350" s="1018"/>
      <c r="E350" s="1018"/>
      <c r="F350" s="1021"/>
      <c r="G350" s="1023"/>
      <c r="H350" s="1002"/>
      <c r="I350" s="1012"/>
      <c r="J350" s="244" t="str">
        <f ca="1">IF(MOD(ROW()-13,2)=0,IF(ISBLANK(OFFSET('11. SEGUIMIENTO 2026'!$N$14,INT((ROW()-13)/2),0)),"",OFFSET('11. SEGUIMIENTO 2026'!$N$14,INT((ROW()-13)/2),0)),IF(ISBLANK(OFFSET('9. METAS'!$Q$20,INT((ROW()-14)/2),0)),"",OFFSET('9. METAS'!$Q$20,INT((ROW()-14)/2),0)))</f>
        <v/>
      </c>
      <c r="K350" s="245" t="str">
        <f ca="1">IF(MOD(ROW()-13,2)=0,IF(ISBLANK(OFFSET('11. SEGUIMIENTO 2026'!$O$14,INT((ROW()-13)/2),0)),"",OFFSET('11. SEGUIMIENTO 2026'!$O$14,INT((ROW()-13)/2),0)),IF(ISBLANK(OFFSET('9. METAS'!$R$20,INT((ROW()-14)/2),0)),"",OFFSET('9. METAS'!$R$20,INT((ROW()-14)/2),0)))</f>
        <v/>
      </c>
      <c r="L350" s="245" t="str">
        <f ca="1">IF(MOD(ROW()-13,2)=0,IF(ISBLANK(OFFSET('11. SEGUIMIENTO 2026'!$P$14,INT((ROW()-13)/2),0)),"",OFFSET('11. SEGUIMIENTO 2026'!$P$14,INT((ROW()-13)/2),0)),IF(ISBLANK(OFFSET('9. METAS'!$S$20,INT((ROW()-14)/2),0)),"",OFFSET('9. METAS'!$S$20,INT((ROW()-14)/2),0)))</f>
        <v/>
      </c>
      <c r="M350" s="246" t="str">
        <f ca="1">IF(MOD(ROW()-13,2)=0,IF(ISBLANK(OFFSET('11. SEGUIMIENTO 2026'!$Q$14,INT((ROW()-13)/2),0)),"",OFFSET('11. SEGUIMIENTO 2026'!$Q$14,INT((ROW()-13)/2),0)),IF(ISBLANK(OFFSET('9. METAS'!$T$20,INT((ROW()-14)/2),0)),"",OFFSET('9. METAS'!$T$20,INT((ROW()-14)/2),0)))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02" t="str">
        <f ca="1">IF(ISBLANK(OFFSET('9. METAS'!$K$20,INT((ROW()-13)/2),0)),"",OFFSET('9. METAS'!$K$20,INT((ROW()-13)/2),0))</f>
        <v/>
      </c>
      <c r="I351" s="1004"/>
      <c r="J351" s="244" t="str">
        <f ca="1">IF(MOD(ROW()-13,2)=0,IF(ISBLANK(OFFSET('11. SEGUIMIENTO 2026'!$N$14,INT((ROW()-13)/2),0)),"",OFFSET('11. SEGUIMIENTO 2026'!$N$14,INT((ROW()-13)/2),0)),IF(ISBLANK(OFFSET('9. METAS'!$Q$20,INT((ROW()-14)/2),0)),"",OFFSET('9. METAS'!$Q$20,INT((ROW()-14)/2),0)))</f>
        <v/>
      </c>
      <c r="K351" s="245" t="str">
        <f ca="1">IF(MOD(ROW()-13,2)=0,IF(ISBLANK(OFFSET('11. SEGUIMIENTO 2026'!$O$14,INT((ROW()-13)/2),0)),"",OFFSET('11. SEGUIMIENTO 2026'!$O$14,INT((ROW()-13)/2),0)),IF(ISBLANK(OFFSET('9. METAS'!$R$20,INT((ROW()-14)/2),0)),"",OFFSET('9. METAS'!$R$20,INT((ROW()-14)/2),0)))</f>
        <v/>
      </c>
      <c r="L351" s="245" t="str">
        <f ca="1">IF(MOD(ROW()-13,2)=0,IF(ISBLANK(OFFSET('11. SEGUIMIENTO 2026'!$P$14,INT((ROW()-13)/2),0)),"",OFFSET('11. SEGUIMIENTO 2026'!$P$14,INT((ROW()-13)/2),0)),IF(ISBLANK(OFFSET('9. METAS'!$S$20,INT((ROW()-14)/2),0)),"",OFFSET('9. METAS'!$S$20,INT((ROW()-14)/2),0)))</f>
        <v/>
      </c>
      <c r="M351" s="246" t="str">
        <f ca="1">IF(MOD(ROW()-13,2)=0,IF(ISBLANK(OFFSET('11. SEGUIMIENTO 2026'!$Q$14,INT((ROW()-13)/2),0)),"",OFFSET('11. SEGUIMIENTO 2026'!$Q$14,INT((ROW()-13)/2),0)),IF(ISBLANK(OFFSET('9. METAS'!$T$20,INT((ROW()-14)/2),0)),"",OFFSET('9. METAS'!$T$20,INT((ROW()-14)/2),0)))</f>
        <v/>
      </c>
      <c r="N351" s="1006" t="str">
        <f t="shared" ref="N351" ca="1" si="334">IFERROR(J351/J352,"ND")</f>
        <v>ND</v>
      </c>
      <c r="O351" s="1008" t="str">
        <f t="shared" ref="O351" ca="1" si="335">IFERROR(((J351+K351+L351+M351)/H351),"ND")</f>
        <v>ND</v>
      </c>
      <c r="P351" s="1010"/>
    </row>
    <row r="352" spans="3:16">
      <c r="C352" s="1025"/>
      <c r="D352" s="1018"/>
      <c r="E352" s="1018"/>
      <c r="F352" s="1021"/>
      <c r="G352" s="1023"/>
      <c r="H352" s="1002"/>
      <c r="I352" s="1012"/>
      <c r="J352" s="244" t="str">
        <f ca="1">IF(MOD(ROW()-13,2)=0,IF(ISBLANK(OFFSET('11. SEGUIMIENTO 2026'!$N$14,INT((ROW()-13)/2),0)),"",OFFSET('11. SEGUIMIENTO 2026'!$N$14,INT((ROW()-13)/2),0)),IF(ISBLANK(OFFSET('9. METAS'!$Q$20,INT((ROW()-14)/2),0)),"",OFFSET('9. METAS'!$Q$20,INT((ROW()-14)/2),0)))</f>
        <v/>
      </c>
      <c r="K352" s="245" t="str">
        <f ca="1">IF(MOD(ROW()-13,2)=0,IF(ISBLANK(OFFSET('11. SEGUIMIENTO 2026'!$O$14,INT((ROW()-13)/2),0)),"",OFFSET('11. SEGUIMIENTO 2026'!$O$14,INT((ROW()-13)/2),0)),IF(ISBLANK(OFFSET('9. METAS'!$R$20,INT((ROW()-14)/2),0)),"",OFFSET('9. METAS'!$R$20,INT((ROW()-14)/2),0)))</f>
        <v/>
      </c>
      <c r="L352" s="245" t="str">
        <f ca="1">IF(MOD(ROW()-13,2)=0,IF(ISBLANK(OFFSET('11. SEGUIMIENTO 2026'!$P$14,INT((ROW()-13)/2),0)),"",OFFSET('11. SEGUIMIENTO 2026'!$P$14,INT((ROW()-13)/2),0)),IF(ISBLANK(OFFSET('9. METAS'!$S$20,INT((ROW()-14)/2),0)),"",OFFSET('9. METAS'!$S$20,INT((ROW()-14)/2),0)))</f>
        <v/>
      </c>
      <c r="M352" s="246" t="str">
        <f ca="1">IF(MOD(ROW()-13,2)=0,IF(ISBLANK(OFFSET('11. SEGUIMIENTO 2026'!$Q$14,INT((ROW()-13)/2),0)),"",OFFSET('11. SEGUIMIENTO 2026'!$Q$14,INT((ROW()-13)/2),0)),IF(ISBLANK(OFFSET('9. METAS'!$T$20,INT((ROW()-14)/2),0)),"",OFFSET('9. METAS'!$T$20,INT((ROW()-14)/2),0)))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02">
        <f ca="1">IF(ISBLANK(OFFSET('9. METAS'!$K$20,INT((ROW()-13)/2),0)),"",OFFSET('9. METAS'!$K$20,INT((ROW()-13)/2),0))</f>
        <v>100</v>
      </c>
      <c r="I353" s="1004"/>
      <c r="J353" s="244">
        <f ca="1">IF(MOD(ROW()-13,2)=0,IF(ISBLANK(OFFSET('11. SEGUIMIENTO 2026'!$N$14,INT((ROW()-13)/2),0)),"",OFFSET('11. SEGUIMIENTO 2026'!$N$14,INT((ROW()-13)/2),0)),IF(ISBLANK(OFFSET('9. METAS'!$Q$20,INT((ROW()-14)/2),0)),"",OFFSET('9. METAS'!$Q$20,INT((ROW()-14)/2),0)))</f>
        <v>16.66</v>
      </c>
      <c r="K353" s="245" t="str">
        <f ca="1">IF(MOD(ROW()-13,2)=0,IF(ISBLANK(OFFSET('11. SEGUIMIENTO 2026'!$O$14,INT((ROW()-13)/2),0)),"",OFFSET('11. SEGUIMIENTO 2026'!$O$14,INT((ROW()-13)/2),0)),IF(ISBLANK(OFFSET('9. METAS'!$R$20,INT((ROW()-14)/2),0)),"",OFFSET('9. METAS'!$R$20,INT((ROW()-14)/2),0)))</f>
        <v/>
      </c>
      <c r="L353" s="245" t="str">
        <f ca="1">IF(MOD(ROW()-13,2)=0,IF(ISBLANK(OFFSET('11. SEGUIMIENTO 2026'!$P$14,INT((ROW()-13)/2),0)),"",OFFSET('11. SEGUIMIENTO 2026'!$P$14,INT((ROW()-13)/2),0)),IF(ISBLANK(OFFSET('9. METAS'!$S$20,INT((ROW()-14)/2),0)),"",OFFSET('9. METAS'!$S$20,INT((ROW()-14)/2),0)))</f>
        <v/>
      </c>
      <c r="M353" s="246" t="str">
        <f ca="1">IF(MOD(ROW()-13,2)=0,IF(ISBLANK(OFFSET('11. SEGUIMIENTO 2026'!$Q$14,INT((ROW()-13)/2),0)),"",OFFSET('11. SEGUIMIENTO 2026'!$Q$14,INT((ROW()-13)/2),0)),IF(ISBLANK(OFFSET('9. METAS'!$T$20,INT((ROW()-14)/2),0)),"",OFFSET('9. METAS'!$T$20,INT((ROW()-14)/2),0)))</f>
        <v/>
      </c>
      <c r="N353" s="1006">
        <f t="shared" ref="N353" ca="1" si="336">IFERROR(J353/J354,"ND")</f>
        <v>0.66639999999999999</v>
      </c>
      <c r="O353" s="1008" t="str">
        <f t="shared" ref="O353" ca="1" si="337">IFERROR(((J353+K353+L353+M353)/H353),"ND")</f>
        <v>ND</v>
      </c>
      <c r="P353" s="1010"/>
    </row>
    <row r="354" spans="3:16">
      <c r="C354" s="1025"/>
      <c r="D354" s="1018"/>
      <c r="E354" s="1018"/>
      <c r="F354" s="1021"/>
      <c r="G354" s="1023"/>
      <c r="H354" s="1002"/>
      <c r="I354" s="1012"/>
      <c r="J354" s="244">
        <f ca="1">IF(MOD(ROW()-13,2)=0,IF(ISBLANK(OFFSET('11. SEGUIMIENTO 2026'!$N$14,INT((ROW()-13)/2),0)),"",OFFSET('11. SEGUIMIENTO 2026'!$N$14,INT((ROW()-13)/2),0)),IF(ISBLANK(OFFSET('9. METAS'!$Q$20,INT((ROW()-14)/2),0)),"",OFFSET('9. METAS'!$Q$20,INT((ROW()-14)/2),0)))</f>
        <v>25</v>
      </c>
      <c r="K354" s="245">
        <f ca="1">IF(MOD(ROW()-13,2)=0,IF(ISBLANK(OFFSET('11. SEGUIMIENTO 2026'!$O$14,INT((ROW()-13)/2),0)),"",OFFSET('11. SEGUIMIENTO 2026'!$O$14,INT((ROW()-13)/2),0)),IF(ISBLANK(OFFSET('9. METAS'!$R$20,INT((ROW()-14)/2),0)),"",OFFSET('9. METAS'!$R$20,INT((ROW()-14)/2),0)))</f>
        <v>25</v>
      </c>
      <c r="L354" s="245">
        <f ca="1">IF(MOD(ROW()-13,2)=0,IF(ISBLANK(OFFSET('11. SEGUIMIENTO 2026'!$P$14,INT((ROW()-13)/2),0)),"",OFFSET('11. SEGUIMIENTO 2026'!$P$14,INT((ROW()-13)/2),0)),IF(ISBLANK(OFFSET('9. METAS'!$S$20,INT((ROW()-14)/2),0)),"",OFFSET('9. METAS'!$S$20,INT((ROW()-14)/2),0)))</f>
        <v>25</v>
      </c>
      <c r="M354" s="246">
        <f ca="1">IF(MOD(ROW()-13,2)=0,IF(ISBLANK(OFFSET('11. SEGUIMIENTO 2026'!$Q$14,INT((ROW()-13)/2),0)),"",OFFSET('11. SEGUIMIENTO 2026'!$Q$14,INT((ROW()-13)/2),0)),IF(ISBLANK(OFFSET('9. METAS'!$T$20,INT((ROW()-14)/2),0)),"",OFFSET('9. METAS'!$T$20,INT((ROW()-14)/2),0)))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02">
        <f ca="1">IF(ISBLANK(OFFSET('9. METAS'!$K$20,INT((ROW()-13)/2),0)),"",OFFSET('9. METAS'!$K$20,INT((ROW()-13)/2),0))</f>
        <v>1</v>
      </c>
      <c r="I355" s="1004"/>
      <c r="J355" s="244">
        <f ca="1">IF(MOD(ROW()-13,2)=0,IF(ISBLANK(OFFSET('11. SEGUIMIENTO 2026'!$N$14,INT((ROW()-13)/2),0)),"",OFFSET('11. SEGUIMIENTO 2026'!$N$14,INT((ROW()-13)/2),0)),IF(ISBLANK(OFFSET('9. METAS'!$Q$20,INT((ROW()-14)/2),0)),"",OFFSET('9. METAS'!$Q$20,INT((ROW()-14)/2),0)))</f>
        <v>0</v>
      </c>
      <c r="K355" s="245" t="str">
        <f ca="1">IF(MOD(ROW()-13,2)=0,IF(ISBLANK(OFFSET('11. SEGUIMIENTO 2026'!$O$14,INT((ROW()-13)/2),0)),"",OFFSET('11. SEGUIMIENTO 2026'!$O$14,INT((ROW()-13)/2),0)),IF(ISBLANK(OFFSET('9. METAS'!$R$20,INT((ROW()-14)/2),0)),"",OFFSET('9. METAS'!$R$20,INT((ROW()-14)/2),0)))</f>
        <v/>
      </c>
      <c r="L355" s="245" t="str">
        <f ca="1">IF(MOD(ROW()-13,2)=0,IF(ISBLANK(OFFSET('11. SEGUIMIENTO 2026'!$P$14,INT((ROW()-13)/2),0)),"",OFFSET('11. SEGUIMIENTO 2026'!$P$14,INT((ROW()-13)/2),0)),IF(ISBLANK(OFFSET('9. METAS'!$S$20,INT((ROW()-14)/2),0)),"",OFFSET('9. METAS'!$S$20,INT((ROW()-14)/2),0)))</f>
        <v/>
      </c>
      <c r="M355" s="246" t="str">
        <f ca="1">IF(MOD(ROW()-13,2)=0,IF(ISBLANK(OFFSET('11. SEGUIMIENTO 2026'!$Q$14,INT((ROW()-13)/2),0)),"",OFFSET('11. SEGUIMIENTO 2026'!$Q$14,INT((ROW()-13)/2),0)),IF(ISBLANK(OFFSET('9. METAS'!$T$20,INT((ROW()-14)/2),0)),"",OFFSET('9. METAS'!$T$20,INT((ROW()-14)/2),0)))</f>
        <v/>
      </c>
      <c r="N355" s="1006" t="str">
        <f t="shared" ref="N355" ca="1" si="338">IFERROR(J355/J356,"ND")</f>
        <v>ND</v>
      </c>
      <c r="O355" s="1008" t="str">
        <f t="shared" ref="O355" ca="1" si="339">IFERROR(((J355+K355+L355+M355)/H355),"ND")</f>
        <v>ND</v>
      </c>
      <c r="P355" s="1010"/>
    </row>
    <row r="356" spans="3:16">
      <c r="C356" s="1025"/>
      <c r="D356" s="1018"/>
      <c r="E356" s="1018"/>
      <c r="F356" s="1021"/>
      <c r="G356" s="1023"/>
      <c r="H356" s="1002"/>
      <c r="I356" s="1012"/>
      <c r="J356" s="244">
        <f ca="1">IF(MOD(ROW()-13,2)=0,IF(ISBLANK(OFFSET('11. SEGUIMIENTO 2026'!$N$14,INT((ROW()-13)/2),0)),"",OFFSET('11. SEGUIMIENTO 2026'!$N$14,INT((ROW()-13)/2),0)),IF(ISBLANK(OFFSET('9. METAS'!$Q$20,INT((ROW()-14)/2),0)),"",OFFSET('9. METAS'!$Q$20,INT((ROW()-14)/2),0)))</f>
        <v>0</v>
      </c>
      <c r="K356" s="245">
        <f ca="1">IF(MOD(ROW()-13,2)=0,IF(ISBLANK(OFFSET('11. SEGUIMIENTO 2026'!$O$14,INT((ROW()-13)/2),0)),"",OFFSET('11. SEGUIMIENTO 2026'!$O$14,INT((ROW()-13)/2),0)),IF(ISBLANK(OFFSET('9. METAS'!$R$20,INT((ROW()-14)/2),0)),"",OFFSET('9. METAS'!$R$20,INT((ROW()-14)/2),0)))</f>
        <v>1</v>
      </c>
      <c r="L356" s="245">
        <f ca="1">IF(MOD(ROW()-13,2)=0,IF(ISBLANK(OFFSET('11. SEGUIMIENTO 2026'!$P$14,INT((ROW()-13)/2),0)),"",OFFSET('11. SEGUIMIENTO 2026'!$P$14,INT((ROW()-13)/2),0)),IF(ISBLANK(OFFSET('9. METAS'!$S$20,INT((ROW()-14)/2),0)),"",OFFSET('9. METAS'!$S$20,INT((ROW()-14)/2),0)))</f>
        <v>0</v>
      </c>
      <c r="M356" s="246">
        <f ca="1">IF(MOD(ROW()-13,2)=0,IF(ISBLANK(OFFSET('11. SEGUIMIENTO 2026'!$Q$14,INT((ROW()-13)/2),0)),"",OFFSET('11. SEGUIMIENTO 2026'!$Q$14,INT((ROW()-13)/2),0)),IF(ISBLANK(OFFSET('9. METAS'!$T$20,INT((ROW()-14)/2),0)),"",OFFSET('9. METAS'!$T$20,INT((ROW()-14)/2),0)))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02">
        <f ca="1">IF(ISBLANK(OFFSET('9. METAS'!$K$20,INT((ROW()-13)/2),0)),"",OFFSET('9. METAS'!$K$20,INT((ROW()-13)/2),0))</f>
        <v>2</v>
      </c>
      <c r="I357" s="1004"/>
      <c r="J357" s="244">
        <f ca="1">IF(MOD(ROW()-13,2)=0,IF(ISBLANK(OFFSET('11. SEGUIMIENTO 2026'!$N$14,INT((ROW()-13)/2),0)),"",OFFSET('11. SEGUIMIENTO 2026'!$N$14,INT((ROW()-13)/2),0)),IF(ISBLANK(OFFSET('9. METAS'!$Q$20,INT((ROW()-14)/2),0)),"",OFFSET('9. METAS'!$Q$20,INT((ROW()-14)/2),0)))</f>
        <v>0</v>
      </c>
      <c r="K357" s="245" t="str">
        <f ca="1">IF(MOD(ROW()-13,2)=0,IF(ISBLANK(OFFSET('11. SEGUIMIENTO 2026'!$O$14,INT((ROW()-13)/2),0)),"",OFFSET('11. SEGUIMIENTO 2026'!$O$14,INT((ROW()-13)/2),0)),IF(ISBLANK(OFFSET('9. METAS'!$R$20,INT((ROW()-14)/2),0)),"",OFFSET('9. METAS'!$R$20,INT((ROW()-14)/2),0)))</f>
        <v/>
      </c>
      <c r="L357" s="245" t="str">
        <f ca="1">IF(MOD(ROW()-13,2)=0,IF(ISBLANK(OFFSET('11. SEGUIMIENTO 2026'!$P$14,INT((ROW()-13)/2),0)),"",OFFSET('11. SEGUIMIENTO 2026'!$P$14,INT((ROW()-13)/2),0)),IF(ISBLANK(OFFSET('9. METAS'!$S$20,INT((ROW()-14)/2),0)),"",OFFSET('9. METAS'!$S$20,INT((ROW()-14)/2),0)))</f>
        <v/>
      </c>
      <c r="M357" s="246" t="str">
        <f ca="1">IF(MOD(ROW()-13,2)=0,IF(ISBLANK(OFFSET('11. SEGUIMIENTO 2026'!$Q$14,INT((ROW()-13)/2),0)),"",OFFSET('11. SEGUIMIENTO 2026'!$Q$14,INT((ROW()-13)/2),0)),IF(ISBLANK(OFFSET('9. METAS'!$T$20,INT((ROW()-14)/2),0)),"",OFFSET('9. METAS'!$T$20,INT((ROW()-14)/2),0)))</f>
        <v/>
      </c>
      <c r="N357" s="1006" t="str">
        <f t="shared" ref="N357" ca="1" si="340">IFERROR(J357/J358,"ND")</f>
        <v>ND</v>
      </c>
      <c r="O357" s="1008" t="str">
        <f t="shared" ref="O357" ca="1" si="341">IFERROR(((J357+K357+L357+M357)/H357),"ND")</f>
        <v>ND</v>
      </c>
      <c r="P357" s="1010"/>
    </row>
    <row r="358" spans="3:16">
      <c r="C358" s="1025"/>
      <c r="D358" s="1018"/>
      <c r="E358" s="1018"/>
      <c r="F358" s="1021"/>
      <c r="G358" s="1023"/>
      <c r="H358" s="1002"/>
      <c r="I358" s="1012"/>
      <c r="J358" s="244">
        <f ca="1">IF(MOD(ROW()-13,2)=0,IF(ISBLANK(OFFSET('11. SEGUIMIENTO 2026'!$N$14,INT((ROW()-13)/2),0)),"",OFFSET('11. SEGUIMIENTO 2026'!$N$14,INT((ROW()-13)/2),0)),IF(ISBLANK(OFFSET('9. METAS'!$Q$20,INT((ROW()-14)/2),0)),"",OFFSET('9. METAS'!$Q$20,INT((ROW()-14)/2),0)))</f>
        <v>0</v>
      </c>
      <c r="K358" s="245">
        <f ca="1">IF(MOD(ROW()-13,2)=0,IF(ISBLANK(OFFSET('11. SEGUIMIENTO 2026'!$O$14,INT((ROW()-13)/2),0)),"",OFFSET('11. SEGUIMIENTO 2026'!$O$14,INT((ROW()-13)/2),0)),IF(ISBLANK(OFFSET('9. METAS'!$R$20,INT((ROW()-14)/2),0)),"",OFFSET('9. METAS'!$R$20,INT((ROW()-14)/2),0)))</f>
        <v>0</v>
      </c>
      <c r="L358" s="245">
        <f ca="1">IF(MOD(ROW()-13,2)=0,IF(ISBLANK(OFFSET('11. SEGUIMIENTO 2026'!$P$14,INT((ROW()-13)/2),0)),"",OFFSET('11. SEGUIMIENTO 2026'!$P$14,INT((ROW()-13)/2),0)),IF(ISBLANK(OFFSET('9. METAS'!$S$20,INT((ROW()-14)/2),0)),"",OFFSET('9. METAS'!$S$20,INT((ROW()-14)/2),0)))</f>
        <v>0</v>
      </c>
      <c r="M358" s="246">
        <f ca="1">IF(MOD(ROW()-13,2)=0,IF(ISBLANK(OFFSET('11. SEGUIMIENTO 2026'!$Q$14,INT((ROW()-13)/2),0)),"",OFFSET('11. SEGUIMIENTO 2026'!$Q$14,INT((ROW()-13)/2),0)),IF(ISBLANK(OFFSET('9. METAS'!$T$20,INT((ROW()-14)/2),0)),"",OFFSET('9. METAS'!$T$20,INT((ROW()-14)/2),0)))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02">
        <f ca="1">IF(ISBLANK(OFFSET('9. METAS'!$K$20,INT((ROW()-13)/2),0)),"",OFFSET('9. METAS'!$K$20,INT((ROW()-13)/2),0))</f>
        <v>2</v>
      </c>
      <c r="I359" s="1004"/>
      <c r="J359" s="244">
        <f ca="1">IF(MOD(ROW()-13,2)=0,IF(ISBLANK(OFFSET('11. SEGUIMIENTO 2026'!$N$14,INT((ROW()-13)/2),0)),"",OFFSET('11. SEGUIMIENTO 2026'!$N$14,INT((ROW()-13)/2),0)),IF(ISBLANK(OFFSET('9. METAS'!$Q$20,INT((ROW()-14)/2),0)),"",OFFSET('9. METAS'!$Q$20,INT((ROW()-14)/2),0)))</f>
        <v>0</v>
      </c>
      <c r="K359" s="245" t="str">
        <f ca="1">IF(MOD(ROW()-13,2)=0,IF(ISBLANK(OFFSET('11. SEGUIMIENTO 2026'!$O$14,INT((ROW()-13)/2),0)),"",OFFSET('11. SEGUIMIENTO 2026'!$O$14,INT((ROW()-13)/2),0)),IF(ISBLANK(OFFSET('9. METAS'!$R$20,INT((ROW()-14)/2),0)),"",OFFSET('9. METAS'!$R$20,INT((ROW()-14)/2),0)))</f>
        <v/>
      </c>
      <c r="L359" s="245" t="str">
        <f ca="1">IF(MOD(ROW()-13,2)=0,IF(ISBLANK(OFFSET('11. SEGUIMIENTO 2026'!$P$14,INT((ROW()-13)/2),0)),"",OFFSET('11. SEGUIMIENTO 2026'!$P$14,INT((ROW()-13)/2),0)),IF(ISBLANK(OFFSET('9. METAS'!$S$20,INT((ROW()-14)/2),0)),"",OFFSET('9. METAS'!$S$20,INT((ROW()-14)/2),0)))</f>
        <v/>
      </c>
      <c r="M359" s="246" t="str">
        <f ca="1">IF(MOD(ROW()-13,2)=0,IF(ISBLANK(OFFSET('11. SEGUIMIENTO 2026'!$Q$14,INT((ROW()-13)/2),0)),"",OFFSET('11. SEGUIMIENTO 2026'!$Q$14,INT((ROW()-13)/2),0)),IF(ISBLANK(OFFSET('9. METAS'!$T$20,INT((ROW()-14)/2),0)),"",OFFSET('9. METAS'!$T$20,INT((ROW()-14)/2),0)))</f>
        <v/>
      </c>
      <c r="N359" s="1006">
        <f t="shared" ref="N359" ca="1" si="342">IFERROR(J359/J360,"ND")</f>
        <v>0</v>
      </c>
      <c r="O359" s="1008" t="str">
        <f t="shared" ref="O359" ca="1" si="343">IFERROR(((J359+K359+L359+M359)/H359),"ND")</f>
        <v>ND</v>
      </c>
      <c r="P359" s="1010"/>
    </row>
    <row r="360" spans="3:16">
      <c r="C360" s="1025"/>
      <c r="D360" s="1018"/>
      <c r="E360" s="1018"/>
      <c r="F360" s="1021"/>
      <c r="G360" s="1023"/>
      <c r="H360" s="1002"/>
      <c r="I360" s="1012"/>
      <c r="J360" s="244">
        <f ca="1">IF(MOD(ROW()-13,2)=0,IF(ISBLANK(OFFSET('11. SEGUIMIENTO 2026'!$N$14,INT((ROW()-13)/2),0)),"",OFFSET('11. SEGUIMIENTO 2026'!$N$14,INT((ROW()-13)/2),0)),IF(ISBLANK(OFFSET('9. METAS'!$Q$20,INT((ROW()-14)/2),0)),"",OFFSET('9. METAS'!$Q$20,INT((ROW()-14)/2),0)))</f>
        <v>1</v>
      </c>
      <c r="K360" s="245">
        <f ca="1">IF(MOD(ROW()-13,2)=0,IF(ISBLANK(OFFSET('11. SEGUIMIENTO 2026'!$O$14,INT((ROW()-13)/2),0)),"",OFFSET('11. SEGUIMIENTO 2026'!$O$14,INT((ROW()-13)/2),0)),IF(ISBLANK(OFFSET('9. METAS'!$R$20,INT((ROW()-14)/2),0)),"",OFFSET('9. METAS'!$R$20,INT((ROW()-14)/2),0)))</f>
        <v>1</v>
      </c>
      <c r="L360" s="245">
        <f ca="1">IF(MOD(ROW()-13,2)=0,IF(ISBLANK(OFFSET('11. SEGUIMIENTO 2026'!$P$14,INT((ROW()-13)/2),0)),"",OFFSET('11. SEGUIMIENTO 2026'!$P$14,INT((ROW()-13)/2),0)),IF(ISBLANK(OFFSET('9. METAS'!$S$20,INT((ROW()-14)/2),0)),"",OFFSET('9. METAS'!$S$20,INT((ROW()-14)/2),0)))</f>
        <v>0</v>
      </c>
      <c r="M360" s="246">
        <f ca="1">IF(MOD(ROW()-13,2)=0,IF(ISBLANK(OFFSET('11. SEGUIMIENTO 2026'!$Q$14,INT((ROW()-13)/2),0)),"",OFFSET('11. SEGUIMIENTO 2026'!$Q$14,INT((ROW()-13)/2),0)),IF(ISBLANK(OFFSET('9. METAS'!$T$20,INT((ROW()-14)/2),0)),"",OFFSET('9. METAS'!$T$20,INT((ROW()-14)/2),0)))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02" t="str">
        <f ca="1">IF(ISBLANK(OFFSET('9. METAS'!$K$20,INT((ROW()-13)/2),0)),"",OFFSET('9. METAS'!$K$20,INT((ROW()-13)/2),0))</f>
        <v/>
      </c>
      <c r="I361" s="1004"/>
      <c r="J361" s="244" t="str">
        <f ca="1">IF(MOD(ROW()-13,2)=0,IF(ISBLANK(OFFSET('11. SEGUIMIENTO 2026'!$N$14,INT((ROW()-13)/2),0)),"",OFFSET('11. SEGUIMIENTO 2026'!$N$14,INT((ROW()-13)/2),0)),IF(ISBLANK(OFFSET('9. METAS'!$Q$20,INT((ROW()-14)/2),0)),"",OFFSET('9. METAS'!$Q$20,INT((ROW()-14)/2),0)))</f>
        <v/>
      </c>
      <c r="K361" s="245" t="str">
        <f ca="1">IF(MOD(ROW()-13,2)=0,IF(ISBLANK(OFFSET('11. SEGUIMIENTO 2026'!$O$14,INT((ROW()-13)/2),0)),"",OFFSET('11. SEGUIMIENTO 2026'!$O$14,INT((ROW()-13)/2),0)),IF(ISBLANK(OFFSET('9. METAS'!$R$20,INT((ROW()-14)/2),0)),"",OFFSET('9. METAS'!$R$20,INT((ROW()-14)/2),0)))</f>
        <v/>
      </c>
      <c r="L361" s="245" t="str">
        <f ca="1">IF(MOD(ROW()-13,2)=0,IF(ISBLANK(OFFSET('11. SEGUIMIENTO 2026'!$P$14,INT((ROW()-13)/2),0)),"",OFFSET('11. SEGUIMIENTO 2026'!$P$14,INT((ROW()-13)/2),0)),IF(ISBLANK(OFFSET('9. METAS'!$S$20,INT((ROW()-14)/2),0)),"",OFFSET('9. METAS'!$S$20,INT((ROW()-14)/2),0)))</f>
        <v/>
      </c>
      <c r="M361" s="246" t="str">
        <f ca="1">IF(MOD(ROW()-13,2)=0,IF(ISBLANK(OFFSET('11. SEGUIMIENTO 2026'!$Q$14,INT((ROW()-13)/2),0)),"",OFFSET('11. SEGUIMIENTO 2026'!$Q$14,INT((ROW()-13)/2),0)),IF(ISBLANK(OFFSET('9. METAS'!$T$20,INT((ROW()-14)/2),0)),"",OFFSET('9. METAS'!$T$20,INT((ROW()-14)/2),0)))</f>
        <v/>
      </c>
      <c r="N361" s="1006" t="str">
        <f t="shared" ref="N361" ca="1" si="344">IFERROR(J361/J362,"ND")</f>
        <v>ND</v>
      </c>
      <c r="O361" s="1008" t="str">
        <f t="shared" ref="O361" ca="1" si="345">IFERROR(((J361+K361+L361+M361)/H361),"ND")</f>
        <v>ND</v>
      </c>
      <c r="P361" s="1010"/>
    </row>
    <row r="362" spans="3:16">
      <c r="C362" s="1025"/>
      <c r="D362" s="1018"/>
      <c r="E362" s="1018"/>
      <c r="F362" s="1021"/>
      <c r="G362" s="1023"/>
      <c r="H362" s="1002"/>
      <c r="I362" s="1012"/>
      <c r="J362" s="244" t="str">
        <f ca="1">IF(MOD(ROW()-13,2)=0,IF(ISBLANK(OFFSET('11. SEGUIMIENTO 2026'!$N$14,INT((ROW()-13)/2),0)),"",OFFSET('11. SEGUIMIENTO 2026'!$N$14,INT((ROW()-13)/2),0)),IF(ISBLANK(OFFSET('9. METAS'!$Q$20,INT((ROW()-14)/2),0)),"",OFFSET('9. METAS'!$Q$20,INT((ROW()-14)/2),0)))</f>
        <v/>
      </c>
      <c r="K362" s="245" t="str">
        <f ca="1">IF(MOD(ROW()-13,2)=0,IF(ISBLANK(OFFSET('11. SEGUIMIENTO 2026'!$O$14,INT((ROW()-13)/2),0)),"",OFFSET('11. SEGUIMIENTO 2026'!$O$14,INT((ROW()-13)/2),0)),IF(ISBLANK(OFFSET('9. METAS'!$R$20,INT((ROW()-14)/2),0)),"",OFFSET('9. METAS'!$R$20,INT((ROW()-14)/2),0)))</f>
        <v/>
      </c>
      <c r="L362" s="245" t="str">
        <f ca="1">IF(MOD(ROW()-13,2)=0,IF(ISBLANK(OFFSET('11. SEGUIMIENTO 2026'!$P$14,INT((ROW()-13)/2),0)),"",OFFSET('11. SEGUIMIENTO 2026'!$P$14,INT((ROW()-13)/2),0)),IF(ISBLANK(OFFSET('9. METAS'!$S$20,INT((ROW()-14)/2),0)),"",OFFSET('9. METAS'!$S$20,INT((ROW()-14)/2),0)))</f>
        <v/>
      </c>
      <c r="M362" s="246" t="str">
        <f ca="1">IF(MOD(ROW()-13,2)=0,IF(ISBLANK(OFFSET('11. SEGUIMIENTO 2026'!$Q$14,INT((ROW()-13)/2),0)),"",OFFSET('11. SEGUIMIENTO 2026'!$Q$14,INT((ROW()-13)/2),0)),IF(ISBLANK(OFFSET('9. METAS'!$T$20,INT((ROW()-14)/2),0)),"",OFFSET('9. METAS'!$T$20,INT((ROW()-14)/2),0)))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02" t="str">
        <f ca="1">IF(ISBLANK(OFFSET('9. METAS'!$K$20,INT((ROW()-13)/2),0)),"",OFFSET('9. METAS'!$K$20,INT((ROW()-13)/2),0))</f>
        <v/>
      </c>
      <c r="I363" s="1004"/>
      <c r="J363" s="244" t="str">
        <f ca="1">IF(MOD(ROW()-13,2)=0,IF(ISBLANK(OFFSET('11. SEGUIMIENTO 2026'!$N$14,INT((ROW()-13)/2),0)),"",OFFSET('11. SEGUIMIENTO 2026'!$N$14,INT((ROW()-13)/2),0)),IF(ISBLANK(OFFSET('9. METAS'!$Q$20,INT((ROW()-14)/2),0)),"",OFFSET('9. METAS'!$Q$20,INT((ROW()-14)/2),0)))</f>
        <v/>
      </c>
      <c r="K363" s="245" t="str">
        <f ca="1">IF(MOD(ROW()-13,2)=0,IF(ISBLANK(OFFSET('11. SEGUIMIENTO 2026'!$O$14,INT((ROW()-13)/2),0)),"",OFFSET('11. SEGUIMIENTO 2026'!$O$14,INT((ROW()-13)/2),0)),IF(ISBLANK(OFFSET('9. METAS'!$R$20,INT((ROW()-14)/2),0)),"",OFFSET('9. METAS'!$R$20,INT((ROW()-14)/2),0)))</f>
        <v/>
      </c>
      <c r="L363" s="245" t="str">
        <f ca="1">IF(MOD(ROW()-13,2)=0,IF(ISBLANK(OFFSET('11. SEGUIMIENTO 2026'!$P$14,INT((ROW()-13)/2),0)),"",OFFSET('11. SEGUIMIENTO 2026'!$P$14,INT((ROW()-13)/2),0)),IF(ISBLANK(OFFSET('9. METAS'!$S$20,INT((ROW()-14)/2),0)),"",OFFSET('9. METAS'!$S$20,INT((ROW()-14)/2),0)))</f>
        <v/>
      </c>
      <c r="M363" s="246" t="str">
        <f ca="1">IF(MOD(ROW()-13,2)=0,IF(ISBLANK(OFFSET('11. SEGUIMIENTO 2026'!$Q$14,INT((ROW()-13)/2),0)),"",OFFSET('11. SEGUIMIENTO 2026'!$Q$14,INT((ROW()-13)/2),0)),IF(ISBLANK(OFFSET('9. METAS'!$T$20,INT((ROW()-14)/2),0)),"",OFFSET('9. METAS'!$T$20,INT((ROW()-14)/2),0)))</f>
        <v/>
      </c>
      <c r="N363" s="1006" t="str">
        <f t="shared" ref="N363" ca="1" si="346">IFERROR(J363/J364,"ND")</f>
        <v>ND</v>
      </c>
      <c r="O363" s="1008" t="str">
        <f t="shared" ref="O363" ca="1" si="347">IFERROR(((J363+K363+L363+M363)/H363),"ND")</f>
        <v>ND</v>
      </c>
      <c r="P363" s="1010"/>
    </row>
    <row r="364" spans="3:16">
      <c r="C364" s="1025"/>
      <c r="D364" s="1018"/>
      <c r="E364" s="1018"/>
      <c r="F364" s="1021"/>
      <c r="G364" s="1023"/>
      <c r="H364" s="1002"/>
      <c r="I364" s="1012"/>
      <c r="J364" s="244" t="str">
        <f ca="1">IF(MOD(ROW()-13,2)=0,IF(ISBLANK(OFFSET('11. SEGUIMIENTO 2026'!$N$14,INT((ROW()-13)/2),0)),"",OFFSET('11. SEGUIMIENTO 2026'!$N$14,INT((ROW()-13)/2),0)),IF(ISBLANK(OFFSET('9. METAS'!$Q$20,INT((ROW()-14)/2),0)),"",OFFSET('9. METAS'!$Q$20,INT((ROW()-14)/2),0)))</f>
        <v/>
      </c>
      <c r="K364" s="245" t="str">
        <f ca="1">IF(MOD(ROW()-13,2)=0,IF(ISBLANK(OFFSET('11. SEGUIMIENTO 2026'!$O$14,INT((ROW()-13)/2),0)),"",OFFSET('11. SEGUIMIENTO 2026'!$O$14,INT((ROW()-13)/2),0)),IF(ISBLANK(OFFSET('9. METAS'!$R$20,INT((ROW()-14)/2),0)),"",OFFSET('9. METAS'!$R$20,INT((ROW()-14)/2),0)))</f>
        <v/>
      </c>
      <c r="L364" s="245" t="str">
        <f ca="1">IF(MOD(ROW()-13,2)=0,IF(ISBLANK(OFFSET('11. SEGUIMIENTO 2026'!$P$14,INT((ROW()-13)/2),0)),"",OFFSET('11. SEGUIMIENTO 2026'!$P$14,INT((ROW()-13)/2),0)),IF(ISBLANK(OFFSET('9. METAS'!$S$20,INT((ROW()-14)/2),0)),"",OFFSET('9. METAS'!$S$20,INT((ROW()-14)/2),0)))</f>
        <v/>
      </c>
      <c r="M364" s="246" t="str">
        <f ca="1">IF(MOD(ROW()-13,2)=0,IF(ISBLANK(OFFSET('11. SEGUIMIENTO 2026'!$Q$14,INT((ROW()-13)/2),0)),"",OFFSET('11. SEGUIMIENTO 2026'!$Q$14,INT((ROW()-13)/2),0)),IF(ISBLANK(OFFSET('9. METAS'!$T$20,INT((ROW()-14)/2),0)),"",OFFSET('9. METAS'!$T$20,INT((ROW()-14)/2),0)))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02">
        <f ca="1">IF(ISBLANK(OFFSET('9. METAS'!$K$20,INT((ROW()-13)/2),0)),"",OFFSET('9. METAS'!$K$20,INT((ROW()-13)/2),0))</f>
        <v>100</v>
      </c>
      <c r="I365" s="1004"/>
      <c r="J365" s="244">
        <f ca="1">IF(MOD(ROW()-13,2)=0,IF(ISBLANK(OFFSET('11. SEGUIMIENTO 2026'!$N$14,INT((ROW()-13)/2),0)),"",OFFSET('11. SEGUIMIENTO 2026'!$N$14,INT((ROW()-13)/2),0)),IF(ISBLANK(OFFSET('9. METAS'!$Q$20,INT((ROW()-14)/2),0)),"",OFFSET('9. METAS'!$Q$20,INT((ROW()-14)/2),0)))</f>
        <v>25</v>
      </c>
      <c r="K365" s="245" t="str">
        <f ca="1">IF(MOD(ROW()-13,2)=0,IF(ISBLANK(OFFSET('11. SEGUIMIENTO 2026'!$O$14,INT((ROW()-13)/2),0)),"",OFFSET('11. SEGUIMIENTO 2026'!$O$14,INT((ROW()-13)/2),0)),IF(ISBLANK(OFFSET('9. METAS'!$R$20,INT((ROW()-14)/2),0)),"",OFFSET('9. METAS'!$R$20,INT((ROW()-14)/2),0)))</f>
        <v/>
      </c>
      <c r="L365" s="245" t="str">
        <f ca="1">IF(MOD(ROW()-13,2)=0,IF(ISBLANK(OFFSET('11. SEGUIMIENTO 2026'!$P$14,INT((ROW()-13)/2),0)),"",OFFSET('11. SEGUIMIENTO 2026'!$P$14,INT((ROW()-13)/2),0)),IF(ISBLANK(OFFSET('9. METAS'!$S$20,INT((ROW()-14)/2),0)),"",OFFSET('9. METAS'!$S$20,INT((ROW()-14)/2),0)))</f>
        <v/>
      </c>
      <c r="M365" s="246" t="str">
        <f ca="1">IF(MOD(ROW()-13,2)=0,IF(ISBLANK(OFFSET('11. SEGUIMIENTO 2026'!$Q$14,INT((ROW()-13)/2),0)),"",OFFSET('11. SEGUIMIENTO 2026'!$Q$14,INT((ROW()-13)/2),0)),IF(ISBLANK(OFFSET('9. METAS'!$T$20,INT((ROW()-14)/2),0)),"",OFFSET('9. METAS'!$T$20,INT((ROW()-14)/2),0)))</f>
        <v/>
      </c>
      <c r="N365" s="1006">
        <f t="shared" ref="N365" ca="1" si="348">IFERROR(J365/J366,"ND")</f>
        <v>1</v>
      </c>
      <c r="O365" s="1008" t="str">
        <f t="shared" ref="O365" ca="1" si="349">IFERROR(((J365+K365+L365+M365)/H365),"ND")</f>
        <v>ND</v>
      </c>
      <c r="P365" s="1010"/>
    </row>
    <row r="366" spans="3:16">
      <c r="C366" s="1025"/>
      <c r="D366" s="1018"/>
      <c r="E366" s="1018"/>
      <c r="F366" s="1021"/>
      <c r="G366" s="1023"/>
      <c r="H366" s="1002"/>
      <c r="I366" s="1012"/>
      <c r="J366" s="244">
        <f ca="1">IF(MOD(ROW()-13,2)=0,IF(ISBLANK(OFFSET('11. SEGUIMIENTO 2026'!$N$14,INT((ROW()-13)/2),0)),"",OFFSET('11. SEGUIMIENTO 2026'!$N$14,INT((ROW()-13)/2),0)),IF(ISBLANK(OFFSET('9. METAS'!$Q$20,INT((ROW()-14)/2),0)),"",OFFSET('9. METAS'!$Q$20,INT((ROW()-14)/2),0)))</f>
        <v>25</v>
      </c>
      <c r="K366" s="245">
        <f ca="1">IF(MOD(ROW()-13,2)=0,IF(ISBLANK(OFFSET('11. SEGUIMIENTO 2026'!$O$14,INT((ROW()-13)/2),0)),"",OFFSET('11. SEGUIMIENTO 2026'!$O$14,INT((ROW()-13)/2),0)),IF(ISBLANK(OFFSET('9. METAS'!$R$20,INT((ROW()-14)/2),0)),"",OFFSET('9. METAS'!$R$20,INT((ROW()-14)/2),0)))</f>
        <v>25</v>
      </c>
      <c r="L366" s="245">
        <f ca="1">IF(MOD(ROW()-13,2)=0,IF(ISBLANK(OFFSET('11. SEGUIMIENTO 2026'!$P$14,INT((ROW()-13)/2),0)),"",OFFSET('11. SEGUIMIENTO 2026'!$P$14,INT((ROW()-13)/2),0)),IF(ISBLANK(OFFSET('9. METAS'!$S$20,INT((ROW()-14)/2),0)),"",OFFSET('9. METAS'!$S$20,INT((ROW()-14)/2),0)))</f>
        <v>25</v>
      </c>
      <c r="M366" s="246">
        <f ca="1">IF(MOD(ROW()-13,2)=0,IF(ISBLANK(OFFSET('11. SEGUIMIENTO 2026'!$Q$14,INT((ROW()-13)/2),0)),"",OFFSET('11. SEGUIMIENTO 2026'!$Q$14,INT((ROW()-13)/2),0)),IF(ISBLANK(OFFSET('9. METAS'!$T$20,INT((ROW()-14)/2),0)),"",OFFSET('9. METAS'!$T$20,INT((ROW()-14)/2),0)))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02">
        <f ca="1">IF(ISBLANK(OFFSET('9. METAS'!$K$20,INT((ROW()-13)/2),0)),"",OFFSET('9. METAS'!$K$20,INT((ROW()-13)/2),0))</f>
        <v>6980</v>
      </c>
      <c r="I367" s="1004"/>
      <c r="J367" s="244">
        <f ca="1">IF(MOD(ROW()-13,2)=0,IF(ISBLANK(OFFSET('11. SEGUIMIENTO 2026'!$N$14,INT((ROW()-13)/2),0)),"",OFFSET('11. SEGUIMIENTO 2026'!$N$14,INT((ROW()-13)/2),0)),IF(ISBLANK(OFFSET('9. METAS'!$Q$20,INT((ROW()-14)/2),0)),"",OFFSET('9. METAS'!$Q$20,INT((ROW()-14)/2),0)))</f>
        <v>0</v>
      </c>
      <c r="K367" s="245" t="str">
        <f ca="1">IF(MOD(ROW()-13,2)=0,IF(ISBLANK(OFFSET('11. SEGUIMIENTO 2026'!$O$14,INT((ROW()-13)/2),0)),"",OFFSET('11. SEGUIMIENTO 2026'!$O$14,INT((ROW()-13)/2),0)),IF(ISBLANK(OFFSET('9. METAS'!$R$20,INT((ROW()-14)/2),0)),"",OFFSET('9. METAS'!$R$20,INT((ROW()-14)/2),0)))</f>
        <v/>
      </c>
      <c r="L367" s="245" t="str">
        <f ca="1">IF(MOD(ROW()-13,2)=0,IF(ISBLANK(OFFSET('11. SEGUIMIENTO 2026'!$P$14,INT((ROW()-13)/2),0)),"",OFFSET('11. SEGUIMIENTO 2026'!$P$14,INT((ROW()-13)/2),0)),IF(ISBLANK(OFFSET('9. METAS'!$S$20,INT((ROW()-14)/2),0)),"",OFFSET('9. METAS'!$S$20,INT((ROW()-14)/2),0)))</f>
        <v/>
      </c>
      <c r="M367" s="246" t="str">
        <f ca="1">IF(MOD(ROW()-13,2)=0,IF(ISBLANK(OFFSET('11. SEGUIMIENTO 2026'!$Q$14,INT((ROW()-13)/2),0)),"",OFFSET('11. SEGUIMIENTO 2026'!$Q$14,INT((ROW()-13)/2),0)),IF(ISBLANK(OFFSET('9. METAS'!$T$20,INT((ROW()-14)/2),0)),"",OFFSET('9. METAS'!$T$20,INT((ROW()-14)/2),0)))</f>
        <v/>
      </c>
      <c r="N367" s="1006" t="str">
        <f t="shared" ref="N367" ca="1" si="350">IFERROR(J367/J368,"ND")</f>
        <v>ND</v>
      </c>
      <c r="O367" s="1008" t="str">
        <f t="shared" ref="O367" ca="1" si="351">IFERROR(((J367+K367+L367+M367)/H367),"ND")</f>
        <v>ND</v>
      </c>
      <c r="P367" s="1010"/>
    </row>
    <row r="368" spans="3:16">
      <c r="C368" s="1025"/>
      <c r="D368" s="1018"/>
      <c r="E368" s="1018"/>
      <c r="F368" s="1021"/>
      <c r="G368" s="1023"/>
      <c r="H368" s="1002"/>
      <c r="I368" s="1012"/>
      <c r="J368" s="244">
        <f ca="1">IF(MOD(ROW()-13,2)=0,IF(ISBLANK(OFFSET('11. SEGUIMIENTO 2026'!$N$14,INT((ROW()-13)/2),0)),"",OFFSET('11. SEGUIMIENTO 2026'!$N$14,INT((ROW()-13)/2),0)),IF(ISBLANK(OFFSET('9. METAS'!$Q$20,INT((ROW()-14)/2),0)),"",OFFSET('9. METAS'!$Q$20,INT((ROW()-14)/2),0)))</f>
        <v>0</v>
      </c>
      <c r="K368" s="245">
        <f ca="1">IF(MOD(ROW()-13,2)=0,IF(ISBLANK(OFFSET('11. SEGUIMIENTO 2026'!$O$14,INT((ROW()-13)/2),0)),"",OFFSET('11. SEGUIMIENTO 2026'!$O$14,INT((ROW()-13)/2),0)),IF(ISBLANK(OFFSET('9. METAS'!$R$20,INT((ROW()-14)/2),0)),"",OFFSET('9. METAS'!$R$20,INT((ROW()-14)/2),0)))</f>
        <v>3490</v>
      </c>
      <c r="L368" s="245">
        <f ca="1">IF(MOD(ROW()-13,2)=0,IF(ISBLANK(OFFSET('11. SEGUIMIENTO 2026'!$P$14,INT((ROW()-13)/2),0)),"",OFFSET('11. SEGUIMIENTO 2026'!$P$14,INT((ROW()-13)/2),0)),IF(ISBLANK(OFFSET('9. METAS'!$S$20,INT((ROW()-14)/2),0)),"",OFFSET('9. METAS'!$S$20,INT((ROW()-14)/2),0)))</f>
        <v>0</v>
      </c>
      <c r="M368" s="246">
        <f ca="1">IF(MOD(ROW()-13,2)=0,IF(ISBLANK(OFFSET('11. SEGUIMIENTO 2026'!$Q$14,INT((ROW()-13)/2),0)),"",OFFSET('11. SEGUIMIENTO 2026'!$Q$14,INT((ROW()-13)/2),0)),IF(ISBLANK(OFFSET('9. METAS'!$T$20,INT((ROW()-14)/2),0)),"",OFFSET('9. METAS'!$T$20,INT((ROW()-14)/2),0)))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02">
        <f ca="1">IF(ISBLANK(OFFSET('9. METAS'!$K$20,INT((ROW()-13)/2),0)),"",OFFSET('9. METAS'!$K$20,INT((ROW()-13)/2),0))</f>
        <v>20</v>
      </c>
      <c r="I369" s="1004"/>
      <c r="J369" s="244">
        <f ca="1">IF(MOD(ROW()-13,2)=0,IF(ISBLANK(OFFSET('11. SEGUIMIENTO 2026'!$N$14,INT((ROW()-13)/2),0)),"",OFFSET('11. SEGUIMIENTO 2026'!$N$14,INT((ROW()-13)/2),0)),IF(ISBLANK(OFFSET('9. METAS'!$Q$20,INT((ROW()-14)/2),0)),"",OFFSET('9. METAS'!$Q$20,INT((ROW()-14)/2),0)))</f>
        <v>11</v>
      </c>
      <c r="K369" s="245" t="str">
        <f ca="1">IF(MOD(ROW()-13,2)=0,IF(ISBLANK(OFFSET('11. SEGUIMIENTO 2026'!$O$14,INT((ROW()-13)/2),0)),"",OFFSET('11. SEGUIMIENTO 2026'!$O$14,INT((ROW()-13)/2),0)),IF(ISBLANK(OFFSET('9. METAS'!$R$20,INT((ROW()-14)/2),0)),"",OFFSET('9. METAS'!$R$20,INT((ROW()-14)/2),0)))</f>
        <v/>
      </c>
      <c r="L369" s="245" t="str">
        <f ca="1">IF(MOD(ROW()-13,2)=0,IF(ISBLANK(OFFSET('11. SEGUIMIENTO 2026'!$P$14,INT((ROW()-13)/2),0)),"",OFFSET('11. SEGUIMIENTO 2026'!$P$14,INT((ROW()-13)/2),0)),IF(ISBLANK(OFFSET('9. METAS'!$S$20,INT((ROW()-14)/2),0)),"",OFFSET('9. METAS'!$S$20,INT((ROW()-14)/2),0)))</f>
        <v/>
      </c>
      <c r="M369" s="246" t="str">
        <f ca="1">IF(MOD(ROW()-13,2)=0,IF(ISBLANK(OFFSET('11. SEGUIMIENTO 2026'!$Q$14,INT((ROW()-13)/2),0)),"",OFFSET('11. SEGUIMIENTO 2026'!$Q$14,INT((ROW()-13)/2),0)),IF(ISBLANK(OFFSET('9. METAS'!$T$20,INT((ROW()-14)/2),0)),"",OFFSET('9. METAS'!$T$20,INT((ROW()-14)/2),0)))</f>
        <v/>
      </c>
      <c r="N369" s="1006">
        <f t="shared" ref="N369" ca="1" si="352">IFERROR(J369/J370,"ND")</f>
        <v>1.1000000000000001</v>
      </c>
      <c r="O369" s="1008" t="str">
        <f t="shared" ref="O369" ca="1" si="353">IFERROR(((J369+K369+L369+M369)/H369),"ND")</f>
        <v>ND</v>
      </c>
      <c r="P369" s="1010"/>
    </row>
    <row r="370" spans="3:16">
      <c r="C370" s="1025"/>
      <c r="D370" s="1018"/>
      <c r="E370" s="1018"/>
      <c r="F370" s="1021"/>
      <c r="G370" s="1023"/>
      <c r="H370" s="1002"/>
      <c r="I370" s="1012"/>
      <c r="J370" s="244">
        <f ca="1">IF(MOD(ROW()-13,2)=0,IF(ISBLANK(OFFSET('11. SEGUIMIENTO 2026'!$N$14,INT((ROW()-13)/2),0)),"",OFFSET('11. SEGUIMIENTO 2026'!$N$14,INT((ROW()-13)/2),0)),IF(ISBLANK(OFFSET('9. METAS'!$Q$20,INT((ROW()-14)/2),0)),"",OFFSET('9. METAS'!$Q$20,INT((ROW()-14)/2),0)))</f>
        <v>10</v>
      </c>
      <c r="K370" s="245">
        <f ca="1">IF(MOD(ROW()-13,2)=0,IF(ISBLANK(OFFSET('11. SEGUIMIENTO 2026'!$O$14,INT((ROW()-13)/2),0)),"",OFFSET('11. SEGUIMIENTO 2026'!$O$14,INT((ROW()-13)/2),0)),IF(ISBLANK(OFFSET('9. METAS'!$R$20,INT((ROW()-14)/2),0)),"",OFFSET('9. METAS'!$R$20,INT((ROW()-14)/2),0)))</f>
        <v>6</v>
      </c>
      <c r="L370" s="245">
        <f ca="1">IF(MOD(ROW()-13,2)=0,IF(ISBLANK(OFFSET('11. SEGUIMIENTO 2026'!$P$14,INT((ROW()-13)/2),0)),"",OFFSET('11. SEGUIMIENTO 2026'!$P$14,INT((ROW()-13)/2),0)),IF(ISBLANK(OFFSET('9. METAS'!$S$20,INT((ROW()-14)/2),0)),"",OFFSET('9. METAS'!$S$20,INT((ROW()-14)/2),0)))</f>
        <v>4</v>
      </c>
      <c r="M370" s="246">
        <f ca="1">IF(MOD(ROW()-13,2)=0,IF(ISBLANK(OFFSET('11. SEGUIMIENTO 2026'!$Q$14,INT((ROW()-13)/2),0)),"",OFFSET('11. SEGUIMIENTO 2026'!$Q$14,INT((ROW()-13)/2),0)),IF(ISBLANK(OFFSET('9. METAS'!$T$20,INT((ROW()-14)/2),0)),"",OFFSET('9. METAS'!$T$20,INT((ROW()-14)/2),0)))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02" t="str">
        <f ca="1">IF(ISBLANK(OFFSET('9. METAS'!$K$20,INT((ROW()-13)/2),0)),"",OFFSET('9. METAS'!$K$20,INT((ROW()-13)/2),0))</f>
        <v/>
      </c>
      <c r="I371" s="1004"/>
      <c r="J371" s="244" t="str">
        <f ca="1">IF(MOD(ROW()-13,2)=0,IF(ISBLANK(OFFSET('11. SEGUIMIENTO 2026'!$N$14,INT((ROW()-13)/2),0)),"",OFFSET('11. SEGUIMIENTO 2026'!$N$14,INT((ROW()-13)/2),0)),IF(ISBLANK(OFFSET('9. METAS'!$Q$20,INT((ROW()-14)/2),0)),"",OFFSET('9. METAS'!$Q$20,INT((ROW()-14)/2),0)))</f>
        <v/>
      </c>
      <c r="K371" s="245" t="str">
        <f ca="1">IF(MOD(ROW()-13,2)=0,IF(ISBLANK(OFFSET('11. SEGUIMIENTO 2026'!$O$14,INT((ROW()-13)/2),0)),"",OFFSET('11. SEGUIMIENTO 2026'!$O$14,INT((ROW()-13)/2),0)),IF(ISBLANK(OFFSET('9. METAS'!$R$20,INT((ROW()-14)/2),0)),"",OFFSET('9. METAS'!$R$20,INT((ROW()-14)/2),0)))</f>
        <v/>
      </c>
      <c r="L371" s="245" t="str">
        <f ca="1">IF(MOD(ROW()-13,2)=0,IF(ISBLANK(OFFSET('11. SEGUIMIENTO 2026'!$P$14,INT((ROW()-13)/2),0)),"",OFFSET('11. SEGUIMIENTO 2026'!$P$14,INT((ROW()-13)/2),0)),IF(ISBLANK(OFFSET('9. METAS'!$S$20,INT((ROW()-14)/2),0)),"",OFFSET('9. METAS'!$S$20,INT((ROW()-14)/2),0)))</f>
        <v/>
      </c>
      <c r="M371" s="246" t="str">
        <f ca="1">IF(MOD(ROW()-13,2)=0,IF(ISBLANK(OFFSET('11. SEGUIMIENTO 2026'!$Q$14,INT((ROW()-13)/2),0)),"",OFFSET('11. SEGUIMIENTO 2026'!$Q$14,INT((ROW()-13)/2),0)),IF(ISBLANK(OFFSET('9. METAS'!$T$20,INT((ROW()-14)/2),0)),"",OFFSET('9. METAS'!$T$20,INT((ROW()-14)/2),0)))</f>
        <v/>
      </c>
      <c r="N371" s="1006" t="str">
        <f t="shared" ref="N371" ca="1" si="354">IFERROR(J371/J372,"ND")</f>
        <v>ND</v>
      </c>
      <c r="O371" s="1008" t="str">
        <f t="shared" ref="O371" ca="1" si="355">IFERROR(((J371+K371+L371+M371)/H371),"ND")</f>
        <v>ND</v>
      </c>
      <c r="P371" s="1010"/>
    </row>
    <row r="372" spans="3:16">
      <c r="C372" s="1025"/>
      <c r="D372" s="1018"/>
      <c r="E372" s="1018"/>
      <c r="F372" s="1021"/>
      <c r="G372" s="1023"/>
      <c r="H372" s="1002"/>
      <c r="I372" s="1012"/>
      <c r="J372" s="244" t="str">
        <f ca="1">IF(MOD(ROW()-13,2)=0,IF(ISBLANK(OFFSET('11. SEGUIMIENTO 2026'!$N$14,INT((ROW()-13)/2),0)),"",OFFSET('11. SEGUIMIENTO 2026'!$N$14,INT((ROW()-13)/2),0)),IF(ISBLANK(OFFSET('9. METAS'!$Q$20,INT((ROW()-14)/2),0)),"",OFFSET('9. METAS'!$Q$20,INT((ROW()-14)/2),0)))</f>
        <v/>
      </c>
      <c r="K372" s="245" t="str">
        <f ca="1">IF(MOD(ROW()-13,2)=0,IF(ISBLANK(OFFSET('11. SEGUIMIENTO 2026'!$O$14,INT((ROW()-13)/2),0)),"",OFFSET('11. SEGUIMIENTO 2026'!$O$14,INT((ROW()-13)/2),0)),IF(ISBLANK(OFFSET('9. METAS'!$R$20,INT((ROW()-14)/2),0)),"",OFFSET('9. METAS'!$R$20,INT((ROW()-14)/2),0)))</f>
        <v/>
      </c>
      <c r="L372" s="245" t="str">
        <f ca="1">IF(MOD(ROW()-13,2)=0,IF(ISBLANK(OFFSET('11. SEGUIMIENTO 2026'!$P$14,INT((ROW()-13)/2),0)),"",OFFSET('11. SEGUIMIENTO 2026'!$P$14,INT((ROW()-13)/2),0)),IF(ISBLANK(OFFSET('9. METAS'!$S$20,INT((ROW()-14)/2),0)),"",OFFSET('9. METAS'!$S$20,INT((ROW()-14)/2),0)))</f>
        <v/>
      </c>
      <c r="M372" s="246" t="str">
        <f ca="1">IF(MOD(ROW()-13,2)=0,IF(ISBLANK(OFFSET('11. SEGUIMIENTO 2026'!$Q$14,INT((ROW()-13)/2),0)),"",OFFSET('11. SEGUIMIENTO 2026'!$Q$14,INT((ROW()-13)/2),0)),IF(ISBLANK(OFFSET('9. METAS'!$T$20,INT((ROW()-14)/2),0)),"",OFFSET('9. METAS'!$T$20,INT((ROW()-14)/2),0)))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02" t="str">
        <f ca="1">IF(ISBLANK(OFFSET('9. METAS'!$K$20,INT((ROW()-13)/2),0)),"",OFFSET('9. METAS'!$K$20,INT((ROW()-13)/2),0))</f>
        <v/>
      </c>
      <c r="I373" s="1004"/>
      <c r="J373" s="244" t="str">
        <f ca="1">IF(MOD(ROW()-13,2)=0,IF(ISBLANK(OFFSET('11. SEGUIMIENTO 2026'!$N$14,INT((ROW()-13)/2),0)),"",OFFSET('11. SEGUIMIENTO 2026'!$N$14,INT((ROW()-13)/2),0)),IF(ISBLANK(OFFSET('9. METAS'!$Q$20,INT((ROW()-14)/2),0)),"",OFFSET('9. METAS'!$Q$20,INT((ROW()-14)/2),0)))</f>
        <v/>
      </c>
      <c r="K373" s="245" t="str">
        <f ca="1">IF(MOD(ROW()-13,2)=0,IF(ISBLANK(OFFSET('11. SEGUIMIENTO 2026'!$O$14,INT((ROW()-13)/2),0)),"",OFFSET('11. SEGUIMIENTO 2026'!$O$14,INT((ROW()-13)/2),0)),IF(ISBLANK(OFFSET('9. METAS'!$R$20,INT((ROW()-14)/2),0)),"",OFFSET('9. METAS'!$R$20,INT((ROW()-14)/2),0)))</f>
        <v/>
      </c>
      <c r="L373" s="245" t="str">
        <f ca="1">IF(MOD(ROW()-13,2)=0,IF(ISBLANK(OFFSET('11. SEGUIMIENTO 2026'!$P$14,INT((ROW()-13)/2),0)),"",OFFSET('11. SEGUIMIENTO 2026'!$P$14,INT((ROW()-13)/2),0)),IF(ISBLANK(OFFSET('9. METAS'!$S$20,INT((ROW()-14)/2),0)),"",OFFSET('9. METAS'!$S$20,INT((ROW()-14)/2),0)))</f>
        <v/>
      </c>
      <c r="M373" s="246" t="str">
        <f ca="1">IF(MOD(ROW()-13,2)=0,IF(ISBLANK(OFFSET('11. SEGUIMIENTO 2026'!$Q$14,INT((ROW()-13)/2),0)),"",OFFSET('11. SEGUIMIENTO 2026'!$Q$14,INT((ROW()-13)/2),0)),IF(ISBLANK(OFFSET('9. METAS'!$T$20,INT((ROW()-14)/2),0)),"",OFFSET('9. METAS'!$T$20,INT((ROW()-14)/2),0)))</f>
        <v/>
      </c>
      <c r="N373" s="1006" t="str">
        <f t="shared" ref="N373" ca="1" si="356">IFERROR(J373/J374,"ND")</f>
        <v>ND</v>
      </c>
      <c r="O373" s="1008" t="str">
        <f t="shared" ref="O373" ca="1" si="357">IFERROR(((J373+K373+L373+M373)/H373),"ND")</f>
        <v>ND</v>
      </c>
      <c r="P373" s="1010"/>
    </row>
    <row r="374" spans="3:16">
      <c r="C374" s="1025"/>
      <c r="D374" s="1018"/>
      <c r="E374" s="1018"/>
      <c r="F374" s="1021"/>
      <c r="G374" s="1023"/>
      <c r="H374" s="1002"/>
      <c r="I374" s="1012"/>
      <c r="J374" s="244" t="str">
        <f ca="1">IF(MOD(ROW()-13,2)=0,IF(ISBLANK(OFFSET('11. SEGUIMIENTO 2026'!$N$14,INT((ROW()-13)/2),0)),"",OFFSET('11. SEGUIMIENTO 2026'!$N$14,INT((ROW()-13)/2),0)),IF(ISBLANK(OFFSET('9. METAS'!$Q$20,INT((ROW()-14)/2),0)),"",OFFSET('9. METAS'!$Q$20,INT((ROW()-14)/2),0)))</f>
        <v/>
      </c>
      <c r="K374" s="245" t="str">
        <f ca="1">IF(MOD(ROW()-13,2)=0,IF(ISBLANK(OFFSET('11. SEGUIMIENTO 2026'!$O$14,INT((ROW()-13)/2),0)),"",OFFSET('11. SEGUIMIENTO 2026'!$O$14,INT((ROW()-13)/2),0)),IF(ISBLANK(OFFSET('9. METAS'!$R$20,INT((ROW()-14)/2),0)),"",OFFSET('9. METAS'!$R$20,INT((ROW()-14)/2),0)))</f>
        <v/>
      </c>
      <c r="L374" s="245" t="str">
        <f ca="1">IF(MOD(ROW()-13,2)=0,IF(ISBLANK(OFFSET('11. SEGUIMIENTO 2026'!$P$14,INT((ROW()-13)/2),0)),"",OFFSET('11. SEGUIMIENTO 2026'!$P$14,INT((ROW()-13)/2),0)),IF(ISBLANK(OFFSET('9. METAS'!$S$20,INT((ROW()-14)/2),0)),"",OFFSET('9. METAS'!$S$20,INT((ROW()-14)/2),0)))</f>
        <v/>
      </c>
      <c r="M374" s="246" t="str">
        <f ca="1">IF(MOD(ROW()-13,2)=0,IF(ISBLANK(OFFSET('11. SEGUIMIENTO 2026'!$Q$14,INT((ROW()-13)/2),0)),"",OFFSET('11. SEGUIMIENTO 2026'!$Q$14,INT((ROW()-13)/2),0)),IF(ISBLANK(OFFSET('9. METAS'!$T$20,INT((ROW()-14)/2),0)),"",OFFSET('9. METAS'!$T$20,INT((ROW()-14)/2),0)))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02" t="str">
        <f ca="1">IF(ISBLANK(OFFSET('9. METAS'!$K$20,INT((ROW()-13)/2),0)),"",OFFSET('9. METAS'!$K$20,INT((ROW()-13)/2),0))</f>
        <v/>
      </c>
      <c r="I375" s="1004"/>
      <c r="J375" s="244" t="str">
        <f ca="1">IF(MOD(ROW()-13,2)=0,IF(ISBLANK(OFFSET('11. SEGUIMIENTO 2026'!$N$14,INT((ROW()-13)/2),0)),"",OFFSET('11. SEGUIMIENTO 2026'!$N$14,INT((ROW()-13)/2),0)),IF(ISBLANK(OFFSET('9. METAS'!$Q$20,INT((ROW()-14)/2),0)),"",OFFSET('9. METAS'!$Q$20,INT((ROW()-14)/2),0)))</f>
        <v/>
      </c>
      <c r="K375" s="245" t="str">
        <f ca="1">IF(MOD(ROW()-13,2)=0,IF(ISBLANK(OFFSET('11. SEGUIMIENTO 2026'!$O$14,INT((ROW()-13)/2),0)),"",OFFSET('11. SEGUIMIENTO 2026'!$O$14,INT((ROW()-13)/2),0)),IF(ISBLANK(OFFSET('9. METAS'!$R$20,INT((ROW()-14)/2),0)),"",OFFSET('9. METAS'!$R$20,INT((ROW()-14)/2),0)))</f>
        <v/>
      </c>
      <c r="L375" s="245" t="str">
        <f ca="1">IF(MOD(ROW()-13,2)=0,IF(ISBLANK(OFFSET('11. SEGUIMIENTO 2026'!$P$14,INT((ROW()-13)/2),0)),"",OFFSET('11. SEGUIMIENTO 2026'!$P$14,INT((ROW()-13)/2),0)),IF(ISBLANK(OFFSET('9. METAS'!$S$20,INT((ROW()-14)/2),0)),"",OFFSET('9. METAS'!$S$20,INT((ROW()-14)/2),0)))</f>
        <v/>
      </c>
      <c r="M375" s="246" t="str">
        <f ca="1">IF(MOD(ROW()-13,2)=0,IF(ISBLANK(OFFSET('11. SEGUIMIENTO 2026'!$Q$14,INT((ROW()-13)/2),0)),"",OFFSET('11. SEGUIMIENTO 2026'!$Q$14,INT((ROW()-13)/2),0)),IF(ISBLANK(OFFSET('9. METAS'!$T$20,INT((ROW()-14)/2),0)),"",OFFSET('9. METAS'!$T$20,INT((ROW()-14)/2),0)))</f>
        <v/>
      </c>
      <c r="N375" s="1006" t="str">
        <f t="shared" ref="N375" ca="1" si="358">IFERROR(J375/J376,"ND")</f>
        <v>ND</v>
      </c>
      <c r="O375" s="1008" t="str">
        <f t="shared" ref="O375" ca="1" si="359">IFERROR(((J375+K375+L375+M375)/H375),"ND")</f>
        <v>ND</v>
      </c>
      <c r="P375" s="1010"/>
    </row>
    <row r="376" spans="3:16">
      <c r="C376" s="1025"/>
      <c r="D376" s="1018"/>
      <c r="E376" s="1018"/>
      <c r="F376" s="1021"/>
      <c r="G376" s="1023"/>
      <c r="H376" s="1002"/>
      <c r="I376" s="1012"/>
      <c r="J376" s="244" t="str">
        <f ca="1">IF(MOD(ROW()-13,2)=0,IF(ISBLANK(OFFSET('11. SEGUIMIENTO 2026'!$N$14,INT((ROW()-13)/2),0)),"",OFFSET('11. SEGUIMIENTO 2026'!$N$14,INT((ROW()-13)/2),0)),IF(ISBLANK(OFFSET('9. METAS'!$Q$20,INT((ROW()-14)/2),0)),"",OFFSET('9. METAS'!$Q$20,INT((ROW()-14)/2),0)))</f>
        <v/>
      </c>
      <c r="K376" s="245" t="str">
        <f ca="1">IF(MOD(ROW()-13,2)=0,IF(ISBLANK(OFFSET('11. SEGUIMIENTO 2026'!$O$14,INT((ROW()-13)/2),0)),"",OFFSET('11. SEGUIMIENTO 2026'!$O$14,INT((ROW()-13)/2),0)),IF(ISBLANK(OFFSET('9. METAS'!$R$20,INT((ROW()-14)/2),0)),"",OFFSET('9. METAS'!$R$20,INT((ROW()-14)/2),0)))</f>
        <v/>
      </c>
      <c r="L376" s="245" t="str">
        <f ca="1">IF(MOD(ROW()-13,2)=0,IF(ISBLANK(OFFSET('11. SEGUIMIENTO 2026'!$P$14,INT((ROW()-13)/2),0)),"",OFFSET('11. SEGUIMIENTO 2026'!$P$14,INT((ROW()-13)/2),0)),IF(ISBLANK(OFFSET('9. METAS'!$S$20,INT((ROW()-14)/2),0)),"",OFFSET('9. METAS'!$S$20,INT((ROW()-14)/2),0)))</f>
        <v/>
      </c>
      <c r="M376" s="246" t="str">
        <f ca="1">IF(MOD(ROW()-13,2)=0,IF(ISBLANK(OFFSET('11. SEGUIMIENTO 2026'!$Q$14,INT((ROW()-13)/2),0)),"",OFFSET('11. SEGUIMIENTO 2026'!$Q$14,INT((ROW()-13)/2),0)),IF(ISBLANK(OFFSET('9. METAS'!$T$20,INT((ROW()-14)/2),0)),"",OFFSET('9. METAS'!$T$20,INT((ROW()-14)/2),0)))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02">
        <f ca="1">IF(ISBLANK(OFFSET('9. METAS'!$K$20,INT((ROW()-13)/2),0)),"",OFFSET('9. METAS'!$K$20,INT((ROW()-13)/2),0))</f>
        <v>100</v>
      </c>
      <c r="I377" s="1004"/>
      <c r="J377" s="244">
        <f ca="1">IF(MOD(ROW()-13,2)=0,IF(ISBLANK(OFFSET('11. SEGUIMIENTO 2026'!$N$14,INT((ROW()-13)/2),0)),"",OFFSET('11. SEGUIMIENTO 2026'!$N$14,INT((ROW()-13)/2),0)),IF(ISBLANK(OFFSET('9. METAS'!$Q$20,INT((ROW()-14)/2),0)),"",OFFSET('9. METAS'!$Q$20,INT((ROW()-14)/2),0)))</f>
        <v>25</v>
      </c>
      <c r="K377" s="245" t="str">
        <f ca="1">IF(MOD(ROW()-13,2)=0,IF(ISBLANK(OFFSET('11. SEGUIMIENTO 2026'!$O$14,INT((ROW()-13)/2),0)),"",OFFSET('11. SEGUIMIENTO 2026'!$O$14,INT((ROW()-13)/2),0)),IF(ISBLANK(OFFSET('9. METAS'!$R$20,INT((ROW()-14)/2),0)),"",OFFSET('9. METAS'!$R$20,INT((ROW()-14)/2),0)))</f>
        <v/>
      </c>
      <c r="L377" s="245" t="str">
        <f ca="1">IF(MOD(ROW()-13,2)=0,IF(ISBLANK(OFFSET('11. SEGUIMIENTO 2026'!$P$14,INT((ROW()-13)/2),0)),"",OFFSET('11. SEGUIMIENTO 2026'!$P$14,INT((ROW()-13)/2),0)),IF(ISBLANK(OFFSET('9. METAS'!$S$20,INT((ROW()-14)/2),0)),"",OFFSET('9. METAS'!$S$20,INT((ROW()-14)/2),0)))</f>
        <v/>
      </c>
      <c r="M377" s="246" t="str">
        <f ca="1">IF(MOD(ROW()-13,2)=0,IF(ISBLANK(OFFSET('11. SEGUIMIENTO 2026'!$Q$14,INT((ROW()-13)/2),0)),"",OFFSET('11. SEGUIMIENTO 2026'!$Q$14,INT((ROW()-13)/2),0)),IF(ISBLANK(OFFSET('9. METAS'!$T$20,INT((ROW()-14)/2),0)),"",OFFSET('9. METAS'!$T$20,INT((ROW()-14)/2),0)))</f>
        <v/>
      </c>
      <c r="N377" s="1006">
        <f t="shared" ref="N377" ca="1" si="360">IFERROR(J377/J378,"ND")</f>
        <v>1</v>
      </c>
      <c r="O377" s="1008" t="str">
        <f t="shared" ref="O377" ca="1" si="361">IFERROR(((J377+K377+L377+M377)/H377),"ND")</f>
        <v>ND</v>
      </c>
      <c r="P377" s="1010"/>
    </row>
    <row r="378" spans="3:16">
      <c r="C378" s="1025"/>
      <c r="D378" s="1018"/>
      <c r="E378" s="1018"/>
      <c r="F378" s="1021"/>
      <c r="G378" s="1023"/>
      <c r="H378" s="1002"/>
      <c r="I378" s="1012"/>
      <c r="J378" s="244">
        <f ca="1">IF(MOD(ROW()-13,2)=0,IF(ISBLANK(OFFSET('11. SEGUIMIENTO 2026'!$N$14,INT((ROW()-13)/2),0)),"",OFFSET('11. SEGUIMIENTO 2026'!$N$14,INT((ROW()-13)/2),0)),IF(ISBLANK(OFFSET('9. METAS'!$Q$20,INT((ROW()-14)/2),0)),"",OFFSET('9. METAS'!$Q$20,INT((ROW()-14)/2),0)))</f>
        <v>25</v>
      </c>
      <c r="K378" s="245">
        <f ca="1">IF(MOD(ROW()-13,2)=0,IF(ISBLANK(OFFSET('11. SEGUIMIENTO 2026'!$O$14,INT((ROW()-13)/2),0)),"",OFFSET('11. SEGUIMIENTO 2026'!$O$14,INT((ROW()-13)/2),0)),IF(ISBLANK(OFFSET('9. METAS'!$R$20,INT((ROW()-14)/2),0)),"",OFFSET('9. METAS'!$R$20,INT((ROW()-14)/2),0)))</f>
        <v>25</v>
      </c>
      <c r="L378" s="245">
        <f ca="1">IF(MOD(ROW()-13,2)=0,IF(ISBLANK(OFFSET('11. SEGUIMIENTO 2026'!$P$14,INT((ROW()-13)/2),0)),"",OFFSET('11. SEGUIMIENTO 2026'!$P$14,INT((ROW()-13)/2),0)),IF(ISBLANK(OFFSET('9. METAS'!$S$20,INT((ROW()-14)/2),0)),"",OFFSET('9. METAS'!$S$20,INT((ROW()-14)/2),0)))</f>
        <v>25</v>
      </c>
      <c r="M378" s="246">
        <f ca="1">IF(MOD(ROW()-13,2)=0,IF(ISBLANK(OFFSET('11. SEGUIMIENTO 2026'!$Q$14,INT((ROW()-13)/2),0)),"",OFFSET('11. SEGUIMIENTO 2026'!$Q$14,INT((ROW()-13)/2),0)),IF(ISBLANK(OFFSET('9. METAS'!$T$20,INT((ROW()-14)/2),0)),"",OFFSET('9. METAS'!$T$20,INT((ROW()-14)/2),0)))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02">
        <f ca="1">IF(ISBLANK(OFFSET('9. METAS'!$K$20,INT((ROW()-13)/2),0)),"",OFFSET('9. METAS'!$K$20,INT((ROW()-13)/2),0))</f>
        <v>37</v>
      </c>
      <c r="I379" s="1004"/>
      <c r="J379" s="244">
        <f ca="1">IF(MOD(ROW()-13,2)=0,IF(ISBLANK(OFFSET('11. SEGUIMIENTO 2026'!$N$14,INT((ROW()-13)/2),0)),"",OFFSET('11. SEGUIMIENTO 2026'!$N$14,INT((ROW()-13)/2),0)),IF(ISBLANK(OFFSET('9. METAS'!$Q$20,INT((ROW()-14)/2),0)),"",OFFSET('9. METAS'!$Q$20,INT((ROW()-14)/2),0)))</f>
        <v>10</v>
      </c>
      <c r="K379" s="245" t="str">
        <f ca="1">IF(MOD(ROW()-13,2)=0,IF(ISBLANK(OFFSET('11. SEGUIMIENTO 2026'!$O$14,INT((ROW()-13)/2),0)),"",OFFSET('11. SEGUIMIENTO 2026'!$O$14,INT((ROW()-13)/2),0)),IF(ISBLANK(OFFSET('9. METAS'!$R$20,INT((ROW()-14)/2),0)),"",OFFSET('9. METAS'!$R$20,INT((ROW()-14)/2),0)))</f>
        <v/>
      </c>
      <c r="L379" s="245" t="str">
        <f ca="1">IF(MOD(ROW()-13,2)=0,IF(ISBLANK(OFFSET('11. SEGUIMIENTO 2026'!$P$14,INT((ROW()-13)/2),0)),"",OFFSET('11. SEGUIMIENTO 2026'!$P$14,INT((ROW()-13)/2),0)),IF(ISBLANK(OFFSET('9. METAS'!$S$20,INT((ROW()-14)/2),0)),"",OFFSET('9. METAS'!$S$20,INT((ROW()-14)/2),0)))</f>
        <v/>
      </c>
      <c r="M379" s="246" t="str">
        <f ca="1">IF(MOD(ROW()-13,2)=0,IF(ISBLANK(OFFSET('11. SEGUIMIENTO 2026'!$Q$14,INT((ROW()-13)/2),0)),"",OFFSET('11. SEGUIMIENTO 2026'!$Q$14,INT((ROW()-13)/2),0)),IF(ISBLANK(OFFSET('9. METAS'!$T$20,INT((ROW()-14)/2),0)),"",OFFSET('9. METAS'!$T$20,INT((ROW()-14)/2),0)))</f>
        <v/>
      </c>
      <c r="N379" s="1006">
        <f t="shared" ref="N379" ca="1" si="362">IFERROR(J379/J380,"ND")</f>
        <v>1.25</v>
      </c>
      <c r="O379" s="1008" t="str">
        <f t="shared" ref="O379" ca="1" si="363">IFERROR(((J379+K379+L379+M379)/H379),"ND")</f>
        <v>ND</v>
      </c>
      <c r="P379" s="1010"/>
    </row>
    <row r="380" spans="3:16">
      <c r="C380" s="1025"/>
      <c r="D380" s="1018"/>
      <c r="E380" s="1018"/>
      <c r="F380" s="1021"/>
      <c r="G380" s="1023"/>
      <c r="H380" s="1002"/>
      <c r="I380" s="1012"/>
      <c r="J380" s="244">
        <f ca="1">IF(MOD(ROW()-13,2)=0,IF(ISBLANK(OFFSET('11. SEGUIMIENTO 2026'!$N$14,INT((ROW()-13)/2),0)),"",OFFSET('11. SEGUIMIENTO 2026'!$N$14,INT((ROW()-13)/2),0)),IF(ISBLANK(OFFSET('9. METAS'!$Q$20,INT((ROW()-14)/2),0)),"",OFFSET('9. METAS'!$Q$20,INT((ROW()-14)/2),0)))</f>
        <v>8</v>
      </c>
      <c r="K380" s="245">
        <f ca="1">IF(MOD(ROW()-13,2)=0,IF(ISBLANK(OFFSET('11. SEGUIMIENTO 2026'!$O$14,INT((ROW()-13)/2),0)),"",OFFSET('11. SEGUIMIENTO 2026'!$O$14,INT((ROW()-13)/2),0)),IF(ISBLANK(OFFSET('9. METAS'!$R$20,INT((ROW()-14)/2),0)),"",OFFSET('9. METAS'!$R$20,INT((ROW()-14)/2),0)))</f>
        <v>11</v>
      </c>
      <c r="L380" s="245">
        <f ca="1">IF(MOD(ROW()-13,2)=0,IF(ISBLANK(OFFSET('11. SEGUIMIENTO 2026'!$P$14,INT((ROW()-13)/2),0)),"",OFFSET('11. SEGUIMIENTO 2026'!$P$14,INT((ROW()-13)/2),0)),IF(ISBLANK(OFFSET('9. METAS'!$S$20,INT((ROW()-14)/2),0)),"",OFFSET('9. METAS'!$S$20,INT((ROW()-14)/2),0)))</f>
        <v>8</v>
      </c>
      <c r="M380" s="246">
        <f ca="1">IF(MOD(ROW()-13,2)=0,IF(ISBLANK(OFFSET('11. SEGUIMIENTO 2026'!$Q$14,INT((ROW()-13)/2),0)),"",OFFSET('11. SEGUIMIENTO 2026'!$Q$14,INT((ROW()-13)/2),0)),IF(ISBLANK(OFFSET('9. METAS'!$T$20,INT((ROW()-14)/2),0)),"",OFFSET('9. METAS'!$T$20,INT((ROW()-14)/2),0)))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02" t="str">
        <f ca="1">IF(ISBLANK(OFFSET('9. METAS'!$K$20,INT((ROW()-13)/2),0)),"",OFFSET('9. METAS'!$K$20,INT((ROW()-13)/2),0))</f>
        <v/>
      </c>
      <c r="I381" s="1004"/>
      <c r="J381" s="244" t="str">
        <f ca="1">IF(MOD(ROW()-13,2)=0,IF(ISBLANK(OFFSET('11. SEGUIMIENTO 2026'!$N$14,INT((ROW()-13)/2),0)),"",OFFSET('11. SEGUIMIENTO 2026'!$N$14,INT((ROW()-13)/2),0)),IF(ISBLANK(OFFSET('9. METAS'!$Q$20,INT((ROW()-14)/2),0)),"",OFFSET('9. METAS'!$Q$20,INT((ROW()-14)/2),0)))</f>
        <v/>
      </c>
      <c r="K381" s="245" t="str">
        <f ca="1">IF(MOD(ROW()-13,2)=0,IF(ISBLANK(OFFSET('11. SEGUIMIENTO 2026'!$O$14,INT((ROW()-13)/2),0)),"",OFFSET('11. SEGUIMIENTO 2026'!$O$14,INT((ROW()-13)/2),0)),IF(ISBLANK(OFFSET('9. METAS'!$R$20,INT((ROW()-14)/2),0)),"",OFFSET('9. METAS'!$R$20,INT((ROW()-14)/2),0)))</f>
        <v/>
      </c>
      <c r="L381" s="245" t="str">
        <f ca="1">IF(MOD(ROW()-13,2)=0,IF(ISBLANK(OFFSET('11. SEGUIMIENTO 2026'!$P$14,INT((ROW()-13)/2),0)),"",OFFSET('11. SEGUIMIENTO 2026'!$P$14,INT((ROW()-13)/2),0)),IF(ISBLANK(OFFSET('9. METAS'!$S$20,INT((ROW()-14)/2),0)),"",OFFSET('9. METAS'!$S$20,INT((ROW()-14)/2),0)))</f>
        <v/>
      </c>
      <c r="M381" s="246" t="str">
        <f ca="1">IF(MOD(ROW()-13,2)=0,IF(ISBLANK(OFFSET('11. SEGUIMIENTO 2026'!$Q$14,INT((ROW()-13)/2),0)),"",OFFSET('11. SEGUIMIENTO 2026'!$Q$14,INT((ROW()-13)/2),0)),IF(ISBLANK(OFFSET('9. METAS'!$T$20,INT((ROW()-14)/2),0)),"",OFFSET('9. METAS'!$T$20,INT((ROW()-14)/2),0)))</f>
        <v/>
      </c>
      <c r="N381" s="1006" t="str">
        <f t="shared" ref="N381" ca="1" si="364">IFERROR(J381/J382,"ND")</f>
        <v>ND</v>
      </c>
      <c r="O381" s="1008" t="str">
        <f t="shared" ref="O381" ca="1" si="365">IFERROR(((J381+K381+L381+M381)/H381),"ND")</f>
        <v>ND</v>
      </c>
      <c r="P381" s="1010"/>
    </row>
    <row r="382" spans="3:16">
      <c r="C382" s="1025"/>
      <c r="D382" s="1018"/>
      <c r="E382" s="1018"/>
      <c r="F382" s="1021"/>
      <c r="G382" s="1023"/>
      <c r="H382" s="1002"/>
      <c r="I382" s="1012"/>
      <c r="J382" s="244" t="str">
        <f ca="1">IF(MOD(ROW()-13,2)=0,IF(ISBLANK(OFFSET('11. SEGUIMIENTO 2026'!$N$14,INT((ROW()-13)/2),0)),"",OFFSET('11. SEGUIMIENTO 2026'!$N$14,INT((ROW()-13)/2),0)),IF(ISBLANK(OFFSET('9. METAS'!$Q$20,INT((ROW()-14)/2),0)),"",OFFSET('9. METAS'!$Q$20,INT((ROW()-14)/2),0)))</f>
        <v/>
      </c>
      <c r="K382" s="245" t="str">
        <f ca="1">IF(MOD(ROW()-13,2)=0,IF(ISBLANK(OFFSET('11. SEGUIMIENTO 2026'!$O$14,INT((ROW()-13)/2),0)),"",OFFSET('11. SEGUIMIENTO 2026'!$O$14,INT((ROW()-13)/2),0)),IF(ISBLANK(OFFSET('9. METAS'!$R$20,INT((ROW()-14)/2),0)),"",OFFSET('9. METAS'!$R$20,INT((ROW()-14)/2),0)))</f>
        <v/>
      </c>
      <c r="L382" s="245" t="str">
        <f ca="1">IF(MOD(ROW()-13,2)=0,IF(ISBLANK(OFFSET('11. SEGUIMIENTO 2026'!$P$14,INT((ROW()-13)/2),0)),"",OFFSET('11. SEGUIMIENTO 2026'!$P$14,INT((ROW()-13)/2),0)),IF(ISBLANK(OFFSET('9. METAS'!$S$20,INT((ROW()-14)/2),0)),"",OFFSET('9. METAS'!$S$20,INT((ROW()-14)/2),0)))</f>
        <v/>
      </c>
      <c r="M382" s="246" t="str">
        <f ca="1">IF(MOD(ROW()-13,2)=0,IF(ISBLANK(OFFSET('11. SEGUIMIENTO 2026'!$Q$14,INT((ROW()-13)/2),0)),"",OFFSET('11. SEGUIMIENTO 2026'!$Q$14,INT((ROW()-13)/2),0)),IF(ISBLANK(OFFSET('9. METAS'!$T$20,INT((ROW()-14)/2),0)),"",OFFSET('9. METAS'!$T$20,INT((ROW()-14)/2),0)))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02" t="str">
        <f ca="1">IF(ISBLANK(OFFSET('9. METAS'!$K$20,INT((ROW()-13)/2),0)),"",OFFSET('9. METAS'!$K$20,INT((ROW()-13)/2),0))</f>
        <v/>
      </c>
      <c r="I383" s="1004"/>
      <c r="J383" s="244" t="str">
        <f ca="1">IF(MOD(ROW()-13,2)=0,IF(ISBLANK(OFFSET('11. SEGUIMIENTO 2026'!$N$14,INT((ROW()-13)/2),0)),"",OFFSET('11. SEGUIMIENTO 2026'!$N$14,INT((ROW()-13)/2),0)),IF(ISBLANK(OFFSET('9. METAS'!$Q$20,INT((ROW()-14)/2),0)),"",OFFSET('9. METAS'!$Q$20,INT((ROW()-14)/2),0)))</f>
        <v/>
      </c>
      <c r="K383" s="245" t="str">
        <f ca="1">IF(MOD(ROW()-13,2)=0,IF(ISBLANK(OFFSET('11. SEGUIMIENTO 2026'!$O$14,INT((ROW()-13)/2),0)),"",OFFSET('11. SEGUIMIENTO 2026'!$O$14,INT((ROW()-13)/2),0)),IF(ISBLANK(OFFSET('9. METAS'!$R$20,INT((ROW()-14)/2),0)),"",OFFSET('9. METAS'!$R$20,INT((ROW()-14)/2),0)))</f>
        <v/>
      </c>
      <c r="L383" s="245" t="str">
        <f ca="1">IF(MOD(ROW()-13,2)=0,IF(ISBLANK(OFFSET('11. SEGUIMIENTO 2026'!$P$14,INT((ROW()-13)/2),0)),"",OFFSET('11. SEGUIMIENTO 2026'!$P$14,INT((ROW()-13)/2),0)),IF(ISBLANK(OFFSET('9. METAS'!$S$20,INT((ROW()-14)/2),0)),"",OFFSET('9. METAS'!$S$20,INT((ROW()-14)/2),0)))</f>
        <v/>
      </c>
      <c r="M383" s="246" t="str">
        <f ca="1">IF(MOD(ROW()-13,2)=0,IF(ISBLANK(OFFSET('11. SEGUIMIENTO 2026'!$Q$14,INT((ROW()-13)/2),0)),"",OFFSET('11. SEGUIMIENTO 2026'!$Q$14,INT((ROW()-13)/2),0)),IF(ISBLANK(OFFSET('9. METAS'!$T$20,INT((ROW()-14)/2),0)),"",OFFSET('9. METAS'!$T$20,INT((ROW()-14)/2),0)))</f>
        <v/>
      </c>
      <c r="N383" s="1006" t="str">
        <f t="shared" ref="N383" ca="1" si="366">IFERROR(J383/J384,"ND")</f>
        <v>ND</v>
      </c>
      <c r="O383" s="1008" t="str">
        <f t="shared" ref="O383" ca="1" si="367">IFERROR(((J383+K383+L383+M383)/H383),"ND")</f>
        <v>ND</v>
      </c>
      <c r="P383" s="1010"/>
    </row>
    <row r="384" spans="3:16">
      <c r="C384" s="1025"/>
      <c r="D384" s="1018"/>
      <c r="E384" s="1018"/>
      <c r="F384" s="1021"/>
      <c r="G384" s="1023"/>
      <c r="H384" s="1002"/>
      <c r="I384" s="1012"/>
      <c r="J384" s="244" t="str">
        <f ca="1">IF(MOD(ROW()-13,2)=0,IF(ISBLANK(OFFSET('11. SEGUIMIENTO 2026'!$N$14,INT((ROW()-13)/2),0)),"",OFFSET('11. SEGUIMIENTO 2026'!$N$14,INT((ROW()-13)/2),0)),IF(ISBLANK(OFFSET('9. METAS'!$Q$20,INT((ROW()-14)/2),0)),"",OFFSET('9. METAS'!$Q$20,INT((ROW()-14)/2),0)))</f>
        <v/>
      </c>
      <c r="K384" s="245" t="str">
        <f ca="1">IF(MOD(ROW()-13,2)=0,IF(ISBLANK(OFFSET('11. SEGUIMIENTO 2026'!$O$14,INT((ROW()-13)/2),0)),"",OFFSET('11. SEGUIMIENTO 2026'!$O$14,INT((ROW()-13)/2),0)),IF(ISBLANK(OFFSET('9. METAS'!$R$20,INT((ROW()-14)/2),0)),"",OFFSET('9. METAS'!$R$20,INT((ROW()-14)/2),0)))</f>
        <v/>
      </c>
      <c r="L384" s="245" t="str">
        <f ca="1">IF(MOD(ROW()-13,2)=0,IF(ISBLANK(OFFSET('11. SEGUIMIENTO 2026'!$P$14,INT((ROW()-13)/2),0)),"",OFFSET('11. SEGUIMIENTO 2026'!$P$14,INT((ROW()-13)/2),0)),IF(ISBLANK(OFFSET('9. METAS'!$S$20,INT((ROW()-14)/2),0)),"",OFFSET('9. METAS'!$S$20,INT((ROW()-14)/2),0)))</f>
        <v/>
      </c>
      <c r="M384" s="246" t="str">
        <f ca="1">IF(MOD(ROW()-13,2)=0,IF(ISBLANK(OFFSET('11. SEGUIMIENTO 2026'!$Q$14,INT((ROW()-13)/2),0)),"",OFFSET('11. SEGUIMIENTO 2026'!$Q$14,INT((ROW()-13)/2),0)),IF(ISBLANK(OFFSET('9. METAS'!$T$20,INT((ROW()-14)/2),0)),"",OFFSET('9. METAS'!$T$20,INT((ROW()-14)/2),0)))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02" t="str">
        <f ca="1">IF(ISBLANK(OFFSET('9. METAS'!$K$20,INT((ROW()-13)/2),0)),"",OFFSET('9. METAS'!$K$20,INT((ROW()-13)/2),0))</f>
        <v/>
      </c>
      <c r="I385" s="1004"/>
      <c r="J385" s="244" t="str">
        <f ca="1">IF(MOD(ROW()-13,2)=0,IF(ISBLANK(OFFSET('11. SEGUIMIENTO 2026'!$N$14,INT((ROW()-13)/2),0)),"",OFFSET('11. SEGUIMIENTO 2026'!$N$14,INT((ROW()-13)/2),0)),IF(ISBLANK(OFFSET('9. METAS'!$Q$20,INT((ROW()-14)/2),0)),"",OFFSET('9. METAS'!$Q$20,INT((ROW()-14)/2),0)))</f>
        <v/>
      </c>
      <c r="K385" s="245" t="str">
        <f ca="1">IF(MOD(ROW()-13,2)=0,IF(ISBLANK(OFFSET('11. SEGUIMIENTO 2026'!$O$14,INT((ROW()-13)/2),0)),"",OFFSET('11. SEGUIMIENTO 2026'!$O$14,INT((ROW()-13)/2),0)),IF(ISBLANK(OFFSET('9. METAS'!$R$20,INT((ROW()-14)/2),0)),"",OFFSET('9. METAS'!$R$20,INT((ROW()-14)/2),0)))</f>
        <v/>
      </c>
      <c r="L385" s="245" t="str">
        <f ca="1">IF(MOD(ROW()-13,2)=0,IF(ISBLANK(OFFSET('11. SEGUIMIENTO 2026'!$P$14,INT((ROW()-13)/2),0)),"",OFFSET('11. SEGUIMIENTO 2026'!$P$14,INT((ROW()-13)/2),0)),IF(ISBLANK(OFFSET('9. METAS'!$S$20,INT((ROW()-14)/2),0)),"",OFFSET('9. METAS'!$S$20,INT((ROW()-14)/2),0)))</f>
        <v/>
      </c>
      <c r="M385" s="246" t="str">
        <f ca="1">IF(MOD(ROW()-13,2)=0,IF(ISBLANK(OFFSET('11. SEGUIMIENTO 2026'!$Q$14,INT((ROW()-13)/2),0)),"",OFFSET('11. SEGUIMIENTO 2026'!$Q$14,INT((ROW()-13)/2),0)),IF(ISBLANK(OFFSET('9. METAS'!$T$20,INT((ROW()-14)/2),0)),"",OFFSET('9. METAS'!$T$20,INT((ROW()-14)/2),0)))</f>
        <v/>
      </c>
      <c r="N385" s="1006" t="str">
        <f t="shared" ref="N385" ca="1" si="368">IFERROR(J385/J386,"ND")</f>
        <v>ND</v>
      </c>
      <c r="O385" s="1008" t="str">
        <f t="shared" ref="O385" ca="1" si="369">IFERROR(((J385+K385+L385+M385)/H385),"ND")</f>
        <v>ND</v>
      </c>
      <c r="P385" s="1010"/>
    </row>
    <row r="386" spans="3:16">
      <c r="C386" s="1025"/>
      <c r="D386" s="1018"/>
      <c r="E386" s="1018"/>
      <c r="F386" s="1021"/>
      <c r="G386" s="1023"/>
      <c r="H386" s="1002"/>
      <c r="I386" s="1012"/>
      <c r="J386" s="244" t="str">
        <f ca="1">IF(MOD(ROW()-13,2)=0,IF(ISBLANK(OFFSET('11. SEGUIMIENTO 2026'!$N$14,INT((ROW()-13)/2),0)),"",OFFSET('11. SEGUIMIENTO 2026'!$N$14,INT((ROW()-13)/2),0)),IF(ISBLANK(OFFSET('9. METAS'!$Q$20,INT((ROW()-14)/2),0)),"",OFFSET('9. METAS'!$Q$20,INT((ROW()-14)/2),0)))</f>
        <v/>
      </c>
      <c r="K386" s="245" t="str">
        <f ca="1">IF(MOD(ROW()-13,2)=0,IF(ISBLANK(OFFSET('11. SEGUIMIENTO 2026'!$O$14,INT((ROW()-13)/2),0)),"",OFFSET('11. SEGUIMIENTO 2026'!$O$14,INT((ROW()-13)/2),0)),IF(ISBLANK(OFFSET('9. METAS'!$R$20,INT((ROW()-14)/2),0)),"",OFFSET('9. METAS'!$R$20,INT((ROW()-14)/2),0)))</f>
        <v/>
      </c>
      <c r="L386" s="245" t="str">
        <f ca="1">IF(MOD(ROW()-13,2)=0,IF(ISBLANK(OFFSET('11. SEGUIMIENTO 2026'!$P$14,INT((ROW()-13)/2),0)),"",OFFSET('11. SEGUIMIENTO 2026'!$P$14,INT((ROW()-13)/2),0)),IF(ISBLANK(OFFSET('9. METAS'!$S$20,INT((ROW()-14)/2),0)),"",OFFSET('9. METAS'!$S$20,INT((ROW()-14)/2),0)))</f>
        <v/>
      </c>
      <c r="M386" s="246" t="str">
        <f ca="1">IF(MOD(ROW()-13,2)=0,IF(ISBLANK(OFFSET('11. SEGUIMIENTO 2026'!$Q$14,INT((ROW()-13)/2),0)),"",OFFSET('11. SEGUIMIENTO 2026'!$Q$14,INT((ROW()-13)/2),0)),IF(ISBLANK(OFFSET('9. METAS'!$T$20,INT((ROW()-14)/2),0)),"",OFFSET('9. METAS'!$T$20,INT((ROW()-14)/2),0)))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02" t="str">
        <f ca="1">IF(ISBLANK(OFFSET('9. METAS'!$K$20,INT((ROW()-13)/2),0)),"",OFFSET('9. METAS'!$K$20,INT((ROW()-13)/2),0))</f>
        <v/>
      </c>
      <c r="I387" s="1004"/>
      <c r="J387" s="244" t="str">
        <f ca="1">IF(MOD(ROW()-13,2)=0,IF(ISBLANK(OFFSET('11. SEGUIMIENTO 2026'!$N$14,INT((ROW()-13)/2),0)),"",OFFSET('11. SEGUIMIENTO 2026'!$N$14,INT((ROW()-13)/2),0)),IF(ISBLANK(OFFSET('9. METAS'!$Q$20,INT((ROW()-14)/2),0)),"",OFFSET('9. METAS'!$Q$20,INT((ROW()-14)/2),0)))</f>
        <v/>
      </c>
      <c r="K387" s="245" t="str">
        <f ca="1">IF(MOD(ROW()-13,2)=0,IF(ISBLANK(OFFSET('11. SEGUIMIENTO 2026'!$O$14,INT((ROW()-13)/2),0)),"",OFFSET('11. SEGUIMIENTO 2026'!$O$14,INT((ROW()-13)/2),0)),IF(ISBLANK(OFFSET('9. METAS'!$R$20,INT((ROW()-14)/2),0)),"",OFFSET('9. METAS'!$R$20,INT((ROW()-14)/2),0)))</f>
        <v/>
      </c>
      <c r="L387" s="245" t="str">
        <f ca="1">IF(MOD(ROW()-13,2)=0,IF(ISBLANK(OFFSET('11. SEGUIMIENTO 2026'!$P$14,INT((ROW()-13)/2),0)),"",OFFSET('11. SEGUIMIENTO 2026'!$P$14,INT((ROW()-13)/2),0)),IF(ISBLANK(OFFSET('9. METAS'!$S$20,INT((ROW()-14)/2),0)),"",OFFSET('9. METAS'!$S$20,INT((ROW()-14)/2),0)))</f>
        <v/>
      </c>
      <c r="M387" s="246" t="str">
        <f ca="1">IF(MOD(ROW()-13,2)=0,IF(ISBLANK(OFFSET('11. SEGUIMIENTO 2026'!$Q$14,INT((ROW()-13)/2),0)),"",OFFSET('11. SEGUIMIENTO 2026'!$Q$14,INT((ROW()-13)/2),0)),IF(ISBLANK(OFFSET('9. METAS'!$T$20,INT((ROW()-14)/2),0)),"",OFFSET('9. METAS'!$T$20,INT((ROW()-14)/2),0)))</f>
        <v/>
      </c>
      <c r="N387" s="1006" t="str">
        <f t="shared" ref="N387" ca="1" si="370">IFERROR(J387/J388,"ND")</f>
        <v>ND</v>
      </c>
      <c r="O387" s="1008" t="str">
        <f t="shared" ref="O387" ca="1" si="371">IFERROR(((J387+K387+L387+M387)/H387),"ND")</f>
        <v>ND</v>
      </c>
      <c r="P387" s="1010"/>
    </row>
    <row r="388" spans="3:16">
      <c r="C388" s="1025"/>
      <c r="D388" s="1018"/>
      <c r="E388" s="1018"/>
      <c r="F388" s="1021"/>
      <c r="G388" s="1023"/>
      <c r="H388" s="1002"/>
      <c r="I388" s="1012"/>
      <c r="J388" s="244" t="str">
        <f ca="1">IF(MOD(ROW()-13,2)=0,IF(ISBLANK(OFFSET('11. SEGUIMIENTO 2026'!$N$14,INT((ROW()-13)/2),0)),"",OFFSET('11. SEGUIMIENTO 2026'!$N$14,INT((ROW()-13)/2),0)),IF(ISBLANK(OFFSET('9. METAS'!$Q$20,INT((ROW()-14)/2),0)),"",OFFSET('9. METAS'!$Q$20,INT((ROW()-14)/2),0)))</f>
        <v/>
      </c>
      <c r="K388" s="245" t="str">
        <f ca="1">IF(MOD(ROW()-13,2)=0,IF(ISBLANK(OFFSET('11. SEGUIMIENTO 2026'!$O$14,INT((ROW()-13)/2),0)),"",OFFSET('11. SEGUIMIENTO 2026'!$O$14,INT((ROW()-13)/2),0)),IF(ISBLANK(OFFSET('9. METAS'!$R$20,INT((ROW()-14)/2),0)),"",OFFSET('9. METAS'!$R$20,INT((ROW()-14)/2),0)))</f>
        <v/>
      </c>
      <c r="L388" s="245" t="str">
        <f ca="1">IF(MOD(ROW()-13,2)=0,IF(ISBLANK(OFFSET('11. SEGUIMIENTO 2026'!$P$14,INT((ROW()-13)/2),0)),"",OFFSET('11. SEGUIMIENTO 2026'!$P$14,INT((ROW()-13)/2),0)),IF(ISBLANK(OFFSET('9. METAS'!$S$20,INT((ROW()-14)/2),0)),"",OFFSET('9. METAS'!$S$20,INT((ROW()-14)/2),0)))</f>
        <v/>
      </c>
      <c r="M388" s="246" t="str">
        <f ca="1">IF(MOD(ROW()-13,2)=0,IF(ISBLANK(OFFSET('11. SEGUIMIENTO 2026'!$Q$14,INT((ROW()-13)/2),0)),"",OFFSET('11. SEGUIMIENTO 2026'!$Q$14,INT((ROW()-13)/2),0)),IF(ISBLANK(OFFSET('9. METAS'!$T$20,INT((ROW()-14)/2),0)),"",OFFSET('9. METAS'!$T$20,INT((ROW()-14)/2),0)))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02">
        <f ca="1">IF(ISBLANK(OFFSET('9. METAS'!$K$20,INT((ROW()-13)/2),0)),"",OFFSET('9. METAS'!$K$20,INT((ROW()-13)/2),0))</f>
        <v>100</v>
      </c>
      <c r="I389" s="1004"/>
      <c r="J389" s="244">
        <f ca="1">IF(MOD(ROW()-13,2)=0,IF(ISBLANK(OFFSET('11. SEGUIMIENTO 2026'!$N$14,INT((ROW()-13)/2),0)),"",OFFSET('11. SEGUIMIENTO 2026'!$N$14,INT((ROW()-13)/2),0)),IF(ISBLANK(OFFSET('9. METAS'!$Q$20,INT((ROW()-14)/2),0)),"",OFFSET('9. METAS'!$Q$20,INT((ROW()-14)/2),0)))</f>
        <v>25</v>
      </c>
      <c r="K389" s="245" t="str">
        <f ca="1">IF(MOD(ROW()-13,2)=0,IF(ISBLANK(OFFSET('11. SEGUIMIENTO 2026'!$O$14,INT((ROW()-13)/2),0)),"",OFFSET('11. SEGUIMIENTO 2026'!$O$14,INT((ROW()-13)/2),0)),IF(ISBLANK(OFFSET('9. METAS'!$R$20,INT((ROW()-14)/2),0)),"",OFFSET('9. METAS'!$R$20,INT((ROW()-14)/2),0)))</f>
        <v/>
      </c>
      <c r="L389" s="245" t="str">
        <f ca="1">IF(MOD(ROW()-13,2)=0,IF(ISBLANK(OFFSET('11. SEGUIMIENTO 2026'!$P$14,INT((ROW()-13)/2),0)),"",OFFSET('11. SEGUIMIENTO 2026'!$P$14,INT((ROW()-13)/2),0)),IF(ISBLANK(OFFSET('9. METAS'!$S$20,INT((ROW()-14)/2),0)),"",OFFSET('9. METAS'!$S$20,INT((ROW()-14)/2),0)))</f>
        <v/>
      </c>
      <c r="M389" s="246" t="str">
        <f ca="1">IF(MOD(ROW()-13,2)=0,IF(ISBLANK(OFFSET('11. SEGUIMIENTO 2026'!$Q$14,INT((ROW()-13)/2),0)),"",OFFSET('11. SEGUIMIENTO 2026'!$Q$14,INT((ROW()-13)/2),0)),IF(ISBLANK(OFFSET('9. METAS'!$T$20,INT((ROW()-14)/2),0)),"",OFFSET('9. METAS'!$T$20,INT((ROW()-14)/2),0)))</f>
        <v/>
      </c>
      <c r="N389" s="1006">
        <f t="shared" ref="N389" ca="1" si="372">IFERROR(J389/J390,"ND")</f>
        <v>1</v>
      </c>
      <c r="O389" s="1008" t="str">
        <f t="shared" ref="O389" ca="1" si="373">IFERROR(((J389+K389+L389+M389)/H389),"ND")</f>
        <v>ND</v>
      </c>
      <c r="P389" s="1010"/>
    </row>
    <row r="390" spans="3:16">
      <c r="C390" s="1025"/>
      <c r="D390" s="1018"/>
      <c r="E390" s="1018"/>
      <c r="F390" s="1021"/>
      <c r="G390" s="1023"/>
      <c r="H390" s="1002"/>
      <c r="I390" s="1012"/>
      <c r="J390" s="244">
        <f ca="1">IF(MOD(ROW()-13,2)=0,IF(ISBLANK(OFFSET('11. SEGUIMIENTO 2026'!$N$14,INT((ROW()-13)/2),0)),"",OFFSET('11. SEGUIMIENTO 2026'!$N$14,INT((ROW()-13)/2),0)),IF(ISBLANK(OFFSET('9. METAS'!$Q$20,INT((ROW()-14)/2),0)),"",OFFSET('9. METAS'!$Q$20,INT((ROW()-14)/2),0)))</f>
        <v>25</v>
      </c>
      <c r="K390" s="245">
        <f ca="1">IF(MOD(ROW()-13,2)=0,IF(ISBLANK(OFFSET('11. SEGUIMIENTO 2026'!$O$14,INT((ROW()-13)/2),0)),"",OFFSET('11. SEGUIMIENTO 2026'!$O$14,INT((ROW()-13)/2),0)),IF(ISBLANK(OFFSET('9. METAS'!$R$20,INT((ROW()-14)/2),0)),"",OFFSET('9. METAS'!$R$20,INT((ROW()-14)/2),0)))</f>
        <v>25</v>
      </c>
      <c r="L390" s="245">
        <f ca="1">IF(MOD(ROW()-13,2)=0,IF(ISBLANK(OFFSET('11. SEGUIMIENTO 2026'!$P$14,INT((ROW()-13)/2),0)),"",OFFSET('11. SEGUIMIENTO 2026'!$P$14,INT((ROW()-13)/2),0)),IF(ISBLANK(OFFSET('9. METAS'!$S$20,INT((ROW()-14)/2),0)),"",OFFSET('9. METAS'!$S$20,INT((ROW()-14)/2),0)))</f>
        <v>25</v>
      </c>
      <c r="M390" s="246">
        <f ca="1">IF(MOD(ROW()-13,2)=0,IF(ISBLANK(OFFSET('11. SEGUIMIENTO 2026'!$Q$14,INT((ROW()-13)/2),0)),"",OFFSET('11. SEGUIMIENTO 2026'!$Q$14,INT((ROW()-13)/2),0)),IF(ISBLANK(OFFSET('9. METAS'!$T$20,INT((ROW()-14)/2),0)),"",OFFSET('9. METAS'!$T$20,INT((ROW()-14)/2),0)))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02">
        <f ca="1">IF(ISBLANK(OFFSET('9. METAS'!$K$20,INT((ROW()-13)/2),0)),"",OFFSET('9. METAS'!$K$20,INT((ROW()-13)/2),0))</f>
        <v>225</v>
      </c>
      <c r="I391" s="1004"/>
      <c r="J391" s="244">
        <f ca="1">IF(MOD(ROW()-13,2)=0,IF(ISBLANK(OFFSET('11. SEGUIMIENTO 2026'!$N$14,INT((ROW()-13)/2),0)),"",OFFSET('11. SEGUIMIENTO 2026'!$N$14,INT((ROW()-13)/2),0)),IF(ISBLANK(OFFSET('9. METAS'!$Q$20,INT((ROW()-14)/2),0)),"",OFFSET('9. METAS'!$Q$20,INT((ROW()-14)/2),0)))</f>
        <v>112</v>
      </c>
      <c r="K391" s="245" t="str">
        <f ca="1">IF(MOD(ROW()-13,2)=0,IF(ISBLANK(OFFSET('11. SEGUIMIENTO 2026'!$O$14,INT((ROW()-13)/2),0)),"",OFFSET('11. SEGUIMIENTO 2026'!$O$14,INT((ROW()-13)/2),0)),IF(ISBLANK(OFFSET('9. METAS'!$R$20,INT((ROW()-14)/2),0)),"",OFFSET('9. METAS'!$R$20,INT((ROW()-14)/2),0)))</f>
        <v/>
      </c>
      <c r="L391" s="245" t="str">
        <f ca="1">IF(MOD(ROW()-13,2)=0,IF(ISBLANK(OFFSET('11. SEGUIMIENTO 2026'!$P$14,INT((ROW()-13)/2),0)),"",OFFSET('11. SEGUIMIENTO 2026'!$P$14,INT((ROW()-13)/2),0)),IF(ISBLANK(OFFSET('9. METAS'!$S$20,INT((ROW()-14)/2),0)),"",OFFSET('9. METAS'!$S$20,INT((ROW()-14)/2),0)))</f>
        <v/>
      </c>
      <c r="M391" s="246" t="str">
        <f ca="1">IF(MOD(ROW()-13,2)=0,IF(ISBLANK(OFFSET('11. SEGUIMIENTO 2026'!$Q$14,INT((ROW()-13)/2),0)),"",OFFSET('11. SEGUIMIENTO 2026'!$Q$14,INT((ROW()-13)/2),0)),IF(ISBLANK(OFFSET('9. METAS'!$T$20,INT((ROW()-14)/2),0)),"",OFFSET('9. METAS'!$T$20,INT((ROW()-14)/2),0)))</f>
        <v/>
      </c>
      <c r="N391" s="1006">
        <f t="shared" ref="N391" ca="1" si="374">IFERROR(J391/J392,"ND")</f>
        <v>1.8666666666666667</v>
      </c>
      <c r="O391" s="1008" t="str">
        <f t="shared" ref="O391" ca="1" si="375">IFERROR(((J391+K391+L391+M391)/H391),"ND")</f>
        <v>ND</v>
      </c>
      <c r="P391" s="1010"/>
    </row>
    <row r="392" spans="3:16">
      <c r="C392" s="1025"/>
      <c r="D392" s="1018"/>
      <c r="E392" s="1018"/>
      <c r="F392" s="1021"/>
      <c r="G392" s="1023"/>
      <c r="H392" s="1002"/>
      <c r="I392" s="1012"/>
      <c r="J392" s="244">
        <f ca="1">IF(MOD(ROW()-13,2)=0,IF(ISBLANK(OFFSET('11. SEGUIMIENTO 2026'!$N$14,INT((ROW()-13)/2),0)),"",OFFSET('11. SEGUIMIENTO 2026'!$N$14,INT((ROW()-13)/2),0)),IF(ISBLANK(OFFSET('9. METAS'!$Q$20,INT((ROW()-14)/2),0)),"",OFFSET('9. METAS'!$Q$20,INT((ROW()-14)/2),0)))</f>
        <v>60</v>
      </c>
      <c r="K392" s="245">
        <f ca="1">IF(MOD(ROW()-13,2)=0,IF(ISBLANK(OFFSET('11. SEGUIMIENTO 2026'!$O$14,INT((ROW()-13)/2),0)),"",OFFSET('11. SEGUIMIENTO 2026'!$O$14,INT((ROW()-13)/2),0)),IF(ISBLANK(OFFSET('9. METAS'!$R$20,INT((ROW()-14)/2),0)),"",OFFSET('9. METAS'!$R$20,INT((ROW()-14)/2),0)))</f>
        <v>60</v>
      </c>
      <c r="L392" s="245">
        <f ca="1">IF(MOD(ROW()-13,2)=0,IF(ISBLANK(OFFSET('11. SEGUIMIENTO 2026'!$P$14,INT((ROW()-13)/2),0)),"",OFFSET('11. SEGUIMIENTO 2026'!$P$14,INT((ROW()-13)/2),0)),IF(ISBLANK(OFFSET('9. METAS'!$S$20,INT((ROW()-14)/2),0)),"",OFFSET('9. METAS'!$S$20,INT((ROW()-14)/2),0)))</f>
        <v>50</v>
      </c>
      <c r="M392" s="246">
        <f ca="1">IF(MOD(ROW()-13,2)=0,IF(ISBLANK(OFFSET('11. SEGUIMIENTO 2026'!$Q$14,INT((ROW()-13)/2),0)),"",OFFSET('11. SEGUIMIENTO 2026'!$Q$14,INT((ROW()-13)/2),0)),IF(ISBLANK(OFFSET('9. METAS'!$T$20,INT((ROW()-14)/2),0)),"",OFFSET('9. METAS'!$T$20,INT((ROW()-14)/2),0)))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02">
        <f ca="1">IF(ISBLANK(OFFSET('9. METAS'!$K$20,INT((ROW()-13)/2),0)),"",OFFSET('9. METAS'!$K$20,INT((ROW()-13)/2),0))</f>
        <v>20</v>
      </c>
      <c r="I393" s="1004"/>
      <c r="J393" s="244">
        <f ca="1">IF(MOD(ROW()-13,2)=0,IF(ISBLANK(OFFSET('11. SEGUIMIENTO 2026'!$N$14,INT((ROW()-13)/2),0)),"",OFFSET('11. SEGUIMIENTO 2026'!$N$14,INT((ROW()-13)/2),0)),IF(ISBLANK(OFFSET('9. METAS'!$Q$20,INT((ROW()-14)/2),0)),"",OFFSET('9. METAS'!$Q$20,INT((ROW()-14)/2),0)))</f>
        <v>5</v>
      </c>
      <c r="K393" s="245" t="str">
        <f ca="1">IF(MOD(ROW()-13,2)=0,IF(ISBLANK(OFFSET('11. SEGUIMIENTO 2026'!$O$14,INT((ROW()-13)/2),0)),"",OFFSET('11. SEGUIMIENTO 2026'!$O$14,INT((ROW()-13)/2),0)),IF(ISBLANK(OFFSET('9. METAS'!$R$20,INT((ROW()-14)/2),0)),"",OFFSET('9. METAS'!$R$20,INT((ROW()-14)/2),0)))</f>
        <v/>
      </c>
      <c r="L393" s="245" t="str">
        <f ca="1">IF(MOD(ROW()-13,2)=0,IF(ISBLANK(OFFSET('11. SEGUIMIENTO 2026'!$P$14,INT((ROW()-13)/2),0)),"",OFFSET('11. SEGUIMIENTO 2026'!$P$14,INT((ROW()-13)/2),0)),IF(ISBLANK(OFFSET('9. METAS'!$S$20,INT((ROW()-14)/2),0)),"",OFFSET('9. METAS'!$S$20,INT((ROW()-14)/2),0)))</f>
        <v/>
      </c>
      <c r="M393" s="246" t="str">
        <f ca="1">IF(MOD(ROW()-13,2)=0,IF(ISBLANK(OFFSET('11. SEGUIMIENTO 2026'!$Q$14,INT((ROW()-13)/2),0)),"",OFFSET('11. SEGUIMIENTO 2026'!$Q$14,INT((ROW()-13)/2),0)),IF(ISBLANK(OFFSET('9. METAS'!$T$20,INT((ROW()-14)/2),0)),"",OFFSET('9. METAS'!$T$20,INT((ROW()-14)/2),0)))</f>
        <v/>
      </c>
      <c r="N393" s="1006">
        <f t="shared" ref="N393" ca="1" si="376">IFERROR(J393/J394,"ND")</f>
        <v>1</v>
      </c>
      <c r="O393" s="1008" t="str">
        <f t="shared" ref="O393" ca="1" si="377">IFERROR(((J393+K393+L393+M393)/H393),"ND")</f>
        <v>ND</v>
      </c>
      <c r="P393" s="1010"/>
    </row>
    <row r="394" spans="3:16">
      <c r="C394" s="1025"/>
      <c r="D394" s="1018"/>
      <c r="E394" s="1018"/>
      <c r="F394" s="1021"/>
      <c r="G394" s="1023"/>
      <c r="H394" s="1002"/>
      <c r="I394" s="1012"/>
      <c r="J394" s="244">
        <f ca="1">IF(MOD(ROW()-13,2)=0,IF(ISBLANK(OFFSET('11. SEGUIMIENTO 2026'!$N$14,INT((ROW()-13)/2),0)),"",OFFSET('11. SEGUIMIENTO 2026'!$N$14,INT((ROW()-13)/2),0)),IF(ISBLANK(OFFSET('9. METAS'!$Q$20,INT((ROW()-14)/2),0)),"",OFFSET('9. METAS'!$Q$20,INT((ROW()-14)/2),0)))</f>
        <v>5</v>
      </c>
      <c r="K394" s="245">
        <f ca="1">IF(MOD(ROW()-13,2)=0,IF(ISBLANK(OFFSET('11. SEGUIMIENTO 2026'!$O$14,INT((ROW()-13)/2),0)),"",OFFSET('11. SEGUIMIENTO 2026'!$O$14,INT((ROW()-13)/2),0)),IF(ISBLANK(OFFSET('9. METAS'!$R$20,INT((ROW()-14)/2),0)),"",OFFSET('9. METAS'!$R$20,INT((ROW()-14)/2),0)))</f>
        <v>5</v>
      </c>
      <c r="L394" s="245">
        <f ca="1">IF(MOD(ROW()-13,2)=0,IF(ISBLANK(OFFSET('11. SEGUIMIENTO 2026'!$P$14,INT((ROW()-13)/2),0)),"",OFFSET('11. SEGUIMIENTO 2026'!$P$14,INT((ROW()-13)/2),0)),IF(ISBLANK(OFFSET('9. METAS'!$S$20,INT((ROW()-14)/2),0)),"",OFFSET('9. METAS'!$S$20,INT((ROW()-14)/2),0)))</f>
        <v>5</v>
      </c>
      <c r="M394" s="246">
        <f ca="1">IF(MOD(ROW()-13,2)=0,IF(ISBLANK(OFFSET('11. SEGUIMIENTO 2026'!$Q$14,INT((ROW()-13)/2),0)),"",OFFSET('11. SEGUIMIENTO 2026'!$Q$14,INT((ROW()-13)/2),0)),IF(ISBLANK(OFFSET('9. METAS'!$T$20,INT((ROW()-14)/2),0)),"",OFFSET('9. METAS'!$T$20,INT((ROW()-14)/2),0)))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02" t="str">
        <f ca="1">IF(ISBLANK(OFFSET('9. METAS'!$K$20,INT((ROW()-13)/2),0)),"",OFFSET('9. METAS'!$K$20,INT((ROW()-13)/2),0))</f>
        <v/>
      </c>
      <c r="I395" s="1004"/>
      <c r="J395" s="244" t="str">
        <f ca="1">IF(MOD(ROW()-13,2)=0,IF(ISBLANK(OFFSET('11. SEGUIMIENTO 2026'!$N$14,INT((ROW()-13)/2),0)),"",OFFSET('11. SEGUIMIENTO 2026'!$N$14,INT((ROW()-13)/2),0)),IF(ISBLANK(OFFSET('9. METAS'!$Q$20,INT((ROW()-14)/2),0)),"",OFFSET('9. METAS'!$Q$20,INT((ROW()-14)/2),0)))</f>
        <v/>
      </c>
      <c r="K395" s="245" t="str">
        <f ca="1">IF(MOD(ROW()-13,2)=0,IF(ISBLANK(OFFSET('11. SEGUIMIENTO 2026'!$O$14,INT((ROW()-13)/2),0)),"",OFFSET('11. SEGUIMIENTO 2026'!$O$14,INT((ROW()-13)/2),0)),IF(ISBLANK(OFFSET('9. METAS'!$R$20,INT((ROW()-14)/2),0)),"",OFFSET('9. METAS'!$R$20,INT((ROW()-14)/2),0)))</f>
        <v/>
      </c>
      <c r="L395" s="245" t="str">
        <f ca="1">IF(MOD(ROW()-13,2)=0,IF(ISBLANK(OFFSET('11. SEGUIMIENTO 2026'!$P$14,INT((ROW()-13)/2),0)),"",OFFSET('11. SEGUIMIENTO 2026'!$P$14,INT((ROW()-13)/2),0)),IF(ISBLANK(OFFSET('9. METAS'!$S$20,INT((ROW()-14)/2),0)),"",OFFSET('9. METAS'!$S$20,INT((ROW()-14)/2),0)))</f>
        <v/>
      </c>
      <c r="M395" s="246" t="str">
        <f ca="1">IF(MOD(ROW()-13,2)=0,IF(ISBLANK(OFFSET('11. SEGUIMIENTO 2026'!$Q$14,INT((ROW()-13)/2),0)),"",OFFSET('11. SEGUIMIENTO 2026'!$Q$14,INT((ROW()-13)/2),0)),IF(ISBLANK(OFFSET('9. METAS'!$T$20,INT((ROW()-14)/2),0)),"",OFFSET('9. METAS'!$T$20,INT((ROW()-14)/2),0)))</f>
        <v/>
      </c>
      <c r="N395" s="1006" t="str">
        <f t="shared" ref="N395" ca="1" si="378">IFERROR(J395/J396,"ND")</f>
        <v>ND</v>
      </c>
      <c r="O395" s="1008" t="str">
        <f t="shared" ref="O395" ca="1" si="379">IFERROR(((J395+K395+L395+M395)/H395),"ND")</f>
        <v>ND</v>
      </c>
      <c r="P395" s="1010"/>
    </row>
    <row r="396" spans="3:16">
      <c r="C396" s="1025"/>
      <c r="D396" s="1018"/>
      <c r="E396" s="1018"/>
      <c r="F396" s="1021"/>
      <c r="G396" s="1023"/>
      <c r="H396" s="1002"/>
      <c r="I396" s="1012"/>
      <c r="J396" s="244" t="str">
        <f ca="1">IF(MOD(ROW()-13,2)=0,IF(ISBLANK(OFFSET('11. SEGUIMIENTO 2026'!$N$14,INT((ROW()-13)/2),0)),"",OFFSET('11. SEGUIMIENTO 2026'!$N$14,INT((ROW()-13)/2),0)),IF(ISBLANK(OFFSET('9. METAS'!$Q$20,INT((ROW()-14)/2),0)),"",OFFSET('9. METAS'!$Q$20,INT((ROW()-14)/2),0)))</f>
        <v/>
      </c>
      <c r="K396" s="245" t="str">
        <f ca="1">IF(MOD(ROW()-13,2)=0,IF(ISBLANK(OFFSET('11. SEGUIMIENTO 2026'!$O$14,INT((ROW()-13)/2),0)),"",OFFSET('11. SEGUIMIENTO 2026'!$O$14,INT((ROW()-13)/2),0)),IF(ISBLANK(OFFSET('9. METAS'!$R$20,INT((ROW()-14)/2),0)),"",OFFSET('9. METAS'!$R$20,INT((ROW()-14)/2),0)))</f>
        <v/>
      </c>
      <c r="L396" s="245" t="str">
        <f ca="1">IF(MOD(ROW()-13,2)=0,IF(ISBLANK(OFFSET('11. SEGUIMIENTO 2026'!$P$14,INT((ROW()-13)/2),0)),"",OFFSET('11. SEGUIMIENTO 2026'!$P$14,INT((ROW()-13)/2),0)),IF(ISBLANK(OFFSET('9. METAS'!$S$20,INT((ROW()-14)/2),0)),"",OFFSET('9. METAS'!$S$20,INT((ROW()-14)/2),0)))</f>
        <v/>
      </c>
      <c r="M396" s="246" t="str">
        <f ca="1">IF(MOD(ROW()-13,2)=0,IF(ISBLANK(OFFSET('11. SEGUIMIENTO 2026'!$Q$14,INT((ROW()-13)/2),0)),"",OFFSET('11. SEGUIMIENTO 2026'!$Q$14,INT((ROW()-13)/2),0)),IF(ISBLANK(OFFSET('9. METAS'!$T$20,INT((ROW()-14)/2),0)),"",OFFSET('9. METAS'!$T$20,INT((ROW()-14)/2),0)))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02" t="str">
        <f ca="1">IF(ISBLANK(OFFSET('9. METAS'!$K$20,INT((ROW()-13)/2),0)),"",OFFSET('9. METAS'!$K$20,INT((ROW()-13)/2),0))</f>
        <v/>
      </c>
      <c r="I397" s="1004"/>
      <c r="J397" s="244" t="str">
        <f ca="1">IF(MOD(ROW()-13,2)=0,IF(ISBLANK(OFFSET('11. SEGUIMIENTO 2026'!$N$14,INT((ROW()-13)/2),0)),"",OFFSET('11. SEGUIMIENTO 2026'!$N$14,INT((ROW()-13)/2),0)),IF(ISBLANK(OFFSET('9. METAS'!$Q$20,INT((ROW()-14)/2),0)),"",OFFSET('9. METAS'!$Q$20,INT((ROW()-14)/2),0)))</f>
        <v/>
      </c>
      <c r="K397" s="245" t="str">
        <f ca="1">IF(MOD(ROW()-13,2)=0,IF(ISBLANK(OFFSET('11. SEGUIMIENTO 2026'!$O$14,INT((ROW()-13)/2),0)),"",OFFSET('11. SEGUIMIENTO 2026'!$O$14,INT((ROW()-13)/2),0)),IF(ISBLANK(OFFSET('9. METAS'!$R$20,INT((ROW()-14)/2),0)),"",OFFSET('9. METAS'!$R$20,INT((ROW()-14)/2),0)))</f>
        <v/>
      </c>
      <c r="L397" s="245" t="str">
        <f ca="1">IF(MOD(ROW()-13,2)=0,IF(ISBLANK(OFFSET('11. SEGUIMIENTO 2026'!$P$14,INT((ROW()-13)/2),0)),"",OFFSET('11. SEGUIMIENTO 2026'!$P$14,INT((ROW()-13)/2),0)),IF(ISBLANK(OFFSET('9. METAS'!$S$20,INT((ROW()-14)/2),0)),"",OFFSET('9. METAS'!$S$20,INT((ROW()-14)/2),0)))</f>
        <v/>
      </c>
      <c r="M397" s="246" t="str">
        <f ca="1">IF(MOD(ROW()-13,2)=0,IF(ISBLANK(OFFSET('11. SEGUIMIENTO 2026'!$Q$14,INT((ROW()-13)/2),0)),"",OFFSET('11. SEGUIMIENTO 2026'!$Q$14,INT((ROW()-13)/2),0)),IF(ISBLANK(OFFSET('9. METAS'!$T$20,INT((ROW()-14)/2),0)),"",OFFSET('9. METAS'!$T$20,INT((ROW()-14)/2),0)))</f>
        <v/>
      </c>
      <c r="N397" s="1006" t="str">
        <f t="shared" ref="N397" ca="1" si="380">IFERROR(J397/J398,"ND")</f>
        <v>ND</v>
      </c>
      <c r="O397" s="1008" t="str">
        <f t="shared" ref="O397" ca="1" si="381">IFERROR(((J397+K397+L397+M397)/H397),"ND")</f>
        <v>ND</v>
      </c>
      <c r="P397" s="1010"/>
    </row>
    <row r="398" spans="3:16">
      <c r="C398" s="1025"/>
      <c r="D398" s="1018"/>
      <c r="E398" s="1018"/>
      <c r="F398" s="1021"/>
      <c r="G398" s="1023"/>
      <c r="H398" s="1002"/>
      <c r="I398" s="1012"/>
      <c r="J398" s="244" t="str">
        <f ca="1">IF(MOD(ROW()-13,2)=0,IF(ISBLANK(OFFSET('11. SEGUIMIENTO 2026'!$N$14,INT((ROW()-13)/2),0)),"",OFFSET('11. SEGUIMIENTO 2026'!$N$14,INT((ROW()-13)/2),0)),IF(ISBLANK(OFFSET('9. METAS'!$Q$20,INT((ROW()-14)/2),0)),"",OFFSET('9. METAS'!$Q$20,INT((ROW()-14)/2),0)))</f>
        <v/>
      </c>
      <c r="K398" s="245" t="str">
        <f ca="1">IF(MOD(ROW()-13,2)=0,IF(ISBLANK(OFFSET('11. SEGUIMIENTO 2026'!$O$14,INT((ROW()-13)/2),0)),"",OFFSET('11. SEGUIMIENTO 2026'!$O$14,INT((ROW()-13)/2),0)),IF(ISBLANK(OFFSET('9. METAS'!$R$20,INT((ROW()-14)/2),0)),"",OFFSET('9. METAS'!$R$20,INT((ROW()-14)/2),0)))</f>
        <v/>
      </c>
      <c r="L398" s="245" t="str">
        <f ca="1">IF(MOD(ROW()-13,2)=0,IF(ISBLANK(OFFSET('11. SEGUIMIENTO 2026'!$P$14,INT((ROW()-13)/2),0)),"",OFFSET('11. SEGUIMIENTO 2026'!$P$14,INT((ROW()-13)/2),0)),IF(ISBLANK(OFFSET('9. METAS'!$S$20,INT((ROW()-14)/2),0)),"",OFFSET('9. METAS'!$S$20,INT((ROW()-14)/2),0)))</f>
        <v/>
      </c>
      <c r="M398" s="246" t="str">
        <f ca="1">IF(MOD(ROW()-13,2)=0,IF(ISBLANK(OFFSET('11. SEGUIMIENTO 2026'!$Q$14,INT((ROW()-13)/2),0)),"",OFFSET('11. SEGUIMIENTO 2026'!$Q$14,INT((ROW()-13)/2),0)),IF(ISBLANK(OFFSET('9. METAS'!$T$20,INT((ROW()-14)/2),0)),"",OFFSET('9. METAS'!$T$20,INT((ROW()-14)/2),0)))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02" t="str">
        <f ca="1">IF(ISBLANK(OFFSET('9. METAS'!$K$20,INT((ROW()-13)/2),0)),"",OFFSET('9. METAS'!$K$20,INT((ROW()-13)/2),0))</f>
        <v/>
      </c>
      <c r="I399" s="1004"/>
      <c r="J399" s="244" t="str">
        <f ca="1">IF(MOD(ROW()-13,2)=0,IF(ISBLANK(OFFSET('11. SEGUIMIENTO 2026'!$N$14,INT((ROW()-13)/2),0)),"",OFFSET('11. SEGUIMIENTO 2026'!$N$14,INT((ROW()-13)/2),0)),IF(ISBLANK(OFFSET('9. METAS'!$Q$20,INT((ROW()-14)/2),0)),"",OFFSET('9. METAS'!$Q$20,INT((ROW()-14)/2),0)))</f>
        <v/>
      </c>
      <c r="K399" s="245" t="str">
        <f ca="1">IF(MOD(ROW()-13,2)=0,IF(ISBLANK(OFFSET('11. SEGUIMIENTO 2026'!$O$14,INT((ROW()-13)/2),0)),"",OFFSET('11. SEGUIMIENTO 2026'!$O$14,INT((ROW()-13)/2),0)),IF(ISBLANK(OFFSET('9. METAS'!$R$20,INT((ROW()-14)/2),0)),"",OFFSET('9. METAS'!$R$20,INT((ROW()-14)/2),0)))</f>
        <v/>
      </c>
      <c r="L399" s="245" t="str">
        <f ca="1">IF(MOD(ROW()-13,2)=0,IF(ISBLANK(OFFSET('11. SEGUIMIENTO 2026'!$P$14,INT((ROW()-13)/2),0)),"",OFFSET('11. SEGUIMIENTO 2026'!$P$14,INT((ROW()-13)/2),0)),IF(ISBLANK(OFFSET('9. METAS'!$S$20,INT((ROW()-14)/2),0)),"",OFFSET('9. METAS'!$S$20,INT((ROW()-14)/2),0)))</f>
        <v/>
      </c>
      <c r="M399" s="246" t="str">
        <f ca="1">IF(MOD(ROW()-13,2)=0,IF(ISBLANK(OFFSET('11. SEGUIMIENTO 2026'!$Q$14,INT((ROW()-13)/2),0)),"",OFFSET('11. SEGUIMIENTO 2026'!$Q$14,INT((ROW()-13)/2),0)),IF(ISBLANK(OFFSET('9. METAS'!$T$20,INT((ROW()-14)/2),0)),"",OFFSET('9. METAS'!$T$20,INT((ROW()-14)/2),0)))</f>
        <v/>
      </c>
      <c r="N399" s="1006" t="str">
        <f t="shared" ref="N399" ca="1" si="382">IFERROR(J399/J400,"ND")</f>
        <v>ND</v>
      </c>
      <c r="O399" s="1008" t="str">
        <f t="shared" ref="O399" ca="1" si="383">IFERROR(((J399+K399+L399+M399)/H399),"ND")</f>
        <v>ND</v>
      </c>
      <c r="P399" s="1010"/>
    </row>
    <row r="400" spans="3:16">
      <c r="C400" s="1025"/>
      <c r="D400" s="1018"/>
      <c r="E400" s="1018"/>
      <c r="F400" s="1021"/>
      <c r="G400" s="1023"/>
      <c r="H400" s="1002"/>
      <c r="I400" s="1012"/>
      <c r="J400" s="244" t="str">
        <f ca="1">IF(MOD(ROW()-13,2)=0,IF(ISBLANK(OFFSET('11. SEGUIMIENTO 2026'!$N$14,INT((ROW()-13)/2),0)),"",OFFSET('11. SEGUIMIENTO 2026'!$N$14,INT((ROW()-13)/2),0)),IF(ISBLANK(OFFSET('9. METAS'!$Q$20,INT((ROW()-14)/2),0)),"",OFFSET('9. METAS'!$Q$20,INT((ROW()-14)/2),0)))</f>
        <v/>
      </c>
      <c r="K400" s="245" t="str">
        <f ca="1">IF(MOD(ROW()-13,2)=0,IF(ISBLANK(OFFSET('11. SEGUIMIENTO 2026'!$O$14,INT((ROW()-13)/2),0)),"",OFFSET('11. SEGUIMIENTO 2026'!$O$14,INT((ROW()-13)/2),0)),IF(ISBLANK(OFFSET('9. METAS'!$R$20,INT((ROW()-14)/2),0)),"",OFFSET('9. METAS'!$R$20,INT((ROW()-14)/2),0)))</f>
        <v/>
      </c>
      <c r="L400" s="245" t="str">
        <f ca="1">IF(MOD(ROW()-13,2)=0,IF(ISBLANK(OFFSET('11. SEGUIMIENTO 2026'!$P$14,INT((ROW()-13)/2),0)),"",OFFSET('11. SEGUIMIENTO 2026'!$P$14,INT((ROW()-13)/2),0)),IF(ISBLANK(OFFSET('9. METAS'!$S$20,INT((ROW()-14)/2),0)),"",OFFSET('9. METAS'!$S$20,INT((ROW()-14)/2),0)))</f>
        <v/>
      </c>
      <c r="M400" s="246" t="str">
        <f ca="1">IF(MOD(ROW()-13,2)=0,IF(ISBLANK(OFFSET('11. SEGUIMIENTO 2026'!$Q$14,INT((ROW()-13)/2),0)),"",OFFSET('11. SEGUIMIENTO 2026'!$Q$14,INT((ROW()-13)/2),0)),IF(ISBLANK(OFFSET('9. METAS'!$T$20,INT((ROW()-14)/2),0)),"",OFFSET('9. METAS'!$T$20,INT((ROW()-14)/2),0)))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02">
        <f ca="1">IF(ISBLANK(OFFSET('9. METAS'!$K$20,INT((ROW()-13)/2),0)),"",OFFSET('9. METAS'!$K$20,INT((ROW()-13)/2),0))</f>
        <v>100</v>
      </c>
      <c r="I401" s="1004"/>
      <c r="J401" s="244">
        <f ca="1">IF(MOD(ROW()-13,2)=0,IF(ISBLANK(OFFSET('11. SEGUIMIENTO 2026'!$N$14,INT((ROW()-13)/2),0)),"",OFFSET('11. SEGUIMIENTO 2026'!$N$14,INT((ROW()-13)/2),0)),IF(ISBLANK(OFFSET('9. METAS'!$Q$20,INT((ROW()-14)/2),0)),"",OFFSET('9. METAS'!$Q$20,INT((ROW()-14)/2),0)))</f>
        <v>16</v>
      </c>
      <c r="K401" s="245" t="str">
        <f ca="1">IF(MOD(ROW()-13,2)=0,IF(ISBLANK(OFFSET('11. SEGUIMIENTO 2026'!$O$14,INT((ROW()-13)/2),0)),"",OFFSET('11. SEGUIMIENTO 2026'!$O$14,INT((ROW()-13)/2),0)),IF(ISBLANK(OFFSET('9. METAS'!$R$20,INT((ROW()-14)/2),0)),"",OFFSET('9. METAS'!$R$20,INT((ROW()-14)/2),0)))</f>
        <v/>
      </c>
      <c r="L401" s="245" t="str">
        <f ca="1">IF(MOD(ROW()-13,2)=0,IF(ISBLANK(OFFSET('11. SEGUIMIENTO 2026'!$P$14,INT((ROW()-13)/2),0)),"",OFFSET('11. SEGUIMIENTO 2026'!$P$14,INT((ROW()-13)/2),0)),IF(ISBLANK(OFFSET('9. METAS'!$S$20,INT((ROW()-14)/2),0)),"",OFFSET('9. METAS'!$S$20,INT((ROW()-14)/2),0)))</f>
        <v/>
      </c>
      <c r="M401" s="246" t="str">
        <f ca="1">IF(MOD(ROW()-13,2)=0,IF(ISBLANK(OFFSET('11. SEGUIMIENTO 2026'!$Q$14,INT((ROW()-13)/2),0)),"",OFFSET('11. SEGUIMIENTO 2026'!$Q$14,INT((ROW()-13)/2),0)),IF(ISBLANK(OFFSET('9. METAS'!$T$20,INT((ROW()-14)/2),0)),"",OFFSET('9. METAS'!$T$20,INT((ROW()-14)/2),0)))</f>
        <v/>
      </c>
      <c r="N401" s="1006">
        <f t="shared" ref="N401" ca="1" si="384">IFERROR(J401/J402,"ND")</f>
        <v>0.64</v>
      </c>
      <c r="O401" s="1008" t="str">
        <f t="shared" ref="O401" ca="1" si="385">IFERROR(((J401+K401+L401+M401)/H401),"ND")</f>
        <v>ND</v>
      </c>
      <c r="P401" s="1010"/>
    </row>
    <row r="402" spans="3:16">
      <c r="C402" s="1025"/>
      <c r="D402" s="1018"/>
      <c r="E402" s="1018"/>
      <c r="F402" s="1021"/>
      <c r="G402" s="1023"/>
      <c r="H402" s="1002"/>
      <c r="I402" s="1012"/>
      <c r="J402" s="244">
        <f ca="1">IF(MOD(ROW()-13,2)=0,IF(ISBLANK(OFFSET('11. SEGUIMIENTO 2026'!$N$14,INT((ROW()-13)/2),0)),"",OFFSET('11. SEGUIMIENTO 2026'!$N$14,INT((ROW()-13)/2),0)),IF(ISBLANK(OFFSET('9. METAS'!$Q$20,INT((ROW()-14)/2),0)),"",OFFSET('9. METAS'!$Q$20,INT((ROW()-14)/2),0)))</f>
        <v>25</v>
      </c>
      <c r="K402" s="245">
        <f ca="1">IF(MOD(ROW()-13,2)=0,IF(ISBLANK(OFFSET('11. SEGUIMIENTO 2026'!$O$14,INT((ROW()-13)/2),0)),"",OFFSET('11. SEGUIMIENTO 2026'!$O$14,INT((ROW()-13)/2),0)),IF(ISBLANK(OFFSET('9. METAS'!$R$20,INT((ROW()-14)/2),0)),"",OFFSET('9. METAS'!$R$20,INT((ROW()-14)/2),0)))</f>
        <v>25</v>
      </c>
      <c r="L402" s="245">
        <f ca="1">IF(MOD(ROW()-13,2)=0,IF(ISBLANK(OFFSET('11. SEGUIMIENTO 2026'!$P$14,INT((ROW()-13)/2),0)),"",OFFSET('11. SEGUIMIENTO 2026'!$P$14,INT((ROW()-13)/2),0)),IF(ISBLANK(OFFSET('9. METAS'!$S$20,INT((ROW()-14)/2),0)),"",OFFSET('9. METAS'!$S$20,INT((ROW()-14)/2),0)))</f>
        <v>25</v>
      </c>
      <c r="M402" s="246">
        <f ca="1">IF(MOD(ROW()-13,2)=0,IF(ISBLANK(OFFSET('11. SEGUIMIENTO 2026'!$Q$14,INT((ROW()-13)/2),0)),"",OFFSET('11. SEGUIMIENTO 2026'!$Q$14,INT((ROW()-13)/2),0)),IF(ISBLANK(OFFSET('9. METAS'!$T$20,INT((ROW()-14)/2),0)),"",OFFSET('9. METAS'!$T$20,INT((ROW()-14)/2),0)))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02">
        <f ca="1">IF(ISBLANK(OFFSET('9. METAS'!$K$20,INT((ROW()-13)/2),0)),"",OFFSET('9. METAS'!$K$20,INT((ROW()-13)/2),0))</f>
        <v>13400</v>
      </c>
      <c r="I403" s="1004"/>
      <c r="J403" s="244">
        <f ca="1">IF(MOD(ROW()-13,2)=0,IF(ISBLANK(OFFSET('11. SEGUIMIENTO 2026'!$N$14,INT((ROW()-13)/2),0)),"",OFFSET('11. SEGUIMIENTO 2026'!$N$14,INT((ROW()-13)/2),0)),IF(ISBLANK(OFFSET('9. METAS'!$Q$20,INT((ROW()-14)/2),0)),"",OFFSET('9. METAS'!$Q$20,INT((ROW()-14)/2),0)))</f>
        <v>4854</v>
      </c>
      <c r="K403" s="245" t="str">
        <f ca="1">IF(MOD(ROW()-13,2)=0,IF(ISBLANK(OFFSET('11. SEGUIMIENTO 2026'!$O$14,INT((ROW()-13)/2),0)),"",OFFSET('11. SEGUIMIENTO 2026'!$O$14,INT((ROW()-13)/2),0)),IF(ISBLANK(OFFSET('9. METAS'!$R$20,INT((ROW()-14)/2),0)),"",OFFSET('9. METAS'!$R$20,INT((ROW()-14)/2),0)))</f>
        <v/>
      </c>
      <c r="L403" s="245" t="str">
        <f ca="1">IF(MOD(ROW()-13,2)=0,IF(ISBLANK(OFFSET('11. SEGUIMIENTO 2026'!$P$14,INT((ROW()-13)/2),0)),"",OFFSET('11. SEGUIMIENTO 2026'!$P$14,INT((ROW()-13)/2),0)),IF(ISBLANK(OFFSET('9. METAS'!$S$20,INT((ROW()-14)/2),0)),"",OFFSET('9. METAS'!$S$20,INT((ROW()-14)/2),0)))</f>
        <v/>
      </c>
      <c r="M403" s="246" t="str">
        <f ca="1">IF(MOD(ROW()-13,2)=0,IF(ISBLANK(OFFSET('11. SEGUIMIENTO 2026'!$Q$14,INT((ROW()-13)/2),0)),"",OFFSET('11. SEGUIMIENTO 2026'!$Q$14,INT((ROW()-13)/2),0)),IF(ISBLANK(OFFSET('9. METAS'!$T$20,INT((ROW()-14)/2),0)),"",OFFSET('9. METAS'!$T$20,INT((ROW()-14)/2),0)))</f>
        <v/>
      </c>
      <c r="N403" s="1006">
        <f t="shared" ref="N403" ca="1" si="386">IFERROR(J403/J404,"ND")</f>
        <v>1.4576576576576576</v>
      </c>
      <c r="O403" s="1008" t="str">
        <f t="shared" ref="O403" ca="1" si="387">IFERROR(((J403+K403+L403+M403)/H403),"ND")</f>
        <v>ND</v>
      </c>
      <c r="P403" s="1010"/>
    </row>
    <row r="404" spans="3:16">
      <c r="C404" s="1025"/>
      <c r="D404" s="1018"/>
      <c r="E404" s="1018"/>
      <c r="F404" s="1021"/>
      <c r="G404" s="1023"/>
      <c r="H404" s="1002"/>
      <c r="I404" s="1012"/>
      <c r="J404" s="244">
        <f ca="1">IF(MOD(ROW()-13,2)=0,IF(ISBLANK(OFFSET('11. SEGUIMIENTO 2026'!$N$14,INT((ROW()-13)/2),0)),"",OFFSET('11. SEGUIMIENTO 2026'!$N$14,INT((ROW()-13)/2),0)),IF(ISBLANK(OFFSET('9. METAS'!$Q$20,INT((ROW()-14)/2),0)),"",OFFSET('9. METAS'!$Q$20,INT((ROW()-14)/2),0)))</f>
        <v>3330</v>
      </c>
      <c r="K404" s="245">
        <f ca="1">IF(MOD(ROW()-13,2)=0,IF(ISBLANK(OFFSET('11. SEGUIMIENTO 2026'!$O$14,INT((ROW()-13)/2),0)),"",OFFSET('11. SEGUIMIENTO 2026'!$O$14,INT((ROW()-13)/2),0)),IF(ISBLANK(OFFSET('9. METAS'!$R$20,INT((ROW()-14)/2),0)),"",OFFSET('9. METAS'!$R$20,INT((ROW()-14)/2),0)))</f>
        <v>3380</v>
      </c>
      <c r="L404" s="245">
        <f ca="1">IF(MOD(ROW()-13,2)=0,IF(ISBLANK(OFFSET('11. SEGUIMIENTO 2026'!$P$14,INT((ROW()-13)/2),0)),"",OFFSET('11. SEGUIMIENTO 2026'!$P$14,INT((ROW()-13)/2),0)),IF(ISBLANK(OFFSET('9. METAS'!$S$20,INT((ROW()-14)/2),0)),"",OFFSET('9. METAS'!$S$20,INT((ROW()-14)/2),0)))</f>
        <v>3380</v>
      </c>
      <c r="M404" s="246">
        <f ca="1">IF(MOD(ROW()-13,2)=0,IF(ISBLANK(OFFSET('11. SEGUIMIENTO 2026'!$Q$14,INT((ROW()-13)/2),0)),"",OFFSET('11. SEGUIMIENTO 2026'!$Q$14,INT((ROW()-13)/2),0)),IF(ISBLANK(OFFSET('9. METAS'!$T$20,INT((ROW()-14)/2),0)),"",OFFSET('9. METAS'!$T$20,INT((ROW()-14)/2),0)))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02">
        <f ca="1">IF(ISBLANK(OFFSET('9. METAS'!$K$20,INT((ROW()-13)/2),0)),"",OFFSET('9. METAS'!$K$20,INT((ROW()-13)/2),0))</f>
        <v>261</v>
      </c>
      <c r="I405" s="1004"/>
      <c r="J405" s="244">
        <f ca="1">IF(MOD(ROW()-13,2)=0,IF(ISBLANK(OFFSET('11. SEGUIMIENTO 2026'!$N$14,INT((ROW()-13)/2),0)),"",OFFSET('11. SEGUIMIENTO 2026'!$N$14,INT((ROW()-13)/2),0)),IF(ISBLANK(OFFSET('9. METAS'!$Q$20,INT((ROW()-14)/2),0)),"",OFFSET('9. METAS'!$Q$20,INT((ROW()-14)/2),0)))</f>
        <v>52</v>
      </c>
      <c r="K405" s="245" t="str">
        <f ca="1">IF(MOD(ROW()-13,2)=0,IF(ISBLANK(OFFSET('11. SEGUIMIENTO 2026'!$O$14,INT((ROW()-13)/2),0)),"",OFFSET('11. SEGUIMIENTO 2026'!$O$14,INT((ROW()-13)/2),0)),IF(ISBLANK(OFFSET('9. METAS'!$R$20,INT((ROW()-14)/2),0)),"",OFFSET('9. METAS'!$R$20,INT((ROW()-14)/2),0)))</f>
        <v/>
      </c>
      <c r="L405" s="245" t="str">
        <f ca="1">IF(MOD(ROW()-13,2)=0,IF(ISBLANK(OFFSET('11. SEGUIMIENTO 2026'!$P$14,INT((ROW()-13)/2),0)),"",OFFSET('11. SEGUIMIENTO 2026'!$P$14,INT((ROW()-13)/2),0)),IF(ISBLANK(OFFSET('9. METAS'!$S$20,INT((ROW()-14)/2),0)),"",OFFSET('9. METAS'!$S$20,INT((ROW()-14)/2),0)))</f>
        <v/>
      </c>
      <c r="M405" s="246" t="str">
        <f ca="1">IF(MOD(ROW()-13,2)=0,IF(ISBLANK(OFFSET('11. SEGUIMIENTO 2026'!$Q$14,INT((ROW()-13)/2),0)),"",OFFSET('11. SEGUIMIENTO 2026'!$Q$14,INT((ROW()-13)/2),0)),IF(ISBLANK(OFFSET('9. METAS'!$T$20,INT((ROW()-14)/2),0)),"",OFFSET('9. METAS'!$T$20,INT((ROW()-14)/2),0)))</f>
        <v/>
      </c>
      <c r="N405" s="1006">
        <f t="shared" ref="N405" ca="1" si="388">IFERROR(J405/J406,"ND")</f>
        <v>0.66666666666666663</v>
      </c>
      <c r="O405" s="1008" t="str">
        <f t="shared" ref="O405" ca="1" si="389">IFERROR(((J405+K405+L405+M405)/H405),"ND")</f>
        <v>ND</v>
      </c>
      <c r="P405" s="1010"/>
    </row>
    <row r="406" spans="3:16">
      <c r="C406" s="1025"/>
      <c r="D406" s="1018"/>
      <c r="E406" s="1018"/>
      <c r="F406" s="1021"/>
      <c r="G406" s="1023"/>
      <c r="H406" s="1002"/>
      <c r="I406" s="1012"/>
      <c r="J406" s="244">
        <f ca="1">IF(MOD(ROW()-13,2)=0,IF(ISBLANK(OFFSET('11. SEGUIMIENTO 2026'!$N$14,INT((ROW()-13)/2),0)),"",OFFSET('11. SEGUIMIENTO 2026'!$N$14,INT((ROW()-13)/2),0)),IF(ISBLANK(OFFSET('9. METAS'!$Q$20,INT((ROW()-14)/2),0)),"",OFFSET('9. METAS'!$Q$20,INT((ROW()-14)/2),0)))</f>
        <v>78</v>
      </c>
      <c r="K406" s="245">
        <f ca="1">IF(MOD(ROW()-13,2)=0,IF(ISBLANK(OFFSET('11. SEGUIMIENTO 2026'!$O$14,INT((ROW()-13)/2),0)),"",OFFSET('11. SEGUIMIENTO 2026'!$O$14,INT((ROW()-13)/2),0)),IF(ISBLANK(OFFSET('9. METAS'!$R$20,INT((ROW()-14)/2),0)),"",OFFSET('9. METAS'!$R$20,INT((ROW()-14)/2),0)))</f>
        <v>78</v>
      </c>
      <c r="L406" s="245">
        <f ca="1">IF(MOD(ROW()-13,2)=0,IF(ISBLANK(OFFSET('11. SEGUIMIENTO 2026'!$P$14,INT((ROW()-13)/2),0)),"",OFFSET('11. SEGUIMIENTO 2026'!$P$14,INT((ROW()-13)/2),0)),IF(ISBLANK(OFFSET('9. METAS'!$S$20,INT((ROW()-14)/2),0)),"",OFFSET('9. METAS'!$S$20,INT((ROW()-14)/2),0)))</f>
        <v>45</v>
      </c>
      <c r="M406" s="246">
        <f ca="1">IF(MOD(ROW()-13,2)=0,IF(ISBLANK(OFFSET('11. SEGUIMIENTO 2026'!$Q$14,INT((ROW()-13)/2),0)),"",OFFSET('11. SEGUIMIENTO 2026'!$Q$14,INT((ROW()-13)/2),0)),IF(ISBLANK(OFFSET('9. METAS'!$T$20,INT((ROW()-14)/2),0)),"",OFFSET('9. METAS'!$T$20,INT((ROW()-14)/2),0)))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02">
        <f ca="1">IF(ISBLANK(OFFSET('9. METAS'!$K$20,INT((ROW()-13)/2),0)),"",OFFSET('9. METAS'!$K$20,INT((ROW()-13)/2),0))</f>
        <v>60</v>
      </c>
      <c r="I407" s="1004"/>
      <c r="J407" s="244">
        <f ca="1">IF(MOD(ROW()-13,2)=0,IF(ISBLANK(OFFSET('11. SEGUIMIENTO 2026'!$N$14,INT((ROW()-13)/2),0)),"",OFFSET('11. SEGUIMIENTO 2026'!$N$14,INT((ROW()-13)/2),0)),IF(ISBLANK(OFFSET('9. METAS'!$Q$20,INT((ROW()-14)/2),0)),"",OFFSET('9. METAS'!$Q$20,INT((ROW()-14)/2),0)))</f>
        <v>4</v>
      </c>
      <c r="K407" s="245" t="str">
        <f ca="1">IF(MOD(ROW()-13,2)=0,IF(ISBLANK(OFFSET('11. SEGUIMIENTO 2026'!$O$14,INT((ROW()-13)/2),0)),"",OFFSET('11. SEGUIMIENTO 2026'!$O$14,INT((ROW()-13)/2),0)),IF(ISBLANK(OFFSET('9. METAS'!$R$20,INT((ROW()-14)/2),0)),"",OFFSET('9. METAS'!$R$20,INT((ROW()-14)/2),0)))</f>
        <v/>
      </c>
      <c r="L407" s="245" t="str">
        <f ca="1">IF(MOD(ROW()-13,2)=0,IF(ISBLANK(OFFSET('11. SEGUIMIENTO 2026'!$P$14,INT((ROW()-13)/2),0)),"",OFFSET('11. SEGUIMIENTO 2026'!$P$14,INT((ROW()-13)/2),0)),IF(ISBLANK(OFFSET('9. METAS'!$S$20,INT((ROW()-14)/2),0)),"",OFFSET('9. METAS'!$S$20,INT((ROW()-14)/2),0)))</f>
        <v/>
      </c>
      <c r="M407" s="246" t="str">
        <f ca="1">IF(MOD(ROW()-13,2)=0,IF(ISBLANK(OFFSET('11. SEGUIMIENTO 2026'!$Q$14,INT((ROW()-13)/2),0)),"",OFFSET('11. SEGUIMIENTO 2026'!$Q$14,INT((ROW()-13)/2),0)),IF(ISBLANK(OFFSET('9. METAS'!$T$20,INT((ROW()-14)/2),0)),"",OFFSET('9. METAS'!$T$20,INT((ROW()-14)/2),0)))</f>
        <v/>
      </c>
      <c r="N407" s="1006">
        <f t="shared" ref="N407" ca="1" si="390">IFERROR(J407/J408,"ND")</f>
        <v>0.26666666666666666</v>
      </c>
      <c r="O407" s="1008" t="str">
        <f t="shared" ref="O407" ca="1" si="391">IFERROR(((J407+K407+L407+M407)/H407),"ND")</f>
        <v>ND</v>
      </c>
      <c r="P407" s="1010"/>
    </row>
    <row r="408" spans="3:16">
      <c r="C408" s="1025"/>
      <c r="D408" s="1018"/>
      <c r="E408" s="1018"/>
      <c r="F408" s="1021"/>
      <c r="G408" s="1023"/>
      <c r="H408" s="1002"/>
      <c r="I408" s="1012"/>
      <c r="J408" s="244">
        <f ca="1">IF(MOD(ROW()-13,2)=0,IF(ISBLANK(OFFSET('11. SEGUIMIENTO 2026'!$N$14,INT((ROW()-13)/2),0)),"",OFFSET('11. SEGUIMIENTO 2026'!$N$14,INT((ROW()-13)/2),0)),IF(ISBLANK(OFFSET('9. METAS'!$Q$20,INT((ROW()-14)/2),0)),"",OFFSET('9. METAS'!$Q$20,INT((ROW()-14)/2),0)))</f>
        <v>15</v>
      </c>
      <c r="K408" s="245">
        <f ca="1">IF(MOD(ROW()-13,2)=0,IF(ISBLANK(OFFSET('11. SEGUIMIENTO 2026'!$O$14,INT((ROW()-13)/2),0)),"",OFFSET('11. SEGUIMIENTO 2026'!$O$14,INT((ROW()-13)/2),0)),IF(ISBLANK(OFFSET('9. METAS'!$R$20,INT((ROW()-14)/2),0)),"",OFFSET('9. METAS'!$R$20,INT((ROW()-14)/2),0)))</f>
        <v>15</v>
      </c>
      <c r="L408" s="245">
        <f ca="1">IF(MOD(ROW()-13,2)=0,IF(ISBLANK(OFFSET('11. SEGUIMIENTO 2026'!$P$14,INT((ROW()-13)/2),0)),"",OFFSET('11. SEGUIMIENTO 2026'!$P$14,INT((ROW()-13)/2),0)),IF(ISBLANK(OFFSET('9. METAS'!$S$20,INT((ROW()-14)/2),0)),"",OFFSET('9. METAS'!$S$20,INT((ROW()-14)/2),0)))</f>
        <v>15</v>
      </c>
      <c r="M408" s="246">
        <f ca="1">IF(MOD(ROW()-13,2)=0,IF(ISBLANK(OFFSET('11. SEGUIMIENTO 2026'!$Q$14,INT((ROW()-13)/2),0)),"",OFFSET('11. SEGUIMIENTO 2026'!$Q$14,INT((ROW()-13)/2),0)),IF(ISBLANK(OFFSET('9. METAS'!$T$20,INT((ROW()-14)/2),0)),"",OFFSET('9. METAS'!$T$20,INT((ROW()-14)/2),0)))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02" t="str">
        <f ca="1">IF(ISBLANK(OFFSET('9. METAS'!$K$20,INT((ROW()-13)/2),0)),"",OFFSET('9. METAS'!$K$20,INT((ROW()-13)/2),0))</f>
        <v/>
      </c>
      <c r="I409" s="1004"/>
      <c r="J409" s="244" t="str">
        <f ca="1">IF(MOD(ROW()-13,2)=0,IF(ISBLANK(OFFSET('11. SEGUIMIENTO 2026'!$N$14,INT((ROW()-13)/2),0)),"",OFFSET('11. SEGUIMIENTO 2026'!$N$14,INT((ROW()-13)/2),0)),IF(ISBLANK(OFFSET('9. METAS'!$Q$20,INT((ROW()-14)/2),0)),"",OFFSET('9. METAS'!$Q$20,INT((ROW()-14)/2),0)))</f>
        <v/>
      </c>
      <c r="K409" s="245" t="str">
        <f ca="1">IF(MOD(ROW()-13,2)=0,IF(ISBLANK(OFFSET('11. SEGUIMIENTO 2026'!$O$14,INT((ROW()-13)/2),0)),"",OFFSET('11. SEGUIMIENTO 2026'!$O$14,INT((ROW()-13)/2),0)),IF(ISBLANK(OFFSET('9. METAS'!$R$20,INT((ROW()-14)/2),0)),"",OFFSET('9. METAS'!$R$20,INT((ROW()-14)/2),0)))</f>
        <v/>
      </c>
      <c r="L409" s="245" t="str">
        <f ca="1">IF(MOD(ROW()-13,2)=0,IF(ISBLANK(OFFSET('11. SEGUIMIENTO 2026'!$P$14,INT((ROW()-13)/2),0)),"",OFFSET('11. SEGUIMIENTO 2026'!$P$14,INT((ROW()-13)/2),0)),IF(ISBLANK(OFFSET('9. METAS'!$S$20,INT((ROW()-14)/2),0)),"",OFFSET('9. METAS'!$S$20,INT((ROW()-14)/2),0)))</f>
        <v/>
      </c>
      <c r="M409" s="246" t="str">
        <f ca="1">IF(MOD(ROW()-13,2)=0,IF(ISBLANK(OFFSET('11. SEGUIMIENTO 2026'!$Q$14,INT((ROW()-13)/2),0)),"",OFFSET('11. SEGUIMIENTO 2026'!$Q$14,INT((ROW()-13)/2),0)),IF(ISBLANK(OFFSET('9. METAS'!$T$20,INT((ROW()-14)/2),0)),"",OFFSET('9. METAS'!$T$20,INT((ROW()-14)/2),0)))</f>
        <v/>
      </c>
      <c r="N409" s="1006" t="str">
        <f t="shared" ref="N409" ca="1" si="392">IFERROR(J409/J410,"ND")</f>
        <v>ND</v>
      </c>
      <c r="O409" s="1008" t="str">
        <f t="shared" ref="O409" ca="1" si="393">IFERROR(((J409+K409+L409+M409)/H409),"ND")</f>
        <v>ND</v>
      </c>
      <c r="P409" s="1010"/>
    </row>
    <row r="410" spans="3:16">
      <c r="C410" s="1025"/>
      <c r="D410" s="1018"/>
      <c r="E410" s="1018"/>
      <c r="F410" s="1021"/>
      <c r="G410" s="1023"/>
      <c r="H410" s="1002"/>
      <c r="I410" s="1012"/>
      <c r="J410" s="244" t="str">
        <f ca="1">IF(MOD(ROW()-13,2)=0,IF(ISBLANK(OFFSET('11. SEGUIMIENTO 2026'!$N$14,INT((ROW()-13)/2),0)),"",OFFSET('11. SEGUIMIENTO 2026'!$N$14,INT((ROW()-13)/2),0)),IF(ISBLANK(OFFSET('9. METAS'!$Q$20,INT((ROW()-14)/2),0)),"",OFFSET('9. METAS'!$Q$20,INT((ROW()-14)/2),0)))</f>
        <v/>
      </c>
      <c r="K410" s="245" t="str">
        <f ca="1">IF(MOD(ROW()-13,2)=0,IF(ISBLANK(OFFSET('11. SEGUIMIENTO 2026'!$O$14,INT((ROW()-13)/2),0)),"",OFFSET('11. SEGUIMIENTO 2026'!$O$14,INT((ROW()-13)/2),0)),IF(ISBLANK(OFFSET('9. METAS'!$R$20,INT((ROW()-14)/2),0)),"",OFFSET('9. METAS'!$R$20,INT((ROW()-14)/2),0)))</f>
        <v/>
      </c>
      <c r="L410" s="245" t="str">
        <f ca="1">IF(MOD(ROW()-13,2)=0,IF(ISBLANK(OFFSET('11. SEGUIMIENTO 2026'!$P$14,INT((ROW()-13)/2),0)),"",OFFSET('11. SEGUIMIENTO 2026'!$P$14,INT((ROW()-13)/2),0)),IF(ISBLANK(OFFSET('9. METAS'!$S$20,INT((ROW()-14)/2),0)),"",OFFSET('9. METAS'!$S$20,INT((ROW()-14)/2),0)))</f>
        <v/>
      </c>
      <c r="M410" s="246" t="str">
        <f ca="1">IF(MOD(ROW()-13,2)=0,IF(ISBLANK(OFFSET('11. SEGUIMIENTO 2026'!$Q$14,INT((ROW()-13)/2),0)),"",OFFSET('11. SEGUIMIENTO 2026'!$Q$14,INT((ROW()-13)/2),0)),IF(ISBLANK(OFFSET('9. METAS'!$T$20,INT((ROW()-14)/2),0)),"",OFFSET('9. METAS'!$T$20,INT((ROW()-14)/2),0)))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02" t="str">
        <f ca="1">IF(ISBLANK(OFFSET('9. METAS'!$K$20,INT((ROW()-13)/2),0)),"",OFFSET('9. METAS'!$K$20,INT((ROW()-13)/2),0))</f>
        <v/>
      </c>
      <c r="I411" s="1004"/>
      <c r="J411" s="244" t="str">
        <f ca="1">IF(MOD(ROW()-13,2)=0,IF(ISBLANK(OFFSET('11. SEGUIMIENTO 2026'!$N$14,INT((ROW()-13)/2),0)),"",OFFSET('11. SEGUIMIENTO 2026'!$N$14,INT((ROW()-13)/2),0)),IF(ISBLANK(OFFSET('9. METAS'!$Q$20,INT((ROW()-14)/2),0)),"",OFFSET('9. METAS'!$Q$20,INT((ROW()-14)/2),0)))</f>
        <v/>
      </c>
      <c r="K411" s="245" t="str">
        <f ca="1">IF(MOD(ROW()-13,2)=0,IF(ISBLANK(OFFSET('11. SEGUIMIENTO 2026'!$O$14,INT((ROW()-13)/2),0)),"",OFFSET('11. SEGUIMIENTO 2026'!$O$14,INT((ROW()-13)/2),0)),IF(ISBLANK(OFFSET('9. METAS'!$R$20,INT((ROW()-14)/2),0)),"",OFFSET('9. METAS'!$R$20,INT((ROW()-14)/2),0)))</f>
        <v/>
      </c>
      <c r="L411" s="245" t="str">
        <f ca="1">IF(MOD(ROW()-13,2)=0,IF(ISBLANK(OFFSET('11. SEGUIMIENTO 2026'!$P$14,INT((ROW()-13)/2),0)),"",OFFSET('11. SEGUIMIENTO 2026'!$P$14,INT((ROW()-13)/2),0)),IF(ISBLANK(OFFSET('9. METAS'!$S$20,INT((ROW()-14)/2),0)),"",OFFSET('9. METAS'!$S$20,INT((ROW()-14)/2),0)))</f>
        <v/>
      </c>
      <c r="M411" s="246" t="str">
        <f ca="1">IF(MOD(ROW()-13,2)=0,IF(ISBLANK(OFFSET('11. SEGUIMIENTO 2026'!$Q$14,INT((ROW()-13)/2),0)),"",OFFSET('11. SEGUIMIENTO 2026'!$Q$14,INT((ROW()-13)/2),0)),IF(ISBLANK(OFFSET('9. METAS'!$T$20,INT((ROW()-14)/2),0)),"",OFFSET('9. METAS'!$T$20,INT((ROW()-14)/2),0)))</f>
        <v/>
      </c>
      <c r="N411" s="1006" t="str">
        <f t="shared" ref="N411" ca="1" si="394">IFERROR(J411/J412,"ND")</f>
        <v>ND</v>
      </c>
      <c r="O411" s="1008" t="str">
        <f t="shared" ref="O411" ca="1" si="395">IFERROR(((J411+K411+L411+M411)/H411),"ND")</f>
        <v>ND</v>
      </c>
      <c r="P411" s="1010"/>
    </row>
    <row r="412" spans="3:16">
      <c r="C412" s="1025"/>
      <c r="D412" s="1018"/>
      <c r="E412" s="1018"/>
      <c r="F412" s="1021"/>
      <c r="G412" s="1023"/>
      <c r="H412" s="1002"/>
      <c r="I412" s="1012"/>
      <c r="J412" s="244" t="str">
        <f ca="1">IF(MOD(ROW()-13,2)=0,IF(ISBLANK(OFFSET('11. SEGUIMIENTO 2026'!$N$14,INT((ROW()-13)/2),0)),"",OFFSET('11. SEGUIMIENTO 2026'!$N$14,INT((ROW()-13)/2),0)),IF(ISBLANK(OFFSET('9. METAS'!$Q$20,INT((ROW()-14)/2),0)),"",OFFSET('9. METAS'!$Q$20,INT((ROW()-14)/2),0)))</f>
        <v/>
      </c>
      <c r="K412" s="245" t="str">
        <f ca="1">IF(MOD(ROW()-13,2)=0,IF(ISBLANK(OFFSET('11. SEGUIMIENTO 2026'!$O$14,INT((ROW()-13)/2),0)),"",OFFSET('11. SEGUIMIENTO 2026'!$O$14,INT((ROW()-13)/2),0)),IF(ISBLANK(OFFSET('9. METAS'!$R$20,INT((ROW()-14)/2),0)),"",OFFSET('9. METAS'!$R$20,INT((ROW()-14)/2),0)))</f>
        <v/>
      </c>
      <c r="L412" s="245" t="str">
        <f ca="1">IF(MOD(ROW()-13,2)=0,IF(ISBLANK(OFFSET('11. SEGUIMIENTO 2026'!$P$14,INT((ROW()-13)/2),0)),"",OFFSET('11. SEGUIMIENTO 2026'!$P$14,INT((ROW()-13)/2),0)),IF(ISBLANK(OFFSET('9. METAS'!$S$20,INT((ROW()-14)/2),0)),"",OFFSET('9. METAS'!$S$20,INT((ROW()-14)/2),0)))</f>
        <v/>
      </c>
      <c r="M412" s="246" t="str">
        <f ca="1">IF(MOD(ROW()-13,2)=0,IF(ISBLANK(OFFSET('11. SEGUIMIENTO 2026'!$Q$14,INT((ROW()-13)/2),0)),"",OFFSET('11. SEGUIMIENTO 2026'!$Q$14,INT((ROW()-13)/2),0)),IF(ISBLANK(OFFSET('9. METAS'!$T$20,INT((ROW()-14)/2),0)),"",OFFSET('9. METAS'!$T$20,INT((ROW()-14)/2),0)))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02" t="str">
        <f ca="1">IF(ISBLANK(OFFSET('9. METAS'!$K$20,INT((ROW()-13)/2),0)),"",OFFSET('9. METAS'!$K$20,INT((ROW()-13)/2),0))</f>
        <v/>
      </c>
      <c r="I413" s="1004"/>
      <c r="J413" s="244" t="str">
        <f ca="1">IF(MOD(ROW()-13,2)=0,IF(ISBLANK(OFFSET('11. SEGUIMIENTO 2026'!$N$14,INT((ROW()-13)/2),0)),"",OFFSET('11. SEGUIMIENTO 2026'!$N$14,INT((ROW()-13)/2),0)),IF(ISBLANK(OFFSET('9. METAS'!$Q$20,INT((ROW()-14)/2),0)),"",OFFSET('9. METAS'!$Q$20,INT((ROW()-14)/2),0)))</f>
        <v/>
      </c>
      <c r="K413" s="245" t="str">
        <f ca="1">IF(MOD(ROW()-13,2)=0,IF(ISBLANK(OFFSET('11. SEGUIMIENTO 2026'!$O$14,INT((ROW()-13)/2),0)),"",OFFSET('11. SEGUIMIENTO 2026'!$O$14,INT((ROW()-13)/2),0)),IF(ISBLANK(OFFSET('9. METAS'!$R$20,INT((ROW()-14)/2),0)),"",OFFSET('9. METAS'!$R$20,INT((ROW()-14)/2),0)))</f>
        <v/>
      </c>
      <c r="L413" s="245" t="str">
        <f ca="1">IF(MOD(ROW()-13,2)=0,IF(ISBLANK(OFFSET('11. SEGUIMIENTO 2026'!$P$14,INT((ROW()-13)/2),0)),"",OFFSET('11. SEGUIMIENTO 2026'!$P$14,INT((ROW()-13)/2),0)),IF(ISBLANK(OFFSET('9. METAS'!$S$20,INT((ROW()-14)/2),0)),"",OFFSET('9. METAS'!$S$20,INT((ROW()-14)/2),0)))</f>
        <v/>
      </c>
      <c r="M413" s="246" t="str">
        <f ca="1">IF(MOD(ROW()-13,2)=0,IF(ISBLANK(OFFSET('11. SEGUIMIENTO 2026'!$Q$14,INT((ROW()-13)/2),0)),"",OFFSET('11. SEGUIMIENTO 2026'!$Q$14,INT((ROW()-13)/2),0)),IF(ISBLANK(OFFSET('9. METAS'!$T$20,INT((ROW()-14)/2),0)),"",OFFSET('9. METAS'!$T$20,INT((ROW()-14)/2),0)))</f>
        <v/>
      </c>
      <c r="N413" s="1006" t="str">
        <f t="shared" ref="N413" ca="1" si="396">IFERROR(J413/J414,"ND")</f>
        <v>ND</v>
      </c>
      <c r="O413" s="1008" t="str">
        <f t="shared" ref="O413" ca="1" si="397">IFERROR(((J413+K413+L413+M413)/H413),"ND")</f>
        <v>ND</v>
      </c>
      <c r="P413" s="1010"/>
    </row>
    <row r="414" spans="3:16">
      <c r="C414" s="1025"/>
      <c r="D414" s="1018"/>
      <c r="E414" s="1018"/>
      <c r="F414" s="1021"/>
      <c r="G414" s="1023"/>
      <c r="H414" s="1002"/>
      <c r="I414" s="1012"/>
      <c r="J414" s="244" t="str">
        <f ca="1">IF(MOD(ROW()-13,2)=0,IF(ISBLANK(OFFSET('11. SEGUIMIENTO 2026'!$N$14,INT((ROW()-13)/2),0)),"",OFFSET('11. SEGUIMIENTO 2026'!$N$14,INT((ROW()-13)/2),0)),IF(ISBLANK(OFFSET('9. METAS'!$Q$20,INT((ROW()-14)/2),0)),"",OFFSET('9. METAS'!$Q$20,INT((ROW()-14)/2),0)))</f>
        <v/>
      </c>
      <c r="K414" s="245" t="str">
        <f ca="1">IF(MOD(ROW()-13,2)=0,IF(ISBLANK(OFFSET('11. SEGUIMIENTO 2026'!$O$14,INT((ROW()-13)/2),0)),"",OFFSET('11. SEGUIMIENTO 2026'!$O$14,INT((ROW()-13)/2),0)),IF(ISBLANK(OFFSET('9. METAS'!$R$20,INT((ROW()-14)/2),0)),"",OFFSET('9. METAS'!$R$20,INT((ROW()-14)/2),0)))</f>
        <v/>
      </c>
      <c r="L414" s="245" t="str">
        <f ca="1">IF(MOD(ROW()-13,2)=0,IF(ISBLANK(OFFSET('11. SEGUIMIENTO 2026'!$P$14,INT((ROW()-13)/2),0)),"",OFFSET('11. SEGUIMIENTO 2026'!$P$14,INT((ROW()-13)/2),0)),IF(ISBLANK(OFFSET('9. METAS'!$S$20,INT((ROW()-14)/2),0)),"",OFFSET('9. METAS'!$S$20,INT((ROW()-14)/2),0)))</f>
        <v/>
      </c>
      <c r="M414" s="246" t="str">
        <f ca="1">IF(MOD(ROW()-13,2)=0,IF(ISBLANK(OFFSET('11. SEGUIMIENTO 2026'!$Q$14,INT((ROW()-13)/2),0)),"",OFFSET('11. SEGUIMIENTO 2026'!$Q$14,INT((ROW()-13)/2),0)),IF(ISBLANK(OFFSET('9. METAS'!$T$20,INT((ROW()-14)/2),0)),"",OFFSET('9. METAS'!$T$20,INT((ROW()-14)/2),0)))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02" t="str">
        <f ca="1">IF(ISBLANK(OFFSET('9. METAS'!$K$20,INT((ROW()-13)/2),0)),"",OFFSET('9. METAS'!$K$20,INT((ROW()-13)/2),0))</f>
        <v/>
      </c>
      <c r="I415" s="1004"/>
      <c r="J415" s="244" t="str">
        <f ca="1">IF(MOD(ROW()-13,2)=0,IF(ISBLANK(OFFSET('11. SEGUIMIENTO 2026'!$N$14,INT((ROW()-13)/2),0)),"",OFFSET('11. SEGUIMIENTO 2026'!$N$14,INT((ROW()-13)/2),0)),IF(ISBLANK(OFFSET('9. METAS'!$Q$20,INT((ROW()-14)/2),0)),"",OFFSET('9. METAS'!$Q$20,INT((ROW()-14)/2),0)))</f>
        <v/>
      </c>
      <c r="K415" s="245" t="str">
        <f ca="1">IF(MOD(ROW()-13,2)=0,IF(ISBLANK(OFFSET('11. SEGUIMIENTO 2026'!$O$14,INT((ROW()-13)/2),0)),"",OFFSET('11. SEGUIMIENTO 2026'!$O$14,INT((ROW()-13)/2),0)),IF(ISBLANK(OFFSET('9. METAS'!$R$20,INT((ROW()-14)/2),0)),"",OFFSET('9. METAS'!$R$20,INT((ROW()-14)/2),0)))</f>
        <v/>
      </c>
      <c r="L415" s="245" t="str">
        <f ca="1">IF(MOD(ROW()-13,2)=0,IF(ISBLANK(OFFSET('11. SEGUIMIENTO 2026'!$P$14,INT((ROW()-13)/2),0)),"",OFFSET('11. SEGUIMIENTO 2026'!$P$14,INT((ROW()-13)/2),0)),IF(ISBLANK(OFFSET('9. METAS'!$S$20,INT((ROW()-14)/2),0)),"",OFFSET('9. METAS'!$S$20,INT((ROW()-14)/2),0)))</f>
        <v/>
      </c>
      <c r="M415" s="246" t="str">
        <f ca="1">IF(MOD(ROW()-13,2)=0,IF(ISBLANK(OFFSET('11. SEGUIMIENTO 2026'!$Q$14,INT((ROW()-13)/2),0)),"",OFFSET('11. SEGUIMIENTO 2026'!$Q$14,INT((ROW()-13)/2),0)),IF(ISBLANK(OFFSET('9. METAS'!$T$20,INT((ROW()-14)/2),0)),"",OFFSET('9. METAS'!$T$20,INT((ROW()-14)/2),0)))</f>
        <v/>
      </c>
      <c r="N415" s="1006" t="str">
        <f t="shared" ref="N415" ca="1" si="398">IFERROR(J415/J416,"ND")</f>
        <v>ND</v>
      </c>
      <c r="O415" s="1008" t="str">
        <f t="shared" ref="O415" ca="1" si="399">IFERROR(((J415+K415+L415+M415)/H415),"ND")</f>
        <v>ND</v>
      </c>
      <c r="P415" s="1010"/>
    </row>
    <row r="416" spans="3:16">
      <c r="C416" s="1025"/>
      <c r="D416" s="1018"/>
      <c r="E416" s="1018"/>
      <c r="F416" s="1021"/>
      <c r="G416" s="1023"/>
      <c r="H416" s="1002"/>
      <c r="I416" s="1012"/>
      <c r="J416" s="244" t="str">
        <f ca="1">IF(MOD(ROW()-13,2)=0,IF(ISBLANK(OFFSET('11. SEGUIMIENTO 2026'!$N$14,INT((ROW()-13)/2),0)),"",OFFSET('11. SEGUIMIENTO 2026'!$N$14,INT((ROW()-13)/2),0)),IF(ISBLANK(OFFSET('9. METAS'!$Q$20,INT((ROW()-14)/2),0)),"",OFFSET('9. METAS'!$Q$20,INT((ROW()-14)/2),0)))</f>
        <v/>
      </c>
      <c r="K416" s="245" t="str">
        <f ca="1">IF(MOD(ROW()-13,2)=0,IF(ISBLANK(OFFSET('11. SEGUIMIENTO 2026'!$O$14,INT((ROW()-13)/2),0)),"",OFFSET('11. SEGUIMIENTO 2026'!$O$14,INT((ROW()-13)/2),0)),IF(ISBLANK(OFFSET('9. METAS'!$R$20,INT((ROW()-14)/2),0)),"",OFFSET('9. METAS'!$R$20,INT((ROW()-14)/2),0)))</f>
        <v/>
      </c>
      <c r="L416" s="245" t="str">
        <f ca="1">IF(MOD(ROW()-13,2)=0,IF(ISBLANK(OFFSET('11. SEGUIMIENTO 2026'!$P$14,INT((ROW()-13)/2),0)),"",OFFSET('11. SEGUIMIENTO 2026'!$P$14,INT((ROW()-13)/2),0)),IF(ISBLANK(OFFSET('9. METAS'!$S$20,INT((ROW()-14)/2),0)),"",OFFSET('9. METAS'!$S$20,INT((ROW()-14)/2),0)))</f>
        <v/>
      </c>
      <c r="M416" s="246" t="str">
        <f ca="1">IF(MOD(ROW()-13,2)=0,IF(ISBLANK(OFFSET('11. SEGUIMIENTO 2026'!$Q$14,INT((ROW()-13)/2),0)),"",OFFSET('11. SEGUIMIENTO 2026'!$Q$14,INT((ROW()-13)/2),0)),IF(ISBLANK(OFFSET('9. METAS'!$T$20,INT((ROW()-14)/2),0)),"",OFFSET('9. METAS'!$T$20,INT((ROW()-14)/2),0)))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02">
        <f ca="1">IF(ISBLANK(OFFSET('9. METAS'!$K$20,INT((ROW()-13)/2),0)),"",OFFSET('9. METAS'!$K$20,INT((ROW()-13)/2),0))</f>
        <v>100</v>
      </c>
      <c r="I417" s="1004"/>
      <c r="J417" s="244">
        <f ca="1">IF(MOD(ROW()-13,2)=0,IF(ISBLANK(OFFSET('11. SEGUIMIENTO 2026'!$N$14,INT((ROW()-13)/2),0)),"",OFFSET('11. SEGUIMIENTO 2026'!$N$14,INT((ROW()-13)/2),0)),IF(ISBLANK(OFFSET('9. METAS'!$Q$20,INT((ROW()-14)/2),0)),"",OFFSET('9. METAS'!$Q$20,INT((ROW()-14)/2),0)))</f>
        <v>7</v>
      </c>
      <c r="K417" s="245" t="str">
        <f ca="1">IF(MOD(ROW()-13,2)=0,IF(ISBLANK(OFFSET('11. SEGUIMIENTO 2026'!$O$14,INT((ROW()-13)/2),0)),"",OFFSET('11. SEGUIMIENTO 2026'!$O$14,INT((ROW()-13)/2),0)),IF(ISBLANK(OFFSET('9. METAS'!$R$20,INT((ROW()-14)/2),0)),"",OFFSET('9. METAS'!$R$20,INT((ROW()-14)/2),0)))</f>
        <v/>
      </c>
      <c r="L417" s="245" t="str">
        <f ca="1">IF(MOD(ROW()-13,2)=0,IF(ISBLANK(OFFSET('11. SEGUIMIENTO 2026'!$P$14,INT((ROW()-13)/2),0)),"",OFFSET('11. SEGUIMIENTO 2026'!$P$14,INT((ROW()-13)/2),0)),IF(ISBLANK(OFFSET('9. METAS'!$S$20,INT((ROW()-14)/2),0)),"",OFFSET('9. METAS'!$S$20,INT((ROW()-14)/2),0)))</f>
        <v/>
      </c>
      <c r="M417" s="246" t="str">
        <f ca="1">IF(MOD(ROW()-13,2)=0,IF(ISBLANK(OFFSET('11. SEGUIMIENTO 2026'!$Q$14,INT((ROW()-13)/2),0)),"",OFFSET('11. SEGUIMIENTO 2026'!$Q$14,INT((ROW()-13)/2),0)),IF(ISBLANK(OFFSET('9. METAS'!$T$20,INT((ROW()-14)/2),0)),"",OFFSET('9. METAS'!$T$20,INT((ROW()-14)/2),0)))</f>
        <v/>
      </c>
      <c r="N417" s="1006">
        <f t="shared" ref="N417" ca="1" si="400">IFERROR(J417/J418,"ND")</f>
        <v>0.28000000000000003</v>
      </c>
      <c r="O417" s="1008" t="str">
        <f t="shared" ref="O417" ca="1" si="401">IFERROR(((J417+K417+L417+M417)/H417),"ND")</f>
        <v>ND</v>
      </c>
      <c r="P417" s="1010"/>
    </row>
    <row r="418" spans="3:16">
      <c r="C418" s="1025"/>
      <c r="D418" s="1018"/>
      <c r="E418" s="1018"/>
      <c r="F418" s="1021"/>
      <c r="G418" s="1023"/>
      <c r="H418" s="1002"/>
      <c r="I418" s="1012"/>
      <c r="J418" s="244">
        <f ca="1">IF(MOD(ROW()-13,2)=0,IF(ISBLANK(OFFSET('11. SEGUIMIENTO 2026'!$N$14,INT((ROW()-13)/2),0)),"",OFFSET('11. SEGUIMIENTO 2026'!$N$14,INT((ROW()-13)/2),0)),IF(ISBLANK(OFFSET('9. METAS'!$Q$20,INT((ROW()-14)/2),0)),"",OFFSET('9. METAS'!$Q$20,INT((ROW()-14)/2),0)))</f>
        <v>25</v>
      </c>
      <c r="K418" s="245">
        <f ca="1">IF(MOD(ROW()-13,2)=0,IF(ISBLANK(OFFSET('11. SEGUIMIENTO 2026'!$O$14,INT((ROW()-13)/2),0)),"",OFFSET('11. SEGUIMIENTO 2026'!$O$14,INT((ROW()-13)/2),0)),IF(ISBLANK(OFFSET('9. METAS'!$R$20,INT((ROW()-14)/2),0)),"",OFFSET('9. METAS'!$R$20,INT((ROW()-14)/2),0)))</f>
        <v>25</v>
      </c>
      <c r="L418" s="245">
        <f ca="1">IF(MOD(ROW()-13,2)=0,IF(ISBLANK(OFFSET('11. SEGUIMIENTO 2026'!$P$14,INT((ROW()-13)/2),0)),"",OFFSET('11. SEGUIMIENTO 2026'!$P$14,INT((ROW()-13)/2),0)),IF(ISBLANK(OFFSET('9. METAS'!$S$20,INT((ROW()-14)/2),0)),"",OFFSET('9. METAS'!$S$20,INT((ROW()-14)/2),0)))</f>
        <v>25</v>
      </c>
      <c r="M418" s="246">
        <f ca="1">IF(MOD(ROW()-13,2)=0,IF(ISBLANK(OFFSET('11. SEGUIMIENTO 2026'!$Q$14,INT((ROW()-13)/2),0)),"",OFFSET('11. SEGUIMIENTO 2026'!$Q$14,INT((ROW()-13)/2),0)),IF(ISBLANK(OFFSET('9. METAS'!$T$20,INT((ROW()-14)/2),0)),"",OFFSET('9. METAS'!$T$20,INT((ROW()-14)/2),0)))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02">
        <f ca="1">IF(ISBLANK(OFFSET('9. METAS'!$K$20,INT((ROW()-13)/2),0)),"",OFFSET('9. METAS'!$K$20,INT((ROW()-13)/2),0))</f>
        <v>36</v>
      </c>
      <c r="I419" s="1004"/>
      <c r="J419" s="244">
        <f ca="1">IF(MOD(ROW()-13,2)=0,IF(ISBLANK(OFFSET('11. SEGUIMIENTO 2026'!$N$14,INT((ROW()-13)/2),0)),"",OFFSET('11. SEGUIMIENTO 2026'!$N$14,INT((ROW()-13)/2),0)),IF(ISBLANK(OFFSET('9. METAS'!$Q$20,INT((ROW()-14)/2),0)),"",OFFSET('9. METAS'!$Q$20,INT((ROW()-14)/2),0)))</f>
        <v>5</v>
      </c>
      <c r="K419" s="245" t="str">
        <f ca="1">IF(MOD(ROW()-13,2)=0,IF(ISBLANK(OFFSET('11. SEGUIMIENTO 2026'!$O$14,INT((ROW()-13)/2),0)),"",OFFSET('11. SEGUIMIENTO 2026'!$O$14,INT((ROW()-13)/2),0)),IF(ISBLANK(OFFSET('9. METAS'!$R$20,INT((ROW()-14)/2),0)),"",OFFSET('9. METAS'!$R$20,INT((ROW()-14)/2),0)))</f>
        <v/>
      </c>
      <c r="L419" s="245" t="str">
        <f ca="1">IF(MOD(ROW()-13,2)=0,IF(ISBLANK(OFFSET('11. SEGUIMIENTO 2026'!$P$14,INT((ROW()-13)/2),0)),"",OFFSET('11. SEGUIMIENTO 2026'!$P$14,INT((ROW()-13)/2),0)),IF(ISBLANK(OFFSET('9. METAS'!$S$20,INT((ROW()-14)/2),0)),"",OFFSET('9. METAS'!$S$20,INT((ROW()-14)/2),0)))</f>
        <v/>
      </c>
      <c r="M419" s="246" t="str">
        <f ca="1">IF(MOD(ROW()-13,2)=0,IF(ISBLANK(OFFSET('11. SEGUIMIENTO 2026'!$Q$14,INT((ROW()-13)/2),0)),"",OFFSET('11. SEGUIMIENTO 2026'!$Q$14,INT((ROW()-13)/2),0)),IF(ISBLANK(OFFSET('9. METAS'!$T$20,INT((ROW()-14)/2),0)),"",OFFSET('9. METAS'!$T$20,INT((ROW()-14)/2),0)))</f>
        <v/>
      </c>
      <c r="N419" s="1006">
        <f t="shared" ref="N419" ca="1" si="402">IFERROR(J419/J420,"ND")</f>
        <v>0.55555555555555558</v>
      </c>
      <c r="O419" s="1008" t="str">
        <f t="shared" ref="O419" ca="1" si="403">IFERROR(((J419+K419+L419+M419)/H419),"ND")</f>
        <v>ND</v>
      </c>
      <c r="P419" s="1010"/>
    </row>
    <row r="420" spans="3:16">
      <c r="C420" s="1025"/>
      <c r="D420" s="1018"/>
      <c r="E420" s="1018"/>
      <c r="F420" s="1021"/>
      <c r="G420" s="1023"/>
      <c r="H420" s="1002"/>
      <c r="I420" s="1012"/>
      <c r="J420" s="244">
        <f ca="1">IF(MOD(ROW()-13,2)=0,IF(ISBLANK(OFFSET('11. SEGUIMIENTO 2026'!$N$14,INT((ROW()-13)/2),0)),"",OFFSET('11. SEGUIMIENTO 2026'!$N$14,INT((ROW()-13)/2),0)),IF(ISBLANK(OFFSET('9. METAS'!$Q$20,INT((ROW()-14)/2),0)),"",OFFSET('9. METAS'!$Q$20,INT((ROW()-14)/2),0)))</f>
        <v>9</v>
      </c>
      <c r="K420" s="245">
        <f ca="1">IF(MOD(ROW()-13,2)=0,IF(ISBLANK(OFFSET('11. SEGUIMIENTO 2026'!$O$14,INT((ROW()-13)/2),0)),"",OFFSET('11. SEGUIMIENTO 2026'!$O$14,INT((ROW()-13)/2),0)),IF(ISBLANK(OFFSET('9. METAS'!$R$20,INT((ROW()-14)/2),0)),"",OFFSET('9. METAS'!$R$20,INT((ROW()-14)/2),0)))</f>
        <v>9</v>
      </c>
      <c r="L420" s="245">
        <f ca="1">IF(MOD(ROW()-13,2)=0,IF(ISBLANK(OFFSET('11. SEGUIMIENTO 2026'!$P$14,INT((ROW()-13)/2),0)),"",OFFSET('11. SEGUIMIENTO 2026'!$P$14,INT((ROW()-13)/2),0)),IF(ISBLANK(OFFSET('9. METAS'!$S$20,INT((ROW()-14)/2),0)),"",OFFSET('9. METAS'!$S$20,INT((ROW()-14)/2),0)))</f>
        <v>9</v>
      </c>
      <c r="M420" s="246">
        <f ca="1">IF(MOD(ROW()-13,2)=0,IF(ISBLANK(OFFSET('11. SEGUIMIENTO 2026'!$Q$14,INT((ROW()-13)/2),0)),"",OFFSET('11. SEGUIMIENTO 2026'!$Q$14,INT((ROW()-13)/2),0)),IF(ISBLANK(OFFSET('9. METAS'!$T$20,INT((ROW()-14)/2),0)),"",OFFSET('9. METAS'!$T$20,INT((ROW()-14)/2),0)))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02">
        <f ca="1">IF(ISBLANK(OFFSET('9. METAS'!$K$20,INT((ROW()-13)/2),0)),"",OFFSET('9. METAS'!$K$20,INT((ROW()-13)/2),0))</f>
        <v>33740</v>
      </c>
      <c r="I421" s="1004"/>
      <c r="J421" s="244">
        <f ca="1">IF(MOD(ROW()-13,2)=0,IF(ISBLANK(OFFSET('11. SEGUIMIENTO 2026'!$N$14,INT((ROW()-13)/2),0)),"",OFFSET('11. SEGUIMIENTO 2026'!$N$14,INT((ROW()-13)/2),0)),IF(ISBLANK(OFFSET('9. METAS'!$Q$20,INT((ROW()-14)/2),0)),"",OFFSET('9. METAS'!$Q$20,INT((ROW()-14)/2),0)))</f>
        <v>25</v>
      </c>
      <c r="K421" s="245" t="str">
        <f ca="1">IF(MOD(ROW()-13,2)=0,IF(ISBLANK(OFFSET('11. SEGUIMIENTO 2026'!$O$14,INT((ROW()-13)/2),0)),"",OFFSET('11. SEGUIMIENTO 2026'!$O$14,INT((ROW()-13)/2),0)),IF(ISBLANK(OFFSET('9. METAS'!$R$20,INT((ROW()-14)/2),0)),"",OFFSET('9. METAS'!$R$20,INT((ROW()-14)/2),0)))</f>
        <v/>
      </c>
      <c r="L421" s="245" t="str">
        <f ca="1">IF(MOD(ROW()-13,2)=0,IF(ISBLANK(OFFSET('11. SEGUIMIENTO 2026'!$P$14,INT((ROW()-13)/2),0)),"",OFFSET('11. SEGUIMIENTO 2026'!$P$14,INT((ROW()-13)/2),0)),IF(ISBLANK(OFFSET('9. METAS'!$S$20,INT((ROW()-14)/2),0)),"",OFFSET('9. METAS'!$S$20,INT((ROW()-14)/2),0)))</f>
        <v/>
      </c>
      <c r="M421" s="246" t="str">
        <f ca="1">IF(MOD(ROW()-13,2)=0,IF(ISBLANK(OFFSET('11. SEGUIMIENTO 2026'!$Q$14,INT((ROW()-13)/2),0)),"",OFFSET('11. SEGUIMIENTO 2026'!$Q$14,INT((ROW()-13)/2),0)),IF(ISBLANK(OFFSET('9. METAS'!$T$20,INT((ROW()-14)/2),0)),"",OFFSET('9. METAS'!$T$20,INT((ROW()-14)/2),0)))</f>
        <v/>
      </c>
      <c r="N421" s="1006">
        <f t="shared" ref="N421" ca="1" si="404">IFERROR(J421/J422,"ND")</f>
        <v>2.9638411381149969E-3</v>
      </c>
      <c r="O421" s="1008" t="str">
        <f t="shared" ref="O421" ca="1" si="405">IFERROR(((J421+K421+L421+M421)/H421),"ND")</f>
        <v>ND</v>
      </c>
      <c r="P421" s="1010"/>
    </row>
    <row r="422" spans="3:16">
      <c r="C422" s="1025"/>
      <c r="D422" s="1018"/>
      <c r="E422" s="1018"/>
      <c r="F422" s="1021"/>
      <c r="G422" s="1023"/>
      <c r="H422" s="1002"/>
      <c r="I422" s="1012"/>
      <c r="J422" s="244">
        <f ca="1">IF(MOD(ROW()-13,2)=0,IF(ISBLANK(OFFSET('11. SEGUIMIENTO 2026'!$N$14,INT((ROW()-13)/2),0)),"",OFFSET('11. SEGUIMIENTO 2026'!$N$14,INT((ROW()-13)/2),0)),IF(ISBLANK(OFFSET('9. METAS'!$Q$20,INT((ROW()-14)/2),0)),"",OFFSET('9. METAS'!$Q$20,INT((ROW()-14)/2),0)))</f>
        <v>8435</v>
      </c>
      <c r="K422" s="245">
        <f ca="1">IF(MOD(ROW()-13,2)=0,IF(ISBLANK(OFFSET('11. SEGUIMIENTO 2026'!$O$14,INT((ROW()-13)/2),0)),"",OFFSET('11. SEGUIMIENTO 2026'!$O$14,INT((ROW()-13)/2),0)),IF(ISBLANK(OFFSET('9. METAS'!$R$20,INT((ROW()-14)/2),0)),"",OFFSET('9. METAS'!$R$20,INT((ROW()-14)/2),0)))</f>
        <v>8435</v>
      </c>
      <c r="L422" s="245">
        <f ca="1">IF(MOD(ROW()-13,2)=0,IF(ISBLANK(OFFSET('11. SEGUIMIENTO 2026'!$P$14,INT((ROW()-13)/2),0)),"",OFFSET('11. SEGUIMIENTO 2026'!$P$14,INT((ROW()-13)/2),0)),IF(ISBLANK(OFFSET('9. METAS'!$S$20,INT((ROW()-14)/2),0)),"",OFFSET('9. METAS'!$S$20,INT((ROW()-14)/2),0)))</f>
        <v>8435</v>
      </c>
      <c r="M422" s="246">
        <f ca="1">IF(MOD(ROW()-13,2)=0,IF(ISBLANK(OFFSET('11. SEGUIMIENTO 2026'!$Q$14,INT((ROW()-13)/2),0)),"",OFFSET('11. SEGUIMIENTO 2026'!$Q$14,INT((ROW()-13)/2),0)),IF(ISBLANK(OFFSET('9. METAS'!$T$20,INT((ROW()-14)/2),0)),"",OFFSET('9. METAS'!$T$20,INT((ROW()-14)/2),0)))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02" t="str">
        <f ca="1">IF(ISBLANK(OFFSET('9. METAS'!$K$20,INT((ROW()-13)/2),0)),"",OFFSET('9. METAS'!$K$20,INT((ROW()-13)/2),0))</f>
        <v/>
      </c>
      <c r="I423" s="1004"/>
      <c r="J423" s="244" t="str">
        <f ca="1">IF(MOD(ROW()-13,2)=0,IF(ISBLANK(OFFSET('11. SEGUIMIENTO 2026'!$N$14,INT((ROW()-13)/2),0)),"",OFFSET('11. SEGUIMIENTO 2026'!$N$14,INT((ROW()-13)/2),0)),IF(ISBLANK(OFFSET('9. METAS'!$Q$20,INT((ROW()-14)/2),0)),"",OFFSET('9. METAS'!$Q$20,INT((ROW()-14)/2),0)))</f>
        <v/>
      </c>
      <c r="K423" s="245" t="str">
        <f ca="1">IF(MOD(ROW()-13,2)=0,IF(ISBLANK(OFFSET('11. SEGUIMIENTO 2026'!$O$14,INT((ROW()-13)/2),0)),"",OFFSET('11. SEGUIMIENTO 2026'!$O$14,INT((ROW()-13)/2),0)),IF(ISBLANK(OFFSET('9. METAS'!$R$20,INT((ROW()-14)/2),0)),"",OFFSET('9. METAS'!$R$20,INT((ROW()-14)/2),0)))</f>
        <v/>
      </c>
      <c r="L423" s="245" t="str">
        <f ca="1">IF(MOD(ROW()-13,2)=0,IF(ISBLANK(OFFSET('11. SEGUIMIENTO 2026'!$P$14,INT((ROW()-13)/2),0)),"",OFFSET('11. SEGUIMIENTO 2026'!$P$14,INT((ROW()-13)/2),0)),IF(ISBLANK(OFFSET('9. METAS'!$S$20,INT((ROW()-14)/2),0)),"",OFFSET('9. METAS'!$S$20,INT((ROW()-14)/2),0)))</f>
        <v/>
      </c>
      <c r="M423" s="246" t="str">
        <f ca="1">IF(MOD(ROW()-13,2)=0,IF(ISBLANK(OFFSET('11. SEGUIMIENTO 2026'!$Q$14,INT((ROW()-13)/2),0)),"",OFFSET('11. SEGUIMIENTO 2026'!$Q$14,INT((ROW()-13)/2),0)),IF(ISBLANK(OFFSET('9. METAS'!$T$20,INT((ROW()-14)/2),0)),"",OFFSET('9. METAS'!$T$20,INT((ROW()-14)/2),0)))</f>
        <v/>
      </c>
      <c r="N423" s="1006" t="str">
        <f t="shared" ref="N423" ca="1" si="406">IFERROR(J423/J424,"ND")</f>
        <v>ND</v>
      </c>
      <c r="O423" s="1008" t="str">
        <f t="shared" ref="O423" ca="1" si="407">IFERROR(((J423+K423+L423+M423)/H423),"ND")</f>
        <v>ND</v>
      </c>
      <c r="P423" s="1010"/>
    </row>
    <row r="424" spans="3:16">
      <c r="C424" s="1025"/>
      <c r="D424" s="1018"/>
      <c r="E424" s="1018"/>
      <c r="F424" s="1021"/>
      <c r="G424" s="1023"/>
      <c r="H424" s="1002"/>
      <c r="I424" s="1012"/>
      <c r="J424" s="244" t="str">
        <f ca="1">IF(MOD(ROW()-13,2)=0,IF(ISBLANK(OFFSET('11. SEGUIMIENTO 2026'!$N$14,INT((ROW()-13)/2),0)),"",OFFSET('11. SEGUIMIENTO 2026'!$N$14,INT((ROW()-13)/2),0)),IF(ISBLANK(OFFSET('9. METAS'!$Q$20,INT((ROW()-14)/2),0)),"",OFFSET('9. METAS'!$Q$20,INT((ROW()-14)/2),0)))</f>
        <v/>
      </c>
      <c r="K424" s="245" t="str">
        <f ca="1">IF(MOD(ROW()-13,2)=0,IF(ISBLANK(OFFSET('11. SEGUIMIENTO 2026'!$O$14,INT((ROW()-13)/2),0)),"",OFFSET('11. SEGUIMIENTO 2026'!$O$14,INT((ROW()-13)/2),0)),IF(ISBLANK(OFFSET('9. METAS'!$R$20,INT((ROW()-14)/2),0)),"",OFFSET('9. METAS'!$R$20,INT((ROW()-14)/2),0)))</f>
        <v/>
      </c>
      <c r="L424" s="245" t="str">
        <f ca="1">IF(MOD(ROW()-13,2)=0,IF(ISBLANK(OFFSET('11. SEGUIMIENTO 2026'!$P$14,INT((ROW()-13)/2),0)),"",OFFSET('11. SEGUIMIENTO 2026'!$P$14,INT((ROW()-13)/2),0)),IF(ISBLANK(OFFSET('9. METAS'!$S$20,INT((ROW()-14)/2),0)),"",OFFSET('9. METAS'!$S$20,INT((ROW()-14)/2),0)))</f>
        <v/>
      </c>
      <c r="M424" s="246" t="str">
        <f ca="1">IF(MOD(ROW()-13,2)=0,IF(ISBLANK(OFFSET('11. SEGUIMIENTO 2026'!$Q$14,INT((ROW()-13)/2),0)),"",OFFSET('11. SEGUIMIENTO 2026'!$Q$14,INT((ROW()-13)/2),0)),IF(ISBLANK(OFFSET('9. METAS'!$T$20,INT((ROW()-14)/2),0)),"",OFFSET('9. METAS'!$T$20,INT((ROW()-14)/2),0)))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02" t="str">
        <f ca="1">IF(ISBLANK(OFFSET('9. METAS'!$K$20,INT((ROW()-13)/2),0)),"",OFFSET('9. METAS'!$K$20,INT((ROW()-13)/2),0))</f>
        <v/>
      </c>
      <c r="I425" s="1004"/>
      <c r="J425" s="244" t="str">
        <f ca="1">IF(MOD(ROW()-13,2)=0,IF(ISBLANK(OFFSET('11. SEGUIMIENTO 2026'!$N$14,INT((ROW()-13)/2),0)),"",OFFSET('11. SEGUIMIENTO 2026'!$N$14,INT((ROW()-13)/2),0)),IF(ISBLANK(OFFSET('9. METAS'!$Q$20,INT((ROW()-14)/2),0)),"",OFFSET('9. METAS'!$Q$20,INT((ROW()-14)/2),0)))</f>
        <v/>
      </c>
      <c r="K425" s="245" t="str">
        <f ca="1">IF(MOD(ROW()-13,2)=0,IF(ISBLANK(OFFSET('11. SEGUIMIENTO 2026'!$O$14,INT((ROW()-13)/2),0)),"",OFFSET('11. SEGUIMIENTO 2026'!$O$14,INT((ROW()-13)/2),0)),IF(ISBLANK(OFFSET('9. METAS'!$R$20,INT((ROW()-14)/2),0)),"",OFFSET('9. METAS'!$R$20,INT((ROW()-14)/2),0)))</f>
        <v/>
      </c>
      <c r="L425" s="245" t="str">
        <f ca="1">IF(MOD(ROW()-13,2)=0,IF(ISBLANK(OFFSET('11. SEGUIMIENTO 2026'!$P$14,INT((ROW()-13)/2),0)),"",OFFSET('11. SEGUIMIENTO 2026'!$P$14,INT((ROW()-13)/2),0)),IF(ISBLANK(OFFSET('9. METAS'!$S$20,INT((ROW()-14)/2),0)),"",OFFSET('9. METAS'!$S$20,INT((ROW()-14)/2),0)))</f>
        <v/>
      </c>
      <c r="M425" s="246" t="str">
        <f ca="1">IF(MOD(ROW()-13,2)=0,IF(ISBLANK(OFFSET('11. SEGUIMIENTO 2026'!$Q$14,INT((ROW()-13)/2),0)),"",OFFSET('11. SEGUIMIENTO 2026'!$Q$14,INT((ROW()-13)/2),0)),IF(ISBLANK(OFFSET('9. METAS'!$T$20,INT((ROW()-14)/2),0)),"",OFFSET('9. METAS'!$T$20,INT((ROW()-14)/2),0)))</f>
        <v/>
      </c>
      <c r="N425" s="1006" t="str">
        <f t="shared" ref="N425" ca="1" si="408">IFERROR(J425/J426,"ND")</f>
        <v>ND</v>
      </c>
      <c r="O425" s="1008" t="str">
        <f t="shared" ref="O425" ca="1" si="409">IFERROR(((J425+K425+L425+M425)/H425),"ND")</f>
        <v>ND</v>
      </c>
      <c r="P425" s="1010"/>
    </row>
    <row r="426" spans="3:16">
      <c r="C426" s="1025"/>
      <c r="D426" s="1018"/>
      <c r="E426" s="1018"/>
      <c r="F426" s="1021"/>
      <c r="G426" s="1023"/>
      <c r="H426" s="1002"/>
      <c r="I426" s="1012"/>
      <c r="J426" s="244" t="str">
        <f ca="1">IF(MOD(ROW()-13,2)=0,IF(ISBLANK(OFFSET('11. SEGUIMIENTO 2026'!$N$14,INT((ROW()-13)/2),0)),"",OFFSET('11. SEGUIMIENTO 2026'!$N$14,INT((ROW()-13)/2),0)),IF(ISBLANK(OFFSET('9. METAS'!$Q$20,INT((ROW()-14)/2),0)),"",OFFSET('9. METAS'!$Q$20,INT((ROW()-14)/2),0)))</f>
        <v/>
      </c>
      <c r="K426" s="245" t="str">
        <f ca="1">IF(MOD(ROW()-13,2)=0,IF(ISBLANK(OFFSET('11. SEGUIMIENTO 2026'!$O$14,INT((ROW()-13)/2),0)),"",OFFSET('11. SEGUIMIENTO 2026'!$O$14,INT((ROW()-13)/2),0)),IF(ISBLANK(OFFSET('9. METAS'!$R$20,INT((ROW()-14)/2),0)),"",OFFSET('9. METAS'!$R$20,INT((ROW()-14)/2),0)))</f>
        <v/>
      </c>
      <c r="L426" s="245" t="str">
        <f ca="1">IF(MOD(ROW()-13,2)=0,IF(ISBLANK(OFFSET('11. SEGUIMIENTO 2026'!$P$14,INT((ROW()-13)/2),0)),"",OFFSET('11. SEGUIMIENTO 2026'!$P$14,INT((ROW()-13)/2),0)),IF(ISBLANK(OFFSET('9. METAS'!$S$20,INT((ROW()-14)/2),0)),"",OFFSET('9. METAS'!$S$20,INT((ROW()-14)/2),0)))</f>
        <v/>
      </c>
      <c r="M426" s="246" t="str">
        <f ca="1">IF(MOD(ROW()-13,2)=0,IF(ISBLANK(OFFSET('11. SEGUIMIENTO 2026'!$Q$14,INT((ROW()-13)/2),0)),"",OFFSET('11. SEGUIMIENTO 2026'!$Q$14,INT((ROW()-13)/2),0)),IF(ISBLANK(OFFSET('9. METAS'!$T$20,INT((ROW()-14)/2),0)),"",OFFSET('9. METAS'!$T$20,INT((ROW()-14)/2),0)))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02" t="str">
        <f ca="1">IF(ISBLANK(OFFSET('9. METAS'!$K$20,INT((ROW()-13)/2),0)),"",OFFSET('9. METAS'!$K$20,INT((ROW()-13)/2),0))</f>
        <v/>
      </c>
      <c r="I427" s="1004"/>
      <c r="J427" s="244" t="str">
        <f ca="1">IF(MOD(ROW()-13,2)=0,IF(ISBLANK(OFFSET('11. SEGUIMIENTO 2026'!$N$14,INT((ROW()-13)/2),0)),"",OFFSET('11. SEGUIMIENTO 2026'!$N$14,INT((ROW()-13)/2),0)),IF(ISBLANK(OFFSET('9. METAS'!$Q$20,INT((ROW()-14)/2),0)),"",OFFSET('9. METAS'!$Q$20,INT((ROW()-14)/2),0)))</f>
        <v/>
      </c>
      <c r="K427" s="245" t="str">
        <f ca="1">IF(MOD(ROW()-13,2)=0,IF(ISBLANK(OFFSET('11. SEGUIMIENTO 2026'!$O$14,INT((ROW()-13)/2),0)),"",OFFSET('11. SEGUIMIENTO 2026'!$O$14,INT((ROW()-13)/2),0)),IF(ISBLANK(OFFSET('9. METAS'!$R$20,INT((ROW()-14)/2),0)),"",OFFSET('9. METAS'!$R$20,INT((ROW()-14)/2),0)))</f>
        <v/>
      </c>
      <c r="L427" s="245" t="str">
        <f ca="1">IF(MOD(ROW()-13,2)=0,IF(ISBLANK(OFFSET('11. SEGUIMIENTO 2026'!$P$14,INT((ROW()-13)/2),0)),"",OFFSET('11. SEGUIMIENTO 2026'!$P$14,INT((ROW()-13)/2),0)),IF(ISBLANK(OFFSET('9. METAS'!$S$20,INT((ROW()-14)/2),0)),"",OFFSET('9. METAS'!$S$20,INT((ROW()-14)/2),0)))</f>
        <v/>
      </c>
      <c r="M427" s="246" t="str">
        <f ca="1">IF(MOD(ROW()-13,2)=0,IF(ISBLANK(OFFSET('11. SEGUIMIENTO 2026'!$Q$14,INT((ROW()-13)/2),0)),"",OFFSET('11. SEGUIMIENTO 2026'!$Q$14,INT((ROW()-13)/2),0)),IF(ISBLANK(OFFSET('9. METAS'!$T$20,INT((ROW()-14)/2),0)),"",OFFSET('9. METAS'!$T$20,INT((ROW()-14)/2),0)))</f>
        <v/>
      </c>
      <c r="N427" s="1006" t="str">
        <f t="shared" ref="N427" ca="1" si="410">IFERROR(J427/J428,"ND")</f>
        <v>ND</v>
      </c>
      <c r="O427" s="1008" t="str">
        <f t="shared" ref="O427" ca="1" si="411">IFERROR(((J427+K427+L427+M427)/H427),"ND")</f>
        <v>ND</v>
      </c>
      <c r="P427" s="1010"/>
    </row>
    <row r="428" spans="3:16">
      <c r="C428" s="1025"/>
      <c r="D428" s="1018"/>
      <c r="E428" s="1018"/>
      <c r="F428" s="1021"/>
      <c r="G428" s="1023"/>
      <c r="H428" s="1002"/>
      <c r="I428" s="1012"/>
      <c r="J428" s="244" t="str">
        <f ca="1">IF(MOD(ROW()-13,2)=0,IF(ISBLANK(OFFSET('11. SEGUIMIENTO 2026'!$N$14,INT((ROW()-13)/2),0)),"",OFFSET('11. SEGUIMIENTO 2026'!$N$14,INT((ROW()-13)/2),0)),IF(ISBLANK(OFFSET('9. METAS'!$Q$20,INT((ROW()-14)/2),0)),"",OFFSET('9. METAS'!$Q$20,INT((ROW()-14)/2),0)))</f>
        <v/>
      </c>
      <c r="K428" s="245" t="str">
        <f ca="1">IF(MOD(ROW()-13,2)=0,IF(ISBLANK(OFFSET('11. SEGUIMIENTO 2026'!$O$14,INT((ROW()-13)/2),0)),"",OFFSET('11. SEGUIMIENTO 2026'!$O$14,INT((ROW()-13)/2),0)),IF(ISBLANK(OFFSET('9. METAS'!$R$20,INT((ROW()-14)/2),0)),"",OFFSET('9. METAS'!$R$20,INT((ROW()-14)/2),0)))</f>
        <v/>
      </c>
      <c r="L428" s="245" t="str">
        <f ca="1">IF(MOD(ROW()-13,2)=0,IF(ISBLANK(OFFSET('11. SEGUIMIENTO 2026'!$P$14,INT((ROW()-13)/2),0)),"",OFFSET('11. SEGUIMIENTO 2026'!$P$14,INT((ROW()-13)/2),0)),IF(ISBLANK(OFFSET('9. METAS'!$S$20,INT((ROW()-14)/2),0)),"",OFFSET('9. METAS'!$S$20,INT((ROW()-14)/2),0)))</f>
        <v/>
      </c>
      <c r="M428" s="246" t="str">
        <f ca="1">IF(MOD(ROW()-13,2)=0,IF(ISBLANK(OFFSET('11. SEGUIMIENTO 2026'!$Q$14,INT((ROW()-13)/2),0)),"",OFFSET('11. SEGUIMIENTO 2026'!$Q$14,INT((ROW()-13)/2),0)),IF(ISBLANK(OFFSET('9. METAS'!$T$20,INT((ROW()-14)/2),0)),"",OFFSET('9. METAS'!$T$20,INT((ROW()-14)/2),0)))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02">
        <f ca="1">IF(ISBLANK(OFFSET('9. METAS'!$K$20,INT((ROW()-13)/2),0)),"",OFFSET('9. METAS'!$K$20,INT((ROW()-13)/2),0))</f>
        <v>100</v>
      </c>
      <c r="I429" s="1004"/>
      <c r="J429" s="244">
        <f ca="1">IF(MOD(ROW()-13,2)=0,IF(ISBLANK(OFFSET('11. SEGUIMIENTO 2026'!$N$14,INT((ROW()-13)/2),0)),"",OFFSET('11. SEGUIMIENTO 2026'!$N$14,INT((ROW()-13)/2),0)),IF(ISBLANK(OFFSET('9. METAS'!$Q$20,INT((ROW()-14)/2),0)),"",OFFSET('9. METAS'!$Q$20,INT((ROW()-14)/2),0)))</f>
        <v>18</v>
      </c>
      <c r="K429" s="245" t="str">
        <f ca="1">IF(MOD(ROW()-13,2)=0,IF(ISBLANK(OFFSET('11. SEGUIMIENTO 2026'!$O$14,INT((ROW()-13)/2),0)),"",OFFSET('11. SEGUIMIENTO 2026'!$O$14,INT((ROW()-13)/2),0)),IF(ISBLANK(OFFSET('9. METAS'!$R$20,INT((ROW()-14)/2),0)),"",OFFSET('9. METAS'!$R$20,INT((ROW()-14)/2),0)))</f>
        <v/>
      </c>
      <c r="L429" s="245" t="str">
        <f ca="1">IF(MOD(ROW()-13,2)=0,IF(ISBLANK(OFFSET('11. SEGUIMIENTO 2026'!$P$14,INT((ROW()-13)/2),0)),"",OFFSET('11. SEGUIMIENTO 2026'!$P$14,INT((ROW()-13)/2),0)),IF(ISBLANK(OFFSET('9. METAS'!$S$20,INT((ROW()-14)/2),0)),"",OFFSET('9. METAS'!$S$20,INT((ROW()-14)/2),0)))</f>
        <v/>
      </c>
      <c r="M429" s="246" t="str">
        <f ca="1">IF(MOD(ROW()-13,2)=0,IF(ISBLANK(OFFSET('11. SEGUIMIENTO 2026'!$Q$14,INT((ROW()-13)/2),0)),"",OFFSET('11. SEGUIMIENTO 2026'!$Q$14,INT((ROW()-13)/2),0)),IF(ISBLANK(OFFSET('9. METAS'!$T$20,INT((ROW()-14)/2),0)),"",OFFSET('9. METAS'!$T$20,INT((ROW()-14)/2),0)))</f>
        <v/>
      </c>
      <c r="N429" s="1006">
        <f t="shared" ref="N429" ca="1" si="412">IFERROR(J429/J430,"ND")</f>
        <v>0.72</v>
      </c>
      <c r="O429" s="1008" t="str">
        <f t="shared" ref="O429" ca="1" si="413">IFERROR(((J429+K429+L429+M429)/H429),"ND")</f>
        <v>ND</v>
      </c>
      <c r="P429" s="1010"/>
    </row>
    <row r="430" spans="3:16">
      <c r="C430" s="1025"/>
      <c r="D430" s="1018"/>
      <c r="E430" s="1018"/>
      <c r="F430" s="1021"/>
      <c r="G430" s="1023"/>
      <c r="H430" s="1002"/>
      <c r="I430" s="1012"/>
      <c r="J430" s="244">
        <f ca="1">IF(MOD(ROW()-13,2)=0,IF(ISBLANK(OFFSET('11. SEGUIMIENTO 2026'!$N$14,INT((ROW()-13)/2),0)),"",OFFSET('11. SEGUIMIENTO 2026'!$N$14,INT((ROW()-13)/2),0)),IF(ISBLANK(OFFSET('9. METAS'!$Q$20,INT((ROW()-14)/2),0)),"",OFFSET('9. METAS'!$Q$20,INT((ROW()-14)/2),0)))</f>
        <v>25</v>
      </c>
      <c r="K430" s="245">
        <f ca="1">IF(MOD(ROW()-13,2)=0,IF(ISBLANK(OFFSET('11. SEGUIMIENTO 2026'!$O$14,INT((ROW()-13)/2),0)),"",OFFSET('11. SEGUIMIENTO 2026'!$O$14,INT((ROW()-13)/2),0)),IF(ISBLANK(OFFSET('9. METAS'!$R$20,INT((ROW()-14)/2),0)),"",OFFSET('9. METAS'!$R$20,INT((ROW()-14)/2),0)))</f>
        <v>25</v>
      </c>
      <c r="L430" s="245">
        <f ca="1">IF(MOD(ROW()-13,2)=0,IF(ISBLANK(OFFSET('11. SEGUIMIENTO 2026'!$P$14,INT((ROW()-13)/2),0)),"",OFFSET('11. SEGUIMIENTO 2026'!$P$14,INT((ROW()-13)/2),0)),IF(ISBLANK(OFFSET('9. METAS'!$S$20,INT((ROW()-14)/2),0)),"",OFFSET('9. METAS'!$S$20,INT((ROW()-14)/2),0)))</f>
        <v>25</v>
      </c>
      <c r="M430" s="246">
        <f ca="1">IF(MOD(ROW()-13,2)=0,IF(ISBLANK(OFFSET('11. SEGUIMIENTO 2026'!$Q$14,INT((ROW()-13)/2),0)),"",OFFSET('11. SEGUIMIENTO 2026'!$Q$14,INT((ROW()-13)/2),0)),IF(ISBLANK(OFFSET('9. METAS'!$T$20,INT((ROW()-14)/2),0)),"",OFFSET('9. METAS'!$T$20,INT((ROW()-14)/2),0)))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02">
        <f ca="1">IF(ISBLANK(OFFSET('9. METAS'!$K$20,INT((ROW()-13)/2),0)),"",OFFSET('9. METAS'!$K$20,INT((ROW()-13)/2),0))</f>
        <v>2400</v>
      </c>
      <c r="I431" s="1004"/>
      <c r="J431" s="244">
        <f ca="1">IF(MOD(ROW()-13,2)=0,IF(ISBLANK(OFFSET('11. SEGUIMIENTO 2026'!$N$14,INT((ROW()-13)/2),0)),"",OFFSET('11. SEGUIMIENTO 2026'!$N$14,INT((ROW()-13)/2),0)),IF(ISBLANK(OFFSET('9. METAS'!$Q$20,INT((ROW()-14)/2),0)),"",OFFSET('9. METAS'!$Q$20,INT((ROW()-14)/2),0)))</f>
        <v>750</v>
      </c>
      <c r="K431" s="245" t="str">
        <f ca="1">IF(MOD(ROW()-13,2)=0,IF(ISBLANK(OFFSET('11. SEGUIMIENTO 2026'!$O$14,INT((ROW()-13)/2),0)),"",OFFSET('11. SEGUIMIENTO 2026'!$O$14,INT((ROW()-13)/2),0)),IF(ISBLANK(OFFSET('9. METAS'!$R$20,INT((ROW()-14)/2),0)),"",OFFSET('9. METAS'!$R$20,INT((ROW()-14)/2),0)))</f>
        <v/>
      </c>
      <c r="L431" s="245" t="str">
        <f ca="1">IF(MOD(ROW()-13,2)=0,IF(ISBLANK(OFFSET('11. SEGUIMIENTO 2026'!$P$14,INT((ROW()-13)/2),0)),"",OFFSET('11. SEGUIMIENTO 2026'!$P$14,INT((ROW()-13)/2),0)),IF(ISBLANK(OFFSET('9. METAS'!$S$20,INT((ROW()-14)/2),0)),"",OFFSET('9. METAS'!$S$20,INT((ROW()-14)/2),0)))</f>
        <v/>
      </c>
      <c r="M431" s="246" t="str">
        <f ca="1">IF(MOD(ROW()-13,2)=0,IF(ISBLANK(OFFSET('11. SEGUIMIENTO 2026'!$Q$14,INT((ROW()-13)/2),0)),"",OFFSET('11. SEGUIMIENTO 2026'!$Q$14,INT((ROW()-13)/2),0)),IF(ISBLANK(OFFSET('9. METAS'!$T$20,INT((ROW()-14)/2),0)),"",OFFSET('9. METAS'!$T$20,INT((ROW()-14)/2),0)))</f>
        <v/>
      </c>
      <c r="N431" s="1006">
        <f t="shared" ref="N431" ca="1" si="414">IFERROR(J431/J432,"ND")</f>
        <v>1.25</v>
      </c>
      <c r="O431" s="1008" t="str">
        <f t="shared" ref="O431" ca="1" si="415">IFERROR(((J431+K431+L431+M431)/H431),"ND")</f>
        <v>ND</v>
      </c>
      <c r="P431" s="1010"/>
    </row>
    <row r="432" spans="3:16">
      <c r="C432" s="1025"/>
      <c r="D432" s="1018"/>
      <c r="E432" s="1018"/>
      <c r="F432" s="1021"/>
      <c r="G432" s="1023"/>
      <c r="H432" s="1002"/>
      <c r="I432" s="1012"/>
      <c r="J432" s="244">
        <f ca="1">IF(MOD(ROW()-13,2)=0,IF(ISBLANK(OFFSET('11. SEGUIMIENTO 2026'!$N$14,INT((ROW()-13)/2),0)),"",OFFSET('11. SEGUIMIENTO 2026'!$N$14,INT((ROW()-13)/2),0)),IF(ISBLANK(OFFSET('9. METAS'!$Q$20,INT((ROW()-14)/2),0)),"",OFFSET('9. METAS'!$Q$20,INT((ROW()-14)/2),0)))</f>
        <v>600</v>
      </c>
      <c r="K432" s="245">
        <f ca="1">IF(MOD(ROW()-13,2)=0,IF(ISBLANK(OFFSET('11. SEGUIMIENTO 2026'!$O$14,INT((ROW()-13)/2),0)),"",OFFSET('11. SEGUIMIENTO 2026'!$O$14,INT((ROW()-13)/2),0)),IF(ISBLANK(OFFSET('9. METAS'!$R$20,INT((ROW()-14)/2),0)),"",OFFSET('9. METAS'!$R$20,INT((ROW()-14)/2),0)))</f>
        <v>600</v>
      </c>
      <c r="L432" s="245">
        <f ca="1">IF(MOD(ROW()-13,2)=0,IF(ISBLANK(OFFSET('11. SEGUIMIENTO 2026'!$P$14,INT((ROW()-13)/2),0)),"",OFFSET('11. SEGUIMIENTO 2026'!$P$14,INT((ROW()-13)/2),0)),IF(ISBLANK(OFFSET('9. METAS'!$S$20,INT((ROW()-14)/2),0)),"",OFFSET('9. METAS'!$S$20,INT((ROW()-14)/2),0)))</f>
        <v>600</v>
      </c>
      <c r="M432" s="246">
        <f ca="1">IF(MOD(ROW()-13,2)=0,IF(ISBLANK(OFFSET('11. SEGUIMIENTO 2026'!$Q$14,INT((ROW()-13)/2),0)),"",OFFSET('11. SEGUIMIENTO 2026'!$Q$14,INT((ROW()-13)/2),0)),IF(ISBLANK(OFFSET('9. METAS'!$T$20,INT((ROW()-14)/2),0)),"",OFFSET('9. METAS'!$T$20,INT((ROW()-14)/2),0)))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02">
        <f ca="1">IF(ISBLANK(OFFSET('9. METAS'!$K$20,INT((ROW()-13)/2),0)),"",OFFSET('9. METAS'!$K$20,INT((ROW()-13)/2),0))</f>
        <v>1400</v>
      </c>
      <c r="I433" s="1004"/>
      <c r="J433" s="244">
        <f ca="1">IF(MOD(ROW()-13,2)=0,IF(ISBLANK(OFFSET('11. SEGUIMIENTO 2026'!$N$14,INT((ROW()-13)/2),0)),"",OFFSET('11. SEGUIMIENTO 2026'!$N$14,INT((ROW()-13)/2),0)),IF(ISBLANK(OFFSET('9. METAS'!$Q$20,INT((ROW()-14)/2),0)),"",OFFSET('9. METAS'!$Q$20,INT((ROW()-14)/2),0)))</f>
        <v>283</v>
      </c>
      <c r="K433" s="245" t="str">
        <f ca="1">IF(MOD(ROW()-13,2)=0,IF(ISBLANK(OFFSET('11. SEGUIMIENTO 2026'!$O$14,INT((ROW()-13)/2),0)),"",OFFSET('11. SEGUIMIENTO 2026'!$O$14,INT((ROW()-13)/2),0)),IF(ISBLANK(OFFSET('9. METAS'!$R$20,INT((ROW()-14)/2),0)),"",OFFSET('9. METAS'!$R$20,INT((ROW()-14)/2),0)))</f>
        <v/>
      </c>
      <c r="L433" s="245" t="str">
        <f ca="1">IF(MOD(ROW()-13,2)=0,IF(ISBLANK(OFFSET('11. SEGUIMIENTO 2026'!$P$14,INT((ROW()-13)/2),0)),"",OFFSET('11. SEGUIMIENTO 2026'!$P$14,INT((ROW()-13)/2),0)),IF(ISBLANK(OFFSET('9. METAS'!$S$20,INT((ROW()-14)/2),0)),"",OFFSET('9. METAS'!$S$20,INT((ROW()-14)/2),0)))</f>
        <v/>
      </c>
      <c r="M433" s="246" t="str">
        <f ca="1">IF(MOD(ROW()-13,2)=0,IF(ISBLANK(OFFSET('11. SEGUIMIENTO 2026'!$Q$14,INT((ROW()-13)/2),0)),"",OFFSET('11. SEGUIMIENTO 2026'!$Q$14,INT((ROW()-13)/2),0)),IF(ISBLANK(OFFSET('9. METAS'!$T$20,INT((ROW()-14)/2),0)),"",OFFSET('9. METAS'!$T$20,INT((ROW()-14)/2),0)))</f>
        <v/>
      </c>
      <c r="N433" s="1006">
        <f t="shared" ref="N433" ca="1" si="416">IFERROR(J433/J434,"ND")</f>
        <v>0.80857142857142861</v>
      </c>
      <c r="O433" s="1008" t="str">
        <f t="shared" ref="O433" ca="1" si="417">IFERROR(((J433+K433+L433+M433)/H433),"ND")</f>
        <v>ND</v>
      </c>
      <c r="P433" s="1010"/>
    </row>
    <row r="434" spans="3:16">
      <c r="C434" s="1025"/>
      <c r="D434" s="1018"/>
      <c r="E434" s="1018"/>
      <c r="F434" s="1021"/>
      <c r="G434" s="1023"/>
      <c r="H434" s="1002"/>
      <c r="I434" s="1012"/>
      <c r="J434" s="244">
        <f ca="1">IF(MOD(ROW()-13,2)=0,IF(ISBLANK(OFFSET('11. SEGUIMIENTO 2026'!$N$14,INT((ROW()-13)/2),0)),"",OFFSET('11. SEGUIMIENTO 2026'!$N$14,INT((ROW()-13)/2),0)),IF(ISBLANK(OFFSET('9. METAS'!$Q$20,INT((ROW()-14)/2),0)),"",OFFSET('9. METAS'!$Q$20,INT((ROW()-14)/2),0)))</f>
        <v>350</v>
      </c>
      <c r="K434" s="245">
        <f ca="1">IF(MOD(ROW()-13,2)=0,IF(ISBLANK(OFFSET('11. SEGUIMIENTO 2026'!$O$14,INT((ROW()-13)/2),0)),"",OFFSET('11. SEGUIMIENTO 2026'!$O$14,INT((ROW()-13)/2),0)),IF(ISBLANK(OFFSET('9. METAS'!$R$20,INT((ROW()-14)/2),0)),"",OFFSET('9. METAS'!$R$20,INT((ROW()-14)/2),0)))</f>
        <v>350</v>
      </c>
      <c r="L434" s="245">
        <f ca="1">IF(MOD(ROW()-13,2)=0,IF(ISBLANK(OFFSET('11. SEGUIMIENTO 2026'!$P$14,INT((ROW()-13)/2),0)),"",OFFSET('11. SEGUIMIENTO 2026'!$P$14,INT((ROW()-13)/2),0)),IF(ISBLANK(OFFSET('9. METAS'!$S$20,INT((ROW()-14)/2),0)),"",OFFSET('9. METAS'!$S$20,INT((ROW()-14)/2),0)))</f>
        <v>350</v>
      </c>
      <c r="M434" s="246">
        <f ca="1">IF(MOD(ROW()-13,2)=0,IF(ISBLANK(OFFSET('11. SEGUIMIENTO 2026'!$Q$14,INT((ROW()-13)/2),0)),"",OFFSET('11. SEGUIMIENTO 2026'!$Q$14,INT((ROW()-13)/2),0)),IF(ISBLANK(OFFSET('9. METAS'!$T$20,INT((ROW()-14)/2),0)),"",OFFSET('9. METAS'!$T$20,INT((ROW()-14)/2),0)))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02">
        <f ca="1">IF(ISBLANK(OFFSET('9. METAS'!$K$20,INT((ROW()-13)/2),0)),"",OFFSET('9. METAS'!$K$20,INT((ROW()-13)/2),0))</f>
        <v>120</v>
      </c>
      <c r="I435" s="1004"/>
      <c r="J435" s="244">
        <f ca="1">IF(MOD(ROW()-13,2)=0,IF(ISBLANK(OFFSET('11. SEGUIMIENTO 2026'!$N$14,INT((ROW()-13)/2),0)),"",OFFSET('11. SEGUIMIENTO 2026'!$N$14,INT((ROW()-13)/2),0)),IF(ISBLANK(OFFSET('9. METAS'!$Q$20,INT((ROW()-14)/2),0)),"",OFFSET('9. METAS'!$Q$20,INT((ROW()-14)/2),0)))</f>
        <v>44</v>
      </c>
      <c r="K435" s="245" t="str">
        <f ca="1">IF(MOD(ROW()-13,2)=0,IF(ISBLANK(OFFSET('11. SEGUIMIENTO 2026'!$O$14,INT((ROW()-13)/2),0)),"",OFFSET('11. SEGUIMIENTO 2026'!$O$14,INT((ROW()-13)/2),0)),IF(ISBLANK(OFFSET('9. METAS'!$R$20,INT((ROW()-14)/2),0)),"",OFFSET('9. METAS'!$R$20,INT((ROW()-14)/2),0)))</f>
        <v/>
      </c>
      <c r="L435" s="245" t="str">
        <f ca="1">IF(MOD(ROW()-13,2)=0,IF(ISBLANK(OFFSET('11. SEGUIMIENTO 2026'!$P$14,INT((ROW()-13)/2),0)),"",OFFSET('11. SEGUIMIENTO 2026'!$P$14,INT((ROW()-13)/2),0)),IF(ISBLANK(OFFSET('9. METAS'!$S$20,INT((ROW()-14)/2),0)),"",OFFSET('9. METAS'!$S$20,INT((ROW()-14)/2),0)))</f>
        <v/>
      </c>
      <c r="M435" s="246" t="str">
        <f ca="1">IF(MOD(ROW()-13,2)=0,IF(ISBLANK(OFFSET('11. SEGUIMIENTO 2026'!$Q$14,INT((ROW()-13)/2),0)),"",OFFSET('11. SEGUIMIENTO 2026'!$Q$14,INT((ROW()-13)/2),0)),IF(ISBLANK(OFFSET('9. METAS'!$T$20,INT((ROW()-14)/2),0)),"",OFFSET('9. METAS'!$T$20,INT((ROW()-14)/2),0)))</f>
        <v/>
      </c>
      <c r="N435" s="1006">
        <f t="shared" ref="N435" ca="1" si="418">IFERROR(J435/J436,"ND")</f>
        <v>1.4666666666666666</v>
      </c>
      <c r="O435" s="1008" t="str">
        <f t="shared" ref="O435" ca="1" si="419">IFERROR(((J435+K435+L435+M435)/H435),"ND")</f>
        <v>ND</v>
      </c>
      <c r="P435" s="1010"/>
    </row>
    <row r="436" spans="3:16">
      <c r="C436" s="1025"/>
      <c r="D436" s="1018"/>
      <c r="E436" s="1018"/>
      <c r="F436" s="1021"/>
      <c r="G436" s="1023"/>
      <c r="H436" s="1002"/>
      <c r="I436" s="1012"/>
      <c r="J436" s="244">
        <f ca="1">IF(MOD(ROW()-13,2)=0,IF(ISBLANK(OFFSET('11. SEGUIMIENTO 2026'!$N$14,INT((ROW()-13)/2),0)),"",OFFSET('11. SEGUIMIENTO 2026'!$N$14,INT((ROW()-13)/2),0)),IF(ISBLANK(OFFSET('9. METAS'!$Q$20,INT((ROW()-14)/2),0)),"",OFFSET('9. METAS'!$Q$20,INT((ROW()-14)/2),0)))</f>
        <v>30</v>
      </c>
      <c r="K436" s="245">
        <f ca="1">IF(MOD(ROW()-13,2)=0,IF(ISBLANK(OFFSET('11. SEGUIMIENTO 2026'!$O$14,INT((ROW()-13)/2),0)),"",OFFSET('11. SEGUIMIENTO 2026'!$O$14,INT((ROW()-13)/2),0)),IF(ISBLANK(OFFSET('9. METAS'!$R$20,INT((ROW()-14)/2),0)),"",OFFSET('9. METAS'!$R$20,INT((ROW()-14)/2),0)))</f>
        <v>30</v>
      </c>
      <c r="L436" s="245">
        <f ca="1">IF(MOD(ROW()-13,2)=0,IF(ISBLANK(OFFSET('11. SEGUIMIENTO 2026'!$P$14,INT((ROW()-13)/2),0)),"",OFFSET('11. SEGUIMIENTO 2026'!$P$14,INT((ROW()-13)/2),0)),IF(ISBLANK(OFFSET('9. METAS'!$S$20,INT((ROW()-14)/2),0)),"",OFFSET('9. METAS'!$S$20,INT((ROW()-14)/2),0)))</f>
        <v>30</v>
      </c>
      <c r="M436" s="246">
        <f ca="1">IF(MOD(ROW()-13,2)=0,IF(ISBLANK(OFFSET('11. SEGUIMIENTO 2026'!$Q$14,INT((ROW()-13)/2),0)),"",OFFSET('11. SEGUIMIENTO 2026'!$Q$14,INT((ROW()-13)/2),0)),IF(ISBLANK(OFFSET('9. METAS'!$T$20,INT((ROW()-14)/2),0)),"",OFFSET('9. METAS'!$T$20,INT((ROW()-14)/2),0)))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02">
        <f ca="1">IF(ISBLANK(OFFSET('9. METAS'!$K$20,INT((ROW()-13)/2),0)),"",OFFSET('9. METAS'!$K$20,INT((ROW()-13)/2),0))</f>
        <v>8</v>
      </c>
      <c r="I437" s="1004"/>
      <c r="J437" s="244">
        <f ca="1">IF(MOD(ROW()-13,2)=0,IF(ISBLANK(OFFSET('11. SEGUIMIENTO 2026'!$N$14,INT((ROW()-13)/2),0)),"",OFFSET('11. SEGUIMIENTO 2026'!$N$14,INT((ROW()-13)/2),0)),IF(ISBLANK(OFFSET('9. METAS'!$Q$20,INT((ROW()-14)/2),0)),"",OFFSET('9. METAS'!$Q$20,INT((ROW()-14)/2),0)))</f>
        <v>0</v>
      </c>
      <c r="K437" s="245" t="str">
        <f ca="1">IF(MOD(ROW()-13,2)=0,IF(ISBLANK(OFFSET('11. SEGUIMIENTO 2026'!$O$14,INT((ROW()-13)/2),0)),"",OFFSET('11. SEGUIMIENTO 2026'!$O$14,INT((ROW()-13)/2),0)),IF(ISBLANK(OFFSET('9. METAS'!$R$20,INT((ROW()-14)/2),0)),"",OFFSET('9. METAS'!$R$20,INT((ROW()-14)/2),0)))</f>
        <v/>
      </c>
      <c r="L437" s="245" t="str">
        <f ca="1">IF(MOD(ROW()-13,2)=0,IF(ISBLANK(OFFSET('11. SEGUIMIENTO 2026'!$P$14,INT((ROW()-13)/2),0)),"",OFFSET('11. SEGUIMIENTO 2026'!$P$14,INT((ROW()-13)/2),0)),IF(ISBLANK(OFFSET('9. METAS'!$S$20,INT((ROW()-14)/2),0)),"",OFFSET('9. METAS'!$S$20,INT((ROW()-14)/2),0)))</f>
        <v/>
      </c>
      <c r="M437" s="246" t="str">
        <f ca="1">IF(MOD(ROW()-13,2)=0,IF(ISBLANK(OFFSET('11. SEGUIMIENTO 2026'!$Q$14,INT((ROW()-13)/2),0)),"",OFFSET('11. SEGUIMIENTO 2026'!$Q$14,INT((ROW()-13)/2),0)),IF(ISBLANK(OFFSET('9. METAS'!$T$20,INT((ROW()-14)/2),0)),"",OFFSET('9. METAS'!$T$20,INT((ROW()-14)/2),0)))</f>
        <v/>
      </c>
      <c r="N437" s="1006">
        <f t="shared" ref="N437" ca="1" si="420">IFERROR(J437/J438,"ND")</f>
        <v>0</v>
      </c>
      <c r="O437" s="1008" t="str">
        <f t="shared" ref="O437" ca="1" si="421">IFERROR(((J437+K437+L437+M437)/H437),"ND")</f>
        <v>ND</v>
      </c>
      <c r="P437" s="1010"/>
    </row>
    <row r="438" spans="3:16">
      <c r="C438" s="1025"/>
      <c r="D438" s="1018"/>
      <c r="E438" s="1018"/>
      <c r="F438" s="1021"/>
      <c r="G438" s="1023"/>
      <c r="H438" s="1002"/>
      <c r="I438" s="1012"/>
      <c r="J438" s="244">
        <f ca="1">IF(MOD(ROW()-13,2)=0,IF(ISBLANK(OFFSET('11. SEGUIMIENTO 2026'!$N$14,INT((ROW()-13)/2),0)),"",OFFSET('11. SEGUIMIENTO 2026'!$N$14,INT((ROW()-13)/2),0)),IF(ISBLANK(OFFSET('9. METAS'!$Q$20,INT((ROW()-14)/2),0)),"",OFFSET('9. METAS'!$Q$20,INT((ROW()-14)/2),0)))</f>
        <v>2</v>
      </c>
      <c r="K438" s="245">
        <f ca="1">IF(MOD(ROW()-13,2)=0,IF(ISBLANK(OFFSET('11. SEGUIMIENTO 2026'!$O$14,INT((ROW()-13)/2),0)),"",OFFSET('11. SEGUIMIENTO 2026'!$O$14,INT((ROW()-13)/2),0)),IF(ISBLANK(OFFSET('9. METAS'!$R$20,INT((ROW()-14)/2),0)),"",OFFSET('9. METAS'!$R$20,INT((ROW()-14)/2),0)))</f>
        <v>2</v>
      </c>
      <c r="L438" s="245">
        <f ca="1">IF(MOD(ROW()-13,2)=0,IF(ISBLANK(OFFSET('11. SEGUIMIENTO 2026'!$P$14,INT((ROW()-13)/2),0)),"",OFFSET('11. SEGUIMIENTO 2026'!$P$14,INT((ROW()-13)/2),0)),IF(ISBLANK(OFFSET('9. METAS'!$S$20,INT((ROW()-14)/2),0)),"",OFFSET('9. METAS'!$S$20,INT((ROW()-14)/2),0)))</f>
        <v>2</v>
      </c>
      <c r="M438" s="246">
        <f ca="1">IF(MOD(ROW()-13,2)=0,IF(ISBLANK(OFFSET('11. SEGUIMIENTO 2026'!$Q$14,INT((ROW()-13)/2),0)),"",OFFSET('11. SEGUIMIENTO 2026'!$Q$14,INT((ROW()-13)/2),0)),IF(ISBLANK(OFFSET('9. METAS'!$T$20,INT((ROW()-14)/2),0)),"",OFFSET('9. METAS'!$T$20,INT((ROW()-14)/2),0)))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02" t="str">
        <f ca="1">IF(ISBLANK(OFFSET('9. METAS'!$K$20,INT((ROW()-13)/2),0)),"",OFFSET('9. METAS'!$K$20,INT((ROW()-13)/2),0))</f>
        <v/>
      </c>
      <c r="I439" s="1004"/>
      <c r="J439" s="244" t="str">
        <f ca="1">IF(MOD(ROW()-13,2)=0,IF(ISBLANK(OFFSET('11. SEGUIMIENTO 2026'!$N$14,INT((ROW()-13)/2),0)),"",OFFSET('11. SEGUIMIENTO 2026'!$N$14,INT((ROW()-13)/2),0)),IF(ISBLANK(OFFSET('9. METAS'!$Q$20,INT((ROW()-14)/2),0)),"",OFFSET('9. METAS'!$Q$20,INT((ROW()-14)/2),0)))</f>
        <v/>
      </c>
      <c r="K439" s="245" t="str">
        <f ca="1">IF(MOD(ROW()-13,2)=0,IF(ISBLANK(OFFSET('11. SEGUIMIENTO 2026'!$O$14,INT((ROW()-13)/2),0)),"",OFFSET('11. SEGUIMIENTO 2026'!$O$14,INT((ROW()-13)/2),0)),IF(ISBLANK(OFFSET('9. METAS'!$R$20,INT((ROW()-14)/2),0)),"",OFFSET('9. METAS'!$R$20,INT((ROW()-14)/2),0)))</f>
        <v/>
      </c>
      <c r="L439" s="245" t="str">
        <f ca="1">IF(MOD(ROW()-13,2)=0,IF(ISBLANK(OFFSET('11. SEGUIMIENTO 2026'!$P$14,INT((ROW()-13)/2),0)),"",OFFSET('11. SEGUIMIENTO 2026'!$P$14,INT((ROW()-13)/2),0)),IF(ISBLANK(OFFSET('9. METAS'!$S$20,INT((ROW()-14)/2),0)),"",OFFSET('9. METAS'!$S$20,INT((ROW()-14)/2),0)))</f>
        <v/>
      </c>
      <c r="M439" s="246" t="str">
        <f ca="1">IF(MOD(ROW()-13,2)=0,IF(ISBLANK(OFFSET('11. SEGUIMIENTO 2026'!$Q$14,INT((ROW()-13)/2),0)),"",OFFSET('11. SEGUIMIENTO 2026'!$Q$14,INT((ROW()-13)/2),0)),IF(ISBLANK(OFFSET('9. METAS'!$T$20,INT((ROW()-14)/2),0)),"",OFFSET('9. METAS'!$T$20,INT((ROW()-14)/2),0)))</f>
        <v/>
      </c>
      <c r="N439" s="1006" t="str">
        <f t="shared" ref="N439" ca="1" si="422">IFERROR(J439/J440,"ND")</f>
        <v>ND</v>
      </c>
      <c r="O439" s="1008" t="str">
        <f t="shared" ref="O439" ca="1" si="423">IFERROR(((J439+K439+L439+M439)/H439),"ND")</f>
        <v>ND</v>
      </c>
      <c r="P439" s="1010"/>
    </row>
    <row r="440" spans="3:16">
      <c r="C440" s="1025"/>
      <c r="D440" s="1018"/>
      <c r="E440" s="1018"/>
      <c r="F440" s="1021"/>
      <c r="G440" s="1023"/>
      <c r="H440" s="1002"/>
      <c r="I440" s="1012"/>
      <c r="J440" s="244" t="str">
        <f ca="1">IF(MOD(ROW()-13,2)=0,IF(ISBLANK(OFFSET('11. SEGUIMIENTO 2026'!$N$14,INT((ROW()-13)/2),0)),"",OFFSET('11. SEGUIMIENTO 2026'!$N$14,INT((ROW()-13)/2),0)),IF(ISBLANK(OFFSET('9. METAS'!$Q$20,INT((ROW()-14)/2),0)),"",OFFSET('9. METAS'!$Q$20,INT((ROW()-14)/2),0)))</f>
        <v/>
      </c>
      <c r="K440" s="245" t="str">
        <f ca="1">IF(MOD(ROW()-13,2)=0,IF(ISBLANK(OFFSET('11. SEGUIMIENTO 2026'!$O$14,INT((ROW()-13)/2),0)),"",OFFSET('11. SEGUIMIENTO 2026'!$O$14,INT((ROW()-13)/2),0)),IF(ISBLANK(OFFSET('9. METAS'!$R$20,INT((ROW()-14)/2),0)),"",OFFSET('9. METAS'!$R$20,INT((ROW()-14)/2),0)))</f>
        <v/>
      </c>
      <c r="L440" s="245" t="str">
        <f ca="1">IF(MOD(ROW()-13,2)=0,IF(ISBLANK(OFFSET('11. SEGUIMIENTO 2026'!$P$14,INT((ROW()-13)/2),0)),"",OFFSET('11. SEGUIMIENTO 2026'!$P$14,INT((ROW()-13)/2),0)),IF(ISBLANK(OFFSET('9. METAS'!$S$20,INT((ROW()-14)/2),0)),"",OFFSET('9. METAS'!$S$20,INT((ROW()-14)/2),0)))</f>
        <v/>
      </c>
      <c r="M440" s="246" t="str">
        <f ca="1">IF(MOD(ROW()-13,2)=0,IF(ISBLANK(OFFSET('11. SEGUIMIENTO 2026'!$Q$14,INT((ROW()-13)/2),0)),"",OFFSET('11. SEGUIMIENTO 2026'!$Q$14,INT((ROW()-13)/2),0)),IF(ISBLANK(OFFSET('9. METAS'!$T$20,INT((ROW()-14)/2),0)),"",OFFSET('9. METAS'!$T$20,INT((ROW()-14)/2),0)))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02" t="str">
        <f ca="1">IF(ISBLANK(OFFSET('9. METAS'!$K$20,INT((ROW()-13)/2),0)),"",OFFSET('9. METAS'!$K$20,INT((ROW()-13)/2),0))</f>
        <v/>
      </c>
      <c r="I441" s="1004"/>
      <c r="J441" s="244" t="str">
        <f ca="1">IF(MOD(ROW()-13,2)=0,IF(ISBLANK(OFFSET('11. SEGUIMIENTO 2026'!$N$14,INT((ROW()-13)/2),0)),"",OFFSET('11. SEGUIMIENTO 2026'!$N$14,INT((ROW()-13)/2),0)),IF(ISBLANK(OFFSET('9. METAS'!$Q$20,INT((ROW()-14)/2),0)),"",OFFSET('9. METAS'!$Q$20,INT((ROW()-14)/2),0)))</f>
        <v/>
      </c>
      <c r="K441" s="245" t="str">
        <f ca="1">IF(MOD(ROW()-13,2)=0,IF(ISBLANK(OFFSET('11. SEGUIMIENTO 2026'!$O$14,INT((ROW()-13)/2),0)),"",OFFSET('11. SEGUIMIENTO 2026'!$O$14,INT((ROW()-13)/2),0)),IF(ISBLANK(OFFSET('9. METAS'!$R$20,INT((ROW()-14)/2),0)),"",OFFSET('9. METAS'!$R$20,INT((ROW()-14)/2),0)))</f>
        <v/>
      </c>
      <c r="L441" s="245" t="str">
        <f ca="1">IF(MOD(ROW()-13,2)=0,IF(ISBLANK(OFFSET('11. SEGUIMIENTO 2026'!$P$14,INT((ROW()-13)/2),0)),"",OFFSET('11. SEGUIMIENTO 2026'!$P$14,INT((ROW()-13)/2),0)),IF(ISBLANK(OFFSET('9. METAS'!$S$20,INT((ROW()-14)/2),0)),"",OFFSET('9. METAS'!$S$20,INT((ROW()-14)/2),0)))</f>
        <v/>
      </c>
      <c r="M441" s="246" t="str">
        <f ca="1">IF(MOD(ROW()-13,2)=0,IF(ISBLANK(OFFSET('11. SEGUIMIENTO 2026'!$Q$14,INT((ROW()-13)/2),0)),"",OFFSET('11. SEGUIMIENTO 2026'!$Q$14,INT((ROW()-13)/2),0)),IF(ISBLANK(OFFSET('9. METAS'!$T$20,INT((ROW()-14)/2),0)),"",OFFSET('9. METAS'!$T$20,INT((ROW()-14)/2),0)))</f>
        <v/>
      </c>
      <c r="N441" s="1006" t="str">
        <f t="shared" ref="N441" ca="1" si="424">IFERROR(J441/J442,"ND")</f>
        <v>ND</v>
      </c>
      <c r="O441" s="1008" t="str">
        <f t="shared" ref="O441" ca="1" si="425">IFERROR(((J441+K441+L441+M441)/H441),"ND")</f>
        <v>ND</v>
      </c>
      <c r="P441" s="1010"/>
    </row>
    <row r="442" spans="3:16">
      <c r="C442" s="1025"/>
      <c r="D442" s="1018"/>
      <c r="E442" s="1018"/>
      <c r="F442" s="1021"/>
      <c r="G442" s="1023"/>
      <c r="H442" s="1002"/>
      <c r="I442" s="1012"/>
      <c r="J442" s="244" t="str">
        <f ca="1">IF(MOD(ROW()-13,2)=0,IF(ISBLANK(OFFSET('11. SEGUIMIENTO 2026'!$N$14,INT((ROW()-13)/2),0)),"",OFFSET('11. SEGUIMIENTO 2026'!$N$14,INT((ROW()-13)/2),0)),IF(ISBLANK(OFFSET('9. METAS'!$Q$20,INT((ROW()-14)/2),0)),"",OFFSET('9. METAS'!$Q$20,INT((ROW()-14)/2),0)))</f>
        <v/>
      </c>
      <c r="K442" s="245" t="str">
        <f ca="1">IF(MOD(ROW()-13,2)=0,IF(ISBLANK(OFFSET('11. SEGUIMIENTO 2026'!$O$14,INT((ROW()-13)/2),0)),"",OFFSET('11. SEGUIMIENTO 2026'!$O$14,INT((ROW()-13)/2),0)),IF(ISBLANK(OFFSET('9. METAS'!$R$20,INT((ROW()-14)/2),0)),"",OFFSET('9. METAS'!$R$20,INT((ROW()-14)/2),0)))</f>
        <v/>
      </c>
      <c r="L442" s="245" t="str">
        <f ca="1">IF(MOD(ROW()-13,2)=0,IF(ISBLANK(OFFSET('11. SEGUIMIENTO 2026'!$P$14,INT((ROW()-13)/2),0)),"",OFFSET('11. SEGUIMIENTO 2026'!$P$14,INT((ROW()-13)/2),0)),IF(ISBLANK(OFFSET('9. METAS'!$S$20,INT((ROW()-14)/2),0)),"",OFFSET('9. METAS'!$S$20,INT((ROW()-14)/2),0)))</f>
        <v/>
      </c>
      <c r="M442" s="246" t="str">
        <f ca="1">IF(MOD(ROW()-13,2)=0,IF(ISBLANK(OFFSET('11. SEGUIMIENTO 2026'!$Q$14,INT((ROW()-13)/2),0)),"",OFFSET('11. SEGUIMIENTO 2026'!$Q$14,INT((ROW()-13)/2),0)),IF(ISBLANK(OFFSET('9. METAS'!$T$20,INT((ROW()-14)/2),0)),"",OFFSET('9. METAS'!$T$20,INT((ROW()-14)/2),0)))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02" t="str">
        <f ca="1">IF(ISBLANK(OFFSET('9. METAS'!$K$20,INT((ROW()-13)/2),0)),"",OFFSET('9. METAS'!$K$20,INT((ROW()-13)/2),0))</f>
        <v/>
      </c>
      <c r="I443" s="1004"/>
      <c r="J443" s="244" t="str">
        <f ca="1">IF(MOD(ROW()-13,2)=0,IF(ISBLANK(OFFSET('11. SEGUIMIENTO 2026'!$N$14,INT((ROW()-13)/2),0)),"",OFFSET('11. SEGUIMIENTO 2026'!$N$14,INT((ROW()-13)/2),0)),IF(ISBLANK(OFFSET('9. METAS'!$Q$20,INT((ROW()-14)/2),0)),"",OFFSET('9. METAS'!$Q$20,INT((ROW()-14)/2),0)))</f>
        <v/>
      </c>
      <c r="K443" s="245" t="str">
        <f ca="1">IF(MOD(ROW()-13,2)=0,IF(ISBLANK(OFFSET('11. SEGUIMIENTO 2026'!$O$14,INT((ROW()-13)/2),0)),"",OFFSET('11. SEGUIMIENTO 2026'!$O$14,INT((ROW()-13)/2),0)),IF(ISBLANK(OFFSET('9. METAS'!$R$20,INT((ROW()-14)/2),0)),"",OFFSET('9. METAS'!$R$20,INT((ROW()-14)/2),0)))</f>
        <v/>
      </c>
      <c r="L443" s="245" t="str">
        <f ca="1">IF(MOD(ROW()-13,2)=0,IF(ISBLANK(OFFSET('11. SEGUIMIENTO 2026'!$P$14,INT((ROW()-13)/2),0)),"",OFFSET('11. SEGUIMIENTO 2026'!$P$14,INT((ROW()-13)/2),0)),IF(ISBLANK(OFFSET('9. METAS'!$S$20,INT((ROW()-14)/2),0)),"",OFFSET('9. METAS'!$S$20,INT((ROW()-14)/2),0)))</f>
        <v/>
      </c>
      <c r="M443" s="246" t="str">
        <f ca="1">IF(MOD(ROW()-13,2)=0,IF(ISBLANK(OFFSET('11. SEGUIMIENTO 2026'!$Q$14,INT((ROW()-13)/2),0)),"",OFFSET('11. SEGUIMIENTO 2026'!$Q$14,INT((ROW()-13)/2),0)),IF(ISBLANK(OFFSET('9. METAS'!$T$20,INT((ROW()-14)/2),0)),"",OFFSET('9. METAS'!$T$20,INT((ROW()-14)/2),0)))</f>
        <v/>
      </c>
      <c r="N443" s="1006" t="str">
        <f t="shared" ref="N443" ca="1" si="426">IFERROR(J443/J444,"ND")</f>
        <v>ND</v>
      </c>
      <c r="O443" s="1008" t="str">
        <f t="shared" ref="O443" ca="1" si="427">IFERROR(((J443+K443+L443+M443)/H443),"ND")</f>
        <v>ND</v>
      </c>
      <c r="P443" s="1010"/>
    </row>
    <row r="444" spans="3:16">
      <c r="C444" s="1025"/>
      <c r="D444" s="1018"/>
      <c r="E444" s="1018"/>
      <c r="F444" s="1021"/>
      <c r="G444" s="1023"/>
      <c r="H444" s="1002"/>
      <c r="I444" s="1012"/>
      <c r="J444" s="244" t="str">
        <f ca="1">IF(MOD(ROW()-13,2)=0,IF(ISBLANK(OFFSET('11. SEGUIMIENTO 2026'!$N$14,INT((ROW()-13)/2),0)),"",OFFSET('11. SEGUIMIENTO 2026'!$N$14,INT((ROW()-13)/2),0)),IF(ISBLANK(OFFSET('9. METAS'!$Q$20,INT((ROW()-14)/2),0)),"",OFFSET('9. METAS'!$Q$20,INT((ROW()-14)/2),0)))</f>
        <v/>
      </c>
      <c r="K444" s="245" t="str">
        <f ca="1">IF(MOD(ROW()-13,2)=0,IF(ISBLANK(OFFSET('11. SEGUIMIENTO 2026'!$O$14,INT((ROW()-13)/2),0)),"",OFFSET('11. SEGUIMIENTO 2026'!$O$14,INT((ROW()-13)/2),0)),IF(ISBLANK(OFFSET('9. METAS'!$R$20,INT((ROW()-14)/2),0)),"",OFFSET('9. METAS'!$R$20,INT((ROW()-14)/2),0)))</f>
        <v/>
      </c>
      <c r="L444" s="245" t="str">
        <f ca="1">IF(MOD(ROW()-13,2)=0,IF(ISBLANK(OFFSET('11. SEGUIMIENTO 2026'!$P$14,INT((ROW()-13)/2),0)),"",OFFSET('11. SEGUIMIENTO 2026'!$P$14,INT((ROW()-13)/2),0)),IF(ISBLANK(OFFSET('9. METAS'!$S$20,INT((ROW()-14)/2),0)),"",OFFSET('9. METAS'!$S$20,INT((ROW()-14)/2),0)))</f>
        <v/>
      </c>
      <c r="M444" s="246" t="str">
        <f ca="1">IF(MOD(ROW()-13,2)=0,IF(ISBLANK(OFFSET('11. SEGUIMIENTO 2026'!$Q$14,INT((ROW()-13)/2),0)),"",OFFSET('11. SEGUIMIENTO 2026'!$Q$14,INT((ROW()-13)/2),0)),IF(ISBLANK(OFFSET('9. METAS'!$T$20,INT((ROW()-14)/2),0)),"",OFFSET('9. METAS'!$T$20,INT((ROW()-14)/2),0)))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02" t="str">
        <f ca="1">IF(ISBLANK(OFFSET('9. METAS'!$K$20,INT((ROW()-13)/2),0)),"",OFFSET('9. METAS'!$K$20,INT((ROW()-13)/2),0))</f>
        <v/>
      </c>
      <c r="I445" s="1004"/>
      <c r="J445" s="244" t="str">
        <f ca="1">IF(MOD(ROW()-13,2)=0,IF(ISBLANK(OFFSET('11. SEGUIMIENTO 2026'!$N$14,INT((ROW()-13)/2),0)),"",OFFSET('11. SEGUIMIENTO 2026'!$N$14,INT((ROW()-13)/2),0)),IF(ISBLANK(OFFSET('9. METAS'!$Q$20,INT((ROW()-14)/2),0)),"",OFFSET('9. METAS'!$Q$20,INT((ROW()-14)/2),0)))</f>
        <v/>
      </c>
      <c r="K445" s="245" t="str">
        <f ca="1">IF(MOD(ROW()-13,2)=0,IF(ISBLANK(OFFSET('11. SEGUIMIENTO 2026'!$O$14,INT((ROW()-13)/2),0)),"",OFFSET('11. SEGUIMIENTO 2026'!$O$14,INT((ROW()-13)/2),0)),IF(ISBLANK(OFFSET('9. METAS'!$R$20,INT((ROW()-14)/2),0)),"",OFFSET('9. METAS'!$R$20,INT((ROW()-14)/2),0)))</f>
        <v/>
      </c>
      <c r="L445" s="245" t="str">
        <f ca="1">IF(MOD(ROW()-13,2)=0,IF(ISBLANK(OFFSET('11. SEGUIMIENTO 2026'!$P$14,INT((ROW()-13)/2),0)),"",OFFSET('11. SEGUIMIENTO 2026'!$P$14,INT((ROW()-13)/2),0)),IF(ISBLANK(OFFSET('9. METAS'!$S$20,INT((ROW()-14)/2),0)),"",OFFSET('9. METAS'!$S$20,INT((ROW()-14)/2),0)))</f>
        <v/>
      </c>
      <c r="M445" s="246" t="str">
        <f ca="1">IF(MOD(ROW()-13,2)=0,IF(ISBLANK(OFFSET('11. SEGUIMIENTO 2026'!$Q$14,INT((ROW()-13)/2),0)),"",OFFSET('11. SEGUIMIENTO 2026'!$Q$14,INT((ROW()-13)/2),0)),IF(ISBLANK(OFFSET('9. METAS'!$T$20,INT((ROW()-14)/2),0)),"",OFFSET('9. METAS'!$T$20,INT((ROW()-14)/2),0)))</f>
        <v/>
      </c>
      <c r="N445" s="1006" t="str">
        <f t="shared" ref="N445" ca="1" si="428">IFERROR(J445/J446,"ND")</f>
        <v>ND</v>
      </c>
      <c r="O445" s="1008" t="str">
        <f t="shared" ref="O445" ca="1" si="429">IFERROR(((J445+K445+L445+M445)/H445),"ND")</f>
        <v>ND</v>
      </c>
      <c r="P445" s="1010"/>
    </row>
    <row r="446" spans="3:16">
      <c r="C446" s="1025"/>
      <c r="D446" s="1018"/>
      <c r="E446" s="1018"/>
      <c r="F446" s="1021"/>
      <c r="G446" s="1023"/>
      <c r="H446" s="1002"/>
      <c r="I446" s="1012"/>
      <c r="J446" s="244" t="str">
        <f ca="1">IF(MOD(ROW()-13,2)=0,IF(ISBLANK(OFFSET('11. SEGUIMIENTO 2026'!$N$14,INT((ROW()-13)/2),0)),"",OFFSET('11. SEGUIMIENTO 2026'!$N$14,INT((ROW()-13)/2),0)),IF(ISBLANK(OFFSET('9. METAS'!$Q$20,INT((ROW()-14)/2),0)),"",OFFSET('9. METAS'!$Q$20,INT((ROW()-14)/2),0)))</f>
        <v/>
      </c>
      <c r="K446" s="245" t="str">
        <f ca="1">IF(MOD(ROW()-13,2)=0,IF(ISBLANK(OFFSET('11. SEGUIMIENTO 2026'!$O$14,INT((ROW()-13)/2),0)),"",OFFSET('11. SEGUIMIENTO 2026'!$O$14,INT((ROW()-13)/2),0)),IF(ISBLANK(OFFSET('9. METAS'!$R$20,INT((ROW()-14)/2),0)),"",OFFSET('9. METAS'!$R$20,INT((ROW()-14)/2),0)))</f>
        <v/>
      </c>
      <c r="L446" s="245" t="str">
        <f ca="1">IF(MOD(ROW()-13,2)=0,IF(ISBLANK(OFFSET('11. SEGUIMIENTO 2026'!$P$14,INT((ROW()-13)/2),0)),"",OFFSET('11. SEGUIMIENTO 2026'!$P$14,INT((ROW()-13)/2),0)),IF(ISBLANK(OFFSET('9. METAS'!$S$20,INT((ROW()-14)/2),0)),"",OFFSET('9. METAS'!$S$20,INT((ROW()-14)/2),0)))</f>
        <v/>
      </c>
      <c r="M446" s="246" t="str">
        <f ca="1">IF(MOD(ROW()-13,2)=0,IF(ISBLANK(OFFSET('11. SEGUIMIENTO 2026'!$Q$14,INT((ROW()-13)/2),0)),"",OFFSET('11. SEGUIMIENTO 2026'!$Q$14,INT((ROW()-13)/2),0)),IF(ISBLANK(OFFSET('9. METAS'!$T$20,INT((ROW()-14)/2),0)),"",OFFSET('9. METAS'!$T$20,INT((ROW()-14)/2),0)))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02" t="str">
        <f ca="1">IF(ISBLANK(OFFSET('9. METAS'!$K$20,INT((ROW()-13)/2),0)),"",OFFSET('9. METAS'!$K$20,INT((ROW()-13)/2),0))</f>
        <v/>
      </c>
      <c r="I447" s="1004"/>
      <c r="J447" s="244" t="str">
        <f ca="1">IF(MOD(ROW()-13,2)=0,IF(ISBLANK(OFFSET('11. SEGUIMIENTO 2026'!$N$14,INT((ROW()-13)/2),0)),"",OFFSET('11. SEGUIMIENTO 2026'!$N$14,INT((ROW()-13)/2),0)),IF(ISBLANK(OFFSET('9. METAS'!$Q$20,INT((ROW()-14)/2),0)),"",OFFSET('9. METAS'!$Q$20,INT((ROW()-14)/2),0)))</f>
        <v/>
      </c>
      <c r="K447" s="245" t="str">
        <f ca="1">IF(MOD(ROW()-13,2)=0,IF(ISBLANK(OFFSET('11. SEGUIMIENTO 2026'!$O$14,INT((ROW()-13)/2),0)),"",OFFSET('11. SEGUIMIENTO 2026'!$O$14,INT((ROW()-13)/2),0)),IF(ISBLANK(OFFSET('9. METAS'!$R$20,INT((ROW()-14)/2),0)),"",OFFSET('9. METAS'!$R$20,INT((ROW()-14)/2),0)))</f>
        <v/>
      </c>
      <c r="L447" s="245" t="str">
        <f ca="1">IF(MOD(ROW()-13,2)=0,IF(ISBLANK(OFFSET('11. SEGUIMIENTO 2026'!$P$14,INT((ROW()-13)/2),0)),"",OFFSET('11. SEGUIMIENTO 2026'!$P$14,INT((ROW()-13)/2),0)),IF(ISBLANK(OFFSET('9. METAS'!$S$20,INT((ROW()-14)/2),0)),"",OFFSET('9. METAS'!$S$20,INT((ROW()-14)/2),0)))</f>
        <v/>
      </c>
      <c r="M447" s="246" t="str">
        <f ca="1">IF(MOD(ROW()-13,2)=0,IF(ISBLANK(OFFSET('11. SEGUIMIENTO 2026'!$Q$14,INT((ROW()-13)/2),0)),"",OFFSET('11. SEGUIMIENTO 2026'!$Q$14,INT((ROW()-13)/2),0)),IF(ISBLANK(OFFSET('9. METAS'!$T$20,INT((ROW()-14)/2),0)),"",OFFSET('9. METAS'!$T$20,INT((ROW()-14)/2),0)))</f>
        <v/>
      </c>
      <c r="N447" s="1006" t="str">
        <f t="shared" ref="N447" ca="1" si="430">IFERROR(J447/J448,"ND")</f>
        <v>ND</v>
      </c>
      <c r="O447" s="1008" t="str">
        <f t="shared" ref="O447" ca="1" si="431">IFERROR(((J447+K447+L447+M447)/H447),"ND")</f>
        <v>ND</v>
      </c>
      <c r="P447" s="1010"/>
    </row>
    <row r="448" spans="3:16">
      <c r="C448" s="1025"/>
      <c r="D448" s="1018"/>
      <c r="E448" s="1018"/>
      <c r="F448" s="1021"/>
      <c r="G448" s="1023"/>
      <c r="H448" s="1002"/>
      <c r="I448" s="1012"/>
      <c r="J448" s="244" t="str">
        <f ca="1">IF(MOD(ROW()-13,2)=0,IF(ISBLANK(OFFSET('11. SEGUIMIENTO 2026'!$N$14,INT((ROW()-13)/2),0)),"",OFFSET('11. SEGUIMIENTO 2026'!$N$14,INT((ROW()-13)/2),0)),IF(ISBLANK(OFFSET('9. METAS'!$Q$20,INT((ROW()-14)/2),0)),"",OFFSET('9. METAS'!$Q$20,INT((ROW()-14)/2),0)))</f>
        <v/>
      </c>
      <c r="K448" s="245" t="str">
        <f ca="1">IF(MOD(ROW()-13,2)=0,IF(ISBLANK(OFFSET('11. SEGUIMIENTO 2026'!$O$14,INT((ROW()-13)/2),0)),"",OFFSET('11. SEGUIMIENTO 2026'!$O$14,INT((ROW()-13)/2),0)),IF(ISBLANK(OFFSET('9. METAS'!$R$20,INT((ROW()-14)/2),0)),"",OFFSET('9. METAS'!$R$20,INT((ROW()-14)/2),0)))</f>
        <v/>
      </c>
      <c r="L448" s="245" t="str">
        <f ca="1">IF(MOD(ROW()-13,2)=0,IF(ISBLANK(OFFSET('11. SEGUIMIENTO 2026'!$P$14,INT((ROW()-13)/2),0)),"",OFFSET('11. SEGUIMIENTO 2026'!$P$14,INT((ROW()-13)/2),0)),IF(ISBLANK(OFFSET('9. METAS'!$S$20,INT((ROW()-14)/2),0)),"",OFFSET('9. METAS'!$S$20,INT((ROW()-14)/2),0)))</f>
        <v/>
      </c>
      <c r="M448" s="246" t="str">
        <f ca="1">IF(MOD(ROW()-13,2)=0,IF(ISBLANK(OFFSET('11. SEGUIMIENTO 2026'!$Q$14,INT((ROW()-13)/2),0)),"",OFFSET('11. SEGUIMIENTO 2026'!$Q$14,INT((ROW()-13)/2),0)),IF(ISBLANK(OFFSET('9. METAS'!$T$20,INT((ROW()-14)/2),0)),"",OFFSET('9. METAS'!$T$20,INT((ROW()-14)/2),0)))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02" t="str">
        <f ca="1">IF(ISBLANK(OFFSET('9. METAS'!$K$20,INT((ROW()-13)/2),0)),"",OFFSET('9. METAS'!$K$20,INT((ROW()-13)/2),0))</f>
        <v/>
      </c>
      <c r="I449" s="1004"/>
      <c r="J449" s="244" t="str">
        <f ca="1">IF(MOD(ROW()-13,2)=0,IF(ISBLANK(OFFSET('11. SEGUIMIENTO 2026'!$N$14,INT((ROW()-13)/2),0)),"",OFFSET('11. SEGUIMIENTO 2026'!$N$14,INT((ROW()-13)/2),0)),IF(ISBLANK(OFFSET('9. METAS'!$Q$20,INT((ROW()-14)/2),0)),"",OFFSET('9. METAS'!$Q$20,INT((ROW()-14)/2),0)))</f>
        <v/>
      </c>
      <c r="K449" s="245" t="str">
        <f ca="1">IF(MOD(ROW()-13,2)=0,IF(ISBLANK(OFFSET('11. SEGUIMIENTO 2026'!$O$14,INT((ROW()-13)/2),0)),"",OFFSET('11. SEGUIMIENTO 2026'!$O$14,INT((ROW()-13)/2),0)),IF(ISBLANK(OFFSET('9. METAS'!$R$20,INT((ROW()-14)/2),0)),"",OFFSET('9. METAS'!$R$20,INT((ROW()-14)/2),0)))</f>
        <v/>
      </c>
      <c r="L449" s="245" t="str">
        <f ca="1">IF(MOD(ROW()-13,2)=0,IF(ISBLANK(OFFSET('11. SEGUIMIENTO 2026'!$P$14,INT((ROW()-13)/2),0)),"",OFFSET('11. SEGUIMIENTO 2026'!$P$14,INT((ROW()-13)/2),0)),IF(ISBLANK(OFFSET('9. METAS'!$S$20,INT((ROW()-14)/2),0)),"",OFFSET('9. METAS'!$S$20,INT((ROW()-14)/2),0)))</f>
        <v/>
      </c>
      <c r="M449" s="246" t="str">
        <f ca="1">IF(MOD(ROW()-13,2)=0,IF(ISBLANK(OFFSET('11. SEGUIMIENTO 2026'!$Q$14,INT((ROW()-13)/2),0)),"",OFFSET('11. SEGUIMIENTO 2026'!$Q$14,INT((ROW()-13)/2),0)),IF(ISBLANK(OFFSET('9. METAS'!$T$20,INT((ROW()-14)/2),0)),"",OFFSET('9. METAS'!$T$20,INT((ROW()-14)/2),0)))</f>
        <v/>
      </c>
      <c r="N449" s="1006" t="str">
        <f t="shared" ref="N449" ca="1" si="432">IFERROR(J449/J450,"ND")</f>
        <v>ND</v>
      </c>
      <c r="O449" s="1008" t="str">
        <f t="shared" ref="O449" ca="1" si="433">IFERROR(((J449+K449+L449+M449)/H449),"ND")</f>
        <v>ND</v>
      </c>
      <c r="P449" s="1010"/>
    </row>
    <row r="450" spans="3:16">
      <c r="C450" s="1025"/>
      <c r="D450" s="1018"/>
      <c r="E450" s="1018"/>
      <c r="F450" s="1021"/>
      <c r="G450" s="1023"/>
      <c r="H450" s="1002"/>
      <c r="I450" s="1012"/>
      <c r="J450" s="244" t="str">
        <f ca="1">IF(MOD(ROW()-13,2)=0,IF(ISBLANK(OFFSET('11. SEGUIMIENTO 2026'!$N$14,INT((ROW()-13)/2),0)),"",OFFSET('11. SEGUIMIENTO 2026'!$N$14,INT((ROW()-13)/2),0)),IF(ISBLANK(OFFSET('9. METAS'!$Q$20,INT((ROW()-14)/2),0)),"",OFFSET('9. METAS'!$Q$20,INT((ROW()-14)/2),0)))</f>
        <v/>
      </c>
      <c r="K450" s="245" t="str">
        <f ca="1">IF(MOD(ROW()-13,2)=0,IF(ISBLANK(OFFSET('11. SEGUIMIENTO 2026'!$O$14,INT((ROW()-13)/2),0)),"",OFFSET('11. SEGUIMIENTO 2026'!$O$14,INT((ROW()-13)/2),0)),IF(ISBLANK(OFFSET('9. METAS'!$R$20,INT((ROW()-14)/2),0)),"",OFFSET('9. METAS'!$R$20,INT((ROW()-14)/2),0)))</f>
        <v/>
      </c>
      <c r="L450" s="245" t="str">
        <f ca="1">IF(MOD(ROW()-13,2)=0,IF(ISBLANK(OFFSET('11. SEGUIMIENTO 2026'!$P$14,INT((ROW()-13)/2),0)),"",OFFSET('11. SEGUIMIENTO 2026'!$P$14,INT((ROW()-13)/2),0)),IF(ISBLANK(OFFSET('9. METAS'!$S$20,INT((ROW()-14)/2),0)),"",OFFSET('9. METAS'!$S$20,INT((ROW()-14)/2),0)))</f>
        <v/>
      </c>
      <c r="M450" s="246" t="str">
        <f ca="1">IF(MOD(ROW()-13,2)=0,IF(ISBLANK(OFFSET('11. SEGUIMIENTO 2026'!$Q$14,INT((ROW()-13)/2),0)),"",OFFSET('11. SEGUIMIENTO 2026'!$Q$14,INT((ROW()-13)/2),0)),IF(ISBLANK(OFFSET('9. METAS'!$T$20,INT((ROW()-14)/2),0)),"",OFFSET('9. METAS'!$T$20,INT((ROW()-14)/2),0)))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02" t="str">
        <f ca="1">IF(ISBLANK(OFFSET('9. METAS'!$K$20,INT((ROW()-13)/2),0)),"",OFFSET('9. METAS'!$K$20,INT((ROW()-13)/2),0))</f>
        <v/>
      </c>
      <c r="I451" s="1004"/>
      <c r="J451" s="244" t="str">
        <f ca="1">IF(MOD(ROW()-13,2)=0,IF(ISBLANK(OFFSET('11. SEGUIMIENTO 2026'!$N$14,INT((ROW()-13)/2),0)),"",OFFSET('11. SEGUIMIENTO 2026'!$N$14,INT((ROW()-13)/2),0)),IF(ISBLANK(OFFSET('9. METAS'!$Q$20,INT((ROW()-14)/2),0)),"",OFFSET('9. METAS'!$Q$20,INT((ROW()-14)/2),0)))</f>
        <v/>
      </c>
      <c r="K451" s="245" t="str">
        <f ca="1">IF(MOD(ROW()-13,2)=0,IF(ISBLANK(OFFSET('11. SEGUIMIENTO 2026'!$O$14,INT((ROW()-13)/2),0)),"",OFFSET('11. SEGUIMIENTO 2026'!$O$14,INT((ROW()-13)/2),0)),IF(ISBLANK(OFFSET('9. METAS'!$R$20,INT((ROW()-14)/2),0)),"",OFFSET('9. METAS'!$R$20,INT((ROW()-14)/2),0)))</f>
        <v/>
      </c>
      <c r="L451" s="245" t="str">
        <f ca="1">IF(MOD(ROW()-13,2)=0,IF(ISBLANK(OFFSET('11. SEGUIMIENTO 2026'!$P$14,INT((ROW()-13)/2),0)),"",OFFSET('11. SEGUIMIENTO 2026'!$P$14,INT((ROW()-13)/2),0)),IF(ISBLANK(OFFSET('9. METAS'!$S$20,INT((ROW()-14)/2),0)),"",OFFSET('9. METAS'!$S$20,INT((ROW()-14)/2),0)))</f>
        <v/>
      </c>
      <c r="M451" s="246" t="str">
        <f ca="1">IF(MOD(ROW()-13,2)=0,IF(ISBLANK(OFFSET('11. SEGUIMIENTO 2026'!$Q$14,INT((ROW()-13)/2),0)),"",OFFSET('11. SEGUIMIENTO 2026'!$Q$14,INT((ROW()-13)/2),0)),IF(ISBLANK(OFFSET('9. METAS'!$T$20,INT((ROW()-14)/2),0)),"",OFFSET('9. METAS'!$T$20,INT((ROW()-14)/2),0)))</f>
        <v/>
      </c>
      <c r="N451" s="1006" t="str">
        <f t="shared" ref="N451" ca="1" si="434">IFERROR(J451/J452,"ND")</f>
        <v>ND</v>
      </c>
      <c r="O451" s="1008" t="str">
        <f t="shared" ref="O451" ca="1" si="435">IFERROR(((J451+K451+L451+M451)/H451),"ND")</f>
        <v>ND</v>
      </c>
      <c r="P451" s="1010"/>
    </row>
    <row r="452" spans="3:16">
      <c r="C452" s="1025"/>
      <c r="D452" s="1018"/>
      <c r="E452" s="1018"/>
      <c r="F452" s="1021"/>
      <c r="G452" s="1023"/>
      <c r="H452" s="1002"/>
      <c r="I452" s="1012"/>
      <c r="J452" s="244" t="str">
        <f ca="1">IF(MOD(ROW()-13,2)=0,IF(ISBLANK(OFFSET('11. SEGUIMIENTO 2026'!$N$14,INT((ROW()-13)/2),0)),"",OFFSET('11. SEGUIMIENTO 2026'!$N$14,INT((ROW()-13)/2),0)),IF(ISBLANK(OFFSET('9. METAS'!$Q$20,INT((ROW()-14)/2),0)),"",OFFSET('9. METAS'!$Q$20,INT((ROW()-14)/2),0)))</f>
        <v/>
      </c>
      <c r="K452" s="245" t="str">
        <f ca="1">IF(MOD(ROW()-13,2)=0,IF(ISBLANK(OFFSET('11. SEGUIMIENTO 2026'!$O$14,INT((ROW()-13)/2),0)),"",OFFSET('11. SEGUIMIENTO 2026'!$O$14,INT((ROW()-13)/2),0)),IF(ISBLANK(OFFSET('9. METAS'!$R$20,INT((ROW()-14)/2),0)),"",OFFSET('9. METAS'!$R$20,INT((ROW()-14)/2),0)))</f>
        <v/>
      </c>
      <c r="L452" s="245" t="str">
        <f ca="1">IF(MOD(ROW()-13,2)=0,IF(ISBLANK(OFFSET('11. SEGUIMIENTO 2026'!$P$14,INT((ROW()-13)/2),0)),"",OFFSET('11. SEGUIMIENTO 2026'!$P$14,INT((ROW()-13)/2),0)),IF(ISBLANK(OFFSET('9. METAS'!$S$20,INT((ROW()-14)/2),0)),"",OFFSET('9. METAS'!$S$20,INT((ROW()-14)/2),0)))</f>
        <v/>
      </c>
      <c r="M452" s="246" t="str">
        <f ca="1">IF(MOD(ROW()-13,2)=0,IF(ISBLANK(OFFSET('11. SEGUIMIENTO 2026'!$Q$14,INT((ROW()-13)/2),0)),"",OFFSET('11. SEGUIMIENTO 2026'!$Q$14,INT((ROW()-13)/2),0)),IF(ISBLANK(OFFSET('9. METAS'!$T$20,INT((ROW()-14)/2),0)),"",OFFSET('9. METAS'!$T$20,INT((ROW()-14)/2),0)))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02" t="str">
        <f ca="1">IF(ISBLANK(OFFSET('9. METAS'!$K$20,INT((ROW()-13)/2),0)),"",OFFSET('9. METAS'!$K$20,INT((ROW()-13)/2),0))</f>
        <v/>
      </c>
      <c r="I453" s="1004"/>
      <c r="J453" s="244" t="str">
        <f ca="1">IF(MOD(ROW()-13,2)=0,IF(ISBLANK(OFFSET('11. SEGUIMIENTO 2026'!$N$14,INT((ROW()-13)/2),0)),"",OFFSET('11. SEGUIMIENTO 2026'!$N$14,INT((ROW()-13)/2),0)),IF(ISBLANK(OFFSET('9. METAS'!$Q$20,INT((ROW()-14)/2),0)),"",OFFSET('9. METAS'!$Q$20,INT((ROW()-14)/2),0)))</f>
        <v/>
      </c>
      <c r="K453" s="245" t="str">
        <f ca="1">IF(MOD(ROW()-13,2)=0,IF(ISBLANK(OFFSET('11. SEGUIMIENTO 2026'!$O$14,INT((ROW()-13)/2),0)),"",OFFSET('11. SEGUIMIENTO 2026'!$O$14,INT((ROW()-13)/2),0)),IF(ISBLANK(OFFSET('9. METAS'!$R$20,INT((ROW()-14)/2),0)),"",OFFSET('9. METAS'!$R$20,INT((ROW()-14)/2),0)))</f>
        <v/>
      </c>
      <c r="L453" s="245" t="str">
        <f ca="1">IF(MOD(ROW()-13,2)=0,IF(ISBLANK(OFFSET('11. SEGUIMIENTO 2026'!$P$14,INT((ROW()-13)/2),0)),"",OFFSET('11. SEGUIMIENTO 2026'!$P$14,INT((ROW()-13)/2),0)),IF(ISBLANK(OFFSET('9. METAS'!$S$20,INT((ROW()-14)/2),0)),"",OFFSET('9. METAS'!$S$20,INT((ROW()-14)/2),0)))</f>
        <v/>
      </c>
      <c r="M453" s="246" t="str">
        <f ca="1">IF(MOD(ROW()-13,2)=0,IF(ISBLANK(OFFSET('11. SEGUIMIENTO 2026'!$Q$14,INT((ROW()-13)/2),0)),"",OFFSET('11. SEGUIMIENTO 2026'!$Q$14,INT((ROW()-13)/2),0)),IF(ISBLANK(OFFSET('9. METAS'!$T$20,INT((ROW()-14)/2),0)),"",OFFSET('9. METAS'!$T$20,INT((ROW()-14)/2),0)))</f>
        <v/>
      </c>
      <c r="N453" s="1006" t="str">
        <f t="shared" ref="N453" ca="1" si="436">IFERROR(J453/J454,"ND")</f>
        <v>ND</v>
      </c>
      <c r="O453" s="1008" t="str">
        <f t="shared" ref="O453" ca="1" si="437">IFERROR(((J453+K453+L453+M453)/H453),"ND")</f>
        <v>ND</v>
      </c>
      <c r="P453" s="1010"/>
    </row>
    <row r="454" spans="3:16">
      <c r="C454" s="1025"/>
      <c r="D454" s="1018"/>
      <c r="E454" s="1018"/>
      <c r="F454" s="1021"/>
      <c r="G454" s="1023"/>
      <c r="H454" s="1002"/>
      <c r="I454" s="1012"/>
      <c r="J454" s="244" t="str">
        <f ca="1">IF(MOD(ROW()-13,2)=0,IF(ISBLANK(OFFSET('11. SEGUIMIENTO 2026'!$N$14,INT((ROW()-13)/2),0)),"",OFFSET('11. SEGUIMIENTO 2026'!$N$14,INT((ROW()-13)/2),0)),IF(ISBLANK(OFFSET('9. METAS'!$Q$20,INT((ROW()-14)/2),0)),"",OFFSET('9. METAS'!$Q$20,INT((ROW()-14)/2),0)))</f>
        <v/>
      </c>
      <c r="K454" s="245" t="str">
        <f ca="1">IF(MOD(ROW()-13,2)=0,IF(ISBLANK(OFFSET('11. SEGUIMIENTO 2026'!$O$14,INT((ROW()-13)/2),0)),"",OFFSET('11. SEGUIMIENTO 2026'!$O$14,INT((ROW()-13)/2),0)),IF(ISBLANK(OFFSET('9. METAS'!$R$20,INT((ROW()-14)/2),0)),"",OFFSET('9. METAS'!$R$20,INT((ROW()-14)/2),0)))</f>
        <v/>
      </c>
      <c r="L454" s="245" t="str">
        <f ca="1">IF(MOD(ROW()-13,2)=0,IF(ISBLANK(OFFSET('11. SEGUIMIENTO 2026'!$P$14,INT((ROW()-13)/2),0)),"",OFFSET('11. SEGUIMIENTO 2026'!$P$14,INT((ROW()-13)/2),0)),IF(ISBLANK(OFFSET('9. METAS'!$S$20,INT((ROW()-14)/2),0)),"",OFFSET('9. METAS'!$S$20,INT((ROW()-14)/2),0)))</f>
        <v/>
      </c>
      <c r="M454" s="246" t="str">
        <f ca="1">IF(MOD(ROW()-13,2)=0,IF(ISBLANK(OFFSET('11. SEGUIMIENTO 2026'!$Q$14,INT((ROW()-13)/2),0)),"",OFFSET('11. SEGUIMIENTO 2026'!$Q$14,INT((ROW()-13)/2),0)),IF(ISBLANK(OFFSET('9. METAS'!$T$20,INT((ROW()-14)/2),0)),"",OFFSET('9. METAS'!$T$20,INT((ROW()-14)/2),0)))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02" t="str">
        <f ca="1">IF(ISBLANK(OFFSET('9. METAS'!$K$20,INT((ROW()-13)/2),0)),"",OFFSET('9. METAS'!$K$20,INT((ROW()-13)/2),0))</f>
        <v/>
      </c>
      <c r="I455" s="1004"/>
      <c r="J455" s="244" t="str">
        <f ca="1">IF(MOD(ROW()-13,2)=0,IF(ISBLANK(OFFSET('11. SEGUIMIENTO 2026'!$N$14,INT((ROW()-13)/2),0)),"",OFFSET('11. SEGUIMIENTO 2026'!$N$14,INT((ROW()-13)/2),0)),IF(ISBLANK(OFFSET('9. METAS'!$Q$20,INT((ROW()-14)/2),0)),"",OFFSET('9. METAS'!$Q$20,INT((ROW()-14)/2),0)))</f>
        <v/>
      </c>
      <c r="K455" s="245" t="str">
        <f ca="1">IF(MOD(ROW()-13,2)=0,IF(ISBLANK(OFFSET('11. SEGUIMIENTO 2026'!$O$14,INT((ROW()-13)/2),0)),"",OFFSET('11. SEGUIMIENTO 2026'!$O$14,INT((ROW()-13)/2),0)),IF(ISBLANK(OFFSET('9. METAS'!$R$20,INT((ROW()-14)/2),0)),"",OFFSET('9. METAS'!$R$20,INT((ROW()-14)/2),0)))</f>
        <v/>
      </c>
      <c r="L455" s="245" t="str">
        <f ca="1">IF(MOD(ROW()-13,2)=0,IF(ISBLANK(OFFSET('11. SEGUIMIENTO 2026'!$P$14,INT((ROW()-13)/2),0)),"",OFFSET('11. SEGUIMIENTO 2026'!$P$14,INT((ROW()-13)/2),0)),IF(ISBLANK(OFFSET('9. METAS'!$S$20,INT((ROW()-14)/2),0)),"",OFFSET('9. METAS'!$S$20,INT((ROW()-14)/2),0)))</f>
        <v/>
      </c>
      <c r="M455" s="246" t="str">
        <f ca="1">IF(MOD(ROW()-13,2)=0,IF(ISBLANK(OFFSET('11. SEGUIMIENTO 2026'!$Q$14,INT((ROW()-13)/2),0)),"",OFFSET('11. SEGUIMIENTO 2026'!$Q$14,INT((ROW()-13)/2),0)),IF(ISBLANK(OFFSET('9. METAS'!$T$20,INT((ROW()-14)/2),0)),"",OFFSET('9. METAS'!$T$20,INT((ROW()-14)/2),0)))</f>
        <v/>
      </c>
      <c r="N455" s="1006" t="str">
        <f t="shared" ref="N455" ca="1" si="438">IFERROR(J455/J456,"ND")</f>
        <v>ND</v>
      </c>
      <c r="O455" s="1008" t="str">
        <f t="shared" ref="O455" ca="1" si="439">IFERROR(((J455+K455+L455+M455)/H455),"ND")</f>
        <v>ND</v>
      </c>
      <c r="P455" s="1010"/>
    </row>
    <row r="456" spans="3:16">
      <c r="C456" s="1025"/>
      <c r="D456" s="1018"/>
      <c r="E456" s="1018"/>
      <c r="F456" s="1021"/>
      <c r="G456" s="1023"/>
      <c r="H456" s="1002"/>
      <c r="I456" s="1012"/>
      <c r="J456" s="244" t="str">
        <f ca="1">IF(MOD(ROW()-13,2)=0,IF(ISBLANK(OFFSET('11. SEGUIMIENTO 2026'!$N$14,INT((ROW()-13)/2),0)),"",OFFSET('11. SEGUIMIENTO 2026'!$N$14,INT((ROW()-13)/2),0)),IF(ISBLANK(OFFSET('9. METAS'!$Q$20,INT((ROW()-14)/2),0)),"",OFFSET('9. METAS'!$Q$20,INT((ROW()-14)/2),0)))</f>
        <v/>
      </c>
      <c r="K456" s="245" t="str">
        <f ca="1">IF(MOD(ROW()-13,2)=0,IF(ISBLANK(OFFSET('11. SEGUIMIENTO 2026'!$O$14,INT((ROW()-13)/2),0)),"",OFFSET('11. SEGUIMIENTO 2026'!$O$14,INT((ROW()-13)/2),0)),IF(ISBLANK(OFFSET('9. METAS'!$R$20,INT((ROW()-14)/2),0)),"",OFFSET('9. METAS'!$R$20,INT((ROW()-14)/2),0)))</f>
        <v/>
      </c>
      <c r="L456" s="245" t="str">
        <f ca="1">IF(MOD(ROW()-13,2)=0,IF(ISBLANK(OFFSET('11. SEGUIMIENTO 2026'!$P$14,INT((ROW()-13)/2),0)),"",OFFSET('11. SEGUIMIENTO 2026'!$P$14,INT((ROW()-13)/2),0)),IF(ISBLANK(OFFSET('9. METAS'!$S$20,INT((ROW()-14)/2),0)),"",OFFSET('9. METAS'!$S$20,INT((ROW()-14)/2),0)))</f>
        <v/>
      </c>
      <c r="M456" s="246" t="str">
        <f ca="1">IF(MOD(ROW()-13,2)=0,IF(ISBLANK(OFFSET('11. SEGUIMIENTO 2026'!$Q$14,INT((ROW()-13)/2),0)),"",OFFSET('11. SEGUIMIENTO 2026'!$Q$14,INT((ROW()-13)/2),0)),IF(ISBLANK(OFFSET('9. METAS'!$T$20,INT((ROW()-14)/2),0)),"",OFFSET('9. METAS'!$T$20,INT((ROW()-14)/2),0)))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02" t="str">
        <f ca="1">IF(ISBLANK(OFFSET('9. METAS'!$K$20,INT((ROW()-13)/2),0)),"",OFFSET('9. METAS'!$K$20,INT((ROW()-13)/2),0))</f>
        <v/>
      </c>
      <c r="I457" s="1004"/>
      <c r="J457" s="244" t="str">
        <f ca="1">IF(MOD(ROW()-13,2)=0,IF(ISBLANK(OFFSET('11. SEGUIMIENTO 2026'!$N$14,INT((ROW()-13)/2),0)),"",OFFSET('11. SEGUIMIENTO 2026'!$N$14,INT((ROW()-13)/2),0)),IF(ISBLANK(OFFSET('9. METAS'!$Q$20,INT((ROW()-14)/2),0)),"",OFFSET('9. METAS'!$Q$20,INT((ROW()-14)/2),0)))</f>
        <v/>
      </c>
      <c r="K457" s="245" t="str">
        <f ca="1">IF(MOD(ROW()-13,2)=0,IF(ISBLANK(OFFSET('11. SEGUIMIENTO 2026'!$O$14,INT((ROW()-13)/2),0)),"",OFFSET('11. SEGUIMIENTO 2026'!$O$14,INT((ROW()-13)/2),0)),IF(ISBLANK(OFFSET('9. METAS'!$R$20,INT((ROW()-14)/2),0)),"",OFFSET('9. METAS'!$R$20,INT((ROW()-14)/2),0)))</f>
        <v/>
      </c>
      <c r="L457" s="245" t="str">
        <f ca="1">IF(MOD(ROW()-13,2)=0,IF(ISBLANK(OFFSET('11. SEGUIMIENTO 2026'!$P$14,INT((ROW()-13)/2),0)),"",OFFSET('11. SEGUIMIENTO 2026'!$P$14,INT((ROW()-13)/2),0)),IF(ISBLANK(OFFSET('9. METAS'!$S$20,INT((ROW()-14)/2),0)),"",OFFSET('9. METAS'!$S$20,INT((ROW()-14)/2),0)))</f>
        <v/>
      </c>
      <c r="M457" s="246" t="str">
        <f ca="1">IF(MOD(ROW()-13,2)=0,IF(ISBLANK(OFFSET('11. SEGUIMIENTO 2026'!$Q$14,INT((ROW()-13)/2),0)),"",OFFSET('11. SEGUIMIENTO 2026'!$Q$14,INT((ROW()-13)/2),0)),IF(ISBLANK(OFFSET('9. METAS'!$T$20,INT((ROW()-14)/2),0)),"",OFFSET('9. METAS'!$T$20,INT((ROW()-14)/2),0)))</f>
        <v/>
      </c>
      <c r="N457" s="1006" t="str">
        <f t="shared" ref="N457" ca="1" si="440">IFERROR(J457/J458,"ND")</f>
        <v>ND</v>
      </c>
      <c r="O457" s="1008" t="str">
        <f t="shared" ref="O457" ca="1" si="441">IFERROR(((J457+K457+L457+M457)/H457),"ND")</f>
        <v>ND</v>
      </c>
      <c r="P457" s="1010"/>
    </row>
    <row r="458" spans="3:16">
      <c r="C458" s="1025"/>
      <c r="D458" s="1018"/>
      <c r="E458" s="1018"/>
      <c r="F458" s="1021"/>
      <c r="G458" s="1023"/>
      <c r="H458" s="1002"/>
      <c r="I458" s="1012"/>
      <c r="J458" s="244" t="str">
        <f ca="1">IF(MOD(ROW()-13,2)=0,IF(ISBLANK(OFFSET('11. SEGUIMIENTO 2026'!$N$14,INT((ROW()-13)/2),0)),"",OFFSET('11. SEGUIMIENTO 2026'!$N$14,INT((ROW()-13)/2),0)),IF(ISBLANK(OFFSET('9. METAS'!$Q$20,INT((ROW()-14)/2),0)),"",OFFSET('9. METAS'!$Q$20,INT((ROW()-14)/2),0)))</f>
        <v/>
      </c>
      <c r="K458" s="245" t="str">
        <f ca="1">IF(MOD(ROW()-13,2)=0,IF(ISBLANK(OFFSET('11. SEGUIMIENTO 2026'!$O$14,INT((ROW()-13)/2),0)),"",OFFSET('11. SEGUIMIENTO 2026'!$O$14,INT((ROW()-13)/2),0)),IF(ISBLANK(OFFSET('9. METAS'!$R$20,INT((ROW()-14)/2),0)),"",OFFSET('9. METAS'!$R$20,INT((ROW()-14)/2),0)))</f>
        <v/>
      </c>
      <c r="L458" s="245" t="str">
        <f ca="1">IF(MOD(ROW()-13,2)=0,IF(ISBLANK(OFFSET('11. SEGUIMIENTO 2026'!$P$14,INT((ROW()-13)/2),0)),"",OFFSET('11. SEGUIMIENTO 2026'!$P$14,INT((ROW()-13)/2),0)),IF(ISBLANK(OFFSET('9. METAS'!$S$20,INT((ROW()-14)/2),0)),"",OFFSET('9. METAS'!$S$20,INT((ROW()-14)/2),0)))</f>
        <v/>
      </c>
      <c r="M458" s="246" t="str">
        <f ca="1">IF(MOD(ROW()-13,2)=0,IF(ISBLANK(OFFSET('11. SEGUIMIENTO 2026'!$Q$14,INT((ROW()-13)/2),0)),"",OFFSET('11. SEGUIMIENTO 2026'!$Q$14,INT((ROW()-13)/2),0)),IF(ISBLANK(OFFSET('9. METAS'!$T$20,INT((ROW()-14)/2),0)),"",OFFSET('9. METAS'!$T$20,INT((ROW()-14)/2),0)))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02" t="str">
        <f ca="1">IF(ISBLANK(OFFSET('9. METAS'!$K$20,INT((ROW()-13)/2),0)),"",OFFSET('9. METAS'!$K$20,INT((ROW()-13)/2),0))</f>
        <v/>
      </c>
      <c r="I459" s="1004"/>
      <c r="J459" s="244" t="str">
        <f ca="1">IF(MOD(ROW()-13,2)=0,IF(ISBLANK(OFFSET('11. SEGUIMIENTO 2026'!$N$14,INT((ROW()-13)/2),0)),"",OFFSET('11. SEGUIMIENTO 2026'!$N$14,INT((ROW()-13)/2),0)),IF(ISBLANK(OFFSET('9. METAS'!$Q$20,INT((ROW()-14)/2),0)),"",OFFSET('9. METAS'!$Q$20,INT((ROW()-14)/2),0)))</f>
        <v/>
      </c>
      <c r="K459" s="245" t="str">
        <f ca="1">IF(MOD(ROW()-13,2)=0,IF(ISBLANK(OFFSET('11. SEGUIMIENTO 2026'!$O$14,INT((ROW()-13)/2),0)),"",OFFSET('11. SEGUIMIENTO 2026'!$O$14,INT((ROW()-13)/2),0)),IF(ISBLANK(OFFSET('9. METAS'!$R$20,INT((ROW()-14)/2),0)),"",OFFSET('9. METAS'!$R$20,INT((ROW()-14)/2),0)))</f>
        <v/>
      </c>
      <c r="L459" s="245" t="str">
        <f ca="1">IF(MOD(ROW()-13,2)=0,IF(ISBLANK(OFFSET('11. SEGUIMIENTO 2026'!$P$14,INT((ROW()-13)/2),0)),"",OFFSET('11. SEGUIMIENTO 2026'!$P$14,INT((ROW()-13)/2),0)),IF(ISBLANK(OFFSET('9. METAS'!$S$20,INT((ROW()-14)/2),0)),"",OFFSET('9. METAS'!$S$20,INT((ROW()-14)/2),0)))</f>
        <v/>
      </c>
      <c r="M459" s="246" t="str">
        <f ca="1">IF(MOD(ROW()-13,2)=0,IF(ISBLANK(OFFSET('11. SEGUIMIENTO 2026'!$Q$14,INT((ROW()-13)/2),0)),"",OFFSET('11. SEGUIMIENTO 2026'!$Q$14,INT((ROW()-13)/2),0)),IF(ISBLANK(OFFSET('9. METAS'!$T$20,INT((ROW()-14)/2),0)),"",OFFSET('9. METAS'!$T$20,INT((ROW()-14)/2),0)))</f>
        <v/>
      </c>
      <c r="N459" s="1006" t="str">
        <f t="shared" ref="N459" ca="1" si="442">IFERROR(J459/J460,"ND")</f>
        <v>ND</v>
      </c>
      <c r="O459" s="1008" t="str">
        <f t="shared" ref="O459" ca="1" si="443">IFERROR(((J459+K459+L459+M459)/H459),"ND")</f>
        <v>ND</v>
      </c>
      <c r="P459" s="1010"/>
    </row>
    <row r="460" spans="3:16">
      <c r="C460" s="1025"/>
      <c r="D460" s="1018"/>
      <c r="E460" s="1018"/>
      <c r="F460" s="1021"/>
      <c r="G460" s="1023"/>
      <c r="H460" s="1002"/>
      <c r="I460" s="1012"/>
      <c r="J460" s="244" t="str">
        <f ca="1">IF(MOD(ROW()-13,2)=0,IF(ISBLANK(OFFSET('11. SEGUIMIENTO 2026'!$N$14,INT((ROW()-13)/2),0)),"",OFFSET('11. SEGUIMIENTO 2026'!$N$14,INT((ROW()-13)/2),0)),IF(ISBLANK(OFFSET('9. METAS'!$Q$20,INT((ROW()-14)/2),0)),"",OFFSET('9. METAS'!$Q$20,INT((ROW()-14)/2),0)))</f>
        <v/>
      </c>
      <c r="K460" s="245" t="str">
        <f ca="1">IF(MOD(ROW()-13,2)=0,IF(ISBLANK(OFFSET('11. SEGUIMIENTO 2026'!$O$14,INT((ROW()-13)/2),0)),"",OFFSET('11. SEGUIMIENTO 2026'!$O$14,INT((ROW()-13)/2),0)),IF(ISBLANK(OFFSET('9. METAS'!$R$20,INT((ROW()-14)/2),0)),"",OFFSET('9. METAS'!$R$20,INT((ROW()-14)/2),0)))</f>
        <v/>
      </c>
      <c r="L460" s="245" t="str">
        <f ca="1">IF(MOD(ROW()-13,2)=0,IF(ISBLANK(OFFSET('11. SEGUIMIENTO 2026'!$P$14,INT((ROW()-13)/2),0)),"",OFFSET('11. SEGUIMIENTO 2026'!$P$14,INT((ROW()-13)/2),0)),IF(ISBLANK(OFFSET('9. METAS'!$S$20,INT((ROW()-14)/2),0)),"",OFFSET('9. METAS'!$S$20,INT((ROW()-14)/2),0)))</f>
        <v/>
      </c>
      <c r="M460" s="246" t="str">
        <f ca="1">IF(MOD(ROW()-13,2)=0,IF(ISBLANK(OFFSET('11. SEGUIMIENTO 2026'!$Q$14,INT((ROW()-13)/2),0)),"",OFFSET('11. SEGUIMIENTO 2026'!$Q$14,INT((ROW()-13)/2),0)),IF(ISBLANK(OFFSET('9. METAS'!$T$20,INT((ROW()-14)/2),0)),"",OFFSET('9. METAS'!$T$20,INT((ROW()-14)/2),0)))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02" t="str">
        <f ca="1">IF(ISBLANK(OFFSET('9. METAS'!$K$20,INT((ROW()-13)/2),0)),"",OFFSET('9. METAS'!$K$20,INT((ROW()-13)/2),0))</f>
        <v/>
      </c>
      <c r="I461" s="1004"/>
      <c r="J461" s="244" t="str">
        <f ca="1">IF(MOD(ROW()-13,2)=0,IF(ISBLANK(OFFSET('11. SEGUIMIENTO 2026'!$N$14,INT((ROW()-13)/2),0)),"",OFFSET('11. SEGUIMIENTO 2026'!$N$14,INT((ROW()-13)/2),0)),IF(ISBLANK(OFFSET('9. METAS'!$Q$20,INT((ROW()-14)/2),0)),"",OFFSET('9. METAS'!$Q$20,INT((ROW()-14)/2),0)))</f>
        <v/>
      </c>
      <c r="K461" s="245" t="str">
        <f ca="1">IF(MOD(ROW()-13,2)=0,IF(ISBLANK(OFFSET('11. SEGUIMIENTO 2026'!$O$14,INT((ROW()-13)/2),0)),"",OFFSET('11. SEGUIMIENTO 2026'!$O$14,INT((ROW()-13)/2),0)),IF(ISBLANK(OFFSET('9. METAS'!$R$20,INT((ROW()-14)/2),0)),"",OFFSET('9. METAS'!$R$20,INT((ROW()-14)/2),0)))</f>
        <v/>
      </c>
      <c r="L461" s="245" t="str">
        <f ca="1">IF(MOD(ROW()-13,2)=0,IF(ISBLANK(OFFSET('11. SEGUIMIENTO 2026'!$P$14,INT((ROW()-13)/2),0)),"",OFFSET('11. SEGUIMIENTO 2026'!$P$14,INT((ROW()-13)/2),0)),IF(ISBLANK(OFFSET('9. METAS'!$S$20,INT((ROW()-14)/2),0)),"",OFFSET('9. METAS'!$S$20,INT((ROW()-14)/2),0)))</f>
        <v/>
      </c>
      <c r="M461" s="246" t="str">
        <f ca="1">IF(MOD(ROW()-13,2)=0,IF(ISBLANK(OFFSET('11. SEGUIMIENTO 2026'!$Q$14,INT((ROW()-13)/2),0)),"",OFFSET('11. SEGUIMIENTO 2026'!$Q$14,INT((ROW()-13)/2),0)),IF(ISBLANK(OFFSET('9. METAS'!$T$20,INT((ROW()-14)/2),0)),"",OFFSET('9. METAS'!$T$20,INT((ROW()-14)/2),0)))</f>
        <v/>
      </c>
      <c r="N461" s="1006" t="str">
        <f t="shared" ref="N461" ca="1" si="444">IFERROR(J461/J462,"ND")</f>
        <v>ND</v>
      </c>
      <c r="O461" s="1008" t="str">
        <f t="shared" ref="O461" ca="1" si="445">IFERROR(((J461+K461+L461+M461)/H461),"ND")</f>
        <v>ND</v>
      </c>
      <c r="P461" s="1010"/>
    </row>
    <row r="462" spans="3:16">
      <c r="C462" s="1025"/>
      <c r="D462" s="1018"/>
      <c r="E462" s="1018"/>
      <c r="F462" s="1021"/>
      <c r="G462" s="1023"/>
      <c r="H462" s="1002"/>
      <c r="I462" s="1012"/>
      <c r="J462" s="244" t="str">
        <f ca="1">IF(MOD(ROW()-13,2)=0,IF(ISBLANK(OFFSET('11. SEGUIMIENTO 2026'!$N$14,INT((ROW()-13)/2),0)),"",OFFSET('11. SEGUIMIENTO 2026'!$N$14,INT((ROW()-13)/2),0)),IF(ISBLANK(OFFSET('9. METAS'!$Q$20,INT((ROW()-14)/2),0)),"",OFFSET('9. METAS'!$Q$20,INT((ROW()-14)/2),0)))</f>
        <v/>
      </c>
      <c r="K462" s="245" t="str">
        <f ca="1">IF(MOD(ROW()-13,2)=0,IF(ISBLANK(OFFSET('11. SEGUIMIENTO 2026'!$O$14,INT((ROW()-13)/2),0)),"",OFFSET('11. SEGUIMIENTO 2026'!$O$14,INT((ROW()-13)/2),0)),IF(ISBLANK(OFFSET('9. METAS'!$R$20,INT((ROW()-14)/2),0)),"",OFFSET('9. METAS'!$R$20,INT((ROW()-14)/2),0)))</f>
        <v/>
      </c>
      <c r="L462" s="245" t="str">
        <f ca="1">IF(MOD(ROW()-13,2)=0,IF(ISBLANK(OFFSET('11. SEGUIMIENTO 2026'!$P$14,INT((ROW()-13)/2),0)),"",OFFSET('11. SEGUIMIENTO 2026'!$P$14,INT((ROW()-13)/2),0)),IF(ISBLANK(OFFSET('9. METAS'!$S$20,INT((ROW()-14)/2),0)),"",OFFSET('9. METAS'!$S$20,INT((ROW()-14)/2),0)))</f>
        <v/>
      </c>
      <c r="M462" s="246" t="str">
        <f ca="1">IF(MOD(ROW()-13,2)=0,IF(ISBLANK(OFFSET('11. SEGUIMIENTO 2026'!$Q$14,INT((ROW()-13)/2),0)),"",OFFSET('11. SEGUIMIENTO 2026'!$Q$14,INT((ROW()-13)/2),0)),IF(ISBLANK(OFFSET('9. METAS'!$T$20,INT((ROW()-14)/2),0)),"",OFFSET('9. METAS'!$T$20,INT((ROW()-14)/2),0)))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02" t="str">
        <f ca="1">IF(ISBLANK(OFFSET('9. METAS'!$K$20,INT((ROW()-13)/2),0)),"",OFFSET('9. METAS'!$K$20,INT((ROW()-13)/2),0))</f>
        <v/>
      </c>
      <c r="I463" s="1004"/>
      <c r="J463" s="244" t="str">
        <f ca="1">IF(MOD(ROW()-13,2)=0,IF(ISBLANK(OFFSET('11. SEGUIMIENTO 2026'!$N$14,INT((ROW()-13)/2),0)),"",OFFSET('11. SEGUIMIENTO 2026'!$N$14,INT((ROW()-13)/2),0)),IF(ISBLANK(OFFSET('9. METAS'!$Q$20,INT((ROW()-14)/2),0)),"",OFFSET('9. METAS'!$Q$20,INT((ROW()-14)/2),0)))</f>
        <v/>
      </c>
      <c r="K463" s="245" t="str">
        <f ca="1">IF(MOD(ROW()-13,2)=0,IF(ISBLANK(OFFSET('11. SEGUIMIENTO 2026'!$O$14,INT((ROW()-13)/2),0)),"",OFFSET('11. SEGUIMIENTO 2026'!$O$14,INT((ROW()-13)/2),0)),IF(ISBLANK(OFFSET('9. METAS'!$R$20,INT((ROW()-14)/2),0)),"",OFFSET('9. METAS'!$R$20,INT((ROW()-14)/2),0)))</f>
        <v/>
      </c>
      <c r="L463" s="245" t="str">
        <f ca="1">IF(MOD(ROW()-13,2)=0,IF(ISBLANK(OFFSET('11. SEGUIMIENTO 2026'!$P$14,INT((ROW()-13)/2),0)),"",OFFSET('11. SEGUIMIENTO 2026'!$P$14,INT((ROW()-13)/2),0)),IF(ISBLANK(OFFSET('9. METAS'!$S$20,INT((ROW()-14)/2),0)),"",OFFSET('9. METAS'!$S$20,INT((ROW()-14)/2),0)))</f>
        <v/>
      </c>
      <c r="M463" s="246" t="str">
        <f ca="1">IF(MOD(ROW()-13,2)=0,IF(ISBLANK(OFFSET('11. SEGUIMIENTO 2026'!$Q$14,INT((ROW()-13)/2),0)),"",OFFSET('11. SEGUIMIENTO 2026'!$Q$14,INT((ROW()-13)/2),0)),IF(ISBLANK(OFFSET('9. METAS'!$T$20,INT((ROW()-14)/2),0)),"",OFFSET('9. METAS'!$T$20,INT((ROW()-14)/2),0)))</f>
        <v/>
      </c>
      <c r="N463" s="1006" t="str">
        <f t="shared" ref="N463" ca="1" si="446">IFERROR(J463/J464,"ND")</f>
        <v>ND</v>
      </c>
      <c r="O463" s="1008" t="str">
        <f t="shared" ref="O463" ca="1" si="447">IFERROR(((J463+K463+L463+M463)/H463),"ND")</f>
        <v>ND</v>
      </c>
      <c r="P463" s="1010"/>
    </row>
    <row r="464" spans="3:16">
      <c r="C464" s="1025"/>
      <c r="D464" s="1018"/>
      <c r="E464" s="1018"/>
      <c r="F464" s="1021"/>
      <c r="G464" s="1023"/>
      <c r="H464" s="1002"/>
      <c r="I464" s="1012"/>
      <c r="J464" s="244" t="str">
        <f ca="1">IF(MOD(ROW()-13,2)=0,IF(ISBLANK(OFFSET('11. SEGUIMIENTO 2026'!$N$14,INT((ROW()-13)/2),0)),"",OFFSET('11. SEGUIMIENTO 2026'!$N$14,INT((ROW()-13)/2),0)),IF(ISBLANK(OFFSET('9. METAS'!$Q$20,INT((ROW()-14)/2),0)),"",OFFSET('9. METAS'!$Q$20,INT((ROW()-14)/2),0)))</f>
        <v/>
      </c>
      <c r="K464" s="245" t="str">
        <f ca="1">IF(MOD(ROW()-13,2)=0,IF(ISBLANK(OFFSET('11. SEGUIMIENTO 2026'!$O$14,INT((ROW()-13)/2),0)),"",OFFSET('11. SEGUIMIENTO 2026'!$O$14,INT((ROW()-13)/2),0)),IF(ISBLANK(OFFSET('9. METAS'!$R$20,INT((ROW()-14)/2),0)),"",OFFSET('9. METAS'!$R$20,INT((ROW()-14)/2),0)))</f>
        <v/>
      </c>
      <c r="L464" s="245" t="str">
        <f ca="1">IF(MOD(ROW()-13,2)=0,IF(ISBLANK(OFFSET('11. SEGUIMIENTO 2026'!$P$14,INT((ROW()-13)/2),0)),"",OFFSET('11. SEGUIMIENTO 2026'!$P$14,INT((ROW()-13)/2),0)),IF(ISBLANK(OFFSET('9. METAS'!$S$20,INT((ROW()-14)/2),0)),"",OFFSET('9. METAS'!$S$20,INT((ROW()-14)/2),0)))</f>
        <v/>
      </c>
      <c r="M464" s="246" t="str">
        <f ca="1">IF(MOD(ROW()-13,2)=0,IF(ISBLANK(OFFSET('11. SEGUIMIENTO 2026'!$Q$14,INT((ROW()-13)/2),0)),"",OFFSET('11. SEGUIMIENTO 2026'!$Q$14,INT((ROW()-13)/2),0)),IF(ISBLANK(OFFSET('9. METAS'!$T$20,INT((ROW()-14)/2),0)),"",OFFSET('9. METAS'!$T$20,INT((ROW()-14)/2),0)))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02" t="str">
        <f ca="1">IF(ISBLANK(OFFSET('9. METAS'!$K$20,INT((ROW()-13)/2),0)),"",OFFSET('9. METAS'!$K$20,INT((ROW()-13)/2),0))</f>
        <v/>
      </c>
      <c r="I465" s="1004"/>
      <c r="J465" s="244" t="str">
        <f ca="1">IF(MOD(ROW()-13,2)=0,IF(ISBLANK(OFFSET('11. SEGUIMIENTO 2026'!$N$14,INT((ROW()-13)/2),0)),"",OFFSET('11. SEGUIMIENTO 2026'!$N$14,INT((ROW()-13)/2),0)),IF(ISBLANK(OFFSET('9. METAS'!$Q$20,INT((ROW()-14)/2),0)),"",OFFSET('9. METAS'!$Q$20,INT((ROW()-14)/2),0)))</f>
        <v/>
      </c>
      <c r="K465" s="245" t="str">
        <f ca="1">IF(MOD(ROW()-13,2)=0,IF(ISBLANK(OFFSET('11. SEGUIMIENTO 2026'!$O$14,INT((ROW()-13)/2),0)),"",OFFSET('11. SEGUIMIENTO 2026'!$O$14,INT((ROW()-13)/2),0)),IF(ISBLANK(OFFSET('9. METAS'!$R$20,INT((ROW()-14)/2),0)),"",OFFSET('9. METAS'!$R$20,INT((ROW()-14)/2),0)))</f>
        <v/>
      </c>
      <c r="L465" s="245" t="str">
        <f ca="1">IF(MOD(ROW()-13,2)=0,IF(ISBLANK(OFFSET('11. SEGUIMIENTO 2026'!$P$14,INT((ROW()-13)/2),0)),"",OFFSET('11. SEGUIMIENTO 2026'!$P$14,INT((ROW()-13)/2),0)),IF(ISBLANK(OFFSET('9. METAS'!$S$20,INT((ROW()-14)/2),0)),"",OFFSET('9. METAS'!$S$20,INT((ROW()-14)/2),0)))</f>
        <v/>
      </c>
      <c r="M465" s="246" t="str">
        <f ca="1">IF(MOD(ROW()-13,2)=0,IF(ISBLANK(OFFSET('11. SEGUIMIENTO 2026'!$Q$14,INT((ROW()-13)/2),0)),"",OFFSET('11. SEGUIMIENTO 2026'!$Q$14,INT((ROW()-13)/2),0)),IF(ISBLANK(OFFSET('9. METAS'!$T$20,INT((ROW()-14)/2),0)),"",OFFSET('9. METAS'!$T$20,INT((ROW()-14)/2),0)))</f>
        <v/>
      </c>
      <c r="N465" s="1006" t="str">
        <f t="shared" ref="N465" ca="1" si="448">IFERROR(J465/J466,"ND")</f>
        <v>ND</v>
      </c>
      <c r="O465" s="1008" t="str">
        <f t="shared" ref="O465" ca="1" si="449">IFERROR(((J465+K465+L465+M465)/H465),"ND")</f>
        <v>ND</v>
      </c>
      <c r="P465" s="1010"/>
    </row>
    <row r="466" spans="3:16">
      <c r="C466" s="1025"/>
      <c r="D466" s="1018"/>
      <c r="E466" s="1018"/>
      <c r="F466" s="1021"/>
      <c r="G466" s="1023"/>
      <c r="H466" s="1002"/>
      <c r="I466" s="1012"/>
      <c r="J466" s="244" t="str">
        <f ca="1">IF(MOD(ROW()-13,2)=0,IF(ISBLANK(OFFSET('11. SEGUIMIENTO 2026'!$N$14,INT((ROW()-13)/2),0)),"",OFFSET('11. SEGUIMIENTO 2026'!$N$14,INT((ROW()-13)/2),0)),IF(ISBLANK(OFFSET('9. METAS'!$Q$20,INT((ROW()-14)/2),0)),"",OFFSET('9. METAS'!$Q$20,INT((ROW()-14)/2),0)))</f>
        <v/>
      </c>
      <c r="K466" s="245" t="str">
        <f ca="1">IF(MOD(ROW()-13,2)=0,IF(ISBLANK(OFFSET('11. SEGUIMIENTO 2026'!$O$14,INT((ROW()-13)/2),0)),"",OFFSET('11. SEGUIMIENTO 2026'!$O$14,INT((ROW()-13)/2),0)),IF(ISBLANK(OFFSET('9. METAS'!$R$20,INT((ROW()-14)/2),0)),"",OFFSET('9. METAS'!$R$20,INT((ROW()-14)/2),0)))</f>
        <v/>
      </c>
      <c r="L466" s="245" t="str">
        <f ca="1">IF(MOD(ROW()-13,2)=0,IF(ISBLANK(OFFSET('11. SEGUIMIENTO 2026'!$P$14,INT((ROW()-13)/2),0)),"",OFFSET('11. SEGUIMIENTO 2026'!$P$14,INT((ROW()-13)/2),0)),IF(ISBLANK(OFFSET('9. METAS'!$S$20,INT((ROW()-14)/2),0)),"",OFFSET('9. METAS'!$S$20,INT((ROW()-14)/2),0)))</f>
        <v/>
      </c>
      <c r="M466" s="246" t="str">
        <f ca="1">IF(MOD(ROW()-13,2)=0,IF(ISBLANK(OFFSET('11. SEGUIMIENTO 2026'!$Q$14,INT((ROW()-13)/2),0)),"",OFFSET('11. SEGUIMIENTO 2026'!$Q$14,INT((ROW()-13)/2),0)),IF(ISBLANK(OFFSET('9. METAS'!$T$20,INT((ROW()-14)/2),0)),"",OFFSET('9. METAS'!$T$20,INT((ROW()-14)/2),0)))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02" t="str">
        <f ca="1">IF(ISBLANK(OFFSET('9. METAS'!$K$20,INT((ROW()-13)/2),0)),"",OFFSET('9. METAS'!$K$20,INT((ROW()-13)/2),0))</f>
        <v/>
      </c>
      <c r="I467" s="1004"/>
      <c r="J467" s="244" t="str">
        <f ca="1">IF(MOD(ROW()-13,2)=0,IF(ISBLANK(OFFSET('11. SEGUIMIENTO 2026'!$N$14,INT((ROW()-13)/2),0)),"",OFFSET('11. SEGUIMIENTO 2026'!$N$14,INT((ROW()-13)/2),0)),IF(ISBLANK(OFFSET('9. METAS'!$Q$20,INT((ROW()-14)/2),0)),"",OFFSET('9. METAS'!$Q$20,INT((ROW()-14)/2),0)))</f>
        <v/>
      </c>
      <c r="K467" s="245" t="str">
        <f ca="1">IF(MOD(ROW()-13,2)=0,IF(ISBLANK(OFFSET('11. SEGUIMIENTO 2026'!$O$14,INT((ROW()-13)/2),0)),"",OFFSET('11. SEGUIMIENTO 2026'!$O$14,INT((ROW()-13)/2),0)),IF(ISBLANK(OFFSET('9. METAS'!$R$20,INT((ROW()-14)/2),0)),"",OFFSET('9. METAS'!$R$20,INT((ROW()-14)/2),0)))</f>
        <v/>
      </c>
      <c r="L467" s="245" t="str">
        <f ca="1">IF(MOD(ROW()-13,2)=0,IF(ISBLANK(OFFSET('11. SEGUIMIENTO 2026'!$P$14,INT((ROW()-13)/2),0)),"",OFFSET('11. SEGUIMIENTO 2026'!$P$14,INT((ROW()-13)/2),0)),IF(ISBLANK(OFFSET('9. METAS'!$S$20,INT((ROW()-14)/2),0)),"",OFFSET('9. METAS'!$S$20,INT((ROW()-14)/2),0)))</f>
        <v/>
      </c>
      <c r="M467" s="246" t="str">
        <f ca="1">IF(MOD(ROW()-13,2)=0,IF(ISBLANK(OFFSET('11. SEGUIMIENTO 2026'!$Q$14,INT((ROW()-13)/2),0)),"",OFFSET('11. SEGUIMIENTO 2026'!$Q$14,INT((ROW()-13)/2),0)),IF(ISBLANK(OFFSET('9. METAS'!$T$20,INT((ROW()-14)/2),0)),"",OFFSET('9. METAS'!$T$20,INT((ROW()-14)/2),0)))</f>
        <v/>
      </c>
      <c r="N467" s="1006" t="str">
        <f t="shared" ref="N467" ca="1" si="450">IFERROR(J467/J468,"ND")</f>
        <v>ND</v>
      </c>
      <c r="O467" s="1008" t="str">
        <f t="shared" ref="O467" ca="1" si="451">IFERROR(((J467+K467+L467+M467)/H467),"ND")</f>
        <v>ND</v>
      </c>
      <c r="P467" s="1010"/>
    </row>
    <row r="468" spans="3:16">
      <c r="C468" s="1025"/>
      <c r="D468" s="1018"/>
      <c r="E468" s="1018"/>
      <c r="F468" s="1021"/>
      <c r="G468" s="1023"/>
      <c r="H468" s="1002"/>
      <c r="I468" s="1012"/>
      <c r="J468" s="244" t="str">
        <f ca="1">IF(MOD(ROW()-13,2)=0,IF(ISBLANK(OFFSET('11. SEGUIMIENTO 2026'!$N$14,INT((ROW()-13)/2),0)),"",OFFSET('11. SEGUIMIENTO 2026'!$N$14,INT((ROW()-13)/2),0)),IF(ISBLANK(OFFSET('9. METAS'!$Q$20,INT((ROW()-14)/2),0)),"",OFFSET('9. METAS'!$Q$20,INT((ROW()-14)/2),0)))</f>
        <v/>
      </c>
      <c r="K468" s="245" t="str">
        <f ca="1">IF(MOD(ROW()-13,2)=0,IF(ISBLANK(OFFSET('11. SEGUIMIENTO 2026'!$O$14,INT((ROW()-13)/2),0)),"",OFFSET('11. SEGUIMIENTO 2026'!$O$14,INT((ROW()-13)/2),0)),IF(ISBLANK(OFFSET('9. METAS'!$R$20,INT((ROW()-14)/2),0)),"",OFFSET('9. METAS'!$R$20,INT((ROW()-14)/2),0)))</f>
        <v/>
      </c>
      <c r="L468" s="245" t="str">
        <f ca="1">IF(MOD(ROW()-13,2)=0,IF(ISBLANK(OFFSET('11. SEGUIMIENTO 2026'!$P$14,INT((ROW()-13)/2),0)),"",OFFSET('11. SEGUIMIENTO 2026'!$P$14,INT((ROW()-13)/2),0)),IF(ISBLANK(OFFSET('9. METAS'!$S$20,INT((ROW()-14)/2),0)),"",OFFSET('9. METAS'!$S$20,INT((ROW()-14)/2),0)))</f>
        <v/>
      </c>
      <c r="M468" s="246" t="str">
        <f ca="1">IF(MOD(ROW()-13,2)=0,IF(ISBLANK(OFFSET('11. SEGUIMIENTO 2026'!$Q$14,INT((ROW()-13)/2),0)),"",OFFSET('11. SEGUIMIENTO 2026'!$Q$14,INT((ROW()-13)/2),0)),IF(ISBLANK(OFFSET('9. METAS'!$T$20,INT((ROW()-14)/2),0)),"",OFFSET('9. METAS'!$T$20,INT((ROW()-14)/2),0)))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02" t="str">
        <f ca="1">IF(ISBLANK(OFFSET('9. METAS'!$K$20,INT((ROW()-13)/2),0)),"",OFFSET('9. METAS'!$K$20,INT((ROW()-13)/2),0))</f>
        <v/>
      </c>
      <c r="I469" s="1004"/>
      <c r="J469" s="244" t="str">
        <f ca="1">IF(MOD(ROW()-13,2)=0,IF(ISBLANK(OFFSET('11. SEGUIMIENTO 2026'!$N$14,INT((ROW()-13)/2),0)),"",OFFSET('11. SEGUIMIENTO 2026'!$N$14,INT((ROW()-13)/2),0)),IF(ISBLANK(OFFSET('9. METAS'!$Q$20,INT((ROW()-14)/2),0)),"",OFFSET('9. METAS'!$Q$20,INT((ROW()-14)/2),0)))</f>
        <v/>
      </c>
      <c r="K469" s="245" t="str">
        <f ca="1">IF(MOD(ROW()-13,2)=0,IF(ISBLANK(OFFSET('11. SEGUIMIENTO 2026'!$O$14,INT((ROW()-13)/2),0)),"",OFFSET('11. SEGUIMIENTO 2026'!$O$14,INT((ROW()-13)/2),0)),IF(ISBLANK(OFFSET('9. METAS'!$R$20,INT((ROW()-14)/2),0)),"",OFFSET('9. METAS'!$R$20,INT((ROW()-14)/2),0)))</f>
        <v/>
      </c>
      <c r="L469" s="245" t="str">
        <f ca="1">IF(MOD(ROW()-13,2)=0,IF(ISBLANK(OFFSET('11. SEGUIMIENTO 2026'!$P$14,INT((ROW()-13)/2),0)),"",OFFSET('11. SEGUIMIENTO 2026'!$P$14,INT((ROW()-13)/2),0)),IF(ISBLANK(OFFSET('9. METAS'!$S$20,INT((ROW()-14)/2),0)),"",OFFSET('9. METAS'!$S$20,INT((ROW()-14)/2),0)))</f>
        <v/>
      </c>
      <c r="M469" s="246" t="str">
        <f ca="1">IF(MOD(ROW()-13,2)=0,IF(ISBLANK(OFFSET('11. SEGUIMIENTO 2026'!$Q$14,INT((ROW()-13)/2),0)),"",OFFSET('11. SEGUIMIENTO 2026'!$Q$14,INT((ROW()-13)/2),0)),IF(ISBLANK(OFFSET('9. METAS'!$T$20,INT((ROW()-14)/2),0)),"",OFFSET('9. METAS'!$T$20,INT((ROW()-14)/2),0)))</f>
        <v/>
      </c>
      <c r="N469" s="1006" t="str">
        <f t="shared" ref="N469" ca="1" si="452">IFERROR(J469/J470,"ND")</f>
        <v>ND</v>
      </c>
      <c r="O469" s="1008" t="str">
        <f t="shared" ref="O469" ca="1" si="453">IFERROR(((J469+K469+L469+M469)/H469),"ND")</f>
        <v>ND</v>
      </c>
      <c r="P469" s="1010"/>
    </row>
    <row r="470" spans="3:16">
      <c r="C470" s="1025"/>
      <c r="D470" s="1018"/>
      <c r="E470" s="1018"/>
      <c r="F470" s="1021"/>
      <c r="G470" s="1023"/>
      <c r="H470" s="1002"/>
      <c r="I470" s="1012"/>
      <c r="J470" s="244" t="str">
        <f ca="1">IF(MOD(ROW()-13,2)=0,IF(ISBLANK(OFFSET('11. SEGUIMIENTO 2026'!$N$14,INT((ROW()-13)/2),0)),"",OFFSET('11. SEGUIMIENTO 2026'!$N$14,INT((ROW()-13)/2),0)),IF(ISBLANK(OFFSET('9. METAS'!$Q$20,INT((ROW()-14)/2),0)),"",OFFSET('9. METAS'!$Q$20,INT((ROW()-14)/2),0)))</f>
        <v/>
      </c>
      <c r="K470" s="245" t="str">
        <f ca="1">IF(MOD(ROW()-13,2)=0,IF(ISBLANK(OFFSET('11. SEGUIMIENTO 2026'!$O$14,INT((ROW()-13)/2),0)),"",OFFSET('11. SEGUIMIENTO 2026'!$O$14,INT((ROW()-13)/2),0)),IF(ISBLANK(OFFSET('9. METAS'!$R$20,INT((ROW()-14)/2),0)),"",OFFSET('9. METAS'!$R$20,INT((ROW()-14)/2),0)))</f>
        <v/>
      </c>
      <c r="L470" s="245" t="str">
        <f ca="1">IF(MOD(ROW()-13,2)=0,IF(ISBLANK(OFFSET('11. SEGUIMIENTO 2026'!$P$14,INT((ROW()-13)/2),0)),"",OFFSET('11. SEGUIMIENTO 2026'!$P$14,INT((ROW()-13)/2),0)),IF(ISBLANK(OFFSET('9. METAS'!$S$20,INT((ROW()-14)/2),0)),"",OFFSET('9. METAS'!$S$20,INT((ROW()-14)/2),0)))</f>
        <v/>
      </c>
      <c r="M470" s="246" t="str">
        <f ca="1">IF(MOD(ROW()-13,2)=0,IF(ISBLANK(OFFSET('11. SEGUIMIENTO 2026'!$Q$14,INT((ROW()-13)/2),0)),"",OFFSET('11. SEGUIMIENTO 2026'!$Q$14,INT((ROW()-13)/2),0)),IF(ISBLANK(OFFSET('9. METAS'!$T$20,INT((ROW()-14)/2),0)),"",OFFSET('9. METAS'!$T$20,INT((ROW()-14)/2),0)))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02" t="str">
        <f ca="1">IF(ISBLANK(OFFSET('9. METAS'!$K$20,INT((ROW()-13)/2),0)),"",OFFSET('9. METAS'!$K$20,INT((ROW()-13)/2),0))</f>
        <v/>
      </c>
      <c r="I471" s="1004"/>
      <c r="J471" s="244" t="str">
        <f ca="1">IF(MOD(ROW()-13,2)=0,IF(ISBLANK(OFFSET('11. SEGUIMIENTO 2026'!$N$14,INT((ROW()-13)/2),0)),"",OFFSET('11. SEGUIMIENTO 2026'!$N$14,INT((ROW()-13)/2),0)),IF(ISBLANK(OFFSET('9. METAS'!$Q$20,INT((ROW()-14)/2),0)),"",OFFSET('9. METAS'!$Q$20,INT((ROW()-14)/2),0)))</f>
        <v/>
      </c>
      <c r="K471" s="245" t="str">
        <f ca="1">IF(MOD(ROW()-13,2)=0,IF(ISBLANK(OFFSET('11. SEGUIMIENTO 2026'!$O$14,INT((ROW()-13)/2),0)),"",OFFSET('11. SEGUIMIENTO 2026'!$O$14,INT((ROW()-13)/2),0)),IF(ISBLANK(OFFSET('9. METAS'!$R$20,INT((ROW()-14)/2),0)),"",OFFSET('9. METAS'!$R$20,INT((ROW()-14)/2),0)))</f>
        <v/>
      </c>
      <c r="L471" s="245" t="str">
        <f ca="1">IF(MOD(ROW()-13,2)=0,IF(ISBLANK(OFFSET('11. SEGUIMIENTO 2026'!$P$14,INT((ROW()-13)/2),0)),"",OFFSET('11. SEGUIMIENTO 2026'!$P$14,INT((ROW()-13)/2),0)),IF(ISBLANK(OFFSET('9. METAS'!$S$20,INT((ROW()-14)/2),0)),"",OFFSET('9. METAS'!$S$20,INT((ROW()-14)/2),0)))</f>
        <v/>
      </c>
      <c r="M471" s="246" t="str">
        <f ca="1">IF(MOD(ROW()-13,2)=0,IF(ISBLANK(OFFSET('11. SEGUIMIENTO 2026'!$Q$14,INT((ROW()-13)/2),0)),"",OFFSET('11. SEGUIMIENTO 2026'!$Q$14,INT((ROW()-13)/2),0)),IF(ISBLANK(OFFSET('9. METAS'!$T$20,INT((ROW()-14)/2),0)),"",OFFSET('9. METAS'!$T$20,INT((ROW()-14)/2),0)))</f>
        <v/>
      </c>
      <c r="N471" s="1006" t="str">
        <f t="shared" ref="N471" ca="1" si="454">IFERROR(J471/J472,"ND")</f>
        <v>ND</v>
      </c>
      <c r="O471" s="1008" t="str">
        <f t="shared" ref="O471" ca="1" si="455">IFERROR(((J471+K471+L471+M471)/H471),"ND")</f>
        <v>ND</v>
      </c>
      <c r="P471" s="1010"/>
    </row>
    <row r="472" spans="3:16">
      <c r="C472" s="1025"/>
      <c r="D472" s="1018"/>
      <c r="E472" s="1018"/>
      <c r="F472" s="1021"/>
      <c r="G472" s="1023"/>
      <c r="H472" s="1002"/>
      <c r="I472" s="1012"/>
      <c r="J472" s="244" t="str">
        <f ca="1">IF(MOD(ROW()-13,2)=0,IF(ISBLANK(OFFSET('11. SEGUIMIENTO 2026'!$N$14,INT((ROW()-13)/2),0)),"",OFFSET('11. SEGUIMIENTO 2026'!$N$14,INT((ROW()-13)/2),0)),IF(ISBLANK(OFFSET('9. METAS'!$Q$20,INT((ROW()-14)/2),0)),"",OFFSET('9. METAS'!$Q$20,INT((ROW()-14)/2),0)))</f>
        <v/>
      </c>
      <c r="K472" s="245" t="str">
        <f ca="1">IF(MOD(ROW()-13,2)=0,IF(ISBLANK(OFFSET('11. SEGUIMIENTO 2026'!$O$14,INT((ROW()-13)/2),0)),"",OFFSET('11. SEGUIMIENTO 2026'!$O$14,INT((ROW()-13)/2),0)),IF(ISBLANK(OFFSET('9. METAS'!$R$20,INT((ROW()-14)/2),0)),"",OFFSET('9. METAS'!$R$20,INT((ROW()-14)/2),0)))</f>
        <v/>
      </c>
      <c r="L472" s="245" t="str">
        <f ca="1">IF(MOD(ROW()-13,2)=0,IF(ISBLANK(OFFSET('11. SEGUIMIENTO 2026'!$P$14,INT((ROW()-13)/2),0)),"",OFFSET('11. SEGUIMIENTO 2026'!$P$14,INT((ROW()-13)/2),0)),IF(ISBLANK(OFFSET('9. METAS'!$S$20,INT((ROW()-14)/2),0)),"",OFFSET('9. METAS'!$S$20,INT((ROW()-14)/2),0)))</f>
        <v/>
      </c>
      <c r="M472" s="246" t="str">
        <f ca="1">IF(MOD(ROW()-13,2)=0,IF(ISBLANK(OFFSET('11. SEGUIMIENTO 2026'!$Q$14,INT((ROW()-13)/2),0)),"",OFFSET('11. SEGUIMIENTO 2026'!$Q$14,INT((ROW()-13)/2),0)),IF(ISBLANK(OFFSET('9. METAS'!$T$20,INT((ROW()-14)/2),0)),"",OFFSET('9. METAS'!$T$20,INT((ROW()-14)/2),0)))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02" t="str">
        <f ca="1">IF(ISBLANK(OFFSET('9. METAS'!$K$20,INT((ROW()-13)/2),0)),"",OFFSET('9. METAS'!$K$20,INT((ROW()-13)/2),0))</f>
        <v/>
      </c>
      <c r="I473" s="1004"/>
      <c r="J473" s="244">
        <f ca="1">IF(MOD(ROW()-13,2)=0,IF(ISBLANK(OFFSET('11. SEGUIMIENTO 2026'!$N$14,INT((ROW()-13)/2),0)),"",OFFSET('11. SEGUIMIENTO 2026'!$N$14,INT((ROW()-13)/2),0)),IF(ISBLANK(OFFSET('9. METAS'!$Q$20,INT((ROW()-14)/2),0)),"",OFFSET('9. METAS'!$Q$20,INT((ROW()-14)/2),0)))</f>
        <v>87</v>
      </c>
      <c r="K473" s="245">
        <f ca="1">IF(MOD(ROW()-13,2)=0,IF(ISBLANK(OFFSET('11. SEGUIMIENTO 2026'!$O$14,INT((ROW()-13)/2),0)),"",OFFSET('11. SEGUIMIENTO 2026'!$O$14,INT((ROW()-13)/2),0)),IF(ISBLANK(OFFSET('9. METAS'!$R$20,INT((ROW()-14)/2),0)),"",OFFSET('9. METAS'!$R$20,INT((ROW()-14)/2),0)))</f>
        <v>87</v>
      </c>
      <c r="L473" s="245">
        <f ca="1">IF(MOD(ROW()-13,2)=0,IF(ISBLANK(OFFSET('11. SEGUIMIENTO 2026'!$P$14,INT((ROW()-13)/2),0)),"",OFFSET('11. SEGUIMIENTO 2026'!$P$14,INT((ROW()-13)/2),0)),IF(ISBLANK(OFFSET('9. METAS'!$S$20,INT((ROW()-14)/2),0)),"",OFFSET('9. METAS'!$S$20,INT((ROW()-14)/2),0)))</f>
        <v>45</v>
      </c>
      <c r="M473" s="246">
        <f ca="1">IF(MOD(ROW()-13,2)=0,IF(ISBLANK(OFFSET('11. SEGUIMIENTO 2026'!$Q$14,INT((ROW()-13)/2),0)),"",OFFSET('11. SEGUIMIENTO 2026'!$Q$14,INT((ROW()-13)/2),0)),IF(ISBLANK(OFFSET('9. METAS'!$T$20,INT((ROW()-14)/2),0)),"",OFFSET('9. METAS'!$T$20,INT((ROW()-14)/2),0)))</f>
        <v>78</v>
      </c>
      <c r="N473" s="1006" t="str">
        <f ca="1">IFERROR(J473/J474,"ND")</f>
        <v>ND</v>
      </c>
      <c r="O473" s="1008" t="str">
        <f t="shared" ref="O473" ca="1" si="456">IFERROR(((J473+K473+L473+M473)/H473),"ND")</f>
        <v>ND</v>
      </c>
      <c r="P473" s="1010"/>
    </row>
    <row r="474" spans="3:16" ht="15.75" thickBot="1">
      <c r="C474" s="1072"/>
      <c r="D474" s="1019"/>
      <c r="E474" s="1019"/>
      <c r="F474" s="1022"/>
      <c r="G474" s="1024"/>
      <c r="H474" s="1003"/>
      <c r="I474" s="1005"/>
      <c r="J474" s="247" t="str">
        <f ca="1">IF(MOD(ROW()-13,2)=0,IF(ISBLANK(OFFSET('11. SEGUIMIENTO 2026'!$N$14,INT((ROW()-13)/2),0)),"",OFFSET('11. SEGUIMIENTO 2026'!$N$14,INT((ROW()-13)/2),0)),IF(ISBLANK(OFFSET('9. METAS'!$Q$20,INT((ROW()-14)/2),0)),"",OFFSET('9. METAS'!$Q$20,INT((ROW()-14)/2),0)))</f>
        <v/>
      </c>
      <c r="K474" s="248" t="str">
        <f ca="1">IF(MOD(ROW()-13,2)=0,IF(ISBLANK(OFFSET('11. SEGUIMIENTO 2026'!$O$14,INT((ROW()-13)/2),0)),"",OFFSET('11. SEGUIMIENTO 2026'!$O$14,INT((ROW()-13)/2),0)),IF(ISBLANK(OFFSET('9. METAS'!$R$20,INT((ROW()-14)/2),0)),"",OFFSET('9. METAS'!$R$20,INT((ROW()-14)/2),0)))</f>
        <v/>
      </c>
      <c r="L474" s="248" t="str">
        <f ca="1">IF(MOD(ROW()-13,2)=0,IF(ISBLANK(OFFSET('11. SEGUIMIENTO 2026'!$P$14,INT((ROW()-13)/2),0)),"",OFFSET('11. SEGUIMIENTO 2026'!$P$14,INT((ROW()-13)/2),0)),IF(ISBLANK(OFFSET('9. METAS'!$S$20,INT((ROW()-14)/2),0)),"",OFFSET('9. METAS'!$S$20,INT((ROW()-14)/2),0)))</f>
        <v/>
      </c>
      <c r="M474" s="249" t="str">
        <f ca="1">IF(MOD(ROW()-13,2)=0,IF(ISBLANK(OFFSET('11. SEGUIMIENTO 2026'!$Q$14,INT((ROW()-13)/2),0)),"",OFFSET('11. SEGUIMIENTO 2026'!$Q$14,INT((ROW()-13)/2),0)),IF(ISBLANK(OFFSET('9. METAS'!$T$20,INT((ROW()-14)/2),0)),"",OFFSET('9. METAS'!$T$20,INT((ROW()-14)/2),0)))</f>
        <v/>
      </c>
      <c r="N474" s="1007"/>
      <c r="O474" s="1014"/>
      <c r="P474" s="1011"/>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54769-BDF5-4A89-9431-328DFB7AF308}">
  <dimension ref="B2:T67"/>
  <sheetViews>
    <sheetView topLeftCell="A32" zoomScale="59" zoomScaleNormal="59" workbookViewId="0">
      <selection activeCell="D33" sqref="D33:AP41"/>
    </sheetView>
  </sheetViews>
  <sheetFormatPr baseColWidth="10" defaultColWidth="11.5" defaultRowHeight="15"/>
  <cols>
    <col min="1" max="1" width="6.625" style="355" customWidth="1"/>
    <col min="2" max="2" width="23.125" style="356" customWidth="1"/>
    <col min="3" max="3" width="29.5" style="356" customWidth="1"/>
    <col min="4" max="6" width="29.5" style="355" customWidth="1"/>
    <col min="7" max="7" width="29.5" style="356" customWidth="1"/>
    <col min="8" max="12" width="29.5" style="355" customWidth="1"/>
    <col min="13" max="13" width="11.5" style="355"/>
    <col min="14" max="15" width="16.375" style="355" customWidth="1"/>
    <col min="16" max="16384" width="11.5" style="355"/>
  </cols>
  <sheetData>
    <row r="2" spans="2:20">
      <c r="B2" s="1"/>
      <c r="C2" s="1"/>
      <c r="D2" s="96"/>
      <c r="E2" s="1"/>
      <c r="F2" s="1"/>
      <c r="G2" s="1"/>
      <c r="H2" s="1"/>
      <c r="I2" s="1"/>
      <c r="J2" s="1"/>
      <c r="K2" s="1"/>
      <c r="L2" s="1"/>
    </row>
    <row r="3" spans="2:20">
      <c r="B3" s="1"/>
      <c r="C3" s="1"/>
      <c r="D3" s="2"/>
      <c r="E3" s="1"/>
      <c r="F3" s="1"/>
      <c r="G3" s="1"/>
      <c r="H3" s="1"/>
      <c r="I3" s="1"/>
      <c r="J3" s="1"/>
      <c r="K3" s="1"/>
      <c r="L3" s="1"/>
    </row>
    <row r="4" spans="2:20" ht="32.25" customHeight="1">
      <c r="B4" s="1"/>
      <c r="C4" s="740" t="s">
        <v>331</v>
      </c>
      <c r="D4" s="740"/>
      <c r="E4" s="740"/>
      <c r="F4" s="740"/>
      <c r="G4" s="740"/>
      <c r="H4" s="740"/>
      <c r="I4" s="740"/>
      <c r="J4" s="3"/>
      <c r="K4" s="3"/>
      <c r="L4" s="3"/>
    </row>
    <row r="5" spans="2:20" ht="32.25" customHeight="1">
      <c r="B5" s="1"/>
      <c r="C5" s="740" t="s">
        <v>234</v>
      </c>
      <c r="D5" s="740"/>
      <c r="E5" s="740"/>
      <c r="F5" s="740"/>
      <c r="G5" s="740"/>
      <c r="H5" s="740"/>
      <c r="I5" s="740"/>
      <c r="J5" s="3"/>
      <c r="K5" s="3"/>
      <c r="L5" s="3"/>
    </row>
    <row r="6" spans="2:20" ht="32.25" customHeight="1">
      <c r="B6" s="1"/>
      <c r="C6" s="740" t="s">
        <v>241</v>
      </c>
      <c r="D6" s="740"/>
      <c r="E6" s="740"/>
      <c r="F6" s="740"/>
      <c r="G6" s="740"/>
      <c r="H6" s="740"/>
      <c r="I6" s="740"/>
      <c r="J6" s="3"/>
      <c r="K6" s="3"/>
      <c r="L6" s="3"/>
    </row>
    <row r="7" spans="2:20" ht="32.25" customHeight="1">
      <c r="B7" s="1"/>
      <c r="C7" s="740" t="s">
        <v>242</v>
      </c>
      <c r="D7" s="740"/>
      <c r="E7" s="740"/>
      <c r="F7" s="740"/>
      <c r="G7" s="740"/>
      <c r="H7" s="740"/>
      <c r="I7" s="740"/>
      <c r="J7" s="3"/>
      <c r="K7" s="3"/>
      <c r="L7" s="3"/>
    </row>
    <row r="9" spans="2:20" ht="15.75" thickBot="1"/>
    <row r="10" spans="2:20" ht="59.25" customHeight="1" thickBot="1">
      <c r="B10" s="741" t="s">
        <v>272</v>
      </c>
      <c r="C10" s="742"/>
      <c r="D10" s="742"/>
      <c r="E10" s="742"/>
      <c r="F10" s="742"/>
      <c r="G10" s="742"/>
      <c r="H10" s="742"/>
      <c r="I10" s="742"/>
      <c r="J10" s="742"/>
      <c r="K10" s="742"/>
      <c r="L10" s="743"/>
    </row>
    <row r="11" spans="2:20" ht="39.75" customHeight="1" thickBot="1">
      <c r="B11" s="783" t="s">
        <v>335</v>
      </c>
      <c r="C11" s="784"/>
      <c r="D11" s="784"/>
      <c r="E11" s="784"/>
      <c r="F11" s="784"/>
      <c r="G11" s="784"/>
      <c r="H11" s="784"/>
      <c r="I11" s="784"/>
      <c r="J11" s="784"/>
      <c r="K11" s="784"/>
      <c r="L11" s="785"/>
      <c r="N11" s="779" t="s">
        <v>273</v>
      </c>
      <c r="O11" s="779"/>
      <c r="P11" s="779"/>
      <c r="Q11" s="779"/>
      <c r="R11" s="779"/>
      <c r="S11" s="779"/>
      <c r="T11" s="779"/>
    </row>
    <row r="12" spans="2:20" ht="129.75" customHeight="1">
      <c r="B12" s="734" t="s">
        <v>340</v>
      </c>
      <c r="C12" s="735"/>
      <c r="D12" s="735"/>
      <c r="E12" s="735"/>
      <c r="F12" s="735"/>
      <c r="G12" s="735"/>
      <c r="H12" s="735"/>
      <c r="I12" s="735"/>
      <c r="J12" s="735"/>
      <c r="K12" s="735"/>
      <c r="L12" s="736"/>
      <c r="N12" s="779"/>
      <c r="O12" s="779"/>
      <c r="P12" s="779"/>
      <c r="Q12" s="779"/>
      <c r="R12" s="779"/>
      <c r="S12" s="779"/>
      <c r="T12" s="779"/>
    </row>
    <row r="13" spans="2:20" ht="129.75" customHeight="1">
      <c r="B13" s="737"/>
      <c r="C13" s="738"/>
      <c r="D13" s="738"/>
      <c r="E13" s="738"/>
      <c r="F13" s="738"/>
      <c r="G13" s="738"/>
      <c r="H13" s="738"/>
      <c r="I13" s="738"/>
      <c r="J13" s="738"/>
      <c r="K13" s="738"/>
      <c r="L13" s="739"/>
      <c r="N13" s="779"/>
      <c r="O13" s="779"/>
      <c r="P13" s="779"/>
      <c r="Q13" s="779"/>
      <c r="R13" s="779"/>
      <c r="S13" s="779"/>
      <c r="T13" s="779"/>
    </row>
    <row r="14" spans="2:20" ht="129.75" customHeight="1">
      <c r="B14" s="737"/>
      <c r="C14" s="738"/>
      <c r="D14" s="738"/>
      <c r="E14" s="738"/>
      <c r="F14" s="738"/>
      <c r="G14" s="738"/>
      <c r="H14" s="738"/>
      <c r="I14" s="738"/>
      <c r="J14" s="738"/>
      <c r="K14" s="738"/>
      <c r="L14" s="739"/>
      <c r="N14" s="779"/>
      <c r="O14" s="779"/>
      <c r="P14" s="779"/>
      <c r="Q14" s="779"/>
      <c r="R14" s="779"/>
      <c r="S14" s="779"/>
      <c r="T14" s="779"/>
    </row>
    <row r="15" spans="2:20" ht="129.75" customHeight="1" thickBot="1">
      <c r="B15" s="737"/>
      <c r="C15" s="738"/>
      <c r="D15" s="738"/>
      <c r="E15" s="738"/>
      <c r="F15" s="738"/>
      <c r="G15" s="738"/>
      <c r="H15" s="738"/>
      <c r="I15" s="738"/>
      <c r="J15" s="738"/>
      <c r="K15" s="738"/>
      <c r="L15" s="739"/>
      <c r="N15" s="779"/>
      <c r="O15" s="779"/>
      <c r="P15" s="779"/>
      <c r="Q15" s="779"/>
      <c r="R15" s="779"/>
      <c r="S15" s="779"/>
      <c r="T15" s="779"/>
    </row>
    <row r="16" spans="2:20" ht="45.75" customHeight="1" thickBot="1">
      <c r="B16" s="762" t="s">
        <v>336</v>
      </c>
      <c r="C16" s="763"/>
      <c r="D16" s="763"/>
      <c r="E16" s="763"/>
      <c r="F16" s="763"/>
      <c r="G16" s="763"/>
      <c r="H16" s="763"/>
      <c r="I16" s="763"/>
      <c r="J16" s="763"/>
      <c r="K16" s="763"/>
      <c r="L16" s="764"/>
      <c r="N16" s="779"/>
      <c r="O16" s="779"/>
      <c r="P16" s="779"/>
      <c r="Q16" s="779"/>
      <c r="R16" s="779"/>
      <c r="S16" s="779"/>
      <c r="T16" s="779"/>
    </row>
    <row r="17" spans="2:20" ht="45.75" customHeight="1" thickBot="1">
      <c r="B17" s="783" t="s">
        <v>337</v>
      </c>
      <c r="C17" s="784"/>
      <c r="D17" s="759"/>
      <c r="E17" s="758" t="s">
        <v>332</v>
      </c>
      <c r="F17" s="759"/>
      <c r="G17" s="758" t="s">
        <v>280</v>
      </c>
      <c r="H17" s="759"/>
      <c r="I17" s="758" t="s">
        <v>333</v>
      </c>
      <c r="J17" s="759"/>
      <c r="K17" s="758" t="s">
        <v>334</v>
      </c>
      <c r="L17" s="785"/>
      <c r="N17" s="779"/>
      <c r="O17" s="779"/>
      <c r="P17" s="779"/>
      <c r="Q17" s="779"/>
      <c r="R17" s="779"/>
      <c r="S17" s="779"/>
      <c r="T17" s="779"/>
    </row>
    <row r="18" spans="2:20" ht="198" customHeight="1">
      <c r="B18" s="372" t="s">
        <v>267</v>
      </c>
      <c r="C18" s="760" t="s">
        <v>277</v>
      </c>
      <c r="D18" s="761"/>
      <c r="E18" s="769" t="s">
        <v>283</v>
      </c>
      <c r="F18" s="770"/>
      <c r="G18" s="769" t="s">
        <v>279</v>
      </c>
      <c r="H18" s="770"/>
      <c r="I18" s="780" t="s">
        <v>339</v>
      </c>
      <c r="J18" s="781"/>
      <c r="K18" s="780" t="s">
        <v>338</v>
      </c>
      <c r="L18" s="782"/>
      <c r="N18" s="779"/>
      <c r="O18" s="779"/>
      <c r="P18" s="779"/>
      <c r="Q18" s="779"/>
      <c r="R18" s="779"/>
      <c r="S18" s="779"/>
      <c r="T18" s="779"/>
    </row>
    <row r="19" spans="2:20" ht="198" customHeight="1">
      <c r="B19" s="373" t="s">
        <v>268</v>
      </c>
      <c r="C19" s="765" t="s">
        <v>278</v>
      </c>
      <c r="D19" s="766"/>
      <c r="E19" s="771" t="s">
        <v>282</v>
      </c>
      <c r="F19" s="772"/>
      <c r="G19" s="771" t="s">
        <v>281</v>
      </c>
      <c r="H19" s="772"/>
      <c r="I19" s="775" t="s">
        <v>339</v>
      </c>
      <c r="J19" s="766"/>
      <c r="K19" s="775" t="s">
        <v>338</v>
      </c>
      <c r="L19" s="777"/>
      <c r="N19" s="359"/>
      <c r="O19" s="359"/>
    </row>
    <row r="20" spans="2:20" ht="198" customHeight="1" thickBot="1">
      <c r="B20" s="374" t="s">
        <v>269</v>
      </c>
      <c r="C20" s="767" t="s">
        <v>276</v>
      </c>
      <c r="D20" s="768"/>
      <c r="E20" s="773" t="s">
        <v>282</v>
      </c>
      <c r="F20" s="774"/>
      <c r="G20" s="773" t="s">
        <v>284</v>
      </c>
      <c r="H20" s="774"/>
      <c r="I20" s="776" t="s">
        <v>339</v>
      </c>
      <c r="J20" s="768"/>
      <c r="K20" s="776" t="s">
        <v>338</v>
      </c>
      <c r="L20" s="778"/>
      <c r="N20" s="359"/>
      <c r="O20" s="359"/>
    </row>
    <row r="21" spans="2:20" ht="46.15" customHeight="1" thickBot="1">
      <c r="B21" s="741" t="s">
        <v>341</v>
      </c>
      <c r="C21" s="742"/>
      <c r="D21" s="742"/>
      <c r="E21" s="742"/>
      <c r="F21" s="742"/>
      <c r="G21" s="742"/>
      <c r="H21" s="742"/>
      <c r="I21" s="742"/>
      <c r="J21" s="742"/>
      <c r="K21" s="742"/>
      <c r="L21" s="743"/>
    </row>
    <row r="22" spans="2:20" ht="46.15" customHeight="1">
      <c r="B22" s="734" t="s">
        <v>344</v>
      </c>
      <c r="C22" s="735"/>
      <c r="D22" s="735"/>
      <c r="E22" s="735"/>
      <c r="F22" s="735"/>
      <c r="G22" s="735"/>
      <c r="H22" s="735"/>
      <c r="I22" s="735"/>
      <c r="J22" s="735"/>
      <c r="K22" s="735"/>
      <c r="L22" s="736"/>
    </row>
    <row r="23" spans="2:20" ht="46.15" customHeight="1">
      <c r="B23" s="737"/>
      <c r="C23" s="738"/>
      <c r="D23" s="738"/>
      <c r="E23" s="738"/>
      <c r="F23" s="738"/>
      <c r="G23" s="738"/>
      <c r="H23" s="738"/>
      <c r="I23" s="738"/>
      <c r="J23" s="738"/>
      <c r="K23" s="738"/>
      <c r="L23" s="739"/>
    </row>
    <row r="24" spans="2:20" ht="46.15" customHeight="1">
      <c r="B24" s="737"/>
      <c r="C24" s="738"/>
      <c r="D24" s="738"/>
      <c r="E24" s="738"/>
      <c r="F24" s="738"/>
      <c r="G24" s="738"/>
      <c r="H24" s="738"/>
      <c r="I24" s="738"/>
      <c r="J24" s="738"/>
      <c r="K24" s="738"/>
      <c r="L24" s="739"/>
    </row>
    <row r="25" spans="2:20" ht="46.15" customHeight="1" thickBot="1">
      <c r="B25" s="737"/>
      <c r="C25" s="738"/>
      <c r="D25" s="738"/>
      <c r="E25" s="738"/>
      <c r="F25" s="738"/>
      <c r="G25" s="738"/>
      <c r="H25" s="738"/>
      <c r="I25" s="738"/>
      <c r="J25" s="738"/>
      <c r="K25" s="738"/>
      <c r="L25" s="739"/>
    </row>
    <row r="26" spans="2:20" ht="46.15" customHeight="1" thickBot="1">
      <c r="B26" s="741" t="s">
        <v>350</v>
      </c>
      <c r="C26" s="742"/>
      <c r="D26" s="742"/>
      <c r="E26" s="742"/>
      <c r="F26" s="742"/>
      <c r="G26" s="742"/>
      <c r="H26" s="742"/>
      <c r="I26" s="742"/>
      <c r="J26" s="742"/>
      <c r="K26" s="742"/>
      <c r="L26" s="743"/>
    </row>
    <row r="27" spans="2:20" ht="46.15" customHeight="1" thickBot="1">
      <c r="B27" s="762" t="s">
        <v>362</v>
      </c>
      <c r="C27" s="763"/>
      <c r="D27" s="763"/>
      <c r="E27" s="763"/>
      <c r="F27" s="763"/>
      <c r="G27" s="763"/>
      <c r="H27" s="763"/>
      <c r="I27" s="763"/>
      <c r="J27" s="763"/>
      <c r="K27" s="763"/>
      <c r="L27" s="764"/>
    </row>
    <row r="28" spans="2:20" ht="46.15" customHeight="1">
      <c r="B28" s="734" t="s">
        <v>363</v>
      </c>
      <c r="C28" s="735"/>
      <c r="D28" s="735"/>
      <c r="E28" s="735"/>
      <c r="F28" s="735"/>
      <c r="G28" s="735"/>
      <c r="H28" s="735"/>
      <c r="I28" s="735"/>
      <c r="J28" s="735"/>
      <c r="K28" s="735"/>
      <c r="L28" s="736"/>
    </row>
    <row r="29" spans="2:20" ht="46.15" customHeight="1">
      <c r="B29" s="737"/>
      <c r="C29" s="738"/>
      <c r="D29" s="738"/>
      <c r="E29" s="738"/>
      <c r="F29" s="738"/>
      <c r="G29" s="738"/>
      <c r="H29" s="738"/>
      <c r="I29" s="738"/>
      <c r="J29" s="738"/>
      <c r="K29" s="738"/>
      <c r="L29" s="739"/>
    </row>
    <row r="30" spans="2:20" ht="46.15" customHeight="1">
      <c r="B30" s="737"/>
      <c r="C30" s="738"/>
      <c r="D30" s="738"/>
      <c r="E30" s="738"/>
      <c r="F30" s="738"/>
      <c r="G30" s="738"/>
      <c r="H30" s="738"/>
      <c r="I30" s="738"/>
      <c r="J30" s="738"/>
      <c r="K30" s="738"/>
      <c r="L30" s="739"/>
    </row>
    <row r="31" spans="2:20" ht="46.15" customHeight="1" thickBot="1">
      <c r="B31" s="737"/>
      <c r="C31" s="738"/>
      <c r="D31" s="738"/>
      <c r="E31" s="738"/>
      <c r="F31" s="738"/>
      <c r="G31" s="738"/>
      <c r="H31" s="738"/>
      <c r="I31" s="738"/>
      <c r="J31" s="738"/>
      <c r="K31" s="738"/>
      <c r="L31" s="739"/>
    </row>
    <row r="32" spans="2:20" ht="46.15" customHeight="1" thickBot="1">
      <c r="B32" s="762" t="s">
        <v>364</v>
      </c>
      <c r="C32" s="763"/>
      <c r="D32" s="763"/>
      <c r="E32" s="763"/>
      <c r="F32" s="763"/>
      <c r="G32" s="763"/>
      <c r="H32" s="763"/>
      <c r="I32" s="763"/>
      <c r="J32" s="763"/>
      <c r="K32" s="763"/>
      <c r="L32" s="764"/>
    </row>
    <row r="33" spans="2:12" ht="84.4" customHeight="1">
      <c r="B33" s="734" t="s">
        <v>365</v>
      </c>
      <c r="C33" s="735"/>
      <c r="D33" s="735"/>
      <c r="E33" s="735"/>
      <c r="F33" s="735"/>
      <c r="G33" s="735"/>
      <c r="H33" s="735"/>
      <c r="I33" s="735"/>
      <c r="J33" s="735"/>
      <c r="K33" s="735"/>
      <c r="L33" s="736"/>
    </row>
    <row r="34" spans="2:12" ht="84.4" customHeight="1">
      <c r="B34" s="737"/>
      <c r="C34" s="738"/>
      <c r="D34" s="738"/>
      <c r="E34" s="738"/>
      <c r="F34" s="738"/>
      <c r="G34" s="738"/>
      <c r="H34" s="738"/>
      <c r="I34" s="738"/>
      <c r="J34" s="738"/>
      <c r="K34" s="738"/>
      <c r="L34" s="739"/>
    </row>
    <row r="35" spans="2:12" ht="84.4" customHeight="1">
      <c r="B35" s="737"/>
      <c r="C35" s="738"/>
      <c r="D35" s="738"/>
      <c r="E35" s="738"/>
      <c r="F35" s="738"/>
      <c r="G35" s="738"/>
      <c r="H35" s="738"/>
      <c r="I35" s="738"/>
      <c r="J35" s="738"/>
      <c r="K35" s="738"/>
      <c r="L35" s="739"/>
    </row>
    <row r="36" spans="2:12" ht="84.4" customHeight="1" thickBot="1">
      <c r="B36" s="737"/>
      <c r="C36" s="738"/>
      <c r="D36" s="738"/>
      <c r="E36" s="738"/>
      <c r="F36" s="738"/>
      <c r="G36" s="738"/>
      <c r="H36" s="738"/>
      <c r="I36" s="738"/>
      <c r="J36" s="738"/>
      <c r="K36" s="738"/>
      <c r="L36" s="739"/>
    </row>
    <row r="37" spans="2:12" ht="46.15" customHeight="1" thickBot="1">
      <c r="B37" s="741" t="s">
        <v>342</v>
      </c>
      <c r="C37" s="742"/>
      <c r="D37" s="742"/>
      <c r="E37" s="742"/>
      <c r="F37" s="742"/>
      <c r="G37" s="742"/>
      <c r="H37" s="742"/>
      <c r="I37" s="742"/>
      <c r="J37" s="742"/>
      <c r="K37" s="742"/>
      <c r="L37" s="743"/>
    </row>
    <row r="38" spans="2:12" ht="109.5" customHeight="1">
      <c r="B38" s="734" t="s">
        <v>345</v>
      </c>
      <c r="C38" s="735"/>
      <c r="D38" s="735"/>
      <c r="E38" s="735"/>
      <c r="F38" s="735"/>
      <c r="G38" s="735"/>
      <c r="H38" s="735"/>
      <c r="I38" s="735"/>
      <c r="J38" s="735"/>
      <c r="K38" s="735"/>
      <c r="L38" s="736"/>
    </row>
    <row r="39" spans="2:12" ht="109.5" customHeight="1">
      <c r="B39" s="737"/>
      <c r="C39" s="738"/>
      <c r="D39" s="738"/>
      <c r="E39" s="738"/>
      <c r="F39" s="738"/>
      <c r="G39" s="738"/>
      <c r="H39" s="738"/>
      <c r="I39" s="738"/>
      <c r="J39" s="738"/>
      <c r="K39" s="738"/>
      <c r="L39" s="739"/>
    </row>
    <row r="40" spans="2:12" ht="109.5" customHeight="1">
      <c r="B40" s="737"/>
      <c r="C40" s="738"/>
      <c r="D40" s="738"/>
      <c r="E40" s="738"/>
      <c r="F40" s="738"/>
      <c r="G40" s="738"/>
      <c r="H40" s="738"/>
      <c r="I40" s="738"/>
      <c r="J40" s="738"/>
      <c r="K40" s="738"/>
      <c r="L40" s="739"/>
    </row>
    <row r="41" spans="2:12" ht="109.5" customHeight="1">
      <c r="B41" s="737"/>
      <c r="C41" s="738"/>
      <c r="D41" s="738"/>
      <c r="E41" s="738"/>
      <c r="F41" s="738"/>
      <c r="G41" s="738"/>
      <c r="H41" s="738"/>
      <c r="I41" s="738"/>
      <c r="J41" s="738"/>
      <c r="K41" s="738"/>
      <c r="L41" s="739"/>
    </row>
    <row r="42" spans="2:12">
      <c r="B42" s="355"/>
      <c r="C42" s="355"/>
      <c r="G42" s="355"/>
    </row>
    <row r="43" spans="2:12" ht="45.4" customHeight="1">
      <c r="B43" s="355"/>
      <c r="C43" s="355"/>
      <c r="G43" s="355"/>
    </row>
    <row r="44" spans="2:12" ht="45.4" customHeight="1">
      <c r="B44" s="355"/>
      <c r="C44" s="355"/>
      <c r="G44" s="355"/>
    </row>
    <row r="45" spans="2:12" ht="45.4" customHeight="1">
      <c r="B45" s="355"/>
      <c r="C45" s="355"/>
      <c r="G45" s="355"/>
    </row>
    <row r="46" spans="2:12" ht="45.4" customHeight="1">
      <c r="B46" s="355"/>
      <c r="C46" s="355"/>
      <c r="G46" s="355"/>
    </row>
    <row r="47" spans="2:12">
      <c r="B47" s="355"/>
      <c r="C47" s="355"/>
      <c r="G47" s="355"/>
    </row>
    <row r="48" spans="2:12">
      <c r="B48" s="355"/>
      <c r="C48" s="355"/>
      <c r="G48" s="355"/>
    </row>
    <row r="49" spans="2:12">
      <c r="B49" s="355"/>
      <c r="C49" s="355"/>
      <c r="G49" s="355"/>
    </row>
    <row r="50" spans="2:12">
      <c r="B50" s="355"/>
      <c r="C50" s="355"/>
      <c r="G50" s="355"/>
    </row>
    <row r="51" spans="2:12">
      <c r="B51" s="355"/>
      <c r="C51" s="355"/>
      <c r="G51" s="355"/>
    </row>
    <row r="52" spans="2:12">
      <c r="B52" s="355"/>
      <c r="C52" s="355"/>
      <c r="G52" s="355"/>
    </row>
    <row r="53" spans="2:12">
      <c r="B53" s="355"/>
      <c r="C53" s="355"/>
      <c r="G53" s="355"/>
    </row>
    <row r="54" spans="2:12">
      <c r="B54" s="355"/>
      <c r="C54" s="355"/>
      <c r="G54" s="355"/>
    </row>
    <row r="55" spans="2:12">
      <c r="B55" s="355"/>
      <c r="C55" s="355"/>
      <c r="G55" s="355"/>
    </row>
    <row r="56" spans="2:12">
      <c r="B56" s="355"/>
      <c r="C56" s="355"/>
      <c r="G56" s="355"/>
    </row>
    <row r="63" spans="2:12" ht="15.75" thickBot="1"/>
    <row r="64" spans="2:12">
      <c r="B64" s="734" t="s">
        <v>343</v>
      </c>
      <c r="C64" s="735"/>
      <c r="D64" s="735"/>
      <c r="E64" s="735"/>
      <c r="F64" s="735"/>
      <c r="G64" s="735"/>
      <c r="H64" s="735"/>
      <c r="I64" s="735"/>
      <c r="J64" s="735"/>
      <c r="K64" s="735"/>
      <c r="L64" s="736"/>
    </row>
    <row r="65" spans="2:12">
      <c r="B65" s="737"/>
      <c r="C65" s="738"/>
      <c r="D65" s="738"/>
      <c r="E65" s="738"/>
      <c r="F65" s="738"/>
      <c r="G65" s="738"/>
      <c r="H65" s="738"/>
      <c r="I65" s="738"/>
      <c r="J65" s="738"/>
      <c r="K65" s="738"/>
      <c r="L65" s="739"/>
    </row>
    <row r="66" spans="2:12">
      <c r="B66" s="737"/>
      <c r="C66" s="738"/>
      <c r="D66" s="738"/>
      <c r="E66" s="738"/>
      <c r="F66" s="738"/>
      <c r="G66" s="738"/>
      <c r="H66" s="738"/>
      <c r="I66" s="738"/>
      <c r="J66" s="738"/>
      <c r="K66" s="738"/>
      <c r="L66" s="739"/>
    </row>
    <row r="67" spans="2:12">
      <c r="B67" s="737"/>
      <c r="C67" s="738"/>
      <c r="D67" s="738"/>
      <c r="E67" s="738"/>
      <c r="F67" s="738"/>
      <c r="G67" s="738"/>
      <c r="H67" s="738"/>
      <c r="I67" s="738"/>
      <c r="J67" s="738"/>
      <c r="K67" s="738"/>
      <c r="L67" s="739"/>
    </row>
  </sheetData>
  <mergeCells count="39">
    <mergeCell ref="C4:I4"/>
    <mergeCell ref="C5:I5"/>
    <mergeCell ref="C6:I6"/>
    <mergeCell ref="C7:I7"/>
    <mergeCell ref="N11:T18"/>
    <mergeCell ref="B12:L15"/>
    <mergeCell ref="B16:L16"/>
    <mergeCell ref="G18:H18"/>
    <mergeCell ref="I18:J18"/>
    <mergeCell ref="K18:L18"/>
    <mergeCell ref="B17:D17"/>
    <mergeCell ref="B10:L10"/>
    <mergeCell ref="B11:L11"/>
    <mergeCell ref="I17:J17"/>
    <mergeCell ref="K17:L17"/>
    <mergeCell ref="G17:H17"/>
    <mergeCell ref="B64:L67"/>
    <mergeCell ref="B21:L21"/>
    <mergeCell ref="B22:L25"/>
    <mergeCell ref="E19:F19"/>
    <mergeCell ref="E20:F20"/>
    <mergeCell ref="G19:H19"/>
    <mergeCell ref="G20:H20"/>
    <mergeCell ref="I19:J19"/>
    <mergeCell ref="I20:J20"/>
    <mergeCell ref="K19:L19"/>
    <mergeCell ref="K20:L20"/>
    <mergeCell ref="B37:L37"/>
    <mergeCell ref="B38:L41"/>
    <mergeCell ref="E17:F17"/>
    <mergeCell ref="C18:D18"/>
    <mergeCell ref="B26:L26"/>
    <mergeCell ref="B33:L36"/>
    <mergeCell ref="B28:L31"/>
    <mergeCell ref="B27:L27"/>
    <mergeCell ref="B32:L32"/>
    <mergeCell ref="C19:D19"/>
    <mergeCell ref="C20:D20"/>
    <mergeCell ref="E18:F18"/>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0" width="15.125" style="1" customWidth="1"/>
    <col min="11" max="11" width="12.625" style="1" hidden="1" customWidth="1"/>
    <col min="12" max="13" width="12.625" style="37" hidden="1"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151</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77" t="s">
        <v>93</v>
      </c>
      <c r="G9" s="1078"/>
      <c r="H9" s="1078"/>
      <c r="I9" s="1078"/>
      <c r="J9" s="1078"/>
      <c r="K9" s="1078"/>
      <c r="L9" s="1078"/>
      <c r="M9" s="1078"/>
      <c r="N9" s="1078"/>
      <c r="O9" s="1078"/>
      <c r="P9" s="1079"/>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74" t="s">
        <v>371</v>
      </c>
    </row>
    <row r="11" spans="3:16" ht="42" customHeight="1" thickBot="1">
      <c r="C11" s="1055"/>
      <c r="D11" s="1049"/>
      <c r="E11" s="1049"/>
      <c r="F11" s="1049"/>
      <c r="G11" s="1049"/>
      <c r="H11" s="1049" t="s">
        <v>135</v>
      </c>
      <c r="I11" s="1049" t="s">
        <v>136</v>
      </c>
      <c r="J11" s="1049" t="s">
        <v>144</v>
      </c>
      <c r="K11" s="1049"/>
      <c r="L11" s="1049"/>
      <c r="M11" s="1049"/>
      <c r="N11" s="1049" t="s">
        <v>141</v>
      </c>
      <c r="O11" s="1049"/>
      <c r="P11" s="1075"/>
    </row>
    <row r="12" spans="3:16" ht="42" customHeight="1" thickBot="1">
      <c r="C12" s="1055"/>
      <c r="D12" s="1049"/>
      <c r="E12" s="1049"/>
      <c r="F12" s="1049"/>
      <c r="G12" s="1049"/>
      <c r="H12" s="1049"/>
      <c r="I12" s="1049"/>
      <c r="J12" s="235" t="s">
        <v>140</v>
      </c>
      <c r="K12" s="235" t="s">
        <v>137</v>
      </c>
      <c r="L12" s="235" t="s">
        <v>138</v>
      </c>
      <c r="M12" s="235" t="s">
        <v>139</v>
      </c>
      <c r="N12" s="235" t="s">
        <v>143</v>
      </c>
      <c r="O12" s="235" t="s">
        <v>104</v>
      </c>
      <c r="P12" s="1076"/>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81">
        <f ca="1">IF(ISBLANK(OFFSET('9. METAS'!$L$20,INT((ROW()-13)/2),0)),"",OFFSET('9. METAS'!$L$20,INT((ROW()-13)/2),0))</f>
        <v>28.6</v>
      </c>
      <c r="I13" s="1043" t="s">
        <v>147</v>
      </c>
      <c r="J13" s="241">
        <f ca="1">IF(MOD(ROW()-13,2)=0,IF(ISBLANK(OFFSET('12. SEGUIMIENTO 2027'!$N$14,INT((ROW()-13)/2),0)),"",OFFSET('12. SEGUIMIENTO 2027'!$N$14,INT((ROW()-13)/2),0)),IF(ISBLANK(OFFSET('9. METAS'!$U$20,INT((ROW()-14)/2),0)),"",OFFSET('9. METAS'!$U$20,INT((ROW()-14)/2),0)))</f>
        <v>9</v>
      </c>
      <c r="K13" s="242">
        <f ca="1">IF(MOD(ROW()-13,2)=0,IF(ISBLANK(OFFSET('12. SEGUIMIENTO 2027'!$O$14,INT((ROW()-13)/2),0)),"",OFFSET('12. SEGUIMIENTO 2027'!$O$14,INT((ROW()-13)/2),0)),IF(ISBLANK(OFFSET('9. METAS'!$V$20,INT((ROW()-14)/2),0)),"",OFFSET('9. METAS'!$V$20,INT((ROW()-14)/2),0)))</f>
        <v>8</v>
      </c>
      <c r="L13" s="242">
        <f ca="1">IF(MOD(ROW()-13,2)=0,IF(ISBLANK(OFFSET('12. SEGUIMIENTO 2027'!$P$14,INT((ROW()-13)/2),0)),"",OFFSET('12. SEGUIMIENTO 2027'!$P$14,INT((ROW()-13)/2),0)),IF(ISBLANK(OFFSET('9. METAS'!$W$20,INT((ROW()-14)/2),0)),"",OFFSET('9. METAS'!$W$20,INT((ROW()-14)/2),0)))</f>
        <v>7</v>
      </c>
      <c r="M13" s="243">
        <f ca="1">IF(MOD(ROW()-13,2)=0,IF(ISBLANK(OFFSET('12. SEGUIMIENTO 2027'!$Q$14,INT((ROW()-13)/2),0)),"",OFFSET('12. SEGUIMIENTO 2027'!$Q$14,INT((ROW()-13)/2),0)),IF(ISBLANK(OFFSET('9. METAS'!$X$20,INT((ROW()-14)/2),0)),"",OFFSET('9. METAS'!$X$20,INT((ROW()-14)/2),0)))</f>
        <v>6</v>
      </c>
      <c r="N13" s="1006">
        <f ca="1">IFERROR(J13/J14,"ND")</f>
        <v>1.2587412587412588</v>
      </c>
      <c r="O13" s="1008">
        <f ca="1">IFERROR(((J13)/H13),"ND")</f>
        <v>0.31468531468531469</v>
      </c>
      <c r="P13" s="1045"/>
    </row>
    <row r="14" spans="3:16">
      <c r="C14" s="1025"/>
      <c r="D14" s="1018"/>
      <c r="E14" s="1018"/>
      <c r="F14" s="1021"/>
      <c r="G14" s="1023"/>
      <c r="H14" s="1080"/>
      <c r="I14" s="1044"/>
      <c r="J14" s="244">
        <f ca="1">IF(MOD(ROW()-13,2)=0,IF(ISBLANK(OFFSET('12. SEGUIMIENTO 2027'!$N$14,INT((ROW()-13)/2),0)),"",OFFSET('12. SEGUIMIENTO 2027'!$N$14,INT((ROW()-13)/2),0)),IF(ISBLANK(OFFSET('9. METAS'!$U$20,INT((ROW()-14)/2),0)),"",OFFSET('9. METAS'!$U$20,INT((ROW()-14)/2),0)))</f>
        <v>7.15</v>
      </c>
      <c r="K14" s="245">
        <f ca="1">IF(MOD(ROW()-13,2)=0,IF(ISBLANK(OFFSET('12. SEGUIMIENTO 2027'!$O$14,INT((ROW()-13)/2),0)),"",OFFSET('12. SEGUIMIENTO 2027'!$O$14,INT((ROW()-13)/2),0)),IF(ISBLANK(OFFSET('9. METAS'!$V$20,INT((ROW()-14)/2),0)),"",OFFSET('9. METAS'!$V$20,INT((ROW()-14)/2),0)))</f>
        <v>7.15</v>
      </c>
      <c r="L14" s="245">
        <f ca="1">IF(MOD(ROW()-13,2)=0,IF(ISBLANK(OFFSET('12. SEGUIMIENTO 2027'!$P$14,INT((ROW()-13)/2),0)),"",OFFSET('12. SEGUIMIENTO 2027'!$P$14,INT((ROW()-13)/2),0)),IF(ISBLANK(OFFSET('9. METAS'!$W$20,INT((ROW()-14)/2),0)),"",OFFSET('9. METAS'!$W$20,INT((ROW()-14)/2),0)))</f>
        <v>7.15</v>
      </c>
      <c r="M14" s="246">
        <f ca="1">IF(MOD(ROW()-13,2)=0,IF(ISBLANK(OFFSET('12. SEGUIMIENTO 2027'!$Q$14,INT((ROW()-13)/2),0)),"",OFFSET('12. SEGUIMIENTO 2027'!$Q$14,INT((ROW()-13)/2),0)),IF(ISBLANK(OFFSET('9. METAS'!$X$20,INT((ROW()-14)/2),0)),"",OFFSET('9. METAS'!$X$20,INT((ROW()-14)/2),0)))</f>
        <v>7.15</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80">
        <f ca="1">IF(ISBLANK(OFFSET('9. METAS'!$L$20,INT((ROW()-13)/2),0)),"",OFFSET('9. METAS'!$L$20,INT((ROW()-13)/2),0))</f>
        <v>100</v>
      </c>
      <c r="I15" s="1004"/>
      <c r="J15" s="244" t="str">
        <f ca="1">IF(MOD(ROW()-13,2)=0,IF(ISBLANK(OFFSET('12. SEGUIMIENTO 2027'!$N$14,INT((ROW()-13)/2),0)),"",OFFSET('12. SEGUIMIENTO 2027'!$N$14,INT((ROW()-13)/2),0)),IF(ISBLANK(OFFSET('9. METAS'!$U$20,INT((ROW()-14)/2),0)),"",OFFSET('9. METAS'!$U$20,INT((ROW()-14)/2),0)))</f>
        <v/>
      </c>
      <c r="K15" s="245" t="str">
        <f ca="1">IF(MOD(ROW()-13,2)=0,IF(ISBLANK(OFFSET('12. SEGUIMIENTO 2027'!$O$14,INT((ROW()-13)/2),0)),"",OFFSET('12. SEGUIMIENTO 2027'!$O$14,INT((ROW()-13)/2),0)),IF(ISBLANK(OFFSET('9. METAS'!$V$20,INT((ROW()-14)/2),0)),"",OFFSET('9. METAS'!$V$20,INT((ROW()-14)/2),0)))</f>
        <v/>
      </c>
      <c r="L15" s="245" t="str">
        <f ca="1">IF(MOD(ROW()-13,2)=0,IF(ISBLANK(OFFSET('12. SEGUIMIENTO 2027'!$P$14,INT((ROW()-13)/2),0)),"",OFFSET('12. SEGUIMIENTO 2027'!$P$14,INT((ROW()-13)/2),0)),IF(ISBLANK(OFFSET('9. METAS'!$W$20,INT((ROW()-14)/2),0)),"",OFFSET('9. METAS'!$W$20,INT((ROW()-14)/2),0)))</f>
        <v/>
      </c>
      <c r="M15" s="246" t="str">
        <f ca="1">IF(MOD(ROW()-13,2)=0,IF(ISBLANK(OFFSET('12. SEGUIMIENTO 2027'!$Q$14,INT((ROW()-13)/2),0)),"",OFFSET('12. SEGUIMIENTO 2027'!$Q$14,INT((ROW()-13)/2),0)),IF(ISBLANK(OFFSET('9. METAS'!$X$20,INT((ROW()-14)/2),0)),"",OFFSET('9. METAS'!$X$20,INT((ROW()-14)/2),0)))</f>
        <v/>
      </c>
      <c r="N15" s="1006" t="str">
        <f ca="1">IFERROR(J15/J16,"ND")</f>
        <v>ND</v>
      </c>
      <c r="O15" s="1008" t="str">
        <f ca="1">IFERROR(((J15)/H15),"ND")</f>
        <v>ND</v>
      </c>
      <c r="P15" s="1010"/>
    </row>
    <row r="16" spans="3:16">
      <c r="C16" s="1025"/>
      <c r="D16" s="1018"/>
      <c r="E16" s="1018"/>
      <c r="F16" s="1021"/>
      <c r="G16" s="1023"/>
      <c r="H16" s="1080"/>
      <c r="I16" s="1012"/>
      <c r="J16" s="244">
        <f ca="1">IF(MOD(ROW()-13,2)=0,IF(ISBLANK(OFFSET('12. SEGUIMIENTO 2027'!$N$14,INT((ROW()-13)/2),0)),"",OFFSET('12. SEGUIMIENTO 2027'!$N$14,INT((ROW()-13)/2),0)),IF(ISBLANK(OFFSET('9. METAS'!$U$20,INT((ROW()-14)/2),0)),"",OFFSET('9. METAS'!$U$20,INT((ROW()-14)/2),0)))</f>
        <v>25</v>
      </c>
      <c r="K16" s="245">
        <f ca="1">IF(MOD(ROW()-13,2)=0,IF(ISBLANK(OFFSET('12. SEGUIMIENTO 2027'!$O$14,INT((ROW()-13)/2),0)),"",OFFSET('12. SEGUIMIENTO 2027'!$O$14,INT((ROW()-13)/2),0)),IF(ISBLANK(OFFSET('9. METAS'!$V$20,INT((ROW()-14)/2),0)),"",OFFSET('9. METAS'!$V$20,INT((ROW()-14)/2),0)))</f>
        <v>25</v>
      </c>
      <c r="L16" s="245">
        <f ca="1">IF(MOD(ROW()-13,2)=0,IF(ISBLANK(OFFSET('12. SEGUIMIENTO 2027'!$P$14,INT((ROW()-13)/2),0)),"",OFFSET('12. SEGUIMIENTO 2027'!$P$14,INT((ROW()-13)/2),0)),IF(ISBLANK(OFFSET('9. METAS'!$W$20,INT((ROW()-14)/2),0)),"",OFFSET('9. METAS'!$W$20,INT((ROW()-14)/2),0)))</f>
        <v>25</v>
      </c>
      <c r="M16" s="246">
        <f ca="1">IF(MOD(ROW()-13,2)=0,IF(ISBLANK(OFFSET('12. SEGUIMIENTO 2027'!$Q$14,INT((ROW()-13)/2),0)),"",OFFSET('12. SEGUIMIENTO 2027'!$Q$14,INT((ROW()-13)/2),0)),IF(ISBLANK(OFFSET('9. METAS'!$X$20,INT((ROW()-14)/2),0)),"",OFFSET('9. METAS'!$X$20,INT((ROW()-14)/2),0)))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80">
        <f ca="1">IF(ISBLANK(OFFSET('9. METAS'!$L$20,INT((ROW()-13)/2),0)),"",OFFSET('9. METAS'!$L$20,INT((ROW()-13)/2),0))</f>
        <v>100</v>
      </c>
      <c r="I17" s="1004"/>
      <c r="J17" s="244" t="str">
        <f ca="1">IF(MOD(ROW()-13,2)=0,IF(ISBLANK(OFFSET('12. SEGUIMIENTO 2027'!$N$14,INT((ROW()-13)/2),0)),"",OFFSET('12. SEGUIMIENTO 2027'!$N$14,INT((ROW()-13)/2),0)),IF(ISBLANK(OFFSET('9. METAS'!$U$20,INT((ROW()-14)/2),0)),"",OFFSET('9. METAS'!$U$20,INT((ROW()-14)/2),0)))</f>
        <v/>
      </c>
      <c r="K17" s="245" t="str">
        <f ca="1">IF(MOD(ROW()-13,2)=0,IF(ISBLANK(OFFSET('12. SEGUIMIENTO 2027'!$O$14,INT((ROW()-13)/2),0)),"",OFFSET('12. SEGUIMIENTO 2027'!$O$14,INT((ROW()-13)/2),0)),IF(ISBLANK(OFFSET('9. METAS'!$V$20,INT((ROW()-14)/2),0)),"",OFFSET('9. METAS'!$V$20,INT((ROW()-14)/2),0)))</f>
        <v/>
      </c>
      <c r="L17" s="245" t="str">
        <f ca="1">IF(MOD(ROW()-13,2)=0,IF(ISBLANK(OFFSET('12. SEGUIMIENTO 2027'!$P$14,INT((ROW()-13)/2),0)),"",OFFSET('12. SEGUIMIENTO 2027'!$P$14,INT((ROW()-13)/2),0)),IF(ISBLANK(OFFSET('9. METAS'!$W$20,INT((ROW()-14)/2),0)),"",OFFSET('9. METAS'!$W$20,INT((ROW()-14)/2),0)))</f>
        <v/>
      </c>
      <c r="M17" s="246" t="str">
        <f ca="1">IF(MOD(ROW()-13,2)=0,IF(ISBLANK(OFFSET('12. SEGUIMIENTO 2027'!$Q$14,INT((ROW()-13)/2),0)),"",OFFSET('12. SEGUIMIENTO 2027'!$Q$14,INT((ROW()-13)/2),0)),IF(ISBLANK(OFFSET('9. METAS'!$X$20,INT((ROW()-14)/2),0)),"",OFFSET('9. METAS'!$X$20,INT((ROW()-14)/2),0)))</f>
        <v/>
      </c>
      <c r="N17" s="1006" t="str">
        <f t="shared" ref="N17" ca="1" si="0">IFERROR(J17/J18,"ND")</f>
        <v>ND</v>
      </c>
      <c r="O17" s="1008" t="str">
        <f t="shared" ref="O17" ca="1" si="1">IFERROR(((J17)/H17),"ND")</f>
        <v>ND</v>
      </c>
      <c r="P17" s="1010"/>
    </row>
    <row r="18" spans="3:16">
      <c r="C18" s="1025"/>
      <c r="D18" s="1018"/>
      <c r="E18" s="1018"/>
      <c r="F18" s="1021"/>
      <c r="G18" s="1023"/>
      <c r="H18" s="1080"/>
      <c r="I18" s="1012"/>
      <c r="J18" s="244">
        <f ca="1">IF(MOD(ROW()-13,2)=0,IF(ISBLANK(OFFSET('12. SEGUIMIENTO 2027'!$N$14,INT((ROW()-13)/2),0)),"",OFFSET('12. SEGUIMIENTO 2027'!$N$14,INT((ROW()-13)/2),0)),IF(ISBLANK(OFFSET('9. METAS'!$U$20,INT((ROW()-14)/2),0)),"",OFFSET('9. METAS'!$U$20,INT((ROW()-14)/2),0)))</f>
        <v>25</v>
      </c>
      <c r="K18" s="245">
        <f ca="1">IF(MOD(ROW()-13,2)=0,IF(ISBLANK(OFFSET('12. SEGUIMIENTO 2027'!$O$14,INT((ROW()-13)/2),0)),"",OFFSET('12. SEGUIMIENTO 2027'!$O$14,INT((ROW()-13)/2),0)),IF(ISBLANK(OFFSET('9. METAS'!$V$20,INT((ROW()-14)/2),0)),"",OFFSET('9. METAS'!$V$20,INT((ROW()-14)/2),0)))</f>
        <v>25</v>
      </c>
      <c r="L18" s="245">
        <f ca="1">IF(MOD(ROW()-13,2)=0,IF(ISBLANK(OFFSET('12. SEGUIMIENTO 2027'!$P$14,INT((ROW()-13)/2),0)),"",OFFSET('12. SEGUIMIENTO 2027'!$P$14,INT((ROW()-13)/2),0)),IF(ISBLANK(OFFSET('9. METAS'!$W$20,INT((ROW()-14)/2),0)),"",OFFSET('9. METAS'!$W$20,INT((ROW()-14)/2),0)))</f>
        <v>25</v>
      </c>
      <c r="M18" s="246">
        <f ca="1">IF(MOD(ROW()-13,2)=0,IF(ISBLANK(OFFSET('12. SEGUIMIENTO 2027'!$Q$14,INT((ROW()-13)/2),0)),"",OFFSET('12. SEGUIMIENTO 2027'!$Q$14,INT((ROW()-13)/2),0)),IF(ISBLANK(OFFSET('9. METAS'!$X$20,INT((ROW()-14)/2),0)),"",OFFSET('9. METAS'!$X$20,INT((ROW()-14)/2),0)))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80">
        <f ca="1">IF(ISBLANK(OFFSET('9. METAS'!$L$20,INT((ROW()-13)/2),0)),"",OFFSET('9. METAS'!$L$20,INT((ROW()-13)/2),0))</f>
        <v>24</v>
      </c>
      <c r="I19" s="1004"/>
      <c r="J19" s="244" t="str">
        <f ca="1">IF(MOD(ROW()-13,2)=0,IF(ISBLANK(OFFSET('12. SEGUIMIENTO 2027'!$N$14,INT((ROW()-13)/2),0)),"",OFFSET('12. SEGUIMIENTO 2027'!$N$14,INT((ROW()-13)/2),0)),IF(ISBLANK(OFFSET('9. METAS'!$U$20,INT((ROW()-14)/2),0)),"",OFFSET('9. METAS'!$U$20,INT((ROW()-14)/2),0)))</f>
        <v/>
      </c>
      <c r="K19" s="245" t="str">
        <f ca="1">IF(MOD(ROW()-13,2)=0,IF(ISBLANK(OFFSET('12. SEGUIMIENTO 2027'!$O$14,INT((ROW()-13)/2),0)),"",OFFSET('12. SEGUIMIENTO 2027'!$O$14,INT((ROW()-13)/2),0)),IF(ISBLANK(OFFSET('9. METAS'!$V$20,INT((ROW()-14)/2),0)),"",OFFSET('9. METAS'!$V$20,INT((ROW()-14)/2),0)))</f>
        <v/>
      </c>
      <c r="L19" s="245" t="str">
        <f ca="1">IF(MOD(ROW()-13,2)=0,IF(ISBLANK(OFFSET('12. SEGUIMIENTO 2027'!$P$14,INT((ROW()-13)/2),0)),"",OFFSET('12. SEGUIMIENTO 2027'!$P$14,INT((ROW()-13)/2),0)),IF(ISBLANK(OFFSET('9. METAS'!$W$20,INT((ROW()-14)/2),0)),"",OFFSET('9. METAS'!$W$20,INT((ROW()-14)/2),0)))</f>
        <v/>
      </c>
      <c r="M19" s="246" t="str">
        <f ca="1">IF(MOD(ROW()-13,2)=0,IF(ISBLANK(OFFSET('12. SEGUIMIENTO 2027'!$Q$14,INT((ROW()-13)/2),0)),"",OFFSET('12. SEGUIMIENTO 2027'!$Q$14,INT((ROW()-13)/2),0)),IF(ISBLANK(OFFSET('9. METAS'!$X$20,INT((ROW()-14)/2),0)),"",OFFSET('9. METAS'!$X$20,INT((ROW()-14)/2),0)))</f>
        <v/>
      </c>
      <c r="N19" s="1006" t="str">
        <f t="shared" ref="N19" ca="1" si="2">IFERROR(J19/J20,"ND")</f>
        <v>ND</v>
      </c>
      <c r="O19" s="1008" t="str">
        <f t="shared" ref="O19" ca="1" si="3">IFERROR(((J19)/H19),"ND")</f>
        <v>ND</v>
      </c>
      <c r="P19" s="1010"/>
    </row>
    <row r="20" spans="3:16">
      <c r="C20" s="1025"/>
      <c r="D20" s="1018"/>
      <c r="E20" s="1018"/>
      <c r="F20" s="1021"/>
      <c r="G20" s="1023"/>
      <c r="H20" s="1080"/>
      <c r="I20" s="1012"/>
      <c r="J20" s="244">
        <f ca="1">IF(MOD(ROW()-13,2)=0,IF(ISBLANK(OFFSET('12. SEGUIMIENTO 2027'!$N$14,INT((ROW()-13)/2),0)),"",OFFSET('12. SEGUIMIENTO 2027'!$N$14,INT((ROW()-13)/2),0)),IF(ISBLANK(OFFSET('9. METAS'!$U$20,INT((ROW()-14)/2),0)),"",OFFSET('9. METAS'!$U$20,INT((ROW()-14)/2),0)))</f>
        <v>6</v>
      </c>
      <c r="K20" s="245">
        <f ca="1">IF(MOD(ROW()-13,2)=0,IF(ISBLANK(OFFSET('12. SEGUIMIENTO 2027'!$O$14,INT((ROW()-13)/2),0)),"",OFFSET('12. SEGUIMIENTO 2027'!$O$14,INT((ROW()-13)/2),0)),IF(ISBLANK(OFFSET('9. METAS'!$V$20,INT((ROW()-14)/2),0)),"",OFFSET('9. METAS'!$V$20,INT((ROW()-14)/2),0)))</f>
        <v>6</v>
      </c>
      <c r="L20" s="245">
        <f ca="1">IF(MOD(ROW()-13,2)=0,IF(ISBLANK(OFFSET('12. SEGUIMIENTO 2027'!$P$14,INT((ROW()-13)/2),0)),"",OFFSET('12. SEGUIMIENTO 2027'!$P$14,INT((ROW()-13)/2),0)),IF(ISBLANK(OFFSET('9. METAS'!$W$20,INT((ROW()-14)/2),0)),"",OFFSET('9. METAS'!$W$20,INT((ROW()-14)/2),0)))</f>
        <v>6</v>
      </c>
      <c r="M20" s="246">
        <f ca="1">IF(MOD(ROW()-13,2)=0,IF(ISBLANK(OFFSET('12. SEGUIMIENTO 2027'!$Q$14,INT((ROW()-13)/2),0)),"",OFFSET('12. SEGUIMIENTO 2027'!$Q$14,INT((ROW()-13)/2),0)),IF(ISBLANK(OFFSET('9. METAS'!$X$20,INT((ROW()-14)/2),0)),"",OFFSET('9. METAS'!$X$20,INT((ROW()-14)/2),0)))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80" t="str">
        <f ca="1">IF(ISBLANK(OFFSET('9. METAS'!$L$20,INT((ROW()-13)/2),0)),"",OFFSET('9. METAS'!$L$20,INT((ROW()-13)/2),0))</f>
        <v/>
      </c>
      <c r="I21" s="1004"/>
      <c r="J21" s="244" t="str">
        <f ca="1">IF(MOD(ROW()-13,2)=0,IF(ISBLANK(OFFSET('12. SEGUIMIENTO 2027'!$N$14,INT((ROW()-13)/2),0)),"",OFFSET('12. SEGUIMIENTO 2027'!$N$14,INT((ROW()-13)/2),0)),IF(ISBLANK(OFFSET('9. METAS'!$U$20,INT((ROW()-14)/2),0)),"",OFFSET('9. METAS'!$U$20,INT((ROW()-14)/2),0)))</f>
        <v/>
      </c>
      <c r="K21" s="245" t="str">
        <f ca="1">IF(MOD(ROW()-13,2)=0,IF(ISBLANK(OFFSET('12. SEGUIMIENTO 2027'!$O$14,INT((ROW()-13)/2),0)),"",OFFSET('12. SEGUIMIENTO 2027'!$O$14,INT((ROW()-13)/2),0)),IF(ISBLANK(OFFSET('9. METAS'!$V$20,INT((ROW()-14)/2),0)),"",OFFSET('9. METAS'!$V$20,INT((ROW()-14)/2),0)))</f>
        <v/>
      </c>
      <c r="L21" s="245" t="str">
        <f ca="1">IF(MOD(ROW()-13,2)=0,IF(ISBLANK(OFFSET('12. SEGUIMIENTO 2027'!$P$14,INT((ROW()-13)/2),0)),"",OFFSET('12. SEGUIMIENTO 2027'!$P$14,INT((ROW()-13)/2),0)),IF(ISBLANK(OFFSET('9. METAS'!$W$20,INT((ROW()-14)/2),0)),"",OFFSET('9. METAS'!$W$20,INT((ROW()-14)/2),0)))</f>
        <v/>
      </c>
      <c r="M21" s="246" t="str">
        <f ca="1">IF(MOD(ROW()-13,2)=0,IF(ISBLANK(OFFSET('12. SEGUIMIENTO 2027'!$Q$14,INT((ROW()-13)/2),0)),"",OFFSET('12. SEGUIMIENTO 2027'!$Q$14,INT((ROW()-13)/2),0)),IF(ISBLANK(OFFSET('9. METAS'!$X$20,INT((ROW()-14)/2),0)),"",OFFSET('9. METAS'!$X$20,INT((ROW()-14)/2),0)))</f>
        <v/>
      </c>
      <c r="N21" s="1006" t="str">
        <f t="shared" ref="N21" ca="1" si="4">IFERROR(J21/J22,"ND")</f>
        <v>ND</v>
      </c>
      <c r="O21" s="1008" t="str">
        <f t="shared" ref="O21" ca="1" si="5">IFERROR(((J21)/H21),"ND")</f>
        <v>ND</v>
      </c>
      <c r="P21" s="1010"/>
    </row>
    <row r="22" spans="3:16">
      <c r="C22" s="1025"/>
      <c r="D22" s="1018"/>
      <c r="E22" s="1018"/>
      <c r="F22" s="1021"/>
      <c r="G22" s="1023"/>
      <c r="H22" s="1080"/>
      <c r="I22" s="1012"/>
      <c r="J22" s="244" t="str">
        <f ca="1">IF(MOD(ROW()-13,2)=0,IF(ISBLANK(OFFSET('12. SEGUIMIENTO 2027'!$N$14,INT((ROW()-13)/2),0)),"",OFFSET('12. SEGUIMIENTO 2027'!$N$14,INT((ROW()-13)/2),0)),IF(ISBLANK(OFFSET('9. METAS'!$U$20,INT((ROW()-14)/2),0)),"",OFFSET('9. METAS'!$U$20,INT((ROW()-14)/2),0)))</f>
        <v/>
      </c>
      <c r="K22" s="245" t="str">
        <f ca="1">IF(MOD(ROW()-13,2)=0,IF(ISBLANK(OFFSET('12. SEGUIMIENTO 2027'!$O$14,INT((ROW()-13)/2),0)),"",OFFSET('12. SEGUIMIENTO 2027'!$O$14,INT((ROW()-13)/2),0)),IF(ISBLANK(OFFSET('9. METAS'!$V$20,INT((ROW()-14)/2),0)),"",OFFSET('9. METAS'!$V$20,INT((ROW()-14)/2),0)))</f>
        <v/>
      </c>
      <c r="L22" s="245" t="str">
        <f ca="1">IF(MOD(ROW()-13,2)=0,IF(ISBLANK(OFFSET('12. SEGUIMIENTO 2027'!$P$14,INT((ROW()-13)/2),0)),"",OFFSET('12. SEGUIMIENTO 2027'!$P$14,INT((ROW()-13)/2),0)),IF(ISBLANK(OFFSET('9. METAS'!$W$20,INT((ROW()-14)/2),0)),"",OFFSET('9. METAS'!$W$20,INT((ROW()-14)/2),0)))</f>
        <v/>
      </c>
      <c r="M22" s="246" t="str">
        <f ca="1">IF(MOD(ROW()-13,2)=0,IF(ISBLANK(OFFSET('12. SEGUIMIENTO 2027'!$Q$14,INT((ROW()-13)/2),0)),"",OFFSET('12. SEGUIMIENTO 2027'!$Q$14,INT((ROW()-13)/2),0)),IF(ISBLANK(OFFSET('9. METAS'!$X$20,INT((ROW()-14)/2),0)),"",OFFSET('9. METAS'!$X$20,INT((ROW()-14)/2),0)))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80" t="str">
        <f ca="1">IF(ISBLANK(OFFSET('9. METAS'!$L$20,INT((ROW()-13)/2),0)),"",OFFSET('9. METAS'!$L$20,INT((ROW()-13)/2),0))</f>
        <v/>
      </c>
      <c r="I23" s="1004"/>
      <c r="J23" s="244" t="str">
        <f ca="1">IF(MOD(ROW()-13,2)=0,IF(ISBLANK(OFFSET('12. SEGUIMIENTO 2027'!$N$14,INT((ROW()-13)/2),0)),"",OFFSET('12. SEGUIMIENTO 2027'!$N$14,INT((ROW()-13)/2),0)),IF(ISBLANK(OFFSET('9. METAS'!$U$20,INT((ROW()-14)/2),0)),"",OFFSET('9. METAS'!$U$20,INT((ROW()-14)/2),0)))</f>
        <v/>
      </c>
      <c r="K23" s="245" t="str">
        <f ca="1">IF(MOD(ROW()-13,2)=0,IF(ISBLANK(OFFSET('12. SEGUIMIENTO 2027'!$O$14,INT((ROW()-13)/2),0)),"",OFFSET('12. SEGUIMIENTO 2027'!$O$14,INT((ROW()-13)/2),0)),IF(ISBLANK(OFFSET('9. METAS'!$V$20,INT((ROW()-14)/2),0)),"",OFFSET('9. METAS'!$V$20,INT((ROW()-14)/2),0)))</f>
        <v/>
      </c>
      <c r="L23" s="245" t="str">
        <f ca="1">IF(MOD(ROW()-13,2)=0,IF(ISBLANK(OFFSET('12. SEGUIMIENTO 2027'!$P$14,INT((ROW()-13)/2),0)),"",OFFSET('12. SEGUIMIENTO 2027'!$P$14,INT((ROW()-13)/2),0)),IF(ISBLANK(OFFSET('9. METAS'!$W$20,INT((ROW()-14)/2),0)),"",OFFSET('9. METAS'!$W$20,INT((ROW()-14)/2),0)))</f>
        <v/>
      </c>
      <c r="M23" s="246" t="str">
        <f ca="1">IF(MOD(ROW()-13,2)=0,IF(ISBLANK(OFFSET('12. SEGUIMIENTO 2027'!$Q$14,INT((ROW()-13)/2),0)),"",OFFSET('12. SEGUIMIENTO 2027'!$Q$14,INT((ROW()-13)/2),0)),IF(ISBLANK(OFFSET('9. METAS'!$X$20,INT((ROW()-14)/2),0)),"",OFFSET('9. METAS'!$X$20,INT((ROW()-14)/2),0)))</f>
        <v/>
      </c>
      <c r="N23" s="1006" t="str">
        <f t="shared" ref="N23" ca="1" si="6">IFERROR(J23/J24,"ND")</f>
        <v>ND</v>
      </c>
      <c r="O23" s="1008" t="str">
        <f t="shared" ref="O23" ca="1" si="7">IFERROR(((J23)/H23),"ND")</f>
        <v>ND</v>
      </c>
      <c r="P23" s="1010"/>
    </row>
    <row r="24" spans="3:16">
      <c r="C24" s="1025"/>
      <c r="D24" s="1018"/>
      <c r="E24" s="1018"/>
      <c r="F24" s="1021"/>
      <c r="G24" s="1023"/>
      <c r="H24" s="1080"/>
      <c r="I24" s="1012"/>
      <c r="J24" s="244" t="str">
        <f ca="1">IF(MOD(ROW()-13,2)=0,IF(ISBLANK(OFFSET('12. SEGUIMIENTO 2027'!$N$14,INT((ROW()-13)/2),0)),"",OFFSET('12. SEGUIMIENTO 2027'!$N$14,INT((ROW()-13)/2),0)),IF(ISBLANK(OFFSET('9. METAS'!$U$20,INT((ROW()-14)/2),0)),"",OFFSET('9. METAS'!$U$20,INT((ROW()-14)/2),0)))</f>
        <v/>
      </c>
      <c r="K24" s="245" t="str">
        <f ca="1">IF(MOD(ROW()-13,2)=0,IF(ISBLANK(OFFSET('12. SEGUIMIENTO 2027'!$O$14,INT((ROW()-13)/2),0)),"",OFFSET('12. SEGUIMIENTO 2027'!$O$14,INT((ROW()-13)/2),0)),IF(ISBLANK(OFFSET('9. METAS'!$V$20,INT((ROW()-14)/2),0)),"",OFFSET('9. METAS'!$V$20,INT((ROW()-14)/2),0)))</f>
        <v/>
      </c>
      <c r="L24" s="245" t="str">
        <f ca="1">IF(MOD(ROW()-13,2)=0,IF(ISBLANK(OFFSET('12. SEGUIMIENTO 2027'!$P$14,INT((ROW()-13)/2),0)),"",OFFSET('12. SEGUIMIENTO 2027'!$P$14,INT((ROW()-13)/2),0)),IF(ISBLANK(OFFSET('9. METAS'!$W$20,INT((ROW()-14)/2),0)),"",OFFSET('9. METAS'!$W$20,INT((ROW()-14)/2),0)))</f>
        <v/>
      </c>
      <c r="M24" s="246" t="str">
        <f ca="1">IF(MOD(ROW()-13,2)=0,IF(ISBLANK(OFFSET('12. SEGUIMIENTO 2027'!$Q$14,INT((ROW()-13)/2),0)),"",OFFSET('12. SEGUIMIENTO 2027'!$Q$14,INT((ROW()-13)/2),0)),IF(ISBLANK(OFFSET('9. METAS'!$X$20,INT((ROW()-14)/2),0)),"",OFFSET('9. METAS'!$X$20,INT((ROW()-14)/2),0)))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80" t="str">
        <f ca="1">IF(ISBLANK(OFFSET('9. METAS'!$L$20,INT((ROW()-13)/2),0)),"",OFFSET('9. METAS'!$L$20,INT((ROW()-13)/2),0))</f>
        <v/>
      </c>
      <c r="I25" s="1004"/>
      <c r="J25" s="244" t="str">
        <f ca="1">IF(MOD(ROW()-13,2)=0,IF(ISBLANK(OFFSET('12. SEGUIMIENTO 2027'!$N$14,INT((ROW()-13)/2),0)),"",OFFSET('12. SEGUIMIENTO 2027'!$N$14,INT((ROW()-13)/2),0)),IF(ISBLANK(OFFSET('9. METAS'!$U$20,INT((ROW()-14)/2),0)),"",OFFSET('9. METAS'!$U$20,INT((ROW()-14)/2),0)))</f>
        <v/>
      </c>
      <c r="K25" s="245" t="str">
        <f ca="1">IF(MOD(ROW()-13,2)=0,IF(ISBLANK(OFFSET('12. SEGUIMIENTO 2027'!$O$14,INT((ROW()-13)/2),0)),"",OFFSET('12. SEGUIMIENTO 2027'!$O$14,INT((ROW()-13)/2),0)),IF(ISBLANK(OFFSET('9. METAS'!$V$20,INT((ROW()-14)/2),0)),"",OFFSET('9. METAS'!$V$20,INT((ROW()-14)/2),0)))</f>
        <v/>
      </c>
      <c r="L25" s="245" t="str">
        <f ca="1">IF(MOD(ROW()-13,2)=0,IF(ISBLANK(OFFSET('12. SEGUIMIENTO 2027'!$P$14,INT((ROW()-13)/2),0)),"",OFFSET('12. SEGUIMIENTO 2027'!$P$14,INT((ROW()-13)/2),0)),IF(ISBLANK(OFFSET('9. METAS'!$W$20,INT((ROW()-14)/2),0)),"",OFFSET('9. METAS'!$W$20,INT((ROW()-14)/2),0)))</f>
        <v/>
      </c>
      <c r="M25" s="246" t="str">
        <f ca="1">IF(MOD(ROW()-13,2)=0,IF(ISBLANK(OFFSET('12. SEGUIMIENTO 2027'!$Q$14,INT((ROW()-13)/2),0)),"",OFFSET('12. SEGUIMIENTO 2027'!$Q$14,INT((ROW()-13)/2),0)),IF(ISBLANK(OFFSET('9. METAS'!$X$20,INT((ROW()-14)/2),0)),"",OFFSET('9. METAS'!$X$20,INT((ROW()-14)/2),0)))</f>
        <v/>
      </c>
      <c r="N25" s="1006" t="str">
        <f t="shared" ref="N25" ca="1" si="8">IFERROR(J25/J26,"ND")</f>
        <v>ND</v>
      </c>
      <c r="O25" s="1008" t="str">
        <f t="shared" ref="O25" ca="1" si="9">IFERROR(((J25)/H25),"ND")</f>
        <v>ND</v>
      </c>
      <c r="P25" s="1010"/>
    </row>
    <row r="26" spans="3:16">
      <c r="C26" s="1025"/>
      <c r="D26" s="1018"/>
      <c r="E26" s="1018"/>
      <c r="F26" s="1021"/>
      <c r="G26" s="1023"/>
      <c r="H26" s="1080"/>
      <c r="I26" s="1012"/>
      <c r="J26" s="244" t="str">
        <f ca="1">IF(MOD(ROW()-13,2)=0,IF(ISBLANK(OFFSET('12. SEGUIMIENTO 2027'!$N$14,INT((ROW()-13)/2),0)),"",OFFSET('12. SEGUIMIENTO 2027'!$N$14,INT((ROW()-13)/2),0)),IF(ISBLANK(OFFSET('9. METAS'!$U$20,INT((ROW()-14)/2),0)),"",OFFSET('9. METAS'!$U$20,INT((ROW()-14)/2),0)))</f>
        <v/>
      </c>
      <c r="K26" s="245" t="str">
        <f ca="1">IF(MOD(ROW()-13,2)=0,IF(ISBLANK(OFFSET('12. SEGUIMIENTO 2027'!$O$14,INT((ROW()-13)/2),0)),"",OFFSET('12. SEGUIMIENTO 2027'!$O$14,INT((ROW()-13)/2),0)),IF(ISBLANK(OFFSET('9. METAS'!$V$20,INT((ROW()-14)/2),0)),"",OFFSET('9. METAS'!$V$20,INT((ROW()-14)/2),0)))</f>
        <v/>
      </c>
      <c r="L26" s="245" t="str">
        <f ca="1">IF(MOD(ROW()-13,2)=0,IF(ISBLANK(OFFSET('12. SEGUIMIENTO 2027'!$P$14,INT((ROW()-13)/2),0)),"",OFFSET('12. SEGUIMIENTO 2027'!$P$14,INT((ROW()-13)/2),0)),IF(ISBLANK(OFFSET('9. METAS'!$W$20,INT((ROW()-14)/2),0)),"",OFFSET('9. METAS'!$W$20,INT((ROW()-14)/2),0)))</f>
        <v/>
      </c>
      <c r="M26" s="246" t="str">
        <f ca="1">IF(MOD(ROW()-13,2)=0,IF(ISBLANK(OFFSET('12. SEGUIMIENTO 2027'!$Q$14,INT((ROW()-13)/2),0)),"",OFFSET('12. SEGUIMIENTO 2027'!$Q$14,INT((ROW()-13)/2),0)),IF(ISBLANK(OFFSET('9. METAS'!$X$20,INT((ROW()-14)/2),0)),"",OFFSET('9. METAS'!$X$20,INT((ROW()-14)/2),0)))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80" t="str">
        <f ca="1">IF(ISBLANK(OFFSET('9. METAS'!$L$20,INT((ROW()-13)/2),0)),"",OFFSET('9. METAS'!$L$20,INT((ROW()-13)/2),0))</f>
        <v/>
      </c>
      <c r="I27" s="1004"/>
      <c r="J27" s="244" t="str">
        <f ca="1">IF(MOD(ROW()-13,2)=0,IF(ISBLANK(OFFSET('12. SEGUIMIENTO 2027'!$N$14,INT((ROW()-13)/2),0)),"",OFFSET('12. SEGUIMIENTO 2027'!$N$14,INT((ROW()-13)/2),0)),IF(ISBLANK(OFFSET('9. METAS'!$U$20,INT((ROW()-14)/2),0)),"",OFFSET('9. METAS'!$U$20,INT((ROW()-14)/2),0)))</f>
        <v/>
      </c>
      <c r="K27" s="245" t="str">
        <f ca="1">IF(MOD(ROW()-13,2)=0,IF(ISBLANK(OFFSET('12. SEGUIMIENTO 2027'!$O$14,INT((ROW()-13)/2),0)),"",OFFSET('12. SEGUIMIENTO 2027'!$O$14,INT((ROW()-13)/2),0)),IF(ISBLANK(OFFSET('9. METAS'!$V$20,INT((ROW()-14)/2),0)),"",OFFSET('9. METAS'!$V$20,INT((ROW()-14)/2),0)))</f>
        <v/>
      </c>
      <c r="L27" s="245" t="str">
        <f ca="1">IF(MOD(ROW()-13,2)=0,IF(ISBLANK(OFFSET('12. SEGUIMIENTO 2027'!$P$14,INT((ROW()-13)/2),0)),"",OFFSET('12. SEGUIMIENTO 2027'!$P$14,INT((ROW()-13)/2),0)),IF(ISBLANK(OFFSET('9. METAS'!$W$20,INT((ROW()-14)/2),0)),"",OFFSET('9. METAS'!$W$20,INT((ROW()-14)/2),0)))</f>
        <v/>
      </c>
      <c r="M27" s="246" t="str">
        <f ca="1">IF(MOD(ROW()-13,2)=0,IF(ISBLANK(OFFSET('12. SEGUIMIENTO 2027'!$Q$14,INT((ROW()-13)/2),0)),"",OFFSET('12. SEGUIMIENTO 2027'!$Q$14,INT((ROW()-13)/2),0)),IF(ISBLANK(OFFSET('9. METAS'!$X$20,INT((ROW()-14)/2),0)),"",OFFSET('9. METAS'!$X$20,INT((ROW()-14)/2),0)))</f>
        <v/>
      </c>
      <c r="N27" s="1006" t="str">
        <f t="shared" ref="N27" ca="1" si="10">IFERROR(J27/J28,"ND")</f>
        <v>ND</v>
      </c>
      <c r="O27" s="1008" t="str">
        <f t="shared" ref="O27" ca="1" si="11">IFERROR(((J27)/H27),"ND")</f>
        <v>ND</v>
      </c>
      <c r="P27" s="1010"/>
    </row>
    <row r="28" spans="3:16">
      <c r="C28" s="1025"/>
      <c r="D28" s="1018"/>
      <c r="E28" s="1018"/>
      <c r="F28" s="1021"/>
      <c r="G28" s="1023"/>
      <c r="H28" s="1080"/>
      <c r="I28" s="1012"/>
      <c r="J28" s="244" t="str">
        <f ca="1">IF(MOD(ROW()-13,2)=0,IF(ISBLANK(OFFSET('12. SEGUIMIENTO 2027'!$N$14,INT((ROW()-13)/2),0)),"",OFFSET('12. SEGUIMIENTO 2027'!$N$14,INT((ROW()-13)/2),0)),IF(ISBLANK(OFFSET('9. METAS'!$U$20,INT((ROW()-14)/2),0)),"",OFFSET('9. METAS'!$U$20,INT((ROW()-14)/2),0)))</f>
        <v/>
      </c>
      <c r="K28" s="245" t="str">
        <f ca="1">IF(MOD(ROW()-13,2)=0,IF(ISBLANK(OFFSET('12. SEGUIMIENTO 2027'!$O$14,INT((ROW()-13)/2),0)),"",OFFSET('12. SEGUIMIENTO 2027'!$O$14,INT((ROW()-13)/2),0)),IF(ISBLANK(OFFSET('9. METAS'!$V$20,INT((ROW()-14)/2),0)),"",OFFSET('9. METAS'!$V$20,INT((ROW()-14)/2),0)))</f>
        <v/>
      </c>
      <c r="L28" s="245" t="str">
        <f ca="1">IF(MOD(ROW()-13,2)=0,IF(ISBLANK(OFFSET('12. SEGUIMIENTO 2027'!$P$14,INT((ROW()-13)/2),0)),"",OFFSET('12. SEGUIMIENTO 2027'!$P$14,INT((ROW()-13)/2),0)),IF(ISBLANK(OFFSET('9. METAS'!$W$20,INT((ROW()-14)/2),0)),"",OFFSET('9. METAS'!$W$20,INT((ROW()-14)/2),0)))</f>
        <v/>
      </c>
      <c r="M28" s="246" t="str">
        <f ca="1">IF(MOD(ROW()-13,2)=0,IF(ISBLANK(OFFSET('12. SEGUIMIENTO 2027'!$Q$14,INT((ROW()-13)/2),0)),"",OFFSET('12. SEGUIMIENTO 2027'!$Q$14,INT((ROW()-13)/2),0)),IF(ISBLANK(OFFSET('9. METAS'!$X$20,INT((ROW()-14)/2),0)),"",OFFSET('9. METAS'!$X$20,INT((ROW()-14)/2),0)))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80">
        <f ca="1">IF(ISBLANK(OFFSET('9. METAS'!$L$20,INT((ROW()-13)/2),0)),"",OFFSET('9. METAS'!$L$20,INT((ROW()-13)/2),0))</f>
        <v>100</v>
      </c>
      <c r="I29" s="1004"/>
      <c r="J29" s="244" t="str">
        <f ca="1">IF(MOD(ROW()-13,2)=0,IF(ISBLANK(OFFSET('12. SEGUIMIENTO 2027'!$N$14,INT((ROW()-13)/2),0)),"",OFFSET('12. SEGUIMIENTO 2027'!$N$14,INT((ROW()-13)/2),0)),IF(ISBLANK(OFFSET('9. METAS'!$U$20,INT((ROW()-14)/2),0)),"",OFFSET('9. METAS'!$U$20,INT((ROW()-14)/2),0)))</f>
        <v/>
      </c>
      <c r="K29" s="245" t="str">
        <f ca="1">IF(MOD(ROW()-13,2)=0,IF(ISBLANK(OFFSET('12. SEGUIMIENTO 2027'!$O$14,INT((ROW()-13)/2),0)),"",OFFSET('12. SEGUIMIENTO 2027'!$O$14,INT((ROW()-13)/2),0)),IF(ISBLANK(OFFSET('9. METAS'!$V$20,INT((ROW()-14)/2),0)),"",OFFSET('9. METAS'!$V$20,INT((ROW()-14)/2),0)))</f>
        <v/>
      </c>
      <c r="L29" s="245" t="str">
        <f ca="1">IF(MOD(ROW()-13,2)=0,IF(ISBLANK(OFFSET('12. SEGUIMIENTO 2027'!$P$14,INT((ROW()-13)/2),0)),"",OFFSET('12. SEGUIMIENTO 2027'!$P$14,INT((ROW()-13)/2),0)),IF(ISBLANK(OFFSET('9. METAS'!$W$20,INT((ROW()-14)/2),0)),"",OFFSET('9. METAS'!$W$20,INT((ROW()-14)/2),0)))</f>
        <v/>
      </c>
      <c r="M29" s="246" t="str">
        <f ca="1">IF(MOD(ROW()-13,2)=0,IF(ISBLANK(OFFSET('12. SEGUIMIENTO 2027'!$Q$14,INT((ROW()-13)/2),0)),"",OFFSET('12. SEGUIMIENTO 2027'!$Q$14,INT((ROW()-13)/2),0)),IF(ISBLANK(OFFSET('9. METAS'!$X$20,INT((ROW()-14)/2),0)),"",OFFSET('9. METAS'!$X$20,INT((ROW()-14)/2),0)))</f>
        <v/>
      </c>
      <c r="N29" s="1006" t="str">
        <f t="shared" ref="N29" ca="1" si="12">IFERROR(J29/J30,"ND")</f>
        <v>ND</v>
      </c>
      <c r="O29" s="1008" t="str">
        <f t="shared" ref="O29" ca="1" si="13">IFERROR(((J29)/H29),"ND")</f>
        <v>ND</v>
      </c>
      <c r="P29" s="1010"/>
    </row>
    <row r="30" spans="3:16">
      <c r="C30" s="1025"/>
      <c r="D30" s="1018"/>
      <c r="E30" s="1018"/>
      <c r="F30" s="1021"/>
      <c r="G30" s="1023"/>
      <c r="H30" s="1080"/>
      <c r="I30" s="1012"/>
      <c r="J30" s="244">
        <f ca="1">IF(MOD(ROW()-13,2)=0,IF(ISBLANK(OFFSET('12. SEGUIMIENTO 2027'!$N$14,INT((ROW()-13)/2),0)),"",OFFSET('12. SEGUIMIENTO 2027'!$N$14,INT((ROW()-13)/2),0)),IF(ISBLANK(OFFSET('9. METAS'!$U$20,INT((ROW()-14)/2),0)),"",OFFSET('9. METAS'!$U$20,INT((ROW()-14)/2),0)))</f>
        <v>25</v>
      </c>
      <c r="K30" s="245">
        <f ca="1">IF(MOD(ROW()-13,2)=0,IF(ISBLANK(OFFSET('12. SEGUIMIENTO 2027'!$O$14,INT((ROW()-13)/2),0)),"",OFFSET('12. SEGUIMIENTO 2027'!$O$14,INT((ROW()-13)/2),0)),IF(ISBLANK(OFFSET('9. METAS'!$V$20,INT((ROW()-14)/2),0)),"",OFFSET('9. METAS'!$V$20,INT((ROW()-14)/2),0)))</f>
        <v>25</v>
      </c>
      <c r="L30" s="245">
        <f ca="1">IF(MOD(ROW()-13,2)=0,IF(ISBLANK(OFFSET('12. SEGUIMIENTO 2027'!$P$14,INT((ROW()-13)/2),0)),"",OFFSET('12. SEGUIMIENTO 2027'!$P$14,INT((ROW()-13)/2),0)),IF(ISBLANK(OFFSET('9. METAS'!$W$20,INT((ROW()-14)/2),0)),"",OFFSET('9. METAS'!$W$20,INT((ROW()-14)/2),0)))</f>
        <v>25</v>
      </c>
      <c r="M30" s="246">
        <f ca="1">IF(MOD(ROW()-13,2)=0,IF(ISBLANK(OFFSET('12. SEGUIMIENTO 2027'!$Q$14,INT((ROW()-13)/2),0)),"",OFFSET('12. SEGUIMIENTO 2027'!$Q$14,INT((ROW()-13)/2),0)),IF(ISBLANK(OFFSET('9. METAS'!$X$20,INT((ROW()-14)/2),0)),"",OFFSET('9. METAS'!$X$20,INT((ROW()-14)/2),0)))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80">
        <f ca="1">IF(ISBLANK(OFFSET('9. METAS'!$L$20,INT((ROW()-13)/2),0)),"",OFFSET('9. METAS'!$L$20,INT((ROW()-13)/2),0))</f>
        <v>15</v>
      </c>
      <c r="I31" s="1004"/>
      <c r="J31" s="244" t="str">
        <f ca="1">IF(MOD(ROW()-13,2)=0,IF(ISBLANK(OFFSET('12. SEGUIMIENTO 2027'!$N$14,INT((ROW()-13)/2),0)),"",OFFSET('12. SEGUIMIENTO 2027'!$N$14,INT((ROW()-13)/2),0)),IF(ISBLANK(OFFSET('9. METAS'!$U$20,INT((ROW()-14)/2),0)),"",OFFSET('9. METAS'!$U$20,INT((ROW()-14)/2),0)))</f>
        <v/>
      </c>
      <c r="K31" s="245" t="str">
        <f ca="1">IF(MOD(ROW()-13,2)=0,IF(ISBLANK(OFFSET('12. SEGUIMIENTO 2027'!$O$14,INT((ROW()-13)/2),0)),"",OFFSET('12. SEGUIMIENTO 2027'!$O$14,INT((ROW()-13)/2),0)),IF(ISBLANK(OFFSET('9. METAS'!$V$20,INT((ROW()-14)/2),0)),"",OFFSET('9. METAS'!$V$20,INT((ROW()-14)/2),0)))</f>
        <v/>
      </c>
      <c r="L31" s="245" t="str">
        <f ca="1">IF(MOD(ROW()-13,2)=0,IF(ISBLANK(OFFSET('12. SEGUIMIENTO 2027'!$P$14,INT((ROW()-13)/2),0)),"",OFFSET('12. SEGUIMIENTO 2027'!$P$14,INT((ROW()-13)/2),0)),IF(ISBLANK(OFFSET('9. METAS'!$W$20,INT((ROW()-14)/2),0)),"",OFFSET('9. METAS'!$W$20,INT((ROW()-14)/2),0)))</f>
        <v/>
      </c>
      <c r="M31" s="246" t="str">
        <f ca="1">IF(MOD(ROW()-13,2)=0,IF(ISBLANK(OFFSET('12. SEGUIMIENTO 2027'!$Q$14,INT((ROW()-13)/2),0)),"",OFFSET('12. SEGUIMIENTO 2027'!$Q$14,INT((ROW()-13)/2),0)),IF(ISBLANK(OFFSET('9. METAS'!$X$20,INT((ROW()-14)/2),0)),"",OFFSET('9. METAS'!$X$20,INT((ROW()-14)/2),0)))</f>
        <v/>
      </c>
      <c r="N31" s="1006" t="str">
        <f t="shared" ref="N31" ca="1" si="14">IFERROR(J31/J32,"ND")</f>
        <v>ND</v>
      </c>
      <c r="O31" s="1008" t="str">
        <f t="shared" ref="O31" ca="1" si="15">IFERROR(((J31)/H31),"ND")</f>
        <v>ND</v>
      </c>
      <c r="P31" s="1010"/>
    </row>
    <row r="32" spans="3:16">
      <c r="C32" s="1025"/>
      <c r="D32" s="1018"/>
      <c r="E32" s="1018"/>
      <c r="F32" s="1021"/>
      <c r="G32" s="1023"/>
      <c r="H32" s="1080"/>
      <c r="I32" s="1012"/>
      <c r="J32" s="244">
        <f ca="1">IF(MOD(ROW()-13,2)=0,IF(ISBLANK(OFFSET('12. SEGUIMIENTO 2027'!$N$14,INT((ROW()-13)/2),0)),"",OFFSET('12. SEGUIMIENTO 2027'!$N$14,INT((ROW()-13)/2),0)),IF(ISBLANK(OFFSET('9. METAS'!$U$20,INT((ROW()-14)/2),0)),"",OFFSET('9. METAS'!$U$20,INT((ROW()-14)/2),0)))</f>
        <v>1</v>
      </c>
      <c r="K32" s="245">
        <f ca="1">IF(MOD(ROW()-13,2)=0,IF(ISBLANK(OFFSET('12. SEGUIMIENTO 2027'!$O$14,INT((ROW()-13)/2),0)),"",OFFSET('12. SEGUIMIENTO 2027'!$O$14,INT((ROW()-13)/2),0)),IF(ISBLANK(OFFSET('9. METAS'!$V$20,INT((ROW()-14)/2),0)),"",OFFSET('9. METAS'!$V$20,INT((ROW()-14)/2),0)))</f>
        <v>0</v>
      </c>
      <c r="L32" s="245">
        <f ca="1">IF(MOD(ROW()-13,2)=0,IF(ISBLANK(OFFSET('12. SEGUIMIENTO 2027'!$P$14,INT((ROW()-13)/2),0)),"",OFFSET('12. SEGUIMIENTO 2027'!$P$14,INT((ROW()-13)/2),0)),IF(ISBLANK(OFFSET('9. METAS'!$W$20,INT((ROW()-14)/2),0)),"",OFFSET('9. METAS'!$W$20,INT((ROW()-14)/2),0)))</f>
        <v>6</v>
      </c>
      <c r="M32" s="246">
        <f ca="1">IF(MOD(ROW()-13,2)=0,IF(ISBLANK(OFFSET('12. SEGUIMIENTO 2027'!$Q$14,INT((ROW()-13)/2),0)),"",OFFSET('12. SEGUIMIENTO 2027'!$Q$14,INT((ROW()-13)/2),0)),IF(ISBLANK(OFFSET('9. METAS'!$X$20,INT((ROW()-14)/2),0)),"",OFFSET('9. METAS'!$X$20,INT((ROW()-14)/2),0)))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80">
        <f ca="1">IF(ISBLANK(OFFSET('9. METAS'!$L$20,INT((ROW()-13)/2),0)),"",OFFSET('9. METAS'!$L$20,INT((ROW()-13)/2),0))</f>
        <v>40</v>
      </c>
      <c r="I33" s="1004"/>
      <c r="J33" s="244" t="str">
        <f ca="1">IF(MOD(ROW()-13,2)=0,IF(ISBLANK(OFFSET('12. SEGUIMIENTO 2027'!$N$14,INT((ROW()-13)/2),0)),"",OFFSET('12. SEGUIMIENTO 2027'!$N$14,INT((ROW()-13)/2),0)),IF(ISBLANK(OFFSET('9. METAS'!$U$20,INT((ROW()-14)/2),0)),"",OFFSET('9. METAS'!$U$20,INT((ROW()-14)/2),0)))</f>
        <v/>
      </c>
      <c r="K33" s="245" t="str">
        <f ca="1">IF(MOD(ROW()-13,2)=0,IF(ISBLANK(OFFSET('12. SEGUIMIENTO 2027'!$O$14,INT((ROW()-13)/2),0)),"",OFFSET('12. SEGUIMIENTO 2027'!$O$14,INT((ROW()-13)/2),0)),IF(ISBLANK(OFFSET('9. METAS'!$V$20,INT((ROW()-14)/2),0)),"",OFFSET('9. METAS'!$V$20,INT((ROW()-14)/2),0)))</f>
        <v/>
      </c>
      <c r="L33" s="245" t="str">
        <f ca="1">IF(MOD(ROW()-13,2)=0,IF(ISBLANK(OFFSET('12. SEGUIMIENTO 2027'!$P$14,INT((ROW()-13)/2),0)),"",OFFSET('12. SEGUIMIENTO 2027'!$P$14,INT((ROW()-13)/2),0)),IF(ISBLANK(OFFSET('9. METAS'!$W$20,INT((ROW()-14)/2),0)),"",OFFSET('9. METAS'!$W$20,INT((ROW()-14)/2),0)))</f>
        <v/>
      </c>
      <c r="M33" s="246" t="str">
        <f ca="1">IF(MOD(ROW()-13,2)=0,IF(ISBLANK(OFFSET('12. SEGUIMIENTO 2027'!$Q$14,INT((ROW()-13)/2),0)),"",OFFSET('12. SEGUIMIENTO 2027'!$Q$14,INT((ROW()-13)/2),0)),IF(ISBLANK(OFFSET('9. METAS'!$X$20,INT((ROW()-14)/2),0)),"",OFFSET('9. METAS'!$X$20,INT((ROW()-14)/2),0)))</f>
        <v/>
      </c>
      <c r="N33" s="1006" t="str">
        <f t="shared" ref="N33" ca="1" si="16">IFERROR(J33/J34,"ND")</f>
        <v>ND</v>
      </c>
      <c r="O33" s="1008" t="str">
        <f t="shared" ref="O33" ca="1" si="17">IFERROR(((J33)/H33),"ND")</f>
        <v>ND</v>
      </c>
      <c r="P33" s="1010"/>
    </row>
    <row r="34" spans="3:16">
      <c r="C34" s="1025"/>
      <c r="D34" s="1018"/>
      <c r="E34" s="1018"/>
      <c r="F34" s="1021"/>
      <c r="G34" s="1023"/>
      <c r="H34" s="1080"/>
      <c r="I34" s="1012"/>
      <c r="J34" s="244">
        <f ca="1">IF(MOD(ROW()-13,2)=0,IF(ISBLANK(OFFSET('12. SEGUIMIENTO 2027'!$N$14,INT((ROW()-13)/2),0)),"",OFFSET('12. SEGUIMIENTO 2027'!$N$14,INT((ROW()-13)/2),0)),IF(ISBLANK(OFFSET('9. METAS'!$U$20,INT((ROW()-14)/2),0)),"",OFFSET('9. METAS'!$U$20,INT((ROW()-14)/2),0)))</f>
        <v>12</v>
      </c>
      <c r="K34" s="245">
        <f ca="1">IF(MOD(ROW()-13,2)=0,IF(ISBLANK(OFFSET('12. SEGUIMIENTO 2027'!$O$14,INT((ROW()-13)/2),0)),"",OFFSET('12. SEGUIMIENTO 2027'!$O$14,INT((ROW()-13)/2),0)),IF(ISBLANK(OFFSET('9. METAS'!$V$20,INT((ROW()-14)/2),0)),"",OFFSET('9. METAS'!$V$20,INT((ROW()-14)/2),0)))</f>
        <v>12</v>
      </c>
      <c r="L34" s="245">
        <f ca="1">IF(MOD(ROW()-13,2)=0,IF(ISBLANK(OFFSET('12. SEGUIMIENTO 2027'!$P$14,INT((ROW()-13)/2),0)),"",OFFSET('12. SEGUIMIENTO 2027'!$P$14,INT((ROW()-13)/2),0)),IF(ISBLANK(OFFSET('9. METAS'!$W$20,INT((ROW()-14)/2),0)),"",OFFSET('9. METAS'!$W$20,INT((ROW()-14)/2),0)))</f>
        <v>3</v>
      </c>
      <c r="M34" s="246">
        <f ca="1">IF(MOD(ROW()-13,2)=0,IF(ISBLANK(OFFSET('12. SEGUIMIENTO 2027'!$Q$14,INT((ROW()-13)/2),0)),"",OFFSET('12. SEGUIMIENTO 2027'!$Q$14,INT((ROW()-13)/2),0)),IF(ISBLANK(OFFSET('9. METAS'!$X$20,INT((ROW()-14)/2),0)),"",OFFSET('9. METAS'!$X$20,INT((ROW()-14)/2),0)))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80" t="str">
        <f ca="1">IF(ISBLANK(OFFSET('9. METAS'!$L$20,INT((ROW()-13)/2),0)),"",OFFSET('9. METAS'!$L$20,INT((ROW()-13)/2),0))</f>
        <v/>
      </c>
      <c r="I35" s="1004"/>
      <c r="J35" s="244" t="str">
        <f ca="1">IF(MOD(ROW()-13,2)=0,IF(ISBLANK(OFFSET('12. SEGUIMIENTO 2027'!$N$14,INT((ROW()-13)/2),0)),"",OFFSET('12. SEGUIMIENTO 2027'!$N$14,INT((ROW()-13)/2),0)),IF(ISBLANK(OFFSET('9. METAS'!$U$20,INT((ROW()-14)/2),0)),"",OFFSET('9. METAS'!$U$20,INT((ROW()-14)/2),0)))</f>
        <v/>
      </c>
      <c r="K35" s="245" t="str">
        <f ca="1">IF(MOD(ROW()-13,2)=0,IF(ISBLANK(OFFSET('12. SEGUIMIENTO 2027'!$O$14,INT((ROW()-13)/2),0)),"",OFFSET('12. SEGUIMIENTO 2027'!$O$14,INT((ROW()-13)/2),0)),IF(ISBLANK(OFFSET('9. METAS'!$V$20,INT((ROW()-14)/2),0)),"",OFFSET('9. METAS'!$V$20,INT((ROW()-14)/2),0)))</f>
        <v/>
      </c>
      <c r="L35" s="245" t="str">
        <f ca="1">IF(MOD(ROW()-13,2)=0,IF(ISBLANK(OFFSET('12. SEGUIMIENTO 2027'!$P$14,INT((ROW()-13)/2),0)),"",OFFSET('12. SEGUIMIENTO 2027'!$P$14,INT((ROW()-13)/2),0)),IF(ISBLANK(OFFSET('9. METAS'!$W$20,INT((ROW()-14)/2),0)),"",OFFSET('9. METAS'!$W$20,INT((ROW()-14)/2),0)))</f>
        <v/>
      </c>
      <c r="M35" s="246" t="str">
        <f ca="1">IF(MOD(ROW()-13,2)=0,IF(ISBLANK(OFFSET('12. SEGUIMIENTO 2027'!$Q$14,INT((ROW()-13)/2),0)),"",OFFSET('12. SEGUIMIENTO 2027'!$Q$14,INT((ROW()-13)/2),0)),IF(ISBLANK(OFFSET('9. METAS'!$X$20,INT((ROW()-14)/2),0)),"",OFFSET('9. METAS'!$X$20,INT((ROW()-14)/2),0)))</f>
        <v/>
      </c>
      <c r="N35" s="1006" t="str">
        <f t="shared" ref="N35" ca="1" si="18">IFERROR(J35/J36,"ND")</f>
        <v>ND</v>
      </c>
      <c r="O35" s="1008" t="str">
        <f t="shared" ref="O35" ca="1" si="19">IFERROR(((J35)/H35),"ND")</f>
        <v>ND</v>
      </c>
      <c r="P35" s="1010"/>
    </row>
    <row r="36" spans="3:16">
      <c r="C36" s="1025"/>
      <c r="D36" s="1018"/>
      <c r="E36" s="1018"/>
      <c r="F36" s="1021"/>
      <c r="G36" s="1023"/>
      <c r="H36" s="1080"/>
      <c r="I36" s="1012"/>
      <c r="J36" s="244" t="str">
        <f ca="1">IF(MOD(ROW()-13,2)=0,IF(ISBLANK(OFFSET('12. SEGUIMIENTO 2027'!$N$14,INT((ROW()-13)/2),0)),"",OFFSET('12. SEGUIMIENTO 2027'!$N$14,INT((ROW()-13)/2),0)),IF(ISBLANK(OFFSET('9. METAS'!$U$20,INT((ROW()-14)/2),0)),"",OFFSET('9. METAS'!$U$20,INT((ROW()-14)/2),0)))</f>
        <v/>
      </c>
      <c r="K36" s="245" t="str">
        <f ca="1">IF(MOD(ROW()-13,2)=0,IF(ISBLANK(OFFSET('12. SEGUIMIENTO 2027'!$O$14,INT((ROW()-13)/2),0)),"",OFFSET('12. SEGUIMIENTO 2027'!$O$14,INT((ROW()-13)/2),0)),IF(ISBLANK(OFFSET('9. METAS'!$V$20,INT((ROW()-14)/2),0)),"",OFFSET('9. METAS'!$V$20,INT((ROW()-14)/2),0)))</f>
        <v/>
      </c>
      <c r="L36" s="245" t="str">
        <f ca="1">IF(MOD(ROW()-13,2)=0,IF(ISBLANK(OFFSET('12. SEGUIMIENTO 2027'!$P$14,INT((ROW()-13)/2),0)),"",OFFSET('12. SEGUIMIENTO 2027'!$P$14,INT((ROW()-13)/2),0)),IF(ISBLANK(OFFSET('9. METAS'!$W$20,INT((ROW()-14)/2),0)),"",OFFSET('9. METAS'!$W$20,INT((ROW()-14)/2),0)))</f>
        <v/>
      </c>
      <c r="M36" s="246" t="str">
        <f ca="1">IF(MOD(ROW()-13,2)=0,IF(ISBLANK(OFFSET('12. SEGUIMIENTO 2027'!$Q$14,INT((ROW()-13)/2),0)),"",OFFSET('12. SEGUIMIENTO 2027'!$Q$14,INT((ROW()-13)/2),0)),IF(ISBLANK(OFFSET('9. METAS'!$X$20,INT((ROW()-14)/2),0)),"",OFFSET('9. METAS'!$X$20,INT((ROW()-14)/2),0)))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80" t="str">
        <f ca="1">IF(ISBLANK(OFFSET('9. METAS'!$L$20,INT((ROW()-13)/2),0)),"",OFFSET('9. METAS'!$L$20,INT((ROW()-13)/2),0))</f>
        <v/>
      </c>
      <c r="I37" s="1004"/>
      <c r="J37" s="244" t="str">
        <f ca="1">IF(MOD(ROW()-13,2)=0,IF(ISBLANK(OFFSET('12. SEGUIMIENTO 2027'!$N$14,INT((ROW()-13)/2),0)),"",OFFSET('12. SEGUIMIENTO 2027'!$N$14,INT((ROW()-13)/2),0)),IF(ISBLANK(OFFSET('9. METAS'!$U$20,INT((ROW()-14)/2),0)),"",OFFSET('9. METAS'!$U$20,INT((ROW()-14)/2),0)))</f>
        <v/>
      </c>
      <c r="K37" s="245" t="str">
        <f ca="1">IF(MOD(ROW()-13,2)=0,IF(ISBLANK(OFFSET('12. SEGUIMIENTO 2027'!$O$14,INT((ROW()-13)/2),0)),"",OFFSET('12. SEGUIMIENTO 2027'!$O$14,INT((ROW()-13)/2),0)),IF(ISBLANK(OFFSET('9. METAS'!$V$20,INT((ROW()-14)/2),0)),"",OFFSET('9. METAS'!$V$20,INT((ROW()-14)/2),0)))</f>
        <v/>
      </c>
      <c r="L37" s="245" t="str">
        <f ca="1">IF(MOD(ROW()-13,2)=0,IF(ISBLANK(OFFSET('12. SEGUIMIENTO 2027'!$P$14,INT((ROW()-13)/2),0)),"",OFFSET('12. SEGUIMIENTO 2027'!$P$14,INT((ROW()-13)/2),0)),IF(ISBLANK(OFFSET('9. METAS'!$W$20,INT((ROW()-14)/2),0)),"",OFFSET('9. METAS'!$W$20,INT((ROW()-14)/2),0)))</f>
        <v/>
      </c>
      <c r="M37" s="246" t="str">
        <f ca="1">IF(MOD(ROW()-13,2)=0,IF(ISBLANK(OFFSET('12. SEGUIMIENTO 2027'!$Q$14,INT((ROW()-13)/2),0)),"",OFFSET('12. SEGUIMIENTO 2027'!$Q$14,INT((ROW()-13)/2),0)),IF(ISBLANK(OFFSET('9. METAS'!$X$20,INT((ROW()-14)/2),0)),"",OFFSET('9. METAS'!$X$20,INT((ROW()-14)/2),0)))</f>
        <v/>
      </c>
      <c r="N37" s="1006" t="str">
        <f t="shared" ref="N37" ca="1" si="20">IFERROR(J37/J38,"ND")</f>
        <v>ND</v>
      </c>
      <c r="O37" s="1008" t="str">
        <f t="shared" ref="O37" ca="1" si="21">IFERROR(((J37)/H37),"ND")</f>
        <v>ND</v>
      </c>
      <c r="P37" s="1010"/>
    </row>
    <row r="38" spans="3:16">
      <c r="C38" s="1025"/>
      <c r="D38" s="1018"/>
      <c r="E38" s="1018"/>
      <c r="F38" s="1021"/>
      <c r="G38" s="1023"/>
      <c r="H38" s="1080"/>
      <c r="I38" s="1012"/>
      <c r="J38" s="244" t="str">
        <f ca="1">IF(MOD(ROW()-13,2)=0,IF(ISBLANK(OFFSET('12. SEGUIMIENTO 2027'!$N$14,INT((ROW()-13)/2),0)),"",OFFSET('12. SEGUIMIENTO 2027'!$N$14,INT((ROW()-13)/2),0)),IF(ISBLANK(OFFSET('9. METAS'!$U$20,INT((ROW()-14)/2),0)),"",OFFSET('9. METAS'!$U$20,INT((ROW()-14)/2),0)))</f>
        <v/>
      </c>
      <c r="K38" s="245" t="str">
        <f ca="1">IF(MOD(ROW()-13,2)=0,IF(ISBLANK(OFFSET('12. SEGUIMIENTO 2027'!$O$14,INT((ROW()-13)/2),0)),"",OFFSET('12. SEGUIMIENTO 2027'!$O$14,INT((ROW()-13)/2),0)),IF(ISBLANK(OFFSET('9. METAS'!$V$20,INT((ROW()-14)/2),0)),"",OFFSET('9. METAS'!$V$20,INT((ROW()-14)/2),0)))</f>
        <v/>
      </c>
      <c r="L38" s="245" t="str">
        <f ca="1">IF(MOD(ROW()-13,2)=0,IF(ISBLANK(OFFSET('12. SEGUIMIENTO 2027'!$P$14,INT((ROW()-13)/2),0)),"",OFFSET('12. SEGUIMIENTO 2027'!$P$14,INT((ROW()-13)/2),0)),IF(ISBLANK(OFFSET('9. METAS'!$W$20,INT((ROW()-14)/2),0)),"",OFFSET('9. METAS'!$W$20,INT((ROW()-14)/2),0)))</f>
        <v/>
      </c>
      <c r="M38" s="246" t="str">
        <f ca="1">IF(MOD(ROW()-13,2)=0,IF(ISBLANK(OFFSET('12. SEGUIMIENTO 2027'!$Q$14,INT((ROW()-13)/2),0)),"",OFFSET('12. SEGUIMIENTO 2027'!$Q$14,INT((ROW()-13)/2),0)),IF(ISBLANK(OFFSET('9. METAS'!$X$20,INT((ROW()-14)/2),0)),"",OFFSET('9. METAS'!$X$20,INT((ROW()-14)/2),0)))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80" t="str">
        <f ca="1">IF(ISBLANK(OFFSET('9. METAS'!$L$20,INT((ROW()-13)/2),0)),"",OFFSET('9. METAS'!$L$20,INT((ROW()-13)/2),0))</f>
        <v/>
      </c>
      <c r="I39" s="1004"/>
      <c r="J39" s="244" t="str">
        <f ca="1">IF(MOD(ROW()-13,2)=0,IF(ISBLANK(OFFSET('12. SEGUIMIENTO 2027'!$N$14,INT((ROW()-13)/2),0)),"",OFFSET('12. SEGUIMIENTO 2027'!$N$14,INT((ROW()-13)/2),0)),IF(ISBLANK(OFFSET('9. METAS'!$U$20,INT((ROW()-14)/2),0)),"",OFFSET('9. METAS'!$U$20,INT((ROW()-14)/2),0)))</f>
        <v/>
      </c>
      <c r="K39" s="245" t="str">
        <f ca="1">IF(MOD(ROW()-13,2)=0,IF(ISBLANK(OFFSET('12. SEGUIMIENTO 2027'!$O$14,INT((ROW()-13)/2),0)),"",OFFSET('12. SEGUIMIENTO 2027'!$O$14,INT((ROW()-13)/2),0)),IF(ISBLANK(OFFSET('9. METAS'!$V$20,INT((ROW()-14)/2),0)),"",OFFSET('9. METAS'!$V$20,INT((ROW()-14)/2),0)))</f>
        <v/>
      </c>
      <c r="L39" s="245" t="str">
        <f ca="1">IF(MOD(ROW()-13,2)=0,IF(ISBLANK(OFFSET('12. SEGUIMIENTO 2027'!$P$14,INT((ROW()-13)/2),0)),"",OFFSET('12. SEGUIMIENTO 2027'!$P$14,INT((ROW()-13)/2),0)),IF(ISBLANK(OFFSET('9. METAS'!$W$20,INT((ROW()-14)/2),0)),"",OFFSET('9. METAS'!$W$20,INT((ROW()-14)/2),0)))</f>
        <v/>
      </c>
      <c r="M39" s="246" t="str">
        <f ca="1">IF(MOD(ROW()-13,2)=0,IF(ISBLANK(OFFSET('12. SEGUIMIENTO 2027'!$Q$14,INT((ROW()-13)/2),0)),"",OFFSET('12. SEGUIMIENTO 2027'!$Q$14,INT((ROW()-13)/2),0)),IF(ISBLANK(OFFSET('9. METAS'!$X$20,INT((ROW()-14)/2),0)),"",OFFSET('9. METAS'!$X$20,INT((ROW()-14)/2),0)))</f>
        <v/>
      </c>
      <c r="N39" s="1006" t="str">
        <f t="shared" ref="N39" ca="1" si="22">IFERROR(J39/J40,"ND")</f>
        <v>ND</v>
      </c>
      <c r="O39" s="1008" t="str">
        <f t="shared" ref="O39" ca="1" si="23">IFERROR(((J39)/H39),"ND")</f>
        <v>ND</v>
      </c>
      <c r="P39" s="1010"/>
    </row>
    <row r="40" spans="3:16">
      <c r="C40" s="1025"/>
      <c r="D40" s="1018"/>
      <c r="E40" s="1018"/>
      <c r="F40" s="1021"/>
      <c r="G40" s="1023"/>
      <c r="H40" s="1080"/>
      <c r="I40" s="1012"/>
      <c r="J40" s="244" t="str">
        <f ca="1">IF(MOD(ROW()-13,2)=0,IF(ISBLANK(OFFSET('12. SEGUIMIENTO 2027'!$N$14,INT((ROW()-13)/2),0)),"",OFFSET('12. SEGUIMIENTO 2027'!$N$14,INT((ROW()-13)/2),0)),IF(ISBLANK(OFFSET('9. METAS'!$U$20,INT((ROW()-14)/2),0)),"",OFFSET('9. METAS'!$U$20,INT((ROW()-14)/2),0)))</f>
        <v/>
      </c>
      <c r="K40" s="245" t="str">
        <f ca="1">IF(MOD(ROW()-13,2)=0,IF(ISBLANK(OFFSET('12. SEGUIMIENTO 2027'!$O$14,INT((ROW()-13)/2),0)),"",OFFSET('12. SEGUIMIENTO 2027'!$O$14,INT((ROW()-13)/2),0)),IF(ISBLANK(OFFSET('9. METAS'!$V$20,INT((ROW()-14)/2),0)),"",OFFSET('9. METAS'!$V$20,INT((ROW()-14)/2),0)))</f>
        <v/>
      </c>
      <c r="L40" s="245" t="str">
        <f ca="1">IF(MOD(ROW()-13,2)=0,IF(ISBLANK(OFFSET('12. SEGUIMIENTO 2027'!$P$14,INT((ROW()-13)/2),0)),"",OFFSET('12. SEGUIMIENTO 2027'!$P$14,INT((ROW()-13)/2),0)),IF(ISBLANK(OFFSET('9. METAS'!$W$20,INT((ROW()-14)/2),0)),"",OFFSET('9. METAS'!$W$20,INT((ROW()-14)/2),0)))</f>
        <v/>
      </c>
      <c r="M40" s="246" t="str">
        <f ca="1">IF(MOD(ROW()-13,2)=0,IF(ISBLANK(OFFSET('12. SEGUIMIENTO 2027'!$Q$14,INT((ROW()-13)/2),0)),"",OFFSET('12. SEGUIMIENTO 2027'!$Q$14,INT((ROW()-13)/2),0)),IF(ISBLANK(OFFSET('9. METAS'!$X$20,INT((ROW()-14)/2),0)),"",OFFSET('9. METAS'!$X$20,INT((ROW()-14)/2),0)))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80">
        <f ca="1">IF(ISBLANK(OFFSET('9. METAS'!$L$20,INT((ROW()-13)/2),0)),"",OFFSET('9. METAS'!$L$20,INT((ROW()-13)/2),0))</f>
        <v>100</v>
      </c>
      <c r="I41" s="1004"/>
      <c r="J41" s="244" t="str">
        <f ca="1">IF(MOD(ROW()-13,2)=0,IF(ISBLANK(OFFSET('12. SEGUIMIENTO 2027'!$N$14,INT((ROW()-13)/2),0)),"",OFFSET('12. SEGUIMIENTO 2027'!$N$14,INT((ROW()-13)/2),0)),IF(ISBLANK(OFFSET('9. METAS'!$U$20,INT((ROW()-14)/2),0)),"",OFFSET('9. METAS'!$U$20,INT((ROW()-14)/2),0)))</f>
        <v/>
      </c>
      <c r="K41" s="245" t="str">
        <f ca="1">IF(MOD(ROW()-13,2)=0,IF(ISBLANK(OFFSET('12. SEGUIMIENTO 2027'!$O$14,INT((ROW()-13)/2),0)),"",OFFSET('12. SEGUIMIENTO 2027'!$O$14,INT((ROW()-13)/2),0)),IF(ISBLANK(OFFSET('9. METAS'!$V$20,INT((ROW()-14)/2),0)),"",OFFSET('9. METAS'!$V$20,INT((ROW()-14)/2),0)))</f>
        <v/>
      </c>
      <c r="L41" s="245" t="str">
        <f ca="1">IF(MOD(ROW()-13,2)=0,IF(ISBLANK(OFFSET('12. SEGUIMIENTO 2027'!$P$14,INT((ROW()-13)/2),0)),"",OFFSET('12. SEGUIMIENTO 2027'!$P$14,INT((ROW()-13)/2),0)),IF(ISBLANK(OFFSET('9. METAS'!$W$20,INT((ROW()-14)/2),0)),"",OFFSET('9. METAS'!$W$20,INT((ROW()-14)/2),0)))</f>
        <v/>
      </c>
      <c r="M41" s="246" t="str">
        <f ca="1">IF(MOD(ROW()-13,2)=0,IF(ISBLANK(OFFSET('12. SEGUIMIENTO 2027'!$Q$14,INT((ROW()-13)/2),0)),"",OFFSET('12. SEGUIMIENTO 2027'!$Q$14,INT((ROW()-13)/2),0)),IF(ISBLANK(OFFSET('9. METAS'!$X$20,INT((ROW()-14)/2),0)),"",OFFSET('9. METAS'!$X$20,INT((ROW()-14)/2),0)))</f>
        <v/>
      </c>
      <c r="N41" s="1006" t="str">
        <f t="shared" ref="N41" ca="1" si="24">IFERROR(J41/J42,"ND")</f>
        <v>ND</v>
      </c>
      <c r="O41" s="1008" t="str">
        <f t="shared" ref="O41" ca="1" si="25">IFERROR(((J41)/H41),"ND")</f>
        <v>ND</v>
      </c>
      <c r="P41" s="1010"/>
    </row>
    <row r="42" spans="3:16">
      <c r="C42" s="1025"/>
      <c r="D42" s="1018"/>
      <c r="E42" s="1018"/>
      <c r="F42" s="1021"/>
      <c r="G42" s="1023"/>
      <c r="H42" s="1080"/>
      <c r="I42" s="1012"/>
      <c r="J42" s="244">
        <f ca="1">IF(MOD(ROW()-13,2)=0,IF(ISBLANK(OFFSET('12. SEGUIMIENTO 2027'!$N$14,INT((ROW()-13)/2),0)),"",OFFSET('12. SEGUIMIENTO 2027'!$N$14,INT((ROW()-13)/2),0)),IF(ISBLANK(OFFSET('9. METAS'!$U$20,INT((ROW()-14)/2),0)),"",OFFSET('9. METAS'!$U$20,INT((ROW()-14)/2),0)))</f>
        <v>25</v>
      </c>
      <c r="K42" s="245">
        <f ca="1">IF(MOD(ROW()-13,2)=0,IF(ISBLANK(OFFSET('12. SEGUIMIENTO 2027'!$O$14,INT((ROW()-13)/2),0)),"",OFFSET('12. SEGUIMIENTO 2027'!$O$14,INT((ROW()-13)/2),0)),IF(ISBLANK(OFFSET('9. METAS'!$V$20,INT((ROW()-14)/2),0)),"",OFFSET('9. METAS'!$V$20,INT((ROW()-14)/2),0)))</f>
        <v>25</v>
      </c>
      <c r="L42" s="245">
        <f ca="1">IF(MOD(ROW()-13,2)=0,IF(ISBLANK(OFFSET('12. SEGUIMIENTO 2027'!$P$14,INT((ROW()-13)/2),0)),"",OFFSET('12. SEGUIMIENTO 2027'!$P$14,INT((ROW()-13)/2),0)),IF(ISBLANK(OFFSET('9. METAS'!$W$20,INT((ROW()-14)/2),0)),"",OFFSET('9. METAS'!$W$20,INT((ROW()-14)/2),0)))</f>
        <v>25</v>
      </c>
      <c r="M42" s="246">
        <f ca="1">IF(MOD(ROW()-13,2)=0,IF(ISBLANK(OFFSET('12. SEGUIMIENTO 2027'!$Q$14,INT((ROW()-13)/2),0)),"",OFFSET('12. SEGUIMIENTO 2027'!$Q$14,INT((ROW()-13)/2),0)),IF(ISBLANK(OFFSET('9. METAS'!$X$20,INT((ROW()-14)/2),0)),"",OFFSET('9. METAS'!$X$20,INT((ROW()-14)/2),0)))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80">
        <f ca="1">IF(ISBLANK(OFFSET('9. METAS'!$L$20,INT((ROW()-13)/2),0)),"",OFFSET('9. METAS'!$L$20,INT((ROW()-13)/2),0))</f>
        <v>8</v>
      </c>
      <c r="I43" s="1004"/>
      <c r="J43" s="244" t="str">
        <f ca="1">IF(MOD(ROW()-13,2)=0,IF(ISBLANK(OFFSET('12. SEGUIMIENTO 2027'!$N$14,INT((ROW()-13)/2),0)),"",OFFSET('12. SEGUIMIENTO 2027'!$N$14,INT((ROW()-13)/2),0)),IF(ISBLANK(OFFSET('9. METAS'!$U$20,INT((ROW()-14)/2),0)),"",OFFSET('9. METAS'!$U$20,INT((ROW()-14)/2),0)))</f>
        <v/>
      </c>
      <c r="K43" s="245" t="str">
        <f ca="1">IF(MOD(ROW()-13,2)=0,IF(ISBLANK(OFFSET('12. SEGUIMIENTO 2027'!$O$14,INT((ROW()-13)/2),0)),"",OFFSET('12. SEGUIMIENTO 2027'!$O$14,INT((ROW()-13)/2),0)),IF(ISBLANK(OFFSET('9. METAS'!$V$20,INT((ROW()-14)/2),0)),"",OFFSET('9. METAS'!$V$20,INT((ROW()-14)/2),0)))</f>
        <v/>
      </c>
      <c r="L43" s="245" t="str">
        <f ca="1">IF(MOD(ROW()-13,2)=0,IF(ISBLANK(OFFSET('12. SEGUIMIENTO 2027'!$P$14,INT((ROW()-13)/2),0)),"",OFFSET('12. SEGUIMIENTO 2027'!$P$14,INT((ROW()-13)/2),0)),IF(ISBLANK(OFFSET('9. METAS'!$W$20,INT((ROW()-14)/2),0)),"",OFFSET('9. METAS'!$W$20,INT((ROW()-14)/2),0)))</f>
        <v/>
      </c>
      <c r="M43" s="246" t="str">
        <f ca="1">IF(MOD(ROW()-13,2)=0,IF(ISBLANK(OFFSET('12. SEGUIMIENTO 2027'!$Q$14,INT((ROW()-13)/2),0)),"",OFFSET('12. SEGUIMIENTO 2027'!$Q$14,INT((ROW()-13)/2),0)),IF(ISBLANK(OFFSET('9. METAS'!$X$20,INT((ROW()-14)/2),0)),"",OFFSET('9. METAS'!$X$20,INT((ROW()-14)/2),0)))</f>
        <v/>
      </c>
      <c r="N43" s="1006" t="str">
        <f t="shared" ref="N43" ca="1" si="26">IFERROR(J43/J44,"ND")</f>
        <v>ND</v>
      </c>
      <c r="O43" s="1008" t="str">
        <f t="shared" ref="O43" ca="1" si="27">IFERROR(((J43)/H43),"ND")</f>
        <v>ND</v>
      </c>
      <c r="P43" s="1010"/>
    </row>
    <row r="44" spans="3:16">
      <c r="C44" s="1025"/>
      <c r="D44" s="1018"/>
      <c r="E44" s="1018"/>
      <c r="F44" s="1021"/>
      <c r="G44" s="1023"/>
      <c r="H44" s="1080"/>
      <c r="I44" s="1012"/>
      <c r="J44" s="244">
        <f ca="1">IF(MOD(ROW()-13,2)=0,IF(ISBLANK(OFFSET('12. SEGUIMIENTO 2027'!$N$14,INT((ROW()-13)/2),0)),"",OFFSET('12. SEGUIMIENTO 2027'!$N$14,INT((ROW()-13)/2),0)),IF(ISBLANK(OFFSET('9. METAS'!$U$20,INT((ROW()-14)/2),0)),"",OFFSET('9. METAS'!$U$20,INT((ROW()-14)/2),0)))</f>
        <v>0</v>
      </c>
      <c r="K44" s="245">
        <f ca="1">IF(MOD(ROW()-13,2)=0,IF(ISBLANK(OFFSET('12. SEGUIMIENTO 2027'!$O$14,INT((ROW()-13)/2),0)),"",OFFSET('12. SEGUIMIENTO 2027'!$O$14,INT((ROW()-13)/2),0)),IF(ISBLANK(OFFSET('9. METAS'!$V$20,INT((ROW()-14)/2),0)),"",OFFSET('9. METAS'!$V$20,INT((ROW()-14)/2),0)))</f>
        <v>0</v>
      </c>
      <c r="L44" s="245">
        <f ca="1">IF(MOD(ROW()-13,2)=0,IF(ISBLANK(OFFSET('12. SEGUIMIENTO 2027'!$P$14,INT((ROW()-13)/2),0)),"",OFFSET('12. SEGUIMIENTO 2027'!$P$14,INT((ROW()-13)/2),0)),IF(ISBLANK(OFFSET('9. METAS'!$W$20,INT((ROW()-14)/2),0)),"",OFFSET('9. METAS'!$W$20,INT((ROW()-14)/2),0)))</f>
        <v>7</v>
      </c>
      <c r="M44" s="246">
        <f ca="1">IF(MOD(ROW()-13,2)=0,IF(ISBLANK(OFFSET('12. SEGUIMIENTO 2027'!$Q$14,INT((ROW()-13)/2),0)),"",OFFSET('12. SEGUIMIENTO 2027'!$Q$14,INT((ROW()-13)/2),0)),IF(ISBLANK(OFFSET('9. METAS'!$X$20,INT((ROW()-14)/2),0)),"",OFFSET('9. METAS'!$X$20,INT((ROW()-14)/2),0)))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80">
        <f ca="1">IF(ISBLANK(OFFSET('9. METAS'!$L$20,INT((ROW()-13)/2),0)),"",OFFSET('9. METAS'!$L$20,INT((ROW()-13)/2),0))</f>
        <v>468</v>
      </c>
      <c r="I45" s="1004"/>
      <c r="J45" s="244" t="str">
        <f ca="1">IF(MOD(ROW()-13,2)=0,IF(ISBLANK(OFFSET('12. SEGUIMIENTO 2027'!$N$14,INT((ROW()-13)/2),0)),"",OFFSET('12. SEGUIMIENTO 2027'!$N$14,INT((ROW()-13)/2),0)),IF(ISBLANK(OFFSET('9. METAS'!$U$20,INT((ROW()-14)/2),0)),"",OFFSET('9. METAS'!$U$20,INT((ROW()-14)/2),0)))</f>
        <v/>
      </c>
      <c r="K45" s="245" t="str">
        <f ca="1">IF(MOD(ROW()-13,2)=0,IF(ISBLANK(OFFSET('12. SEGUIMIENTO 2027'!$O$14,INT((ROW()-13)/2),0)),"",OFFSET('12. SEGUIMIENTO 2027'!$O$14,INT((ROW()-13)/2),0)),IF(ISBLANK(OFFSET('9. METAS'!$V$20,INT((ROW()-14)/2),0)),"",OFFSET('9. METAS'!$V$20,INT((ROW()-14)/2),0)))</f>
        <v/>
      </c>
      <c r="L45" s="245" t="str">
        <f ca="1">IF(MOD(ROW()-13,2)=0,IF(ISBLANK(OFFSET('12. SEGUIMIENTO 2027'!$P$14,INT((ROW()-13)/2),0)),"",OFFSET('12. SEGUIMIENTO 2027'!$P$14,INT((ROW()-13)/2),0)),IF(ISBLANK(OFFSET('9. METAS'!$W$20,INT((ROW()-14)/2),0)),"",OFFSET('9. METAS'!$W$20,INT((ROW()-14)/2),0)))</f>
        <v/>
      </c>
      <c r="M45" s="246" t="str">
        <f ca="1">IF(MOD(ROW()-13,2)=0,IF(ISBLANK(OFFSET('12. SEGUIMIENTO 2027'!$Q$14,INT((ROW()-13)/2),0)),"",OFFSET('12. SEGUIMIENTO 2027'!$Q$14,INT((ROW()-13)/2),0)),IF(ISBLANK(OFFSET('9. METAS'!$X$20,INT((ROW()-14)/2),0)),"",OFFSET('9. METAS'!$X$20,INT((ROW()-14)/2),0)))</f>
        <v/>
      </c>
      <c r="N45" s="1006" t="str">
        <f t="shared" ref="N45" ca="1" si="28">IFERROR(J45/J46,"ND")</f>
        <v>ND</v>
      </c>
      <c r="O45" s="1008" t="str">
        <f t="shared" ref="O45" ca="1" si="29">IFERROR(((J45)/H45),"ND")</f>
        <v>ND</v>
      </c>
      <c r="P45" s="1010"/>
    </row>
    <row r="46" spans="3:16">
      <c r="C46" s="1025"/>
      <c r="D46" s="1018"/>
      <c r="E46" s="1018"/>
      <c r="F46" s="1021"/>
      <c r="G46" s="1023"/>
      <c r="H46" s="1080"/>
      <c r="I46" s="1012"/>
      <c r="J46" s="244">
        <f ca="1">IF(MOD(ROW()-13,2)=0,IF(ISBLANK(OFFSET('12. SEGUIMIENTO 2027'!$N$14,INT((ROW()-13)/2),0)),"",OFFSET('12. SEGUIMIENTO 2027'!$N$14,INT((ROW()-13)/2),0)),IF(ISBLANK(OFFSET('9. METAS'!$U$20,INT((ROW()-14)/2),0)),"",OFFSET('9. METAS'!$U$20,INT((ROW()-14)/2),0)))</f>
        <v>81</v>
      </c>
      <c r="K46" s="245">
        <f ca="1">IF(MOD(ROW()-13,2)=0,IF(ISBLANK(OFFSET('12. SEGUIMIENTO 2027'!$O$14,INT((ROW()-13)/2),0)),"",OFFSET('12. SEGUIMIENTO 2027'!$O$14,INT((ROW()-13)/2),0)),IF(ISBLANK(OFFSET('9. METAS'!$V$20,INT((ROW()-14)/2),0)),"",OFFSET('9. METAS'!$V$20,INT((ROW()-14)/2),0)))</f>
        <v>130</v>
      </c>
      <c r="L46" s="245">
        <f ca="1">IF(MOD(ROW()-13,2)=0,IF(ISBLANK(OFFSET('12. SEGUIMIENTO 2027'!$P$14,INT((ROW()-13)/2),0)),"",OFFSET('12. SEGUIMIENTO 2027'!$P$14,INT((ROW()-13)/2),0)),IF(ISBLANK(OFFSET('9. METAS'!$W$20,INT((ROW()-14)/2),0)),"",OFFSET('9. METAS'!$W$20,INT((ROW()-14)/2),0)))</f>
        <v>129</v>
      </c>
      <c r="M46" s="246">
        <f ca="1">IF(MOD(ROW()-13,2)=0,IF(ISBLANK(OFFSET('12. SEGUIMIENTO 2027'!$Q$14,INT((ROW()-13)/2),0)),"",OFFSET('12. SEGUIMIENTO 2027'!$Q$14,INT((ROW()-13)/2),0)),IF(ISBLANK(OFFSET('9. METAS'!$X$20,INT((ROW()-14)/2),0)),"",OFFSET('9. METAS'!$X$20,INT((ROW()-14)/2),0)))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80" t="str">
        <f ca="1">IF(ISBLANK(OFFSET('9. METAS'!$L$20,INT((ROW()-13)/2),0)),"",OFFSET('9. METAS'!$L$20,INT((ROW()-13)/2),0))</f>
        <v/>
      </c>
      <c r="I47" s="1004"/>
      <c r="J47" s="244" t="str">
        <f ca="1">IF(MOD(ROW()-13,2)=0,IF(ISBLANK(OFFSET('12. SEGUIMIENTO 2027'!$N$14,INT((ROW()-13)/2),0)),"",OFFSET('12. SEGUIMIENTO 2027'!$N$14,INT((ROW()-13)/2),0)),IF(ISBLANK(OFFSET('9. METAS'!$U$20,INT((ROW()-14)/2),0)),"",OFFSET('9. METAS'!$U$20,INT((ROW()-14)/2),0)))</f>
        <v/>
      </c>
      <c r="K47" s="245" t="str">
        <f ca="1">IF(MOD(ROW()-13,2)=0,IF(ISBLANK(OFFSET('12. SEGUIMIENTO 2027'!$O$14,INT((ROW()-13)/2),0)),"",OFFSET('12. SEGUIMIENTO 2027'!$O$14,INT((ROW()-13)/2),0)),IF(ISBLANK(OFFSET('9. METAS'!$V$20,INT((ROW()-14)/2),0)),"",OFFSET('9. METAS'!$V$20,INT((ROW()-14)/2),0)))</f>
        <v/>
      </c>
      <c r="L47" s="245" t="str">
        <f ca="1">IF(MOD(ROW()-13,2)=0,IF(ISBLANK(OFFSET('12. SEGUIMIENTO 2027'!$P$14,INT((ROW()-13)/2),0)),"",OFFSET('12. SEGUIMIENTO 2027'!$P$14,INT((ROW()-13)/2),0)),IF(ISBLANK(OFFSET('9. METAS'!$W$20,INT((ROW()-14)/2),0)),"",OFFSET('9. METAS'!$W$20,INT((ROW()-14)/2),0)))</f>
        <v/>
      </c>
      <c r="M47" s="246" t="str">
        <f ca="1">IF(MOD(ROW()-13,2)=0,IF(ISBLANK(OFFSET('12. SEGUIMIENTO 2027'!$Q$14,INT((ROW()-13)/2),0)),"",OFFSET('12. SEGUIMIENTO 2027'!$Q$14,INT((ROW()-13)/2),0)),IF(ISBLANK(OFFSET('9. METAS'!$X$20,INT((ROW()-14)/2),0)),"",OFFSET('9. METAS'!$X$20,INT((ROW()-14)/2),0)))</f>
        <v/>
      </c>
      <c r="N47" s="1006" t="str">
        <f t="shared" ref="N47" ca="1" si="30">IFERROR(J47/J48,"ND")</f>
        <v>ND</v>
      </c>
      <c r="O47" s="1008" t="str">
        <f t="shared" ref="O47" ca="1" si="31">IFERROR(((J47)/H47),"ND")</f>
        <v>ND</v>
      </c>
      <c r="P47" s="1010"/>
    </row>
    <row r="48" spans="3:16">
      <c r="C48" s="1025"/>
      <c r="D48" s="1018"/>
      <c r="E48" s="1018"/>
      <c r="F48" s="1021"/>
      <c r="G48" s="1023"/>
      <c r="H48" s="1080"/>
      <c r="I48" s="1012"/>
      <c r="J48" s="244" t="str">
        <f ca="1">IF(MOD(ROW()-13,2)=0,IF(ISBLANK(OFFSET('12. SEGUIMIENTO 2027'!$N$14,INT((ROW()-13)/2),0)),"",OFFSET('12. SEGUIMIENTO 2027'!$N$14,INT((ROW()-13)/2),0)),IF(ISBLANK(OFFSET('9. METAS'!$U$20,INT((ROW()-14)/2),0)),"",OFFSET('9. METAS'!$U$20,INT((ROW()-14)/2),0)))</f>
        <v/>
      </c>
      <c r="K48" s="245" t="str">
        <f ca="1">IF(MOD(ROW()-13,2)=0,IF(ISBLANK(OFFSET('12. SEGUIMIENTO 2027'!$O$14,INT((ROW()-13)/2),0)),"",OFFSET('12. SEGUIMIENTO 2027'!$O$14,INT((ROW()-13)/2),0)),IF(ISBLANK(OFFSET('9. METAS'!$V$20,INT((ROW()-14)/2),0)),"",OFFSET('9. METAS'!$V$20,INT((ROW()-14)/2),0)))</f>
        <v/>
      </c>
      <c r="L48" s="245" t="str">
        <f ca="1">IF(MOD(ROW()-13,2)=0,IF(ISBLANK(OFFSET('12. SEGUIMIENTO 2027'!$P$14,INT((ROW()-13)/2),0)),"",OFFSET('12. SEGUIMIENTO 2027'!$P$14,INT((ROW()-13)/2),0)),IF(ISBLANK(OFFSET('9. METAS'!$W$20,INT((ROW()-14)/2),0)),"",OFFSET('9. METAS'!$W$20,INT((ROW()-14)/2),0)))</f>
        <v/>
      </c>
      <c r="M48" s="246" t="str">
        <f ca="1">IF(MOD(ROW()-13,2)=0,IF(ISBLANK(OFFSET('12. SEGUIMIENTO 2027'!$Q$14,INT((ROW()-13)/2),0)),"",OFFSET('12. SEGUIMIENTO 2027'!$Q$14,INT((ROW()-13)/2),0)),IF(ISBLANK(OFFSET('9. METAS'!$X$20,INT((ROW()-14)/2),0)),"",OFFSET('9. METAS'!$X$20,INT((ROW()-14)/2),0)))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80" t="str">
        <f ca="1">IF(ISBLANK(OFFSET('9. METAS'!$L$20,INT((ROW()-13)/2),0)),"",OFFSET('9. METAS'!$L$20,INT((ROW()-13)/2),0))</f>
        <v/>
      </c>
      <c r="I49" s="1004"/>
      <c r="J49" s="244" t="str">
        <f ca="1">IF(MOD(ROW()-13,2)=0,IF(ISBLANK(OFFSET('12. SEGUIMIENTO 2027'!$N$14,INT((ROW()-13)/2),0)),"",OFFSET('12. SEGUIMIENTO 2027'!$N$14,INT((ROW()-13)/2),0)),IF(ISBLANK(OFFSET('9. METAS'!$U$20,INT((ROW()-14)/2),0)),"",OFFSET('9. METAS'!$U$20,INT((ROW()-14)/2),0)))</f>
        <v/>
      </c>
      <c r="K49" s="245" t="str">
        <f ca="1">IF(MOD(ROW()-13,2)=0,IF(ISBLANK(OFFSET('12. SEGUIMIENTO 2027'!$O$14,INT((ROW()-13)/2),0)),"",OFFSET('12. SEGUIMIENTO 2027'!$O$14,INT((ROW()-13)/2),0)),IF(ISBLANK(OFFSET('9. METAS'!$V$20,INT((ROW()-14)/2),0)),"",OFFSET('9. METAS'!$V$20,INT((ROW()-14)/2),0)))</f>
        <v/>
      </c>
      <c r="L49" s="245" t="str">
        <f ca="1">IF(MOD(ROW()-13,2)=0,IF(ISBLANK(OFFSET('12. SEGUIMIENTO 2027'!$P$14,INT((ROW()-13)/2),0)),"",OFFSET('12. SEGUIMIENTO 2027'!$P$14,INT((ROW()-13)/2),0)),IF(ISBLANK(OFFSET('9. METAS'!$W$20,INT((ROW()-14)/2),0)),"",OFFSET('9. METAS'!$W$20,INT((ROW()-14)/2),0)))</f>
        <v/>
      </c>
      <c r="M49" s="246" t="str">
        <f ca="1">IF(MOD(ROW()-13,2)=0,IF(ISBLANK(OFFSET('12. SEGUIMIENTO 2027'!$Q$14,INT((ROW()-13)/2),0)),"",OFFSET('12. SEGUIMIENTO 2027'!$Q$14,INT((ROW()-13)/2),0)),IF(ISBLANK(OFFSET('9. METAS'!$X$20,INT((ROW()-14)/2),0)),"",OFFSET('9. METAS'!$X$20,INT((ROW()-14)/2),0)))</f>
        <v/>
      </c>
      <c r="N49" s="1006" t="str">
        <f t="shared" ref="N49" ca="1" si="32">IFERROR(J49/J50,"ND")</f>
        <v>ND</v>
      </c>
      <c r="O49" s="1008" t="str">
        <f t="shared" ref="O49" ca="1" si="33">IFERROR(((J49)/H49),"ND")</f>
        <v>ND</v>
      </c>
      <c r="P49" s="1010"/>
    </row>
    <row r="50" spans="3:16">
      <c r="C50" s="1025"/>
      <c r="D50" s="1018"/>
      <c r="E50" s="1018"/>
      <c r="F50" s="1021"/>
      <c r="G50" s="1023"/>
      <c r="H50" s="1080"/>
      <c r="I50" s="1012"/>
      <c r="J50" s="244" t="str">
        <f ca="1">IF(MOD(ROW()-13,2)=0,IF(ISBLANK(OFFSET('12. SEGUIMIENTO 2027'!$N$14,INT((ROW()-13)/2),0)),"",OFFSET('12. SEGUIMIENTO 2027'!$N$14,INT((ROW()-13)/2),0)),IF(ISBLANK(OFFSET('9. METAS'!$U$20,INT((ROW()-14)/2),0)),"",OFFSET('9. METAS'!$U$20,INT((ROW()-14)/2),0)))</f>
        <v/>
      </c>
      <c r="K50" s="245" t="str">
        <f ca="1">IF(MOD(ROW()-13,2)=0,IF(ISBLANK(OFFSET('12. SEGUIMIENTO 2027'!$O$14,INT((ROW()-13)/2),0)),"",OFFSET('12. SEGUIMIENTO 2027'!$O$14,INT((ROW()-13)/2),0)),IF(ISBLANK(OFFSET('9. METAS'!$V$20,INT((ROW()-14)/2),0)),"",OFFSET('9. METAS'!$V$20,INT((ROW()-14)/2),0)))</f>
        <v/>
      </c>
      <c r="L50" s="245" t="str">
        <f ca="1">IF(MOD(ROW()-13,2)=0,IF(ISBLANK(OFFSET('12. SEGUIMIENTO 2027'!$P$14,INT((ROW()-13)/2),0)),"",OFFSET('12. SEGUIMIENTO 2027'!$P$14,INT((ROW()-13)/2),0)),IF(ISBLANK(OFFSET('9. METAS'!$W$20,INT((ROW()-14)/2),0)),"",OFFSET('9. METAS'!$W$20,INT((ROW()-14)/2),0)))</f>
        <v/>
      </c>
      <c r="M50" s="246" t="str">
        <f ca="1">IF(MOD(ROW()-13,2)=0,IF(ISBLANK(OFFSET('12. SEGUIMIENTO 2027'!$Q$14,INT((ROW()-13)/2),0)),"",OFFSET('12. SEGUIMIENTO 2027'!$Q$14,INT((ROW()-13)/2),0)),IF(ISBLANK(OFFSET('9. METAS'!$X$20,INT((ROW()-14)/2),0)),"",OFFSET('9. METAS'!$X$20,INT((ROW()-14)/2),0)))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80" t="str">
        <f ca="1">IF(ISBLANK(OFFSET('9. METAS'!$L$20,INT((ROW()-13)/2),0)),"",OFFSET('9. METAS'!$L$20,INT((ROW()-13)/2),0))</f>
        <v/>
      </c>
      <c r="I51" s="1004"/>
      <c r="J51" s="244" t="str">
        <f ca="1">IF(MOD(ROW()-13,2)=0,IF(ISBLANK(OFFSET('12. SEGUIMIENTO 2027'!$N$14,INT((ROW()-13)/2),0)),"",OFFSET('12. SEGUIMIENTO 2027'!$N$14,INT((ROW()-13)/2),0)),IF(ISBLANK(OFFSET('9. METAS'!$U$20,INT((ROW()-14)/2),0)),"",OFFSET('9. METAS'!$U$20,INT((ROW()-14)/2),0)))</f>
        <v/>
      </c>
      <c r="K51" s="245" t="str">
        <f ca="1">IF(MOD(ROW()-13,2)=0,IF(ISBLANK(OFFSET('12. SEGUIMIENTO 2027'!$O$14,INT((ROW()-13)/2),0)),"",OFFSET('12. SEGUIMIENTO 2027'!$O$14,INT((ROW()-13)/2),0)),IF(ISBLANK(OFFSET('9. METAS'!$V$20,INT((ROW()-14)/2),0)),"",OFFSET('9. METAS'!$V$20,INT((ROW()-14)/2),0)))</f>
        <v/>
      </c>
      <c r="L51" s="245" t="str">
        <f ca="1">IF(MOD(ROW()-13,2)=0,IF(ISBLANK(OFFSET('12. SEGUIMIENTO 2027'!$P$14,INT((ROW()-13)/2),0)),"",OFFSET('12. SEGUIMIENTO 2027'!$P$14,INT((ROW()-13)/2),0)),IF(ISBLANK(OFFSET('9. METAS'!$W$20,INT((ROW()-14)/2),0)),"",OFFSET('9. METAS'!$W$20,INT((ROW()-14)/2),0)))</f>
        <v/>
      </c>
      <c r="M51" s="246" t="str">
        <f ca="1">IF(MOD(ROW()-13,2)=0,IF(ISBLANK(OFFSET('12. SEGUIMIENTO 2027'!$Q$14,INT((ROW()-13)/2),0)),"",OFFSET('12. SEGUIMIENTO 2027'!$Q$14,INT((ROW()-13)/2),0)),IF(ISBLANK(OFFSET('9. METAS'!$X$20,INT((ROW()-14)/2),0)),"",OFFSET('9. METAS'!$X$20,INT((ROW()-14)/2),0)))</f>
        <v/>
      </c>
      <c r="N51" s="1006" t="str">
        <f t="shared" ref="N51" ca="1" si="34">IFERROR(J51/J52,"ND")</f>
        <v>ND</v>
      </c>
      <c r="O51" s="1008" t="str">
        <f t="shared" ref="O51" ca="1" si="35">IFERROR(((J51)/H51),"ND")</f>
        <v>ND</v>
      </c>
      <c r="P51" s="1010"/>
    </row>
    <row r="52" spans="3:16">
      <c r="C52" s="1025"/>
      <c r="D52" s="1018"/>
      <c r="E52" s="1018"/>
      <c r="F52" s="1021"/>
      <c r="G52" s="1023"/>
      <c r="H52" s="1080"/>
      <c r="I52" s="1012"/>
      <c r="J52" s="244" t="str">
        <f ca="1">IF(MOD(ROW()-13,2)=0,IF(ISBLANK(OFFSET('12. SEGUIMIENTO 2027'!$N$14,INT((ROW()-13)/2),0)),"",OFFSET('12. SEGUIMIENTO 2027'!$N$14,INT((ROW()-13)/2),0)),IF(ISBLANK(OFFSET('9. METAS'!$U$20,INT((ROW()-14)/2),0)),"",OFFSET('9. METAS'!$U$20,INT((ROW()-14)/2),0)))</f>
        <v/>
      </c>
      <c r="K52" s="245" t="str">
        <f ca="1">IF(MOD(ROW()-13,2)=0,IF(ISBLANK(OFFSET('12. SEGUIMIENTO 2027'!$O$14,INT((ROW()-13)/2),0)),"",OFFSET('12. SEGUIMIENTO 2027'!$O$14,INT((ROW()-13)/2),0)),IF(ISBLANK(OFFSET('9. METAS'!$V$20,INT((ROW()-14)/2),0)),"",OFFSET('9. METAS'!$V$20,INT((ROW()-14)/2),0)))</f>
        <v/>
      </c>
      <c r="L52" s="245" t="str">
        <f ca="1">IF(MOD(ROW()-13,2)=0,IF(ISBLANK(OFFSET('12. SEGUIMIENTO 2027'!$P$14,INT((ROW()-13)/2),0)),"",OFFSET('12. SEGUIMIENTO 2027'!$P$14,INT((ROW()-13)/2),0)),IF(ISBLANK(OFFSET('9. METAS'!$W$20,INT((ROW()-14)/2),0)),"",OFFSET('9. METAS'!$W$20,INT((ROW()-14)/2),0)))</f>
        <v/>
      </c>
      <c r="M52" s="246" t="str">
        <f ca="1">IF(MOD(ROW()-13,2)=0,IF(ISBLANK(OFFSET('12. SEGUIMIENTO 2027'!$Q$14,INT((ROW()-13)/2),0)),"",OFFSET('12. SEGUIMIENTO 2027'!$Q$14,INT((ROW()-13)/2),0)),IF(ISBLANK(OFFSET('9. METAS'!$X$20,INT((ROW()-14)/2),0)),"",OFFSET('9. METAS'!$X$20,INT((ROW()-14)/2),0)))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80">
        <f ca="1">IF(ISBLANK(OFFSET('9. METAS'!$L$20,INT((ROW()-13)/2),0)),"",OFFSET('9. METAS'!$L$20,INT((ROW()-13)/2),0))</f>
        <v>100</v>
      </c>
      <c r="I53" s="1004"/>
      <c r="J53" s="244" t="str">
        <f ca="1">IF(MOD(ROW()-13,2)=0,IF(ISBLANK(OFFSET('12. SEGUIMIENTO 2027'!$N$14,INT((ROW()-13)/2),0)),"",OFFSET('12. SEGUIMIENTO 2027'!$N$14,INT((ROW()-13)/2),0)),IF(ISBLANK(OFFSET('9. METAS'!$U$20,INT((ROW()-14)/2),0)),"",OFFSET('9. METAS'!$U$20,INT((ROW()-14)/2),0)))</f>
        <v/>
      </c>
      <c r="K53" s="245" t="str">
        <f ca="1">IF(MOD(ROW()-13,2)=0,IF(ISBLANK(OFFSET('12. SEGUIMIENTO 2027'!$O$14,INT((ROW()-13)/2),0)),"",OFFSET('12. SEGUIMIENTO 2027'!$O$14,INT((ROW()-13)/2),0)),IF(ISBLANK(OFFSET('9. METAS'!$V$20,INT((ROW()-14)/2),0)),"",OFFSET('9. METAS'!$V$20,INT((ROW()-14)/2),0)))</f>
        <v/>
      </c>
      <c r="L53" s="245" t="str">
        <f ca="1">IF(MOD(ROW()-13,2)=0,IF(ISBLANK(OFFSET('12. SEGUIMIENTO 2027'!$P$14,INT((ROW()-13)/2),0)),"",OFFSET('12. SEGUIMIENTO 2027'!$P$14,INT((ROW()-13)/2),0)),IF(ISBLANK(OFFSET('9. METAS'!$W$20,INT((ROW()-14)/2),0)),"",OFFSET('9. METAS'!$W$20,INT((ROW()-14)/2),0)))</f>
        <v/>
      </c>
      <c r="M53" s="246" t="str">
        <f ca="1">IF(MOD(ROW()-13,2)=0,IF(ISBLANK(OFFSET('12. SEGUIMIENTO 2027'!$Q$14,INT((ROW()-13)/2),0)),"",OFFSET('12. SEGUIMIENTO 2027'!$Q$14,INT((ROW()-13)/2),0)),IF(ISBLANK(OFFSET('9. METAS'!$X$20,INT((ROW()-14)/2),0)),"",OFFSET('9. METAS'!$X$20,INT((ROW()-14)/2),0)))</f>
        <v/>
      </c>
      <c r="N53" s="1006" t="str">
        <f t="shared" ref="N53" ca="1" si="36">IFERROR(J53/J54,"ND")</f>
        <v>ND</v>
      </c>
      <c r="O53" s="1008" t="str">
        <f t="shared" ref="O53" ca="1" si="37">IFERROR(((J53)/H53),"ND")</f>
        <v>ND</v>
      </c>
      <c r="P53" s="1010"/>
    </row>
    <row r="54" spans="3:16">
      <c r="C54" s="1025"/>
      <c r="D54" s="1018"/>
      <c r="E54" s="1018"/>
      <c r="F54" s="1021"/>
      <c r="G54" s="1023"/>
      <c r="H54" s="1080"/>
      <c r="I54" s="1012"/>
      <c r="J54" s="244">
        <f ca="1">IF(MOD(ROW()-13,2)=0,IF(ISBLANK(OFFSET('12. SEGUIMIENTO 2027'!$N$14,INT((ROW()-13)/2),0)),"",OFFSET('12. SEGUIMIENTO 2027'!$N$14,INT((ROW()-13)/2),0)),IF(ISBLANK(OFFSET('9. METAS'!$U$20,INT((ROW()-14)/2),0)),"",OFFSET('9. METAS'!$U$20,INT((ROW()-14)/2),0)))</f>
        <v>25</v>
      </c>
      <c r="K54" s="245">
        <f ca="1">IF(MOD(ROW()-13,2)=0,IF(ISBLANK(OFFSET('12. SEGUIMIENTO 2027'!$O$14,INT((ROW()-13)/2),0)),"",OFFSET('12. SEGUIMIENTO 2027'!$O$14,INT((ROW()-13)/2),0)),IF(ISBLANK(OFFSET('9. METAS'!$V$20,INT((ROW()-14)/2),0)),"",OFFSET('9. METAS'!$V$20,INT((ROW()-14)/2),0)))</f>
        <v>25</v>
      </c>
      <c r="L54" s="245">
        <f ca="1">IF(MOD(ROW()-13,2)=0,IF(ISBLANK(OFFSET('12. SEGUIMIENTO 2027'!$P$14,INT((ROW()-13)/2),0)),"",OFFSET('12. SEGUIMIENTO 2027'!$P$14,INT((ROW()-13)/2),0)),IF(ISBLANK(OFFSET('9. METAS'!$W$20,INT((ROW()-14)/2),0)),"",OFFSET('9. METAS'!$W$20,INT((ROW()-14)/2),0)))</f>
        <v>25</v>
      </c>
      <c r="M54" s="246">
        <f ca="1">IF(MOD(ROW()-13,2)=0,IF(ISBLANK(OFFSET('12. SEGUIMIENTO 2027'!$Q$14,INT((ROW()-13)/2),0)),"",OFFSET('12. SEGUIMIENTO 2027'!$Q$14,INT((ROW()-13)/2),0)),IF(ISBLANK(OFFSET('9. METAS'!$X$20,INT((ROW()-14)/2),0)),"",OFFSET('9. METAS'!$X$20,INT((ROW()-14)/2),0)))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80">
        <f ca="1">IF(ISBLANK(OFFSET('9. METAS'!$L$20,INT((ROW()-13)/2),0)),"",OFFSET('9. METAS'!$L$20,INT((ROW()-13)/2),0))</f>
        <v>202</v>
      </c>
      <c r="I55" s="1004"/>
      <c r="J55" s="244" t="str">
        <f ca="1">IF(MOD(ROW()-13,2)=0,IF(ISBLANK(OFFSET('12. SEGUIMIENTO 2027'!$N$14,INT((ROW()-13)/2),0)),"",OFFSET('12. SEGUIMIENTO 2027'!$N$14,INT((ROW()-13)/2),0)),IF(ISBLANK(OFFSET('9. METAS'!$U$20,INT((ROW()-14)/2),0)),"",OFFSET('9. METAS'!$U$20,INT((ROW()-14)/2),0)))</f>
        <v/>
      </c>
      <c r="K55" s="245" t="str">
        <f ca="1">IF(MOD(ROW()-13,2)=0,IF(ISBLANK(OFFSET('12. SEGUIMIENTO 2027'!$O$14,INT((ROW()-13)/2),0)),"",OFFSET('12. SEGUIMIENTO 2027'!$O$14,INT((ROW()-13)/2),0)),IF(ISBLANK(OFFSET('9. METAS'!$V$20,INT((ROW()-14)/2),0)),"",OFFSET('9. METAS'!$V$20,INT((ROW()-14)/2),0)))</f>
        <v/>
      </c>
      <c r="L55" s="245" t="str">
        <f ca="1">IF(MOD(ROW()-13,2)=0,IF(ISBLANK(OFFSET('12. SEGUIMIENTO 2027'!$P$14,INT((ROW()-13)/2),0)),"",OFFSET('12. SEGUIMIENTO 2027'!$P$14,INT((ROW()-13)/2),0)),IF(ISBLANK(OFFSET('9. METAS'!$W$20,INT((ROW()-14)/2),0)),"",OFFSET('9. METAS'!$W$20,INT((ROW()-14)/2),0)))</f>
        <v/>
      </c>
      <c r="M55" s="246" t="str">
        <f ca="1">IF(MOD(ROW()-13,2)=0,IF(ISBLANK(OFFSET('12. SEGUIMIENTO 2027'!$Q$14,INT((ROW()-13)/2),0)),"",OFFSET('12. SEGUIMIENTO 2027'!$Q$14,INT((ROW()-13)/2),0)),IF(ISBLANK(OFFSET('9. METAS'!$X$20,INT((ROW()-14)/2),0)),"",OFFSET('9. METAS'!$X$20,INT((ROW()-14)/2),0)))</f>
        <v/>
      </c>
      <c r="N55" s="1006" t="str">
        <f t="shared" ref="N55" ca="1" si="38">IFERROR(J55/J56,"ND")</f>
        <v>ND</v>
      </c>
      <c r="O55" s="1008" t="str">
        <f t="shared" ref="O55" ca="1" si="39">IFERROR(((J55)/H55),"ND")</f>
        <v>ND</v>
      </c>
      <c r="P55" s="1010"/>
    </row>
    <row r="56" spans="3:16">
      <c r="C56" s="1025"/>
      <c r="D56" s="1018"/>
      <c r="E56" s="1018"/>
      <c r="F56" s="1021"/>
      <c r="G56" s="1023"/>
      <c r="H56" s="1080"/>
      <c r="I56" s="1012"/>
      <c r="J56" s="244">
        <f ca="1">IF(MOD(ROW()-13,2)=0,IF(ISBLANK(OFFSET('12. SEGUIMIENTO 2027'!$N$14,INT((ROW()-13)/2),0)),"",OFFSET('12. SEGUIMIENTO 2027'!$N$14,INT((ROW()-13)/2),0)),IF(ISBLANK(OFFSET('9. METAS'!$U$20,INT((ROW()-14)/2),0)),"",OFFSET('9. METAS'!$U$20,INT((ROW()-14)/2),0)))</f>
        <v>61</v>
      </c>
      <c r="K56" s="245">
        <f ca="1">IF(MOD(ROW()-13,2)=0,IF(ISBLANK(OFFSET('12. SEGUIMIENTO 2027'!$O$14,INT((ROW()-13)/2),0)),"",OFFSET('12. SEGUIMIENTO 2027'!$O$14,INT((ROW()-13)/2),0)),IF(ISBLANK(OFFSET('9. METAS'!$V$20,INT((ROW()-14)/2),0)),"",OFFSET('9. METAS'!$V$20,INT((ROW()-14)/2),0)))</f>
        <v>35</v>
      </c>
      <c r="L56" s="245">
        <f ca="1">IF(MOD(ROW()-13,2)=0,IF(ISBLANK(OFFSET('12. SEGUIMIENTO 2027'!$P$14,INT((ROW()-13)/2),0)),"",OFFSET('12. SEGUIMIENTO 2027'!$P$14,INT((ROW()-13)/2),0)),IF(ISBLANK(OFFSET('9. METAS'!$W$20,INT((ROW()-14)/2),0)),"",OFFSET('9. METAS'!$W$20,INT((ROW()-14)/2),0)))</f>
        <v>58</v>
      </c>
      <c r="M56" s="246">
        <f ca="1">IF(MOD(ROW()-13,2)=0,IF(ISBLANK(OFFSET('12. SEGUIMIENTO 2027'!$Q$14,INT((ROW()-13)/2),0)),"",OFFSET('12. SEGUIMIENTO 2027'!$Q$14,INT((ROW()-13)/2),0)),IF(ISBLANK(OFFSET('9. METAS'!$X$20,INT((ROW()-14)/2),0)),"",OFFSET('9. METAS'!$X$20,INT((ROW()-14)/2),0)))</f>
        <v>48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80" t="str">
        <f ca="1">IF(ISBLANK(OFFSET('9. METAS'!$L$20,INT((ROW()-13)/2),0)),"",OFFSET('9. METAS'!$L$20,INT((ROW()-13)/2),0))</f>
        <v/>
      </c>
      <c r="I57" s="1004"/>
      <c r="J57" s="244" t="str">
        <f ca="1">IF(MOD(ROW()-13,2)=0,IF(ISBLANK(OFFSET('12. SEGUIMIENTO 2027'!$N$14,INT((ROW()-13)/2),0)),"",OFFSET('12. SEGUIMIENTO 2027'!$N$14,INT((ROW()-13)/2),0)),IF(ISBLANK(OFFSET('9. METAS'!$U$20,INT((ROW()-14)/2),0)),"",OFFSET('9. METAS'!$U$20,INT((ROW()-14)/2),0)))</f>
        <v/>
      </c>
      <c r="K57" s="245" t="str">
        <f ca="1">IF(MOD(ROW()-13,2)=0,IF(ISBLANK(OFFSET('12. SEGUIMIENTO 2027'!$O$14,INT((ROW()-13)/2),0)),"",OFFSET('12. SEGUIMIENTO 2027'!$O$14,INT((ROW()-13)/2),0)),IF(ISBLANK(OFFSET('9. METAS'!$V$20,INT((ROW()-14)/2),0)),"",OFFSET('9. METAS'!$V$20,INT((ROW()-14)/2),0)))</f>
        <v/>
      </c>
      <c r="L57" s="245" t="str">
        <f ca="1">IF(MOD(ROW()-13,2)=0,IF(ISBLANK(OFFSET('12. SEGUIMIENTO 2027'!$P$14,INT((ROW()-13)/2),0)),"",OFFSET('12. SEGUIMIENTO 2027'!$P$14,INT((ROW()-13)/2),0)),IF(ISBLANK(OFFSET('9. METAS'!$W$20,INT((ROW()-14)/2),0)),"",OFFSET('9. METAS'!$W$20,INT((ROW()-14)/2),0)))</f>
        <v/>
      </c>
      <c r="M57" s="246" t="str">
        <f ca="1">IF(MOD(ROW()-13,2)=0,IF(ISBLANK(OFFSET('12. SEGUIMIENTO 2027'!$Q$14,INT((ROW()-13)/2),0)),"",OFFSET('12. SEGUIMIENTO 2027'!$Q$14,INT((ROW()-13)/2),0)),IF(ISBLANK(OFFSET('9. METAS'!$X$20,INT((ROW()-14)/2),0)),"",OFFSET('9. METAS'!$X$20,INT((ROW()-14)/2),0)))</f>
        <v/>
      </c>
      <c r="N57" s="1006" t="str">
        <f t="shared" ref="N57" ca="1" si="40">IFERROR(J57/J58,"ND")</f>
        <v>ND</v>
      </c>
      <c r="O57" s="1008" t="str">
        <f t="shared" ref="O57" ca="1" si="41">IFERROR(((J57)/H57),"ND")</f>
        <v>ND</v>
      </c>
      <c r="P57" s="1010"/>
    </row>
    <row r="58" spans="3:16">
      <c r="C58" s="1025"/>
      <c r="D58" s="1018"/>
      <c r="E58" s="1018"/>
      <c r="F58" s="1021"/>
      <c r="G58" s="1023"/>
      <c r="H58" s="1080"/>
      <c r="I58" s="1012"/>
      <c r="J58" s="244" t="str">
        <f ca="1">IF(MOD(ROW()-13,2)=0,IF(ISBLANK(OFFSET('12. SEGUIMIENTO 2027'!$N$14,INT((ROW()-13)/2),0)),"",OFFSET('12. SEGUIMIENTO 2027'!$N$14,INT((ROW()-13)/2),0)),IF(ISBLANK(OFFSET('9. METAS'!$U$20,INT((ROW()-14)/2),0)),"",OFFSET('9. METAS'!$U$20,INT((ROW()-14)/2),0)))</f>
        <v/>
      </c>
      <c r="K58" s="245" t="str">
        <f ca="1">IF(MOD(ROW()-13,2)=0,IF(ISBLANK(OFFSET('12. SEGUIMIENTO 2027'!$O$14,INT((ROW()-13)/2),0)),"",OFFSET('12. SEGUIMIENTO 2027'!$O$14,INT((ROW()-13)/2),0)),IF(ISBLANK(OFFSET('9. METAS'!$V$20,INT((ROW()-14)/2),0)),"",OFFSET('9. METAS'!$V$20,INT((ROW()-14)/2),0)))</f>
        <v/>
      </c>
      <c r="L58" s="245" t="str">
        <f ca="1">IF(MOD(ROW()-13,2)=0,IF(ISBLANK(OFFSET('12. SEGUIMIENTO 2027'!$P$14,INT((ROW()-13)/2),0)),"",OFFSET('12. SEGUIMIENTO 2027'!$P$14,INT((ROW()-13)/2),0)),IF(ISBLANK(OFFSET('9. METAS'!$W$20,INT((ROW()-14)/2),0)),"",OFFSET('9. METAS'!$W$20,INT((ROW()-14)/2),0)))</f>
        <v/>
      </c>
      <c r="M58" s="246" t="str">
        <f ca="1">IF(MOD(ROW()-13,2)=0,IF(ISBLANK(OFFSET('12. SEGUIMIENTO 2027'!$Q$14,INT((ROW()-13)/2),0)),"",OFFSET('12. SEGUIMIENTO 2027'!$Q$14,INT((ROW()-13)/2),0)),IF(ISBLANK(OFFSET('9. METAS'!$X$20,INT((ROW()-14)/2),0)),"",OFFSET('9. METAS'!$X$20,INT((ROW()-14)/2),0)))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80" t="str">
        <f ca="1">IF(ISBLANK(OFFSET('9. METAS'!$L$20,INT((ROW()-13)/2),0)),"",OFFSET('9. METAS'!$L$20,INT((ROW()-13)/2),0))</f>
        <v/>
      </c>
      <c r="I59" s="1004"/>
      <c r="J59" s="244" t="str">
        <f ca="1">IF(MOD(ROW()-13,2)=0,IF(ISBLANK(OFFSET('12. SEGUIMIENTO 2027'!$N$14,INT((ROW()-13)/2),0)),"",OFFSET('12. SEGUIMIENTO 2027'!$N$14,INT((ROW()-13)/2),0)),IF(ISBLANK(OFFSET('9. METAS'!$U$20,INT((ROW()-14)/2),0)),"",OFFSET('9. METAS'!$U$20,INT((ROW()-14)/2),0)))</f>
        <v/>
      </c>
      <c r="K59" s="245" t="str">
        <f ca="1">IF(MOD(ROW()-13,2)=0,IF(ISBLANK(OFFSET('12. SEGUIMIENTO 2027'!$O$14,INT((ROW()-13)/2),0)),"",OFFSET('12. SEGUIMIENTO 2027'!$O$14,INT((ROW()-13)/2),0)),IF(ISBLANK(OFFSET('9. METAS'!$V$20,INT((ROW()-14)/2),0)),"",OFFSET('9. METAS'!$V$20,INT((ROW()-14)/2),0)))</f>
        <v/>
      </c>
      <c r="L59" s="245" t="str">
        <f ca="1">IF(MOD(ROW()-13,2)=0,IF(ISBLANK(OFFSET('12. SEGUIMIENTO 2027'!$P$14,INT((ROW()-13)/2),0)),"",OFFSET('12. SEGUIMIENTO 2027'!$P$14,INT((ROW()-13)/2),0)),IF(ISBLANK(OFFSET('9. METAS'!$W$20,INT((ROW()-14)/2),0)),"",OFFSET('9. METAS'!$W$20,INT((ROW()-14)/2),0)))</f>
        <v/>
      </c>
      <c r="M59" s="246" t="str">
        <f ca="1">IF(MOD(ROW()-13,2)=0,IF(ISBLANK(OFFSET('12. SEGUIMIENTO 2027'!$Q$14,INT((ROW()-13)/2),0)),"",OFFSET('12. SEGUIMIENTO 2027'!$Q$14,INT((ROW()-13)/2),0)),IF(ISBLANK(OFFSET('9. METAS'!$X$20,INT((ROW()-14)/2),0)),"",OFFSET('9. METAS'!$X$20,INT((ROW()-14)/2),0)))</f>
        <v/>
      </c>
      <c r="N59" s="1006" t="str">
        <f t="shared" ref="N59" ca="1" si="42">IFERROR(J59/J60,"ND")</f>
        <v>ND</v>
      </c>
      <c r="O59" s="1008" t="str">
        <f t="shared" ref="O59" ca="1" si="43">IFERROR(((J59)/H59),"ND")</f>
        <v>ND</v>
      </c>
      <c r="P59" s="1010"/>
    </row>
    <row r="60" spans="3:16">
      <c r="C60" s="1025"/>
      <c r="D60" s="1018"/>
      <c r="E60" s="1018"/>
      <c r="F60" s="1021"/>
      <c r="G60" s="1023"/>
      <c r="H60" s="1080"/>
      <c r="I60" s="1012"/>
      <c r="J60" s="244" t="str">
        <f ca="1">IF(MOD(ROW()-13,2)=0,IF(ISBLANK(OFFSET('12. SEGUIMIENTO 2027'!$N$14,INT((ROW()-13)/2),0)),"",OFFSET('12. SEGUIMIENTO 2027'!$N$14,INT((ROW()-13)/2),0)),IF(ISBLANK(OFFSET('9. METAS'!$U$20,INT((ROW()-14)/2),0)),"",OFFSET('9. METAS'!$U$20,INT((ROW()-14)/2),0)))</f>
        <v/>
      </c>
      <c r="K60" s="245" t="str">
        <f ca="1">IF(MOD(ROW()-13,2)=0,IF(ISBLANK(OFFSET('12. SEGUIMIENTO 2027'!$O$14,INT((ROW()-13)/2),0)),"",OFFSET('12. SEGUIMIENTO 2027'!$O$14,INT((ROW()-13)/2),0)),IF(ISBLANK(OFFSET('9. METAS'!$V$20,INT((ROW()-14)/2),0)),"",OFFSET('9. METAS'!$V$20,INT((ROW()-14)/2),0)))</f>
        <v/>
      </c>
      <c r="L60" s="245" t="str">
        <f ca="1">IF(MOD(ROW()-13,2)=0,IF(ISBLANK(OFFSET('12. SEGUIMIENTO 2027'!$P$14,INT((ROW()-13)/2),0)),"",OFFSET('12. SEGUIMIENTO 2027'!$P$14,INT((ROW()-13)/2),0)),IF(ISBLANK(OFFSET('9. METAS'!$W$20,INT((ROW()-14)/2),0)),"",OFFSET('9. METAS'!$W$20,INT((ROW()-14)/2),0)))</f>
        <v/>
      </c>
      <c r="M60" s="246" t="str">
        <f ca="1">IF(MOD(ROW()-13,2)=0,IF(ISBLANK(OFFSET('12. SEGUIMIENTO 2027'!$Q$14,INT((ROW()-13)/2),0)),"",OFFSET('12. SEGUIMIENTO 2027'!$Q$14,INT((ROW()-13)/2),0)),IF(ISBLANK(OFFSET('9. METAS'!$X$20,INT((ROW()-14)/2),0)),"",OFFSET('9. METAS'!$X$20,INT((ROW()-14)/2),0)))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80" t="str">
        <f ca="1">IF(ISBLANK(OFFSET('9. METAS'!$L$20,INT((ROW()-13)/2),0)),"",OFFSET('9. METAS'!$L$20,INT((ROW()-13)/2),0))</f>
        <v/>
      </c>
      <c r="I61" s="1004"/>
      <c r="J61" s="244" t="str">
        <f ca="1">IF(MOD(ROW()-13,2)=0,IF(ISBLANK(OFFSET('12. SEGUIMIENTO 2027'!$N$14,INT((ROW()-13)/2),0)),"",OFFSET('12. SEGUIMIENTO 2027'!$N$14,INT((ROW()-13)/2),0)),IF(ISBLANK(OFFSET('9. METAS'!$U$20,INT((ROW()-14)/2),0)),"",OFFSET('9. METAS'!$U$20,INT((ROW()-14)/2),0)))</f>
        <v/>
      </c>
      <c r="K61" s="245" t="str">
        <f ca="1">IF(MOD(ROW()-13,2)=0,IF(ISBLANK(OFFSET('12. SEGUIMIENTO 2027'!$O$14,INT((ROW()-13)/2),0)),"",OFFSET('12. SEGUIMIENTO 2027'!$O$14,INT((ROW()-13)/2),0)),IF(ISBLANK(OFFSET('9. METAS'!$V$20,INT((ROW()-14)/2),0)),"",OFFSET('9. METAS'!$V$20,INT((ROW()-14)/2),0)))</f>
        <v/>
      </c>
      <c r="L61" s="245" t="str">
        <f ca="1">IF(MOD(ROW()-13,2)=0,IF(ISBLANK(OFFSET('12. SEGUIMIENTO 2027'!$P$14,INT((ROW()-13)/2),0)),"",OFFSET('12. SEGUIMIENTO 2027'!$P$14,INT((ROW()-13)/2),0)),IF(ISBLANK(OFFSET('9. METAS'!$W$20,INT((ROW()-14)/2),0)),"",OFFSET('9. METAS'!$W$20,INT((ROW()-14)/2),0)))</f>
        <v/>
      </c>
      <c r="M61" s="246" t="str">
        <f ca="1">IF(MOD(ROW()-13,2)=0,IF(ISBLANK(OFFSET('12. SEGUIMIENTO 2027'!$Q$14,INT((ROW()-13)/2),0)),"",OFFSET('12. SEGUIMIENTO 2027'!$Q$14,INT((ROW()-13)/2),0)),IF(ISBLANK(OFFSET('9. METAS'!$X$20,INT((ROW()-14)/2),0)),"",OFFSET('9. METAS'!$X$20,INT((ROW()-14)/2),0)))</f>
        <v/>
      </c>
      <c r="N61" s="1006" t="str">
        <f t="shared" ref="N61" ca="1" si="44">IFERROR(J61/J62,"ND")</f>
        <v>ND</v>
      </c>
      <c r="O61" s="1008" t="str">
        <f t="shared" ref="O61" ca="1" si="45">IFERROR(((J61)/H61),"ND")</f>
        <v>ND</v>
      </c>
      <c r="P61" s="1010"/>
    </row>
    <row r="62" spans="3:16">
      <c r="C62" s="1025"/>
      <c r="D62" s="1018"/>
      <c r="E62" s="1018"/>
      <c r="F62" s="1021"/>
      <c r="G62" s="1023"/>
      <c r="H62" s="1080"/>
      <c r="I62" s="1012"/>
      <c r="J62" s="244" t="str">
        <f ca="1">IF(MOD(ROW()-13,2)=0,IF(ISBLANK(OFFSET('12. SEGUIMIENTO 2027'!$N$14,INT((ROW()-13)/2),0)),"",OFFSET('12. SEGUIMIENTO 2027'!$N$14,INT((ROW()-13)/2),0)),IF(ISBLANK(OFFSET('9. METAS'!$U$20,INT((ROW()-14)/2),0)),"",OFFSET('9. METAS'!$U$20,INT((ROW()-14)/2),0)))</f>
        <v/>
      </c>
      <c r="K62" s="245" t="str">
        <f ca="1">IF(MOD(ROW()-13,2)=0,IF(ISBLANK(OFFSET('12. SEGUIMIENTO 2027'!$O$14,INT((ROW()-13)/2),0)),"",OFFSET('12. SEGUIMIENTO 2027'!$O$14,INT((ROW()-13)/2),0)),IF(ISBLANK(OFFSET('9. METAS'!$V$20,INT((ROW()-14)/2),0)),"",OFFSET('9. METAS'!$V$20,INT((ROW()-14)/2),0)))</f>
        <v/>
      </c>
      <c r="L62" s="245" t="str">
        <f ca="1">IF(MOD(ROW()-13,2)=0,IF(ISBLANK(OFFSET('12. SEGUIMIENTO 2027'!$P$14,INT((ROW()-13)/2),0)),"",OFFSET('12. SEGUIMIENTO 2027'!$P$14,INT((ROW()-13)/2),0)),IF(ISBLANK(OFFSET('9. METAS'!$W$20,INT((ROW()-14)/2),0)),"",OFFSET('9. METAS'!$W$20,INT((ROW()-14)/2),0)))</f>
        <v/>
      </c>
      <c r="M62" s="246" t="str">
        <f ca="1">IF(MOD(ROW()-13,2)=0,IF(ISBLANK(OFFSET('12. SEGUIMIENTO 2027'!$Q$14,INT((ROW()-13)/2),0)),"",OFFSET('12. SEGUIMIENTO 2027'!$Q$14,INT((ROW()-13)/2),0)),IF(ISBLANK(OFFSET('9. METAS'!$X$20,INT((ROW()-14)/2),0)),"",OFFSET('9. METAS'!$X$20,INT((ROW()-14)/2),0)))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80" t="str">
        <f ca="1">IF(ISBLANK(OFFSET('9. METAS'!$L$20,INT((ROW()-13)/2),0)),"",OFFSET('9. METAS'!$L$20,INT((ROW()-13)/2),0))</f>
        <v/>
      </c>
      <c r="I63" s="1004"/>
      <c r="J63" s="244" t="str">
        <f ca="1">IF(MOD(ROW()-13,2)=0,IF(ISBLANK(OFFSET('12. SEGUIMIENTO 2027'!$N$14,INT((ROW()-13)/2),0)),"",OFFSET('12. SEGUIMIENTO 2027'!$N$14,INT((ROW()-13)/2),0)),IF(ISBLANK(OFFSET('9. METAS'!$U$20,INT((ROW()-14)/2),0)),"",OFFSET('9. METAS'!$U$20,INT((ROW()-14)/2),0)))</f>
        <v/>
      </c>
      <c r="K63" s="245" t="str">
        <f ca="1">IF(MOD(ROW()-13,2)=0,IF(ISBLANK(OFFSET('12. SEGUIMIENTO 2027'!$O$14,INT((ROW()-13)/2),0)),"",OFFSET('12. SEGUIMIENTO 2027'!$O$14,INT((ROW()-13)/2),0)),IF(ISBLANK(OFFSET('9. METAS'!$V$20,INT((ROW()-14)/2),0)),"",OFFSET('9. METAS'!$V$20,INT((ROW()-14)/2),0)))</f>
        <v/>
      </c>
      <c r="L63" s="245" t="str">
        <f ca="1">IF(MOD(ROW()-13,2)=0,IF(ISBLANK(OFFSET('12. SEGUIMIENTO 2027'!$P$14,INT((ROW()-13)/2),0)),"",OFFSET('12. SEGUIMIENTO 2027'!$P$14,INT((ROW()-13)/2),0)),IF(ISBLANK(OFFSET('9. METAS'!$W$20,INT((ROW()-14)/2),0)),"",OFFSET('9. METAS'!$W$20,INT((ROW()-14)/2),0)))</f>
        <v/>
      </c>
      <c r="M63" s="246" t="str">
        <f ca="1">IF(MOD(ROW()-13,2)=0,IF(ISBLANK(OFFSET('12. SEGUIMIENTO 2027'!$Q$14,INT((ROW()-13)/2),0)),"",OFFSET('12. SEGUIMIENTO 2027'!$Q$14,INT((ROW()-13)/2),0)),IF(ISBLANK(OFFSET('9. METAS'!$X$20,INT((ROW()-14)/2),0)),"",OFFSET('9. METAS'!$X$20,INT((ROW()-14)/2),0)))</f>
        <v/>
      </c>
      <c r="N63" s="1006" t="str">
        <f t="shared" ref="N63" ca="1" si="46">IFERROR(J63/J64,"ND")</f>
        <v>ND</v>
      </c>
      <c r="O63" s="1008" t="str">
        <f t="shared" ref="O63" ca="1" si="47">IFERROR(((J63)/H63),"ND")</f>
        <v>ND</v>
      </c>
      <c r="P63" s="1010"/>
    </row>
    <row r="64" spans="3:16">
      <c r="C64" s="1025"/>
      <c r="D64" s="1018"/>
      <c r="E64" s="1018"/>
      <c r="F64" s="1021"/>
      <c r="G64" s="1023"/>
      <c r="H64" s="1080"/>
      <c r="I64" s="1012"/>
      <c r="J64" s="244" t="str">
        <f ca="1">IF(MOD(ROW()-13,2)=0,IF(ISBLANK(OFFSET('12. SEGUIMIENTO 2027'!$N$14,INT((ROW()-13)/2),0)),"",OFFSET('12. SEGUIMIENTO 2027'!$N$14,INT((ROW()-13)/2),0)),IF(ISBLANK(OFFSET('9. METAS'!$U$20,INT((ROW()-14)/2),0)),"",OFFSET('9. METAS'!$U$20,INT((ROW()-14)/2),0)))</f>
        <v/>
      </c>
      <c r="K64" s="245" t="str">
        <f ca="1">IF(MOD(ROW()-13,2)=0,IF(ISBLANK(OFFSET('12. SEGUIMIENTO 2027'!$O$14,INT((ROW()-13)/2),0)),"",OFFSET('12. SEGUIMIENTO 2027'!$O$14,INT((ROW()-13)/2),0)),IF(ISBLANK(OFFSET('9. METAS'!$V$20,INT((ROW()-14)/2),0)),"",OFFSET('9. METAS'!$V$20,INT((ROW()-14)/2),0)))</f>
        <v/>
      </c>
      <c r="L64" s="245" t="str">
        <f ca="1">IF(MOD(ROW()-13,2)=0,IF(ISBLANK(OFFSET('12. SEGUIMIENTO 2027'!$P$14,INT((ROW()-13)/2),0)),"",OFFSET('12. SEGUIMIENTO 2027'!$P$14,INT((ROW()-13)/2),0)),IF(ISBLANK(OFFSET('9. METAS'!$W$20,INT((ROW()-14)/2),0)),"",OFFSET('9. METAS'!$W$20,INT((ROW()-14)/2),0)))</f>
        <v/>
      </c>
      <c r="M64" s="246" t="str">
        <f ca="1">IF(MOD(ROW()-13,2)=0,IF(ISBLANK(OFFSET('12. SEGUIMIENTO 2027'!$Q$14,INT((ROW()-13)/2),0)),"",OFFSET('12. SEGUIMIENTO 2027'!$Q$14,INT((ROW()-13)/2),0)),IF(ISBLANK(OFFSET('9. METAS'!$X$20,INT((ROW()-14)/2),0)),"",OFFSET('9. METAS'!$X$20,INT((ROW()-14)/2),0)))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80">
        <f ca="1">IF(ISBLANK(OFFSET('9. METAS'!$L$20,INT((ROW()-13)/2),0)),"",OFFSET('9. METAS'!$L$20,INT((ROW()-13)/2),0))</f>
        <v>100</v>
      </c>
      <c r="I65" s="1004"/>
      <c r="J65" s="244" t="str">
        <f ca="1">IF(MOD(ROW()-13,2)=0,IF(ISBLANK(OFFSET('12. SEGUIMIENTO 2027'!$N$14,INT((ROW()-13)/2),0)),"",OFFSET('12. SEGUIMIENTO 2027'!$N$14,INT((ROW()-13)/2),0)),IF(ISBLANK(OFFSET('9. METAS'!$U$20,INT((ROW()-14)/2),0)),"",OFFSET('9. METAS'!$U$20,INT((ROW()-14)/2),0)))</f>
        <v/>
      </c>
      <c r="K65" s="245" t="str">
        <f ca="1">IF(MOD(ROW()-13,2)=0,IF(ISBLANK(OFFSET('12. SEGUIMIENTO 2027'!$O$14,INT((ROW()-13)/2),0)),"",OFFSET('12. SEGUIMIENTO 2027'!$O$14,INT((ROW()-13)/2),0)),IF(ISBLANK(OFFSET('9. METAS'!$V$20,INT((ROW()-14)/2),0)),"",OFFSET('9. METAS'!$V$20,INT((ROW()-14)/2),0)))</f>
        <v/>
      </c>
      <c r="L65" s="245" t="str">
        <f ca="1">IF(MOD(ROW()-13,2)=0,IF(ISBLANK(OFFSET('12. SEGUIMIENTO 2027'!$P$14,INT((ROW()-13)/2),0)),"",OFFSET('12. SEGUIMIENTO 2027'!$P$14,INT((ROW()-13)/2),0)),IF(ISBLANK(OFFSET('9. METAS'!$W$20,INT((ROW()-14)/2),0)),"",OFFSET('9. METAS'!$W$20,INT((ROW()-14)/2),0)))</f>
        <v/>
      </c>
      <c r="M65" s="246" t="str">
        <f ca="1">IF(MOD(ROW()-13,2)=0,IF(ISBLANK(OFFSET('12. SEGUIMIENTO 2027'!$Q$14,INT((ROW()-13)/2),0)),"",OFFSET('12. SEGUIMIENTO 2027'!$Q$14,INT((ROW()-13)/2),0)),IF(ISBLANK(OFFSET('9. METAS'!$X$20,INT((ROW()-14)/2),0)),"",OFFSET('9. METAS'!$X$20,INT((ROW()-14)/2),0)))</f>
        <v/>
      </c>
      <c r="N65" s="1006" t="str">
        <f t="shared" ref="N65" ca="1" si="48">IFERROR(J65/J66,"ND")</f>
        <v>ND</v>
      </c>
      <c r="O65" s="1008" t="str">
        <f t="shared" ref="O65" ca="1" si="49">IFERROR(((J65)/H65),"ND")</f>
        <v>ND</v>
      </c>
      <c r="P65" s="1010"/>
    </row>
    <row r="66" spans="3:16">
      <c r="C66" s="1025"/>
      <c r="D66" s="1018"/>
      <c r="E66" s="1018"/>
      <c r="F66" s="1021"/>
      <c r="G66" s="1023"/>
      <c r="H66" s="1080"/>
      <c r="I66" s="1012"/>
      <c r="J66" s="244">
        <f ca="1">IF(MOD(ROW()-13,2)=0,IF(ISBLANK(OFFSET('12. SEGUIMIENTO 2027'!$N$14,INT((ROW()-13)/2),0)),"",OFFSET('12. SEGUIMIENTO 2027'!$N$14,INT((ROW()-13)/2),0)),IF(ISBLANK(OFFSET('9. METAS'!$U$20,INT((ROW()-14)/2),0)),"",OFFSET('9. METAS'!$U$20,INT((ROW()-14)/2),0)))</f>
        <v>25</v>
      </c>
      <c r="K66" s="245">
        <f ca="1">IF(MOD(ROW()-13,2)=0,IF(ISBLANK(OFFSET('12. SEGUIMIENTO 2027'!$O$14,INT((ROW()-13)/2),0)),"",OFFSET('12. SEGUIMIENTO 2027'!$O$14,INT((ROW()-13)/2),0)),IF(ISBLANK(OFFSET('9. METAS'!$V$20,INT((ROW()-14)/2),0)),"",OFFSET('9. METAS'!$V$20,INT((ROW()-14)/2),0)))</f>
        <v>25</v>
      </c>
      <c r="L66" s="245">
        <f ca="1">IF(MOD(ROW()-13,2)=0,IF(ISBLANK(OFFSET('12. SEGUIMIENTO 2027'!$P$14,INT((ROW()-13)/2),0)),"",OFFSET('12. SEGUIMIENTO 2027'!$P$14,INT((ROW()-13)/2),0)),IF(ISBLANK(OFFSET('9. METAS'!$W$20,INT((ROW()-14)/2),0)),"",OFFSET('9. METAS'!$W$20,INT((ROW()-14)/2),0)))</f>
        <v>25</v>
      </c>
      <c r="M66" s="246">
        <f ca="1">IF(MOD(ROW()-13,2)=0,IF(ISBLANK(OFFSET('12. SEGUIMIENTO 2027'!$Q$14,INT((ROW()-13)/2),0)),"",OFFSET('12. SEGUIMIENTO 2027'!$Q$14,INT((ROW()-13)/2),0)),IF(ISBLANK(OFFSET('9. METAS'!$X$20,INT((ROW()-14)/2),0)),"",OFFSET('9. METAS'!$X$20,INT((ROW()-14)/2),0)))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80">
        <f ca="1">IF(ISBLANK(OFFSET('9. METAS'!$L$20,INT((ROW()-13)/2),0)),"",OFFSET('9. METAS'!$L$20,INT((ROW()-13)/2),0))</f>
        <v>260</v>
      </c>
      <c r="I67" s="1004"/>
      <c r="J67" s="244" t="str">
        <f ca="1">IF(MOD(ROW()-13,2)=0,IF(ISBLANK(OFFSET('12. SEGUIMIENTO 2027'!$N$14,INT((ROW()-13)/2),0)),"",OFFSET('12. SEGUIMIENTO 2027'!$N$14,INT((ROW()-13)/2),0)),IF(ISBLANK(OFFSET('9. METAS'!$U$20,INT((ROW()-14)/2),0)),"",OFFSET('9. METAS'!$U$20,INT((ROW()-14)/2),0)))</f>
        <v/>
      </c>
      <c r="K67" s="245" t="str">
        <f ca="1">IF(MOD(ROW()-13,2)=0,IF(ISBLANK(OFFSET('12. SEGUIMIENTO 2027'!$O$14,INT((ROW()-13)/2),0)),"",OFFSET('12. SEGUIMIENTO 2027'!$O$14,INT((ROW()-13)/2),0)),IF(ISBLANK(OFFSET('9. METAS'!$V$20,INT((ROW()-14)/2),0)),"",OFFSET('9. METAS'!$V$20,INT((ROW()-14)/2),0)))</f>
        <v/>
      </c>
      <c r="L67" s="245" t="str">
        <f ca="1">IF(MOD(ROW()-13,2)=0,IF(ISBLANK(OFFSET('12. SEGUIMIENTO 2027'!$P$14,INT((ROW()-13)/2),0)),"",OFFSET('12. SEGUIMIENTO 2027'!$P$14,INT((ROW()-13)/2),0)),IF(ISBLANK(OFFSET('9. METAS'!$W$20,INT((ROW()-14)/2),0)),"",OFFSET('9. METAS'!$W$20,INT((ROW()-14)/2),0)))</f>
        <v/>
      </c>
      <c r="M67" s="246" t="str">
        <f ca="1">IF(MOD(ROW()-13,2)=0,IF(ISBLANK(OFFSET('12. SEGUIMIENTO 2027'!$Q$14,INT((ROW()-13)/2),0)),"",OFFSET('12. SEGUIMIENTO 2027'!$Q$14,INT((ROW()-13)/2),0)),IF(ISBLANK(OFFSET('9. METAS'!$X$20,INT((ROW()-14)/2),0)),"",OFFSET('9. METAS'!$X$20,INT((ROW()-14)/2),0)))</f>
        <v/>
      </c>
      <c r="N67" s="1006" t="str">
        <f t="shared" ref="N67" ca="1" si="50">IFERROR(J67/J68,"ND")</f>
        <v>ND</v>
      </c>
      <c r="O67" s="1008" t="str">
        <f t="shared" ref="O67" ca="1" si="51">IFERROR(((J67)/H67),"ND")</f>
        <v>ND</v>
      </c>
      <c r="P67" s="1010"/>
    </row>
    <row r="68" spans="3:16">
      <c r="C68" s="1025"/>
      <c r="D68" s="1018"/>
      <c r="E68" s="1018"/>
      <c r="F68" s="1021"/>
      <c r="G68" s="1023"/>
      <c r="H68" s="1080"/>
      <c r="I68" s="1012"/>
      <c r="J68" s="244">
        <f ca="1">IF(MOD(ROW()-13,2)=0,IF(ISBLANK(OFFSET('12. SEGUIMIENTO 2027'!$N$14,INT((ROW()-13)/2),0)),"",OFFSET('12. SEGUIMIENTO 2027'!$N$14,INT((ROW()-13)/2),0)),IF(ISBLANK(OFFSET('9. METAS'!$U$20,INT((ROW()-14)/2),0)),"",OFFSET('9. METAS'!$U$20,INT((ROW()-14)/2),0)))</f>
        <v>90</v>
      </c>
      <c r="K68" s="245">
        <f ca="1">IF(MOD(ROW()-13,2)=0,IF(ISBLANK(OFFSET('12. SEGUIMIENTO 2027'!$O$14,INT((ROW()-13)/2),0)),"",OFFSET('12. SEGUIMIENTO 2027'!$O$14,INT((ROW()-13)/2),0)),IF(ISBLANK(OFFSET('9. METAS'!$V$20,INT((ROW()-14)/2),0)),"",OFFSET('9. METAS'!$V$20,INT((ROW()-14)/2),0)))</f>
        <v>20</v>
      </c>
      <c r="L68" s="245">
        <f ca="1">IF(MOD(ROW()-13,2)=0,IF(ISBLANK(OFFSET('12. SEGUIMIENTO 2027'!$P$14,INT((ROW()-13)/2),0)),"",OFFSET('12. SEGUIMIENTO 2027'!$P$14,INT((ROW()-13)/2),0)),IF(ISBLANK(OFFSET('9. METAS'!$W$20,INT((ROW()-14)/2),0)),"",OFFSET('9. METAS'!$W$20,INT((ROW()-14)/2),0)))</f>
        <v>90</v>
      </c>
      <c r="M68" s="246">
        <f ca="1">IF(MOD(ROW()-13,2)=0,IF(ISBLANK(OFFSET('12. SEGUIMIENTO 2027'!$Q$14,INT((ROW()-13)/2),0)),"",OFFSET('12. SEGUIMIENTO 2027'!$Q$14,INT((ROW()-13)/2),0)),IF(ISBLANK(OFFSET('9. METAS'!$X$20,INT((ROW()-14)/2),0)),"",OFFSET('9. METAS'!$X$20,INT((ROW()-14)/2),0)))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80">
        <f ca="1">IF(ISBLANK(OFFSET('9. METAS'!$L$20,INT((ROW()-13)/2),0)),"",OFFSET('9. METAS'!$L$20,INT((ROW()-13)/2),0))</f>
        <v>20</v>
      </c>
      <c r="I69" s="1004"/>
      <c r="J69" s="244" t="str">
        <f ca="1">IF(MOD(ROW()-13,2)=0,IF(ISBLANK(OFFSET('12. SEGUIMIENTO 2027'!$N$14,INT((ROW()-13)/2),0)),"",OFFSET('12. SEGUIMIENTO 2027'!$N$14,INT((ROW()-13)/2),0)),IF(ISBLANK(OFFSET('9. METAS'!$U$20,INT((ROW()-14)/2),0)),"",OFFSET('9. METAS'!$U$20,INT((ROW()-14)/2),0)))</f>
        <v/>
      </c>
      <c r="K69" s="245" t="str">
        <f ca="1">IF(MOD(ROW()-13,2)=0,IF(ISBLANK(OFFSET('12. SEGUIMIENTO 2027'!$O$14,INT((ROW()-13)/2),0)),"",OFFSET('12. SEGUIMIENTO 2027'!$O$14,INT((ROW()-13)/2),0)),IF(ISBLANK(OFFSET('9. METAS'!$V$20,INT((ROW()-14)/2),0)),"",OFFSET('9. METAS'!$V$20,INT((ROW()-14)/2),0)))</f>
        <v/>
      </c>
      <c r="L69" s="245" t="str">
        <f ca="1">IF(MOD(ROW()-13,2)=0,IF(ISBLANK(OFFSET('12. SEGUIMIENTO 2027'!$P$14,INT((ROW()-13)/2),0)),"",OFFSET('12. SEGUIMIENTO 2027'!$P$14,INT((ROW()-13)/2),0)),IF(ISBLANK(OFFSET('9. METAS'!$W$20,INT((ROW()-14)/2),0)),"",OFFSET('9. METAS'!$W$20,INT((ROW()-14)/2),0)))</f>
        <v/>
      </c>
      <c r="M69" s="246" t="str">
        <f ca="1">IF(MOD(ROW()-13,2)=0,IF(ISBLANK(OFFSET('12. SEGUIMIENTO 2027'!$Q$14,INT((ROW()-13)/2),0)),"",OFFSET('12. SEGUIMIENTO 2027'!$Q$14,INT((ROW()-13)/2),0)),IF(ISBLANK(OFFSET('9. METAS'!$X$20,INT((ROW()-14)/2),0)),"",OFFSET('9. METAS'!$X$20,INT((ROW()-14)/2),0)))</f>
        <v/>
      </c>
      <c r="N69" s="1006" t="str">
        <f t="shared" ref="N69" ca="1" si="52">IFERROR(J69/J70,"ND")</f>
        <v>ND</v>
      </c>
      <c r="O69" s="1008" t="str">
        <f t="shared" ref="O69" ca="1" si="53">IFERROR(((J69)/H69),"ND")</f>
        <v>ND</v>
      </c>
      <c r="P69" s="1010"/>
    </row>
    <row r="70" spans="3:16">
      <c r="C70" s="1025"/>
      <c r="D70" s="1018"/>
      <c r="E70" s="1018"/>
      <c r="F70" s="1021"/>
      <c r="G70" s="1023"/>
      <c r="H70" s="1080"/>
      <c r="I70" s="1012"/>
      <c r="J70" s="244">
        <f ca="1">IF(MOD(ROW()-13,2)=0,IF(ISBLANK(OFFSET('12. SEGUIMIENTO 2027'!$N$14,INT((ROW()-13)/2),0)),"",OFFSET('12. SEGUIMIENTO 2027'!$N$14,INT((ROW()-13)/2),0)),IF(ISBLANK(OFFSET('9. METAS'!$U$20,INT((ROW()-14)/2),0)),"",OFFSET('9. METAS'!$U$20,INT((ROW()-14)/2),0)))</f>
        <v>5</v>
      </c>
      <c r="K70" s="245">
        <f ca="1">IF(MOD(ROW()-13,2)=0,IF(ISBLANK(OFFSET('12. SEGUIMIENTO 2027'!$O$14,INT((ROW()-13)/2),0)),"",OFFSET('12. SEGUIMIENTO 2027'!$O$14,INT((ROW()-13)/2),0)),IF(ISBLANK(OFFSET('9. METAS'!$V$20,INT((ROW()-14)/2),0)),"",OFFSET('9. METAS'!$V$20,INT((ROW()-14)/2),0)))</f>
        <v>5</v>
      </c>
      <c r="L70" s="245">
        <f ca="1">IF(MOD(ROW()-13,2)=0,IF(ISBLANK(OFFSET('12. SEGUIMIENTO 2027'!$P$14,INT((ROW()-13)/2),0)),"",OFFSET('12. SEGUIMIENTO 2027'!$P$14,INT((ROW()-13)/2),0)),IF(ISBLANK(OFFSET('9. METAS'!$W$20,INT((ROW()-14)/2),0)),"",OFFSET('9. METAS'!$W$20,INT((ROW()-14)/2),0)))</f>
        <v>5</v>
      </c>
      <c r="M70" s="246">
        <f ca="1">IF(MOD(ROW()-13,2)=0,IF(ISBLANK(OFFSET('12. SEGUIMIENTO 2027'!$Q$14,INT((ROW()-13)/2),0)),"",OFFSET('12. SEGUIMIENTO 2027'!$Q$14,INT((ROW()-13)/2),0)),IF(ISBLANK(OFFSET('9. METAS'!$X$20,INT((ROW()-14)/2),0)),"",OFFSET('9. METAS'!$X$20,INT((ROW()-14)/2),0)))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80" t="str">
        <f ca="1">IF(ISBLANK(OFFSET('9. METAS'!$L$20,INT((ROW()-13)/2),0)),"",OFFSET('9. METAS'!$L$20,INT((ROW()-13)/2),0))</f>
        <v/>
      </c>
      <c r="I71" s="1004"/>
      <c r="J71" s="244" t="str">
        <f ca="1">IF(MOD(ROW()-13,2)=0,IF(ISBLANK(OFFSET('12. SEGUIMIENTO 2027'!$N$14,INT((ROW()-13)/2),0)),"",OFFSET('12. SEGUIMIENTO 2027'!$N$14,INT((ROW()-13)/2),0)),IF(ISBLANK(OFFSET('9. METAS'!$U$20,INT((ROW()-14)/2),0)),"",OFFSET('9. METAS'!$U$20,INT((ROW()-14)/2),0)))</f>
        <v/>
      </c>
      <c r="K71" s="245" t="str">
        <f ca="1">IF(MOD(ROW()-13,2)=0,IF(ISBLANK(OFFSET('12. SEGUIMIENTO 2027'!$O$14,INT((ROW()-13)/2),0)),"",OFFSET('12. SEGUIMIENTO 2027'!$O$14,INT((ROW()-13)/2),0)),IF(ISBLANK(OFFSET('9. METAS'!$V$20,INT((ROW()-14)/2),0)),"",OFFSET('9. METAS'!$V$20,INT((ROW()-14)/2),0)))</f>
        <v/>
      </c>
      <c r="L71" s="245" t="str">
        <f ca="1">IF(MOD(ROW()-13,2)=0,IF(ISBLANK(OFFSET('12. SEGUIMIENTO 2027'!$P$14,INT((ROW()-13)/2),0)),"",OFFSET('12. SEGUIMIENTO 2027'!$P$14,INT((ROW()-13)/2),0)),IF(ISBLANK(OFFSET('9. METAS'!$W$20,INT((ROW()-14)/2),0)),"",OFFSET('9. METAS'!$W$20,INT((ROW()-14)/2),0)))</f>
        <v/>
      </c>
      <c r="M71" s="246" t="str">
        <f ca="1">IF(MOD(ROW()-13,2)=0,IF(ISBLANK(OFFSET('12. SEGUIMIENTO 2027'!$Q$14,INT((ROW()-13)/2),0)),"",OFFSET('12. SEGUIMIENTO 2027'!$Q$14,INT((ROW()-13)/2),0)),IF(ISBLANK(OFFSET('9. METAS'!$X$20,INT((ROW()-14)/2),0)),"",OFFSET('9. METAS'!$X$20,INT((ROW()-14)/2),0)))</f>
        <v/>
      </c>
      <c r="N71" s="1006" t="str">
        <f t="shared" ref="N71" ca="1" si="54">IFERROR(J71/J72,"ND")</f>
        <v>ND</v>
      </c>
      <c r="O71" s="1008" t="str">
        <f t="shared" ref="O71" ca="1" si="55">IFERROR(((J71)/H71),"ND")</f>
        <v>ND</v>
      </c>
      <c r="P71" s="1010"/>
    </row>
    <row r="72" spans="3:16">
      <c r="C72" s="1025"/>
      <c r="D72" s="1018"/>
      <c r="E72" s="1018"/>
      <c r="F72" s="1021"/>
      <c r="G72" s="1023"/>
      <c r="H72" s="1080"/>
      <c r="I72" s="1012"/>
      <c r="J72" s="244" t="str">
        <f ca="1">IF(MOD(ROW()-13,2)=0,IF(ISBLANK(OFFSET('12. SEGUIMIENTO 2027'!$N$14,INT((ROW()-13)/2),0)),"",OFFSET('12. SEGUIMIENTO 2027'!$N$14,INT((ROW()-13)/2),0)),IF(ISBLANK(OFFSET('9. METAS'!$U$20,INT((ROW()-14)/2),0)),"",OFFSET('9. METAS'!$U$20,INT((ROW()-14)/2),0)))</f>
        <v/>
      </c>
      <c r="K72" s="245" t="str">
        <f ca="1">IF(MOD(ROW()-13,2)=0,IF(ISBLANK(OFFSET('12. SEGUIMIENTO 2027'!$O$14,INT((ROW()-13)/2),0)),"",OFFSET('12. SEGUIMIENTO 2027'!$O$14,INT((ROW()-13)/2),0)),IF(ISBLANK(OFFSET('9. METAS'!$V$20,INT((ROW()-14)/2),0)),"",OFFSET('9. METAS'!$V$20,INT((ROW()-14)/2),0)))</f>
        <v/>
      </c>
      <c r="L72" s="245" t="str">
        <f ca="1">IF(MOD(ROW()-13,2)=0,IF(ISBLANK(OFFSET('12. SEGUIMIENTO 2027'!$P$14,INT((ROW()-13)/2),0)),"",OFFSET('12. SEGUIMIENTO 2027'!$P$14,INT((ROW()-13)/2),0)),IF(ISBLANK(OFFSET('9. METAS'!$W$20,INT((ROW()-14)/2),0)),"",OFFSET('9. METAS'!$W$20,INT((ROW()-14)/2),0)))</f>
        <v/>
      </c>
      <c r="M72" s="246" t="str">
        <f ca="1">IF(MOD(ROW()-13,2)=0,IF(ISBLANK(OFFSET('12. SEGUIMIENTO 2027'!$Q$14,INT((ROW()-13)/2),0)),"",OFFSET('12. SEGUIMIENTO 2027'!$Q$14,INT((ROW()-13)/2),0)),IF(ISBLANK(OFFSET('9. METAS'!$X$20,INT((ROW()-14)/2),0)),"",OFFSET('9. METAS'!$X$20,INT((ROW()-14)/2),0)))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80" t="str">
        <f ca="1">IF(ISBLANK(OFFSET('9. METAS'!$L$20,INT((ROW()-13)/2),0)),"",OFFSET('9. METAS'!$L$20,INT((ROW()-13)/2),0))</f>
        <v/>
      </c>
      <c r="I73" s="1004"/>
      <c r="J73" s="244" t="str">
        <f ca="1">IF(MOD(ROW()-13,2)=0,IF(ISBLANK(OFFSET('12. SEGUIMIENTO 2027'!$N$14,INT((ROW()-13)/2),0)),"",OFFSET('12. SEGUIMIENTO 2027'!$N$14,INT((ROW()-13)/2),0)),IF(ISBLANK(OFFSET('9. METAS'!$U$20,INT((ROW()-14)/2),0)),"",OFFSET('9. METAS'!$U$20,INT((ROW()-14)/2),0)))</f>
        <v/>
      </c>
      <c r="K73" s="245" t="str">
        <f ca="1">IF(MOD(ROW()-13,2)=0,IF(ISBLANK(OFFSET('12. SEGUIMIENTO 2027'!$O$14,INT((ROW()-13)/2),0)),"",OFFSET('12. SEGUIMIENTO 2027'!$O$14,INT((ROW()-13)/2),0)),IF(ISBLANK(OFFSET('9. METAS'!$V$20,INT((ROW()-14)/2),0)),"",OFFSET('9. METAS'!$V$20,INT((ROW()-14)/2),0)))</f>
        <v/>
      </c>
      <c r="L73" s="245" t="str">
        <f ca="1">IF(MOD(ROW()-13,2)=0,IF(ISBLANK(OFFSET('12. SEGUIMIENTO 2027'!$P$14,INT((ROW()-13)/2),0)),"",OFFSET('12. SEGUIMIENTO 2027'!$P$14,INT((ROW()-13)/2),0)),IF(ISBLANK(OFFSET('9. METAS'!$W$20,INT((ROW()-14)/2),0)),"",OFFSET('9. METAS'!$W$20,INT((ROW()-14)/2),0)))</f>
        <v/>
      </c>
      <c r="M73" s="246" t="str">
        <f ca="1">IF(MOD(ROW()-13,2)=0,IF(ISBLANK(OFFSET('12. SEGUIMIENTO 2027'!$Q$14,INT((ROW()-13)/2),0)),"",OFFSET('12. SEGUIMIENTO 2027'!$Q$14,INT((ROW()-13)/2),0)),IF(ISBLANK(OFFSET('9. METAS'!$X$20,INT((ROW()-14)/2),0)),"",OFFSET('9. METAS'!$X$20,INT((ROW()-14)/2),0)))</f>
        <v/>
      </c>
      <c r="N73" s="1006" t="str">
        <f t="shared" ref="N73" ca="1" si="56">IFERROR(J73/J74,"ND")</f>
        <v>ND</v>
      </c>
      <c r="O73" s="1008" t="str">
        <f t="shared" ref="O73" ca="1" si="57">IFERROR(((J73)/H73),"ND")</f>
        <v>ND</v>
      </c>
      <c r="P73" s="1010"/>
    </row>
    <row r="74" spans="3:16">
      <c r="C74" s="1025"/>
      <c r="D74" s="1018"/>
      <c r="E74" s="1018"/>
      <c r="F74" s="1021"/>
      <c r="G74" s="1023"/>
      <c r="H74" s="1080"/>
      <c r="I74" s="1012"/>
      <c r="J74" s="244" t="str">
        <f ca="1">IF(MOD(ROW()-13,2)=0,IF(ISBLANK(OFFSET('12. SEGUIMIENTO 2027'!$N$14,INT((ROW()-13)/2),0)),"",OFFSET('12. SEGUIMIENTO 2027'!$N$14,INT((ROW()-13)/2),0)),IF(ISBLANK(OFFSET('9. METAS'!$U$20,INT((ROW()-14)/2),0)),"",OFFSET('9. METAS'!$U$20,INT((ROW()-14)/2),0)))</f>
        <v/>
      </c>
      <c r="K74" s="245" t="str">
        <f ca="1">IF(MOD(ROW()-13,2)=0,IF(ISBLANK(OFFSET('12. SEGUIMIENTO 2027'!$O$14,INT((ROW()-13)/2),0)),"",OFFSET('12. SEGUIMIENTO 2027'!$O$14,INT((ROW()-13)/2),0)),IF(ISBLANK(OFFSET('9. METAS'!$V$20,INT((ROW()-14)/2),0)),"",OFFSET('9. METAS'!$V$20,INT((ROW()-14)/2),0)))</f>
        <v/>
      </c>
      <c r="L74" s="245" t="str">
        <f ca="1">IF(MOD(ROW()-13,2)=0,IF(ISBLANK(OFFSET('12. SEGUIMIENTO 2027'!$P$14,INT((ROW()-13)/2),0)),"",OFFSET('12. SEGUIMIENTO 2027'!$P$14,INT((ROW()-13)/2),0)),IF(ISBLANK(OFFSET('9. METAS'!$W$20,INT((ROW()-14)/2),0)),"",OFFSET('9. METAS'!$W$20,INT((ROW()-14)/2),0)))</f>
        <v/>
      </c>
      <c r="M74" s="246" t="str">
        <f ca="1">IF(MOD(ROW()-13,2)=0,IF(ISBLANK(OFFSET('12. SEGUIMIENTO 2027'!$Q$14,INT((ROW()-13)/2),0)),"",OFFSET('12. SEGUIMIENTO 2027'!$Q$14,INT((ROW()-13)/2),0)),IF(ISBLANK(OFFSET('9. METAS'!$X$20,INT((ROW()-14)/2),0)),"",OFFSET('9. METAS'!$X$20,INT((ROW()-14)/2),0)))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80" t="str">
        <f ca="1">IF(ISBLANK(OFFSET('9. METAS'!$L$20,INT((ROW()-13)/2),0)),"",OFFSET('9. METAS'!$L$20,INT((ROW()-13)/2),0))</f>
        <v/>
      </c>
      <c r="I75" s="1004"/>
      <c r="J75" s="244" t="str">
        <f ca="1">IF(MOD(ROW()-13,2)=0,IF(ISBLANK(OFFSET('12. SEGUIMIENTO 2027'!$N$14,INT((ROW()-13)/2),0)),"",OFFSET('12. SEGUIMIENTO 2027'!$N$14,INT((ROW()-13)/2),0)),IF(ISBLANK(OFFSET('9. METAS'!$U$20,INT((ROW()-14)/2),0)),"",OFFSET('9. METAS'!$U$20,INT((ROW()-14)/2),0)))</f>
        <v/>
      </c>
      <c r="K75" s="245" t="str">
        <f ca="1">IF(MOD(ROW()-13,2)=0,IF(ISBLANK(OFFSET('12. SEGUIMIENTO 2027'!$O$14,INT((ROW()-13)/2),0)),"",OFFSET('12. SEGUIMIENTO 2027'!$O$14,INT((ROW()-13)/2),0)),IF(ISBLANK(OFFSET('9. METAS'!$V$20,INT((ROW()-14)/2),0)),"",OFFSET('9. METAS'!$V$20,INT((ROW()-14)/2),0)))</f>
        <v/>
      </c>
      <c r="L75" s="245" t="str">
        <f ca="1">IF(MOD(ROW()-13,2)=0,IF(ISBLANK(OFFSET('12. SEGUIMIENTO 2027'!$P$14,INT((ROW()-13)/2),0)),"",OFFSET('12. SEGUIMIENTO 2027'!$P$14,INT((ROW()-13)/2),0)),IF(ISBLANK(OFFSET('9. METAS'!$W$20,INT((ROW()-14)/2),0)),"",OFFSET('9. METAS'!$W$20,INT((ROW()-14)/2),0)))</f>
        <v/>
      </c>
      <c r="M75" s="246" t="str">
        <f ca="1">IF(MOD(ROW()-13,2)=0,IF(ISBLANK(OFFSET('12. SEGUIMIENTO 2027'!$Q$14,INT((ROW()-13)/2),0)),"",OFFSET('12. SEGUIMIENTO 2027'!$Q$14,INT((ROW()-13)/2),0)),IF(ISBLANK(OFFSET('9. METAS'!$X$20,INT((ROW()-14)/2),0)),"",OFFSET('9. METAS'!$X$20,INT((ROW()-14)/2),0)))</f>
        <v/>
      </c>
      <c r="N75" s="1006" t="str">
        <f t="shared" ref="N75" ca="1" si="58">IFERROR(J75/J76,"ND")</f>
        <v>ND</v>
      </c>
      <c r="O75" s="1008" t="str">
        <f t="shared" ref="O75" ca="1" si="59">IFERROR(((J75)/H75),"ND")</f>
        <v>ND</v>
      </c>
      <c r="P75" s="1010"/>
    </row>
    <row r="76" spans="3:16">
      <c r="C76" s="1025"/>
      <c r="D76" s="1018"/>
      <c r="E76" s="1018"/>
      <c r="F76" s="1021"/>
      <c r="G76" s="1023"/>
      <c r="H76" s="1080"/>
      <c r="I76" s="1012"/>
      <c r="J76" s="244" t="str">
        <f ca="1">IF(MOD(ROW()-13,2)=0,IF(ISBLANK(OFFSET('12. SEGUIMIENTO 2027'!$N$14,INT((ROW()-13)/2),0)),"",OFFSET('12. SEGUIMIENTO 2027'!$N$14,INT((ROW()-13)/2),0)),IF(ISBLANK(OFFSET('9. METAS'!$U$20,INT((ROW()-14)/2),0)),"",OFFSET('9. METAS'!$U$20,INT((ROW()-14)/2),0)))</f>
        <v/>
      </c>
      <c r="K76" s="245" t="str">
        <f ca="1">IF(MOD(ROW()-13,2)=0,IF(ISBLANK(OFFSET('12. SEGUIMIENTO 2027'!$O$14,INT((ROW()-13)/2),0)),"",OFFSET('12. SEGUIMIENTO 2027'!$O$14,INT((ROW()-13)/2),0)),IF(ISBLANK(OFFSET('9. METAS'!$V$20,INT((ROW()-14)/2),0)),"",OFFSET('9. METAS'!$V$20,INT((ROW()-14)/2),0)))</f>
        <v/>
      </c>
      <c r="L76" s="245" t="str">
        <f ca="1">IF(MOD(ROW()-13,2)=0,IF(ISBLANK(OFFSET('12. SEGUIMIENTO 2027'!$P$14,INT((ROW()-13)/2),0)),"",OFFSET('12. SEGUIMIENTO 2027'!$P$14,INT((ROW()-13)/2),0)),IF(ISBLANK(OFFSET('9. METAS'!$W$20,INT((ROW()-14)/2),0)),"",OFFSET('9. METAS'!$W$20,INT((ROW()-14)/2),0)))</f>
        <v/>
      </c>
      <c r="M76" s="246" t="str">
        <f ca="1">IF(MOD(ROW()-13,2)=0,IF(ISBLANK(OFFSET('12. SEGUIMIENTO 2027'!$Q$14,INT((ROW()-13)/2),0)),"",OFFSET('12. SEGUIMIENTO 2027'!$Q$14,INT((ROW()-13)/2),0)),IF(ISBLANK(OFFSET('9. METAS'!$X$20,INT((ROW()-14)/2),0)),"",OFFSET('9. METAS'!$X$20,INT((ROW()-14)/2),0)))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80">
        <f ca="1">IF(ISBLANK(OFFSET('9. METAS'!$L$20,INT((ROW()-13)/2),0)),"",OFFSET('9. METAS'!$L$20,INT((ROW()-13)/2),0))</f>
        <v>100</v>
      </c>
      <c r="I77" s="1004"/>
      <c r="J77" s="244" t="str">
        <f ca="1">IF(MOD(ROW()-13,2)=0,IF(ISBLANK(OFFSET('12. SEGUIMIENTO 2027'!$N$14,INT((ROW()-13)/2),0)),"",OFFSET('12. SEGUIMIENTO 2027'!$N$14,INT((ROW()-13)/2),0)),IF(ISBLANK(OFFSET('9. METAS'!$U$20,INT((ROW()-14)/2),0)),"",OFFSET('9. METAS'!$U$20,INT((ROW()-14)/2),0)))</f>
        <v/>
      </c>
      <c r="K77" s="245" t="str">
        <f ca="1">IF(MOD(ROW()-13,2)=0,IF(ISBLANK(OFFSET('12. SEGUIMIENTO 2027'!$O$14,INT((ROW()-13)/2),0)),"",OFFSET('12. SEGUIMIENTO 2027'!$O$14,INT((ROW()-13)/2),0)),IF(ISBLANK(OFFSET('9. METAS'!$V$20,INT((ROW()-14)/2),0)),"",OFFSET('9. METAS'!$V$20,INT((ROW()-14)/2),0)))</f>
        <v/>
      </c>
      <c r="L77" s="245" t="str">
        <f ca="1">IF(MOD(ROW()-13,2)=0,IF(ISBLANK(OFFSET('12. SEGUIMIENTO 2027'!$P$14,INT((ROW()-13)/2),0)),"",OFFSET('12. SEGUIMIENTO 2027'!$P$14,INT((ROW()-13)/2),0)),IF(ISBLANK(OFFSET('9. METAS'!$W$20,INT((ROW()-14)/2),0)),"",OFFSET('9. METAS'!$W$20,INT((ROW()-14)/2),0)))</f>
        <v/>
      </c>
      <c r="M77" s="246" t="str">
        <f ca="1">IF(MOD(ROW()-13,2)=0,IF(ISBLANK(OFFSET('12. SEGUIMIENTO 2027'!$Q$14,INT((ROW()-13)/2),0)),"",OFFSET('12. SEGUIMIENTO 2027'!$Q$14,INT((ROW()-13)/2),0)),IF(ISBLANK(OFFSET('9. METAS'!$X$20,INT((ROW()-14)/2),0)),"",OFFSET('9. METAS'!$X$20,INT((ROW()-14)/2),0)))</f>
        <v/>
      </c>
      <c r="N77" s="1006" t="str">
        <f t="shared" ref="N77" ca="1" si="60">IFERROR(J77/J78,"ND")</f>
        <v>ND</v>
      </c>
      <c r="O77" s="1008" t="str">
        <f t="shared" ref="O77" ca="1" si="61">IFERROR(((J77)/H77),"ND")</f>
        <v>ND</v>
      </c>
      <c r="P77" s="1010"/>
    </row>
    <row r="78" spans="3:16">
      <c r="C78" s="1025"/>
      <c r="D78" s="1018"/>
      <c r="E78" s="1018"/>
      <c r="F78" s="1021"/>
      <c r="G78" s="1023"/>
      <c r="H78" s="1080"/>
      <c r="I78" s="1012"/>
      <c r="J78" s="244">
        <f ca="1">IF(MOD(ROW()-13,2)=0,IF(ISBLANK(OFFSET('12. SEGUIMIENTO 2027'!$N$14,INT((ROW()-13)/2),0)),"",OFFSET('12. SEGUIMIENTO 2027'!$N$14,INT((ROW()-13)/2),0)),IF(ISBLANK(OFFSET('9. METAS'!$U$20,INT((ROW()-14)/2),0)),"",OFFSET('9. METAS'!$U$20,INT((ROW()-14)/2),0)))</f>
        <v>25</v>
      </c>
      <c r="K78" s="245">
        <f ca="1">IF(MOD(ROW()-13,2)=0,IF(ISBLANK(OFFSET('12. SEGUIMIENTO 2027'!$O$14,INT((ROW()-13)/2),0)),"",OFFSET('12. SEGUIMIENTO 2027'!$O$14,INT((ROW()-13)/2),0)),IF(ISBLANK(OFFSET('9. METAS'!$V$20,INT((ROW()-14)/2),0)),"",OFFSET('9. METAS'!$V$20,INT((ROW()-14)/2),0)))</f>
        <v>25</v>
      </c>
      <c r="L78" s="245">
        <f ca="1">IF(MOD(ROW()-13,2)=0,IF(ISBLANK(OFFSET('12. SEGUIMIENTO 2027'!$P$14,INT((ROW()-13)/2),0)),"",OFFSET('12. SEGUIMIENTO 2027'!$P$14,INT((ROW()-13)/2),0)),IF(ISBLANK(OFFSET('9. METAS'!$W$20,INT((ROW()-14)/2),0)),"",OFFSET('9. METAS'!$W$20,INT((ROW()-14)/2),0)))</f>
        <v>25</v>
      </c>
      <c r="M78" s="246">
        <f ca="1">IF(MOD(ROW()-13,2)=0,IF(ISBLANK(OFFSET('12. SEGUIMIENTO 2027'!$Q$14,INT((ROW()-13)/2),0)),"",OFFSET('12. SEGUIMIENTO 2027'!$Q$14,INT((ROW()-13)/2),0)),IF(ISBLANK(OFFSET('9. METAS'!$X$20,INT((ROW()-14)/2),0)),"",OFFSET('9. METAS'!$X$20,INT((ROW()-14)/2),0)))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80">
        <f ca="1">IF(ISBLANK(OFFSET('9. METAS'!$L$20,INT((ROW()-13)/2),0)),"",OFFSET('9. METAS'!$L$20,INT((ROW()-13)/2),0))</f>
        <v>224</v>
      </c>
      <c r="I79" s="1004"/>
      <c r="J79" s="244" t="str">
        <f ca="1">IF(MOD(ROW()-13,2)=0,IF(ISBLANK(OFFSET('12. SEGUIMIENTO 2027'!$N$14,INT((ROW()-13)/2),0)),"",OFFSET('12. SEGUIMIENTO 2027'!$N$14,INT((ROW()-13)/2),0)),IF(ISBLANK(OFFSET('9. METAS'!$U$20,INT((ROW()-14)/2),0)),"",OFFSET('9. METAS'!$U$20,INT((ROW()-14)/2),0)))</f>
        <v/>
      </c>
      <c r="K79" s="245" t="str">
        <f ca="1">IF(MOD(ROW()-13,2)=0,IF(ISBLANK(OFFSET('12. SEGUIMIENTO 2027'!$O$14,INT((ROW()-13)/2),0)),"",OFFSET('12. SEGUIMIENTO 2027'!$O$14,INT((ROW()-13)/2),0)),IF(ISBLANK(OFFSET('9. METAS'!$V$20,INT((ROW()-14)/2),0)),"",OFFSET('9. METAS'!$V$20,INT((ROW()-14)/2),0)))</f>
        <v/>
      </c>
      <c r="L79" s="245" t="str">
        <f ca="1">IF(MOD(ROW()-13,2)=0,IF(ISBLANK(OFFSET('12. SEGUIMIENTO 2027'!$P$14,INT((ROW()-13)/2),0)),"",OFFSET('12. SEGUIMIENTO 2027'!$P$14,INT((ROW()-13)/2),0)),IF(ISBLANK(OFFSET('9. METAS'!$W$20,INT((ROW()-14)/2),0)),"",OFFSET('9. METAS'!$W$20,INT((ROW()-14)/2),0)))</f>
        <v/>
      </c>
      <c r="M79" s="246" t="str">
        <f ca="1">IF(MOD(ROW()-13,2)=0,IF(ISBLANK(OFFSET('12. SEGUIMIENTO 2027'!$Q$14,INT((ROW()-13)/2),0)),"",OFFSET('12. SEGUIMIENTO 2027'!$Q$14,INT((ROW()-13)/2),0)),IF(ISBLANK(OFFSET('9. METAS'!$X$20,INT((ROW()-14)/2),0)),"",OFFSET('9. METAS'!$X$20,INT((ROW()-14)/2),0)))</f>
        <v/>
      </c>
      <c r="N79" s="1006" t="str">
        <f t="shared" ref="N79" ca="1" si="62">IFERROR(J79/J80,"ND")</f>
        <v>ND</v>
      </c>
      <c r="O79" s="1008" t="str">
        <f t="shared" ref="O79" ca="1" si="63">IFERROR(((J79)/H79),"ND")</f>
        <v>ND</v>
      </c>
      <c r="P79" s="1010"/>
    </row>
    <row r="80" spans="3:16">
      <c r="C80" s="1025"/>
      <c r="D80" s="1018"/>
      <c r="E80" s="1018"/>
      <c r="F80" s="1021"/>
      <c r="G80" s="1023"/>
      <c r="H80" s="1080"/>
      <c r="I80" s="1012"/>
      <c r="J80" s="244">
        <f ca="1">IF(MOD(ROW()-13,2)=0,IF(ISBLANK(OFFSET('12. SEGUIMIENTO 2027'!$N$14,INT((ROW()-13)/2),0)),"",OFFSET('12. SEGUIMIENTO 2027'!$N$14,INT((ROW()-13)/2),0)),IF(ISBLANK(OFFSET('9. METAS'!$U$20,INT((ROW()-14)/2),0)),"",OFFSET('9. METAS'!$U$20,INT((ROW()-14)/2),0)))</f>
        <v>56</v>
      </c>
      <c r="K80" s="245">
        <f ca="1">IF(MOD(ROW()-13,2)=0,IF(ISBLANK(OFFSET('12. SEGUIMIENTO 2027'!$O$14,INT((ROW()-13)/2),0)),"",OFFSET('12. SEGUIMIENTO 2027'!$O$14,INT((ROW()-13)/2),0)),IF(ISBLANK(OFFSET('9. METAS'!$V$20,INT((ROW()-14)/2),0)),"",OFFSET('9. METAS'!$V$20,INT((ROW()-14)/2),0)))</f>
        <v>56</v>
      </c>
      <c r="L80" s="245">
        <f ca="1">IF(MOD(ROW()-13,2)=0,IF(ISBLANK(OFFSET('12. SEGUIMIENTO 2027'!$P$14,INT((ROW()-13)/2),0)),"",OFFSET('12. SEGUIMIENTO 2027'!$P$14,INT((ROW()-13)/2),0)),IF(ISBLANK(OFFSET('9. METAS'!$W$20,INT((ROW()-14)/2),0)),"",OFFSET('9. METAS'!$W$20,INT((ROW()-14)/2),0)))</f>
        <v>56</v>
      </c>
      <c r="M80" s="246">
        <f ca="1">IF(MOD(ROW()-13,2)=0,IF(ISBLANK(OFFSET('12. SEGUIMIENTO 2027'!$Q$14,INT((ROW()-13)/2),0)),"",OFFSET('12. SEGUIMIENTO 2027'!$Q$14,INT((ROW()-13)/2),0)),IF(ISBLANK(OFFSET('9. METAS'!$X$20,INT((ROW()-14)/2),0)),"",OFFSET('9. METAS'!$X$20,INT((ROW()-14)/2),0)))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80">
        <f ca="1">IF(ISBLANK(OFFSET('9. METAS'!$L$20,INT((ROW()-13)/2),0)),"",OFFSET('9. METAS'!$L$20,INT((ROW()-13)/2),0))</f>
        <v>2</v>
      </c>
      <c r="I81" s="1004"/>
      <c r="J81" s="244" t="str">
        <f ca="1">IF(MOD(ROW()-13,2)=0,IF(ISBLANK(OFFSET('12. SEGUIMIENTO 2027'!$N$14,INT((ROW()-13)/2),0)),"",OFFSET('12. SEGUIMIENTO 2027'!$N$14,INT((ROW()-13)/2),0)),IF(ISBLANK(OFFSET('9. METAS'!$U$20,INT((ROW()-14)/2),0)),"",OFFSET('9. METAS'!$U$20,INT((ROW()-14)/2),0)))</f>
        <v/>
      </c>
      <c r="K81" s="245" t="str">
        <f ca="1">IF(MOD(ROW()-13,2)=0,IF(ISBLANK(OFFSET('12. SEGUIMIENTO 2027'!$O$14,INT((ROW()-13)/2),0)),"",OFFSET('12. SEGUIMIENTO 2027'!$O$14,INT((ROW()-13)/2),0)),IF(ISBLANK(OFFSET('9. METAS'!$V$20,INT((ROW()-14)/2),0)),"",OFFSET('9. METAS'!$V$20,INT((ROW()-14)/2),0)))</f>
        <v/>
      </c>
      <c r="L81" s="245" t="str">
        <f ca="1">IF(MOD(ROW()-13,2)=0,IF(ISBLANK(OFFSET('12. SEGUIMIENTO 2027'!$P$14,INT((ROW()-13)/2),0)),"",OFFSET('12. SEGUIMIENTO 2027'!$P$14,INT((ROW()-13)/2),0)),IF(ISBLANK(OFFSET('9. METAS'!$W$20,INT((ROW()-14)/2),0)),"",OFFSET('9. METAS'!$W$20,INT((ROW()-14)/2),0)))</f>
        <v/>
      </c>
      <c r="M81" s="246" t="str">
        <f ca="1">IF(MOD(ROW()-13,2)=0,IF(ISBLANK(OFFSET('12. SEGUIMIENTO 2027'!$Q$14,INT((ROW()-13)/2),0)),"",OFFSET('12. SEGUIMIENTO 2027'!$Q$14,INT((ROW()-13)/2),0)),IF(ISBLANK(OFFSET('9. METAS'!$X$20,INT((ROW()-14)/2),0)),"",OFFSET('9. METAS'!$X$20,INT((ROW()-14)/2),0)))</f>
        <v/>
      </c>
      <c r="N81" s="1006" t="str">
        <f t="shared" ref="N81" ca="1" si="64">IFERROR(J81/J82,"ND")</f>
        <v>ND</v>
      </c>
      <c r="O81" s="1008" t="str">
        <f t="shared" ref="O81" ca="1" si="65">IFERROR(((J81)/H81),"ND")</f>
        <v>ND</v>
      </c>
      <c r="P81" s="1010"/>
    </row>
    <row r="82" spans="3:16">
      <c r="C82" s="1025"/>
      <c r="D82" s="1018"/>
      <c r="E82" s="1018"/>
      <c r="F82" s="1021"/>
      <c r="G82" s="1023"/>
      <c r="H82" s="1080"/>
      <c r="I82" s="1012"/>
      <c r="J82" s="244">
        <f ca="1">IF(MOD(ROW()-13,2)=0,IF(ISBLANK(OFFSET('12. SEGUIMIENTO 2027'!$N$14,INT((ROW()-13)/2),0)),"",OFFSET('12. SEGUIMIENTO 2027'!$N$14,INT((ROW()-13)/2),0)),IF(ISBLANK(OFFSET('9. METAS'!$U$20,INT((ROW()-14)/2),0)),"",OFFSET('9. METAS'!$U$20,INT((ROW()-14)/2),0)))</f>
        <v>0</v>
      </c>
      <c r="K82" s="245">
        <f ca="1">IF(MOD(ROW()-13,2)=0,IF(ISBLANK(OFFSET('12. SEGUIMIENTO 2027'!$O$14,INT((ROW()-13)/2),0)),"",OFFSET('12. SEGUIMIENTO 2027'!$O$14,INT((ROW()-13)/2),0)),IF(ISBLANK(OFFSET('9. METAS'!$V$20,INT((ROW()-14)/2),0)),"",OFFSET('9. METAS'!$V$20,INT((ROW()-14)/2),0)))</f>
        <v>1</v>
      </c>
      <c r="L82" s="245">
        <f ca="1">IF(MOD(ROW()-13,2)=0,IF(ISBLANK(OFFSET('12. SEGUIMIENTO 2027'!$P$14,INT((ROW()-13)/2),0)),"",OFFSET('12. SEGUIMIENTO 2027'!$P$14,INT((ROW()-13)/2),0)),IF(ISBLANK(OFFSET('9. METAS'!$W$20,INT((ROW()-14)/2),0)),"",OFFSET('9. METAS'!$W$20,INT((ROW()-14)/2),0)))</f>
        <v>0</v>
      </c>
      <c r="M82" s="246">
        <f ca="1">IF(MOD(ROW()-13,2)=0,IF(ISBLANK(OFFSET('12. SEGUIMIENTO 2027'!$Q$14,INT((ROW()-13)/2),0)),"",OFFSET('12. SEGUIMIENTO 2027'!$Q$14,INT((ROW()-13)/2),0)),IF(ISBLANK(OFFSET('9. METAS'!$X$20,INT((ROW()-14)/2),0)),"",OFFSET('9. METAS'!$X$20,INT((ROW()-14)/2),0)))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80">
        <f ca="1">IF(ISBLANK(OFFSET('9. METAS'!$L$20,INT((ROW()-13)/2),0)),"",OFFSET('9. METAS'!$L$20,INT((ROW()-13)/2),0))</f>
        <v>4</v>
      </c>
      <c r="I83" s="1004"/>
      <c r="J83" s="244" t="str">
        <f ca="1">IF(MOD(ROW()-13,2)=0,IF(ISBLANK(OFFSET('12. SEGUIMIENTO 2027'!$N$14,INT((ROW()-13)/2),0)),"",OFFSET('12. SEGUIMIENTO 2027'!$N$14,INT((ROW()-13)/2),0)),IF(ISBLANK(OFFSET('9. METAS'!$U$20,INT((ROW()-14)/2),0)),"",OFFSET('9. METAS'!$U$20,INT((ROW()-14)/2),0)))</f>
        <v/>
      </c>
      <c r="K83" s="245" t="str">
        <f ca="1">IF(MOD(ROW()-13,2)=0,IF(ISBLANK(OFFSET('12. SEGUIMIENTO 2027'!$O$14,INT((ROW()-13)/2),0)),"",OFFSET('12. SEGUIMIENTO 2027'!$O$14,INT((ROW()-13)/2),0)),IF(ISBLANK(OFFSET('9. METAS'!$V$20,INT((ROW()-14)/2),0)),"",OFFSET('9. METAS'!$V$20,INT((ROW()-14)/2),0)))</f>
        <v/>
      </c>
      <c r="L83" s="245" t="str">
        <f ca="1">IF(MOD(ROW()-13,2)=0,IF(ISBLANK(OFFSET('12. SEGUIMIENTO 2027'!$P$14,INT((ROW()-13)/2),0)),"",OFFSET('12. SEGUIMIENTO 2027'!$P$14,INT((ROW()-13)/2),0)),IF(ISBLANK(OFFSET('9. METAS'!$W$20,INT((ROW()-14)/2),0)),"",OFFSET('9. METAS'!$W$20,INT((ROW()-14)/2),0)))</f>
        <v/>
      </c>
      <c r="M83" s="246" t="str">
        <f ca="1">IF(MOD(ROW()-13,2)=0,IF(ISBLANK(OFFSET('12. SEGUIMIENTO 2027'!$Q$14,INT((ROW()-13)/2),0)),"",OFFSET('12. SEGUIMIENTO 2027'!$Q$14,INT((ROW()-13)/2),0)),IF(ISBLANK(OFFSET('9. METAS'!$X$20,INT((ROW()-14)/2),0)),"",OFFSET('9. METAS'!$X$20,INT((ROW()-14)/2),0)))</f>
        <v/>
      </c>
      <c r="N83" s="1006" t="str">
        <f t="shared" ref="N83" ca="1" si="66">IFERROR(J83/J84,"ND")</f>
        <v>ND</v>
      </c>
      <c r="O83" s="1008" t="str">
        <f t="shared" ref="O83" ca="1" si="67">IFERROR(((J83)/H83),"ND")</f>
        <v>ND</v>
      </c>
      <c r="P83" s="1010"/>
    </row>
    <row r="84" spans="3:16">
      <c r="C84" s="1025"/>
      <c r="D84" s="1018"/>
      <c r="E84" s="1018"/>
      <c r="F84" s="1021"/>
      <c r="G84" s="1023"/>
      <c r="H84" s="1080"/>
      <c r="I84" s="1012"/>
      <c r="J84" s="244">
        <f ca="1">IF(MOD(ROW()-13,2)=0,IF(ISBLANK(OFFSET('12. SEGUIMIENTO 2027'!$N$14,INT((ROW()-13)/2),0)),"",OFFSET('12. SEGUIMIENTO 2027'!$N$14,INT((ROW()-13)/2),0)),IF(ISBLANK(OFFSET('9. METAS'!$U$20,INT((ROW()-14)/2),0)),"",OFFSET('9. METAS'!$U$20,INT((ROW()-14)/2),0)))</f>
        <v>1</v>
      </c>
      <c r="K84" s="245">
        <f ca="1">IF(MOD(ROW()-13,2)=0,IF(ISBLANK(OFFSET('12. SEGUIMIENTO 2027'!$O$14,INT((ROW()-13)/2),0)),"",OFFSET('12. SEGUIMIENTO 2027'!$O$14,INT((ROW()-13)/2),0)),IF(ISBLANK(OFFSET('9. METAS'!$V$20,INT((ROW()-14)/2),0)),"",OFFSET('9. METAS'!$V$20,INT((ROW()-14)/2),0)))</f>
        <v>1</v>
      </c>
      <c r="L84" s="245">
        <f ca="1">IF(MOD(ROW()-13,2)=0,IF(ISBLANK(OFFSET('12. SEGUIMIENTO 2027'!$P$14,INT((ROW()-13)/2),0)),"",OFFSET('12. SEGUIMIENTO 2027'!$P$14,INT((ROW()-13)/2),0)),IF(ISBLANK(OFFSET('9. METAS'!$W$20,INT((ROW()-14)/2),0)),"",OFFSET('9. METAS'!$W$20,INT((ROW()-14)/2),0)))</f>
        <v>1</v>
      </c>
      <c r="M84" s="246">
        <f ca="1">IF(MOD(ROW()-13,2)=0,IF(ISBLANK(OFFSET('12. SEGUIMIENTO 2027'!$Q$14,INT((ROW()-13)/2),0)),"",OFFSET('12. SEGUIMIENTO 2027'!$Q$14,INT((ROW()-13)/2),0)),IF(ISBLANK(OFFSET('9. METAS'!$X$20,INT((ROW()-14)/2),0)),"",OFFSET('9. METAS'!$X$20,INT((ROW()-14)/2),0)))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80" t="str">
        <f ca="1">IF(ISBLANK(OFFSET('9. METAS'!$L$20,INT((ROW()-13)/2),0)),"",OFFSET('9. METAS'!$L$20,INT((ROW()-13)/2),0))</f>
        <v/>
      </c>
      <c r="I85" s="1004"/>
      <c r="J85" s="244" t="str">
        <f ca="1">IF(MOD(ROW()-13,2)=0,IF(ISBLANK(OFFSET('12. SEGUIMIENTO 2027'!$N$14,INT((ROW()-13)/2),0)),"",OFFSET('12. SEGUIMIENTO 2027'!$N$14,INT((ROW()-13)/2),0)),IF(ISBLANK(OFFSET('9. METAS'!$U$20,INT((ROW()-14)/2),0)),"",OFFSET('9. METAS'!$U$20,INT((ROW()-14)/2),0)))</f>
        <v/>
      </c>
      <c r="K85" s="245" t="str">
        <f ca="1">IF(MOD(ROW()-13,2)=0,IF(ISBLANK(OFFSET('12. SEGUIMIENTO 2027'!$O$14,INT((ROW()-13)/2),0)),"",OFFSET('12. SEGUIMIENTO 2027'!$O$14,INT((ROW()-13)/2),0)),IF(ISBLANK(OFFSET('9. METAS'!$V$20,INT((ROW()-14)/2),0)),"",OFFSET('9. METAS'!$V$20,INT((ROW()-14)/2),0)))</f>
        <v/>
      </c>
      <c r="L85" s="245" t="str">
        <f ca="1">IF(MOD(ROW()-13,2)=0,IF(ISBLANK(OFFSET('12. SEGUIMIENTO 2027'!$P$14,INT((ROW()-13)/2),0)),"",OFFSET('12. SEGUIMIENTO 2027'!$P$14,INT((ROW()-13)/2),0)),IF(ISBLANK(OFFSET('9. METAS'!$W$20,INT((ROW()-14)/2),0)),"",OFFSET('9. METAS'!$W$20,INT((ROW()-14)/2),0)))</f>
        <v/>
      </c>
      <c r="M85" s="246" t="str">
        <f ca="1">IF(MOD(ROW()-13,2)=0,IF(ISBLANK(OFFSET('12. SEGUIMIENTO 2027'!$Q$14,INT((ROW()-13)/2),0)),"",OFFSET('12. SEGUIMIENTO 2027'!$Q$14,INT((ROW()-13)/2),0)),IF(ISBLANK(OFFSET('9. METAS'!$X$20,INT((ROW()-14)/2),0)),"",OFFSET('9. METAS'!$X$20,INT((ROW()-14)/2),0)))</f>
        <v/>
      </c>
      <c r="N85" s="1006" t="str">
        <f t="shared" ref="N85" ca="1" si="68">IFERROR(J85/J86,"ND")</f>
        <v>ND</v>
      </c>
      <c r="O85" s="1008" t="str">
        <f t="shared" ref="O85" ca="1" si="69">IFERROR(((J85)/H85),"ND")</f>
        <v>ND</v>
      </c>
      <c r="P85" s="1010"/>
    </row>
    <row r="86" spans="3:16">
      <c r="C86" s="1025"/>
      <c r="D86" s="1018"/>
      <c r="E86" s="1018"/>
      <c r="F86" s="1021"/>
      <c r="G86" s="1023"/>
      <c r="H86" s="1080"/>
      <c r="I86" s="1012"/>
      <c r="J86" s="244" t="str">
        <f ca="1">IF(MOD(ROW()-13,2)=0,IF(ISBLANK(OFFSET('12. SEGUIMIENTO 2027'!$N$14,INT((ROW()-13)/2),0)),"",OFFSET('12. SEGUIMIENTO 2027'!$N$14,INT((ROW()-13)/2),0)),IF(ISBLANK(OFFSET('9. METAS'!$U$20,INT((ROW()-14)/2),0)),"",OFFSET('9. METAS'!$U$20,INT((ROW()-14)/2),0)))</f>
        <v/>
      </c>
      <c r="K86" s="245" t="str">
        <f ca="1">IF(MOD(ROW()-13,2)=0,IF(ISBLANK(OFFSET('12. SEGUIMIENTO 2027'!$O$14,INT((ROW()-13)/2),0)),"",OFFSET('12. SEGUIMIENTO 2027'!$O$14,INT((ROW()-13)/2),0)),IF(ISBLANK(OFFSET('9. METAS'!$V$20,INT((ROW()-14)/2),0)),"",OFFSET('9. METAS'!$V$20,INT((ROW()-14)/2),0)))</f>
        <v/>
      </c>
      <c r="L86" s="245" t="str">
        <f ca="1">IF(MOD(ROW()-13,2)=0,IF(ISBLANK(OFFSET('12. SEGUIMIENTO 2027'!$P$14,INT((ROW()-13)/2),0)),"",OFFSET('12. SEGUIMIENTO 2027'!$P$14,INT((ROW()-13)/2),0)),IF(ISBLANK(OFFSET('9. METAS'!$W$20,INT((ROW()-14)/2),0)),"",OFFSET('9. METAS'!$W$20,INT((ROW()-14)/2),0)))</f>
        <v/>
      </c>
      <c r="M86" s="246" t="str">
        <f ca="1">IF(MOD(ROW()-13,2)=0,IF(ISBLANK(OFFSET('12. SEGUIMIENTO 2027'!$Q$14,INT((ROW()-13)/2),0)),"",OFFSET('12. SEGUIMIENTO 2027'!$Q$14,INT((ROW()-13)/2),0)),IF(ISBLANK(OFFSET('9. METAS'!$X$20,INT((ROW()-14)/2),0)),"",OFFSET('9. METAS'!$X$20,INT((ROW()-14)/2),0)))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80" t="str">
        <f ca="1">IF(ISBLANK(OFFSET('9. METAS'!$L$20,INT((ROW()-13)/2),0)),"",OFFSET('9. METAS'!$L$20,INT((ROW()-13)/2),0))</f>
        <v/>
      </c>
      <c r="I87" s="1004"/>
      <c r="J87" s="244" t="str">
        <f ca="1">IF(MOD(ROW()-13,2)=0,IF(ISBLANK(OFFSET('12. SEGUIMIENTO 2027'!$N$14,INT((ROW()-13)/2),0)),"",OFFSET('12. SEGUIMIENTO 2027'!$N$14,INT((ROW()-13)/2),0)),IF(ISBLANK(OFFSET('9. METAS'!$U$20,INT((ROW()-14)/2),0)),"",OFFSET('9. METAS'!$U$20,INT((ROW()-14)/2),0)))</f>
        <v/>
      </c>
      <c r="K87" s="245" t="str">
        <f ca="1">IF(MOD(ROW()-13,2)=0,IF(ISBLANK(OFFSET('12. SEGUIMIENTO 2027'!$O$14,INT((ROW()-13)/2),0)),"",OFFSET('12. SEGUIMIENTO 2027'!$O$14,INT((ROW()-13)/2),0)),IF(ISBLANK(OFFSET('9. METAS'!$V$20,INT((ROW()-14)/2),0)),"",OFFSET('9. METAS'!$V$20,INT((ROW()-14)/2),0)))</f>
        <v/>
      </c>
      <c r="L87" s="245" t="str">
        <f ca="1">IF(MOD(ROW()-13,2)=0,IF(ISBLANK(OFFSET('12. SEGUIMIENTO 2027'!$P$14,INT((ROW()-13)/2),0)),"",OFFSET('12. SEGUIMIENTO 2027'!$P$14,INT((ROW()-13)/2),0)),IF(ISBLANK(OFFSET('9. METAS'!$W$20,INT((ROW()-14)/2),0)),"",OFFSET('9. METAS'!$W$20,INT((ROW()-14)/2),0)))</f>
        <v/>
      </c>
      <c r="M87" s="246" t="str">
        <f ca="1">IF(MOD(ROW()-13,2)=0,IF(ISBLANK(OFFSET('12. SEGUIMIENTO 2027'!$Q$14,INT((ROW()-13)/2),0)),"",OFFSET('12. SEGUIMIENTO 2027'!$Q$14,INT((ROW()-13)/2),0)),IF(ISBLANK(OFFSET('9. METAS'!$X$20,INT((ROW()-14)/2),0)),"",OFFSET('9. METAS'!$X$20,INT((ROW()-14)/2),0)))</f>
        <v/>
      </c>
      <c r="N87" s="1006" t="str">
        <f t="shared" ref="N87" ca="1" si="70">IFERROR(J87/J88,"ND")</f>
        <v>ND</v>
      </c>
      <c r="O87" s="1008" t="str">
        <f t="shared" ref="O87" ca="1" si="71">IFERROR(((J87)/H87),"ND")</f>
        <v>ND</v>
      </c>
      <c r="P87" s="1010"/>
    </row>
    <row r="88" spans="3:16">
      <c r="C88" s="1025"/>
      <c r="D88" s="1018"/>
      <c r="E88" s="1018"/>
      <c r="F88" s="1021"/>
      <c r="G88" s="1023"/>
      <c r="H88" s="1080"/>
      <c r="I88" s="1012"/>
      <c r="J88" s="244" t="str">
        <f ca="1">IF(MOD(ROW()-13,2)=0,IF(ISBLANK(OFFSET('12. SEGUIMIENTO 2027'!$N$14,INT((ROW()-13)/2),0)),"",OFFSET('12. SEGUIMIENTO 2027'!$N$14,INT((ROW()-13)/2),0)),IF(ISBLANK(OFFSET('9. METAS'!$U$20,INT((ROW()-14)/2),0)),"",OFFSET('9. METAS'!$U$20,INT((ROW()-14)/2),0)))</f>
        <v/>
      </c>
      <c r="K88" s="245" t="str">
        <f ca="1">IF(MOD(ROW()-13,2)=0,IF(ISBLANK(OFFSET('12. SEGUIMIENTO 2027'!$O$14,INT((ROW()-13)/2),0)),"",OFFSET('12. SEGUIMIENTO 2027'!$O$14,INT((ROW()-13)/2),0)),IF(ISBLANK(OFFSET('9. METAS'!$V$20,INT((ROW()-14)/2),0)),"",OFFSET('9. METAS'!$V$20,INT((ROW()-14)/2),0)))</f>
        <v/>
      </c>
      <c r="L88" s="245" t="str">
        <f ca="1">IF(MOD(ROW()-13,2)=0,IF(ISBLANK(OFFSET('12. SEGUIMIENTO 2027'!$P$14,INT((ROW()-13)/2),0)),"",OFFSET('12. SEGUIMIENTO 2027'!$P$14,INT((ROW()-13)/2),0)),IF(ISBLANK(OFFSET('9. METAS'!$W$20,INT((ROW()-14)/2),0)),"",OFFSET('9. METAS'!$W$20,INT((ROW()-14)/2),0)))</f>
        <v/>
      </c>
      <c r="M88" s="246" t="str">
        <f ca="1">IF(MOD(ROW()-13,2)=0,IF(ISBLANK(OFFSET('12. SEGUIMIENTO 2027'!$Q$14,INT((ROW()-13)/2),0)),"",OFFSET('12. SEGUIMIENTO 2027'!$Q$14,INT((ROW()-13)/2),0)),IF(ISBLANK(OFFSET('9. METAS'!$X$20,INT((ROW()-14)/2),0)),"",OFFSET('9. METAS'!$X$20,INT((ROW()-14)/2),0)))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80">
        <f ca="1">IF(ISBLANK(OFFSET('9. METAS'!$L$20,INT((ROW()-13)/2),0)),"",OFFSET('9. METAS'!$L$20,INT((ROW()-13)/2),0))</f>
        <v>100</v>
      </c>
      <c r="I89" s="1004"/>
      <c r="J89" s="244" t="str">
        <f ca="1">IF(MOD(ROW()-13,2)=0,IF(ISBLANK(OFFSET('12. SEGUIMIENTO 2027'!$N$14,INT((ROW()-13)/2),0)),"",OFFSET('12. SEGUIMIENTO 2027'!$N$14,INT((ROW()-13)/2),0)),IF(ISBLANK(OFFSET('9. METAS'!$U$20,INT((ROW()-14)/2),0)),"",OFFSET('9. METAS'!$U$20,INT((ROW()-14)/2),0)))</f>
        <v/>
      </c>
      <c r="K89" s="245" t="str">
        <f ca="1">IF(MOD(ROW()-13,2)=0,IF(ISBLANK(OFFSET('12. SEGUIMIENTO 2027'!$O$14,INT((ROW()-13)/2),0)),"",OFFSET('12. SEGUIMIENTO 2027'!$O$14,INT((ROW()-13)/2),0)),IF(ISBLANK(OFFSET('9. METAS'!$V$20,INT((ROW()-14)/2),0)),"",OFFSET('9. METAS'!$V$20,INT((ROW()-14)/2),0)))</f>
        <v/>
      </c>
      <c r="L89" s="245" t="str">
        <f ca="1">IF(MOD(ROW()-13,2)=0,IF(ISBLANK(OFFSET('12. SEGUIMIENTO 2027'!$P$14,INT((ROW()-13)/2),0)),"",OFFSET('12. SEGUIMIENTO 2027'!$P$14,INT((ROW()-13)/2),0)),IF(ISBLANK(OFFSET('9. METAS'!$W$20,INT((ROW()-14)/2),0)),"",OFFSET('9. METAS'!$W$20,INT((ROW()-14)/2),0)))</f>
        <v/>
      </c>
      <c r="M89" s="246" t="str">
        <f ca="1">IF(MOD(ROW()-13,2)=0,IF(ISBLANK(OFFSET('12. SEGUIMIENTO 2027'!$Q$14,INT((ROW()-13)/2),0)),"",OFFSET('12. SEGUIMIENTO 2027'!$Q$14,INT((ROW()-13)/2),0)),IF(ISBLANK(OFFSET('9. METAS'!$X$20,INT((ROW()-14)/2),0)),"",OFFSET('9. METAS'!$X$20,INT((ROW()-14)/2),0)))</f>
        <v/>
      </c>
      <c r="N89" s="1006" t="str">
        <f t="shared" ref="N89" ca="1" si="72">IFERROR(J89/J90,"ND")</f>
        <v>ND</v>
      </c>
      <c r="O89" s="1008" t="str">
        <f t="shared" ref="O89" ca="1" si="73">IFERROR(((J89)/H89),"ND")</f>
        <v>ND</v>
      </c>
      <c r="P89" s="1010"/>
    </row>
    <row r="90" spans="3:16">
      <c r="C90" s="1025"/>
      <c r="D90" s="1018"/>
      <c r="E90" s="1018"/>
      <c r="F90" s="1021"/>
      <c r="G90" s="1023"/>
      <c r="H90" s="1080"/>
      <c r="I90" s="1012"/>
      <c r="J90" s="244">
        <f ca="1">IF(MOD(ROW()-13,2)=0,IF(ISBLANK(OFFSET('12. SEGUIMIENTO 2027'!$N$14,INT((ROW()-13)/2),0)),"",OFFSET('12. SEGUIMIENTO 2027'!$N$14,INT((ROW()-13)/2),0)),IF(ISBLANK(OFFSET('9. METAS'!$U$20,INT((ROW()-14)/2),0)),"",OFFSET('9. METAS'!$U$20,INT((ROW()-14)/2),0)))</f>
        <v>25</v>
      </c>
      <c r="K90" s="245">
        <f ca="1">IF(MOD(ROW()-13,2)=0,IF(ISBLANK(OFFSET('12. SEGUIMIENTO 2027'!$O$14,INT((ROW()-13)/2),0)),"",OFFSET('12. SEGUIMIENTO 2027'!$O$14,INT((ROW()-13)/2),0)),IF(ISBLANK(OFFSET('9. METAS'!$V$20,INT((ROW()-14)/2),0)),"",OFFSET('9. METAS'!$V$20,INT((ROW()-14)/2),0)))</f>
        <v>25</v>
      </c>
      <c r="L90" s="245">
        <f ca="1">IF(MOD(ROW()-13,2)=0,IF(ISBLANK(OFFSET('12. SEGUIMIENTO 2027'!$P$14,INT((ROW()-13)/2),0)),"",OFFSET('12. SEGUIMIENTO 2027'!$P$14,INT((ROW()-13)/2),0)),IF(ISBLANK(OFFSET('9. METAS'!$W$20,INT((ROW()-14)/2),0)),"",OFFSET('9. METAS'!$W$20,INT((ROW()-14)/2),0)))</f>
        <v>25</v>
      </c>
      <c r="M90" s="246">
        <f ca="1">IF(MOD(ROW()-13,2)=0,IF(ISBLANK(OFFSET('12. SEGUIMIENTO 2027'!$Q$14,INT((ROW()-13)/2),0)),"",OFFSET('12. SEGUIMIENTO 2027'!$Q$14,INT((ROW()-13)/2),0)),IF(ISBLANK(OFFSET('9. METAS'!$X$20,INT((ROW()-14)/2),0)),"",OFFSET('9. METAS'!$X$20,INT((ROW()-14)/2),0)))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80">
        <f ca="1">IF(ISBLANK(OFFSET('9. METAS'!$L$20,INT((ROW()-13)/2),0)),"",OFFSET('9. METAS'!$L$20,INT((ROW()-13)/2),0))</f>
        <v>24</v>
      </c>
      <c r="I91" s="1004"/>
      <c r="J91" s="244" t="str">
        <f ca="1">IF(MOD(ROW()-13,2)=0,IF(ISBLANK(OFFSET('12. SEGUIMIENTO 2027'!$N$14,INT((ROW()-13)/2),0)),"",OFFSET('12. SEGUIMIENTO 2027'!$N$14,INT((ROW()-13)/2),0)),IF(ISBLANK(OFFSET('9. METAS'!$U$20,INT((ROW()-14)/2),0)),"",OFFSET('9. METAS'!$U$20,INT((ROW()-14)/2),0)))</f>
        <v/>
      </c>
      <c r="K91" s="245" t="str">
        <f ca="1">IF(MOD(ROW()-13,2)=0,IF(ISBLANK(OFFSET('12. SEGUIMIENTO 2027'!$O$14,INT((ROW()-13)/2),0)),"",OFFSET('12. SEGUIMIENTO 2027'!$O$14,INT((ROW()-13)/2),0)),IF(ISBLANK(OFFSET('9. METAS'!$V$20,INT((ROW()-14)/2),0)),"",OFFSET('9. METAS'!$V$20,INT((ROW()-14)/2),0)))</f>
        <v/>
      </c>
      <c r="L91" s="245" t="str">
        <f ca="1">IF(MOD(ROW()-13,2)=0,IF(ISBLANK(OFFSET('12. SEGUIMIENTO 2027'!$P$14,INT((ROW()-13)/2),0)),"",OFFSET('12. SEGUIMIENTO 2027'!$P$14,INT((ROW()-13)/2),0)),IF(ISBLANK(OFFSET('9. METAS'!$W$20,INT((ROW()-14)/2),0)),"",OFFSET('9. METAS'!$W$20,INT((ROW()-14)/2),0)))</f>
        <v/>
      </c>
      <c r="M91" s="246" t="str">
        <f ca="1">IF(MOD(ROW()-13,2)=0,IF(ISBLANK(OFFSET('12. SEGUIMIENTO 2027'!$Q$14,INT((ROW()-13)/2),0)),"",OFFSET('12. SEGUIMIENTO 2027'!$Q$14,INT((ROW()-13)/2),0)),IF(ISBLANK(OFFSET('9. METAS'!$X$20,INT((ROW()-14)/2),0)),"",OFFSET('9. METAS'!$X$20,INT((ROW()-14)/2),0)))</f>
        <v/>
      </c>
      <c r="N91" s="1006" t="str">
        <f t="shared" ref="N91" ca="1" si="74">IFERROR(J91/J92,"ND")</f>
        <v>ND</v>
      </c>
      <c r="O91" s="1008" t="str">
        <f t="shared" ref="O91" ca="1" si="75">IFERROR(((J91)/H91),"ND")</f>
        <v>ND</v>
      </c>
      <c r="P91" s="1010"/>
    </row>
    <row r="92" spans="3:16">
      <c r="C92" s="1025"/>
      <c r="D92" s="1018"/>
      <c r="E92" s="1018"/>
      <c r="F92" s="1021"/>
      <c r="G92" s="1023"/>
      <c r="H92" s="1080"/>
      <c r="I92" s="1012"/>
      <c r="J92" s="244">
        <f ca="1">IF(MOD(ROW()-13,2)=0,IF(ISBLANK(OFFSET('12. SEGUIMIENTO 2027'!$N$14,INT((ROW()-13)/2),0)),"",OFFSET('12. SEGUIMIENTO 2027'!$N$14,INT((ROW()-13)/2),0)),IF(ISBLANK(OFFSET('9. METAS'!$U$20,INT((ROW()-14)/2),0)),"",OFFSET('9. METAS'!$U$20,INT((ROW()-14)/2),0)))</f>
        <v>6</v>
      </c>
      <c r="K92" s="245">
        <f ca="1">IF(MOD(ROW()-13,2)=0,IF(ISBLANK(OFFSET('12. SEGUIMIENTO 2027'!$O$14,INT((ROW()-13)/2),0)),"",OFFSET('12. SEGUIMIENTO 2027'!$O$14,INT((ROW()-13)/2),0)),IF(ISBLANK(OFFSET('9. METAS'!$V$20,INT((ROW()-14)/2),0)),"",OFFSET('9. METAS'!$V$20,INT((ROW()-14)/2),0)))</f>
        <v>6</v>
      </c>
      <c r="L92" s="245">
        <f ca="1">IF(MOD(ROW()-13,2)=0,IF(ISBLANK(OFFSET('12. SEGUIMIENTO 2027'!$P$14,INT((ROW()-13)/2),0)),"",OFFSET('12. SEGUIMIENTO 2027'!$P$14,INT((ROW()-13)/2),0)),IF(ISBLANK(OFFSET('9. METAS'!$W$20,INT((ROW()-14)/2),0)),"",OFFSET('9. METAS'!$W$20,INT((ROW()-14)/2),0)))</f>
        <v>6</v>
      </c>
      <c r="M92" s="246">
        <f ca="1">IF(MOD(ROW()-13,2)=0,IF(ISBLANK(OFFSET('12. SEGUIMIENTO 2027'!$Q$14,INT((ROW()-13)/2),0)),"",OFFSET('12. SEGUIMIENTO 2027'!$Q$14,INT((ROW()-13)/2),0)),IF(ISBLANK(OFFSET('9. METAS'!$X$20,INT((ROW()-14)/2),0)),"",OFFSET('9. METAS'!$X$20,INT((ROW()-14)/2),0)))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80">
        <f ca="1">IF(ISBLANK(OFFSET('9. METAS'!$L$20,INT((ROW()-13)/2),0)),"",OFFSET('9. METAS'!$L$20,INT((ROW()-13)/2),0))</f>
        <v>174</v>
      </c>
      <c r="I93" s="1004"/>
      <c r="J93" s="244" t="str">
        <f ca="1">IF(MOD(ROW()-13,2)=0,IF(ISBLANK(OFFSET('12. SEGUIMIENTO 2027'!$N$14,INT((ROW()-13)/2),0)),"",OFFSET('12. SEGUIMIENTO 2027'!$N$14,INT((ROW()-13)/2),0)),IF(ISBLANK(OFFSET('9. METAS'!$U$20,INT((ROW()-14)/2),0)),"",OFFSET('9. METAS'!$U$20,INT((ROW()-14)/2),0)))</f>
        <v/>
      </c>
      <c r="K93" s="245" t="str">
        <f ca="1">IF(MOD(ROW()-13,2)=0,IF(ISBLANK(OFFSET('12. SEGUIMIENTO 2027'!$O$14,INT((ROW()-13)/2),0)),"",OFFSET('12. SEGUIMIENTO 2027'!$O$14,INT((ROW()-13)/2),0)),IF(ISBLANK(OFFSET('9. METAS'!$V$20,INT((ROW()-14)/2),0)),"",OFFSET('9. METAS'!$V$20,INT((ROW()-14)/2),0)))</f>
        <v/>
      </c>
      <c r="L93" s="245" t="str">
        <f ca="1">IF(MOD(ROW()-13,2)=0,IF(ISBLANK(OFFSET('12. SEGUIMIENTO 2027'!$P$14,INT((ROW()-13)/2),0)),"",OFFSET('12. SEGUIMIENTO 2027'!$P$14,INT((ROW()-13)/2),0)),IF(ISBLANK(OFFSET('9. METAS'!$W$20,INT((ROW()-14)/2),0)),"",OFFSET('9. METAS'!$W$20,INT((ROW()-14)/2),0)))</f>
        <v/>
      </c>
      <c r="M93" s="246" t="str">
        <f ca="1">IF(MOD(ROW()-13,2)=0,IF(ISBLANK(OFFSET('12. SEGUIMIENTO 2027'!$Q$14,INT((ROW()-13)/2),0)),"",OFFSET('12. SEGUIMIENTO 2027'!$Q$14,INT((ROW()-13)/2),0)),IF(ISBLANK(OFFSET('9. METAS'!$X$20,INT((ROW()-14)/2),0)),"",OFFSET('9. METAS'!$X$20,INT((ROW()-14)/2),0)))</f>
        <v/>
      </c>
      <c r="N93" s="1006" t="str">
        <f t="shared" ref="N93" ca="1" si="76">IFERROR(J93/J94,"ND")</f>
        <v>ND</v>
      </c>
      <c r="O93" s="1008" t="str">
        <f t="shared" ref="O93" ca="1" si="77">IFERROR(((J93)/H93),"ND")</f>
        <v>ND</v>
      </c>
      <c r="P93" s="1010"/>
    </row>
    <row r="94" spans="3:16">
      <c r="C94" s="1025"/>
      <c r="D94" s="1018"/>
      <c r="E94" s="1018"/>
      <c r="F94" s="1021"/>
      <c r="G94" s="1023"/>
      <c r="H94" s="1080"/>
      <c r="I94" s="1012"/>
      <c r="J94" s="244">
        <f ca="1">IF(MOD(ROW()-13,2)=0,IF(ISBLANK(OFFSET('12. SEGUIMIENTO 2027'!$N$14,INT((ROW()-13)/2),0)),"",OFFSET('12. SEGUIMIENTO 2027'!$N$14,INT((ROW()-13)/2),0)),IF(ISBLANK(OFFSET('9. METAS'!$U$20,INT((ROW()-14)/2),0)),"",OFFSET('9. METAS'!$U$20,INT((ROW()-14)/2),0)))</f>
        <v>43</v>
      </c>
      <c r="K94" s="245">
        <f ca="1">IF(MOD(ROW()-13,2)=0,IF(ISBLANK(OFFSET('12. SEGUIMIENTO 2027'!$O$14,INT((ROW()-13)/2),0)),"",OFFSET('12. SEGUIMIENTO 2027'!$O$14,INT((ROW()-13)/2),0)),IF(ISBLANK(OFFSET('9. METAS'!$V$20,INT((ROW()-14)/2),0)),"",OFFSET('9. METAS'!$V$20,INT((ROW()-14)/2),0)))</f>
        <v>44</v>
      </c>
      <c r="L94" s="245">
        <f ca="1">IF(MOD(ROW()-13,2)=0,IF(ISBLANK(OFFSET('12. SEGUIMIENTO 2027'!$P$14,INT((ROW()-13)/2),0)),"",OFFSET('12. SEGUIMIENTO 2027'!$P$14,INT((ROW()-13)/2),0)),IF(ISBLANK(OFFSET('9. METAS'!$W$20,INT((ROW()-14)/2),0)),"",OFFSET('9. METAS'!$W$20,INT((ROW()-14)/2),0)))</f>
        <v>44</v>
      </c>
      <c r="M94" s="246">
        <f ca="1">IF(MOD(ROW()-13,2)=0,IF(ISBLANK(OFFSET('12. SEGUIMIENTO 2027'!$Q$14,INT((ROW()-13)/2),0)),"",OFFSET('12. SEGUIMIENTO 2027'!$Q$14,INT((ROW()-13)/2),0)),IF(ISBLANK(OFFSET('9. METAS'!$X$20,INT((ROW()-14)/2),0)),"",OFFSET('9. METAS'!$X$20,INT((ROW()-14)/2),0)))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80">
        <f ca="1">IF(ISBLANK(OFFSET('9. METAS'!$L$20,INT((ROW()-13)/2),0)),"",OFFSET('9. METAS'!$L$20,INT((ROW()-13)/2),0))</f>
        <v>12</v>
      </c>
      <c r="I95" s="1004"/>
      <c r="J95" s="244" t="str">
        <f ca="1">IF(MOD(ROW()-13,2)=0,IF(ISBLANK(OFFSET('12. SEGUIMIENTO 2027'!$N$14,INT((ROW()-13)/2),0)),"",OFFSET('12. SEGUIMIENTO 2027'!$N$14,INT((ROW()-13)/2),0)),IF(ISBLANK(OFFSET('9. METAS'!$U$20,INT((ROW()-14)/2),0)),"",OFFSET('9. METAS'!$U$20,INT((ROW()-14)/2),0)))</f>
        <v/>
      </c>
      <c r="K95" s="245" t="str">
        <f ca="1">IF(MOD(ROW()-13,2)=0,IF(ISBLANK(OFFSET('12. SEGUIMIENTO 2027'!$O$14,INT((ROW()-13)/2),0)),"",OFFSET('12. SEGUIMIENTO 2027'!$O$14,INT((ROW()-13)/2),0)),IF(ISBLANK(OFFSET('9. METAS'!$V$20,INT((ROW()-14)/2),0)),"",OFFSET('9. METAS'!$V$20,INT((ROW()-14)/2),0)))</f>
        <v/>
      </c>
      <c r="L95" s="245" t="str">
        <f ca="1">IF(MOD(ROW()-13,2)=0,IF(ISBLANK(OFFSET('12. SEGUIMIENTO 2027'!$P$14,INT((ROW()-13)/2),0)),"",OFFSET('12. SEGUIMIENTO 2027'!$P$14,INT((ROW()-13)/2),0)),IF(ISBLANK(OFFSET('9. METAS'!$W$20,INT((ROW()-14)/2),0)),"",OFFSET('9. METAS'!$W$20,INT((ROW()-14)/2),0)))</f>
        <v/>
      </c>
      <c r="M95" s="246" t="str">
        <f ca="1">IF(MOD(ROW()-13,2)=0,IF(ISBLANK(OFFSET('12. SEGUIMIENTO 2027'!$Q$14,INT((ROW()-13)/2),0)),"",OFFSET('12. SEGUIMIENTO 2027'!$Q$14,INT((ROW()-13)/2),0)),IF(ISBLANK(OFFSET('9. METAS'!$X$20,INT((ROW()-14)/2),0)),"",OFFSET('9. METAS'!$X$20,INT((ROW()-14)/2),0)))</f>
        <v/>
      </c>
      <c r="N95" s="1006" t="str">
        <f t="shared" ref="N95" ca="1" si="78">IFERROR(J95/J96,"ND")</f>
        <v>ND</v>
      </c>
      <c r="O95" s="1008" t="str">
        <f t="shared" ref="O95" ca="1" si="79">IFERROR(((J95)/H95),"ND")</f>
        <v>ND</v>
      </c>
      <c r="P95" s="1010"/>
    </row>
    <row r="96" spans="3:16">
      <c r="C96" s="1025"/>
      <c r="D96" s="1018"/>
      <c r="E96" s="1018"/>
      <c r="F96" s="1021"/>
      <c r="G96" s="1023"/>
      <c r="H96" s="1080"/>
      <c r="I96" s="1012"/>
      <c r="J96" s="244">
        <f ca="1">IF(MOD(ROW()-13,2)=0,IF(ISBLANK(OFFSET('12. SEGUIMIENTO 2027'!$N$14,INT((ROW()-13)/2),0)),"",OFFSET('12. SEGUIMIENTO 2027'!$N$14,INT((ROW()-13)/2),0)),IF(ISBLANK(OFFSET('9. METAS'!$U$20,INT((ROW()-14)/2),0)),"",OFFSET('9. METAS'!$U$20,INT((ROW()-14)/2),0)))</f>
        <v>3</v>
      </c>
      <c r="K96" s="245">
        <f ca="1">IF(MOD(ROW()-13,2)=0,IF(ISBLANK(OFFSET('12. SEGUIMIENTO 2027'!$O$14,INT((ROW()-13)/2),0)),"",OFFSET('12. SEGUIMIENTO 2027'!$O$14,INT((ROW()-13)/2),0)),IF(ISBLANK(OFFSET('9. METAS'!$V$20,INT((ROW()-14)/2),0)),"",OFFSET('9. METAS'!$V$20,INT((ROW()-14)/2),0)))</f>
        <v>3</v>
      </c>
      <c r="L96" s="245">
        <f ca="1">IF(MOD(ROW()-13,2)=0,IF(ISBLANK(OFFSET('12. SEGUIMIENTO 2027'!$P$14,INT((ROW()-13)/2),0)),"",OFFSET('12. SEGUIMIENTO 2027'!$P$14,INT((ROW()-13)/2),0)),IF(ISBLANK(OFFSET('9. METAS'!$W$20,INT((ROW()-14)/2),0)),"",OFFSET('9. METAS'!$W$20,INT((ROW()-14)/2),0)))</f>
        <v>3</v>
      </c>
      <c r="M96" s="246">
        <f ca="1">IF(MOD(ROW()-13,2)=0,IF(ISBLANK(OFFSET('12. SEGUIMIENTO 2027'!$Q$14,INT((ROW()-13)/2),0)),"",OFFSET('12. SEGUIMIENTO 2027'!$Q$14,INT((ROW()-13)/2),0)),IF(ISBLANK(OFFSET('9. METAS'!$X$20,INT((ROW()-14)/2),0)),"",OFFSET('9. METAS'!$X$20,INT((ROW()-14)/2),0)))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80" t="str">
        <f ca="1">IF(ISBLANK(OFFSET('9. METAS'!$L$20,INT((ROW()-13)/2),0)),"",OFFSET('9. METAS'!$L$20,INT((ROW()-13)/2),0))</f>
        <v/>
      </c>
      <c r="I97" s="1004"/>
      <c r="J97" s="244" t="str">
        <f ca="1">IF(MOD(ROW()-13,2)=0,IF(ISBLANK(OFFSET('12. SEGUIMIENTO 2027'!$N$14,INT((ROW()-13)/2),0)),"",OFFSET('12. SEGUIMIENTO 2027'!$N$14,INT((ROW()-13)/2),0)),IF(ISBLANK(OFFSET('9. METAS'!$U$20,INT((ROW()-14)/2),0)),"",OFFSET('9. METAS'!$U$20,INT((ROW()-14)/2),0)))</f>
        <v/>
      </c>
      <c r="K97" s="245" t="str">
        <f ca="1">IF(MOD(ROW()-13,2)=0,IF(ISBLANK(OFFSET('12. SEGUIMIENTO 2027'!$O$14,INT((ROW()-13)/2),0)),"",OFFSET('12. SEGUIMIENTO 2027'!$O$14,INT((ROW()-13)/2),0)),IF(ISBLANK(OFFSET('9. METAS'!$V$20,INT((ROW()-14)/2),0)),"",OFFSET('9. METAS'!$V$20,INT((ROW()-14)/2),0)))</f>
        <v/>
      </c>
      <c r="L97" s="245" t="str">
        <f ca="1">IF(MOD(ROW()-13,2)=0,IF(ISBLANK(OFFSET('12. SEGUIMIENTO 2027'!$P$14,INT((ROW()-13)/2),0)),"",OFFSET('12. SEGUIMIENTO 2027'!$P$14,INT((ROW()-13)/2),0)),IF(ISBLANK(OFFSET('9. METAS'!$W$20,INT((ROW()-14)/2),0)),"",OFFSET('9. METAS'!$W$20,INT((ROW()-14)/2),0)))</f>
        <v/>
      </c>
      <c r="M97" s="246" t="str">
        <f ca="1">IF(MOD(ROW()-13,2)=0,IF(ISBLANK(OFFSET('12. SEGUIMIENTO 2027'!$Q$14,INT((ROW()-13)/2),0)),"",OFFSET('12. SEGUIMIENTO 2027'!$Q$14,INT((ROW()-13)/2),0)),IF(ISBLANK(OFFSET('9. METAS'!$X$20,INT((ROW()-14)/2),0)),"",OFFSET('9. METAS'!$X$20,INT((ROW()-14)/2),0)))</f>
        <v/>
      </c>
      <c r="N97" s="1006" t="str">
        <f t="shared" ref="N97" ca="1" si="80">IFERROR(J97/J98,"ND")</f>
        <v>ND</v>
      </c>
      <c r="O97" s="1008" t="str">
        <f t="shared" ref="O97" ca="1" si="81">IFERROR(((J97)/H97),"ND")</f>
        <v>ND</v>
      </c>
      <c r="P97" s="1010"/>
    </row>
    <row r="98" spans="3:16">
      <c r="C98" s="1025"/>
      <c r="D98" s="1018"/>
      <c r="E98" s="1018"/>
      <c r="F98" s="1021"/>
      <c r="G98" s="1023"/>
      <c r="H98" s="1080"/>
      <c r="I98" s="1012"/>
      <c r="J98" s="244" t="str">
        <f ca="1">IF(MOD(ROW()-13,2)=0,IF(ISBLANK(OFFSET('12. SEGUIMIENTO 2027'!$N$14,INT((ROW()-13)/2),0)),"",OFFSET('12. SEGUIMIENTO 2027'!$N$14,INT((ROW()-13)/2),0)),IF(ISBLANK(OFFSET('9. METAS'!$U$20,INT((ROW()-14)/2),0)),"",OFFSET('9. METAS'!$U$20,INT((ROW()-14)/2),0)))</f>
        <v/>
      </c>
      <c r="K98" s="245" t="str">
        <f ca="1">IF(MOD(ROW()-13,2)=0,IF(ISBLANK(OFFSET('12. SEGUIMIENTO 2027'!$O$14,INT((ROW()-13)/2),0)),"",OFFSET('12. SEGUIMIENTO 2027'!$O$14,INT((ROW()-13)/2),0)),IF(ISBLANK(OFFSET('9. METAS'!$V$20,INT((ROW()-14)/2),0)),"",OFFSET('9. METAS'!$V$20,INT((ROW()-14)/2),0)))</f>
        <v/>
      </c>
      <c r="L98" s="245" t="str">
        <f ca="1">IF(MOD(ROW()-13,2)=0,IF(ISBLANK(OFFSET('12. SEGUIMIENTO 2027'!$P$14,INT((ROW()-13)/2),0)),"",OFFSET('12. SEGUIMIENTO 2027'!$P$14,INT((ROW()-13)/2),0)),IF(ISBLANK(OFFSET('9. METAS'!$W$20,INT((ROW()-14)/2),0)),"",OFFSET('9. METAS'!$W$20,INT((ROW()-14)/2),0)))</f>
        <v/>
      </c>
      <c r="M98" s="246" t="str">
        <f ca="1">IF(MOD(ROW()-13,2)=0,IF(ISBLANK(OFFSET('12. SEGUIMIENTO 2027'!$Q$14,INT((ROW()-13)/2),0)),"",OFFSET('12. SEGUIMIENTO 2027'!$Q$14,INT((ROW()-13)/2),0)),IF(ISBLANK(OFFSET('9. METAS'!$X$20,INT((ROW()-14)/2),0)),"",OFFSET('9. METAS'!$X$20,INT((ROW()-14)/2),0)))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80" t="str">
        <f ca="1">IF(ISBLANK(OFFSET('9. METAS'!$L$20,INT((ROW()-13)/2),0)),"",OFFSET('9. METAS'!$L$20,INT((ROW()-13)/2),0))</f>
        <v/>
      </c>
      <c r="I99" s="1004"/>
      <c r="J99" s="244" t="str">
        <f ca="1">IF(MOD(ROW()-13,2)=0,IF(ISBLANK(OFFSET('12. SEGUIMIENTO 2027'!$N$14,INT((ROW()-13)/2),0)),"",OFFSET('12. SEGUIMIENTO 2027'!$N$14,INT((ROW()-13)/2),0)),IF(ISBLANK(OFFSET('9. METAS'!$U$20,INT((ROW()-14)/2),0)),"",OFFSET('9. METAS'!$U$20,INT((ROW()-14)/2),0)))</f>
        <v/>
      </c>
      <c r="K99" s="245" t="str">
        <f ca="1">IF(MOD(ROW()-13,2)=0,IF(ISBLANK(OFFSET('12. SEGUIMIENTO 2027'!$O$14,INT((ROW()-13)/2),0)),"",OFFSET('12. SEGUIMIENTO 2027'!$O$14,INT((ROW()-13)/2),0)),IF(ISBLANK(OFFSET('9. METAS'!$V$20,INT((ROW()-14)/2),0)),"",OFFSET('9. METAS'!$V$20,INT((ROW()-14)/2),0)))</f>
        <v/>
      </c>
      <c r="L99" s="245" t="str">
        <f ca="1">IF(MOD(ROW()-13,2)=0,IF(ISBLANK(OFFSET('12. SEGUIMIENTO 2027'!$P$14,INT((ROW()-13)/2),0)),"",OFFSET('12. SEGUIMIENTO 2027'!$P$14,INT((ROW()-13)/2),0)),IF(ISBLANK(OFFSET('9. METAS'!$W$20,INT((ROW()-14)/2),0)),"",OFFSET('9. METAS'!$W$20,INT((ROW()-14)/2),0)))</f>
        <v/>
      </c>
      <c r="M99" s="246" t="str">
        <f ca="1">IF(MOD(ROW()-13,2)=0,IF(ISBLANK(OFFSET('12. SEGUIMIENTO 2027'!$Q$14,INT((ROW()-13)/2),0)),"",OFFSET('12. SEGUIMIENTO 2027'!$Q$14,INT((ROW()-13)/2),0)),IF(ISBLANK(OFFSET('9. METAS'!$X$20,INT((ROW()-14)/2),0)),"",OFFSET('9. METAS'!$X$20,INT((ROW()-14)/2),0)))</f>
        <v/>
      </c>
      <c r="N99" s="1006" t="str">
        <f t="shared" ref="N99" ca="1" si="82">IFERROR(J99/J100,"ND")</f>
        <v>ND</v>
      </c>
      <c r="O99" s="1008" t="str">
        <f t="shared" ref="O99" ca="1" si="83">IFERROR(((J99)/H99),"ND")</f>
        <v>ND</v>
      </c>
      <c r="P99" s="1010"/>
    </row>
    <row r="100" spans="3:16">
      <c r="C100" s="1025"/>
      <c r="D100" s="1018"/>
      <c r="E100" s="1018"/>
      <c r="F100" s="1021"/>
      <c r="G100" s="1023"/>
      <c r="H100" s="1080"/>
      <c r="I100" s="1012"/>
      <c r="J100" s="244" t="str">
        <f ca="1">IF(MOD(ROW()-13,2)=0,IF(ISBLANK(OFFSET('12. SEGUIMIENTO 2027'!$N$14,INT((ROW()-13)/2),0)),"",OFFSET('12. SEGUIMIENTO 2027'!$N$14,INT((ROW()-13)/2),0)),IF(ISBLANK(OFFSET('9. METAS'!$U$20,INT((ROW()-14)/2),0)),"",OFFSET('9. METAS'!$U$20,INT((ROW()-14)/2),0)))</f>
        <v/>
      </c>
      <c r="K100" s="245" t="str">
        <f ca="1">IF(MOD(ROW()-13,2)=0,IF(ISBLANK(OFFSET('12. SEGUIMIENTO 2027'!$O$14,INT((ROW()-13)/2),0)),"",OFFSET('12. SEGUIMIENTO 2027'!$O$14,INT((ROW()-13)/2),0)),IF(ISBLANK(OFFSET('9. METAS'!$V$20,INT((ROW()-14)/2),0)),"",OFFSET('9. METAS'!$V$20,INT((ROW()-14)/2),0)))</f>
        <v/>
      </c>
      <c r="L100" s="245" t="str">
        <f ca="1">IF(MOD(ROW()-13,2)=0,IF(ISBLANK(OFFSET('12. SEGUIMIENTO 2027'!$P$14,INT((ROW()-13)/2),0)),"",OFFSET('12. SEGUIMIENTO 2027'!$P$14,INT((ROW()-13)/2),0)),IF(ISBLANK(OFFSET('9. METAS'!$W$20,INT((ROW()-14)/2),0)),"",OFFSET('9. METAS'!$W$20,INT((ROW()-14)/2),0)))</f>
        <v/>
      </c>
      <c r="M100" s="246" t="str">
        <f ca="1">IF(MOD(ROW()-13,2)=0,IF(ISBLANK(OFFSET('12. SEGUIMIENTO 2027'!$Q$14,INT((ROW()-13)/2),0)),"",OFFSET('12. SEGUIMIENTO 2027'!$Q$14,INT((ROW()-13)/2),0)),IF(ISBLANK(OFFSET('9. METAS'!$X$20,INT((ROW()-14)/2),0)),"",OFFSET('9. METAS'!$X$20,INT((ROW()-14)/2),0)))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80">
        <f ca="1">IF(ISBLANK(OFFSET('9. METAS'!$L$20,INT((ROW()-13)/2),0)),"",OFFSET('9. METAS'!$L$20,INT((ROW()-13)/2),0))</f>
        <v>100</v>
      </c>
      <c r="I101" s="1004"/>
      <c r="J101" s="244" t="str">
        <f ca="1">IF(MOD(ROW()-13,2)=0,IF(ISBLANK(OFFSET('12. SEGUIMIENTO 2027'!$N$14,INT((ROW()-13)/2),0)),"",OFFSET('12. SEGUIMIENTO 2027'!$N$14,INT((ROW()-13)/2),0)),IF(ISBLANK(OFFSET('9. METAS'!$U$20,INT((ROW()-14)/2),0)),"",OFFSET('9. METAS'!$U$20,INT((ROW()-14)/2),0)))</f>
        <v/>
      </c>
      <c r="K101" s="245" t="str">
        <f ca="1">IF(MOD(ROW()-13,2)=0,IF(ISBLANK(OFFSET('12. SEGUIMIENTO 2027'!$O$14,INT((ROW()-13)/2),0)),"",OFFSET('12. SEGUIMIENTO 2027'!$O$14,INT((ROW()-13)/2),0)),IF(ISBLANK(OFFSET('9. METAS'!$V$20,INT((ROW()-14)/2),0)),"",OFFSET('9. METAS'!$V$20,INT((ROW()-14)/2),0)))</f>
        <v/>
      </c>
      <c r="L101" s="245" t="str">
        <f ca="1">IF(MOD(ROW()-13,2)=0,IF(ISBLANK(OFFSET('12. SEGUIMIENTO 2027'!$P$14,INT((ROW()-13)/2),0)),"",OFFSET('12. SEGUIMIENTO 2027'!$P$14,INT((ROW()-13)/2),0)),IF(ISBLANK(OFFSET('9. METAS'!$W$20,INT((ROW()-14)/2),0)),"",OFFSET('9. METAS'!$W$20,INT((ROW()-14)/2),0)))</f>
        <v/>
      </c>
      <c r="M101" s="246" t="str">
        <f ca="1">IF(MOD(ROW()-13,2)=0,IF(ISBLANK(OFFSET('12. SEGUIMIENTO 2027'!$Q$14,INT((ROW()-13)/2),0)),"",OFFSET('12. SEGUIMIENTO 2027'!$Q$14,INT((ROW()-13)/2),0)),IF(ISBLANK(OFFSET('9. METAS'!$X$20,INT((ROW()-14)/2),0)),"",OFFSET('9. METAS'!$X$20,INT((ROW()-14)/2),0)))</f>
        <v/>
      </c>
      <c r="N101" s="1006" t="str">
        <f t="shared" ref="N101" ca="1" si="84">IFERROR(J101/J102,"ND")</f>
        <v>ND</v>
      </c>
      <c r="O101" s="1008" t="str">
        <f t="shared" ref="O101" ca="1" si="85">IFERROR(((J101)/H101),"ND")</f>
        <v>ND</v>
      </c>
      <c r="P101" s="1010"/>
    </row>
    <row r="102" spans="3:16">
      <c r="C102" s="1025"/>
      <c r="D102" s="1018"/>
      <c r="E102" s="1018"/>
      <c r="F102" s="1021"/>
      <c r="G102" s="1023"/>
      <c r="H102" s="1080"/>
      <c r="I102" s="1012"/>
      <c r="J102" s="244">
        <f ca="1">IF(MOD(ROW()-13,2)=0,IF(ISBLANK(OFFSET('12. SEGUIMIENTO 2027'!$N$14,INT((ROW()-13)/2),0)),"",OFFSET('12. SEGUIMIENTO 2027'!$N$14,INT((ROW()-13)/2),0)),IF(ISBLANK(OFFSET('9. METAS'!$U$20,INT((ROW()-14)/2),0)),"",OFFSET('9. METAS'!$U$20,INT((ROW()-14)/2),0)))</f>
        <v>25</v>
      </c>
      <c r="K102" s="245">
        <f ca="1">IF(MOD(ROW()-13,2)=0,IF(ISBLANK(OFFSET('12. SEGUIMIENTO 2027'!$O$14,INT((ROW()-13)/2),0)),"",OFFSET('12. SEGUIMIENTO 2027'!$O$14,INT((ROW()-13)/2),0)),IF(ISBLANK(OFFSET('9. METAS'!$V$20,INT((ROW()-14)/2),0)),"",OFFSET('9. METAS'!$V$20,INT((ROW()-14)/2),0)))</f>
        <v>25</v>
      </c>
      <c r="L102" s="245">
        <f ca="1">IF(MOD(ROW()-13,2)=0,IF(ISBLANK(OFFSET('12. SEGUIMIENTO 2027'!$P$14,INT((ROW()-13)/2),0)),"",OFFSET('12. SEGUIMIENTO 2027'!$P$14,INT((ROW()-13)/2),0)),IF(ISBLANK(OFFSET('9. METAS'!$W$20,INT((ROW()-14)/2),0)),"",OFFSET('9. METAS'!$W$20,INT((ROW()-14)/2),0)))</f>
        <v>25</v>
      </c>
      <c r="M102" s="246">
        <f ca="1">IF(MOD(ROW()-13,2)=0,IF(ISBLANK(OFFSET('12. SEGUIMIENTO 2027'!$Q$14,INT((ROW()-13)/2),0)),"",OFFSET('12. SEGUIMIENTO 2027'!$Q$14,INT((ROW()-13)/2),0)),IF(ISBLANK(OFFSET('9. METAS'!$X$20,INT((ROW()-14)/2),0)),"",OFFSET('9. METAS'!$X$20,INT((ROW()-14)/2),0)))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80">
        <f ca="1">IF(ISBLANK(OFFSET('9. METAS'!$L$20,INT((ROW()-13)/2),0)),"",OFFSET('9. METAS'!$L$20,INT((ROW()-13)/2),0))</f>
        <v>5</v>
      </c>
      <c r="I103" s="1004"/>
      <c r="J103" s="244" t="str">
        <f ca="1">IF(MOD(ROW()-13,2)=0,IF(ISBLANK(OFFSET('12. SEGUIMIENTO 2027'!$N$14,INT((ROW()-13)/2),0)),"",OFFSET('12. SEGUIMIENTO 2027'!$N$14,INT((ROW()-13)/2),0)),IF(ISBLANK(OFFSET('9. METAS'!$U$20,INT((ROW()-14)/2),0)),"",OFFSET('9. METAS'!$U$20,INT((ROW()-14)/2),0)))</f>
        <v/>
      </c>
      <c r="K103" s="245" t="str">
        <f ca="1">IF(MOD(ROW()-13,2)=0,IF(ISBLANK(OFFSET('12. SEGUIMIENTO 2027'!$O$14,INT((ROW()-13)/2),0)),"",OFFSET('12. SEGUIMIENTO 2027'!$O$14,INT((ROW()-13)/2),0)),IF(ISBLANK(OFFSET('9. METAS'!$V$20,INT((ROW()-14)/2),0)),"",OFFSET('9. METAS'!$V$20,INT((ROW()-14)/2),0)))</f>
        <v/>
      </c>
      <c r="L103" s="245" t="str">
        <f ca="1">IF(MOD(ROW()-13,2)=0,IF(ISBLANK(OFFSET('12. SEGUIMIENTO 2027'!$P$14,INT((ROW()-13)/2),0)),"",OFFSET('12. SEGUIMIENTO 2027'!$P$14,INT((ROW()-13)/2),0)),IF(ISBLANK(OFFSET('9. METAS'!$W$20,INT((ROW()-14)/2),0)),"",OFFSET('9. METAS'!$W$20,INT((ROW()-14)/2),0)))</f>
        <v/>
      </c>
      <c r="M103" s="246" t="str">
        <f ca="1">IF(MOD(ROW()-13,2)=0,IF(ISBLANK(OFFSET('12. SEGUIMIENTO 2027'!$Q$14,INT((ROW()-13)/2),0)),"",OFFSET('12. SEGUIMIENTO 2027'!$Q$14,INT((ROW()-13)/2),0)),IF(ISBLANK(OFFSET('9. METAS'!$X$20,INT((ROW()-14)/2),0)),"",OFFSET('9. METAS'!$X$20,INT((ROW()-14)/2),0)))</f>
        <v/>
      </c>
      <c r="N103" s="1006" t="str">
        <f t="shared" ref="N103" ca="1" si="86">IFERROR(J103/J104,"ND")</f>
        <v>ND</v>
      </c>
      <c r="O103" s="1008" t="str">
        <f t="shared" ref="O103" ca="1" si="87">IFERROR(((J103)/H103),"ND")</f>
        <v>ND</v>
      </c>
      <c r="P103" s="1010"/>
    </row>
    <row r="104" spans="3:16">
      <c r="C104" s="1025"/>
      <c r="D104" s="1018"/>
      <c r="E104" s="1018"/>
      <c r="F104" s="1021"/>
      <c r="G104" s="1023"/>
      <c r="H104" s="1080"/>
      <c r="I104" s="1012"/>
      <c r="J104" s="244">
        <f ca="1">IF(MOD(ROW()-13,2)=0,IF(ISBLANK(OFFSET('12. SEGUIMIENTO 2027'!$N$14,INT((ROW()-13)/2),0)),"",OFFSET('12. SEGUIMIENTO 2027'!$N$14,INT((ROW()-13)/2),0)),IF(ISBLANK(OFFSET('9. METAS'!$U$20,INT((ROW()-14)/2),0)),"",OFFSET('9. METAS'!$U$20,INT((ROW()-14)/2),0)))</f>
        <v>1</v>
      </c>
      <c r="K104" s="245">
        <f ca="1">IF(MOD(ROW()-13,2)=0,IF(ISBLANK(OFFSET('12. SEGUIMIENTO 2027'!$O$14,INT((ROW()-13)/2),0)),"",OFFSET('12. SEGUIMIENTO 2027'!$O$14,INT((ROW()-13)/2),0)),IF(ISBLANK(OFFSET('9. METAS'!$V$20,INT((ROW()-14)/2),0)),"",OFFSET('9. METAS'!$V$20,INT((ROW()-14)/2),0)))</f>
        <v>2</v>
      </c>
      <c r="L104" s="245">
        <f ca="1">IF(MOD(ROW()-13,2)=0,IF(ISBLANK(OFFSET('12. SEGUIMIENTO 2027'!$P$14,INT((ROW()-13)/2),0)),"",OFFSET('12. SEGUIMIENTO 2027'!$P$14,INT((ROW()-13)/2),0)),IF(ISBLANK(OFFSET('9. METAS'!$W$20,INT((ROW()-14)/2),0)),"",OFFSET('9. METAS'!$W$20,INT((ROW()-14)/2),0)))</f>
        <v>1</v>
      </c>
      <c r="M104" s="246">
        <f ca="1">IF(MOD(ROW()-13,2)=0,IF(ISBLANK(OFFSET('12. SEGUIMIENTO 2027'!$Q$14,INT((ROW()-13)/2),0)),"",OFFSET('12. SEGUIMIENTO 2027'!$Q$14,INT((ROW()-13)/2),0)),IF(ISBLANK(OFFSET('9. METAS'!$X$20,INT((ROW()-14)/2),0)),"",OFFSET('9. METAS'!$X$20,INT((ROW()-14)/2),0)))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80">
        <f ca="1">IF(ISBLANK(OFFSET('9. METAS'!$L$20,INT((ROW()-13)/2),0)),"",OFFSET('9. METAS'!$L$20,INT((ROW()-13)/2),0))</f>
        <v>95</v>
      </c>
      <c r="I105" s="1004"/>
      <c r="J105" s="244" t="str">
        <f ca="1">IF(MOD(ROW()-13,2)=0,IF(ISBLANK(OFFSET('12. SEGUIMIENTO 2027'!$N$14,INT((ROW()-13)/2),0)),"",OFFSET('12. SEGUIMIENTO 2027'!$N$14,INT((ROW()-13)/2),0)),IF(ISBLANK(OFFSET('9. METAS'!$U$20,INT((ROW()-14)/2),0)),"",OFFSET('9. METAS'!$U$20,INT((ROW()-14)/2),0)))</f>
        <v/>
      </c>
      <c r="K105" s="245" t="str">
        <f ca="1">IF(MOD(ROW()-13,2)=0,IF(ISBLANK(OFFSET('12. SEGUIMIENTO 2027'!$O$14,INT((ROW()-13)/2),0)),"",OFFSET('12. SEGUIMIENTO 2027'!$O$14,INT((ROW()-13)/2),0)),IF(ISBLANK(OFFSET('9. METAS'!$V$20,INT((ROW()-14)/2),0)),"",OFFSET('9. METAS'!$V$20,INT((ROW()-14)/2),0)))</f>
        <v/>
      </c>
      <c r="L105" s="245" t="str">
        <f ca="1">IF(MOD(ROW()-13,2)=0,IF(ISBLANK(OFFSET('12. SEGUIMIENTO 2027'!$P$14,INT((ROW()-13)/2),0)),"",OFFSET('12. SEGUIMIENTO 2027'!$P$14,INT((ROW()-13)/2),0)),IF(ISBLANK(OFFSET('9. METAS'!$W$20,INT((ROW()-14)/2),0)),"",OFFSET('9. METAS'!$W$20,INT((ROW()-14)/2),0)))</f>
        <v/>
      </c>
      <c r="M105" s="246" t="str">
        <f ca="1">IF(MOD(ROW()-13,2)=0,IF(ISBLANK(OFFSET('12. SEGUIMIENTO 2027'!$Q$14,INT((ROW()-13)/2),0)),"",OFFSET('12. SEGUIMIENTO 2027'!$Q$14,INT((ROW()-13)/2),0)),IF(ISBLANK(OFFSET('9. METAS'!$X$20,INT((ROW()-14)/2),0)),"",OFFSET('9. METAS'!$X$20,INT((ROW()-14)/2),0)))</f>
        <v/>
      </c>
      <c r="N105" s="1006" t="str">
        <f t="shared" ref="N105" ca="1" si="88">IFERROR(J105/J106,"ND")</f>
        <v>ND</v>
      </c>
      <c r="O105" s="1008" t="str">
        <f t="shared" ref="O105" ca="1" si="89">IFERROR(((J105)/H105),"ND")</f>
        <v>ND</v>
      </c>
      <c r="P105" s="1010"/>
    </row>
    <row r="106" spans="3:16">
      <c r="C106" s="1025"/>
      <c r="D106" s="1018"/>
      <c r="E106" s="1018"/>
      <c r="F106" s="1021"/>
      <c r="G106" s="1023"/>
      <c r="H106" s="1080"/>
      <c r="I106" s="1012"/>
      <c r="J106" s="244">
        <f ca="1">IF(MOD(ROW()-13,2)=0,IF(ISBLANK(OFFSET('12. SEGUIMIENTO 2027'!$N$14,INT((ROW()-13)/2),0)),"",OFFSET('12. SEGUIMIENTO 2027'!$N$14,INT((ROW()-13)/2),0)),IF(ISBLANK(OFFSET('9. METAS'!$U$20,INT((ROW()-14)/2),0)),"",OFFSET('9. METAS'!$U$20,INT((ROW()-14)/2),0)))</f>
        <v>0</v>
      </c>
      <c r="K106" s="245">
        <f ca="1">IF(MOD(ROW()-13,2)=0,IF(ISBLANK(OFFSET('12. SEGUIMIENTO 2027'!$O$14,INT((ROW()-13)/2),0)),"",OFFSET('12. SEGUIMIENTO 2027'!$O$14,INT((ROW()-13)/2),0)),IF(ISBLANK(OFFSET('9. METAS'!$V$20,INT((ROW()-14)/2),0)),"",OFFSET('9. METAS'!$V$20,INT((ROW()-14)/2),0)))</f>
        <v>0</v>
      </c>
      <c r="L106" s="245">
        <f ca="1">IF(MOD(ROW()-13,2)=0,IF(ISBLANK(OFFSET('12. SEGUIMIENTO 2027'!$P$14,INT((ROW()-13)/2),0)),"",OFFSET('12. SEGUIMIENTO 2027'!$P$14,INT((ROW()-13)/2),0)),IF(ISBLANK(OFFSET('9. METAS'!$W$20,INT((ROW()-14)/2),0)),"",OFFSET('9. METAS'!$W$20,INT((ROW()-14)/2),0)))</f>
        <v>0</v>
      </c>
      <c r="M106" s="246">
        <f ca="1">IF(MOD(ROW()-13,2)=0,IF(ISBLANK(OFFSET('12. SEGUIMIENTO 2027'!$Q$14,INT((ROW()-13)/2),0)),"",OFFSET('12. SEGUIMIENTO 2027'!$Q$14,INT((ROW()-13)/2),0)),IF(ISBLANK(OFFSET('9. METAS'!$X$20,INT((ROW()-14)/2),0)),"",OFFSET('9. METAS'!$X$20,INT((ROW()-14)/2),0)))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80">
        <f ca="1">IF(ISBLANK(OFFSET('9. METAS'!$L$20,INT((ROW()-13)/2),0)),"",OFFSET('9. METAS'!$L$20,INT((ROW()-13)/2),0))</f>
        <v>33</v>
      </c>
      <c r="I107" s="1004"/>
      <c r="J107" s="244" t="str">
        <f ca="1">IF(MOD(ROW()-13,2)=0,IF(ISBLANK(OFFSET('12. SEGUIMIENTO 2027'!$N$14,INT((ROW()-13)/2),0)),"",OFFSET('12. SEGUIMIENTO 2027'!$N$14,INT((ROW()-13)/2),0)),IF(ISBLANK(OFFSET('9. METAS'!$U$20,INT((ROW()-14)/2),0)),"",OFFSET('9. METAS'!$U$20,INT((ROW()-14)/2),0)))</f>
        <v/>
      </c>
      <c r="K107" s="245" t="str">
        <f ca="1">IF(MOD(ROW()-13,2)=0,IF(ISBLANK(OFFSET('12. SEGUIMIENTO 2027'!$O$14,INT((ROW()-13)/2),0)),"",OFFSET('12. SEGUIMIENTO 2027'!$O$14,INT((ROW()-13)/2),0)),IF(ISBLANK(OFFSET('9. METAS'!$V$20,INT((ROW()-14)/2),0)),"",OFFSET('9. METAS'!$V$20,INT((ROW()-14)/2),0)))</f>
        <v/>
      </c>
      <c r="L107" s="245" t="str">
        <f ca="1">IF(MOD(ROW()-13,2)=0,IF(ISBLANK(OFFSET('12. SEGUIMIENTO 2027'!$P$14,INT((ROW()-13)/2),0)),"",OFFSET('12. SEGUIMIENTO 2027'!$P$14,INT((ROW()-13)/2),0)),IF(ISBLANK(OFFSET('9. METAS'!$W$20,INT((ROW()-14)/2),0)),"",OFFSET('9. METAS'!$W$20,INT((ROW()-14)/2),0)))</f>
        <v/>
      </c>
      <c r="M107" s="246" t="str">
        <f ca="1">IF(MOD(ROW()-13,2)=0,IF(ISBLANK(OFFSET('12. SEGUIMIENTO 2027'!$Q$14,INT((ROW()-13)/2),0)),"",OFFSET('12. SEGUIMIENTO 2027'!$Q$14,INT((ROW()-13)/2),0)),IF(ISBLANK(OFFSET('9. METAS'!$X$20,INT((ROW()-14)/2),0)),"",OFFSET('9. METAS'!$X$20,INT((ROW()-14)/2),0)))</f>
        <v/>
      </c>
      <c r="N107" s="1006" t="str">
        <f t="shared" ref="N107" ca="1" si="90">IFERROR(J107/J108,"ND")</f>
        <v>ND</v>
      </c>
      <c r="O107" s="1008" t="str">
        <f t="shared" ref="O107" ca="1" si="91">IFERROR(((J107)/H107),"ND")</f>
        <v>ND</v>
      </c>
      <c r="P107" s="1010"/>
    </row>
    <row r="108" spans="3:16">
      <c r="C108" s="1025"/>
      <c r="D108" s="1018"/>
      <c r="E108" s="1018"/>
      <c r="F108" s="1021"/>
      <c r="G108" s="1023"/>
      <c r="H108" s="1080"/>
      <c r="I108" s="1012"/>
      <c r="J108" s="244">
        <f ca="1">IF(MOD(ROW()-13,2)=0,IF(ISBLANK(OFFSET('12. SEGUIMIENTO 2027'!$N$14,INT((ROW()-13)/2),0)),"",OFFSET('12. SEGUIMIENTO 2027'!$N$14,INT((ROW()-13)/2),0)),IF(ISBLANK(OFFSET('9. METAS'!$U$20,INT((ROW()-14)/2),0)),"",OFFSET('9. METAS'!$U$20,INT((ROW()-14)/2),0)))</f>
        <v>8</v>
      </c>
      <c r="K108" s="245">
        <f ca="1">IF(MOD(ROW()-13,2)=0,IF(ISBLANK(OFFSET('12. SEGUIMIENTO 2027'!$O$14,INT((ROW()-13)/2),0)),"",OFFSET('12. SEGUIMIENTO 2027'!$O$14,INT((ROW()-13)/2),0)),IF(ISBLANK(OFFSET('9. METAS'!$V$20,INT((ROW()-14)/2),0)),"",OFFSET('9. METAS'!$V$20,INT((ROW()-14)/2),0)))</f>
        <v>13</v>
      </c>
      <c r="L108" s="245">
        <f ca="1">IF(MOD(ROW()-13,2)=0,IF(ISBLANK(OFFSET('12. SEGUIMIENTO 2027'!$P$14,INT((ROW()-13)/2),0)),"",OFFSET('12. SEGUIMIENTO 2027'!$P$14,INT((ROW()-13)/2),0)),IF(ISBLANK(OFFSET('9. METAS'!$W$20,INT((ROW()-14)/2),0)),"",OFFSET('9. METAS'!$W$20,INT((ROW()-14)/2),0)))</f>
        <v>9</v>
      </c>
      <c r="M108" s="246">
        <f ca="1">IF(MOD(ROW()-13,2)=0,IF(ISBLANK(OFFSET('12. SEGUIMIENTO 2027'!$Q$14,INT((ROW()-13)/2),0)),"",OFFSET('12. SEGUIMIENTO 2027'!$Q$14,INT((ROW()-13)/2),0)),IF(ISBLANK(OFFSET('9. METAS'!$X$20,INT((ROW()-14)/2),0)),"",OFFSET('9. METAS'!$X$20,INT((ROW()-14)/2),0)))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80" t="str">
        <f ca="1">IF(ISBLANK(OFFSET('9. METAS'!$L$20,INT((ROW()-13)/2),0)),"",OFFSET('9. METAS'!$L$20,INT((ROW()-13)/2),0))</f>
        <v/>
      </c>
      <c r="I109" s="1004"/>
      <c r="J109" s="244" t="str">
        <f ca="1">IF(MOD(ROW()-13,2)=0,IF(ISBLANK(OFFSET('12. SEGUIMIENTO 2027'!$N$14,INT((ROW()-13)/2),0)),"",OFFSET('12. SEGUIMIENTO 2027'!$N$14,INT((ROW()-13)/2),0)),IF(ISBLANK(OFFSET('9. METAS'!$U$20,INT((ROW()-14)/2),0)),"",OFFSET('9. METAS'!$U$20,INT((ROW()-14)/2),0)))</f>
        <v/>
      </c>
      <c r="K109" s="245" t="str">
        <f ca="1">IF(MOD(ROW()-13,2)=0,IF(ISBLANK(OFFSET('12. SEGUIMIENTO 2027'!$O$14,INT((ROW()-13)/2),0)),"",OFFSET('12. SEGUIMIENTO 2027'!$O$14,INT((ROW()-13)/2),0)),IF(ISBLANK(OFFSET('9. METAS'!$V$20,INT((ROW()-14)/2),0)),"",OFFSET('9. METAS'!$V$20,INT((ROW()-14)/2),0)))</f>
        <v/>
      </c>
      <c r="L109" s="245" t="str">
        <f ca="1">IF(MOD(ROW()-13,2)=0,IF(ISBLANK(OFFSET('12. SEGUIMIENTO 2027'!$P$14,INT((ROW()-13)/2),0)),"",OFFSET('12. SEGUIMIENTO 2027'!$P$14,INT((ROW()-13)/2),0)),IF(ISBLANK(OFFSET('9. METAS'!$W$20,INT((ROW()-14)/2),0)),"",OFFSET('9. METAS'!$W$20,INT((ROW()-14)/2),0)))</f>
        <v/>
      </c>
      <c r="M109" s="246" t="str">
        <f ca="1">IF(MOD(ROW()-13,2)=0,IF(ISBLANK(OFFSET('12. SEGUIMIENTO 2027'!$Q$14,INT((ROW()-13)/2),0)),"",OFFSET('12. SEGUIMIENTO 2027'!$Q$14,INT((ROW()-13)/2),0)),IF(ISBLANK(OFFSET('9. METAS'!$X$20,INT((ROW()-14)/2),0)),"",OFFSET('9. METAS'!$X$20,INT((ROW()-14)/2),0)))</f>
        <v/>
      </c>
      <c r="N109" s="1006" t="str">
        <f t="shared" ref="N109" ca="1" si="92">IFERROR(J109/J110,"ND")</f>
        <v>ND</v>
      </c>
      <c r="O109" s="1008" t="str">
        <f t="shared" ref="O109" ca="1" si="93">IFERROR(((J109)/H109),"ND")</f>
        <v>ND</v>
      </c>
      <c r="P109" s="1010"/>
    </row>
    <row r="110" spans="3:16">
      <c r="C110" s="1025"/>
      <c r="D110" s="1018"/>
      <c r="E110" s="1018"/>
      <c r="F110" s="1021"/>
      <c r="G110" s="1023"/>
      <c r="H110" s="1080"/>
      <c r="I110" s="1012"/>
      <c r="J110" s="244" t="str">
        <f ca="1">IF(MOD(ROW()-13,2)=0,IF(ISBLANK(OFFSET('12. SEGUIMIENTO 2027'!$N$14,INT((ROW()-13)/2),0)),"",OFFSET('12. SEGUIMIENTO 2027'!$N$14,INT((ROW()-13)/2),0)),IF(ISBLANK(OFFSET('9. METAS'!$U$20,INT((ROW()-14)/2),0)),"",OFFSET('9. METAS'!$U$20,INT((ROW()-14)/2),0)))</f>
        <v/>
      </c>
      <c r="K110" s="245" t="str">
        <f ca="1">IF(MOD(ROW()-13,2)=0,IF(ISBLANK(OFFSET('12. SEGUIMIENTO 2027'!$O$14,INT((ROW()-13)/2),0)),"",OFFSET('12. SEGUIMIENTO 2027'!$O$14,INT((ROW()-13)/2),0)),IF(ISBLANK(OFFSET('9. METAS'!$V$20,INT((ROW()-14)/2),0)),"",OFFSET('9. METAS'!$V$20,INT((ROW()-14)/2),0)))</f>
        <v/>
      </c>
      <c r="L110" s="245" t="str">
        <f ca="1">IF(MOD(ROW()-13,2)=0,IF(ISBLANK(OFFSET('12. SEGUIMIENTO 2027'!$P$14,INT((ROW()-13)/2),0)),"",OFFSET('12. SEGUIMIENTO 2027'!$P$14,INT((ROW()-13)/2),0)),IF(ISBLANK(OFFSET('9. METAS'!$W$20,INT((ROW()-14)/2),0)),"",OFFSET('9. METAS'!$W$20,INT((ROW()-14)/2),0)))</f>
        <v/>
      </c>
      <c r="M110" s="246" t="str">
        <f ca="1">IF(MOD(ROW()-13,2)=0,IF(ISBLANK(OFFSET('12. SEGUIMIENTO 2027'!$Q$14,INT((ROW()-13)/2),0)),"",OFFSET('12. SEGUIMIENTO 2027'!$Q$14,INT((ROW()-13)/2),0)),IF(ISBLANK(OFFSET('9. METAS'!$X$20,INT((ROW()-14)/2),0)),"",OFFSET('9. METAS'!$X$20,INT((ROW()-14)/2),0)))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80" t="str">
        <f ca="1">IF(ISBLANK(OFFSET('9. METAS'!$L$20,INT((ROW()-13)/2),0)),"",OFFSET('9. METAS'!$L$20,INT((ROW()-13)/2),0))</f>
        <v/>
      </c>
      <c r="I111" s="1004"/>
      <c r="J111" s="244" t="str">
        <f ca="1">IF(MOD(ROW()-13,2)=0,IF(ISBLANK(OFFSET('12. SEGUIMIENTO 2027'!$N$14,INT((ROW()-13)/2),0)),"",OFFSET('12. SEGUIMIENTO 2027'!$N$14,INT((ROW()-13)/2),0)),IF(ISBLANK(OFFSET('9. METAS'!$U$20,INT((ROW()-14)/2),0)),"",OFFSET('9. METAS'!$U$20,INT((ROW()-14)/2),0)))</f>
        <v/>
      </c>
      <c r="K111" s="245" t="str">
        <f ca="1">IF(MOD(ROW()-13,2)=0,IF(ISBLANK(OFFSET('12. SEGUIMIENTO 2027'!$O$14,INT((ROW()-13)/2),0)),"",OFFSET('12. SEGUIMIENTO 2027'!$O$14,INT((ROW()-13)/2),0)),IF(ISBLANK(OFFSET('9. METAS'!$V$20,INT((ROW()-14)/2),0)),"",OFFSET('9. METAS'!$V$20,INT((ROW()-14)/2),0)))</f>
        <v/>
      </c>
      <c r="L111" s="245" t="str">
        <f ca="1">IF(MOD(ROW()-13,2)=0,IF(ISBLANK(OFFSET('12. SEGUIMIENTO 2027'!$P$14,INT((ROW()-13)/2),0)),"",OFFSET('12. SEGUIMIENTO 2027'!$P$14,INT((ROW()-13)/2),0)),IF(ISBLANK(OFFSET('9. METAS'!$W$20,INT((ROW()-14)/2),0)),"",OFFSET('9. METAS'!$W$20,INT((ROW()-14)/2),0)))</f>
        <v/>
      </c>
      <c r="M111" s="246" t="str">
        <f ca="1">IF(MOD(ROW()-13,2)=0,IF(ISBLANK(OFFSET('12. SEGUIMIENTO 2027'!$Q$14,INT((ROW()-13)/2),0)),"",OFFSET('12. SEGUIMIENTO 2027'!$Q$14,INT((ROW()-13)/2),0)),IF(ISBLANK(OFFSET('9. METAS'!$X$20,INT((ROW()-14)/2),0)),"",OFFSET('9. METAS'!$X$20,INT((ROW()-14)/2),0)))</f>
        <v/>
      </c>
      <c r="N111" s="1006" t="str">
        <f t="shared" ref="N111" ca="1" si="94">IFERROR(J111/J112,"ND")</f>
        <v>ND</v>
      </c>
      <c r="O111" s="1008" t="str">
        <f t="shared" ref="O111" ca="1" si="95">IFERROR(((J111)/H111),"ND")</f>
        <v>ND</v>
      </c>
      <c r="P111" s="1010"/>
    </row>
    <row r="112" spans="3:16">
      <c r="C112" s="1025"/>
      <c r="D112" s="1018"/>
      <c r="E112" s="1018"/>
      <c r="F112" s="1021"/>
      <c r="G112" s="1023"/>
      <c r="H112" s="1080"/>
      <c r="I112" s="1012"/>
      <c r="J112" s="244" t="str">
        <f ca="1">IF(MOD(ROW()-13,2)=0,IF(ISBLANK(OFFSET('12. SEGUIMIENTO 2027'!$N$14,INT((ROW()-13)/2),0)),"",OFFSET('12. SEGUIMIENTO 2027'!$N$14,INT((ROW()-13)/2),0)),IF(ISBLANK(OFFSET('9. METAS'!$U$20,INT((ROW()-14)/2),0)),"",OFFSET('9. METAS'!$U$20,INT((ROW()-14)/2),0)))</f>
        <v/>
      </c>
      <c r="K112" s="245" t="str">
        <f ca="1">IF(MOD(ROW()-13,2)=0,IF(ISBLANK(OFFSET('12. SEGUIMIENTO 2027'!$O$14,INT((ROW()-13)/2),0)),"",OFFSET('12. SEGUIMIENTO 2027'!$O$14,INT((ROW()-13)/2),0)),IF(ISBLANK(OFFSET('9. METAS'!$V$20,INT((ROW()-14)/2),0)),"",OFFSET('9. METAS'!$V$20,INT((ROW()-14)/2),0)))</f>
        <v/>
      </c>
      <c r="L112" s="245" t="str">
        <f ca="1">IF(MOD(ROW()-13,2)=0,IF(ISBLANK(OFFSET('12. SEGUIMIENTO 2027'!$P$14,INT((ROW()-13)/2),0)),"",OFFSET('12. SEGUIMIENTO 2027'!$P$14,INT((ROW()-13)/2),0)),IF(ISBLANK(OFFSET('9. METAS'!$W$20,INT((ROW()-14)/2),0)),"",OFFSET('9. METAS'!$W$20,INT((ROW()-14)/2),0)))</f>
        <v/>
      </c>
      <c r="M112" s="246" t="str">
        <f ca="1">IF(MOD(ROW()-13,2)=0,IF(ISBLANK(OFFSET('12. SEGUIMIENTO 2027'!$Q$14,INT((ROW()-13)/2),0)),"",OFFSET('12. SEGUIMIENTO 2027'!$Q$14,INT((ROW()-13)/2),0)),IF(ISBLANK(OFFSET('9. METAS'!$X$20,INT((ROW()-14)/2),0)),"",OFFSET('9. METAS'!$X$20,INT((ROW()-14)/2),0)))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80">
        <f ca="1">IF(ISBLANK(OFFSET('9. METAS'!$L$20,INT((ROW()-13)/2),0)),"",OFFSET('9. METAS'!$L$20,INT((ROW()-13)/2),0))</f>
        <v>100</v>
      </c>
      <c r="I113" s="1004"/>
      <c r="J113" s="244" t="str">
        <f ca="1">IF(MOD(ROW()-13,2)=0,IF(ISBLANK(OFFSET('12. SEGUIMIENTO 2027'!$N$14,INT((ROW()-13)/2),0)),"",OFFSET('12. SEGUIMIENTO 2027'!$N$14,INT((ROW()-13)/2),0)),IF(ISBLANK(OFFSET('9. METAS'!$U$20,INT((ROW()-14)/2),0)),"",OFFSET('9. METAS'!$U$20,INT((ROW()-14)/2),0)))</f>
        <v/>
      </c>
      <c r="K113" s="245" t="str">
        <f ca="1">IF(MOD(ROW()-13,2)=0,IF(ISBLANK(OFFSET('12. SEGUIMIENTO 2027'!$O$14,INT((ROW()-13)/2),0)),"",OFFSET('12. SEGUIMIENTO 2027'!$O$14,INT((ROW()-13)/2),0)),IF(ISBLANK(OFFSET('9. METAS'!$V$20,INT((ROW()-14)/2),0)),"",OFFSET('9. METAS'!$V$20,INT((ROW()-14)/2),0)))</f>
        <v/>
      </c>
      <c r="L113" s="245" t="str">
        <f ca="1">IF(MOD(ROW()-13,2)=0,IF(ISBLANK(OFFSET('12. SEGUIMIENTO 2027'!$P$14,INT((ROW()-13)/2),0)),"",OFFSET('12. SEGUIMIENTO 2027'!$P$14,INT((ROW()-13)/2),0)),IF(ISBLANK(OFFSET('9. METAS'!$W$20,INT((ROW()-14)/2),0)),"",OFFSET('9. METAS'!$W$20,INT((ROW()-14)/2),0)))</f>
        <v/>
      </c>
      <c r="M113" s="246" t="str">
        <f ca="1">IF(MOD(ROW()-13,2)=0,IF(ISBLANK(OFFSET('12. SEGUIMIENTO 2027'!$Q$14,INT((ROW()-13)/2),0)),"",OFFSET('12. SEGUIMIENTO 2027'!$Q$14,INT((ROW()-13)/2),0)),IF(ISBLANK(OFFSET('9. METAS'!$X$20,INT((ROW()-14)/2),0)),"",OFFSET('9. METAS'!$X$20,INT((ROW()-14)/2),0)))</f>
        <v/>
      </c>
      <c r="N113" s="1006" t="str">
        <f t="shared" ref="N113" ca="1" si="96">IFERROR(J113/J114,"ND")</f>
        <v>ND</v>
      </c>
      <c r="O113" s="1008" t="str">
        <f t="shared" ref="O113" ca="1" si="97">IFERROR(((J113)/H113),"ND")</f>
        <v>ND</v>
      </c>
      <c r="P113" s="1010"/>
    </row>
    <row r="114" spans="3:16">
      <c r="C114" s="1025"/>
      <c r="D114" s="1018"/>
      <c r="E114" s="1018"/>
      <c r="F114" s="1021"/>
      <c r="G114" s="1023"/>
      <c r="H114" s="1080"/>
      <c r="I114" s="1012"/>
      <c r="J114" s="244">
        <f ca="1">IF(MOD(ROW()-13,2)=0,IF(ISBLANK(OFFSET('12. SEGUIMIENTO 2027'!$N$14,INT((ROW()-13)/2),0)),"",OFFSET('12. SEGUIMIENTO 2027'!$N$14,INT((ROW()-13)/2),0)),IF(ISBLANK(OFFSET('9. METAS'!$U$20,INT((ROW()-14)/2),0)),"",OFFSET('9. METAS'!$U$20,INT((ROW()-14)/2),0)))</f>
        <v>25</v>
      </c>
      <c r="K114" s="245">
        <f ca="1">IF(MOD(ROW()-13,2)=0,IF(ISBLANK(OFFSET('12. SEGUIMIENTO 2027'!$O$14,INT((ROW()-13)/2),0)),"",OFFSET('12. SEGUIMIENTO 2027'!$O$14,INT((ROW()-13)/2),0)),IF(ISBLANK(OFFSET('9. METAS'!$V$20,INT((ROW()-14)/2),0)),"",OFFSET('9. METAS'!$V$20,INT((ROW()-14)/2),0)))</f>
        <v>25</v>
      </c>
      <c r="L114" s="245">
        <f ca="1">IF(MOD(ROW()-13,2)=0,IF(ISBLANK(OFFSET('12. SEGUIMIENTO 2027'!$P$14,INT((ROW()-13)/2),0)),"",OFFSET('12. SEGUIMIENTO 2027'!$P$14,INT((ROW()-13)/2),0)),IF(ISBLANK(OFFSET('9. METAS'!$W$20,INT((ROW()-14)/2),0)),"",OFFSET('9. METAS'!$W$20,INT((ROW()-14)/2),0)))</f>
        <v>25</v>
      </c>
      <c r="M114" s="246">
        <f ca="1">IF(MOD(ROW()-13,2)=0,IF(ISBLANK(OFFSET('12. SEGUIMIENTO 2027'!$Q$14,INT((ROW()-13)/2),0)),"",OFFSET('12. SEGUIMIENTO 2027'!$Q$14,INT((ROW()-13)/2),0)),IF(ISBLANK(OFFSET('9. METAS'!$X$20,INT((ROW()-14)/2),0)),"",OFFSET('9. METAS'!$X$20,INT((ROW()-14)/2),0)))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80">
        <f ca="1">IF(ISBLANK(OFFSET('9. METAS'!$L$20,INT((ROW()-13)/2),0)),"",OFFSET('9. METAS'!$L$20,INT((ROW()-13)/2),0))</f>
        <v>2</v>
      </c>
      <c r="I115" s="1004"/>
      <c r="J115" s="244" t="str">
        <f ca="1">IF(MOD(ROW()-13,2)=0,IF(ISBLANK(OFFSET('12. SEGUIMIENTO 2027'!$N$14,INT((ROW()-13)/2),0)),"",OFFSET('12. SEGUIMIENTO 2027'!$N$14,INT((ROW()-13)/2),0)),IF(ISBLANK(OFFSET('9. METAS'!$U$20,INT((ROW()-14)/2),0)),"",OFFSET('9. METAS'!$U$20,INT((ROW()-14)/2),0)))</f>
        <v/>
      </c>
      <c r="K115" s="245" t="str">
        <f ca="1">IF(MOD(ROW()-13,2)=0,IF(ISBLANK(OFFSET('12. SEGUIMIENTO 2027'!$O$14,INT((ROW()-13)/2),0)),"",OFFSET('12. SEGUIMIENTO 2027'!$O$14,INT((ROW()-13)/2),0)),IF(ISBLANK(OFFSET('9. METAS'!$V$20,INT((ROW()-14)/2),0)),"",OFFSET('9. METAS'!$V$20,INT((ROW()-14)/2),0)))</f>
        <v/>
      </c>
      <c r="L115" s="245" t="str">
        <f ca="1">IF(MOD(ROW()-13,2)=0,IF(ISBLANK(OFFSET('12. SEGUIMIENTO 2027'!$P$14,INT((ROW()-13)/2),0)),"",OFFSET('12. SEGUIMIENTO 2027'!$P$14,INT((ROW()-13)/2),0)),IF(ISBLANK(OFFSET('9. METAS'!$W$20,INT((ROW()-14)/2),0)),"",OFFSET('9. METAS'!$W$20,INT((ROW()-14)/2),0)))</f>
        <v/>
      </c>
      <c r="M115" s="246" t="str">
        <f ca="1">IF(MOD(ROW()-13,2)=0,IF(ISBLANK(OFFSET('12. SEGUIMIENTO 2027'!$Q$14,INT((ROW()-13)/2),0)),"",OFFSET('12. SEGUIMIENTO 2027'!$Q$14,INT((ROW()-13)/2),0)),IF(ISBLANK(OFFSET('9. METAS'!$X$20,INT((ROW()-14)/2),0)),"",OFFSET('9. METAS'!$X$20,INT((ROW()-14)/2),0)))</f>
        <v/>
      </c>
      <c r="N115" s="1006" t="str">
        <f t="shared" ref="N115" ca="1" si="98">IFERROR(J115/J116,"ND")</f>
        <v>ND</v>
      </c>
      <c r="O115" s="1008" t="str">
        <f t="shared" ref="O115" ca="1" si="99">IFERROR(((J115)/H115),"ND")</f>
        <v>ND</v>
      </c>
      <c r="P115" s="1010"/>
    </row>
    <row r="116" spans="3:16">
      <c r="C116" s="1025"/>
      <c r="D116" s="1018"/>
      <c r="E116" s="1018"/>
      <c r="F116" s="1021"/>
      <c r="G116" s="1023"/>
      <c r="H116" s="1080"/>
      <c r="I116" s="1012"/>
      <c r="J116" s="244">
        <f ca="1">IF(MOD(ROW()-13,2)=0,IF(ISBLANK(OFFSET('12. SEGUIMIENTO 2027'!$N$14,INT((ROW()-13)/2),0)),"",OFFSET('12. SEGUIMIENTO 2027'!$N$14,INT((ROW()-13)/2),0)),IF(ISBLANK(OFFSET('9. METAS'!$U$20,INT((ROW()-14)/2),0)),"",OFFSET('9. METAS'!$U$20,INT((ROW()-14)/2),0)))</f>
        <v>1</v>
      </c>
      <c r="K116" s="245">
        <f ca="1">IF(MOD(ROW()-13,2)=0,IF(ISBLANK(OFFSET('12. SEGUIMIENTO 2027'!$O$14,INT((ROW()-13)/2),0)),"",OFFSET('12. SEGUIMIENTO 2027'!$O$14,INT((ROW()-13)/2),0)),IF(ISBLANK(OFFSET('9. METAS'!$V$20,INT((ROW()-14)/2),0)),"",OFFSET('9. METAS'!$V$20,INT((ROW()-14)/2),0)))</f>
        <v>0</v>
      </c>
      <c r="L116" s="245">
        <f ca="1">IF(MOD(ROW()-13,2)=0,IF(ISBLANK(OFFSET('12. SEGUIMIENTO 2027'!$P$14,INT((ROW()-13)/2),0)),"",OFFSET('12. SEGUIMIENTO 2027'!$P$14,INT((ROW()-13)/2),0)),IF(ISBLANK(OFFSET('9. METAS'!$W$20,INT((ROW()-14)/2),0)),"",OFFSET('9. METAS'!$W$20,INT((ROW()-14)/2),0)))</f>
        <v>1</v>
      </c>
      <c r="M116" s="246">
        <f ca="1">IF(MOD(ROW()-13,2)=0,IF(ISBLANK(OFFSET('12. SEGUIMIENTO 2027'!$Q$14,INT((ROW()-13)/2),0)),"",OFFSET('12. SEGUIMIENTO 2027'!$Q$14,INT((ROW()-13)/2),0)),IF(ISBLANK(OFFSET('9. METAS'!$X$20,INT((ROW()-14)/2),0)),"",OFFSET('9. METAS'!$X$20,INT((ROW()-14)/2),0)))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80" t="str">
        <f ca="1">IF(ISBLANK(OFFSET('9. METAS'!$L$20,INT((ROW()-13)/2),0)),"",OFFSET('9. METAS'!$L$20,INT((ROW()-13)/2),0))</f>
        <v/>
      </c>
      <c r="I117" s="1004"/>
      <c r="J117" s="244" t="str">
        <f ca="1">IF(MOD(ROW()-13,2)=0,IF(ISBLANK(OFFSET('12. SEGUIMIENTO 2027'!$N$14,INT((ROW()-13)/2),0)),"",OFFSET('12. SEGUIMIENTO 2027'!$N$14,INT((ROW()-13)/2),0)),IF(ISBLANK(OFFSET('9. METAS'!$U$20,INT((ROW()-14)/2),0)),"",OFFSET('9. METAS'!$U$20,INT((ROW()-14)/2),0)))</f>
        <v/>
      </c>
      <c r="K117" s="245" t="str">
        <f ca="1">IF(MOD(ROW()-13,2)=0,IF(ISBLANK(OFFSET('12. SEGUIMIENTO 2027'!$O$14,INT((ROW()-13)/2),0)),"",OFFSET('12. SEGUIMIENTO 2027'!$O$14,INT((ROW()-13)/2),0)),IF(ISBLANK(OFFSET('9. METAS'!$V$20,INT((ROW()-14)/2),0)),"",OFFSET('9. METAS'!$V$20,INT((ROW()-14)/2),0)))</f>
        <v/>
      </c>
      <c r="L117" s="245" t="str">
        <f ca="1">IF(MOD(ROW()-13,2)=0,IF(ISBLANK(OFFSET('12. SEGUIMIENTO 2027'!$P$14,INT((ROW()-13)/2),0)),"",OFFSET('12. SEGUIMIENTO 2027'!$P$14,INT((ROW()-13)/2),0)),IF(ISBLANK(OFFSET('9. METAS'!$W$20,INT((ROW()-14)/2),0)),"",OFFSET('9. METAS'!$W$20,INT((ROW()-14)/2),0)))</f>
        <v/>
      </c>
      <c r="M117" s="246" t="str">
        <f ca="1">IF(MOD(ROW()-13,2)=0,IF(ISBLANK(OFFSET('12. SEGUIMIENTO 2027'!$Q$14,INT((ROW()-13)/2),0)),"",OFFSET('12. SEGUIMIENTO 2027'!$Q$14,INT((ROW()-13)/2),0)),IF(ISBLANK(OFFSET('9. METAS'!$X$20,INT((ROW()-14)/2),0)),"",OFFSET('9. METAS'!$X$20,INT((ROW()-14)/2),0)))</f>
        <v/>
      </c>
      <c r="N117" s="1006" t="str">
        <f t="shared" ref="N117" ca="1" si="100">IFERROR(J117/J118,"ND")</f>
        <v>ND</v>
      </c>
      <c r="O117" s="1008" t="str">
        <f t="shared" ref="O117" ca="1" si="101">IFERROR(((J117)/H117),"ND")</f>
        <v>ND</v>
      </c>
      <c r="P117" s="1010"/>
    </row>
    <row r="118" spans="3:16">
      <c r="C118" s="1025"/>
      <c r="D118" s="1018"/>
      <c r="E118" s="1018"/>
      <c r="F118" s="1021"/>
      <c r="G118" s="1023"/>
      <c r="H118" s="1080"/>
      <c r="I118" s="1012"/>
      <c r="J118" s="244" t="str">
        <f ca="1">IF(MOD(ROW()-13,2)=0,IF(ISBLANK(OFFSET('12. SEGUIMIENTO 2027'!$N$14,INT((ROW()-13)/2),0)),"",OFFSET('12. SEGUIMIENTO 2027'!$N$14,INT((ROW()-13)/2),0)),IF(ISBLANK(OFFSET('9. METAS'!$U$20,INT((ROW()-14)/2),0)),"",OFFSET('9. METAS'!$U$20,INT((ROW()-14)/2),0)))</f>
        <v/>
      </c>
      <c r="K118" s="245" t="str">
        <f ca="1">IF(MOD(ROW()-13,2)=0,IF(ISBLANK(OFFSET('12. SEGUIMIENTO 2027'!$O$14,INT((ROW()-13)/2),0)),"",OFFSET('12. SEGUIMIENTO 2027'!$O$14,INT((ROW()-13)/2),0)),IF(ISBLANK(OFFSET('9. METAS'!$V$20,INT((ROW()-14)/2),0)),"",OFFSET('9. METAS'!$V$20,INT((ROW()-14)/2),0)))</f>
        <v/>
      </c>
      <c r="L118" s="245" t="str">
        <f ca="1">IF(MOD(ROW()-13,2)=0,IF(ISBLANK(OFFSET('12. SEGUIMIENTO 2027'!$P$14,INT((ROW()-13)/2),0)),"",OFFSET('12. SEGUIMIENTO 2027'!$P$14,INT((ROW()-13)/2),0)),IF(ISBLANK(OFFSET('9. METAS'!$W$20,INT((ROW()-14)/2),0)),"",OFFSET('9. METAS'!$W$20,INT((ROW()-14)/2),0)))</f>
        <v/>
      </c>
      <c r="M118" s="246" t="str">
        <f ca="1">IF(MOD(ROW()-13,2)=0,IF(ISBLANK(OFFSET('12. SEGUIMIENTO 2027'!$Q$14,INT((ROW()-13)/2),0)),"",OFFSET('12. SEGUIMIENTO 2027'!$Q$14,INT((ROW()-13)/2),0)),IF(ISBLANK(OFFSET('9. METAS'!$X$20,INT((ROW()-14)/2),0)),"",OFFSET('9. METAS'!$X$20,INT((ROW()-14)/2),0)))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80" t="str">
        <f ca="1">IF(ISBLANK(OFFSET('9. METAS'!$L$20,INT((ROW()-13)/2),0)),"",OFFSET('9. METAS'!$L$20,INT((ROW()-13)/2),0))</f>
        <v/>
      </c>
      <c r="I119" s="1004"/>
      <c r="J119" s="244" t="str">
        <f ca="1">IF(MOD(ROW()-13,2)=0,IF(ISBLANK(OFFSET('12. SEGUIMIENTO 2027'!$N$14,INT((ROW()-13)/2),0)),"",OFFSET('12. SEGUIMIENTO 2027'!$N$14,INT((ROW()-13)/2),0)),IF(ISBLANK(OFFSET('9. METAS'!$U$20,INT((ROW()-14)/2),0)),"",OFFSET('9. METAS'!$U$20,INT((ROW()-14)/2),0)))</f>
        <v/>
      </c>
      <c r="K119" s="245" t="str">
        <f ca="1">IF(MOD(ROW()-13,2)=0,IF(ISBLANK(OFFSET('12. SEGUIMIENTO 2027'!$O$14,INT((ROW()-13)/2),0)),"",OFFSET('12. SEGUIMIENTO 2027'!$O$14,INT((ROW()-13)/2),0)),IF(ISBLANK(OFFSET('9. METAS'!$V$20,INT((ROW()-14)/2),0)),"",OFFSET('9. METAS'!$V$20,INT((ROW()-14)/2),0)))</f>
        <v/>
      </c>
      <c r="L119" s="245" t="str">
        <f ca="1">IF(MOD(ROW()-13,2)=0,IF(ISBLANK(OFFSET('12. SEGUIMIENTO 2027'!$P$14,INT((ROW()-13)/2),0)),"",OFFSET('12. SEGUIMIENTO 2027'!$P$14,INT((ROW()-13)/2),0)),IF(ISBLANK(OFFSET('9. METAS'!$W$20,INT((ROW()-14)/2),0)),"",OFFSET('9. METAS'!$W$20,INT((ROW()-14)/2),0)))</f>
        <v/>
      </c>
      <c r="M119" s="246" t="str">
        <f ca="1">IF(MOD(ROW()-13,2)=0,IF(ISBLANK(OFFSET('12. SEGUIMIENTO 2027'!$Q$14,INT((ROW()-13)/2),0)),"",OFFSET('12. SEGUIMIENTO 2027'!$Q$14,INT((ROW()-13)/2),0)),IF(ISBLANK(OFFSET('9. METAS'!$X$20,INT((ROW()-14)/2),0)),"",OFFSET('9. METAS'!$X$20,INT((ROW()-14)/2),0)))</f>
        <v/>
      </c>
      <c r="N119" s="1006" t="str">
        <f t="shared" ref="N119" ca="1" si="102">IFERROR(J119/J120,"ND")</f>
        <v>ND</v>
      </c>
      <c r="O119" s="1008" t="str">
        <f t="shared" ref="O119" ca="1" si="103">IFERROR(((J119)/H119),"ND")</f>
        <v>ND</v>
      </c>
      <c r="P119" s="1010"/>
    </row>
    <row r="120" spans="3:16">
      <c r="C120" s="1025"/>
      <c r="D120" s="1018"/>
      <c r="E120" s="1018"/>
      <c r="F120" s="1021"/>
      <c r="G120" s="1023"/>
      <c r="H120" s="1080"/>
      <c r="I120" s="1012"/>
      <c r="J120" s="244" t="str">
        <f ca="1">IF(MOD(ROW()-13,2)=0,IF(ISBLANK(OFFSET('12. SEGUIMIENTO 2027'!$N$14,INT((ROW()-13)/2),0)),"",OFFSET('12. SEGUIMIENTO 2027'!$N$14,INT((ROW()-13)/2),0)),IF(ISBLANK(OFFSET('9. METAS'!$U$20,INT((ROW()-14)/2),0)),"",OFFSET('9. METAS'!$U$20,INT((ROW()-14)/2),0)))</f>
        <v/>
      </c>
      <c r="K120" s="245" t="str">
        <f ca="1">IF(MOD(ROW()-13,2)=0,IF(ISBLANK(OFFSET('12. SEGUIMIENTO 2027'!$O$14,INT((ROW()-13)/2),0)),"",OFFSET('12. SEGUIMIENTO 2027'!$O$14,INT((ROW()-13)/2),0)),IF(ISBLANK(OFFSET('9. METAS'!$V$20,INT((ROW()-14)/2),0)),"",OFFSET('9. METAS'!$V$20,INT((ROW()-14)/2),0)))</f>
        <v/>
      </c>
      <c r="L120" s="245" t="str">
        <f ca="1">IF(MOD(ROW()-13,2)=0,IF(ISBLANK(OFFSET('12. SEGUIMIENTO 2027'!$P$14,INT((ROW()-13)/2),0)),"",OFFSET('12. SEGUIMIENTO 2027'!$P$14,INT((ROW()-13)/2),0)),IF(ISBLANK(OFFSET('9. METAS'!$W$20,INT((ROW()-14)/2),0)),"",OFFSET('9. METAS'!$W$20,INT((ROW()-14)/2),0)))</f>
        <v/>
      </c>
      <c r="M120" s="246" t="str">
        <f ca="1">IF(MOD(ROW()-13,2)=0,IF(ISBLANK(OFFSET('12. SEGUIMIENTO 2027'!$Q$14,INT((ROW()-13)/2),0)),"",OFFSET('12. SEGUIMIENTO 2027'!$Q$14,INT((ROW()-13)/2),0)),IF(ISBLANK(OFFSET('9. METAS'!$X$20,INT((ROW()-14)/2),0)),"",OFFSET('9. METAS'!$X$20,INT((ROW()-14)/2),0)))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80" t="str">
        <f ca="1">IF(ISBLANK(OFFSET('9. METAS'!$L$20,INT((ROW()-13)/2),0)),"",OFFSET('9. METAS'!$L$20,INT((ROW()-13)/2),0))</f>
        <v/>
      </c>
      <c r="I121" s="1004"/>
      <c r="J121" s="244" t="str">
        <f ca="1">IF(MOD(ROW()-13,2)=0,IF(ISBLANK(OFFSET('12. SEGUIMIENTO 2027'!$N$14,INT((ROW()-13)/2),0)),"",OFFSET('12. SEGUIMIENTO 2027'!$N$14,INT((ROW()-13)/2),0)),IF(ISBLANK(OFFSET('9. METAS'!$U$20,INT((ROW()-14)/2),0)),"",OFFSET('9. METAS'!$U$20,INT((ROW()-14)/2),0)))</f>
        <v/>
      </c>
      <c r="K121" s="245" t="str">
        <f ca="1">IF(MOD(ROW()-13,2)=0,IF(ISBLANK(OFFSET('12. SEGUIMIENTO 2027'!$O$14,INT((ROW()-13)/2),0)),"",OFFSET('12. SEGUIMIENTO 2027'!$O$14,INT((ROW()-13)/2),0)),IF(ISBLANK(OFFSET('9. METAS'!$V$20,INT((ROW()-14)/2),0)),"",OFFSET('9. METAS'!$V$20,INT((ROW()-14)/2),0)))</f>
        <v/>
      </c>
      <c r="L121" s="245" t="str">
        <f ca="1">IF(MOD(ROW()-13,2)=0,IF(ISBLANK(OFFSET('12. SEGUIMIENTO 2027'!$P$14,INT((ROW()-13)/2),0)),"",OFFSET('12. SEGUIMIENTO 2027'!$P$14,INT((ROW()-13)/2),0)),IF(ISBLANK(OFFSET('9. METAS'!$W$20,INT((ROW()-14)/2),0)),"",OFFSET('9. METAS'!$W$20,INT((ROW()-14)/2),0)))</f>
        <v/>
      </c>
      <c r="M121" s="246" t="str">
        <f ca="1">IF(MOD(ROW()-13,2)=0,IF(ISBLANK(OFFSET('12. SEGUIMIENTO 2027'!$Q$14,INT((ROW()-13)/2),0)),"",OFFSET('12. SEGUIMIENTO 2027'!$Q$14,INT((ROW()-13)/2),0)),IF(ISBLANK(OFFSET('9. METAS'!$X$20,INT((ROW()-14)/2),0)),"",OFFSET('9. METAS'!$X$20,INT((ROW()-14)/2),0)))</f>
        <v/>
      </c>
      <c r="N121" s="1006" t="str">
        <f t="shared" ref="N121" ca="1" si="104">IFERROR(J121/J122,"ND")</f>
        <v>ND</v>
      </c>
      <c r="O121" s="1008" t="str">
        <f t="shared" ref="O121" ca="1" si="105">IFERROR(((J121)/H121),"ND")</f>
        <v>ND</v>
      </c>
      <c r="P121" s="1010"/>
    </row>
    <row r="122" spans="3:16">
      <c r="C122" s="1025"/>
      <c r="D122" s="1018"/>
      <c r="E122" s="1018"/>
      <c r="F122" s="1021"/>
      <c r="G122" s="1023"/>
      <c r="H122" s="1080"/>
      <c r="I122" s="1012"/>
      <c r="J122" s="244" t="str">
        <f ca="1">IF(MOD(ROW()-13,2)=0,IF(ISBLANK(OFFSET('12. SEGUIMIENTO 2027'!$N$14,INT((ROW()-13)/2),0)),"",OFFSET('12. SEGUIMIENTO 2027'!$N$14,INT((ROW()-13)/2),0)),IF(ISBLANK(OFFSET('9. METAS'!$U$20,INT((ROW()-14)/2),0)),"",OFFSET('9. METAS'!$U$20,INT((ROW()-14)/2),0)))</f>
        <v/>
      </c>
      <c r="K122" s="245" t="str">
        <f ca="1">IF(MOD(ROW()-13,2)=0,IF(ISBLANK(OFFSET('12. SEGUIMIENTO 2027'!$O$14,INT((ROW()-13)/2),0)),"",OFFSET('12. SEGUIMIENTO 2027'!$O$14,INT((ROW()-13)/2),0)),IF(ISBLANK(OFFSET('9. METAS'!$V$20,INT((ROW()-14)/2),0)),"",OFFSET('9. METAS'!$V$20,INT((ROW()-14)/2),0)))</f>
        <v/>
      </c>
      <c r="L122" s="245" t="str">
        <f ca="1">IF(MOD(ROW()-13,2)=0,IF(ISBLANK(OFFSET('12. SEGUIMIENTO 2027'!$P$14,INT((ROW()-13)/2),0)),"",OFFSET('12. SEGUIMIENTO 2027'!$P$14,INT((ROW()-13)/2),0)),IF(ISBLANK(OFFSET('9. METAS'!$W$20,INT((ROW()-14)/2),0)),"",OFFSET('9. METAS'!$W$20,INT((ROW()-14)/2),0)))</f>
        <v/>
      </c>
      <c r="M122" s="246" t="str">
        <f ca="1">IF(MOD(ROW()-13,2)=0,IF(ISBLANK(OFFSET('12. SEGUIMIENTO 2027'!$Q$14,INT((ROW()-13)/2),0)),"",OFFSET('12. SEGUIMIENTO 2027'!$Q$14,INT((ROW()-13)/2),0)),IF(ISBLANK(OFFSET('9. METAS'!$X$20,INT((ROW()-14)/2),0)),"",OFFSET('9. METAS'!$X$20,INT((ROW()-14)/2),0)))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80" t="str">
        <f ca="1">IF(ISBLANK(OFFSET('9. METAS'!$L$20,INT((ROW()-13)/2),0)),"",OFFSET('9. METAS'!$L$20,INT((ROW()-13)/2),0))</f>
        <v/>
      </c>
      <c r="I123" s="1004"/>
      <c r="J123" s="244" t="str">
        <f ca="1">IF(MOD(ROW()-13,2)=0,IF(ISBLANK(OFFSET('12. SEGUIMIENTO 2027'!$N$14,INT((ROW()-13)/2),0)),"",OFFSET('12. SEGUIMIENTO 2027'!$N$14,INT((ROW()-13)/2),0)),IF(ISBLANK(OFFSET('9. METAS'!$U$20,INT((ROW()-14)/2),0)),"",OFFSET('9. METAS'!$U$20,INT((ROW()-14)/2),0)))</f>
        <v/>
      </c>
      <c r="K123" s="245" t="str">
        <f ca="1">IF(MOD(ROW()-13,2)=0,IF(ISBLANK(OFFSET('12. SEGUIMIENTO 2027'!$O$14,INT((ROW()-13)/2),0)),"",OFFSET('12. SEGUIMIENTO 2027'!$O$14,INT((ROW()-13)/2),0)),IF(ISBLANK(OFFSET('9. METAS'!$V$20,INT((ROW()-14)/2),0)),"",OFFSET('9. METAS'!$V$20,INT((ROW()-14)/2),0)))</f>
        <v/>
      </c>
      <c r="L123" s="245" t="str">
        <f ca="1">IF(MOD(ROW()-13,2)=0,IF(ISBLANK(OFFSET('12. SEGUIMIENTO 2027'!$P$14,INT((ROW()-13)/2),0)),"",OFFSET('12. SEGUIMIENTO 2027'!$P$14,INT((ROW()-13)/2),0)),IF(ISBLANK(OFFSET('9. METAS'!$W$20,INT((ROW()-14)/2),0)),"",OFFSET('9. METAS'!$W$20,INT((ROW()-14)/2),0)))</f>
        <v/>
      </c>
      <c r="M123" s="246" t="str">
        <f ca="1">IF(MOD(ROW()-13,2)=0,IF(ISBLANK(OFFSET('12. SEGUIMIENTO 2027'!$Q$14,INT((ROW()-13)/2),0)),"",OFFSET('12. SEGUIMIENTO 2027'!$Q$14,INT((ROW()-13)/2),0)),IF(ISBLANK(OFFSET('9. METAS'!$X$20,INT((ROW()-14)/2),0)),"",OFFSET('9. METAS'!$X$20,INT((ROW()-14)/2),0)))</f>
        <v/>
      </c>
      <c r="N123" s="1006" t="str">
        <f t="shared" ref="N123" ca="1" si="106">IFERROR(J123/J124,"ND")</f>
        <v>ND</v>
      </c>
      <c r="O123" s="1008" t="str">
        <f t="shared" ref="O123" ca="1" si="107">IFERROR(((J123)/H123),"ND")</f>
        <v>ND</v>
      </c>
      <c r="P123" s="1010"/>
    </row>
    <row r="124" spans="3:16">
      <c r="C124" s="1025"/>
      <c r="D124" s="1018"/>
      <c r="E124" s="1018"/>
      <c r="F124" s="1021"/>
      <c r="G124" s="1023"/>
      <c r="H124" s="1080"/>
      <c r="I124" s="1012"/>
      <c r="J124" s="244" t="str">
        <f ca="1">IF(MOD(ROW()-13,2)=0,IF(ISBLANK(OFFSET('12. SEGUIMIENTO 2027'!$N$14,INT((ROW()-13)/2),0)),"",OFFSET('12. SEGUIMIENTO 2027'!$N$14,INT((ROW()-13)/2),0)),IF(ISBLANK(OFFSET('9. METAS'!$U$20,INT((ROW()-14)/2),0)),"",OFFSET('9. METAS'!$U$20,INT((ROW()-14)/2),0)))</f>
        <v/>
      </c>
      <c r="K124" s="245" t="str">
        <f ca="1">IF(MOD(ROW()-13,2)=0,IF(ISBLANK(OFFSET('12. SEGUIMIENTO 2027'!$O$14,INT((ROW()-13)/2),0)),"",OFFSET('12. SEGUIMIENTO 2027'!$O$14,INT((ROW()-13)/2),0)),IF(ISBLANK(OFFSET('9. METAS'!$V$20,INT((ROW()-14)/2),0)),"",OFFSET('9. METAS'!$V$20,INT((ROW()-14)/2),0)))</f>
        <v/>
      </c>
      <c r="L124" s="245" t="str">
        <f ca="1">IF(MOD(ROW()-13,2)=0,IF(ISBLANK(OFFSET('12. SEGUIMIENTO 2027'!$P$14,INT((ROW()-13)/2),0)),"",OFFSET('12. SEGUIMIENTO 2027'!$P$14,INT((ROW()-13)/2),0)),IF(ISBLANK(OFFSET('9. METAS'!$W$20,INT((ROW()-14)/2),0)),"",OFFSET('9. METAS'!$W$20,INT((ROW()-14)/2),0)))</f>
        <v/>
      </c>
      <c r="M124" s="246" t="str">
        <f ca="1">IF(MOD(ROW()-13,2)=0,IF(ISBLANK(OFFSET('12. SEGUIMIENTO 2027'!$Q$14,INT((ROW()-13)/2),0)),"",OFFSET('12. SEGUIMIENTO 2027'!$Q$14,INT((ROW()-13)/2),0)),IF(ISBLANK(OFFSET('9. METAS'!$X$20,INT((ROW()-14)/2),0)),"",OFFSET('9. METAS'!$X$20,INT((ROW()-14)/2),0)))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80">
        <f ca="1">IF(ISBLANK(OFFSET('9. METAS'!$L$20,INT((ROW()-13)/2),0)),"",OFFSET('9. METAS'!$L$20,INT((ROW()-13)/2),0))</f>
        <v>100</v>
      </c>
      <c r="I125" s="1004"/>
      <c r="J125" s="244" t="str">
        <f ca="1">IF(MOD(ROW()-13,2)=0,IF(ISBLANK(OFFSET('12. SEGUIMIENTO 2027'!$N$14,INT((ROW()-13)/2),0)),"",OFFSET('12. SEGUIMIENTO 2027'!$N$14,INT((ROW()-13)/2),0)),IF(ISBLANK(OFFSET('9. METAS'!$U$20,INT((ROW()-14)/2),0)),"",OFFSET('9. METAS'!$U$20,INT((ROW()-14)/2),0)))</f>
        <v/>
      </c>
      <c r="K125" s="245" t="str">
        <f ca="1">IF(MOD(ROW()-13,2)=0,IF(ISBLANK(OFFSET('12. SEGUIMIENTO 2027'!$O$14,INT((ROW()-13)/2),0)),"",OFFSET('12. SEGUIMIENTO 2027'!$O$14,INT((ROW()-13)/2),0)),IF(ISBLANK(OFFSET('9. METAS'!$V$20,INT((ROW()-14)/2),0)),"",OFFSET('9. METAS'!$V$20,INT((ROW()-14)/2),0)))</f>
        <v/>
      </c>
      <c r="L125" s="245" t="str">
        <f ca="1">IF(MOD(ROW()-13,2)=0,IF(ISBLANK(OFFSET('12. SEGUIMIENTO 2027'!$P$14,INT((ROW()-13)/2),0)),"",OFFSET('12. SEGUIMIENTO 2027'!$P$14,INT((ROW()-13)/2),0)),IF(ISBLANK(OFFSET('9. METAS'!$W$20,INT((ROW()-14)/2),0)),"",OFFSET('9. METAS'!$W$20,INT((ROW()-14)/2),0)))</f>
        <v/>
      </c>
      <c r="M125" s="246" t="str">
        <f ca="1">IF(MOD(ROW()-13,2)=0,IF(ISBLANK(OFFSET('12. SEGUIMIENTO 2027'!$Q$14,INT((ROW()-13)/2),0)),"",OFFSET('12. SEGUIMIENTO 2027'!$Q$14,INT((ROW()-13)/2),0)),IF(ISBLANK(OFFSET('9. METAS'!$X$20,INT((ROW()-14)/2),0)),"",OFFSET('9. METAS'!$X$20,INT((ROW()-14)/2),0)))</f>
        <v/>
      </c>
      <c r="N125" s="1006" t="str">
        <f t="shared" ref="N125" ca="1" si="108">IFERROR(J125/J126,"ND")</f>
        <v>ND</v>
      </c>
      <c r="O125" s="1008" t="str">
        <f t="shared" ref="O125" ca="1" si="109">IFERROR(((J125)/H125),"ND")</f>
        <v>ND</v>
      </c>
      <c r="P125" s="1010"/>
    </row>
    <row r="126" spans="3:16">
      <c r="C126" s="1025"/>
      <c r="D126" s="1018"/>
      <c r="E126" s="1018"/>
      <c r="F126" s="1021"/>
      <c r="G126" s="1023"/>
      <c r="H126" s="1080"/>
      <c r="I126" s="1012"/>
      <c r="J126" s="244">
        <f ca="1">IF(MOD(ROW()-13,2)=0,IF(ISBLANK(OFFSET('12. SEGUIMIENTO 2027'!$N$14,INT((ROW()-13)/2),0)),"",OFFSET('12. SEGUIMIENTO 2027'!$N$14,INT((ROW()-13)/2),0)),IF(ISBLANK(OFFSET('9. METAS'!$U$20,INT((ROW()-14)/2),0)),"",OFFSET('9. METAS'!$U$20,INT((ROW()-14)/2),0)))</f>
        <v>25</v>
      </c>
      <c r="K126" s="245">
        <f ca="1">IF(MOD(ROW()-13,2)=0,IF(ISBLANK(OFFSET('12. SEGUIMIENTO 2027'!$O$14,INT((ROW()-13)/2),0)),"",OFFSET('12. SEGUIMIENTO 2027'!$O$14,INT((ROW()-13)/2),0)),IF(ISBLANK(OFFSET('9. METAS'!$V$20,INT((ROW()-14)/2),0)),"",OFFSET('9. METAS'!$V$20,INT((ROW()-14)/2),0)))</f>
        <v>25</v>
      </c>
      <c r="L126" s="245">
        <f ca="1">IF(MOD(ROW()-13,2)=0,IF(ISBLANK(OFFSET('12. SEGUIMIENTO 2027'!$P$14,INT((ROW()-13)/2),0)),"",OFFSET('12. SEGUIMIENTO 2027'!$P$14,INT((ROW()-13)/2),0)),IF(ISBLANK(OFFSET('9. METAS'!$W$20,INT((ROW()-14)/2),0)),"",OFFSET('9. METAS'!$W$20,INT((ROW()-14)/2),0)))</f>
        <v>25</v>
      </c>
      <c r="M126" s="246">
        <f ca="1">IF(MOD(ROW()-13,2)=0,IF(ISBLANK(OFFSET('12. SEGUIMIENTO 2027'!$Q$14,INT((ROW()-13)/2),0)),"",OFFSET('12. SEGUIMIENTO 2027'!$Q$14,INT((ROW()-13)/2),0)),IF(ISBLANK(OFFSET('9. METAS'!$X$20,INT((ROW()-14)/2),0)),"",OFFSET('9. METAS'!$X$20,INT((ROW()-14)/2),0)))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80">
        <f ca="1">IF(ISBLANK(OFFSET('9. METAS'!$L$20,INT((ROW()-13)/2),0)),"",OFFSET('9. METAS'!$L$20,INT((ROW()-13)/2),0))</f>
        <v>78</v>
      </c>
      <c r="I127" s="1004"/>
      <c r="J127" s="244" t="str">
        <f ca="1">IF(MOD(ROW()-13,2)=0,IF(ISBLANK(OFFSET('12. SEGUIMIENTO 2027'!$N$14,INT((ROW()-13)/2),0)),"",OFFSET('12. SEGUIMIENTO 2027'!$N$14,INT((ROW()-13)/2),0)),IF(ISBLANK(OFFSET('9. METAS'!$U$20,INT((ROW()-14)/2),0)),"",OFFSET('9. METAS'!$U$20,INT((ROW()-14)/2),0)))</f>
        <v/>
      </c>
      <c r="K127" s="245" t="str">
        <f ca="1">IF(MOD(ROW()-13,2)=0,IF(ISBLANK(OFFSET('12. SEGUIMIENTO 2027'!$O$14,INT((ROW()-13)/2),0)),"",OFFSET('12. SEGUIMIENTO 2027'!$O$14,INT((ROW()-13)/2),0)),IF(ISBLANK(OFFSET('9. METAS'!$V$20,INT((ROW()-14)/2),0)),"",OFFSET('9. METAS'!$V$20,INT((ROW()-14)/2),0)))</f>
        <v/>
      </c>
      <c r="L127" s="245" t="str">
        <f ca="1">IF(MOD(ROW()-13,2)=0,IF(ISBLANK(OFFSET('12. SEGUIMIENTO 2027'!$P$14,INT((ROW()-13)/2),0)),"",OFFSET('12. SEGUIMIENTO 2027'!$P$14,INT((ROW()-13)/2),0)),IF(ISBLANK(OFFSET('9. METAS'!$W$20,INT((ROW()-14)/2),0)),"",OFFSET('9. METAS'!$W$20,INT((ROW()-14)/2),0)))</f>
        <v/>
      </c>
      <c r="M127" s="246" t="str">
        <f ca="1">IF(MOD(ROW()-13,2)=0,IF(ISBLANK(OFFSET('12. SEGUIMIENTO 2027'!$Q$14,INT((ROW()-13)/2),0)),"",OFFSET('12. SEGUIMIENTO 2027'!$Q$14,INT((ROW()-13)/2),0)),IF(ISBLANK(OFFSET('9. METAS'!$X$20,INT((ROW()-14)/2),0)),"",OFFSET('9. METAS'!$X$20,INT((ROW()-14)/2),0)))</f>
        <v/>
      </c>
      <c r="N127" s="1006" t="str">
        <f t="shared" ref="N127" ca="1" si="110">IFERROR(J127/J128,"ND")</f>
        <v>ND</v>
      </c>
      <c r="O127" s="1008" t="str">
        <f t="shared" ref="O127" ca="1" si="111">IFERROR(((J127)/H127),"ND")</f>
        <v>ND</v>
      </c>
      <c r="P127" s="1010"/>
    </row>
    <row r="128" spans="3:16">
      <c r="C128" s="1025"/>
      <c r="D128" s="1018"/>
      <c r="E128" s="1018"/>
      <c r="F128" s="1021"/>
      <c r="G128" s="1023"/>
      <c r="H128" s="1080"/>
      <c r="I128" s="1012"/>
      <c r="J128" s="244">
        <f ca="1">IF(MOD(ROW()-13,2)=0,IF(ISBLANK(OFFSET('12. SEGUIMIENTO 2027'!$N$14,INT((ROW()-13)/2),0)),"",OFFSET('12. SEGUIMIENTO 2027'!$N$14,INT((ROW()-13)/2),0)),IF(ISBLANK(OFFSET('9. METAS'!$U$20,INT((ROW()-14)/2),0)),"",OFFSET('9. METAS'!$U$20,INT((ROW()-14)/2),0)))</f>
        <v>15</v>
      </c>
      <c r="K128" s="245">
        <f ca="1">IF(MOD(ROW()-13,2)=0,IF(ISBLANK(OFFSET('12. SEGUIMIENTO 2027'!$O$14,INT((ROW()-13)/2),0)),"",OFFSET('12. SEGUIMIENTO 2027'!$O$14,INT((ROW()-13)/2),0)),IF(ISBLANK(OFFSET('9. METAS'!$V$20,INT((ROW()-14)/2),0)),"",OFFSET('9. METAS'!$V$20,INT((ROW()-14)/2),0)))</f>
        <v>24</v>
      </c>
      <c r="L128" s="245">
        <f ca="1">IF(MOD(ROW()-13,2)=0,IF(ISBLANK(OFFSET('12. SEGUIMIENTO 2027'!$P$14,INT((ROW()-13)/2),0)),"",OFFSET('12. SEGUIMIENTO 2027'!$P$14,INT((ROW()-13)/2),0)),IF(ISBLANK(OFFSET('9. METAS'!$W$20,INT((ROW()-14)/2),0)),"",OFFSET('9. METAS'!$W$20,INT((ROW()-14)/2),0)))</f>
        <v>23</v>
      </c>
      <c r="M128" s="246">
        <f ca="1">IF(MOD(ROW()-13,2)=0,IF(ISBLANK(OFFSET('12. SEGUIMIENTO 2027'!$Q$14,INT((ROW()-13)/2),0)),"",OFFSET('12. SEGUIMIENTO 2027'!$Q$14,INT((ROW()-13)/2),0)),IF(ISBLANK(OFFSET('9. METAS'!$X$20,INT((ROW()-14)/2),0)),"",OFFSET('9. METAS'!$X$20,INT((ROW()-14)/2),0)))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80" t="str">
        <f ca="1">IF(ISBLANK(OFFSET('9. METAS'!$L$20,INT((ROW()-13)/2),0)),"",OFFSET('9. METAS'!$L$20,INT((ROW()-13)/2),0))</f>
        <v/>
      </c>
      <c r="I129" s="1004"/>
      <c r="J129" s="244" t="str">
        <f ca="1">IF(MOD(ROW()-13,2)=0,IF(ISBLANK(OFFSET('12. SEGUIMIENTO 2027'!$N$14,INT((ROW()-13)/2),0)),"",OFFSET('12. SEGUIMIENTO 2027'!$N$14,INT((ROW()-13)/2),0)),IF(ISBLANK(OFFSET('9. METAS'!$U$20,INT((ROW()-14)/2),0)),"",OFFSET('9. METAS'!$U$20,INT((ROW()-14)/2),0)))</f>
        <v/>
      </c>
      <c r="K129" s="245" t="str">
        <f ca="1">IF(MOD(ROW()-13,2)=0,IF(ISBLANK(OFFSET('12. SEGUIMIENTO 2027'!$O$14,INT((ROW()-13)/2),0)),"",OFFSET('12. SEGUIMIENTO 2027'!$O$14,INT((ROW()-13)/2),0)),IF(ISBLANK(OFFSET('9. METAS'!$V$20,INT((ROW()-14)/2),0)),"",OFFSET('9. METAS'!$V$20,INT((ROW()-14)/2),0)))</f>
        <v/>
      </c>
      <c r="L129" s="245" t="str">
        <f ca="1">IF(MOD(ROW()-13,2)=0,IF(ISBLANK(OFFSET('12. SEGUIMIENTO 2027'!$P$14,INT((ROW()-13)/2),0)),"",OFFSET('12. SEGUIMIENTO 2027'!$P$14,INT((ROW()-13)/2),0)),IF(ISBLANK(OFFSET('9. METAS'!$W$20,INT((ROW()-14)/2),0)),"",OFFSET('9. METAS'!$W$20,INT((ROW()-14)/2),0)))</f>
        <v/>
      </c>
      <c r="M129" s="246" t="str">
        <f ca="1">IF(MOD(ROW()-13,2)=0,IF(ISBLANK(OFFSET('12. SEGUIMIENTO 2027'!$Q$14,INT((ROW()-13)/2),0)),"",OFFSET('12. SEGUIMIENTO 2027'!$Q$14,INT((ROW()-13)/2),0)),IF(ISBLANK(OFFSET('9. METAS'!$X$20,INT((ROW()-14)/2),0)),"",OFFSET('9. METAS'!$X$20,INT((ROW()-14)/2),0)))</f>
        <v/>
      </c>
      <c r="N129" s="1006" t="str">
        <f t="shared" ref="N129" ca="1" si="112">IFERROR(J129/J130,"ND")</f>
        <v>ND</v>
      </c>
      <c r="O129" s="1008" t="str">
        <f t="shared" ref="O129" ca="1" si="113">IFERROR(((J129)/H129),"ND")</f>
        <v>ND</v>
      </c>
      <c r="P129" s="1010"/>
    </row>
    <row r="130" spans="3:16">
      <c r="C130" s="1025"/>
      <c r="D130" s="1018"/>
      <c r="E130" s="1018"/>
      <c r="F130" s="1021"/>
      <c r="G130" s="1023"/>
      <c r="H130" s="1080"/>
      <c r="I130" s="1012"/>
      <c r="J130" s="244" t="str">
        <f ca="1">IF(MOD(ROW()-13,2)=0,IF(ISBLANK(OFFSET('12. SEGUIMIENTO 2027'!$N$14,INT((ROW()-13)/2),0)),"",OFFSET('12. SEGUIMIENTO 2027'!$N$14,INT((ROW()-13)/2),0)),IF(ISBLANK(OFFSET('9. METAS'!$U$20,INT((ROW()-14)/2),0)),"",OFFSET('9. METAS'!$U$20,INT((ROW()-14)/2),0)))</f>
        <v/>
      </c>
      <c r="K130" s="245" t="str">
        <f ca="1">IF(MOD(ROW()-13,2)=0,IF(ISBLANK(OFFSET('12. SEGUIMIENTO 2027'!$O$14,INT((ROW()-13)/2),0)),"",OFFSET('12. SEGUIMIENTO 2027'!$O$14,INT((ROW()-13)/2),0)),IF(ISBLANK(OFFSET('9. METAS'!$V$20,INT((ROW()-14)/2),0)),"",OFFSET('9. METAS'!$V$20,INT((ROW()-14)/2),0)))</f>
        <v/>
      </c>
      <c r="L130" s="245" t="str">
        <f ca="1">IF(MOD(ROW()-13,2)=0,IF(ISBLANK(OFFSET('12. SEGUIMIENTO 2027'!$P$14,INT((ROW()-13)/2),0)),"",OFFSET('12. SEGUIMIENTO 2027'!$P$14,INT((ROW()-13)/2),0)),IF(ISBLANK(OFFSET('9. METAS'!$W$20,INT((ROW()-14)/2),0)),"",OFFSET('9. METAS'!$W$20,INT((ROW()-14)/2),0)))</f>
        <v/>
      </c>
      <c r="M130" s="246" t="str">
        <f ca="1">IF(MOD(ROW()-13,2)=0,IF(ISBLANK(OFFSET('12. SEGUIMIENTO 2027'!$Q$14,INT((ROW()-13)/2),0)),"",OFFSET('12. SEGUIMIENTO 2027'!$Q$14,INT((ROW()-13)/2),0)),IF(ISBLANK(OFFSET('9. METAS'!$X$20,INT((ROW()-14)/2),0)),"",OFFSET('9. METAS'!$X$20,INT((ROW()-14)/2),0)))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80" t="str">
        <f ca="1">IF(ISBLANK(OFFSET('9. METAS'!$L$20,INT((ROW()-13)/2),0)),"",OFFSET('9. METAS'!$L$20,INT((ROW()-13)/2),0))</f>
        <v/>
      </c>
      <c r="I131" s="1004"/>
      <c r="J131" s="244" t="str">
        <f ca="1">IF(MOD(ROW()-13,2)=0,IF(ISBLANK(OFFSET('12. SEGUIMIENTO 2027'!$N$14,INT((ROW()-13)/2),0)),"",OFFSET('12. SEGUIMIENTO 2027'!$N$14,INT((ROW()-13)/2),0)),IF(ISBLANK(OFFSET('9. METAS'!$U$20,INT((ROW()-14)/2),0)),"",OFFSET('9. METAS'!$U$20,INT((ROW()-14)/2),0)))</f>
        <v/>
      </c>
      <c r="K131" s="245" t="str">
        <f ca="1">IF(MOD(ROW()-13,2)=0,IF(ISBLANK(OFFSET('12. SEGUIMIENTO 2027'!$O$14,INT((ROW()-13)/2),0)),"",OFFSET('12. SEGUIMIENTO 2027'!$O$14,INT((ROW()-13)/2),0)),IF(ISBLANK(OFFSET('9. METAS'!$V$20,INT((ROW()-14)/2),0)),"",OFFSET('9. METAS'!$V$20,INT((ROW()-14)/2),0)))</f>
        <v/>
      </c>
      <c r="L131" s="245" t="str">
        <f ca="1">IF(MOD(ROW()-13,2)=0,IF(ISBLANK(OFFSET('12. SEGUIMIENTO 2027'!$P$14,INT((ROW()-13)/2),0)),"",OFFSET('12. SEGUIMIENTO 2027'!$P$14,INT((ROW()-13)/2),0)),IF(ISBLANK(OFFSET('9. METAS'!$W$20,INT((ROW()-14)/2),0)),"",OFFSET('9. METAS'!$W$20,INT((ROW()-14)/2),0)))</f>
        <v/>
      </c>
      <c r="M131" s="246" t="str">
        <f ca="1">IF(MOD(ROW()-13,2)=0,IF(ISBLANK(OFFSET('12. SEGUIMIENTO 2027'!$Q$14,INT((ROW()-13)/2),0)),"",OFFSET('12. SEGUIMIENTO 2027'!$Q$14,INT((ROW()-13)/2),0)),IF(ISBLANK(OFFSET('9. METAS'!$X$20,INT((ROW()-14)/2),0)),"",OFFSET('9. METAS'!$X$20,INT((ROW()-14)/2),0)))</f>
        <v/>
      </c>
      <c r="N131" s="1006" t="str">
        <f t="shared" ref="N131" ca="1" si="114">IFERROR(J131/J132,"ND")</f>
        <v>ND</v>
      </c>
      <c r="O131" s="1008" t="str">
        <f t="shared" ref="O131" ca="1" si="115">IFERROR(((J131)/H131),"ND")</f>
        <v>ND</v>
      </c>
      <c r="P131" s="1010"/>
    </row>
    <row r="132" spans="3:16">
      <c r="C132" s="1025"/>
      <c r="D132" s="1018"/>
      <c r="E132" s="1018"/>
      <c r="F132" s="1021"/>
      <c r="G132" s="1023"/>
      <c r="H132" s="1080"/>
      <c r="I132" s="1012"/>
      <c r="J132" s="244" t="str">
        <f ca="1">IF(MOD(ROW()-13,2)=0,IF(ISBLANK(OFFSET('12. SEGUIMIENTO 2027'!$N$14,INT((ROW()-13)/2),0)),"",OFFSET('12. SEGUIMIENTO 2027'!$N$14,INT((ROW()-13)/2),0)),IF(ISBLANK(OFFSET('9. METAS'!$U$20,INT((ROW()-14)/2),0)),"",OFFSET('9. METAS'!$U$20,INT((ROW()-14)/2),0)))</f>
        <v/>
      </c>
      <c r="K132" s="245" t="str">
        <f ca="1">IF(MOD(ROW()-13,2)=0,IF(ISBLANK(OFFSET('12. SEGUIMIENTO 2027'!$O$14,INT((ROW()-13)/2),0)),"",OFFSET('12. SEGUIMIENTO 2027'!$O$14,INT((ROW()-13)/2),0)),IF(ISBLANK(OFFSET('9. METAS'!$V$20,INT((ROW()-14)/2),0)),"",OFFSET('9. METAS'!$V$20,INT((ROW()-14)/2),0)))</f>
        <v/>
      </c>
      <c r="L132" s="245" t="str">
        <f ca="1">IF(MOD(ROW()-13,2)=0,IF(ISBLANK(OFFSET('12. SEGUIMIENTO 2027'!$P$14,INT((ROW()-13)/2),0)),"",OFFSET('12. SEGUIMIENTO 2027'!$P$14,INT((ROW()-13)/2),0)),IF(ISBLANK(OFFSET('9. METAS'!$W$20,INT((ROW()-14)/2),0)),"",OFFSET('9. METAS'!$W$20,INT((ROW()-14)/2),0)))</f>
        <v/>
      </c>
      <c r="M132" s="246" t="str">
        <f ca="1">IF(MOD(ROW()-13,2)=0,IF(ISBLANK(OFFSET('12. SEGUIMIENTO 2027'!$Q$14,INT((ROW()-13)/2),0)),"",OFFSET('12. SEGUIMIENTO 2027'!$Q$14,INT((ROW()-13)/2),0)),IF(ISBLANK(OFFSET('9. METAS'!$X$20,INT((ROW()-14)/2),0)),"",OFFSET('9. METAS'!$X$20,INT((ROW()-14)/2),0)))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80" t="str">
        <f ca="1">IF(ISBLANK(OFFSET('9. METAS'!$L$20,INT((ROW()-13)/2),0)),"",OFFSET('9. METAS'!$L$20,INT((ROW()-13)/2),0))</f>
        <v/>
      </c>
      <c r="I133" s="1004"/>
      <c r="J133" s="244" t="str">
        <f ca="1">IF(MOD(ROW()-13,2)=0,IF(ISBLANK(OFFSET('12. SEGUIMIENTO 2027'!$N$14,INT((ROW()-13)/2),0)),"",OFFSET('12. SEGUIMIENTO 2027'!$N$14,INT((ROW()-13)/2),0)),IF(ISBLANK(OFFSET('9. METAS'!$U$20,INT((ROW()-14)/2),0)),"",OFFSET('9. METAS'!$U$20,INT((ROW()-14)/2),0)))</f>
        <v/>
      </c>
      <c r="K133" s="245" t="str">
        <f ca="1">IF(MOD(ROW()-13,2)=0,IF(ISBLANK(OFFSET('12. SEGUIMIENTO 2027'!$O$14,INT((ROW()-13)/2),0)),"",OFFSET('12. SEGUIMIENTO 2027'!$O$14,INT((ROW()-13)/2),0)),IF(ISBLANK(OFFSET('9. METAS'!$V$20,INT((ROW()-14)/2),0)),"",OFFSET('9. METAS'!$V$20,INT((ROW()-14)/2),0)))</f>
        <v/>
      </c>
      <c r="L133" s="245" t="str">
        <f ca="1">IF(MOD(ROW()-13,2)=0,IF(ISBLANK(OFFSET('12. SEGUIMIENTO 2027'!$P$14,INT((ROW()-13)/2),0)),"",OFFSET('12. SEGUIMIENTO 2027'!$P$14,INT((ROW()-13)/2),0)),IF(ISBLANK(OFFSET('9. METAS'!$W$20,INT((ROW()-14)/2),0)),"",OFFSET('9. METAS'!$W$20,INT((ROW()-14)/2),0)))</f>
        <v/>
      </c>
      <c r="M133" s="246" t="str">
        <f ca="1">IF(MOD(ROW()-13,2)=0,IF(ISBLANK(OFFSET('12. SEGUIMIENTO 2027'!$Q$14,INT((ROW()-13)/2),0)),"",OFFSET('12. SEGUIMIENTO 2027'!$Q$14,INT((ROW()-13)/2),0)),IF(ISBLANK(OFFSET('9. METAS'!$X$20,INT((ROW()-14)/2),0)),"",OFFSET('9. METAS'!$X$20,INT((ROW()-14)/2),0)))</f>
        <v/>
      </c>
      <c r="N133" s="1006" t="str">
        <f t="shared" ref="N133" ca="1" si="116">IFERROR(J133/J134,"ND")</f>
        <v>ND</v>
      </c>
      <c r="O133" s="1008" t="str">
        <f t="shared" ref="O133" ca="1" si="117">IFERROR(((J133)/H133),"ND")</f>
        <v>ND</v>
      </c>
      <c r="P133" s="1010"/>
    </row>
    <row r="134" spans="3:16">
      <c r="C134" s="1025"/>
      <c r="D134" s="1018"/>
      <c r="E134" s="1018"/>
      <c r="F134" s="1021"/>
      <c r="G134" s="1023"/>
      <c r="H134" s="1080"/>
      <c r="I134" s="1012"/>
      <c r="J134" s="244" t="str">
        <f ca="1">IF(MOD(ROW()-13,2)=0,IF(ISBLANK(OFFSET('12. SEGUIMIENTO 2027'!$N$14,INT((ROW()-13)/2),0)),"",OFFSET('12. SEGUIMIENTO 2027'!$N$14,INT((ROW()-13)/2),0)),IF(ISBLANK(OFFSET('9. METAS'!$U$20,INT((ROW()-14)/2),0)),"",OFFSET('9. METAS'!$U$20,INT((ROW()-14)/2),0)))</f>
        <v/>
      </c>
      <c r="K134" s="245" t="str">
        <f ca="1">IF(MOD(ROW()-13,2)=0,IF(ISBLANK(OFFSET('12. SEGUIMIENTO 2027'!$O$14,INT((ROW()-13)/2),0)),"",OFFSET('12. SEGUIMIENTO 2027'!$O$14,INT((ROW()-13)/2),0)),IF(ISBLANK(OFFSET('9. METAS'!$V$20,INT((ROW()-14)/2),0)),"",OFFSET('9. METAS'!$V$20,INT((ROW()-14)/2),0)))</f>
        <v/>
      </c>
      <c r="L134" s="245" t="str">
        <f ca="1">IF(MOD(ROW()-13,2)=0,IF(ISBLANK(OFFSET('12. SEGUIMIENTO 2027'!$P$14,INT((ROW()-13)/2),0)),"",OFFSET('12. SEGUIMIENTO 2027'!$P$14,INT((ROW()-13)/2),0)),IF(ISBLANK(OFFSET('9. METAS'!$W$20,INT((ROW()-14)/2),0)),"",OFFSET('9. METAS'!$W$20,INT((ROW()-14)/2),0)))</f>
        <v/>
      </c>
      <c r="M134" s="246" t="str">
        <f ca="1">IF(MOD(ROW()-13,2)=0,IF(ISBLANK(OFFSET('12. SEGUIMIENTO 2027'!$Q$14,INT((ROW()-13)/2),0)),"",OFFSET('12. SEGUIMIENTO 2027'!$Q$14,INT((ROW()-13)/2),0)),IF(ISBLANK(OFFSET('9. METAS'!$X$20,INT((ROW()-14)/2),0)),"",OFFSET('9. METAS'!$X$20,INT((ROW()-14)/2),0)))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80" t="str">
        <f ca="1">IF(ISBLANK(OFFSET('9. METAS'!$L$20,INT((ROW()-13)/2),0)),"",OFFSET('9. METAS'!$L$20,INT((ROW()-13)/2),0))</f>
        <v/>
      </c>
      <c r="I135" s="1004"/>
      <c r="J135" s="244" t="str">
        <f ca="1">IF(MOD(ROW()-13,2)=0,IF(ISBLANK(OFFSET('12. SEGUIMIENTO 2027'!$N$14,INT((ROW()-13)/2),0)),"",OFFSET('12. SEGUIMIENTO 2027'!$N$14,INT((ROW()-13)/2),0)),IF(ISBLANK(OFFSET('9. METAS'!$U$20,INT((ROW()-14)/2),0)),"",OFFSET('9. METAS'!$U$20,INT((ROW()-14)/2),0)))</f>
        <v/>
      </c>
      <c r="K135" s="245" t="str">
        <f ca="1">IF(MOD(ROW()-13,2)=0,IF(ISBLANK(OFFSET('12. SEGUIMIENTO 2027'!$O$14,INT((ROW()-13)/2),0)),"",OFFSET('12. SEGUIMIENTO 2027'!$O$14,INT((ROW()-13)/2),0)),IF(ISBLANK(OFFSET('9. METAS'!$V$20,INT((ROW()-14)/2),0)),"",OFFSET('9. METAS'!$V$20,INT((ROW()-14)/2),0)))</f>
        <v/>
      </c>
      <c r="L135" s="245" t="str">
        <f ca="1">IF(MOD(ROW()-13,2)=0,IF(ISBLANK(OFFSET('12. SEGUIMIENTO 2027'!$P$14,INT((ROW()-13)/2),0)),"",OFFSET('12. SEGUIMIENTO 2027'!$P$14,INT((ROW()-13)/2),0)),IF(ISBLANK(OFFSET('9. METAS'!$W$20,INT((ROW()-14)/2),0)),"",OFFSET('9. METAS'!$W$20,INT((ROW()-14)/2),0)))</f>
        <v/>
      </c>
      <c r="M135" s="246" t="str">
        <f ca="1">IF(MOD(ROW()-13,2)=0,IF(ISBLANK(OFFSET('12. SEGUIMIENTO 2027'!$Q$14,INT((ROW()-13)/2),0)),"",OFFSET('12. SEGUIMIENTO 2027'!$Q$14,INT((ROW()-13)/2),0)),IF(ISBLANK(OFFSET('9. METAS'!$X$20,INT((ROW()-14)/2),0)),"",OFFSET('9. METAS'!$X$20,INT((ROW()-14)/2),0)))</f>
        <v/>
      </c>
      <c r="N135" s="1006" t="str">
        <f t="shared" ref="N135" ca="1" si="118">IFERROR(J135/J136,"ND")</f>
        <v>ND</v>
      </c>
      <c r="O135" s="1008" t="str">
        <f t="shared" ref="O135" ca="1" si="119">IFERROR(((J135)/H135),"ND")</f>
        <v>ND</v>
      </c>
      <c r="P135" s="1010"/>
    </row>
    <row r="136" spans="3:16">
      <c r="C136" s="1025"/>
      <c r="D136" s="1018"/>
      <c r="E136" s="1018"/>
      <c r="F136" s="1021"/>
      <c r="G136" s="1023"/>
      <c r="H136" s="1080"/>
      <c r="I136" s="1012"/>
      <c r="J136" s="244" t="str">
        <f ca="1">IF(MOD(ROW()-13,2)=0,IF(ISBLANK(OFFSET('12. SEGUIMIENTO 2027'!$N$14,INT((ROW()-13)/2),0)),"",OFFSET('12. SEGUIMIENTO 2027'!$N$14,INT((ROW()-13)/2),0)),IF(ISBLANK(OFFSET('9. METAS'!$U$20,INT((ROW()-14)/2),0)),"",OFFSET('9. METAS'!$U$20,INT((ROW()-14)/2),0)))</f>
        <v/>
      </c>
      <c r="K136" s="245" t="str">
        <f ca="1">IF(MOD(ROW()-13,2)=0,IF(ISBLANK(OFFSET('12. SEGUIMIENTO 2027'!$O$14,INT((ROW()-13)/2),0)),"",OFFSET('12. SEGUIMIENTO 2027'!$O$14,INT((ROW()-13)/2),0)),IF(ISBLANK(OFFSET('9. METAS'!$V$20,INT((ROW()-14)/2),0)),"",OFFSET('9. METAS'!$V$20,INT((ROW()-14)/2),0)))</f>
        <v/>
      </c>
      <c r="L136" s="245" t="str">
        <f ca="1">IF(MOD(ROW()-13,2)=0,IF(ISBLANK(OFFSET('12. SEGUIMIENTO 2027'!$P$14,INT((ROW()-13)/2),0)),"",OFFSET('12. SEGUIMIENTO 2027'!$P$14,INT((ROW()-13)/2),0)),IF(ISBLANK(OFFSET('9. METAS'!$W$20,INT((ROW()-14)/2),0)),"",OFFSET('9. METAS'!$W$20,INT((ROW()-14)/2),0)))</f>
        <v/>
      </c>
      <c r="M136" s="246" t="str">
        <f ca="1">IF(MOD(ROW()-13,2)=0,IF(ISBLANK(OFFSET('12. SEGUIMIENTO 2027'!$Q$14,INT((ROW()-13)/2),0)),"",OFFSET('12. SEGUIMIENTO 2027'!$Q$14,INT((ROW()-13)/2),0)),IF(ISBLANK(OFFSET('9. METAS'!$X$20,INT((ROW()-14)/2),0)),"",OFFSET('9. METAS'!$X$20,INT((ROW()-14)/2),0)))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80">
        <f ca="1">IF(ISBLANK(OFFSET('9. METAS'!$L$20,INT((ROW()-13)/2),0)),"",OFFSET('9. METAS'!$L$20,INT((ROW()-13)/2),0))</f>
        <v>100</v>
      </c>
      <c r="I137" s="1004"/>
      <c r="J137" s="244" t="str">
        <f ca="1">IF(MOD(ROW()-13,2)=0,IF(ISBLANK(OFFSET('12. SEGUIMIENTO 2027'!$N$14,INT((ROW()-13)/2),0)),"",OFFSET('12. SEGUIMIENTO 2027'!$N$14,INT((ROW()-13)/2),0)),IF(ISBLANK(OFFSET('9. METAS'!$U$20,INT((ROW()-14)/2),0)),"",OFFSET('9. METAS'!$U$20,INT((ROW()-14)/2),0)))</f>
        <v/>
      </c>
      <c r="K137" s="245" t="str">
        <f ca="1">IF(MOD(ROW()-13,2)=0,IF(ISBLANK(OFFSET('12. SEGUIMIENTO 2027'!$O$14,INT((ROW()-13)/2),0)),"",OFFSET('12. SEGUIMIENTO 2027'!$O$14,INT((ROW()-13)/2),0)),IF(ISBLANK(OFFSET('9. METAS'!$V$20,INT((ROW()-14)/2),0)),"",OFFSET('9. METAS'!$V$20,INT((ROW()-14)/2),0)))</f>
        <v/>
      </c>
      <c r="L137" s="245" t="str">
        <f ca="1">IF(MOD(ROW()-13,2)=0,IF(ISBLANK(OFFSET('12. SEGUIMIENTO 2027'!$P$14,INT((ROW()-13)/2),0)),"",OFFSET('12. SEGUIMIENTO 2027'!$P$14,INT((ROW()-13)/2),0)),IF(ISBLANK(OFFSET('9. METAS'!$W$20,INT((ROW()-14)/2),0)),"",OFFSET('9. METAS'!$W$20,INT((ROW()-14)/2),0)))</f>
        <v/>
      </c>
      <c r="M137" s="246" t="str">
        <f ca="1">IF(MOD(ROW()-13,2)=0,IF(ISBLANK(OFFSET('12. SEGUIMIENTO 2027'!$Q$14,INT((ROW()-13)/2),0)),"",OFFSET('12. SEGUIMIENTO 2027'!$Q$14,INT((ROW()-13)/2),0)),IF(ISBLANK(OFFSET('9. METAS'!$X$20,INT((ROW()-14)/2),0)),"",OFFSET('9. METAS'!$X$20,INT((ROW()-14)/2),0)))</f>
        <v/>
      </c>
      <c r="N137" s="1006" t="str">
        <f t="shared" ref="N137" ca="1" si="120">IFERROR(J137/J138,"ND")</f>
        <v>ND</v>
      </c>
      <c r="O137" s="1008" t="str">
        <f t="shared" ref="O137" ca="1" si="121">IFERROR(((J137)/H137),"ND")</f>
        <v>ND</v>
      </c>
      <c r="P137" s="1010"/>
    </row>
    <row r="138" spans="3:16">
      <c r="C138" s="1025"/>
      <c r="D138" s="1018"/>
      <c r="E138" s="1018"/>
      <c r="F138" s="1021"/>
      <c r="G138" s="1023"/>
      <c r="H138" s="1080"/>
      <c r="I138" s="1012"/>
      <c r="J138" s="244">
        <f ca="1">IF(MOD(ROW()-13,2)=0,IF(ISBLANK(OFFSET('12. SEGUIMIENTO 2027'!$N$14,INT((ROW()-13)/2),0)),"",OFFSET('12. SEGUIMIENTO 2027'!$N$14,INT((ROW()-13)/2),0)),IF(ISBLANK(OFFSET('9. METAS'!$U$20,INT((ROW()-14)/2),0)),"",OFFSET('9. METAS'!$U$20,INT((ROW()-14)/2),0)))</f>
        <v>25</v>
      </c>
      <c r="K138" s="245">
        <f ca="1">IF(MOD(ROW()-13,2)=0,IF(ISBLANK(OFFSET('12. SEGUIMIENTO 2027'!$O$14,INT((ROW()-13)/2),0)),"",OFFSET('12. SEGUIMIENTO 2027'!$O$14,INT((ROW()-13)/2),0)),IF(ISBLANK(OFFSET('9. METAS'!$V$20,INT((ROW()-14)/2),0)),"",OFFSET('9. METAS'!$V$20,INT((ROW()-14)/2),0)))</f>
        <v>25</v>
      </c>
      <c r="L138" s="245">
        <f ca="1">IF(MOD(ROW()-13,2)=0,IF(ISBLANK(OFFSET('12. SEGUIMIENTO 2027'!$P$14,INT((ROW()-13)/2),0)),"",OFFSET('12. SEGUIMIENTO 2027'!$P$14,INT((ROW()-13)/2),0)),IF(ISBLANK(OFFSET('9. METAS'!$W$20,INT((ROW()-14)/2),0)),"",OFFSET('9. METAS'!$W$20,INT((ROW()-14)/2),0)))</f>
        <v>25</v>
      </c>
      <c r="M138" s="246">
        <f ca="1">IF(MOD(ROW()-13,2)=0,IF(ISBLANK(OFFSET('12. SEGUIMIENTO 2027'!$Q$14,INT((ROW()-13)/2),0)),"",OFFSET('12. SEGUIMIENTO 2027'!$Q$14,INT((ROW()-13)/2),0)),IF(ISBLANK(OFFSET('9. METAS'!$X$20,INT((ROW()-14)/2),0)),"",OFFSET('9. METAS'!$X$20,INT((ROW()-14)/2),0)))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80">
        <f ca="1">IF(ISBLANK(OFFSET('9. METAS'!$L$20,INT((ROW()-13)/2),0)),"",OFFSET('9. METAS'!$L$20,INT((ROW()-13)/2),0))</f>
        <v>2</v>
      </c>
      <c r="I139" s="1004"/>
      <c r="J139" s="244" t="str">
        <f ca="1">IF(MOD(ROW()-13,2)=0,IF(ISBLANK(OFFSET('12. SEGUIMIENTO 2027'!$N$14,INT((ROW()-13)/2),0)),"",OFFSET('12. SEGUIMIENTO 2027'!$N$14,INT((ROW()-13)/2),0)),IF(ISBLANK(OFFSET('9. METAS'!$U$20,INT((ROW()-14)/2),0)),"",OFFSET('9. METAS'!$U$20,INT((ROW()-14)/2),0)))</f>
        <v/>
      </c>
      <c r="K139" s="245" t="str">
        <f ca="1">IF(MOD(ROW()-13,2)=0,IF(ISBLANK(OFFSET('12. SEGUIMIENTO 2027'!$O$14,INT((ROW()-13)/2),0)),"",OFFSET('12. SEGUIMIENTO 2027'!$O$14,INT((ROW()-13)/2),0)),IF(ISBLANK(OFFSET('9. METAS'!$V$20,INT((ROW()-14)/2),0)),"",OFFSET('9. METAS'!$V$20,INT((ROW()-14)/2),0)))</f>
        <v/>
      </c>
      <c r="L139" s="245" t="str">
        <f ca="1">IF(MOD(ROW()-13,2)=0,IF(ISBLANK(OFFSET('12. SEGUIMIENTO 2027'!$P$14,INT((ROW()-13)/2),0)),"",OFFSET('12. SEGUIMIENTO 2027'!$P$14,INT((ROW()-13)/2),0)),IF(ISBLANK(OFFSET('9. METAS'!$W$20,INT((ROW()-14)/2),0)),"",OFFSET('9. METAS'!$W$20,INT((ROW()-14)/2),0)))</f>
        <v/>
      </c>
      <c r="M139" s="246" t="str">
        <f ca="1">IF(MOD(ROW()-13,2)=0,IF(ISBLANK(OFFSET('12. SEGUIMIENTO 2027'!$Q$14,INT((ROW()-13)/2),0)),"",OFFSET('12. SEGUIMIENTO 2027'!$Q$14,INT((ROW()-13)/2),0)),IF(ISBLANK(OFFSET('9. METAS'!$X$20,INT((ROW()-14)/2),0)),"",OFFSET('9. METAS'!$X$20,INT((ROW()-14)/2),0)))</f>
        <v/>
      </c>
      <c r="N139" s="1006" t="str">
        <f t="shared" ref="N139" ca="1" si="122">IFERROR(J139/J140,"ND")</f>
        <v>ND</v>
      </c>
      <c r="O139" s="1008" t="str">
        <f t="shared" ref="O139" ca="1" si="123">IFERROR(((J139)/H139),"ND")</f>
        <v>ND</v>
      </c>
      <c r="P139" s="1010"/>
    </row>
    <row r="140" spans="3:16">
      <c r="C140" s="1025"/>
      <c r="D140" s="1018"/>
      <c r="E140" s="1018"/>
      <c r="F140" s="1021"/>
      <c r="G140" s="1023"/>
      <c r="H140" s="1080"/>
      <c r="I140" s="1012"/>
      <c r="J140" s="244">
        <f ca="1">IF(MOD(ROW()-13,2)=0,IF(ISBLANK(OFFSET('12. SEGUIMIENTO 2027'!$N$14,INT((ROW()-13)/2),0)),"",OFFSET('12. SEGUIMIENTO 2027'!$N$14,INT((ROW()-13)/2),0)),IF(ISBLANK(OFFSET('9. METAS'!$U$20,INT((ROW()-14)/2),0)),"",OFFSET('9. METAS'!$U$20,INT((ROW()-14)/2),0)))</f>
        <v>1</v>
      </c>
      <c r="K140" s="245">
        <f ca="1">IF(MOD(ROW()-13,2)=0,IF(ISBLANK(OFFSET('12. SEGUIMIENTO 2027'!$O$14,INT((ROW()-13)/2),0)),"",OFFSET('12. SEGUIMIENTO 2027'!$O$14,INT((ROW()-13)/2),0)),IF(ISBLANK(OFFSET('9. METAS'!$V$20,INT((ROW()-14)/2),0)),"",OFFSET('9. METAS'!$V$20,INT((ROW()-14)/2),0)))</f>
        <v>1</v>
      </c>
      <c r="L140" s="245">
        <f ca="1">IF(MOD(ROW()-13,2)=0,IF(ISBLANK(OFFSET('12. SEGUIMIENTO 2027'!$P$14,INT((ROW()-13)/2),0)),"",OFFSET('12. SEGUIMIENTO 2027'!$P$14,INT((ROW()-13)/2),0)),IF(ISBLANK(OFFSET('9. METAS'!$W$20,INT((ROW()-14)/2),0)),"",OFFSET('9. METAS'!$W$20,INT((ROW()-14)/2),0)))</f>
        <v>0</v>
      </c>
      <c r="M140" s="246">
        <f ca="1">IF(MOD(ROW()-13,2)=0,IF(ISBLANK(OFFSET('12. SEGUIMIENTO 2027'!$Q$14,INT((ROW()-13)/2),0)),"",OFFSET('12. SEGUIMIENTO 2027'!$Q$14,INT((ROW()-13)/2),0)),IF(ISBLANK(OFFSET('9. METAS'!$X$20,INT((ROW()-14)/2),0)),"",OFFSET('9. METAS'!$X$20,INT((ROW()-14)/2),0)))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80" t="str">
        <f ca="1">IF(ISBLANK(OFFSET('9. METAS'!$L$20,INT((ROW()-13)/2),0)),"",OFFSET('9. METAS'!$L$20,INT((ROW()-13)/2),0))</f>
        <v/>
      </c>
      <c r="I141" s="1004"/>
      <c r="J141" s="244" t="str">
        <f ca="1">IF(MOD(ROW()-13,2)=0,IF(ISBLANK(OFFSET('12. SEGUIMIENTO 2027'!$N$14,INT((ROW()-13)/2),0)),"",OFFSET('12. SEGUIMIENTO 2027'!$N$14,INT((ROW()-13)/2),0)),IF(ISBLANK(OFFSET('9. METAS'!$U$20,INT((ROW()-14)/2),0)),"",OFFSET('9. METAS'!$U$20,INT((ROW()-14)/2),0)))</f>
        <v/>
      </c>
      <c r="K141" s="245" t="str">
        <f ca="1">IF(MOD(ROW()-13,2)=0,IF(ISBLANK(OFFSET('12. SEGUIMIENTO 2027'!$O$14,INT((ROW()-13)/2),0)),"",OFFSET('12. SEGUIMIENTO 2027'!$O$14,INT((ROW()-13)/2),0)),IF(ISBLANK(OFFSET('9. METAS'!$V$20,INT((ROW()-14)/2),0)),"",OFFSET('9. METAS'!$V$20,INT((ROW()-14)/2),0)))</f>
        <v/>
      </c>
      <c r="L141" s="245" t="str">
        <f ca="1">IF(MOD(ROW()-13,2)=0,IF(ISBLANK(OFFSET('12. SEGUIMIENTO 2027'!$P$14,INT((ROW()-13)/2),0)),"",OFFSET('12. SEGUIMIENTO 2027'!$P$14,INT((ROW()-13)/2),0)),IF(ISBLANK(OFFSET('9. METAS'!$W$20,INT((ROW()-14)/2),0)),"",OFFSET('9. METAS'!$W$20,INT((ROW()-14)/2),0)))</f>
        <v/>
      </c>
      <c r="M141" s="246" t="str">
        <f ca="1">IF(MOD(ROW()-13,2)=0,IF(ISBLANK(OFFSET('12. SEGUIMIENTO 2027'!$Q$14,INT((ROW()-13)/2),0)),"",OFFSET('12. SEGUIMIENTO 2027'!$Q$14,INT((ROW()-13)/2),0)),IF(ISBLANK(OFFSET('9. METAS'!$X$20,INT((ROW()-14)/2),0)),"",OFFSET('9. METAS'!$X$20,INT((ROW()-14)/2),0)))</f>
        <v/>
      </c>
      <c r="N141" s="1006" t="str">
        <f t="shared" ref="N141" ca="1" si="124">IFERROR(J141/J142,"ND")</f>
        <v>ND</v>
      </c>
      <c r="O141" s="1008" t="str">
        <f t="shared" ref="O141" ca="1" si="125">IFERROR(((J141)/H141),"ND")</f>
        <v>ND</v>
      </c>
      <c r="P141" s="1010"/>
    </row>
    <row r="142" spans="3:16">
      <c r="C142" s="1025"/>
      <c r="D142" s="1018"/>
      <c r="E142" s="1018"/>
      <c r="F142" s="1021"/>
      <c r="G142" s="1023"/>
      <c r="H142" s="1080"/>
      <c r="I142" s="1012"/>
      <c r="J142" s="244" t="str">
        <f ca="1">IF(MOD(ROW()-13,2)=0,IF(ISBLANK(OFFSET('12. SEGUIMIENTO 2027'!$N$14,INT((ROW()-13)/2),0)),"",OFFSET('12. SEGUIMIENTO 2027'!$N$14,INT((ROW()-13)/2),0)),IF(ISBLANK(OFFSET('9. METAS'!$U$20,INT((ROW()-14)/2),0)),"",OFFSET('9. METAS'!$U$20,INT((ROW()-14)/2),0)))</f>
        <v/>
      </c>
      <c r="K142" s="245" t="str">
        <f ca="1">IF(MOD(ROW()-13,2)=0,IF(ISBLANK(OFFSET('12. SEGUIMIENTO 2027'!$O$14,INT((ROW()-13)/2),0)),"",OFFSET('12. SEGUIMIENTO 2027'!$O$14,INT((ROW()-13)/2),0)),IF(ISBLANK(OFFSET('9. METAS'!$V$20,INT((ROW()-14)/2),0)),"",OFFSET('9. METAS'!$V$20,INT((ROW()-14)/2),0)))</f>
        <v/>
      </c>
      <c r="L142" s="245" t="str">
        <f ca="1">IF(MOD(ROW()-13,2)=0,IF(ISBLANK(OFFSET('12. SEGUIMIENTO 2027'!$P$14,INT((ROW()-13)/2),0)),"",OFFSET('12. SEGUIMIENTO 2027'!$P$14,INT((ROW()-13)/2),0)),IF(ISBLANK(OFFSET('9. METAS'!$W$20,INT((ROW()-14)/2),0)),"",OFFSET('9. METAS'!$W$20,INT((ROW()-14)/2),0)))</f>
        <v/>
      </c>
      <c r="M142" s="246" t="str">
        <f ca="1">IF(MOD(ROW()-13,2)=0,IF(ISBLANK(OFFSET('12. SEGUIMIENTO 2027'!$Q$14,INT((ROW()-13)/2),0)),"",OFFSET('12. SEGUIMIENTO 2027'!$Q$14,INT((ROW()-13)/2),0)),IF(ISBLANK(OFFSET('9. METAS'!$X$20,INT((ROW()-14)/2),0)),"",OFFSET('9. METAS'!$X$20,INT((ROW()-14)/2),0)))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80" t="str">
        <f ca="1">IF(ISBLANK(OFFSET('9. METAS'!$L$20,INT((ROW()-13)/2),0)),"",OFFSET('9. METAS'!$L$20,INT((ROW()-13)/2),0))</f>
        <v/>
      </c>
      <c r="I143" s="1004"/>
      <c r="J143" s="244" t="str">
        <f ca="1">IF(MOD(ROW()-13,2)=0,IF(ISBLANK(OFFSET('12. SEGUIMIENTO 2027'!$N$14,INT((ROW()-13)/2),0)),"",OFFSET('12. SEGUIMIENTO 2027'!$N$14,INT((ROW()-13)/2),0)),IF(ISBLANK(OFFSET('9. METAS'!$U$20,INT((ROW()-14)/2),0)),"",OFFSET('9. METAS'!$U$20,INT((ROW()-14)/2),0)))</f>
        <v/>
      </c>
      <c r="K143" s="245" t="str">
        <f ca="1">IF(MOD(ROW()-13,2)=0,IF(ISBLANK(OFFSET('12. SEGUIMIENTO 2027'!$O$14,INT((ROW()-13)/2),0)),"",OFFSET('12. SEGUIMIENTO 2027'!$O$14,INT((ROW()-13)/2),0)),IF(ISBLANK(OFFSET('9. METAS'!$V$20,INT((ROW()-14)/2),0)),"",OFFSET('9. METAS'!$V$20,INT((ROW()-14)/2),0)))</f>
        <v/>
      </c>
      <c r="L143" s="245" t="str">
        <f ca="1">IF(MOD(ROW()-13,2)=0,IF(ISBLANK(OFFSET('12. SEGUIMIENTO 2027'!$P$14,INT((ROW()-13)/2),0)),"",OFFSET('12. SEGUIMIENTO 2027'!$P$14,INT((ROW()-13)/2),0)),IF(ISBLANK(OFFSET('9. METAS'!$W$20,INT((ROW()-14)/2),0)),"",OFFSET('9. METAS'!$W$20,INT((ROW()-14)/2),0)))</f>
        <v/>
      </c>
      <c r="M143" s="246" t="str">
        <f ca="1">IF(MOD(ROW()-13,2)=0,IF(ISBLANK(OFFSET('12. SEGUIMIENTO 2027'!$Q$14,INT((ROW()-13)/2),0)),"",OFFSET('12. SEGUIMIENTO 2027'!$Q$14,INT((ROW()-13)/2),0)),IF(ISBLANK(OFFSET('9. METAS'!$X$20,INT((ROW()-14)/2),0)),"",OFFSET('9. METAS'!$X$20,INT((ROW()-14)/2),0)))</f>
        <v/>
      </c>
      <c r="N143" s="1006" t="str">
        <f t="shared" ref="N143" ca="1" si="126">IFERROR(J143/J144,"ND")</f>
        <v>ND</v>
      </c>
      <c r="O143" s="1008" t="str">
        <f t="shared" ref="O143" ca="1" si="127">IFERROR(((J143)/H143),"ND")</f>
        <v>ND</v>
      </c>
      <c r="P143" s="1010"/>
    </row>
    <row r="144" spans="3:16">
      <c r="C144" s="1025"/>
      <c r="D144" s="1018"/>
      <c r="E144" s="1018"/>
      <c r="F144" s="1021"/>
      <c r="G144" s="1023"/>
      <c r="H144" s="1080"/>
      <c r="I144" s="1012"/>
      <c r="J144" s="244" t="str">
        <f ca="1">IF(MOD(ROW()-13,2)=0,IF(ISBLANK(OFFSET('12. SEGUIMIENTO 2027'!$N$14,INT((ROW()-13)/2),0)),"",OFFSET('12. SEGUIMIENTO 2027'!$N$14,INT((ROW()-13)/2),0)),IF(ISBLANK(OFFSET('9. METAS'!$U$20,INT((ROW()-14)/2),0)),"",OFFSET('9. METAS'!$U$20,INT((ROW()-14)/2),0)))</f>
        <v/>
      </c>
      <c r="K144" s="245" t="str">
        <f ca="1">IF(MOD(ROW()-13,2)=0,IF(ISBLANK(OFFSET('12. SEGUIMIENTO 2027'!$O$14,INT((ROW()-13)/2),0)),"",OFFSET('12. SEGUIMIENTO 2027'!$O$14,INT((ROW()-13)/2),0)),IF(ISBLANK(OFFSET('9. METAS'!$V$20,INT((ROW()-14)/2),0)),"",OFFSET('9. METAS'!$V$20,INT((ROW()-14)/2),0)))</f>
        <v/>
      </c>
      <c r="L144" s="245" t="str">
        <f ca="1">IF(MOD(ROW()-13,2)=0,IF(ISBLANK(OFFSET('12. SEGUIMIENTO 2027'!$P$14,INT((ROW()-13)/2),0)),"",OFFSET('12. SEGUIMIENTO 2027'!$P$14,INT((ROW()-13)/2),0)),IF(ISBLANK(OFFSET('9. METAS'!$W$20,INT((ROW()-14)/2),0)),"",OFFSET('9. METAS'!$W$20,INT((ROW()-14)/2),0)))</f>
        <v/>
      </c>
      <c r="M144" s="246" t="str">
        <f ca="1">IF(MOD(ROW()-13,2)=0,IF(ISBLANK(OFFSET('12. SEGUIMIENTO 2027'!$Q$14,INT((ROW()-13)/2),0)),"",OFFSET('12. SEGUIMIENTO 2027'!$Q$14,INT((ROW()-13)/2),0)),IF(ISBLANK(OFFSET('9. METAS'!$X$20,INT((ROW()-14)/2),0)),"",OFFSET('9. METAS'!$X$20,INT((ROW()-14)/2),0)))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80" t="str">
        <f ca="1">IF(ISBLANK(OFFSET('9. METAS'!$L$20,INT((ROW()-13)/2),0)),"",OFFSET('9. METAS'!$L$20,INT((ROW()-13)/2),0))</f>
        <v/>
      </c>
      <c r="I145" s="1004"/>
      <c r="J145" s="244" t="str">
        <f ca="1">IF(MOD(ROW()-13,2)=0,IF(ISBLANK(OFFSET('12. SEGUIMIENTO 2027'!$N$14,INT((ROW()-13)/2),0)),"",OFFSET('12. SEGUIMIENTO 2027'!$N$14,INT((ROW()-13)/2),0)),IF(ISBLANK(OFFSET('9. METAS'!$U$20,INT((ROW()-14)/2),0)),"",OFFSET('9. METAS'!$U$20,INT((ROW()-14)/2),0)))</f>
        <v/>
      </c>
      <c r="K145" s="245" t="str">
        <f ca="1">IF(MOD(ROW()-13,2)=0,IF(ISBLANK(OFFSET('12. SEGUIMIENTO 2027'!$O$14,INT((ROW()-13)/2),0)),"",OFFSET('12. SEGUIMIENTO 2027'!$O$14,INT((ROW()-13)/2),0)),IF(ISBLANK(OFFSET('9. METAS'!$V$20,INT((ROW()-14)/2),0)),"",OFFSET('9. METAS'!$V$20,INT((ROW()-14)/2),0)))</f>
        <v/>
      </c>
      <c r="L145" s="245" t="str">
        <f ca="1">IF(MOD(ROW()-13,2)=0,IF(ISBLANK(OFFSET('12. SEGUIMIENTO 2027'!$P$14,INT((ROW()-13)/2),0)),"",OFFSET('12. SEGUIMIENTO 2027'!$P$14,INT((ROW()-13)/2),0)),IF(ISBLANK(OFFSET('9. METAS'!$W$20,INT((ROW()-14)/2),0)),"",OFFSET('9. METAS'!$W$20,INT((ROW()-14)/2),0)))</f>
        <v/>
      </c>
      <c r="M145" s="246" t="str">
        <f ca="1">IF(MOD(ROW()-13,2)=0,IF(ISBLANK(OFFSET('12. SEGUIMIENTO 2027'!$Q$14,INT((ROW()-13)/2),0)),"",OFFSET('12. SEGUIMIENTO 2027'!$Q$14,INT((ROW()-13)/2),0)),IF(ISBLANK(OFFSET('9. METAS'!$X$20,INT((ROW()-14)/2),0)),"",OFFSET('9. METAS'!$X$20,INT((ROW()-14)/2),0)))</f>
        <v/>
      </c>
      <c r="N145" s="1006" t="str">
        <f t="shared" ref="N145" ca="1" si="128">IFERROR(J145/J146,"ND")</f>
        <v>ND</v>
      </c>
      <c r="O145" s="1008" t="str">
        <f t="shared" ref="O145" ca="1" si="129">IFERROR(((J145)/H145),"ND")</f>
        <v>ND</v>
      </c>
      <c r="P145" s="1010"/>
    </row>
    <row r="146" spans="3:16">
      <c r="C146" s="1025"/>
      <c r="D146" s="1018"/>
      <c r="E146" s="1018"/>
      <c r="F146" s="1021"/>
      <c r="G146" s="1023"/>
      <c r="H146" s="1080"/>
      <c r="I146" s="1012"/>
      <c r="J146" s="244" t="str">
        <f ca="1">IF(MOD(ROW()-13,2)=0,IF(ISBLANK(OFFSET('12. SEGUIMIENTO 2027'!$N$14,INT((ROW()-13)/2),0)),"",OFFSET('12. SEGUIMIENTO 2027'!$N$14,INT((ROW()-13)/2),0)),IF(ISBLANK(OFFSET('9. METAS'!$U$20,INT((ROW()-14)/2),0)),"",OFFSET('9. METAS'!$U$20,INT((ROW()-14)/2),0)))</f>
        <v/>
      </c>
      <c r="K146" s="245" t="str">
        <f ca="1">IF(MOD(ROW()-13,2)=0,IF(ISBLANK(OFFSET('12. SEGUIMIENTO 2027'!$O$14,INT((ROW()-13)/2),0)),"",OFFSET('12. SEGUIMIENTO 2027'!$O$14,INT((ROW()-13)/2),0)),IF(ISBLANK(OFFSET('9. METAS'!$V$20,INT((ROW()-14)/2),0)),"",OFFSET('9. METAS'!$V$20,INT((ROW()-14)/2),0)))</f>
        <v/>
      </c>
      <c r="L146" s="245" t="str">
        <f ca="1">IF(MOD(ROW()-13,2)=0,IF(ISBLANK(OFFSET('12. SEGUIMIENTO 2027'!$P$14,INT((ROW()-13)/2),0)),"",OFFSET('12. SEGUIMIENTO 2027'!$P$14,INT((ROW()-13)/2),0)),IF(ISBLANK(OFFSET('9. METAS'!$W$20,INT((ROW()-14)/2),0)),"",OFFSET('9. METAS'!$W$20,INT((ROW()-14)/2),0)))</f>
        <v/>
      </c>
      <c r="M146" s="246" t="str">
        <f ca="1">IF(MOD(ROW()-13,2)=0,IF(ISBLANK(OFFSET('12. SEGUIMIENTO 2027'!$Q$14,INT((ROW()-13)/2),0)),"",OFFSET('12. SEGUIMIENTO 2027'!$Q$14,INT((ROW()-13)/2),0)),IF(ISBLANK(OFFSET('9. METAS'!$X$20,INT((ROW()-14)/2),0)),"",OFFSET('9. METAS'!$X$20,INT((ROW()-14)/2),0)))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80" t="str">
        <f ca="1">IF(ISBLANK(OFFSET('9. METAS'!$L$20,INT((ROW()-13)/2),0)),"",OFFSET('9. METAS'!$L$20,INT((ROW()-13)/2),0))</f>
        <v/>
      </c>
      <c r="I147" s="1004"/>
      <c r="J147" s="244" t="str">
        <f ca="1">IF(MOD(ROW()-13,2)=0,IF(ISBLANK(OFFSET('12. SEGUIMIENTO 2027'!$N$14,INT((ROW()-13)/2),0)),"",OFFSET('12. SEGUIMIENTO 2027'!$N$14,INT((ROW()-13)/2),0)),IF(ISBLANK(OFFSET('9. METAS'!$U$20,INT((ROW()-14)/2),0)),"",OFFSET('9. METAS'!$U$20,INT((ROW()-14)/2),0)))</f>
        <v/>
      </c>
      <c r="K147" s="245" t="str">
        <f ca="1">IF(MOD(ROW()-13,2)=0,IF(ISBLANK(OFFSET('12. SEGUIMIENTO 2027'!$O$14,INT((ROW()-13)/2),0)),"",OFFSET('12. SEGUIMIENTO 2027'!$O$14,INT((ROW()-13)/2),0)),IF(ISBLANK(OFFSET('9. METAS'!$V$20,INT((ROW()-14)/2),0)),"",OFFSET('9. METAS'!$V$20,INT((ROW()-14)/2),0)))</f>
        <v/>
      </c>
      <c r="L147" s="245" t="str">
        <f ca="1">IF(MOD(ROW()-13,2)=0,IF(ISBLANK(OFFSET('12. SEGUIMIENTO 2027'!$P$14,INT((ROW()-13)/2),0)),"",OFFSET('12. SEGUIMIENTO 2027'!$P$14,INT((ROW()-13)/2),0)),IF(ISBLANK(OFFSET('9. METAS'!$W$20,INT((ROW()-14)/2),0)),"",OFFSET('9. METAS'!$W$20,INT((ROW()-14)/2),0)))</f>
        <v/>
      </c>
      <c r="M147" s="246" t="str">
        <f ca="1">IF(MOD(ROW()-13,2)=0,IF(ISBLANK(OFFSET('12. SEGUIMIENTO 2027'!$Q$14,INT((ROW()-13)/2),0)),"",OFFSET('12. SEGUIMIENTO 2027'!$Q$14,INT((ROW()-13)/2),0)),IF(ISBLANK(OFFSET('9. METAS'!$X$20,INT((ROW()-14)/2),0)),"",OFFSET('9. METAS'!$X$20,INT((ROW()-14)/2),0)))</f>
        <v/>
      </c>
      <c r="N147" s="1006" t="str">
        <f t="shared" ref="N147" ca="1" si="130">IFERROR(J147/J148,"ND")</f>
        <v>ND</v>
      </c>
      <c r="O147" s="1008" t="str">
        <f t="shared" ref="O147" ca="1" si="131">IFERROR(((J147)/H147),"ND")</f>
        <v>ND</v>
      </c>
      <c r="P147" s="1010"/>
    </row>
    <row r="148" spans="3:16">
      <c r="C148" s="1025"/>
      <c r="D148" s="1018"/>
      <c r="E148" s="1018"/>
      <c r="F148" s="1021"/>
      <c r="G148" s="1023"/>
      <c r="H148" s="1080"/>
      <c r="I148" s="1012"/>
      <c r="J148" s="244" t="str">
        <f ca="1">IF(MOD(ROW()-13,2)=0,IF(ISBLANK(OFFSET('12. SEGUIMIENTO 2027'!$N$14,INT((ROW()-13)/2),0)),"",OFFSET('12. SEGUIMIENTO 2027'!$N$14,INT((ROW()-13)/2),0)),IF(ISBLANK(OFFSET('9. METAS'!$U$20,INT((ROW()-14)/2),0)),"",OFFSET('9. METAS'!$U$20,INT((ROW()-14)/2),0)))</f>
        <v/>
      </c>
      <c r="K148" s="245" t="str">
        <f ca="1">IF(MOD(ROW()-13,2)=0,IF(ISBLANK(OFFSET('12. SEGUIMIENTO 2027'!$O$14,INT((ROW()-13)/2),0)),"",OFFSET('12. SEGUIMIENTO 2027'!$O$14,INT((ROW()-13)/2),0)),IF(ISBLANK(OFFSET('9. METAS'!$V$20,INT((ROW()-14)/2),0)),"",OFFSET('9. METAS'!$V$20,INT((ROW()-14)/2),0)))</f>
        <v/>
      </c>
      <c r="L148" s="245" t="str">
        <f ca="1">IF(MOD(ROW()-13,2)=0,IF(ISBLANK(OFFSET('12. SEGUIMIENTO 2027'!$P$14,INT((ROW()-13)/2),0)),"",OFFSET('12. SEGUIMIENTO 2027'!$P$14,INT((ROW()-13)/2),0)),IF(ISBLANK(OFFSET('9. METAS'!$W$20,INT((ROW()-14)/2),0)),"",OFFSET('9. METAS'!$W$20,INT((ROW()-14)/2),0)))</f>
        <v/>
      </c>
      <c r="M148" s="246" t="str">
        <f ca="1">IF(MOD(ROW()-13,2)=0,IF(ISBLANK(OFFSET('12. SEGUIMIENTO 2027'!$Q$14,INT((ROW()-13)/2),0)),"",OFFSET('12. SEGUIMIENTO 2027'!$Q$14,INT((ROW()-13)/2),0)),IF(ISBLANK(OFFSET('9. METAS'!$X$20,INT((ROW()-14)/2),0)),"",OFFSET('9. METAS'!$X$20,INT((ROW()-14)/2),0)))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80">
        <f ca="1">IF(ISBLANK(OFFSET('9. METAS'!$L$20,INT((ROW()-13)/2),0)),"",OFFSET('9. METAS'!$L$20,INT((ROW()-13)/2),0))</f>
        <v>100</v>
      </c>
      <c r="I149" s="1004"/>
      <c r="J149" s="244" t="str">
        <f ca="1">IF(MOD(ROW()-13,2)=0,IF(ISBLANK(OFFSET('12. SEGUIMIENTO 2027'!$N$14,INT((ROW()-13)/2),0)),"",OFFSET('12. SEGUIMIENTO 2027'!$N$14,INT((ROW()-13)/2),0)),IF(ISBLANK(OFFSET('9. METAS'!$U$20,INT((ROW()-14)/2),0)),"",OFFSET('9. METAS'!$U$20,INT((ROW()-14)/2),0)))</f>
        <v/>
      </c>
      <c r="K149" s="245" t="str">
        <f ca="1">IF(MOD(ROW()-13,2)=0,IF(ISBLANK(OFFSET('12. SEGUIMIENTO 2027'!$O$14,INT((ROW()-13)/2),0)),"",OFFSET('12. SEGUIMIENTO 2027'!$O$14,INT((ROW()-13)/2),0)),IF(ISBLANK(OFFSET('9. METAS'!$V$20,INT((ROW()-14)/2),0)),"",OFFSET('9. METAS'!$V$20,INT((ROW()-14)/2),0)))</f>
        <v/>
      </c>
      <c r="L149" s="245" t="str">
        <f ca="1">IF(MOD(ROW()-13,2)=0,IF(ISBLANK(OFFSET('12. SEGUIMIENTO 2027'!$P$14,INT((ROW()-13)/2),0)),"",OFFSET('12. SEGUIMIENTO 2027'!$P$14,INT((ROW()-13)/2),0)),IF(ISBLANK(OFFSET('9. METAS'!$W$20,INT((ROW()-14)/2),0)),"",OFFSET('9. METAS'!$W$20,INT((ROW()-14)/2),0)))</f>
        <v/>
      </c>
      <c r="M149" s="246" t="str">
        <f ca="1">IF(MOD(ROW()-13,2)=0,IF(ISBLANK(OFFSET('12. SEGUIMIENTO 2027'!$Q$14,INT((ROW()-13)/2),0)),"",OFFSET('12. SEGUIMIENTO 2027'!$Q$14,INT((ROW()-13)/2),0)),IF(ISBLANK(OFFSET('9. METAS'!$X$20,INT((ROW()-14)/2),0)),"",OFFSET('9. METAS'!$X$20,INT((ROW()-14)/2),0)))</f>
        <v/>
      </c>
      <c r="N149" s="1006" t="str">
        <f t="shared" ref="N149" ca="1" si="132">IFERROR(J149/J150,"ND")</f>
        <v>ND</v>
      </c>
      <c r="O149" s="1008" t="str">
        <f t="shared" ref="O149" ca="1" si="133">IFERROR(((J149)/H149),"ND")</f>
        <v>ND</v>
      </c>
      <c r="P149" s="1010"/>
    </row>
    <row r="150" spans="3:16">
      <c r="C150" s="1025"/>
      <c r="D150" s="1018"/>
      <c r="E150" s="1018"/>
      <c r="F150" s="1021"/>
      <c r="G150" s="1023"/>
      <c r="H150" s="1080"/>
      <c r="I150" s="1012"/>
      <c r="J150" s="244">
        <f ca="1">IF(MOD(ROW()-13,2)=0,IF(ISBLANK(OFFSET('12. SEGUIMIENTO 2027'!$N$14,INT((ROW()-13)/2),0)),"",OFFSET('12. SEGUIMIENTO 2027'!$N$14,INT((ROW()-13)/2),0)),IF(ISBLANK(OFFSET('9. METAS'!$U$20,INT((ROW()-14)/2),0)),"",OFFSET('9. METAS'!$U$20,INT((ROW()-14)/2),0)))</f>
        <v>25</v>
      </c>
      <c r="K150" s="245">
        <f ca="1">IF(MOD(ROW()-13,2)=0,IF(ISBLANK(OFFSET('12. SEGUIMIENTO 2027'!$O$14,INT((ROW()-13)/2),0)),"",OFFSET('12. SEGUIMIENTO 2027'!$O$14,INT((ROW()-13)/2),0)),IF(ISBLANK(OFFSET('9. METAS'!$V$20,INT((ROW()-14)/2),0)),"",OFFSET('9. METAS'!$V$20,INT((ROW()-14)/2),0)))</f>
        <v>25</v>
      </c>
      <c r="L150" s="245">
        <f ca="1">IF(MOD(ROW()-13,2)=0,IF(ISBLANK(OFFSET('12. SEGUIMIENTO 2027'!$P$14,INT((ROW()-13)/2),0)),"",OFFSET('12. SEGUIMIENTO 2027'!$P$14,INT((ROW()-13)/2),0)),IF(ISBLANK(OFFSET('9. METAS'!$W$20,INT((ROW()-14)/2),0)),"",OFFSET('9. METAS'!$W$20,INT((ROW()-14)/2),0)))</f>
        <v>25</v>
      </c>
      <c r="M150" s="246">
        <f ca="1">IF(MOD(ROW()-13,2)=0,IF(ISBLANK(OFFSET('12. SEGUIMIENTO 2027'!$Q$14,INT((ROW()-13)/2),0)),"",OFFSET('12. SEGUIMIENTO 2027'!$Q$14,INT((ROW()-13)/2),0)),IF(ISBLANK(OFFSET('9. METAS'!$X$20,INT((ROW()-14)/2),0)),"",OFFSET('9. METAS'!$X$20,INT((ROW()-14)/2),0)))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80">
        <f ca="1">IF(ISBLANK(OFFSET('9. METAS'!$L$20,INT((ROW()-13)/2),0)),"",OFFSET('9. METAS'!$L$20,INT((ROW()-13)/2),0))</f>
        <v>150</v>
      </c>
      <c r="I151" s="1004"/>
      <c r="J151" s="244" t="str">
        <f ca="1">IF(MOD(ROW()-13,2)=0,IF(ISBLANK(OFFSET('12. SEGUIMIENTO 2027'!$N$14,INT((ROW()-13)/2),0)),"",OFFSET('12. SEGUIMIENTO 2027'!$N$14,INT((ROW()-13)/2),0)),IF(ISBLANK(OFFSET('9. METAS'!$U$20,INT((ROW()-14)/2),0)),"",OFFSET('9. METAS'!$U$20,INT((ROW()-14)/2),0)))</f>
        <v/>
      </c>
      <c r="K151" s="245" t="str">
        <f ca="1">IF(MOD(ROW()-13,2)=0,IF(ISBLANK(OFFSET('12. SEGUIMIENTO 2027'!$O$14,INT((ROW()-13)/2),0)),"",OFFSET('12. SEGUIMIENTO 2027'!$O$14,INT((ROW()-13)/2),0)),IF(ISBLANK(OFFSET('9. METAS'!$V$20,INT((ROW()-14)/2),0)),"",OFFSET('9. METAS'!$V$20,INT((ROW()-14)/2),0)))</f>
        <v/>
      </c>
      <c r="L151" s="245" t="str">
        <f ca="1">IF(MOD(ROW()-13,2)=0,IF(ISBLANK(OFFSET('12. SEGUIMIENTO 2027'!$P$14,INT((ROW()-13)/2),0)),"",OFFSET('12. SEGUIMIENTO 2027'!$P$14,INT((ROW()-13)/2),0)),IF(ISBLANK(OFFSET('9. METAS'!$W$20,INT((ROW()-14)/2),0)),"",OFFSET('9. METAS'!$W$20,INT((ROW()-14)/2),0)))</f>
        <v/>
      </c>
      <c r="M151" s="246" t="str">
        <f ca="1">IF(MOD(ROW()-13,2)=0,IF(ISBLANK(OFFSET('12. SEGUIMIENTO 2027'!$Q$14,INT((ROW()-13)/2),0)),"",OFFSET('12. SEGUIMIENTO 2027'!$Q$14,INT((ROW()-13)/2),0)),IF(ISBLANK(OFFSET('9. METAS'!$X$20,INT((ROW()-14)/2),0)),"",OFFSET('9. METAS'!$X$20,INT((ROW()-14)/2),0)))</f>
        <v/>
      </c>
      <c r="N151" s="1006" t="str">
        <f t="shared" ref="N151" ca="1" si="134">IFERROR(J151/J152,"ND")</f>
        <v>ND</v>
      </c>
      <c r="O151" s="1008" t="str">
        <f t="shared" ref="O151" ca="1" si="135">IFERROR(((J151)/H151),"ND")</f>
        <v>ND</v>
      </c>
      <c r="P151" s="1010"/>
    </row>
    <row r="152" spans="3:16">
      <c r="C152" s="1025"/>
      <c r="D152" s="1018"/>
      <c r="E152" s="1018"/>
      <c r="F152" s="1021"/>
      <c r="G152" s="1023"/>
      <c r="H152" s="1080"/>
      <c r="I152" s="1012"/>
      <c r="J152" s="244">
        <f ca="1">IF(MOD(ROW()-13,2)=0,IF(ISBLANK(OFFSET('12. SEGUIMIENTO 2027'!$N$14,INT((ROW()-13)/2),0)),"",OFFSET('12. SEGUIMIENTO 2027'!$N$14,INT((ROW()-13)/2),0)),IF(ISBLANK(OFFSET('9. METAS'!$U$20,INT((ROW()-14)/2),0)),"",OFFSET('9. METAS'!$U$20,INT((ROW()-14)/2),0)))</f>
        <v>35</v>
      </c>
      <c r="K152" s="245">
        <f ca="1">IF(MOD(ROW()-13,2)=0,IF(ISBLANK(OFFSET('12. SEGUIMIENTO 2027'!$O$14,INT((ROW()-13)/2),0)),"",OFFSET('12. SEGUIMIENTO 2027'!$O$14,INT((ROW()-13)/2),0)),IF(ISBLANK(OFFSET('9. METAS'!$V$20,INT((ROW()-14)/2),0)),"",OFFSET('9. METAS'!$V$20,INT((ROW()-14)/2),0)))</f>
        <v>45</v>
      </c>
      <c r="L152" s="245">
        <f ca="1">IF(MOD(ROW()-13,2)=0,IF(ISBLANK(OFFSET('12. SEGUIMIENTO 2027'!$P$14,INT((ROW()-13)/2),0)),"",OFFSET('12. SEGUIMIENTO 2027'!$P$14,INT((ROW()-13)/2),0)),IF(ISBLANK(OFFSET('9. METAS'!$W$20,INT((ROW()-14)/2),0)),"",OFFSET('9. METAS'!$W$20,INT((ROW()-14)/2),0)))</f>
        <v>45</v>
      </c>
      <c r="M152" s="246">
        <f ca="1">IF(MOD(ROW()-13,2)=0,IF(ISBLANK(OFFSET('12. SEGUIMIENTO 2027'!$Q$14,INT((ROW()-13)/2),0)),"",OFFSET('12. SEGUIMIENTO 2027'!$Q$14,INT((ROW()-13)/2),0)),IF(ISBLANK(OFFSET('9. METAS'!$X$20,INT((ROW()-14)/2),0)),"",OFFSET('9. METAS'!$X$20,INT((ROW()-14)/2),0)))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80" t="str">
        <f ca="1">IF(ISBLANK(OFFSET('9. METAS'!$L$20,INT((ROW()-13)/2),0)),"",OFFSET('9. METAS'!$L$20,INT((ROW()-13)/2),0))</f>
        <v/>
      </c>
      <c r="I153" s="1004"/>
      <c r="J153" s="244" t="str">
        <f ca="1">IF(MOD(ROW()-13,2)=0,IF(ISBLANK(OFFSET('12. SEGUIMIENTO 2027'!$N$14,INT((ROW()-13)/2),0)),"",OFFSET('12. SEGUIMIENTO 2027'!$N$14,INT((ROW()-13)/2),0)),IF(ISBLANK(OFFSET('9. METAS'!$U$20,INT((ROW()-14)/2),0)),"",OFFSET('9. METAS'!$U$20,INT((ROW()-14)/2),0)))</f>
        <v/>
      </c>
      <c r="K153" s="245" t="str">
        <f ca="1">IF(MOD(ROW()-13,2)=0,IF(ISBLANK(OFFSET('12. SEGUIMIENTO 2027'!$O$14,INT((ROW()-13)/2),0)),"",OFFSET('12. SEGUIMIENTO 2027'!$O$14,INT((ROW()-13)/2),0)),IF(ISBLANK(OFFSET('9. METAS'!$V$20,INT((ROW()-14)/2),0)),"",OFFSET('9. METAS'!$V$20,INT((ROW()-14)/2),0)))</f>
        <v/>
      </c>
      <c r="L153" s="245" t="str">
        <f ca="1">IF(MOD(ROW()-13,2)=0,IF(ISBLANK(OFFSET('12. SEGUIMIENTO 2027'!$P$14,INT((ROW()-13)/2),0)),"",OFFSET('12. SEGUIMIENTO 2027'!$P$14,INT((ROW()-13)/2),0)),IF(ISBLANK(OFFSET('9. METAS'!$W$20,INT((ROW()-14)/2),0)),"",OFFSET('9. METAS'!$W$20,INT((ROW()-14)/2),0)))</f>
        <v/>
      </c>
      <c r="M153" s="246" t="str">
        <f ca="1">IF(MOD(ROW()-13,2)=0,IF(ISBLANK(OFFSET('12. SEGUIMIENTO 2027'!$Q$14,INT((ROW()-13)/2),0)),"",OFFSET('12. SEGUIMIENTO 2027'!$Q$14,INT((ROW()-13)/2),0)),IF(ISBLANK(OFFSET('9. METAS'!$X$20,INT((ROW()-14)/2),0)),"",OFFSET('9. METAS'!$X$20,INT((ROW()-14)/2),0)))</f>
        <v/>
      </c>
      <c r="N153" s="1006" t="str">
        <f t="shared" ref="N153" ca="1" si="136">IFERROR(J153/J154,"ND")</f>
        <v>ND</v>
      </c>
      <c r="O153" s="1008" t="str">
        <f t="shared" ref="O153" ca="1" si="137">IFERROR(((J153)/H153),"ND")</f>
        <v>ND</v>
      </c>
      <c r="P153" s="1010"/>
    </row>
    <row r="154" spans="3:16">
      <c r="C154" s="1025"/>
      <c r="D154" s="1018"/>
      <c r="E154" s="1018"/>
      <c r="F154" s="1021"/>
      <c r="G154" s="1023"/>
      <c r="H154" s="1080"/>
      <c r="I154" s="1012"/>
      <c r="J154" s="244" t="str">
        <f ca="1">IF(MOD(ROW()-13,2)=0,IF(ISBLANK(OFFSET('12. SEGUIMIENTO 2027'!$N$14,INT((ROW()-13)/2),0)),"",OFFSET('12. SEGUIMIENTO 2027'!$N$14,INT((ROW()-13)/2),0)),IF(ISBLANK(OFFSET('9. METAS'!$U$20,INT((ROW()-14)/2),0)),"",OFFSET('9. METAS'!$U$20,INT((ROW()-14)/2),0)))</f>
        <v/>
      </c>
      <c r="K154" s="245" t="str">
        <f ca="1">IF(MOD(ROW()-13,2)=0,IF(ISBLANK(OFFSET('12. SEGUIMIENTO 2027'!$O$14,INT((ROW()-13)/2),0)),"",OFFSET('12. SEGUIMIENTO 2027'!$O$14,INT((ROW()-13)/2),0)),IF(ISBLANK(OFFSET('9. METAS'!$V$20,INT((ROW()-14)/2),0)),"",OFFSET('9. METAS'!$V$20,INT((ROW()-14)/2),0)))</f>
        <v/>
      </c>
      <c r="L154" s="245" t="str">
        <f ca="1">IF(MOD(ROW()-13,2)=0,IF(ISBLANK(OFFSET('12. SEGUIMIENTO 2027'!$P$14,INT((ROW()-13)/2),0)),"",OFFSET('12. SEGUIMIENTO 2027'!$P$14,INT((ROW()-13)/2),0)),IF(ISBLANK(OFFSET('9. METAS'!$W$20,INT((ROW()-14)/2),0)),"",OFFSET('9. METAS'!$W$20,INT((ROW()-14)/2),0)))</f>
        <v/>
      </c>
      <c r="M154" s="246" t="str">
        <f ca="1">IF(MOD(ROW()-13,2)=0,IF(ISBLANK(OFFSET('12. SEGUIMIENTO 2027'!$Q$14,INT((ROW()-13)/2),0)),"",OFFSET('12. SEGUIMIENTO 2027'!$Q$14,INT((ROW()-13)/2),0)),IF(ISBLANK(OFFSET('9. METAS'!$X$20,INT((ROW()-14)/2),0)),"",OFFSET('9. METAS'!$X$20,INT((ROW()-14)/2),0)))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80" t="str">
        <f ca="1">IF(ISBLANK(OFFSET('9. METAS'!$L$20,INT((ROW()-13)/2),0)),"",OFFSET('9. METAS'!$L$20,INT((ROW()-13)/2),0))</f>
        <v/>
      </c>
      <c r="I155" s="1004"/>
      <c r="J155" s="244" t="str">
        <f ca="1">IF(MOD(ROW()-13,2)=0,IF(ISBLANK(OFFSET('12. SEGUIMIENTO 2027'!$N$14,INT((ROW()-13)/2),0)),"",OFFSET('12. SEGUIMIENTO 2027'!$N$14,INT((ROW()-13)/2),0)),IF(ISBLANK(OFFSET('9. METAS'!$U$20,INT((ROW()-14)/2),0)),"",OFFSET('9. METAS'!$U$20,INT((ROW()-14)/2),0)))</f>
        <v/>
      </c>
      <c r="K155" s="245" t="str">
        <f ca="1">IF(MOD(ROW()-13,2)=0,IF(ISBLANK(OFFSET('12. SEGUIMIENTO 2027'!$O$14,INT((ROW()-13)/2),0)),"",OFFSET('12. SEGUIMIENTO 2027'!$O$14,INT((ROW()-13)/2),0)),IF(ISBLANK(OFFSET('9. METAS'!$V$20,INT((ROW()-14)/2),0)),"",OFFSET('9. METAS'!$V$20,INT((ROW()-14)/2),0)))</f>
        <v/>
      </c>
      <c r="L155" s="245" t="str">
        <f ca="1">IF(MOD(ROW()-13,2)=0,IF(ISBLANK(OFFSET('12. SEGUIMIENTO 2027'!$P$14,INT((ROW()-13)/2),0)),"",OFFSET('12. SEGUIMIENTO 2027'!$P$14,INT((ROW()-13)/2),0)),IF(ISBLANK(OFFSET('9. METAS'!$W$20,INT((ROW()-14)/2),0)),"",OFFSET('9. METAS'!$W$20,INT((ROW()-14)/2),0)))</f>
        <v/>
      </c>
      <c r="M155" s="246" t="str">
        <f ca="1">IF(MOD(ROW()-13,2)=0,IF(ISBLANK(OFFSET('12. SEGUIMIENTO 2027'!$Q$14,INT((ROW()-13)/2),0)),"",OFFSET('12. SEGUIMIENTO 2027'!$Q$14,INT((ROW()-13)/2),0)),IF(ISBLANK(OFFSET('9. METAS'!$X$20,INT((ROW()-14)/2),0)),"",OFFSET('9. METAS'!$X$20,INT((ROW()-14)/2),0)))</f>
        <v/>
      </c>
      <c r="N155" s="1006" t="str">
        <f t="shared" ref="N155" ca="1" si="138">IFERROR(J155/J156,"ND")</f>
        <v>ND</v>
      </c>
      <c r="O155" s="1008" t="str">
        <f t="shared" ref="O155" ca="1" si="139">IFERROR(((J155)/H155),"ND")</f>
        <v>ND</v>
      </c>
      <c r="P155" s="1010"/>
    </row>
    <row r="156" spans="3:16">
      <c r="C156" s="1025"/>
      <c r="D156" s="1018"/>
      <c r="E156" s="1018"/>
      <c r="F156" s="1021"/>
      <c r="G156" s="1023"/>
      <c r="H156" s="1080"/>
      <c r="I156" s="1012"/>
      <c r="J156" s="244" t="str">
        <f ca="1">IF(MOD(ROW()-13,2)=0,IF(ISBLANK(OFFSET('12. SEGUIMIENTO 2027'!$N$14,INT((ROW()-13)/2),0)),"",OFFSET('12. SEGUIMIENTO 2027'!$N$14,INT((ROW()-13)/2),0)),IF(ISBLANK(OFFSET('9. METAS'!$U$20,INT((ROW()-14)/2),0)),"",OFFSET('9. METAS'!$U$20,INT((ROW()-14)/2),0)))</f>
        <v/>
      </c>
      <c r="K156" s="245" t="str">
        <f ca="1">IF(MOD(ROW()-13,2)=0,IF(ISBLANK(OFFSET('12. SEGUIMIENTO 2027'!$O$14,INT((ROW()-13)/2),0)),"",OFFSET('12. SEGUIMIENTO 2027'!$O$14,INT((ROW()-13)/2),0)),IF(ISBLANK(OFFSET('9. METAS'!$V$20,INT((ROW()-14)/2),0)),"",OFFSET('9. METAS'!$V$20,INT((ROW()-14)/2),0)))</f>
        <v/>
      </c>
      <c r="L156" s="245" t="str">
        <f ca="1">IF(MOD(ROW()-13,2)=0,IF(ISBLANK(OFFSET('12. SEGUIMIENTO 2027'!$P$14,INT((ROW()-13)/2),0)),"",OFFSET('12. SEGUIMIENTO 2027'!$P$14,INT((ROW()-13)/2),0)),IF(ISBLANK(OFFSET('9. METAS'!$W$20,INT((ROW()-14)/2),0)),"",OFFSET('9. METAS'!$W$20,INT((ROW()-14)/2),0)))</f>
        <v/>
      </c>
      <c r="M156" s="246" t="str">
        <f ca="1">IF(MOD(ROW()-13,2)=0,IF(ISBLANK(OFFSET('12. SEGUIMIENTO 2027'!$Q$14,INT((ROW()-13)/2),0)),"",OFFSET('12. SEGUIMIENTO 2027'!$Q$14,INT((ROW()-13)/2),0)),IF(ISBLANK(OFFSET('9. METAS'!$X$20,INT((ROW()-14)/2),0)),"",OFFSET('9. METAS'!$X$20,INT((ROW()-14)/2),0)))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80" t="str">
        <f ca="1">IF(ISBLANK(OFFSET('9. METAS'!$L$20,INT((ROW()-13)/2),0)),"",OFFSET('9. METAS'!$L$20,INT((ROW()-13)/2),0))</f>
        <v/>
      </c>
      <c r="I157" s="1004"/>
      <c r="J157" s="244" t="str">
        <f ca="1">IF(MOD(ROW()-13,2)=0,IF(ISBLANK(OFFSET('12. SEGUIMIENTO 2027'!$N$14,INT((ROW()-13)/2),0)),"",OFFSET('12. SEGUIMIENTO 2027'!$N$14,INT((ROW()-13)/2),0)),IF(ISBLANK(OFFSET('9. METAS'!$U$20,INT((ROW()-14)/2),0)),"",OFFSET('9. METAS'!$U$20,INT((ROW()-14)/2),0)))</f>
        <v/>
      </c>
      <c r="K157" s="245" t="str">
        <f ca="1">IF(MOD(ROW()-13,2)=0,IF(ISBLANK(OFFSET('12. SEGUIMIENTO 2027'!$O$14,INT((ROW()-13)/2),0)),"",OFFSET('12. SEGUIMIENTO 2027'!$O$14,INT((ROW()-13)/2),0)),IF(ISBLANK(OFFSET('9. METAS'!$V$20,INT((ROW()-14)/2),0)),"",OFFSET('9. METAS'!$V$20,INT((ROW()-14)/2),0)))</f>
        <v/>
      </c>
      <c r="L157" s="245" t="str">
        <f ca="1">IF(MOD(ROW()-13,2)=0,IF(ISBLANK(OFFSET('12. SEGUIMIENTO 2027'!$P$14,INT((ROW()-13)/2),0)),"",OFFSET('12. SEGUIMIENTO 2027'!$P$14,INT((ROW()-13)/2),0)),IF(ISBLANK(OFFSET('9. METAS'!$W$20,INT((ROW()-14)/2),0)),"",OFFSET('9. METAS'!$W$20,INT((ROW()-14)/2),0)))</f>
        <v/>
      </c>
      <c r="M157" s="246" t="str">
        <f ca="1">IF(MOD(ROW()-13,2)=0,IF(ISBLANK(OFFSET('12. SEGUIMIENTO 2027'!$Q$14,INT((ROW()-13)/2),0)),"",OFFSET('12. SEGUIMIENTO 2027'!$Q$14,INT((ROW()-13)/2),0)),IF(ISBLANK(OFFSET('9. METAS'!$X$20,INT((ROW()-14)/2),0)),"",OFFSET('9. METAS'!$X$20,INT((ROW()-14)/2),0)))</f>
        <v/>
      </c>
      <c r="N157" s="1006" t="str">
        <f t="shared" ref="N157" ca="1" si="140">IFERROR(J157/J158,"ND")</f>
        <v>ND</v>
      </c>
      <c r="O157" s="1008" t="str">
        <f t="shared" ref="O157" ca="1" si="141">IFERROR(((J157)/H157),"ND")</f>
        <v>ND</v>
      </c>
      <c r="P157" s="1010"/>
    </row>
    <row r="158" spans="3:16">
      <c r="C158" s="1025"/>
      <c r="D158" s="1018"/>
      <c r="E158" s="1018"/>
      <c r="F158" s="1021"/>
      <c r="G158" s="1023"/>
      <c r="H158" s="1080"/>
      <c r="I158" s="1012"/>
      <c r="J158" s="244" t="str">
        <f ca="1">IF(MOD(ROW()-13,2)=0,IF(ISBLANK(OFFSET('12. SEGUIMIENTO 2027'!$N$14,INT((ROW()-13)/2),0)),"",OFFSET('12. SEGUIMIENTO 2027'!$N$14,INT((ROW()-13)/2),0)),IF(ISBLANK(OFFSET('9. METAS'!$U$20,INT((ROW()-14)/2),0)),"",OFFSET('9. METAS'!$U$20,INT((ROW()-14)/2),0)))</f>
        <v/>
      </c>
      <c r="K158" s="245" t="str">
        <f ca="1">IF(MOD(ROW()-13,2)=0,IF(ISBLANK(OFFSET('12. SEGUIMIENTO 2027'!$O$14,INT((ROW()-13)/2),0)),"",OFFSET('12. SEGUIMIENTO 2027'!$O$14,INT((ROW()-13)/2),0)),IF(ISBLANK(OFFSET('9. METAS'!$V$20,INT((ROW()-14)/2),0)),"",OFFSET('9. METAS'!$V$20,INT((ROW()-14)/2),0)))</f>
        <v/>
      </c>
      <c r="L158" s="245" t="str">
        <f ca="1">IF(MOD(ROW()-13,2)=0,IF(ISBLANK(OFFSET('12. SEGUIMIENTO 2027'!$P$14,INT((ROW()-13)/2),0)),"",OFFSET('12. SEGUIMIENTO 2027'!$P$14,INT((ROW()-13)/2),0)),IF(ISBLANK(OFFSET('9. METAS'!$W$20,INT((ROW()-14)/2),0)),"",OFFSET('9. METAS'!$W$20,INT((ROW()-14)/2),0)))</f>
        <v/>
      </c>
      <c r="M158" s="246" t="str">
        <f ca="1">IF(MOD(ROW()-13,2)=0,IF(ISBLANK(OFFSET('12. SEGUIMIENTO 2027'!$Q$14,INT((ROW()-13)/2),0)),"",OFFSET('12. SEGUIMIENTO 2027'!$Q$14,INT((ROW()-13)/2),0)),IF(ISBLANK(OFFSET('9. METAS'!$X$20,INT((ROW()-14)/2),0)),"",OFFSET('9. METAS'!$X$20,INT((ROW()-14)/2),0)))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80" t="str">
        <f ca="1">IF(ISBLANK(OFFSET('9. METAS'!$L$20,INT((ROW()-13)/2),0)),"",OFFSET('9. METAS'!$L$20,INT((ROW()-13)/2),0))</f>
        <v/>
      </c>
      <c r="I159" s="1004"/>
      <c r="J159" s="244" t="str">
        <f ca="1">IF(MOD(ROW()-13,2)=0,IF(ISBLANK(OFFSET('12. SEGUIMIENTO 2027'!$N$14,INT((ROW()-13)/2),0)),"",OFFSET('12. SEGUIMIENTO 2027'!$N$14,INT((ROW()-13)/2),0)),IF(ISBLANK(OFFSET('9. METAS'!$U$20,INT((ROW()-14)/2),0)),"",OFFSET('9. METAS'!$U$20,INT((ROW()-14)/2),0)))</f>
        <v/>
      </c>
      <c r="K159" s="245" t="str">
        <f ca="1">IF(MOD(ROW()-13,2)=0,IF(ISBLANK(OFFSET('12. SEGUIMIENTO 2027'!$O$14,INT((ROW()-13)/2),0)),"",OFFSET('12. SEGUIMIENTO 2027'!$O$14,INT((ROW()-13)/2),0)),IF(ISBLANK(OFFSET('9. METAS'!$V$20,INT((ROW()-14)/2),0)),"",OFFSET('9. METAS'!$V$20,INT((ROW()-14)/2),0)))</f>
        <v/>
      </c>
      <c r="L159" s="245" t="str">
        <f ca="1">IF(MOD(ROW()-13,2)=0,IF(ISBLANK(OFFSET('12. SEGUIMIENTO 2027'!$P$14,INT((ROW()-13)/2),0)),"",OFFSET('12. SEGUIMIENTO 2027'!$P$14,INT((ROW()-13)/2),0)),IF(ISBLANK(OFFSET('9. METAS'!$W$20,INT((ROW()-14)/2),0)),"",OFFSET('9. METAS'!$W$20,INT((ROW()-14)/2),0)))</f>
        <v/>
      </c>
      <c r="M159" s="246" t="str">
        <f ca="1">IF(MOD(ROW()-13,2)=0,IF(ISBLANK(OFFSET('12. SEGUIMIENTO 2027'!$Q$14,INT((ROW()-13)/2),0)),"",OFFSET('12. SEGUIMIENTO 2027'!$Q$14,INT((ROW()-13)/2),0)),IF(ISBLANK(OFFSET('9. METAS'!$X$20,INT((ROW()-14)/2),0)),"",OFFSET('9. METAS'!$X$20,INT((ROW()-14)/2),0)))</f>
        <v/>
      </c>
      <c r="N159" s="1006" t="str">
        <f t="shared" ref="N159" ca="1" si="142">IFERROR(J159/J160,"ND")</f>
        <v>ND</v>
      </c>
      <c r="O159" s="1008" t="str">
        <f t="shared" ref="O159" ca="1" si="143">IFERROR(((J159)/H159),"ND")</f>
        <v>ND</v>
      </c>
      <c r="P159" s="1010"/>
    </row>
    <row r="160" spans="3:16">
      <c r="C160" s="1025"/>
      <c r="D160" s="1018"/>
      <c r="E160" s="1018"/>
      <c r="F160" s="1021"/>
      <c r="G160" s="1023"/>
      <c r="H160" s="1080"/>
      <c r="I160" s="1012"/>
      <c r="J160" s="244" t="str">
        <f ca="1">IF(MOD(ROW()-13,2)=0,IF(ISBLANK(OFFSET('12. SEGUIMIENTO 2027'!$N$14,INT((ROW()-13)/2),0)),"",OFFSET('12. SEGUIMIENTO 2027'!$N$14,INT((ROW()-13)/2),0)),IF(ISBLANK(OFFSET('9. METAS'!$U$20,INT((ROW()-14)/2),0)),"",OFFSET('9. METAS'!$U$20,INT((ROW()-14)/2),0)))</f>
        <v/>
      </c>
      <c r="K160" s="245" t="str">
        <f ca="1">IF(MOD(ROW()-13,2)=0,IF(ISBLANK(OFFSET('12. SEGUIMIENTO 2027'!$O$14,INT((ROW()-13)/2),0)),"",OFFSET('12. SEGUIMIENTO 2027'!$O$14,INT((ROW()-13)/2),0)),IF(ISBLANK(OFFSET('9. METAS'!$V$20,INT((ROW()-14)/2),0)),"",OFFSET('9. METAS'!$V$20,INT((ROW()-14)/2),0)))</f>
        <v/>
      </c>
      <c r="L160" s="245" t="str">
        <f ca="1">IF(MOD(ROW()-13,2)=0,IF(ISBLANK(OFFSET('12. SEGUIMIENTO 2027'!$P$14,INT((ROW()-13)/2),0)),"",OFFSET('12. SEGUIMIENTO 2027'!$P$14,INT((ROW()-13)/2),0)),IF(ISBLANK(OFFSET('9. METAS'!$W$20,INT((ROW()-14)/2),0)),"",OFFSET('9. METAS'!$W$20,INT((ROW()-14)/2),0)))</f>
        <v/>
      </c>
      <c r="M160" s="246" t="str">
        <f ca="1">IF(MOD(ROW()-13,2)=0,IF(ISBLANK(OFFSET('12. SEGUIMIENTO 2027'!$Q$14,INT((ROW()-13)/2),0)),"",OFFSET('12. SEGUIMIENTO 2027'!$Q$14,INT((ROW()-13)/2),0)),IF(ISBLANK(OFFSET('9. METAS'!$X$20,INT((ROW()-14)/2),0)),"",OFFSET('9. METAS'!$X$20,INT((ROW()-14)/2),0)))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80">
        <f ca="1">IF(ISBLANK(OFFSET('9. METAS'!$L$20,INT((ROW()-13)/2),0)),"",OFFSET('9. METAS'!$L$20,INT((ROW()-13)/2),0))</f>
        <v>100</v>
      </c>
      <c r="I161" s="1004"/>
      <c r="J161" s="244" t="str">
        <f ca="1">IF(MOD(ROW()-13,2)=0,IF(ISBLANK(OFFSET('12. SEGUIMIENTO 2027'!$N$14,INT((ROW()-13)/2),0)),"",OFFSET('12. SEGUIMIENTO 2027'!$N$14,INT((ROW()-13)/2),0)),IF(ISBLANK(OFFSET('9. METAS'!$U$20,INT((ROW()-14)/2),0)),"",OFFSET('9. METAS'!$U$20,INT((ROW()-14)/2),0)))</f>
        <v/>
      </c>
      <c r="K161" s="245" t="str">
        <f ca="1">IF(MOD(ROW()-13,2)=0,IF(ISBLANK(OFFSET('12. SEGUIMIENTO 2027'!$O$14,INT((ROW()-13)/2),0)),"",OFFSET('12. SEGUIMIENTO 2027'!$O$14,INT((ROW()-13)/2),0)),IF(ISBLANK(OFFSET('9. METAS'!$V$20,INT((ROW()-14)/2),0)),"",OFFSET('9. METAS'!$V$20,INT((ROW()-14)/2),0)))</f>
        <v/>
      </c>
      <c r="L161" s="245" t="str">
        <f ca="1">IF(MOD(ROW()-13,2)=0,IF(ISBLANK(OFFSET('12. SEGUIMIENTO 2027'!$P$14,INT((ROW()-13)/2),0)),"",OFFSET('12. SEGUIMIENTO 2027'!$P$14,INT((ROW()-13)/2),0)),IF(ISBLANK(OFFSET('9. METAS'!$W$20,INT((ROW()-14)/2),0)),"",OFFSET('9. METAS'!$W$20,INT((ROW()-14)/2),0)))</f>
        <v/>
      </c>
      <c r="M161" s="246" t="str">
        <f ca="1">IF(MOD(ROW()-13,2)=0,IF(ISBLANK(OFFSET('12. SEGUIMIENTO 2027'!$Q$14,INT((ROW()-13)/2),0)),"",OFFSET('12. SEGUIMIENTO 2027'!$Q$14,INT((ROW()-13)/2),0)),IF(ISBLANK(OFFSET('9. METAS'!$X$20,INT((ROW()-14)/2),0)),"",OFFSET('9. METAS'!$X$20,INT((ROW()-14)/2),0)))</f>
        <v/>
      </c>
      <c r="N161" s="1006" t="str">
        <f t="shared" ref="N161" ca="1" si="144">IFERROR(J161/J162,"ND")</f>
        <v>ND</v>
      </c>
      <c r="O161" s="1008" t="str">
        <f t="shared" ref="O161" ca="1" si="145">IFERROR(((J161)/H161),"ND")</f>
        <v>ND</v>
      </c>
      <c r="P161" s="1010"/>
    </row>
    <row r="162" spans="3:16">
      <c r="C162" s="1025"/>
      <c r="D162" s="1018"/>
      <c r="E162" s="1018"/>
      <c r="F162" s="1021"/>
      <c r="G162" s="1023"/>
      <c r="H162" s="1080"/>
      <c r="I162" s="1012"/>
      <c r="J162" s="244">
        <f ca="1">IF(MOD(ROW()-13,2)=0,IF(ISBLANK(OFFSET('12. SEGUIMIENTO 2027'!$N$14,INT((ROW()-13)/2),0)),"",OFFSET('12. SEGUIMIENTO 2027'!$N$14,INT((ROW()-13)/2),0)),IF(ISBLANK(OFFSET('9. METAS'!$U$20,INT((ROW()-14)/2),0)),"",OFFSET('9. METAS'!$U$20,INT((ROW()-14)/2),0)))</f>
        <v>25</v>
      </c>
      <c r="K162" s="245">
        <f ca="1">IF(MOD(ROW()-13,2)=0,IF(ISBLANK(OFFSET('12. SEGUIMIENTO 2027'!$O$14,INT((ROW()-13)/2),0)),"",OFFSET('12. SEGUIMIENTO 2027'!$O$14,INT((ROW()-13)/2),0)),IF(ISBLANK(OFFSET('9. METAS'!$V$20,INT((ROW()-14)/2),0)),"",OFFSET('9. METAS'!$V$20,INT((ROW()-14)/2),0)))</f>
        <v>25</v>
      </c>
      <c r="L162" s="245">
        <f ca="1">IF(MOD(ROW()-13,2)=0,IF(ISBLANK(OFFSET('12. SEGUIMIENTO 2027'!$P$14,INT((ROW()-13)/2),0)),"",OFFSET('12. SEGUIMIENTO 2027'!$P$14,INT((ROW()-13)/2),0)),IF(ISBLANK(OFFSET('9. METAS'!$W$20,INT((ROW()-14)/2),0)),"",OFFSET('9. METAS'!$W$20,INT((ROW()-14)/2),0)))</f>
        <v>25</v>
      </c>
      <c r="M162" s="246">
        <f ca="1">IF(MOD(ROW()-13,2)=0,IF(ISBLANK(OFFSET('12. SEGUIMIENTO 2027'!$Q$14,INT((ROW()-13)/2),0)),"",OFFSET('12. SEGUIMIENTO 2027'!$Q$14,INT((ROW()-13)/2),0)),IF(ISBLANK(OFFSET('9. METAS'!$X$20,INT((ROW()-14)/2),0)),"",OFFSET('9. METAS'!$X$20,INT((ROW()-14)/2),0)))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80">
        <f ca="1">IF(ISBLANK(OFFSET('9. METAS'!$L$20,INT((ROW()-13)/2),0)),"",OFFSET('9. METAS'!$L$20,INT((ROW()-13)/2),0))</f>
        <v>70</v>
      </c>
      <c r="I163" s="1004"/>
      <c r="J163" s="244" t="str">
        <f ca="1">IF(MOD(ROW()-13,2)=0,IF(ISBLANK(OFFSET('12. SEGUIMIENTO 2027'!$N$14,INT((ROW()-13)/2),0)),"",OFFSET('12. SEGUIMIENTO 2027'!$N$14,INT((ROW()-13)/2),0)),IF(ISBLANK(OFFSET('9. METAS'!$U$20,INT((ROW()-14)/2),0)),"",OFFSET('9. METAS'!$U$20,INT((ROW()-14)/2),0)))</f>
        <v/>
      </c>
      <c r="K163" s="245" t="str">
        <f ca="1">IF(MOD(ROW()-13,2)=0,IF(ISBLANK(OFFSET('12. SEGUIMIENTO 2027'!$O$14,INT((ROW()-13)/2),0)),"",OFFSET('12. SEGUIMIENTO 2027'!$O$14,INT((ROW()-13)/2),0)),IF(ISBLANK(OFFSET('9. METAS'!$V$20,INT((ROW()-14)/2),0)),"",OFFSET('9. METAS'!$V$20,INT((ROW()-14)/2),0)))</f>
        <v/>
      </c>
      <c r="L163" s="245" t="str">
        <f ca="1">IF(MOD(ROW()-13,2)=0,IF(ISBLANK(OFFSET('12. SEGUIMIENTO 2027'!$P$14,INT((ROW()-13)/2),0)),"",OFFSET('12. SEGUIMIENTO 2027'!$P$14,INT((ROW()-13)/2),0)),IF(ISBLANK(OFFSET('9. METAS'!$W$20,INT((ROW()-14)/2),0)),"",OFFSET('9. METAS'!$W$20,INT((ROW()-14)/2),0)))</f>
        <v/>
      </c>
      <c r="M163" s="246" t="str">
        <f ca="1">IF(MOD(ROW()-13,2)=0,IF(ISBLANK(OFFSET('12. SEGUIMIENTO 2027'!$Q$14,INT((ROW()-13)/2),0)),"",OFFSET('12. SEGUIMIENTO 2027'!$Q$14,INT((ROW()-13)/2),0)),IF(ISBLANK(OFFSET('9. METAS'!$X$20,INT((ROW()-14)/2),0)),"",OFFSET('9. METAS'!$X$20,INT((ROW()-14)/2),0)))</f>
        <v/>
      </c>
      <c r="N163" s="1006" t="str">
        <f t="shared" ref="N163" ca="1" si="146">IFERROR(J163/J164,"ND")</f>
        <v>ND</v>
      </c>
      <c r="O163" s="1008" t="str">
        <f t="shared" ref="O163" ca="1" si="147">IFERROR(((J163)/H163),"ND")</f>
        <v>ND</v>
      </c>
      <c r="P163" s="1010"/>
    </row>
    <row r="164" spans="3:16">
      <c r="C164" s="1025"/>
      <c r="D164" s="1018"/>
      <c r="E164" s="1018"/>
      <c r="F164" s="1021"/>
      <c r="G164" s="1023"/>
      <c r="H164" s="1080"/>
      <c r="I164" s="1012"/>
      <c r="J164" s="244">
        <f ca="1">IF(MOD(ROW()-13,2)=0,IF(ISBLANK(OFFSET('12. SEGUIMIENTO 2027'!$N$14,INT((ROW()-13)/2),0)),"",OFFSET('12. SEGUIMIENTO 2027'!$N$14,INT((ROW()-13)/2),0)),IF(ISBLANK(OFFSET('9. METAS'!$U$20,INT((ROW()-14)/2),0)),"",OFFSET('9. METAS'!$U$20,INT((ROW()-14)/2),0)))</f>
        <v>25</v>
      </c>
      <c r="K164" s="245">
        <f ca="1">IF(MOD(ROW()-13,2)=0,IF(ISBLANK(OFFSET('12. SEGUIMIENTO 2027'!$O$14,INT((ROW()-13)/2),0)),"",OFFSET('12. SEGUIMIENTO 2027'!$O$14,INT((ROW()-13)/2),0)),IF(ISBLANK(OFFSET('9. METAS'!$V$20,INT((ROW()-14)/2),0)),"",OFFSET('9. METAS'!$V$20,INT((ROW()-14)/2),0)))</f>
        <v>18</v>
      </c>
      <c r="L164" s="245">
        <f ca="1">IF(MOD(ROW()-13,2)=0,IF(ISBLANK(OFFSET('12. SEGUIMIENTO 2027'!$P$14,INT((ROW()-13)/2),0)),"",OFFSET('12. SEGUIMIENTO 2027'!$P$14,INT((ROW()-13)/2),0)),IF(ISBLANK(OFFSET('9. METAS'!$W$20,INT((ROW()-14)/2),0)),"",OFFSET('9. METAS'!$W$20,INT((ROW()-14)/2),0)))</f>
        <v>15</v>
      </c>
      <c r="M164" s="246">
        <f ca="1">IF(MOD(ROW()-13,2)=0,IF(ISBLANK(OFFSET('12. SEGUIMIENTO 2027'!$Q$14,INT((ROW()-13)/2),0)),"",OFFSET('12. SEGUIMIENTO 2027'!$Q$14,INT((ROW()-13)/2),0)),IF(ISBLANK(OFFSET('9. METAS'!$X$20,INT((ROW()-14)/2),0)),"",OFFSET('9. METAS'!$X$20,INT((ROW()-14)/2),0)))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80">
        <f ca="1">IF(ISBLANK(OFFSET('9. METAS'!$L$20,INT((ROW()-13)/2),0)),"",OFFSET('9. METAS'!$L$20,INT((ROW()-13)/2),0))</f>
        <v>31</v>
      </c>
      <c r="I165" s="1004"/>
      <c r="J165" s="244" t="str">
        <f ca="1">IF(MOD(ROW()-13,2)=0,IF(ISBLANK(OFFSET('12. SEGUIMIENTO 2027'!$N$14,INT((ROW()-13)/2),0)),"",OFFSET('12. SEGUIMIENTO 2027'!$N$14,INT((ROW()-13)/2),0)),IF(ISBLANK(OFFSET('9. METAS'!$U$20,INT((ROW()-14)/2),0)),"",OFFSET('9. METAS'!$U$20,INT((ROW()-14)/2),0)))</f>
        <v/>
      </c>
      <c r="K165" s="245" t="str">
        <f ca="1">IF(MOD(ROW()-13,2)=0,IF(ISBLANK(OFFSET('12. SEGUIMIENTO 2027'!$O$14,INT((ROW()-13)/2),0)),"",OFFSET('12. SEGUIMIENTO 2027'!$O$14,INT((ROW()-13)/2),0)),IF(ISBLANK(OFFSET('9. METAS'!$V$20,INT((ROW()-14)/2),0)),"",OFFSET('9. METAS'!$V$20,INT((ROW()-14)/2),0)))</f>
        <v/>
      </c>
      <c r="L165" s="245" t="str">
        <f ca="1">IF(MOD(ROW()-13,2)=0,IF(ISBLANK(OFFSET('12. SEGUIMIENTO 2027'!$P$14,INT((ROW()-13)/2),0)),"",OFFSET('12. SEGUIMIENTO 2027'!$P$14,INT((ROW()-13)/2),0)),IF(ISBLANK(OFFSET('9. METAS'!$W$20,INT((ROW()-14)/2),0)),"",OFFSET('9. METAS'!$W$20,INT((ROW()-14)/2),0)))</f>
        <v/>
      </c>
      <c r="M165" s="246" t="str">
        <f ca="1">IF(MOD(ROW()-13,2)=0,IF(ISBLANK(OFFSET('12. SEGUIMIENTO 2027'!$Q$14,INT((ROW()-13)/2),0)),"",OFFSET('12. SEGUIMIENTO 2027'!$Q$14,INT((ROW()-13)/2),0)),IF(ISBLANK(OFFSET('9. METAS'!$X$20,INT((ROW()-14)/2),0)),"",OFFSET('9. METAS'!$X$20,INT((ROW()-14)/2),0)))</f>
        <v/>
      </c>
      <c r="N165" s="1006" t="str">
        <f t="shared" ref="N165" ca="1" si="148">IFERROR(J165/J166,"ND")</f>
        <v>ND</v>
      </c>
      <c r="O165" s="1008" t="str">
        <f t="shared" ref="O165" ca="1" si="149">IFERROR(((J165)/H165),"ND")</f>
        <v>ND</v>
      </c>
      <c r="P165" s="1010"/>
    </row>
    <row r="166" spans="3:16">
      <c r="C166" s="1025"/>
      <c r="D166" s="1018"/>
      <c r="E166" s="1018"/>
      <c r="F166" s="1021"/>
      <c r="G166" s="1023"/>
      <c r="H166" s="1080"/>
      <c r="I166" s="1012"/>
      <c r="J166" s="244">
        <f ca="1">IF(MOD(ROW()-13,2)=0,IF(ISBLANK(OFFSET('12. SEGUIMIENTO 2027'!$N$14,INT((ROW()-13)/2),0)),"",OFFSET('12. SEGUIMIENTO 2027'!$N$14,INT((ROW()-13)/2),0)),IF(ISBLANK(OFFSET('9. METAS'!$U$20,INT((ROW()-14)/2),0)),"",OFFSET('9. METAS'!$U$20,INT((ROW()-14)/2),0)))</f>
        <v>9</v>
      </c>
      <c r="K166" s="245">
        <f ca="1">IF(MOD(ROW()-13,2)=0,IF(ISBLANK(OFFSET('12. SEGUIMIENTO 2027'!$O$14,INT((ROW()-13)/2),0)),"",OFFSET('12. SEGUIMIENTO 2027'!$O$14,INT((ROW()-13)/2),0)),IF(ISBLANK(OFFSET('9. METAS'!$V$20,INT((ROW()-14)/2),0)),"",OFFSET('9. METAS'!$V$20,INT((ROW()-14)/2),0)))</f>
        <v>9</v>
      </c>
      <c r="L166" s="245">
        <f ca="1">IF(MOD(ROW()-13,2)=0,IF(ISBLANK(OFFSET('12. SEGUIMIENTO 2027'!$P$14,INT((ROW()-13)/2),0)),"",OFFSET('12. SEGUIMIENTO 2027'!$P$14,INT((ROW()-13)/2),0)),IF(ISBLANK(OFFSET('9. METAS'!$W$20,INT((ROW()-14)/2),0)),"",OFFSET('9. METAS'!$W$20,INT((ROW()-14)/2),0)))</f>
        <v>8</v>
      </c>
      <c r="M166" s="246">
        <f ca="1">IF(MOD(ROW()-13,2)=0,IF(ISBLANK(OFFSET('12. SEGUIMIENTO 2027'!$Q$14,INT((ROW()-13)/2),0)),"",OFFSET('12. SEGUIMIENTO 2027'!$Q$14,INT((ROW()-13)/2),0)),IF(ISBLANK(OFFSET('9. METAS'!$X$20,INT((ROW()-14)/2),0)),"",OFFSET('9. METAS'!$X$20,INT((ROW()-14)/2),0)))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80" t="str">
        <f ca="1">IF(ISBLANK(OFFSET('9. METAS'!$L$20,INT((ROW()-13)/2),0)),"",OFFSET('9. METAS'!$L$20,INT((ROW()-13)/2),0))</f>
        <v/>
      </c>
      <c r="I167" s="1004"/>
      <c r="J167" s="244" t="str">
        <f ca="1">IF(MOD(ROW()-13,2)=0,IF(ISBLANK(OFFSET('12. SEGUIMIENTO 2027'!$N$14,INT((ROW()-13)/2),0)),"",OFFSET('12. SEGUIMIENTO 2027'!$N$14,INT((ROW()-13)/2),0)),IF(ISBLANK(OFFSET('9. METAS'!$U$20,INT((ROW()-14)/2),0)),"",OFFSET('9. METAS'!$U$20,INT((ROW()-14)/2),0)))</f>
        <v/>
      </c>
      <c r="K167" s="245" t="str">
        <f ca="1">IF(MOD(ROW()-13,2)=0,IF(ISBLANK(OFFSET('12. SEGUIMIENTO 2027'!$O$14,INT((ROW()-13)/2),0)),"",OFFSET('12. SEGUIMIENTO 2027'!$O$14,INT((ROW()-13)/2),0)),IF(ISBLANK(OFFSET('9. METAS'!$V$20,INT((ROW()-14)/2),0)),"",OFFSET('9. METAS'!$V$20,INT((ROW()-14)/2),0)))</f>
        <v/>
      </c>
      <c r="L167" s="245" t="str">
        <f ca="1">IF(MOD(ROW()-13,2)=0,IF(ISBLANK(OFFSET('12. SEGUIMIENTO 2027'!$P$14,INT((ROW()-13)/2),0)),"",OFFSET('12. SEGUIMIENTO 2027'!$P$14,INT((ROW()-13)/2),0)),IF(ISBLANK(OFFSET('9. METAS'!$W$20,INT((ROW()-14)/2),0)),"",OFFSET('9. METAS'!$W$20,INT((ROW()-14)/2),0)))</f>
        <v/>
      </c>
      <c r="M167" s="246" t="str">
        <f ca="1">IF(MOD(ROW()-13,2)=0,IF(ISBLANK(OFFSET('12. SEGUIMIENTO 2027'!$Q$14,INT((ROW()-13)/2),0)),"",OFFSET('12. SEGUIMIENTO 2027'!$Q$14,INT((ROW()-13)/2),0)),IF(ISBLANK(OFFSET('9. METAS'!$X$20,INT((ROW()-14)/2),0)),"",OFFSET('9. METAS'!$X$20,INT((ROW()-14)/2),0)))</f>
        <v/>
      </c>
      <c r="N167" s="1006" t="str">
        <f t="shared" ref="N167" ca="1" si="150">IFERROR(J167/J168,"ND")</f>
        <v>ND</v>
      </c>
      <c r="O167" s="1008" t="str">
        <f t="shared" ref="O167" ca="1" si="151">IFERROR(((J167)/H167),"ND")</f>
        <v>ND</v>
      </c>
      <c r="P167" s="1010"/>
    </row>
    <row r="168" spans="3:16">
      <c r="C168" s="1025"/>
      <c r="D168" s="1018"/>
      <c r="E168" s="1018"/>
      <c r="F168" s="1021"/>
      <c r="G168" s="1023"/>
      <c r="H168" s="1080"/>
      <c r="I168" s="1012"/>
      <c r="J168" s="244" t="str">
        <f ca="1">IF(MOD(ROW()-13,2)=0,IF(ISBLANK(OFFSET('12. SEGUIMIENTO 2027'!$N$14,INT((ROW()-13)/2),0)),"",OFFSET('12. SEGUIMIENTO 2027'!$N$14,INT((ROW()-13)/2),0)),IF(ISBLANK(OFFSET('9. METAS'!$U$20,INT((ROW()-14)/2),0)),"",OFFSET('9. METAS'!$U$20,INT((ROW()-14)/2),0)))</f>
        <v/>
      </c>
      <c r="K168" s="245" t="str">
        <f ca="1">IF(MOD(ROW()-13,2)=0,IF(ISBLANK(OFFSET('12. SEGUIMIENTO 2027'!$O$14,INT((ROW()-13)/2),0)),"",OFFSET('12. SEGUIMIENTO 2027'!$O$14,INT((ROW()-13)/2),0)),IF(ISBLANK(OFFSET('9. METAS'!$V$20,INT((ROW()-14)/2),0)),"",OFFSET('9. METAS'!$V$20,INT((ROW()-14)/2),0)))</f>
        <v/>
      </c>
      <c r="L168" s="245" t="str">
        <f ca="1">IF(MOD(ROW()-13,2)=0,IF(ISBLANK(OFFSET('12. SEGUIMIENTO 2027'!$P$14,INT((ROW()-13)/2),0)),"",OFFSET('12. SEGUIMIENTO 2027'!$P$14,INT((ROW()-13)/2),0)),IF(ISBLANK(OFFSET('9. METAS'!$W$20,INT((ROW()-14)/2),0)),"",OFFSET('9. METAS'!$W$20,INT((ROW()-14)/2),0)))</f>
        <v/>
      </c>
      <c r="M168" s="246" t="str">
        <f ca="1">IF(MOD(ROW()-13,2)=0,IF(ISBLANK(OFFSET('12. SEGUIMIENTO 2027'!$Q$14,INT((ROW()-13)/2),0)),"",OFFSET('12. SEGUIMIENTO 2027'!$Q$14,INT((ROW()-13)/2),0)),IF(ISBLANK(OFFSET('9. METAS'!$X$20,INT((ROW()-14)/2),0)),"",OFFSET('9. METAS'!$X$20,INT((ROW()-14)/2),0)))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80" t="str">
        <f ca="1">IF(ISBLANK(OFFSET('9. METAS'!$L$20,INT((ROW()-13)/2),0)),"",OFFSET('9. METAS'!$L$20,INT((ROW()-13)/2),0))</f>
        <v/>
      </c>
      <c r="I169" s="1004"/>
      <c r="J169" s="244" t="str">
        <f ca="1">IF(MOD(ROW()-13,2)=0,IF(ISBLANK(OFFSET('12. SEGUIMIENTO 2027'!$N$14,INT((ROW()-13)/2),0)),"",OFFSET('12. SEGUIMIENTO 2027'!$N$14,INT((ROW()-13)/2),0)),IF(ISBLANK(OFFSET('9. METAS'!$U$20,INT((ROW()-14)/2),0)),"",OFFSET('9. METAS'!$U$20,INT((ROW()-14)/2),0)))</f>
        <v/>
      </c>
      <c r="K169" s="245" t="str">
        <f ca="1">IF(MOD(ROW()-13,2)=0,IF(ISBLANK(OFFSET('12. SEGUIMIENTO 2027'!$O$14,INT((ROW()-13)/2),0)),"",OFFSET('12. SEGUIMIENTO 2027'!$O$14,INT((ROW()-13)/2),0)),IF(ISBLANK(OFFSET('9. METAS'!$V$20,INT((ROW()-14)/2),0)),"",OFFSET('9. METAS'!$V$20,INT((ROW()-14)/2),0)))</f>
        <v/>
      </c>
      <c r="L169" s="245" t="str">
        <f ca="1">IF(MOD(ROW()-13,2)=0,IF(ISBLANK(OFFSET('12. SEGUIMIENTO 2027'!$P$14,INT((ROW()-13)/2),0)),"",OFFSET('12. SEGUIMIENTO 2027'!$P$14,INT((ROW()-13)/2),0)),IF(ISBLANK(OFFSET('9. METAS'!$W$20,INT((ROW()-14)/2),0)),"",OFFSET('9. METAS'!$W$20,INT((ROW()-14)/2),0)))</f>
        <v/>
      </c>
      <c r="M169" s="246" t="str">
        <f ca="1">IF(MOD(ROW()-13,2)=0,IF(ISBLANK(OFFSET('12. SEGUIMIENTO 2027'!$Q$14,INT((ROW()-13)/2),0)),"",OFFSET('12. SEGUIMIENTO 2027'!$Q$14,INT((ROW()-13)/2),0)),IF(ISBLANK(OFFSET('9. METAS'!$X$20,INT((ROW()-14)/2),0)),"",OFFSET('9. METAS'!$X$20,INT((ROW()-14)/2),0)))</f>
        <v/>
      </c>
      <c r="N169" s="1006" t="str">
        <f t="shared" ref="N169" ca="1" si="152">IFERROR(J169/J170,"ND")</f>
        <v>ND</v>
      </c>
      <c r="O169" s="1008" t="str">
        <f t="shared" ref="O169" ca="1" si="153">IFERROR(((J169)/H169),"ND")</f>
        <v>ND</v>
      </c>
      <c r="P169" s="1010"/>
    </row>
    <row r="170" spans="3:16">
      <c r="C170" s="1025"/>
      <c r="D170" s="1018"/>
      <c r="E170" s="1018"/>
      <c r="F170" s="1021"/>
      <c r="G170" s="1023"/>
      <c r="H170" s="1080"/>
      <c r="I170" s="1012"/>
      <c r="J170" s="244" t="str">
        <f ca="1">IF(MOD(ROW()-13,2)=0,IF(ISBLANK(OFFSET('12. SEGUIMIENTO 2027'!$N$14,INT((ROW()-13)/2),0)),"",OFFSET('12. SEGUIMIENTO 2027'!$N$14,INT((ROW()-13)/2),0)),IF(ISBLANK(OFFSET('9. METAS'!$U$20,INT((ROW()-14)/2),0)),"",OFFSET('9. METAS'!$U$20,INT((ROW()-14)/2),0)))</f>
        <v/>
      </c>
      <c r="K170" s="245" t="str">
        <f ca="1">IF(MOD(ROW()-13,2)=0,IF(ISBLANK(OFFSET('12. SEGUIMIENTO 2027'!$O$14,INT((ROW()-13)/2),0)),"",OFFSET('12. SEGUIMIENTO 2027'!$O$14,INT((ROW()-13)/2),0)),IF(ISBLANK(OFFSET('9. METAS'!$V$20,INT((ROW()-14)/2),0)),"",OFFSET('9. METAS'!$V$20,INT((ROW()-14)/2),0)))</f>
        <v/>
      </c>
      <c r="L170" s="245" t="str">
        <f ca="1">IF(MOD(ROW()-13,2)=0,IF(ISBLANK(OFFSET('12. SEGUIMIENTO 2027'!$P$14,INT((ROW()-13)/2),0)),"",OFFSET('12. SEGUIMIENTO 2027'!$P$14,INT((ROW()-13)/2),0)),IF(ISBLANK(OFFSET('9. METAS'!$W$20,INT((ROW()-14)/2),0)),"",OFFSET('9. METAS'!$W$20,INT((ROW()-14)/2),0)))</f>
        <v/>
      </c>
      <c r="M170" s="246" t="str">
        <f ca="1">IF(MOD(ROW()-13,2)=0,IF(ISBLANK(OFFSET('12. SEGUIMIENTO 2027'!$Q$14,INT((ROW()-13)/2),0)),"",OFFSET('12. SEGUIMIENTO 2027'!$Q$14,INT((ROW()-13)/2),0)),IF(ISBLANK(OFFSET('9. METAS'!$X$20,INT((ROW()-14)/2),0)),"",OFFSET('9. METAS'!$X$20,INT((ROW()-14)/2),0)))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80" t="str">
        <f ca="1">IF(ISBLANK(OFFSET('9. METAS'!$L$20,INT((ROW()-13)/2),0)),"",OFFSET('9. METAS'!$L$20,INT((ROW()-13)/2),0))</f>
        <v/>
      </c>
      <c r="I171" s="1004"/>
      <c r="J171" s="244" t="str">
        <f ca="1">IF(MOD(ROW()-13,2)=0,IF(ISBLANK(OFFSET('12. SEGUIMIENTO 2027'!$N$14,INT((ROW()-13)/2),0)),"",OFFSET('12. SEGUIMIENTO 2027'!$N$14,INT((ROW()-13)/2),0)),IF(ISBLANK(OFFSET('9. METAS'!$U$20,INT((ROW()-14)/2),0)),"",OFFSET('9. METAS'!$U$20,INT((ROW()-14)/2),0)))</f>
        <v/>
      </c>
      <c r="K171" s="245" t="str">
        <f ca="1">IF(MOD(ROW()-13,2)=0,IF(ISBLANK(OFFSET('12. SEGUIMIENTO 2027'!$O$14,INT((ROW()-13)/2),0)),"",OFFSET('12. SEGUIMIENTO 2027'!$O$14,INT((ROW()-13)/2),0)),IF(ISBLANK(OFFSET('9. METAS'!$V$20,INT((ROW()-14)/2),0)),"",OFFSET('9. METAS'!$V$20,INT((ROW()-14)/2),0)))</f>
        <v/>
      </c>
      <c r="L171" s="245" t="str">
        <f ca="1">IF(MOD(ROW()-13,2)=0,IF(ISBLANK(OFFSET('12. SEGUIMIENTO 2027'!$P$14,INT((ROW()-13)/2),0)),"",OFFSET('12. SEGUIMIENTO 2027'!$P$14,INT((ROW()-13)/2),0)),IF(ISBLANK(OFFSET('9. METAS'!$W$20,INT((ROW()-14)/2),0)),"",OFFSET('9. METAS'!$W$20,INT((ROW()-14)/2),0)))</f>
        <v/>
      </c>
      <c r="M171" s="246" t="str">
        <f ca="1">IF(MOD(ROW()-13,2)=0,IF(ISBLANK(OFFSET('12. SEGUIMIENTO 2027'!$Q$14,INT((ROW()-13)/2),0)),"",OFFSET('12. SEGUIMIENTO 2027'!$Q$14,INT((ROW()-13)/2),0)),IF(ISBLANK(OFFSET('9. METAS'!$X$20,INT((ROW()-14)/2),0)),"",OFFSET('9. METAS'!$X$20,INT((ROW()-14)/2),0)))</f>
        <v/>
      </c>
      <c r="N171" s="1006" t="str">
        <f t="shared" ref="N171" ca="1" si="154">IFERROR(J171/J172,"ND")</f>
        <v>ND</v>
      </c>
      <c r="O171" s="1008" t="str">
        <f t="shared" ref="O171" ca="1" si="155">IFERROR(((J171)/H171),"ND")</f>
        <v>ND</v>
      </c>
      <c r="P171" s="1010"/>
    </row>
    <row r="172" spans="3:16">
      <c r="C172" s="1025"/>
      <c r="D172" s="1018"/>
      <c r="E172" s="1018"/>
      <c r="F172" s="1021"/>
      <c r="G172" s="1023"/>
      <c r="H172" s="1080"/>
      <c r="I172" s="1012"/>
      <c r="J172" s="244" t="str">
        <f ca="1">IF(MOD(ROW()-13,2)=0,IF(ISBLANK(OFFSET('12. SEGUIMIENTO 2027'!$N$14,INT((ROW()-13)/2),0)),"",OFFSET('12. SEGUIMIENTO 2027'!$N$14,INT((ROW()-13)/2),0)),IF(ISBLANK(OFFSET('9. METAS'!$U$20,INT((ROW()-14)/2),0)),"",OFFSET('9. METAS'!$U$20,INT((ROW()-14)/2),0)))</f>
        <v/>
      </c>
      <c r="K172" s="245" t="str">
        <f ca="1">IF(MOD(ROW()-13,2)=0,IF(ISBLANK(OFFSET('12. SEGUIMIENTO 2027'!$O$14,INT((ROW()-13)/2),0)),"",OFFSET('12. SEGUIMIENTO 2027'!$O$14,INT((ROW()-13)/2),0)),IF(ISBLANK(OFFSET('9. METAS'!$V$20,INT((ROW()-14)/2),0)),"",OFFSET('9. METAS'!$V$20,INT((ROW()-14)/2),0)))</f>
        <v/>
      </c>
      <c r="L172" s="245" t="str">
        <f ca="1">IF(MOD(ROW()-13,2)=0,IF(ISBLANK(OFFSET('12. SEGUIMIENTO 2027'!$P$14,INT((ROW()-13)/2),0)),"",OFFSET('12. SEGUIMIENTO 2027'!$P$14,INT((ROW()-13)/2),0)),IF(ISBLANK(OFFSET('9. METAS'!$W$20,INT((ROW()-14)/2),0)),"",OFFSET('9. METAS'!$W$20,INT((ROW()-14)/2),0)))</f>
        <v/>
      </c>
      <c r="M172" s="246" t="str">
        <f ca="1">IF(MOD(ROW()-13,2)=0,IF(ISBLANK(OFFSET('12. SEGUIMIENTO 2027'!$Q$14,INT((ROW()-13)/2),0)),"",OFFSET('12. SEGUIMIENTO 2027'!$Q$14,INT((ROW()-13)/2),0)),IF(ISBLANK(OFFSET('9. METAS'!$X$20,INT((ROW()-14)/2),0)),"",OFFSET('9. METAS'!$X$20,INT((ROW()-14)/2),0)))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80">
        <f ca="1">IF(ISBLANK(OFFSET('9. METAS'!$L$20,INT((ROW()-13)/2),0)),"",OFFSET('9. METAS'!$L$20,INT((ROW()-13)/2),0))</f>
        <v>100</v>
      </c>
      <c r="I173" s="1004"/>
      <c r="J173" s="244" t="str">
        <f ca="1">IF(MOD(ROW()-13,2)=0,IF(ISBLANK(OFFSET('12. SEGUIMIENTO 2027'!$N$14,INT((ROW()-13)/2),0)),"",OFFSET('12. SEGUIMIENTO 2027'!$N$14,INT((ROW()-13)/2),0)),IF(ISBLANK(OFFSET('9. METAS'!$U$20,INT((ROW()-14)/2),0)),"",OFFSET('9. METAS'!$U$20,INT((ROW()-14)/2),0)))</f>
        <v/>
      </c>
      <c r="K173" s="245" t="str">
        <f ca="1">IF(MOD(ROW()-13,2)=0,IF(ISBLANK(OFFSET('12. SEGUIMIENTO 2027'!$O$14,INT((ROW()-13)/2),0)),"",OFFSET('12. SEGUIMIENTO 2027'!$O$14,INT((ROW()-13)/2),0)),IF(ISBLANK(OFFSET('9. METAS'!$V$20,INT((ROW()-14)/2),0)),"",OFFSET('9. METAS'!$V$20,INT((ROW()-14)/2),0)))</f>
        <v/>
      </c>
      <c r="L173" s="245" t="str">
        <f ca="1">IF(MOD(ROW()-13,2)=0,IF(ISBLANK(OFFSET('12. SEGUIMIENTO 2027'!$P$14,INT((ROW()-13)/2),0)),"",OFFSET('12. SEGUIMIENTO 2027'!$P$14,INT((ROW()-13)/2),0)),IF(ISBLANK(OFFSET('9. METAS'!$W$20,INT((ROW()-14)/2),0)),"",OFFSET('9. METAS'!$W$20,INT((ROW()-14)/2),0)))</f>
        <v/>
      </c>
      <c r="M173" s="246" t="str">
        <f ca="1">IF(MOD(ROW()-13,2)=0,IF(ISBLANK(OFFSET('12. SEGUIMIENTO 2027'!$Q$14,INT((ROW()-13)/2),0)),"",OFFSET('12. SEGUIMIENTO 2027'!$Q$14,INT((ROW()-13)/2),0)),IF(ISBLANK(OFFSET('9. METAS'!$X$20,INT((ROW()-14)/2),0)),"",OFFSET('9. METAS'!$X$20,INT((ROW()-14)/2),0)))</f>
        <v/>
      </c>
      <c r="N173" s="1006" t="str">
        <f t="shared" ref="N173" ca="1" si="156">IFERROR(J173/J174,"ND")</f>
        <v>ND</v>
      </c>
      <c r="O173" s="1008" t="str">
        <f t="shared" ref="O173" ca="1" si="157">IFERROR(((J173)/H173),"ND")</f>
        <v>ND</v>
      </c>
      <c r="P173" s="1010"/>
    </row>
    <row r="174" spans="3:16">
      <c r="C174" s="1025"/>
      <c r="D174" s="1018"/>
      <c r="E174" s="1018"/>
      <c r="F174" s="1021"/>
      <c r="G174" s="1023"/>
      <c r="H174" s="1080"/>
      <c r="I174" s="1012"/>
      <c r="J174" s="244">
        <f ca="1">IF(MOD(ROW()-13,2)=0,IF(ISBLANK(OFFSET('12. SEGUIMIENTO 2027'!$N$14,INT((ROW()-13)/2),0)),"",OFFSET('12. SEGUIMIENTO 2027'!$N$14,INT((ROW()-13)/2),0)),IF(ISBLANK(OFFSET('9. METAS'!$U$20,INT((ROW()-14)/2),0)),"",OFFSET('9. METAS'!$U$20,INT((ROW()-14)/2),0)))</f>
        <v>25</v>
      </c>
      <c r="K174" s="245">
        <f ca="1">IF(MOD(ROW()-13,2)=0,IF(ISBLANK(OFFSET('12. SEGUIMIENTO 2027'!$O$14,INT((ROW()-13)/2),0)),"",OFFSET('12. SEGUIMIENTO 2027'!$O$14,INT((ROW()-13)/2),0)),IF(ISBLANK(OFFSET('9. METAS'!$V$20,INT((ROW()-14)/2),0)),"",OFFSET('9. METAS'!$V$20,INT((ROW()-14)/2),0)))</f>
        <v>25</v>
      </c>
      <c r="L174" s="245">
        <f ca="1">IF(MOD(ROW()-13,2)=0,IF(ISBLANK(OFFSET('12. SEGUIMIENTO 2027'!$P$14,INT((ROW()-13)/2),0)),"",OFFSET('12. SEGUIMIENTO 2027'!$P$14,INT((ROW()-13)/2),0)),IF(ISBLANK(OFFSET('9. METAS'!$W$20,INT((ROW()-14)/2),0)),"",OFFSET('9. METAS'!$W$20,INT((ROW()-14)/2),0)))</f>
        <v>25</v>
      </c>
      <c r="M174" s="246">
        <f ca="1">IF(MOD(ROW()-13,2)=0,IF(ISBLANK(OFFSET('12. SEGUIMIENTO 2027'!$Q$14,INT((ROW()-13)/2),0)),"",OFFSET('12. SEGUIMIENTO 2027'!$Q$14,INT((ROW()-13)/2),0)),IF(ISBLANK(OFFSET('9. METAS'!$X$20,INT((ROW()-14)/2),0)),"",OFFSET('9. METAS'!$X$20,INT((ROW()-14)/2),0)))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80">
        <f ca="1">IF(ISBLANK(OFFSET('9. METAS'!$L$20,INT((ROW()-13)/2),0)),"",OFFSET('9. METAS'!$L$20,INT((ROW()-13)/2),0))</f>
        <v>43</v>
      </c>
      <c r="I175" s="1004"/>
      <c r="J175" s="244" t="str">
        <f ca="1">IF(MOD(ROW()-13,2)=0,IF(ISBLANK(OFFSET('12. SEGUIMIENTO 2027'!$N$14,INT((ROW()-13)/2),0)),"",OFFSET('12. SEGUIMIENTO 2027'!$N$14,INT((ROW()-13)/2),0)),IF(ISBLANK(OFFSET('9. METAS'!$U$20,INT((ROW()-14)/2),0)),"",OFFSET('9. METAS'!$U$20,INT((ROW()-14)/2),0)))</f>
        <v/>
      </c>
      <c r="K175" s="245" t="str">
        <f ca="1">IF(MOD(ROW()-13,2)=0,IF(ISBLANK(OFFSET('12. SEGUIMIENTO 2027'!$O$14,INT((ROW()-13)/2),0)),"",OFFSET('12. SEGUIMIENTO 2027'!$O$14,INT((ROW()-13)/2),0)),IF(ISBLANK(OFFSET('9. METAS'!$V$20,INT((ROW()-14)/2),0)),"",OFFSET('9. METAS'!$V$20,INT((ROW()-14)/2),0)))</f>
        <v/>
      </c>
      <c r="L175" s="245" t="str">
        <f ca="1">IF(MOD(ROW()-13,2)=0,IF(ISBLANK(OFFSET('12. SEGUIMIENTO 2027'!$P$14,INT((ROW()-13)/2),0)),"",OFFSET('12. SEGUIMIENTO 2027'!$P$14,INT((ROW()-13)/2),0)),IF(ISBLANK(OFFSET('9. METAS'!$W$20,INT((ROW()-14)/2),0)),"",OFFSET('9. METAS'!$W$20,INT((ROW()-14)/2),0)))</f>
        <v/>
      </c>
      <c r="M175" s="246" t="str">
        <f ca="1">IF(MOD(ROW()-13,2)=0,IF(ISBLANK(OFFSET('12. SEGUIMIENTO 2027'!$Q$14,INT((ROW()-13)/2),0)),"",OFFSET('12. SEGUIMIENTO 2027'!$Q$14,INT((ROW()-13)/2),0)),IF(ISBLANK(OFFSET('9. METAS'!$X$20,INT((ROW()-14)/2),0)),"",OFFSET('9. METAS'!$X$20,INT((ROW()-14)/2),0)))</f>
        <v/>
      </c>
      <c r="N175" s="1006" t="str">
        <f t="shared" ref="N175" ca="1" si="158">IFERROR(J175/J176,"ND")</f>
        <v>ND</v>
      </c>
      <c r="O175" s="1008" t="str">
        <f t="shared" ref="O175" ca="1" si="159">IFERROR(((J175)/H175),"ND")</f>
        <v>ND</v>
      </c>
      <c r="P175" s="1010"/>
    </row>
    <row r="176" spans="3:16">
      <c r="C176" s="1025"/>
      <c r="D176" s="1018"/>
      <c r="E176" s="1018"/>
      <c r="F176" s="1021"/>
      <c r="G176" s="1023"/>
      <c r="H176" s="1080"/>
      <c r="I176" s="1012"/>
      <c r="J176" s="244">
        <f ca="1">IF(MOD(ROW()-13,2)=0,IF(ISBLANK(OFFSET('12. SEGUIMIENTO 2027'!$N$14,INT((ROW()-13)/2),0)),"",OFFSET('12. SEGUIMIENTO 2027'!$N$14,INT((ROW()-13)/2),0)),IF(ISBLANK(OFFSET('9. METAS'!$U$20,INT((ROW()-14)/2),0)),"",OFFSET('9. METAS'!$U$20,INT((ROW()-14)/2),0)))</f>
        <v>12</v>
      </c>
      <c r="K176" s="245">
        <f ca="1">IF(MOD(ROW()-13,2)=0,IF(ISBLANK(OFFSET('12. SEGUIMIENTO 2027'!$O$14,INT((ROW()-13)/2),0)),"",OFFSET('12. SEGUIMIENTO 2027'!$O$14,INT((ROW()-13)/2),0)),IF(ISBLANK(OFFSET('9. METAS'!$V$20,INT((ROW()-14)/2),0)),"",OFFSET('9. METAS'!$V$20,INT((ROW()-14)/2),0)))</f>
        <v>12</v>
      </c>
      <c r="L176" s="245">
        <f ca="1">IF(MOD(ROW()-13,2)=0,IF(ISBLANK(OFFSET('12. SEGUIMIENTO 2027'!$P$14,INT((ROW()-13)/2),0)),"",OFFSET('12. SEGUIMIENTO 2027'!$P$14,INT((ROW()-13)/2),0)),IF(ISBLANK(OFFSET('9. METAS'!$W$20,INT((ROW()-14)/2),0)),"",OFFSET('9. METAS'!$W$20,INT((ROW()-14)/2),0)))</f>
        <v>12</v>
      </c>
      <c r="M176" s="246">
        <f ca="1">IF(MOD(ROW()-13,2)=0,IF(ISBLANK(OFFSET('12. SEGUIMIENTO 2027'!$Q$14,INT((ROW()-13)/2),0)),"",OFFSET('12. SEGUIMIENTO 2027'!$Q$14,INT((ROW()-13)/2),0)),IF(ISBLANK(OFFSET('9. METAS'!$X$20,INT((ROW()-14)/2),0)),"",OFFSET('9. METAS'!$X$20,INT((ROW()-14)/2),0)))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80" t="str">
        <f ca="1">IF(ISBLANK(OFFSET('9. METAS'!$L$20,INT((ROW()-13)/2),0)),"",OFFSET('9. METAS'!$L$20,INT((ROW()-13)/2),0))</f>
        <v/>
      </c>
      <c r="I177" s="1004"/>
      <c r="J177" s="244" t="str">
        <f ca="1">IF(MOD(ROW()-13,2)=0,IF(ISBLANK(OFFSET('12. SEGUIMIENTO 2027'!$N$14,INT((ROW()-13)/2),0)),"",OFFSET('12. SEGUIMIENTO 2027'!$N$14,INT((ROW()-13)/2),0)),IF(ISBLANK(OFFSET('9. METAS'!$U$20,INT((ROW()-14)/2),0)),"",OFFSET('9. METAS'!$U$20,INT((ROW()-14)/2),0)))</f>
        <v/>
      </c>
      <c r="K177" s="245" t="str">
        <f ca="1">IF(MOD(ROW()-13,2)=0,IF(ISBLANK(OFFSET('12. SEGUIMIENTO 2027'!$O$14,INT((ROW()-13)/2),0)),"",OFFSET('12. SEGUIMIENTO 2027'!$O$14,INT((ROW()-13)/2),0)),IF(ISBLANK(OFFSET('9. METAS'!$V$20,INT((ROW()-14)/2),0)),"",OFFSET('9. METAS'!$V$20,INT((ROW()-14)/2),0)))</f>
        <v/>
      </c>
      <c r="L177" s="245" t="str">
        <f ca="1">IF(MOD(ROW()-13,2)=0,IF(ISBLANK(OFFSET('12. SEGUIMIENTO 2027'!$P$14,INT((ROW()-13)/2),0)),"",OFFSET('12. SEGUIMIENTO 2027'!$P$14,INT((ROW()-13)/2),0)),IF(ISBLANK(OFFSET('9. METAS'!$W$20,INT((ROW()-14)/2),0)),"",OFFSET('9. METAS'!$W$20,INT((ROW()-14)/2),0)))</f>
        <v/>
      </c>
      <c r="M177" s="246" t="str">
        <f ca="1">IF(MOD(ROW()-13,2)=0,IF(ISBLANK(OFFSET('12. SEGUIMIENTO 2027'!$Q$14,INT((ROW()-13)/2),0)),"",OFFSET('12. SEGUIMIENTO 2027'!$Q$14,INT((ROW()-13)/2),0)),IF(ISBLANK(OFFSET('9. METAS'!$X$20,INT((ROW()-14)/2),0)),"",OFFSET('9. METAS'!$X$20,INT((ROW()-14)/2),0)))</f>
        <v/>
      </c>
      <c r="N177" s="1006" t="str">
        <f t="shared" ref="N177" ca="1" si="160">IFERROR(J177/J178,"ND")</f>
        <v>ND</v>
      </c>
      <c r="O177" s="1008" t="str">
        <f t="shared" ref="O177" ca="1" si="161">IFERROR(((J177)/H177),"ND")</f>
        <v>ND</v>
      </c>
      <c r="P177" s="1010"/>
    </row>
    <row r="178" spans="3:16">
      <c r="C178" s="1025"/>
      <c r="D178" s="1018"/>
      <c r="E178" s="1018"/>
      <c r="F178" s="1021"/>
      <c r="G178" s="1023"/>
      <c r="H178" s="1080"/>
      <c r="I178" s="1012"/>
      <c r="J178" s="244" t="str">
        <f ca="1">IF(MOD(ROW()-13,2)=0,IF(ISBLANK(OFFSET('12. SEGUIMIENTO 2027'!$N$14,INT((ROW()-13)/2),0)),"",OFFSET('12. SEGUIMIENTO 2027'!$N$14,INT((ROW()-13)/2),0)),IF(ISBLANK(OFFSET('9. METAS'!$U$20,INT((ROW()-14)/2),0)),"",OFFSET('9. METAS'!$U$20,INT((ROW()-14)/2),0)))</f>
        <v/>
      </c>
      <c r="K178" s="245" t="str">
        <f ca="1">IF(MOD(ROW()-13,2)=0,IF(ISBLANK(OFFSET('12. SEGUIMIENTO 2027'!$O$14,INT((ROW()-13)/2),0)),"",OFFSET('12. SEGUIMIENTO 2027'!$O$14,INT((ROW()-13)/2),0)),IF(ISBLANK(OFFSET('9. METAS'!$V$20,INT((ROW()-14)/2),0)),"",OFFSET('9. METAS'!$V$20,INT((ROW()-14)/2),0)))</f>
        <v/>
      </c>
      <c r="L178" s="245" t="str">
        <f ca="1">IF(MOD(ROW()-13,2)=0,IF(ISBLANK(OFFSET('12. SEGUIMIENTO 2027'!$P$14,INT((ROW()-13)/2),0)),"",OFFSET('12. SEGUIMIENTO 2027'!$P$14,INT((ROW()-13)/2),0)),IF(ISBLANK(OFFSET('9. METAS'!$W$20,INT((ROW()-14)/2),0)),"",OFFSET('9. METAS'!$W$20,INT((ROW()-14)/2),0)))</f>
        <v/>
      </c>
      <c r="M178" s="246" t="str">
        <f ca="1">IF(MOD(ROW()-13,2)=0,IF(ISBLANK(OFFSET('12. SEGUIMIENTO 2027'!$Q$14,INT((ROW()-13)/2),0)),"",OFFSET('12. SEGUIMIENTO 2027'!$Q$14,INT((ROW()-13)/2),0)),IF(ISBLANK(OFFSET('9. METAS'!$X$20,INT((ROW()-14)/2),0)),"",OFFSET('9. METAS'!$X$20,INT((ROW()-14)/2),0)))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80" t="str">
        <f ca="1">IF(ISBLANK(OFFSET('9. METAS'!$L$20,INT((ROW()-13)/2),0)),"",OFFSET('9. METAS'!$L$20,INT((ROW()-13)/2),0))</f>
        <v/>
      </c>
      <c r="I179" s="1004"/>
      <c r="J179" s="244" t="str">
        <f ca="1">IF(MOD(ROW()-13,2)=0,IF(ISBLANK(OFFSET('12. SEGUIMIENTO 2027'!$N$14,INT((ROW()-13)/2),0)),"",OFFSET('12. SEGUIMIENTO 2027'!$N$14,INT((ROW()-13)/2),0)),IF(ISBLANK(OFFSET('9. METAS'!$U$20,INT((ROW()-14)/2),0)),"",OFFSET('9. METAS'!$U$20,INT((ROW()-14)/2),0)))</f>
        <v/>
      </c>
      <c r="K179" s="245" t="str">
        <f ca="1">IF(MOD(ROW()-13,2)=0,IF(ISBLANK(OFFSET('12. SEGUIMIENTO 2027'!$O$14,INT((ROW()-13)/2),0)),"",OFFSET('12. SEGUIMIENTO 2027'!$O$14,INT((ROW()-13)/2),0)),IF(ISBLANK(OFFSET('9. METAS'!$V$20,INT((ROW()-14)/2),0)),"",OFFSET('9. METAS'!$V$20,INT((ROW()-14)/2),0)))</f>
        <v/>
      </c>
      <c r="L179" s="245" t="str">
        <f ca="1">IF(MOD(ROW()-13,2)=0,IF(ISBLANK(OFFSET('12. SEGUIMIENTO 2027'!$P$14,INT((ROW()-13)/2),0)),"",OFFSET('12. SEGUIMIENTO 2027'!$P$14,INT((ROW()-13)/2),0)),IF(ISBLANK(OFFSET('9. METAS'!$W$20,INT((ROW()-14)/2),0)),"",OFFSET('9. METAS'!$W$20,INT((ROW()-14)/2),0)))</f>
        <v/>
      </c>
      <c r="M179" s="246" t="str">
        <f ca="1">IF(MOD(ROW()-13,2)=0,IF(ISBLANK(OFFSET('12. SEGUIMIENTO 2027'!$Q$14,INT((ROW()-13)/2),0)),"",OFFSET('12. SEGUIMIENTO 2027'!$Q$14,INT((ROW()-13)/2),0)),IF(ISBLANK(OFFSET('9. METAS'!$X$20,INT((ROW()-14)/2),0)),"",OFFSET('9. METAS'!$X$20,INT((ROW()-14)/2),0)))</f>
        <v/>
      </c>
      <c r="N179" s="1006" t="str">
        <f t="shared" ref="N179" ca="1" si="162">IFERROR(J179/J180,"ND")</f>
        <v>ND</v>
      </c>
      <c r="O179" s="1008" t="str">
        <f t="shared" ref="O179" ca="1" si="163">IFERROR(((J179)/H179),"ND")</f>
        <v>ND</v>
      </c>
      <c r="P179" s="1010"/>
    </row>
    <row r="180" spans="3:16">
      <c r="C180" s="1025"/>
      <c r="D180" s="1018"/>
      <c r="E180" s="1018"/>
      <c r="F180" s="1021"/>
      <c r="G180" s="1023"/>
      <c r="H180" s="1080"/>
      <c r="I180" s="1012"/>
      <c r="J180" s="244" t="str">
        <f ca="1">IF(MOD(ROW()-13,2)=0,IF(ISBLANK(OFFSET('12. SEGUIMIENTO 2027'!$N$14,INT((ROW()-13)/2),0)),"",OFFSET('12. SEGUIMIENTO 2027'!$N$14,INT((ROW()-13)/2),0)),IF(ISBLANK(OFFSET('9. METAS'!$U$20,INT((ROW()-14)/2),0)),"",OFFSET('9. METAS'!$U$20,INT((ROW()-14)/2),0)))</f>
        <v/>
      </c>
      <c r="K180" s="245" t="str">
        <f ca="1">IF(MOD(ROW()-13,2)=0,IF(ISBLANK(OFFSET('12. SEGUIMIENTO 2027'!$O$14,INT((ROW()-13)/2),0)),"",OFFSET('12. SEGUIMIENTO 2027'!$O$14,INT((ROW()-13)/2),0)),IF(ISBLANK(OFFSET('9. METAS'!$V$20,INT((ROW()-14)/2),0)),"",OFFSET('9. METAS'!$V$20,INT((ROW()-14)/2),0)))</f>
        <v/>
      </c>
      <c r="L180" s="245" t="str">
        <f ca="1">IF(MOD(ROW()-13,2)=0,IF(ISBLANK(OFFSET('12. SEGUIMIENTO 2027'!$P$14,INT((ROW()-13)/2),0)),"",OFFSET('12. SEGUIMIENTO 2027'!$P$14,INT((ROW()-13)/2),0)),IF(ISBLANK(OFFSET('9. METAS'!$W$20,INT((ROW()-14)/2),0)),"",OFFSET('9. METAS'!$W$20,INT((ROW()-14)/2),0)))</f>
        <v/>
      </c>
      <c r="M180" s="246" t="str">
        <f ca="1">IF(MOD(ROW()-13,2)=0,IF(ISBLANK(OFFSET('12. SEGUIMIENTO 2027'!$Q$14,INT((ROW()-13)/2),0)),"",OFFSET('12. SEGUIMIENTO 2027'!$Q$14,INT((ROW()-13)/2),0)),IF(ISBLANK(OFFSET('9. METAS'!$X$20,INT((ROW()-14)/2),0)),"",OFFSET('9. METAS'!$X$20,INT((ROW()-14)/2),0)))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80" t="str">
        <f ca="1">IF(ISBLANK(OFFSET('9. METAS'!$L$20,INT((ROW()-13)/2),0)),"",OFFSET('9. METAS'!$L$20,INT((ROW()-13)/2),0))</f>
        <v/>
      </c>
      <c r="I181" s="1004"/>
      <c r="J181" s="244" t="str">
        <f ca="1">IF(MOD(ROW()-13,2)=0,IF(ISBLANK(OFFSET('12. SEGUIMIENTO 2027'!$N$14,INT((ROW()-13)/2),0)),"",OFFSET('12. SEGUIMIENTO 2027'!$N$14,INT((ROW()-13)/2),0)),IF(ISBLANK(OFFSET('9. METAS'!$U$20,INT((ROW()-14)/2),0)),"",OFFSET('9. METAS'!$U$20,INT((ROW()-14)/2),0)))</f>
        <v/>
      </c>
      <c r="K181" s="245" t="str">
        <f ca="1">IF(MOD(ROW()-13,2)=0,IF(ISBLANK(OFFSET('12. SEGUIMIENTO 2027'!$O$14,INT((ROW()-13)/2),0)),"",OFFSET('12. SEGUIMIENTO 2027'!$O$14,INT((ROW()-13)/2),0)),IF(ISBLANK(OFFSET('9. METAS'!$V$20,INT((ROW()-14)/2),0)),"",OFFSET('9. METAS'!$V$20,INT((ROW()-14)/2),0)))</f>
        <v/>
      </c>
      <c r="L181" s="245" t="str">
        <f ca="1">IF(MOD(ROW()-13,2)=0,IF(ISBLANK(OFFSET('12. SEGUIMIENTO 2027'!$P$14,INT((ROW()-13)/2),0)),"",OFFSET('12. SEGUIMIENTO 2027'!$P$14,INT((ROW()-13)/2),0)),IF(ISBLANK(OFFSET('9. METAS'!$W$20,INT((ROW()-14)/2),0)),"",OFFSET('9. METAS'!$W$20,INT((ROW()-14)/2),0)))</f>
        <v/>
      </c>
      <c r="M181" s="246" t="str">
        <f ca="1">IF(MOD(ROW()-13,2)=0,IF(ISBLANK(OFFSET('12. SEGUIMIENTO 2027'!$Q$14,INT((ROW()-13)/2),0)),"",OFFSET('12. SEGUIMIENTO 2027'!$Q$14,INT((ROW()-13)/2),0)),IF(ISBLANK(OFFSET('9. METAS'!$X$20,INT((ROW()-14)/2),0)),"",OFFSET('9. METAS'!$X$20,INT((ROW()-14)/2),0)))</f>
        <v/>
      </c>
      <c r="N181" s="1006" t="str">
        <f t="shared" ref="N181" ca="1" si="164">IFERROR(J181/J182,"ND")</f>
        <v>ND</v>
      </c>
      <c r="O181" s="1008" t="str">
        <f t="shared" ref="O181" ca="1" si="165">IFERROR(((J181)/H181),"ND")</f>
        <v>ND</v>
      </c>
      <c r="P181" s="1010"/>
    </row>
    <row r="182" spans="3:16">
      <c r="C182" s="1025"/>
      <c r="D182" s="1018"/>
      <c r="E182" s="1018"/>
      <c r="F182" s="1021"/>
      <c r="G182" s="1023"/>
      <c r="H182" s="1080"/>
      <c r="I182" s="1012"/>
      <c r="J182" s="244" t="str">
        <f ca="1">IF(MOD(ROW()-13,2)=0,IF(ISBLANK(OFFSET('12. SEGUIMIENTO 2027'!$N$14,INT((ROW()-13)/2),0)),"",OFFSET('12. SEGUIMIENTO 2027'!$N$14,INT((ROW()-13)/2),0)),IF(ISBLANK(OFFSET('9. METAS'!$U$20,INT((ROW()-14)/2),0)),"",OFFSET('9. METAS'!$U$20,INT((ROW()-14)/2),0)))</f>
        <v/>
      </c>
      <c r="K182" s="245" t="str">
        <f ca="1">IF(MOD(ROW()-13,2)=0,IF(ISBLANK(OFFSET('12. SEGUIMIENTO 2027'!$O$14,INT((ROW()-13)/2),0)),"",OFFSET('12. SEGUIMIENTO 2027'!$O$14,INT((ROW()-13)/2),0)),IF(ISBLANK(OFFSET('9. METAS'!$V$20,INT((ROW()-14)/2),0)),"",OFFSET('9. METAS'!$V$20,INT((ROW()-14)/2),0)))</f>
        <v/>
      </c>
      <c r="L182" s="245" t="str">
        <f ca="1">IF(MOD(ROW()-13,2)=0,IF(ISBLANK(OFFSET('12. SEGUIMIENTO 2027'!$P$14,INT((ROW()-13)/2),0)),"",OFFSET('12. SEGUIMIENTO 2027'!$P$14,INT((ROW()-13)/2),0)),IF(ISBLANK(OFFSET('9. METAS'!$W$20,INT((ROW()-14)/2),0)),"",OFFSET('9. METAS'!$W$20,INT((ROW()-14)/2),0)))</f>
        <v/>
      </c>
      <c r="M182" s="246" t="str">
        <f ca="1">IF(MOD(ROW()-13,2)=0,IF(ISBLANK(OFFSET('12. SEGUIMIENTO 2027'!$Q$14,INT((ROW()-13)/2),0)),"",OFFSET('12. SEGUIMIENTO 2027'!$Q$14,INT((ROW()-13)/2),0)),IF(ISBLANK(OFFSET('9. METAS'!$X$20,INT((ROW()-14)/2),0)),"",OFFSET('9. METAS'!$X$20,INT((ROW()-14)/2),0)))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80" t="str">
        <f ca="1">IF(ISBLANK(OFFSET('9. METAS'!$L$20,INT((ROW()-13)/2),0)),"",OFFSET('9. METAS'!$L$20,INT((ROW()-13)/2),0))</f>
        <v/>
      </c>
      <c r="I183" s="1004"/>
      <c r="J183" s="244" t="str">
        <f ca="1">IF(MOD(ROW()-13,2)=0,IF(ISBLANK(OFFSET('12. SEGUIMIENTO 2027'!$N$14,INT((ROW()-13)/2),0)),"",OFFSET('12. SEGUIMIENTO 2027'!$N$14,INT((ROW()-13)/2),0)),IF(ISBLANK(OFFSET('9. METAS'!$U$20,INT((ROW()-14)/2),0)),"",OFFSET('9. METAS'!$U$20,INT((ROW()-14)/2),0)))</f>
        <v/>
      </c>
      <c r="K183" s="245" t="str">
        <f ca="1">IF(MOD(ROW()-13,2)=0,IF(ISBLANK(OFFSET('12. SEGUIMIENTO 2027'!$O$14,INT((ROW()-13)/2),0)),"",OFFSET('12. SEGUIMIENTO 2027'!$O$14,INT((ROW()-13)/2),0)),IF(ISBLANK(OFFSET('9. METAS'!$V$20,INT((ROW()-14)/2),0)),"",OFFSET('9. METAS'!$V$20,INT((ROW()-14)/2),0)))</f>
        <v/>
      </c>
      <c r="L183" s="245" t="str">
        <f ca="1">IF(MOD(ROW()-13,2)=0,IF(ISBLANK(OFFSET('12. SEGUIMIENTO 2027'!$P$14,INT((ROW()-13)/2),0)),"",OFFSET('12. SEGUIMIENTO 2027'!$P$14,INT((ROW()-13)/2),0)),IF(ISBLANK(OFFSET('9. METAS'!$W$20,INT((ROW()-14)/2),0)),"",OFFSET('9. METAS'!$W$20,INT((ROW()-14)/2),0)))</f>
        <v/>
      </c>
      <c r="M183" s="246" t="str">
        <f ca="1">IF(MOD(ROW()-13,2)=0,IF(ISBLANK(OFFSET('12. SEGUIMIENTO 2027'!$Q$14,INT((ROW()-13)/2),0)),"",OFFSET('12. SEGUIMIENTO 2027'!$Q$14,INT((ROW()-13)/2),0)),IF(ISBLANK(OFFSET('9. METAS'!$X$20,INT((ROW()-14)/2),0)),"",OFFSET('9. METAS'!$X$20,INT((ROW()-14)/2),0)))</f>
        <v/>
      </c>
      <c r="N183" s="1006" t="str">
        <f t="shared" ref="N183" ca="1" si="166">IFERROR(J183/J184,"ND")</f>
        <v>ND</v>
      </c>
      <c r="O183" s="1008" t="str">
        <f t="shared" ref="O183" ca="1" si="167">IFERROR(((J183)/H183),"ND")</f>
        <v>ND</v>
      </c>
      <c r="P183" s="1010"/>
    </row>
    <row r="184" spans="3:16">
      <c r="C184" s="1025"/>
      <c r="D184" s="1018"/>
      <c r="E184" s="1018"/>
      <c r="F184" s="1021"/>
      <c r="G184" s="1023"/>
      <c r="H184" s="1080"/>
      <c r="I184" s="1012"/>
      <c r="J184" s="244" t="str">
        <f ca="1">IF(MOD(ROW()-13,2)=0,IF(ISBLANK(OFFSET('12. SEGUIMIENTO 2027'!$N$14,INT((ROW()-13)/2),0)),"",OFFSET('12. SEGUIMIENTO 2027'!$N$14,INT((ROW()-13)/2),0)),IF(ISBLANK(OFFSET('9. METAS'!$U$20,INT((ROW()-14)/2),0)),"",OFFSET('9. METAS'!$U$20,INT((ROW()-14)/2),0)))</f>
        <v/>
      </c>
      <c r="K184" s="245" t="str">
        <f ca="1">IF(MOD(ROW()-13,2)=0,IF(ISBLANK(OFFSET('12. SEGUIMIENTO 2027'!$O$14,INT((ROW()-13)/2),0)),"",OFFSET('12. SEGUIMIENTO 2027'!$O$14,INT((ROW()-13)/2),0)),IF(ISBLANK(OFFSET('9. METAS'!$V$20,INT((ROW()-14)/2),0)),"",OFFSET('9. METAS'!$V$20,INT((ROW()-14)/2),0)))</f>
        <v/>
      </c>
      <c r="L184" s="245" t="str">
        <f ca="1">IF(MOD(ROW()-13,2)=0,IF(ISBLANK(OFFSET('12. SEGUIMIENTO 2027'!$P$14,INT((ROW()-13)/2),0)),"",OFFSET('12. SEGUIMIENTO 2027'!$P$14,INT((ROW()-13)/2),0)),IF(ISBLANK(OFFSET('9. METAS'!$W$20,INT((ROW()-14)/2),0)),"",OFFSET('9. METAS'!$W$20,INT((ROW()-14)/2),0)))</f>
        <v/>
      </c>
      <c r="M184" s="246" t="str">
        <f ca="1">IF(MOD(ROW()-13,2)=0,IF(ISBLANK(OFFSET('12. SEGUIMIENTO 2027'!$Q$14,INT((ROW()-13)/2),0)),"",OFFSET('12. SEGUIMIENTO 2027'!$Q$14,INT((ROW()-13)/2),0)),IF(ISBLANK(OFFSET('9. METAS'!$X$20,INT((ROW()-14)/2),0)),"",OFFSET('9. METAS'!$X$20,INT((ROW()-14)/2),0)))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80">
        <f ca="1">IF(ISBLANK(OFFSET('9. METAS'!$L$20,INT((ROW()-13)/2),0)),"",OFFSET('9. METAS'!$L$20,INT((ROW()-13)/2),0))</f>
        <v>100</v>
      </c>
      <c r="I185" s="1004"/>
      <c r="J185" s="244" t="str">
        <f ca="1">IF(MOD(ROW()-13,2)=0,IF(ISBLANK(OFFSET('12. SEGUIMIENTO 2027'!$N$14,INT((ROW()-13)/2),0)),"",OFFSET('12. SEGUIMIENTO 2027'!$N$14,INT((ROW()-13)/2),0)),IF(ISBLANK(OFFSET('9. METAS'!$U$20,INT((ROW()-14)/2),0)),"",OFFSET('9. METAS'!$U$20,INT((ROW()-14)/2),0)))</f>
        <v/>
      </c>
      <c r="K185" s="245" t="str">
        <f ca="1">IF(MOD(ROW()-13,2)=0,IF(ISBLANK(OFFSET('12. SEGUIMIENTO 2027'!$O$14,INT((ROW()-13)/2),0)),"",OFFSET('12. SEGUIMIENTO 2027'!$O$14,INT((ROW()-13)/2),0)),IF(ISBLANK(OFFSET('9. METAS'!$V$20,INT((ROW()-14)/2),0)),"",OFFSET('9. METAS'!$V$20,INT((ROW()-14)/2),0)))</f>
        <v/>
      </c>
      <c r="L185" s="245" t="str">
        <f ca="1">IF(MOD(ROW()-13,2)=0,IF(ISBLANK(OFFSET('12. SEGUIMIENTO 2027'!$P$14,INT((ROW()-13)/2),0)),"",OFFSET('12. SEGUIMIENTO 2027'!$P$14,INT((ROW()-13)/2),0)),IF(ISBLANK(OFFSET('9. METAS'!$W$20,INT((ROW()-14)/2),0)),"",OFFSET('9. METAS'!$W$20,INT((ROW()-14)/2),0)))</f>
        <v/>
      </c>
      <c r="M185" s="246" t="str">
        <f ca="1">IF(MOD(ROW()-13,2)=0,IF(ISBLANK(OFFSET('12. SEGUIMIENTO 2027'!$Q$14,INT((ROW()-13)/2),0)),"",OFFSET('12. SEGUIMIENTO 2027'!$Q$14,INT((ROW()-13)/2),0)),IF(ISBLANK(OFFSET('9. METAS'!$X$20,INT((ROW()-14)/2),0)),"",OFFSET('9. METAS'!$X$20,INT((ROW()-14)/2),0)))</f>
        <v/>
      </c>
      <c r="N185" s="1006" t="str">
        <f t="shared" ref="N185" ca="1" si="168">IFERROR(J185/J186,"ND")</f>
        <v>ND</v>
      </c>
      <c r="O185" s="1008" t="str">
        <f t="shared" ref="O185" ca="1" si="169">IFERROR(((J185)/H185),"ND")</f>
        <v>ND</v>
      </c>
      <c r="P185" s="1010"/>
    </row>
    <row r="186" spans="3:16">
      <c r="C186" s="1025"/>
      <c r="D186" s="1018"/>
      <c r="E186" s="1018"/>
      <c r="F186" s="1021"/>
      <c r="G186" s="1023"/>
      <c r="H186" s="1080"/>
      <c r="I186" s="1012"/>
      <c r="J186" s="244">
        <f ca="1">IF(MOD(ROW()-13,2)=0,IF(ISBLANK(OFFSET('12. SEGUIMIENTO 2027'!$N$14,INT((ROW()-13)/2),0)),"",OFFSET('12. SEGUIMIENTO 2027'!$N$14,INT((ROW()-13)/2),0)),IF(ISBLANK(OFFSET('9. METAS'!$U$20,INT((ROW()-14)/2),0)),"",OFFSET('9. METAS'!$U$20,INT((ROW()-14)/2),0)))</f>
        <v>25</v>
      </c>
      <c r="K186" s="245">
        <f ca="1">IF(MOD(ROW()-13,2)=0,IF(ISBLANK(OFFSET('12. SEGUIMIENTO 2027'!$O$14,INT((ROW()-13)/2),0)),"",OFFSET('12. SEGUIMIENTO 2027'!$O$14,INT((ROW()-13)/2),0)),IF(ISBLANK(OFFSET('9. METAS'!$V$20,INT((ROW()-14)/2),0)),"",OFFSET('9. METAS'!$V$20,INT((ROW()-14)/2),0)))</f>
        <v>25</v>
      </c>
      <c r="L186" s="245">
        <f ca="1">IF(MOD(ROW()-13,2)=0,IF(ISBLANK(OFFSET('12. SEGUIMIENTO 2027'!$P$14,INT((ROW()-13)/2),0)),"",OFFSET('12. SEGUIMIENTO 2027'!$P$14,INT((ROW()-13)/2),0)),IF(ISBLANK(OFFSET('9. METAS'!$W$20,INT((ROW()-14)/2),0)),"",OFFSET('9. METAS'!$W$20,INT((ROW()-14)/2),0)))</f>
        <v>25</v>
      </c>
      <c r="M186" s="246">
        <f ca="1">IF(MOD(ROW()-13,2)=0,IF(ISBLANK(OFFSET('12. SEGUIMIENTO 2027'!$Q$14,INT((ROW()-13)/2),0)),"",OFFSET('12. SEGUIMIENTO 2027'!$Q$14,INT((ROW()-13)/2),0)),IF(ISBLANK(OFFSET('9. METAS'!$X$20,INT((ROW()-14)/2),0)),"",OFFSET('9. METAS'!$X$20,INT((ROW()-14)/2),0)))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80">
        <f ca="1">IF(ISBLANK(OFFSET('9. METAS'!$L$20,INT((ROW()-13)/2),0)),"",OFFSET('9. METAS'!$L$20,INT((ROW()-13)/2),0))</f>
        <v>6</v>
      </c>
      <c r="I187" s="1004"/>
      <c r="J187" s="244" t="str">
        <f ca="1">IF(MOD(ROW()-13,2)=0,IF(ISBLANK(OFFSET('12. SEGUIMIENTO 2027'!$N$14,INT((ROW()-13)/2),0)),"",OFFSET('12. SEGUIMIENTO 2027'!$N$14,INT((ROW()-13)/2),0)),IF(ISBLANK(OFFSET('9. METAS'!$U$20,INT((ROW()-14)/2),0)),"",OFFSET('9. METAS'!$U$20,INT((ROW()-14)/2),0)))</f>
        <v/>
      </c>
      <c r="K187" s="245" t="str">
        <f ca="1">IF(MOD(ROW()-13,2)=0,IF(ISBLANK(OFFSET('12. SEGUIMIENTO 2027'!$O$14,INT((ROW()-13)/2),0)),"",OFFSET('12. SEGUIMIENTO 2027'!$O$14,INT((ROW()-13)/2),0)),IF(ISBLANK(OFFSET('9. METAS'!$V$20,INT((ROW()-14)/2),0)),"",OFFSET('9. METAS'!$V$20,INT((ROW()-14)/2),0)))</f>
        <v/>
      </c>
      <c r="L187" s="245" t="str">
        <f ca="1">IF(MOD(ROW()-13,2)=0,IF(ISBLANK(OFFSET('12. SEGUIMIENTO 2027'!$P$14,INT((ROW()-13)/2),0)),"",OFFSET('12. SEGUIMIENTO 2027'!$P$14,INT((ROW()-13)/2),0)),IF(ISBLANK(OFFSET('9. METAS'!$W$20,INT((ROW()-14)/2),0)),"",OFFSET('9. METAS'!$W$20,INT((ROW()-14)/2),0)))</f>
        <v/>
      </c>
      <c r="M187" s="246" t="str">
        <f ca="1">IF(MOD(ROW()-13,2)=0,IF(ISBLANK(OFFSET('12. SEGUIMIENTO 2027'!$Q$14,INT((ROW()-13)/2),0)),"",OFFSET('12. SEGUIMIENTO 2027'!$Q$14,INT((ROW()-13)/2),0)),IF(ISBLANK(OFFSET('9. METAS'!$X$20,INT((ROW()-14)/2),0)),"",OFFSET('9. METAS'!$X$20,INT((ROW()-14)/2),0)))</f>
        <v/>
      </c>
      <c r="N187" s="1006" t="str">
        <f t="shared" ref="N187" ca="1" si="170">IFERROR(J187/J188,"ND")</f>
        <v>ND</v>
      </c>
      <c r="O187" s="1008" t="str">
        <f t="shared" ref="O187" ca="1" si="171">IFERROR(((J187)/H187),"ND")</f>
        <v>ND</v>
      </c>
      <c r="P187" s="1010"/>
    </row>
    <row r="188" spans="3:16">
      <c r="C188" s="1025"/>
      <c r="D188" s="1018"/>
      <c r="E188" s="1018"/>
      <c r="F188" s="1021"/>
      <c r="G188" s="1023"/>
      <c r="H188" s="1080"/>
      <c r="I188" s="1012"/>
      <c r="J188" s="244">
        <f ca="1">IF(MOD(ROW()-13,2)=0,IF(ISBLANK(OFFSET('12. SEGUIMIENTO 2027'!$N$14,INT((ROW()-13)/2),0)),"",OFFSET('12. SEGUIMIENTO 2027'!$N$14,INT((ROW()-13)/2),0)),IF(ISBLANK(OFFSET('9. METAS'!$U$20,INT((ROW()-14)/2),0)),"",OFFSET('9. METAS'!$U$20,INT((ROW()-14)/2),0)))</f>
        <v>1</v>
      </c>
      <c r="K188" s="245">
        <f ca="1">IF(MOD(ROW()-13,2)=0,IF(ISBLANK(OFFSET('12. SEGUIMIENTO 2027'!$O$14,INT((ROW()-13)/2),0)),"",OFFSET('12. SEGUIMIENTO 2027'!$O$14,INT((ROW()-13)/2),0)),IF(ISBLANK(OFFSET('9. METAS'!$V$20,INT((ROW()-14)/2),0)),"",OFFSET('9. METAS'!$V$20,INT((ROW()-14)/2),0)))</f>
        <v>2</v>
      </c>
      <c r="L188" s="245">
        <f ca="1">IF(MOD(ROW()-13,2)=0,IF(ISBLANK(OFFSET('12. SEGUIMIENTO 2027'!$P$14,INT((ROW()-13)/2),0)),"",OFFSET('12. SEGUIMIENTO 2027'!$P$14,INT((ROW()-13)/2),0)),IF(ISBLANK(OFFSET('9. METAS'!$W$20,INT((ROW()-14)/2),0)),"",OFFSET('9. METAS'!$W$20,INT((ROW()-14)/2),0)))</f>
        <v>2</v>
      </c>
      <c r="M188" s="246">
        <f ca="1">IF(MOD(ROW()-13,2)=0,IF(ISBLANK(OFFSET('12. SEGUIMIENTO 2027'!$Q$14,INT((ROW()-13)/2),0)),"",OFFSET('12. SEGUIMIENTO 2027'!$Q$14,INT((ROW()-13)/2),0)),IF(ISBLANK(OFFSET('9. METAS'!$X$20,INT((ROW()-14)/2),0)),"",OFFSET('9. METAS'!$X$20,INT((ROW()-14)/2),0)))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80" t="str">
        <f ca="1">IF(ISBLANK(OFFSET('9. METAS'!$L$20,INT((ROW()-13)/2),0)),"",OFFSET('9. METAS'!$L$20,INT((ROW()-13)/2),0))</f>
        <v/>
      </c>
      <c r="I189" s="1004"/>
      <c r="J189" s="244" t="str">
        <f ca="1">IF(MOD(ROW()-13,2)=0,IF(ISBLANK(OFFSET('12. SEGUIMIENTO 2027'!$N$14,INT((ROW()-13)/2),0)),"",OFFSET('12. SEGUIMIENTO 2027'!$N$14,INT((ROW()-13)/2),0)),IF(ISBLANK(OFFSET('9. METAS'!$U$20,INT((ROW()-14)/2),0)),"",OFFSET('9. METAS'!$U$20,INT((ROW()-14)/2),0)))</f>
        <v/>
      </c>
      <c r="K189" s="245" t="str">
        <f ca="1">IF(MOD(ROW()-13,2)=0,IF(ISBLANK(OFFSET('12. SEGUIMIENTO 2027'!$O$14,INT((ROW()-13)/2),0)),"",OFFSET('12. SEGUIMIENTO 2027'!$O$14,INT((ROW()-13)/2),0)),IF(ISBLANK(OFFSET('9. METAS'!$V$20,INT((ROW()-14)/2),0)),"",OFFSET('9. METAS'!$V$20,INT((ROW()-14)/2),0)))</f>
        <v/>
      </c>
      <c r="L189" s="245" t="str">
        <f ca="1">IF(MOD(ROW()-13,2)=0,IF(ISBLANK(OFFSET('12. SEGUIMIENTO 2027'!$P$14,INT((ROW()-13)/2),0)),"",OFFSET('12. SEGUIMIENTO 2027'!$P$14,INT((ROW()-13)/2),0)),IF(ISBLANK(OFFSET('9. METAS'!$W$20,INT((ROW()-14)/2),0)),"",OFFSET('9. METAS'!$W$20,INT((ROW()-14)/2),0)))</f>
        <v/>
      </c>
      <c r="M189" s="246" t="str">
        <f ca="1">IF(MOD(ROW()-13,2)=0,IF(ISBLANK(OFFSET('12. SEGUIMIENTO 2027'!$Q$14,INT((ROW()-13)/2),0)),"",OFFSET('12. SEGUIMIENTO 2027'!$Q$14,INT((ROW()-13)/2),0)),IF(ISBLANK(OFFSET('9. METAS'!$X$20,INT((ROW()-14)/2),0)),"",OFFSET('9. METAS'!$X$20,INT((ROW()-14)/2),0)))</f>
        <v/>
      </c>
      <c r="N189" s="1006" t="str">
        <f t="shared" ref="N189" ca="1" si="172">IFERROR(J189/J190,"ND")</f>
        <v>ND</v>
      </c>
      <c r="O189" s="1008" t="str">
        <f t="shared" ref="O189" ca="1" si="173">IFERROR(((J189)/H189),"ND")</f>
        <v>ND</v>
      </c>
      <c r="P189" s="1010"/>
    </row>
    <row r="190" spans="3:16">
      <c r="C190" s="1025"/>
      <c r="D190" s="1018"/>
      <c r="E190" s="1018"/>
      <c r="F190" s="1021"/>
      <c r="G190" s="1023"/>
      <c r="H190" s="1080"/>
      <c r="I190" s="1012"/>
      <c r="J190" s="244" t="str">
        <f ca="1">IF(MOD(ROW()-13,2)=0,IF(ISBLANK(OFFSET('12. SEGUIMIENTO 2027'!$N$14,INT((ROW()-13)/2),0)),"",OFFSET('12. SEGUIMIENTO 2027'!$N$14,INT((ROW()-13)/2),0)),IF(ISBLANK(OFFSET('9. METAS'!$U$20,INT((ROW()-14)/2),0)),"",OFFSET('9. METAS'!$U$20,INT((ROW()-14)/2),0)))</f>
        <v/>
      </c>
      <c r="K190" s="245" t="str">
        <f ca="1">IF(MOD(ROW()-13,2)=0,IF(ISBLANK(OFFSET('12. SEGUIMIENTO 2027'!$O$14,INT((ROW()-13)/2),0)),"",OFFSET('12. SEGUIMIENTO 2027'!$O$14,INT((ROW()-13)/2),0)),IF(ISBLANK(OFFSET('9. METAS'!$V$20,INT((ROW()-14)/2),0)),"",OFFSET('9. METAS'!$V$20,INT((ROW()-14)/2),0)))</f>
        <v/>
      </c>
      <c r="L190" s="245" t="str">
        <f ca="1">IF(MOD(ROW()-13,2)=0,IF(ISBLANK(OFFSET('12. SEGUIMIENTO 2027'!$P$14,INT((ROW()-13)/2),0)),"",OFFSET('12. SEGUIMIENTO 2027'!$P$14,INT((ROW()-13)/2),0)),IF(ISBLANK(OFFSET('9. METAS'!$W$20,INT((ROW()-14)/2),0)),"",OFFSET('9. METAS'!$W$20,INT((ROW()-14)/2),0)))</f>
        <v/>
      </c>
      <c r="M190" s="246" t="str">
        <f ca="1">IF(MOD(ROW()-13,2)=0,IF(ISBLANK(OFFSET('12. SEGUIMIENTO 2027'!$Q$14,INT((ROW()-13)/2),0)),"",OFFSET('12. SEGUIMIENTO 2027'!$Q$14,INT((ROW()-13)/2),0)),IF(ISBLANK(OFFSET('9. METAS'!$X$20,INT((ROW()-14)/2),0)),"",OFFSET('9. METAS'!$X$20,INT((ROW()-14)/2),0)))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80" t="str">
        <f ca="1">IF(ISBLANK(OFFSET('9. METAS'!$L$20,INT((ROW()-13)/2),0)),"",OFFSET('9. METAS'!$L$20,INT((ROW()-13)/2),0))</f>
        <v/>
      </c>
      <c r="I191" s="1004"/>
      <c r="J191" s="244" t="str">
        <f ca="1">IF(MOD(ROW()-13,2)=0,IF(ISBLANK(OFFSET('12. SEGUIMIENTO 2027'!$N$14,INT((ROW()-13)/2),0)),"",OFFSET('12. SEGUIMIENTO 2027'!$N$14,INT((ROW()-13)/2),0)),IF(ISBLANK(OFFSET('9. METAS'!$U$20,INT((ROW()-14)/2),0)),"",OFFSET('9. METAS'!$U$20,INT((ROW()-14)/2),0)))</f>
        <v/>
      </c>
      <c r="K191" s="245" t="str">
        <f ca="1">IF(MOD(ROW()-13,2)=0,IF(ISBLANK(OFFSET('12. SEGUIMIENTO 2027'!$O$14,INT((ROW()-13)/2),0)),"",OFFSET('12. SEGUIMIENTO 2027'!$O$14,INT((ROW()-13)/2),0)),IF(ISBLANK(OFFSET('9. METAS'!$V$20,INT((ROW()-14)/2),0)),"",OFFSET('9. METAS'!$V$20,INT((ROW()-14)/2),0)))</f>
        <v/>
      </c>
      <c r="L191" s="245" t="str">
        <f ca="1">IF(MOD(ROW()-13,2)=0,IF(ISBLANK(OFFSET('12. SEGUIMIENTO 2027'!$P$14,INT((ROW()-13)/2),0)),"",OFFSET('12. SEGUIMIENTO 2027'!$P$14,INT((ROW()-13)/2),0)),IF(ISBLANK(OFFSET('9. METAS'!$W$20,INT((ROW()-14)/2),0)),"",OFFSET('9. METAS'!$W$20,INT((ROW()-14)/2),0)))</f>
        <v/>
      </c>
      <c r="M191" s="246" t="str">
        <f ca="1">IF(MOD(ROW()-13,2)=0,IF(ISBLANK(OFFSET('12. SEGUIMIENTO 2027'!$Q$14,INT((ROW()-13)/2),0)),"",OFFSET('12. SEGUIMIENTO 2027'!$Q$14,INT((ROW()-13)/2),0)),IF(ISBLANK(OFFSET('9. METAS'!$X$20,INT((ROW()-14)/2),0)),"",OFFSET('9. METAS'!$X$20,INT((ROW()-14)/2),0)))</f>
        <v/>
      </c>
      <c r="N191" s="1006" t="str">
        <f t="shared" ref="N191" ca="1" si="174">IFERROR(J191/J192,"ND")</f>
        <v>ND</v>
      </c>
      <c r="O191" s="1008" t="str">
        <f t="shared" ref="O191" ca="1" si="175">IFERROR(((J191)/H191),"ND")</f>
        <v>ND</v>
      </c>
      <c r="P191" s="1010"/>
    </row>
    <row r="192" spans="3:16">
      <c r="C192" s="1025"/>
      <c r="D192" s="1018"/>
      <c r="E192" s="1018"/>
      <c r="F192" s="1021"/>
      <c r="G192" s="1023"/>
      <c r="H192" s="1080"/>
      <c r="I192" s="1012"/>
      <c r="J192" s="244" t="str">
        <f ca="1">IF(MOD(ROW()-13,2)=0,IF(ISBLANK(OFFSET('12. SEGUIMIENTO 2027'!$N$14,INT((ROW()-13)/2),0)),"",OFFSET('12. SEGUIMIENTO 2027'!$N$14,INT((ROW()-13)/2),0)),IF(ISBLANK(OFFSET('9. METAS'!$U$20,INT((ROW()-14)/2),0)),"",OFFSET('9. METAS'!$U$20,INT((ROW()-14)/2),0)))</f>
        <v/>
      </c>
      <c r="K192" s="245" t="str">
        <f ca="1">IF(MOD(ROW()-13,2)=0,IF(ISBLANK(OFFSET('12. SEGUIMIENTO 2027'!$O$14,INT((ROW()-13)/2),0)),"",OFFSET('12. SEGUIMIENTO 2027'!$O$14,INT((ROW()-13)/2),0)),IF(ISBLANK(OFFSET('9. METAS'!$V$20,INT((ROW()-14)/2),0)),"",OFFSET('9. METAS'!$V$20,INT((ROW()-14)/2),0)))</f>
        <v/>
      </c>
      <c r="L192" s="245" t="str">
        <f ca="1">IF(MOD(ROW()-13,2)=0,IF(ISBLANK(OFFSET('12. SEGUIMIENTO 2027'!$P$14,INT((ROW()-13)/2),0)),"",OFFSET('12. SEGUIMIENTO 2027'!$P$14,INT((ROW()-13)/2),0)),IF(ISBLANK(OFFSET('9. METAS'!$W$20,INT((ROW()-14)/2),0)),"",OFFSET('9. METAS'!$W$20,INT((ROW()-14)/2),0)))</f>
        <v/>
      </c>
      <c r="M192" s="246" t="str">
        <f ca="1">IF(MOD(ROW()-13,2)=0,IF(ISBLANK(OFFSET('12. SEGUIMIENTO 2027'!$Q$14,INT((ROW()-13)/2),0)),"",OFFSET('12. SEGUIMIENTO 2027'!$Q$14,INT((ROW()-13)/2),0)),IF(ISBLANK(OFFSET('9. METAS'!$X$20,INT((ROW()-14)/2),0)),"",OFFSET('9. METAS'!$X$20,INT((ROW()-14)/2),0)))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80" t="str">
        <f ca="1">IF(ISBLANK(OFFSET('9. METAS'!$L$20,INT((ROW()-13)/2),0)),"",OFFSET('9. METAS'!$L$20,INT((ROW()-13)/2),0))</f>
        <v/>
      </c>
      <c r="I193" s="1004"/>
      <c r="J193" s="244" t="str">
        <f ca="1">IF(MOD(ROW()-13,2)=0,IF(ISBLANK(OFFSET('12. SEGUIMIENTO 2027'!$N$14,INT((ROW()-13)/2),0)),"",OFFSET('12. SEGUIMIENTO 2027'!$N$14,INT((ROW()-13)/2),0)),IF(ISBLANK(OFFSET('9. METAS'!$U$20,INT((ROW()-14)/2),0)),"",OFFSET('9. METAS'!$U$20,INT((ROW()-14)/2),0)))</f>
        <v/>
      </c>
      <c r="K193" s="245" t="str">
        <f ca="1">IF(MOD(ROW()-13,2)=0,IF(ISBLANK(OFFSET('12. SEGUIMIENTO 2027'!$O$14,INT((ROW()-13)/2),0)),"",OFFSET('12. SEGUIMIENTO 2027'!$O$14,INT((ROW()-13)/2),0)),IF(ISBLANK(OFFSET('9. METAS'!$V$20,INT((ROW()-14)/2),0)),"",OFFSET('9. METAS'!$V$20,INT((ROW()-14)/2),0)))</f>
        <v/>
      </c>
      <c r="L193" s="245" t="str">
        <f ca="1">IF(MOD(ROW()-13,2)=0,IF(ISBLANK(OFFSET('12. SEGUIMIENTO 2027'!$P$14,INT((ROW()-13)/2),0)),"",OFFSET('12. SEGUIMIENTO 2027'!$P$14,INT((ROW()-13)/2),0)),IF(ISBLANK(OFFSET('9. METAS'!$W$20,INT((ROW()-14)/2),0)),"",OFFSET('9. METAS'!$W$20,INT((ROW()-14)/2),0)))</f>
        <v/>
      </c>
      <c r="M193" s="246" t="str">
        <f ca="1">IF(MOD(ROW()-13,2)=0,IF(ISBLANK(OFFSET('12. SEGUIMIENTO 2027'!$Q$14,INT((ROW()-13)/2),0)),"",OFFSET('12. SEGUIMIENTO 2027'!$Q$14,INT((ROW()-13)/2),0)),IF(ISBLANK(OFFSET('9. METAS'!$X$20,INT((ROW()-14)/2),0)),"",OFFSET('9. METAS'!$X$20,INT((ROW()-14)/2),0)))</f>
        <v/>
      </c>
      <c r="N193" s="1006" t="str">
        <f t="shared" ref="N193" ca="1" si="176">IFERROR(J193/J194,"ND")</f>
        <v>ND</v>
      </c>
      <c r="O193" s="1008" t="str">
        <f t="shared" ref="O193" ca="1" si="177">IFERROR(((J193)/H193),"ND")</f>
        <v>ND</v>
      </c>
      <c r="P193" s="1010"/>
    </row>
    <row r="194" spans="3:16">
      <c r="C194" s="1025"/>
      <c r="D194" s="1018"/>
      <c r="E194" s="1018"/>
      <c r="F194" s="1021"/>
      <c r="G194" s="1023"/>
      <c r="H194" s="1080"/>
      <c r="I194" s="1012"/>
      <c r="J194" s="244" t="str">
        <f ca="1">IF(MOD(ROW()-13,2)=0,IF(ISBLANK(OFFSET('12. SEGUIMIENTO 2027'!$N$14,INT((ROW()-13)/2),0)),"",OFFSET('12. SEGUIMIENTO 2027'!$N$14,INT((ROW()-13)/2),0)),IF(ISBLANK(OFFSET('9. METAS'!$U$20,INT((ROW()-14)/2),0)),"",OFFSET('9. METAS'!$U$20,INT((ROW()-14)/2),0)))</f>
        <v/>
      </c>
      <c r="K194" s="245" t="str">
        <f ca="1">IF(MOD(ROW()-13,2)=0,IF(ISBLANK(OFFSET('12. SEGUIMIENTO 2027'!$O$14,INT((ROW()-13)/2),0)),"",OFFSET('12. SEGUIMIENTO 2027'!$O$14,INT((ROW()-13)/2),0)),IF(ISBLANK(OFFSET('9. METAS'!$V$20,INT((ROW()-14)/2),0)),"",OFFSET('9. METAS'!$V$20,INT((ROW()-14)/2),0)))</f>
        <v/>
      </c>
      <c r="L194" s="245" t="str">
        <f ca="1">IF(MOD(ROW()-13,2)=0,IF(ISBLANK(OFFSET('12. SEGUIMIENTO 2027'!$P$14,INT((ROW()-13)/2),0)),"",OFFSET('12. SEGUIMIENTO 2027'!$P$14,INT((ROW()-13)/2),0)),IF(ISBLANK(OFFSET('9. METAS'!$W$20,INT((ROW()-14)/2),0)),"",OFFSET('9. METAS'!$W$20,INT((ROW()-14)/2),0)))</f>
        <v/>
      </c>
      <c r="M194" s="246" t="str">
        <f ca="1">IF(MOD(ROW()-13,2)=0,IF(ISBLANK(OFFSET('12. SEGUIMIENTO 2027'!$Q$14,INT((ROW()-13)/2),0)),"",OFFSET('12. SEGUIMIENTO 2027'!$Q$14,INT((ROW()-13)/2),0)),IF(ISBLANK(OFFSET('9. METAS'!$X$20,INT((ROW()-14)/2),0)),"",OFFSET('9. METAS'!$X$20,INT((ROW()-14)/2),0)))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80" t="str">
        <f ca="1">IF(ISBLANK(OFFSET('9. METAS'!$L$20,INT((ROW()-13)/2),0)),"",OFFSET('9. METAS'!$L$20,INT((ROW()-13)/2),0))</f>
        <v/>
      </c>
      <c r="I195" s="1004"/>
      <c r="J195" s="244" t="str">
        <f ca="1">IF(MOD(ROW()-13,2)=0,IF(ISBLANK(OFFSET('12. SEGUIMIENTO 2027'!$N$14,INT((ROW()-13)/2),0)),"",OFFSET('12. SEGUIMIENTO 2027'!$N$14,INT((ROW()-13)/2),0)),IF(ISBLANK(OFFSET('9. METAS'!$U$20,INT((ROW()-14)/2),0)),"",OFFSET('9. METAS'!$U$20,INT((ROW()-14)/2),0)))</f>
        <v/>
      </c>
      <c r="K195" s="245" t="str">
        <f ca="1">IF(MOD(ROW()-13,2)=0,IF(ISBLANK(OFFSET('12. SEGUIMIENTO 2027'!$O$14,INT((ROW()-13)/2),0)),"",OFFSET('12. SEGUIMIENTO 2027'!$O$14,INT((ROW()-13)/2),0)),IF(ISBLANK(OFFSET('9. METAS'!$V$20,INT((ROW()-14)/2),0)),"",OFFSET('9. METAS'!$V$20,INT((ROW()-14)/2),0)))</f>
        <v/>
      </c>
      <c r="L195" s="245" t="str">
        <f ca="1">IF(MOD(ROW()-13,2)=0,IF(ISBLANK(OFFSET('12. SEGUIMIENTO 2027'!$P$14,INT((ROW()-13)/2),0)),"",OFFSET('12. SEGUIMIENTO 2027'!$P$14,INT((ROW()-13)/2),0)),IF(ISBLANK(OFFSET('9. METAS'!$W$20,INT((ROW()-14)/2),0)),"",OFFSET('9. METAS'!$W$20,INT((ROW()-14)/2),0)))</f>
        <v/>
      </c>
      <c r="M195" s="246" t="str">
        <f ca="1">IF(MOD(ROW()-13,2)=0,IF(ISBLANK(OFFSET('12. SEGUIMIENTO 2027'!$Q$14,INT((ROW()-13)/2),0)),"",OFFSET('12. SEGUIMIENTO 2027'!$Q$14,INT((ROW()-13)/2),0)),IF(ISBLANK(OFFSET('9. METAS'!$X$20,INT((ROW()-14)/2),0)),"",OFFSET('9. METAS'!$X$20,INT((ROW()-14)/2),0)))</f>
        <v/>
      </c>
      <c r="N195" s="1006" t="str">
        <f t="shared" ref="N195" ca="1" si="178">IFERROR(J195/J196,"ND")</f>
        <v>ND</v>
      </c>
      <c r="O195" s="1008" t="str">
        <f t="shared" ref="O195" ca="1" si="179">IFERROR(((J195)/H195),"ND")</f>
        <v>ND</v>
      </c>
      <c r="P195" s="1010"/>
    </row>
    <row r="196" spans="3:16">
      <c r="C196" s="1025"/>
      <c r="D196" s="1018"/>
      <c r="E196" s="1018"/>
      <c r="F196" s="1021"/>
      <c r="G196" s="1023"/>
      <c r="H196" s="1080"/>
      <c r="I196" s="1012"/>
      <c r="J196" s="244" t="str">
        <f ca="1">IF(MOD(ROW()-13,2)=0,IF(ISBLANK(OFFSET('12. SEGUIMIENTO 2027'!$N$14,INT((ROW()-13)/2),0)),"",OFFSET('12. SEGUIMIENTO 2027'!$N$14,INT((ROW()-13)/2),0)),IF(ISBLANK(OFFSET('9. METAS'!$U$20,INT((ROW()-14)/2),0)),"",OFFSET('9. METAS'!$U$20,INT((ROW()-14)/2),0)))</f>
        <v/>
      </c>
      <c r="K196" s="245" t="str">
        <f ca="1">IF(MOD(ROW()-13,2)=0,IF(ISBLANK(OFFSET('12. SEGUIMIENTO 2027'!$O$14,INT((ROW()-13)/2),0)),"",OFFSET('12. SEGUIMIENTO 2027'!$O$14,INT((ROW()-13)/2),0)),IF(ISBLANK(OFFSET('9. METAS'!$V$20,INT((ROW()-14)/2),0)),"",OFFSET('9. METAS'!$V$20,INT((ROW()-14)/2),0)))</f>
        <v/>
      </c>
      <c r="L196" s="245" t="str">
        <f ca="1">IF(MOD(ROW()-13,2)=0,IF(ISBLANK(OFFSET('12. SEGUIMIENTO 2027'!$P$14,INT((ROW()-13)/2),0)),"",OFFSET('12. SEGUIMIENTO 2027'!$P$14,INT((ROW()-13)/2),0)),IF(ISBLANK(OFFSET('9. METAS'!$W$20,INT((ROW()-14)/2),0)),"",OFFSET('9. METAS'!$W$20,INT((ROW()-14)/2),0)))</f>
        <v/>
      </c>
      <c r="M196" s="246" t="str">
        <f ca="1">IF(MOD(ROW()-13,2)=0,IF(ISBLANK(OFFSET('12. SEGUIMIENTO 2027'!$Q$14,INT((ROW()-13)/2),0)),"",OFFSET('12. SEGUIMIENTO 2027'!$Q$14,INT((ROW()-13)/2),0)),IF(ISBLANK(OFFSET('9. METAS'!$X$20,INT((ROW()-14)/2),0)),"",OFFSET('9. METAS'!$X$20,INT((ROW()-14)/2),0)))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80">
        <f ca="1">IF(ISBLANK(OFFSET('9. METAS'!$L$20,INT((ROW()-13)/2),0)),"",OFFSET('9. METAS'!$L$20,INT((ROW()-13)/2),0))</f>
        <v>100</v>
      </c>
      <c r="I197" s="1004"/>
      <c r="J197" s="244" t="str">
        <f ca="1">IF(MOD(ROW()-13,2)=0,IF(ISBLANK(OFFSET('12. SEGUIMIENTO 2027'!$N$14,INT((ROW()-13)/2),0)),"",OFFSET('12. SEGUIMIENTO 2027'!$N$14,INT((ROW()-13)/2),0)),IF(ISBLANK(OFFSET('9. METAS'!$U$20,INT((ROW()-14)/2),0)),"",OFFSET('9. METAS'!$U$20,INT((ROW()-14)/2),0)))</f>
        <v/>
      </c>
      <c r="K197" s="245" t="str">
        <f ca="1">IF(MOD(ROW()-13,2)=0,IF(ISBLANK(OFFSET('12. SEGUIMIENTO 2027'!$O$14,INT((ROW()-13)/2),0)),"",OFFSET('12. SEGUIMIENTO 2027'!$O$14,INT((ROW()-13)/2),0)),IF(ISBLANK(OFFSET('9. METAS'!$V$20,INT((ROW()-14)/2),0)),"",OFFSET('9. METAS'!$V$20,INT((ROW()-14)/2),0)))</f>
        <v/>
      </c>
      <c r="L197" s="245" t="str">
        <f ca="1">IF(MOD(ROW()-13,2)=0,IF(ISBLANK(OFFSET('12. SEGUIMIENTO 2027'!$P$14,INT((ROW()-13)/2),0)),"",OFFSET('12. SEGUIMIENTO 2027'!$P$14,INT((ROW()-13)/2),0)),IF(ISBLANK(OFFSET('9. METAS'!$W$20,INT((ROW()-14)/2),0)),"",OFFSET('9. METAS'!$W$20,INT((ROW()-14)/2),0)))</f>
        <v/>
      </c>
      <c r="M197" s="246" t="str">
        <f ca="1">IF(MOD(ROW()-13,2)=0,IF(ISBLANK(OFFSET('12. SEGUIMIENTO 2027'!$Q$14,INT((ROW()-13)/2),0)),"",OFFSET('12. SEGUIMIENTO 2027'!$Q$14,INT((ROW()-13)/2),0)),IF(ISBLANK(OFFSET('9. METAS'!$X$20,INT((ROW()-14)/2),0)),"",OFFSET('9. METAS'!$X$20,INT((ROW()-14)/2),0)))</f>
        <v/>
      </c>
      <c r="N197" s="1006" t="str">
        <f t="shared" ref="N197" ca="1" si="180">IFERROR(J197/J198,"ND")</f>
        <v>ND</v>
      </c>
      <c r="O197" s="1008" t="str">
        <f t="shared" ref="O197" ca="1" si="181">IFERROR(((J197)/H197),"ND")</f>
        <v>ND</v>
      </c>
      <c r="P197" s="1010"/>
    </row>
    <row r="198" spans="3:16">
      <c r="C198" s="1025"/>
      <c r="D198" s="1018"/>
      <c r="E198" s="1018"/>
      <c r="F198" s="1021"/>
      <c r="G198" s="1023"/>
      <c r="H198" s="1080"/>
      <c r="I198" s="1012"/>
      <c r="J198" s="244">
        <f ca="1">IF(MOD(ROW()-13,2)=0,IF(ISBLANK(OFFSET('12. SEGUIMIENTO 2027'!$N$14,INT((ROW()-13)/2),0)),"",OFFSET('12. SEGUIMIENTO 2027'!$N$14,INT((ROW()-13)/2),0)),IF(ISBLANK(OFFSET('9. METAS'!$U$20,INT((ROW()-14)/2),0)),"",OFFSET('9. METAS'!$U$20,INT((ROW()-14)/2),0)))</f>
        <v>25</v>
      </c>
      <c r="K198" s="245">
        <f ca="1">IF(MOD(ROW()-13,2)=0,IF(ISBLANK(OFFSET('12. SEGUIMIENTO 2027'!$O$14,INT((ROW()-13)/2),0)),"",OFFSET('12. SEGUIMIENTO 2027'!$O$14,INT((ROW()-13)/2),0)),IF(ISBLANK(OFFSET('9. METAS'!$V$20,INT((ROW()-14)/2),0)),"",OFFSET('9. METAS'!$V$20,INT((ROW()-14)/2),0)))</f>
        <v>25</v>
      </c>
      <c r="L198" s="245">
        <f ca="1">IF(MOD(ROW()-13,2)=0,IF(ISBLANK(OFFSET('12. SEGUIMIENTO 2027'!$P$14,INT((ROW()-13)/2),0)),"",OFFSET('12. SEGUIMIENTO 2027'!$P$14,INT((ROW()-13)/2),0)),IF(ISBLANK(OFFSET('9. METAS'!$W$20,INT((ROW()-14)/2),0)),"",OFFSET('9. METAS'!$W$20,INT((ROW()-14)/2),0)))</f>
        <v>25</v>
      </c>
      <c r="M198" s="246">
        <f ca="1">IF(MOD(ROW()-13,2)=0,IF(ISBLANK(OFFSET('12. SEGUIMIENTO 2027'!$Q$14,INT((ROW()-13)/2),0)),"",OFFSET('12. SEGUIMIENTO 2027'!$Q$14,INT((ROW()-13)/2),0)),IF(ISBLANK(OFFSET('9. METAS'!$X$20,INT((ROW()-14)/2),0)),"",OFFSET('9. METAS'!$X$20,INT((ROW()-14)/2),0)))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80">
        <f ca="1">IF(ISBLANK(OFFSET('9. METAS'!$L$20,INT((ROW()-13)/2),0)),"",OFFSET('9. METAS'!$L$20,INT((ROW()-13)/2),0))</f>
        <v>10600</v>
      </c>
      <c r="I199" s="1004"/>
      <c r="J199" s="244" t="str">
        <f ca="1">IF(MOD(ROW()-13,2)=0,IF(ISBLANK(OFFSET('12. SEGUIMIENTO 2027'!$N$14,INT((ROW()-13)/2),0)),"",OFFSET('12. SEGUIMIENTO 2027'!$N$14,INT((ROW()-13)/2),0)),IF(ISBLANK(OFFSET('9. METAS'!$U$20,INT((ROW()-14)/2),0)),"",OFFSET('9. METAS'!$U$20,INT((ROW()-14)/2),0)))</f>
        <v/>
      </c>
      <c r="K199" s="245" t="str">
        <f ca="1">IF(MOD(ROW()-13,2)=0,IF(ISBLANK(OFFSET('12. SEGUIMIENTO 2027'!$O$14,INT((ROW()-13)/2),0)),"",OFFSET('12. SEGUIMIENTO 2027'!$O$14,INT((ROW()-13)/2),0)),IF(ISBLANK(OFFSET('9. METAS'!$V$20,INT((ROW()-14)/2),0)),"",OFFSET('9. METAS'!$V$20,INT((ROW()-14)/2),0)))</f>
        <v/>
      </c>
      <c r="L199" s="245" t="str">
        <f ca="1">IF(MOD(ROW()-13,2)=0,IF(ISBLANK(OFFSET('12. SEGUIMIENTO 2027'!$P$14,INT((ROW()-13)/2),0)),"",OFFSET('12. SEGUIMIENTO 2027'!$P$14,INT((ROW()-13)/2),0)),IF(ISBLANK(OFFSET('9. METAS'!$W$20,INT((ROW()-14)/2),0)),"",OFFSET('9. METAS'!$W$20,INT((ROW()-14)/2),0)))</f>
        <v/>
      </c>
      <c r="M199" s="246" t="str">
        <f ca="1">IF(MOD(ROW()-13,2)=0,IF(ISBLANK(OFFSET('12. SEGUIMIENTO 2027'!$Q$14,INT((ROW()-13)/2),0)),"",OFFSET('12. SEGUIMIENTO 2027'!$Q$14,INT((ROW()-13)/2),0)),IF(ISBLANK(OFFSET('9. METAS'!$X$20,INT((ROW()-14)/2),0)),"",OFFSET('9. METAS'!$X$20,INT((ROW()-14)/2),0)))</f>
        <v/>
      </c>
      <c r="N199" s="1006" t="str">
        <f t="shared" ref="N199" ca="1" si="182">IFERROR(J199/J200,"ND")</f>
        <v>ND</v>
      </c>
      <c r="O199" s="1008" t="str">
        <f t="shared" ref="O199" ca="1" si="183">IFERROR(((J199)/H199),"ND")</f>
        <v>ND</v>
      </c>
      <c r="P199" s="1010"/>
    </row>
    <row r="200" spans="3:16">
      <c r="C200" s="1025"/>
      <c r="D200" s="1018"/>
      <c r="E200" s="1018"/>
      <c r="F200" s="1021"/>
      <c r="G200" s="1023"/>
      <c r="H200" s="1080"/>
      <c r="I200" s="1012"/>
      <c r="J200" s="244">
        <f ca="1">IF(MOD(ROW()-13,2)=0,IF(ISBLANK(OFFSET('12. SEGUIMIENTO 2027'!$N$14,INT((ROW()-13)/2),0)),"",OFFSET('12. SEGUIMIENTO 2027'!$N$14,INT((ROW()-13)/2),0)),IF(ISBLANK(OFFSET('9. METAS'!$U$20,INT((ROW()-14)/2),0)),"",OFFSET('9. METAS'!$U$20,INT((ROW()-14)/2),0)))</f>
        <v>2515</v>
      </c>
      <c r="K200" s="245">
        <f ca="1">IF(MOD(ROW()-13,2)=0,IF(ISBLANK(OFFSET('12. SEGUIMIENTO 2027'!$O$14,INT((ROW()-13)/2),0)),"",OFFSET('12. SEGUIMIENTO 2027'!$O$14,INT((ROW()-13)/2),0)),IF(ISBLANK(OFFSET('9. METAS'!$V$20,INT((ROW()-14)/2),0)),"",OFFSET('9. METAS'!$V$20,INT((ROW()-14)/2),0)))</f>
        <v>2785</v>
      </c>
      <c r="L200" s="245">
        <f ca="1">IF(MOD(ROW()-13,2)=0,IF(ISBLANK(OFFSET('12. SEGUIMIENTO 2027'!$P$14,INT((ROW()-13)/2),0)),"",OFFSET('12. SEGUIMIENTO 2027'!$P$14,INT((ROW()-13)/2),0)),IF(ISBLANK(OFFSET('9. METAS'!$W$20,INT((ROW()-14)/2),0)),"",OFFSET('9. METAS'!$W$20,INT((ROW()-14)/2),0)))</f>
        <v>2790</v>
      </c>
      <c r="M200" s="246">
        <f ca="1">IF(MOD(ROW()-13,2)=0,IF(ISBLANK(OFFSET('12. SEGUIMIENTO 2027'!$Q$14,INT((ROW()-13)/2),0)),"",OFFSET('12. SEGUIMIENTO 2027'!$Q$14,INT((ROW()-13)/2),0)),IF(ISBLANK(OFFSET('9. METAS'!$X$20,INT((ROW()-14)/2),0)),"",OFFSET('9. METAS'!$X$20,INT((ROW()-14)/2),0)))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80" t="str">
        <f ca="1">IF(ISBLANK(OFFSET('9. METAS'!$L$20,INT((ROW()-13)/2),0)),"",OFFSET('9. METAS'!$L$20,INT((ROW()-13)/2),0))</f>
        <v/>
      </c>
      <c r="I201" s="1004"/>
      <c r="J201" s="244" t="str">
        <f ca="1">IF(MOD(ROW()-13,2)=0,IF(ISBLANK(OFFSET('12. SEGUIMIENTO 2027'!$N$14,INT((ROW()-13)/2),0)),"",OFFSET('12. SEGUIMIENTO 2027'!$N$14,INT((ROW()-13)/2),0)),IF(ISBLANK(OFFSET('9. METAS'!$U$20,INT((ROW()-14)/2),0)),"",OFFSET('9. METAS'!$U$20,INT((ROW()-14)/2),0)))</f>
        <v/>
      </c>
      <c r="K201" s="245" t="str">
        <f ca="1">IF(MOD(ROW()-13,2)=0,IF(ISBLANK(OFFSET('12. SEGUIMIENTO 2027'!$O$14,INT((ROW()-13)/2),0)),"",OFFSET('12. SEGUIMIENTO 2027'!$O$14,INT((ROW()-13)/2),0)),IF(ISBLANK(OFFSET('9. METAS'!$V$20,INT((ROW()-14)/2),0)),"",OFFSET('9. METAS'!$V$20,INT((ROW()-14)/2),0)))</f>
        <v/>
      </c>
      <c r="L201" s="245" t="str">
        <f ca="1">IF(MOD(ROW()-13,2)=0,IF(ISBLANK(OFFSET('12. SEGUIMIENTO 2027'!$P$14,INT((ROW()-13)/2),0)),"",OFFSET('12. SEGUIMIENTO 2027'!$P$14,INT((ROW()-13)/2),0)),IF(ISBLANK(OFFSET('9. METAS'!$W$20,INT((ROW()-14)/2),0)),"",OFFSET('9. METAS'!$W$20,INT((ROW()-14)/2),0)))</f>
        <v/>
      </c>
      <c r="M201" s="246" t="str">
        <f ca="1">IF(MOD(ROW()-13,2)=0,IF(ISBLANK(OFFSET('12. SEGUIMIENTO 2027'!$Q$14,INT((ROW()-13)/2),0)),"",OFFSET('12. SEGUIMIENTO 2027'!$Q$14,INT((ROW()-13)/2),0)),IF(ISBLANK(OFFSET('9. METAS'!$X$20,INT((ROW()-14)/2),0)),"",OFFSET('9. METAS'!$X$20,INT((ROW()-14)/2),0)))</f>
        <v/>
      </c>
      <c r="N201" s="1006" t="str">
        <f t="shared" ref="N201" ca="1" si="184">IFERROR(J201/J202,"ND")</f>
        <v>ND</v>
      </c>
      <c r="O201" s="1008" t="str">
        <f t="shared" ref="O201" ca="1" si="185">IFERROR(((J201)/H201),"ND")</f>
        <v>ND</v>
      </c>
      <c r="P201" s="1010"/>
    </row>
    <row r="202" spans="3:16">
      <c r="C202" s="1025"/>
      <c r="D202" s="1018"/>
      <c r="E202" s="1018"/>
      <c r="F202" s="1021"/>
      <c r="G202" s="1023"/>
      <c r="H202" s="1080"/>
      <c r="I202" s="1012"/>
      <c r="J202" s="244" t="str">
        <f ca="1">IF(MOD(ROW()-13,2)=0,IF(ISBLANK(OFFSET('12. SEGUIMIENTO 2027'!$N$14,INT((ROW()-13)/2),0)),"",OFFSET('12. SEGUIMIENTO 2027'!$N$14,INT((ROW()-13)/2),0)),IF(ISBLANK(OFFSET('9. METAS'!$U$20,INT((ROW()-14)/2),0)),"",OFFSET('9. METAS'!$U$20,INT((ROW()-14)/2),0)))</f>
        <v/>
      </c>
      <c r="K202" s="245" t="str">
        <f ca="1">IF(MOD(ROW()-13,2)=0,IF(ISBLANK(OFFSET('12. SEGUIMIENTO 2027'!$O$14,INT((ROW()-13)/2),0)),"",OFFSET('12. SEGUIMIENTO 2027'!$O$14,INT((ROW()-13)/2),0)),IF(ISBLANK(OFFSET('9. METAS'!$V$20,INT((ROW()-14)/2),0)),"",OFFSET('9. METAS'!$V$20,INT((ROW()-14)/2),0)))</f>
        <v/>
      </c>
      <c r="L202" s="245" t="str">
        <f ca="1">IF(MOD(ROW()-13,2)=0,IF(ISBLANK(OFFSET('12. SEGUIMIENTO 2027'!$P$14,INT((ROW()-13)/2),0)),"",OFFSET('12. SEGUIMIENTO 2027'!$P$14,INT((ROW()-13)/2),0)),IF(ISBLANK(OFFSET('9. METAS'!$W$20,INT((ROW()-14)/2),0)),"",OFFSET('9. METAS'!$W$20,INT((ROW()-14)/2),0)))</f>
        <v/>
      </c>
      <c r="M202" s="246" t="str">
        <f ca="1">IF(MOD(ROW()-13,2)=0,IF(ISBLANK(OFFSET('12. SEGUIMIENTO 2027'!$Q$14,INT((ROW()-13)/2),0)),"",OFFSET('12. SEGUIMIENTO 2027'!$Q$14,INT((ROW()-13)/2),0)),IF(ISBLANK(OFFSET('9. METAS'!$X$20,INT((ROW()-14)/2),0)),"",OFFSET('9. METAS'!$X$20,INT((ROW()-14)/2),0)))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80" t="str">
        <f ca="1">IF(ISBLANK(OFFSET('9. METAS'!$L$20,INT((ROW()-13)/2),0)),"",OFFSET('9. METAS'!$L$20,INT((ROW()-13)/2),0))</f>
        <v/>
      </c>
      <c r="I203" s="1004"/>
      <c r="J203" s="244" t="str">
        <f ca="1">IF(MOD(ROW()-13,2)=0,IF(ISBLANK(OFFSET('12. SEGUIMIENTO 2027'!$N$14,INT((ROW()-13)/2),0)),"",OFFSET('12. SEGUIMIENTO 2027'!$N$14,INT((ROW()-13)/2),0)),IF(ISBLANK(OFFSET('9. METAS'!$U$20,INT((ROW()-14)/2),0)),"",OFFSET('9. METAS'!$U$20,INT((ROW()-14)/2),0)))</f>
        <v/>
      </c>
      <c r="K203" s="245" t="str">
        <f ca="1">IF(MOD(ROW()-13,2)=0,IF(ISBLANK(OFFSET('12. SEGUIMIENTO 2027'!$O$14,INT((ROW()-13)/2),0)),"",OFFSET('12. SEGUIMIENTO 2027'!$O$14,INT((ROW()-13)/2),0)),IF(ISBLANK(OFFSET('9. METAS'!$V$20,INT((ROW()-14)/2),0)),"",OFFSET('9. METAS'!$V$20,INT((ROW()-14)/2),0)))</f>
        <v/>
      </c>
      <c r="L203" s="245" t="str">
        <f ca="1">IF(MOD(ROW()-13,2)=0,IF(ISBLANK(OFFSET('12. SEGUIMIENTO 2027'!$P$14,INT((ROW()-13)/2),0)),"",OFFSET('12. SEGUIMIENTO 2027'!$P$14,INT((ROW()-13)/2),0)),IF(ISBLANK(OFFSET('9. METAS'!$W$20,INT((ROW()-14)/2),0)),"",OFFSET('9. METAS'!$W$20,INT((ROW()-14)/2),0)))</f>
        <v/>
      </c>
      <c r="M203" s="246" t="str">
        <f ca="1">IF(MOD(ROW()-13,2)=0,IF(ISBLANK(OFFSET('12. SEGUIMIENTO 2027'!$Q$14,INT((ROW()-13)/2),0)),"",OFFSET('12. SEGUIMIENTO 2027'!$Q$14,INT((ROW()-13)/2),0)),IF(ISBLANK(OFFSET('9. METAS'!$X$20,INT((ROW()-14)/2),0)),"",OFFSET('9. METAS'!$X$20,INT((ROW()-14)/2),0)))</f>
        <v/>
      </c>
      <c r="N203" s="1006" t="str">
        <f t="shared" ref="N203" ca="1" si="186">IFERROR(J203/J204,"ND")</f>
        <v>ND</v>
      </c>
      <c r="O203" s="1008" t="str">
        <f t="shared" ref="O203" ca="1" si="187">IFERROR(((J203)/H203),"ND")</f>
        <v>ND</v>
      </c>
      <c r="P203" s="1010"/>
    </row>
    <row r="204" spans="3:16">
      <c r="C204" s="1025"/>
      <c r="D204" s="1018"/>
      <c r="E204" s="1018"/>
      <c r="F204" s="1021"/>
      <c r="G204" s="1023"/>
      <c r="H204" s="1080"/>
      <c r="I204" s="1012"/>
      <c r="J204" s="244" t="str">
        <f ca="1">IF(MOD(ROW()-13,2)=0,IF(ISBLANK(OFFSET('12. SEGUIMIENTO 2027'!$N$14,INT((ROW()-13)/2),0)),"",OFFSET('12. SEGUIMIENTO 2027'!$N$14,INT((ROW()-13)/2),0)),IF(ISBLANK(OFFSET('9. METAS'!$U$20,INT((ROW()-14)/2),0)),"",OFFSET('9. METAS'!$U$20,INT((ROW()-14)/2),0)))</f>
        <v/>
      </c>
      <c r="K204" s="245" t="str">
        <f ca="1">IF(MOD(ROW()-13,2)=0,IF(ISBLANK(OFFSET('12. SEGUIMIENTO 2027'!$O$14,INT((ROW()-13)/2),0)),"",OFFSET('12. SEGUIMIENTO 2027'!$O$14,INT((ROW()-13)/2),0)),IF(ISBLANK(OFFSET('9. METAS'!$V$20,INT((ROW()-14)/2),0)),"",OFFSET('9. METAS'!$V$20,INT((ROW()-14)/2),0)))</f>
        <v/>
      </c>
      <c r="L204" s="245" t="str">
        <f ca="1">IF(MOD(ROW()-13,2)=0,IF(ISBLANK(OFFSET('12. SEGUIMIENTO 2027'!$P$14,INT((ROW()-13)/2),0)),"",OFFSET('12. SEGUIMIENTO 2027'!$P$14,INT((ROW()-13)/2),0)),IF(ISBLANK(OFFSET('9. METAS'!$W$20,INT((ROW()-14)/2),0)),"",OFFSET('9. METAS'!$W$20,INT((ROW()-14)/2),0)))</f>
        <v/>
      </c>
      <c r="M204" s="246" t="str">
        <f ca="1">IF(MOD(ROW()-13,2)=0,IF(ISBLANK(OFFSET('12. SEGUIMIENTO 2027'!$Q$14,INT((ROW()-13)/2),0)),"",OFFSET('12. SEGUIMIENTO 2027'!$Q$14,INT((ROW()-13)/2),0)),IF(ISBLANK(OFFSET('9. METAS'!$X$20,INT((ROW()-14)/2),0)),"",OFFSET('9. METAS'!$X$20,INT((ROW()-14)/2),0)))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80" t="str">
        <f ca="1">IF(ISBLANK(OFFSET('9. METAS'!$L$20,INT((ROW()-13)/2),0)),"",OFFSET('9. METAS'!$L$20,INT((ROW()-13)/2),0))</f>
        <v/>
      </c>
      <c r="I205" s="1004"/>
      <c r="J205" s="244" t="str">
        <f ca="1">IF(MOD(ROW()-13,2)=0,IF(ISBLANK(OFFSET('12. SEGUIMIENTO 2027'!$N$14,INT((ROW()-13)/2),0)),"",OFFSET('12. SEGUIMIENTO 2027'!$N$14,INT((ROW()-13)/2),0)),IF(ISBLANK(OFFSET('9. METAS'!$U$20,INT((ROW()-14)/2),0)),"",OFFSET('9. METAS'!$U$20,INT((ROW()-14)/2),0)))</f>
        <v/>
      </c>
      <c r="K205" s="245" t="str">
        <f ca="1">IF(MOD(ROW()-13,2)=0,IF(ISBLANK(OFFSET('12. SEGUIMIENTO 2027'!$O$14,INT((ROW()-13)/2),0)),"",OFFSET('12. SEGUIMIENTO 2027'!$O$14,INT((ROW()-13)/2),0)),IF(ISBLANK(OFFSET('9. METAS'!$V$20,INT((ROW()-14)/2),0)),"",OFFSET('9. METAS'!$V$20,INT((ROW()-14)/2),0)))</f>
        <v/>
      </c>
      <c r="L205" s="245" t="str">
        <f ca="1">IF(MOD(ROW()-13,2)=0,IF(ISBLANK(OFFSET('12. SEGUIMIENTO 2027'!$P$14,INT((ROW()-13)/2),0)),"",OFFSET('12. SEGUIMIENTO 2027'!$P$14,INT((ROW()-13)/2),0)),IF(ISBLANK(OFFSET('9. METAS'!$W$20,INT((ROW()-14)/2),0)),"",OFFSET('9. METAS'!$W$20,INT((ROW()-14)/2),0)))</f>
        <v/>
      </c>
      <c r="M205" s="246" t="str">
        <f ca="1">IF(MOD(ROW()-13,2)=0,IF(ISBLANK(OFFSET('12. SEGUIMIENTO 2027'!$Q$14,INT((ROW()-13)/2),0)),"",OFFSET('12. SEGUIMIENTO 2027'!$Q$14,INT((ROW()-13)/2),0)),IF(ISBLANK(OFFSET('9. METAS'!$X$20,INT((ROW()-14)/2),0)),"",OFFSET('9. METAS'!$X$20,INT((ROW()-14)/2),0)))</f>
        <v/>
      </c>
      <c r="N205" s="1006" t="str">
        <f t="shared" ref="N205" ca="1" si="188">IFERROR(J205/J206,"ND")</f>
        <v>ND</v>
      </c>
      <c r="O205" s="1008" t="str">
        <f t="shared" ref="O205" ca="1" si="189">IFERROR(((J205)/H205),"ND")</f>
        <v>ND</v>
      </c>
      <c r="P205" s="1010"/>
    </row>
    <row r="206" spans="3:16">
      <c r="C206" s="1025"/>
      <c r="D206" s="1018"/>
      <c r="E206" s="1018"/>
      <c r="F206" s="1021"/>
      <c r="G206" s="1023"/>
      <c r="H206" s="1080"/>
      <c r="I206" s="1012"/>
      <c r="J206" s="244" t="str">
        <f ca="1">IF(MOD(ROW()-13,2)=0,IF(ISBLANK(OFFSET('12. SEGUIMIENTO 2027'!$N$14,INT((ROW()-13)/2),0)),"",OFFSET('12. SEGUIMIENTO 2027'!$N$14,INT((ROW()-13)/2),0)),IF(ISBLANK(OFFSET('9. METAS'!$U$20,INT((ROW()-14)/2),0)),"",OFFSET('9. METAS'!$U$20,INT((ROW()-14)/2),0)))</f>
        <v/>
      </c>
      <c r="K206" s="245" t="str">
        <f ca="1">IF(MOD(ROW()-13,2)=0,IF(ISBLANK(OFFSET('12. SEGUIMIENTO 2027'!$O$14,INT((ROW()-13)/2),0)),"",OFFSET('12. SEGUIMIENTO 2027'!$O$14,INT((ROW()-13)/2),0)),IF(ISBLANK(OFFSET('9. METAS'!$V$20,INT((ROW()-14)/2),0)),"",OFFSET('9. METAS'!$V$20,INT((ROW()-14)/2),0)))</f>
        <v/>
      </c>
      <c r="L206" s="245" t="str">
        <f ca="1">IF(MOD(ROW()-13,2)=0,IF(ISBLANK(OFFSET('12. SEGUIMIENTO 2027'!$P$14,INT((ROW()-13)/2),0)),"",OFFSET('12. SEGUIMIENTO 2027'!$P$14,INT((ROW()-13)/2),0)),IF(ISBLANK(OFFSET('9. METAS'!$W$20,INT((ROW()-14)/2),0)),"",OFFSET('9. METAS'!$W$20,INT((ROW()-14)/2),0)))</f>
        <v/>
      </c>
      <c r="M206" s="246" t="str">
        <f ca="1">IF(MOD(ROW()-13,2)=0,IF(ISBLANK(OFFSET('12. SEGUIMIENTO 2027'!$Q$14,INT((ROW()-13)/2),0)),"",OFFSET('12. SEGUIMIENTO 2027'!$Q$14,INT((ROW()-13)/2),0)),IF(ISBLANK(OFFSET('9. METAS'!$X$20,INT((ROW()-14)/2),0)),"",OFFSET('9. METAS'!$X$20,INT((ROW()-14)/2),0)))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80" t="str">
        <f ca="1">IF(ISBLANK(OFFSET('9. METAS'!$L$20,INT((ROW()-13)/2),0)),"",OFFSET('9. METAS'!$L$20,INT((ROW()-13)/2),0))</f>
        <v/>
      </c>
      <c r="I207" s="1004"/>
      <c r="J207" s="244" t="str">
        <f ca="1">IF(MOD(ROW()-13,2)=0,IF(ISBLANK(OFFSET('12. SEGUIMIENTO 2027'!$N$14,INT((ROW()-13)/2),0)),"",OFFSET('12. SEGUIMIENTO 2027'!$N$14,INT((ROW()-13)/2),0)),IF(ISBLANK(OFFSET('9. METAS'!$U$20,INT((ROW()-14)/2),0)),"",OFFSET('9. METAS'!$U$20,INT((ROW()-14)/2),0)))</f>
        <v/>
      </c>
      <c r="K207" s="245" t="str">
        <f ca="1">IF(MOD(ROW()-13,2)=0,IF(ISBLANK(OFFSET('12. SEGUIMIENTO 2027'!$O$14,INT((ROW()-13)/2),0)),"",OFFSET('12. SEGUIMIENTO 2027'!$O$14,INT((ROW()-13)/2),0)),IF(ISBLANK(OFFSET('9. METAS'!$V$20,INT((ROW()-14)/2),0)),"",OFFSET('9. METAS'!$V$20,INT((ROW()-14)/2),0)))</f>
        <v/>
      </c>
      <c r="L207" s="245" t="str">
        <f ca="1">IF(MOD(ROW()-13,2)=0,IF(ISBLANK(OFFSET('12. SEGUIMIENTO 2027'!$P$14,INT((ROW()-13)/2),0)),"",OFFSET('12. SEGUIMIENTO 2027'!$P$14,INT((ROW()-13)/2),0)),IF(ISBLANK(OFFSET('9. METAS'!$W$20,INT((ROW()-14)/2),0)),"",OFFSET('9. METAS'!$W$20,INT((ROW()-14)/2),0)))</f>
        <v/>
      </c>
      <c r="M207" s="246" t="str">
        <f ca="1">IF(MOD(ROW()-13,2)=0,IF(ISBLANK(OFFSET('12. SEGUIMIENTO 2027'!$Q$14,INT((ROW()-13)/2),0)),"",OFFSET('12. SEGUIMIENTO 2027'!$Q$14,INT((ROW()-13)/2),0)),IF(ISBLANK(OFFSET('9. METAS'!$X$20,INT((ROW()-14)/2),0)),"",OFFSET('9. METAS'!$X$20,INT((ROW()-14)/2),0)))</f>
        <v/>
      </c>
      <c r="N207" s="1006" t="str">
        <f t="shared" ref="N207" ca="1" si="190">IFERROR(J207/J208,"ND")</f>
        <v>ND</v>
      </c>
      <c r="O207" s="1008" t="str">
        <f t="shared" ref="O207" ca="1" si="191">IFERROR(((J207)/H207),"ND")</f>
        <v>ND</v>
      </c>
      <c r="P207" s="1010"/>
    </row>
    <row r="208" spans="3:16">
      <c r="C208" s="1025"/>
      <c r="D208" s="1018"/>
      <c r="E208" s="1018"/>
      <c r="F208" s="1021"/>
      <c r="G208" s="1023"/>
      <c r="H208" s="1080"/>
      <c r="I208" s="1012"/>
      <c r="J208" s="244" t="str">
        <f ca="1">IF(MOD(ROW()-13,2)=0,IF(ISBLANK(OFFSET('12. SEGUIMIENTO 2027'!$N$14,INT((ROW()-13)/2),0)),"",OFFSET('12. SEGUIMIENTO 2027'!$N$14,INT((ROW()-13)/2),0)),IF(ISBLANK(OFFSET('9. METAS'!$U$20,INT((ROW()-14)/2),0)),"",OFFSET('9. METAS'!$U$20,INT((ROW()-14)/2),0)))</f>
        <v/>
      </c>
      <c r="K208" s="245" t="str">
        <f ca="1">IF(MOD(ROW()-13,2)=0,IF(ISBLANK(OFFSET('12. SEGUIMIENTO 2027'!$O$14,INT((ROW()-13)/2),0)),"",OFFSET('12. SEGUIMIENTO 2027'!$O$14,INT((ROW()-13)/2),0)),IF(ISBLANK(OFFSET('9. METAS'!$V$20,INT((ROW()-14)/2),0)),"",OFFSET('9. METAS'!$V$20,INT((ROW()-14)/2),0)))</f>
        <v/>
      </c>
      <c r="L208" s="245" t="str">
        <f ca="1">IF(MOD(ROW()-13,2)=0,IF(ISBLANK(OFFSET('12. SEGUIMIENTO 2027'!$P$14,INT((ROW()-13)/2),0)),"",OFFSET('12. SEGUIMIENTO 2027'!$P$14,INT((ROW()-13)/2),0)),IF(ISBLANK(OFFSET('9. METAS'!$W$20,INT((ROW()-14)/2),0)),"",OFFSET('9. METAS'!$W$20,INT((ROW()-14)/2),0)))</f>
        <v/>
      </c>
      <c r="M208" s="246" t="str">
        <f ca="1">IF(MOD(ROW()-13,2)=0,IF(ISBLANK(OFFSET('12. SEGUIMIENTO 2027'!$Q$14,INT((ROW()-13)/2),0)),"",OFFSET('12. SEGUIMIENTO 2027'!$Q$14,INT((ROW()-13)/2),0)),IF(ISBLANK(OFFSET('9. METAS'!$X$20,INT((ROW()-14)/2),0)),"",OFFSET('9. METAS'!$X$20,INT((ROW()-14)/2),0)))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80">
        <f ca="1">IF(ISBLANK(OFFSET('9. METAS'!$L$20,INT((ROW()-13)/2),0)),"",OFFSET('9. METAS'!$L$20,INT((ROW()-13)/2),0))</f>
        <v>100</v>
      </c>
      <c r="I209" s="1004"/>
      <c r="J209" s="244" t="str">
        <f ca="1">IF(MOD(ROW()-13,2)=0,IF(ISBLANK(OFFSET('12. SEGUIMIENTO 2027'!$N$14,INT((ROW()-13)/2),0)),"",OFFSET('12. SEGUIMIENTO 2027'!$N$14,INT((ROW()-13)/2),0)),IF(ISBLANK(OFFSET('9. METAS'!$U$20,INT((ROW()-14)/2),0)),"",OFFSET('9. METAS'!$U$20,INT((ROW()-14)/2),0)))</f>
        <v/>
      </c>
      <c r="K209" s="245" t="str">
        <f ca="1">IF(MOD(ROW()-13,2)=0,IF(ISBLANK(OFFSET('12. SEGUIMIENTO 2027'!$O$14,INT((ROW()-13)/2),0)),"",OFFSET('12. SEGUIMIENTO 2027'!$O$14,INT((ROW()-13)/2),0)),IF(ISBLANK(OFFSET('9. METAS'!$V$20,INT((ROW()-14)/2),0)),"",OFFSET('9. METAS'!$V$20,INT((ROW()-14)/2),0)))</f>
        <v/>
      </c>
      <c r="L209" s="245" t="str">
        <f ca="1">IF(MOD(ROW()-13,2)=0,IF(ISBLANK(OFFSET('12. SEGUIMIENTO 2027'!$P$14,INT((ROW()-13)/2),0)),"",OFFSET('12. SEGUIMIENTO 2027'!$P$14,INT((ROW()-13)/2),0)),IF(ISBLANK(OFFSET('9. METAS'!$W$20,INT((ROW()-14)/2),0)),"",OFFSET('9. METAS'!$W$20,INT((ROW()-14)/2),0)))</f>
        <v/>
      </c>
      <c r="M209" s="246" t="str">
        <f ca="1">IF(MOD(ROW()-13,2)=0,IF(ISBLANK(OFFSET('12. SEGUIMIENTO 2027'!$Q$14,INT((ROW()-13)/2),0)),"",OFFSET('12. SEGUIMIENTO 2027'!$Q$14,INT((ROW()-13)/2),0)),IF(ISBLANK(OFFSET('9. METAS'!$X$20,INT((ROW()-14)/2),0)),"",OFFSET('9. METAS'!$X$20,INT((ROW()-14)/2),0)))</f>
        <v/>
      </c>
      <c r="N209" s="1006" t="str">
        <f t="shared" ref="N209" ca="1" si="192">IFERROR(J209/J210,"ND")</f>
        <v>ND</v>
      </c>
      <c r="O209" s="1008" t="str">
        <f t="shared" ref="O209" ca="1" si="193">IFERROR(((J209)/H209),"ND")</f>
        <v>ND</v>
      </c>
      <c r="P209" s="1010"/>
    </row>
    <row r="210" spans="3:16">
      <c r="C210" s="1025"/>
      <c r="D210" s="1018"/>
      <c r="E210" s="1018"/>
      <c r="F210" s="1021"/>
      <c r="G210" s="1023"/>
      <c r="H210" s="1080"/>
      <c r="I210" s="1012"/>
      <c r="J210" s="244">
        <f ca="1">IF(MOD(ROW()-13,2)=0,IF(ISBLANK(OFFSET('12. SEGUIMIENTO 2027'!$N$14,INT((ROW()-13)/2),0)),"",OFFSET('12. SEGUIMIENTO 2027'!$N$14,INT((ROW()-13)/2),0)),IF(ISBLANK(OFFSET('9. METAS'!$U$20,INT((ROW()-14)/2),0)),"",OFFSET('9. METAS'!$U$20,INT((ROW()-14)/2),0)))</f>
        <v>25</v>
      </c>
      <c r="K210" s="245">
        <f ca="1">IF(MOD(ROW()-13,2)=0,IF(ISBLANK(OFFSET('12. SEGUIMIENTO 2027'!$O$14,INT((ROW()-13)/2),0)),"",OFFSET('12. SEGUIMIENTO 2027'!$O$14,INT((ROW()-13)/2),0)),IF(ISBLANK(OFFSET('9. METAS'!$V$20,INT((ROW()-14)/2),0)),"",OFFSET('9. METAS'!$V$20,INT((ROW()-14)/2),0)))</f>
        <v>25</v>
      </c>
      <c r="L210" s="245">
        <f ca="1">IF(MOD(ROW()-13,2)=0,IF(ISBLANK(OFFSET('12. SEGUIMIENTO 2027'!$P$14,INT((ROW()-13)/2),0)),"",OFFSET('12. SEGUIMIENTO 2027'!$P$14,INT((ROW()-13)/2),0)),IF(ISBLANK(OFFSET('9. METAS'!$W$20,INT((ROW()-14)/2),0)),"",OFFSET('9. METAS'!$W$20,INT((ROW()-14)/2),0)))</f>
        <v>25</v>
      </c>
      <c r="M210" s="246">
        <f ca="1">IF(MOD(ROW()-13,2)=0,IF(ISBLANK(OFFSET('12. SEGUIMIENTO 2027'!$Q$14,INT((ROW()-13)/2),0)),"",OFFSET('12. SEGUIMIENTO 2027'!$Q$14,INT((ROW()-13)/2),0)),IF(ISBLANK(OFFSET('9. METAS'!$X$20,INT((ROW()-14)/2),0)),"",OFFSET('9. METAS'!$X$20,INT((ROW()-14)/2),0)))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80">
        <f ca="1">IF(ISBLANK(OFFSET('9. METAS'!$L$20,INT((ROW()-13)/2),0)),"",OFFSET('9. METAS'!$L$20,INT((ROW()-13)/2),0))</f>
        <v>1490</v>
      </c>
      <c r="I211" s="1004"/>
      <c r="J211" s="244" t="str">
        <f ca="1">IF(MOD(ROW()-13,2)=0,IF(ISBLANK(OFFSET('12. SEGUIMIENTO 2027'!$N$14,INT((ROW()-13)/2),0)),"",OFFSET('12. SEGUIMIENTO 2027'!$N$14,INT((ROW()-13)/2),0)),IF(ISBLANK(OFFSET('9. METAS'!$U$20,INT((ROW()-14)/2),0)),"",OFFSET('9. METAS'!$U$20,INT((ROW()-14)/2),0)))</f>
        <v/>
      </c>
      <c r="K211" s="245" t="str">
        <f ca="1">IF(MOD(ROW()-13,2)=0,IF(ISBLANK(OFFSET('12. SEGUIMIENTO 2027'!$O$14,INT((ROW()-13)/2),0)),"",OFFSET('12. SEGUIMIENTO 2027'!$O$14,INT((ROW()-13)/2),0)),IF(ISBLANK(OFFSET('9. METAS'!$V$20,INT((ROW()-14)/2),0)),"",OFFSET('9. METAS'!$V$20,INT((ROW()-14)/2),0)))</f>
        <v/>
      </c>
      <c r="L211" s="245" t="str">
        <f ca="1">IF(MOD(ROW()-13,2)=0,IF(ISBLANK(OFFSET('12. SEGUIMIENTO 2027'!$P$14,INT((ROW()-13)/2),0)),"",OFFSET('12. SEGUIMIENTO 2027'!$P$14,INT((ROW()-13)/2),0)),IF(ISBLANK(OFFSET('9. METAS'!$W$20,INT((ROW()-14)/2),0)),"",OFFSET('9. METAS'!$W$20,INT((ROW()-14)/2),0)))</f>
        <v/>
      </c>
      <c r="M211" s="246" t="str">
        <f ca="1">IF(MOD(ROW()-13,2)=0,IF(ISBLANK(OFFSET('12. SEGUIMIENTO 2027'!$Q$14,INT((ROW()-13)/2),0)),"",OFFSET('12. SEGUIMIENTO 2027'!$Q$14,INT((ROW()-13)/2),0)),IF(ISBLANK(OFFSET('9. METAS'!$X$20,INT((ROW()-14)/2),0)),"",OFFSET('9. METAS'!$X$20,INT((ROW()-14)/2),0)))</f>
        <v/>
      </c>
      <c r="N211" s="1006" t="str">
        <f t="shared" ref="N211" ca="1" si="194">IFERROR(J211/J212,"ND")</f>
        <v>ND</v>
      </c>
      <c r="O211" s="1008" t="str">
        <f t="shared" ref="O211" ca="1" si="195">IFERROR(((J211)/H211),"ND")</f>
        <v>ND</v>
      </c>
      <c r="P211" s="1010"/>
    </row>
    <row r="212" spans="3:16">
      <c r="C212" s="1025"/>
      <c r="D212" s="1018"/>
      <c r="E212" s="1018"/>
      <c r="F212" s="1021"/>
      <c r="G212" s="1023"/>
      <c r="H212" s="1080"/>
      <c r="I212" s="1012"/>
      <c r="J212" s="244">
        <f ca="1">IF(MOD(ROW()-13,2)=0,IF(ISBLANK(OFFSET('12. SEGUIMIENTO 2027'!$N$14,INT((ROW()-13)/2),0)),"",OFFSET('12. SEGUIMIENTO 2027'!$N$14,INT((ROW()-13)/2),0)),IF(ISBLANK(OFFSET('9. METAS'!$U$20,INT((ROW()-14)/2),0)),"",OFFSET('9. METAS'!$U$20,INT((ROW()-14)/2),0)))</f>
        <v>372</v>
      </c>
      <c r="K212" s="245">
        <f ca="1">IF(MOD(ROW()-13,2)=0,IF(ISBLANK(OFFSET('12. SEGUIMIENTO 2027'!$O$14,INT((ROW()-13)/2),0)),"",OFFSET('12. SEGUIMIENTO 2027'!$O$14,INT((ROW()-13)/2),0)),IF(ISBLANK(OFFSET('9. METAS'!$V$20,INT((ROW()-14)/2),0)),"",OFFSET('9. METAS'!$V$20,INT((ROW()-14)/2),0)))</f>
        <v>383</v>
      </c>
      <c r="L212" s="245">
        <f ca="1">IF(MOD(ROW()-13,2)=0,IF(ISBLANK(OFFSET('12. SEGUIMIENTO 2027'!$P$14,INT((ROW()-13)/2),0)),"",OFFSET('12. SEGUIMIENTO 2027'!$P$14,INT((ROW()-13)/2),0)),IF(ISBLANK(OFFSET('9. METAS'!$W$20,INT((ROW()-14)/2),0)),"",OFFSET('9. METAS'!$W$20,INT((ROW()-14)/2),0)))</f>
        <v>383</v>
      </c>
      <c r="M212" s="246">
        <f ca="1">IF(MOD(ROW()-13,2)=0,IF(ISBLANK(OFFSET('12. SEGUIMIENTO 2027'!$Q$14,INT((ROW()-13)/2),0)),"",OFFSET('12. SEGUIMIENTO 2027'!$Q$14,INT((ROW()-13)/2),0)),IF(ISBLANK(OFFSET('9. METAS'!$X$20,INT((ROW()-14)/2),0)),"",OFFSET('9. METAS'!$X$20,INT((ROW()-14)/2),0)))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80" t="str">
        <f ca="1">IF(ISBLANK(OFFSET('9. METAS'!$L$20,INT((ROW()-13)/2),0)),"",OFFSET('9. METAS'!$L$20,INT((ROW()-13)/2),0))</f>
        <v/>
      </c>
      <c r="I213" s="1004"/>
      <c r="J213" s="244" t="str">
        <f ca="1">IF(MOD(ROW()-13,2)=0,IF(ISBLANK(OFFSET('12. SEGUIMIENTO 2027'!$N$14,INT((ROW()-13)/2),0)),"",OFFSET('12. SEGUIMIENTO 2027'!$N$14,INT((ROW()-13)/2),0)),IF(ISBLANK(OFFSET('9. METAS'!$U$20,INT((ROW()-14)/2),0)),"",OFFSET('9. METAS'!$U$20,INT((ROW()-14)/2),0)))</f>
        <v/>
      </c>
      <c r="K213" s="245" t="str">
        <f ca="1">IF(MOD(ROW()-13,2)=0,IF(ISBLANK(OFFSET('12. SEGUIMIENTO 2027'!$O$14,INT((ROW()-13)/2),0)),"",OFFSET('12. SEGUIMIENTO 2027'!$O$14,INT((ROW()-13)/2),0)),IF(ISBLANK(OFFSET('9. METAS'!$V$20,INT((ROW()-14)/2),0)),"",OFFSET('9. METAS'!$V$20,INT((ROW()-14)/2),0)))</f>
        <v/>
      </c>
      <c r="L213" s="245" t="str">
        <f ca="1">IF(MOD(ROW()-13,2)=0,IF(ISBLANK(OFFSET('12. SEGUIMIENTO 2027'!$P$14,INT((ROW()-13)/2),0)),"",OFFSET('12. SEGUIMIENTO 2027'!$P$14,INT((ROW()-13)/2),0)),IF(ISBLANK(OFFSET('9. METAS'!$W$20,INT((ROW()-14)/2),0)),"",OFFSET('9. METAS'!$W$20,INT((ROW()-14)/2),0)))</f>
        <v/>
      </c>
      <c r="M213" s="246" t="str">
        <f ca="1">IF(MOD(ROW()-13,2)=0,IF(ISBLANK(OFFSET('12. SEGUIMIENTO 2027'!$Q$14,INT((ROW()-13)/2),0)),"",OFFSET('12. SEGUIMIENTO 2027'!$Q$14,INT((ROW()-13)/2),0)),IF(ISBLANK(OFFSET('9. METAS'!$X$20,INT((ROW()-14)/2),0)),"",OFFSET('9. METAS'!$X$20,INT((ROW()-14)/2),0)))</f>
        <v/>
      </c>
      <c r="N213" s="1006" t="str">
        <f t="shared" ref="N213" ca="1" si="196">IFERROR(J213/J214,"ND")</f>
        <v>ND</v>
      </c>
      <c r="O213" s="1008" t="str">
        <f t="shared" ref="O213" ca="1" si="197">IFERROR(((J213)/H213),"ND")</f>
        <v>ND</v>
      </c>
      <c r="P213" s="1010"/>
    </row>
    <row r="214" spans="3:16">
      <c r="C214" s="1025"/>
      <c r="D214" s="1018"/>
      <c r="E214" s="1018"/>
      <c r="F214" s="1021"/>
      <c r="G214" s="1023"/>
      <c r="H214" s="1080"/>
      <c r="I214" s="1012"/>
      <c r="J214" s="244" t="str">
        <f ca="1">IF(MOD(ROW()-13,2)=0,IF(ISBLANK(OFFSET('12. SEGUIMIENTO 2027'!$N$14,INT((ROW()-13)/2),0)),"",OFFSET('12. SEGUIMIENTO 2027'!$N$14,INT((ROW()-13)/2),0)),IF(ISBLANK(OFFSET('9. METAS'!$U$20,INT((ROW()-14)/2),0)),"",OFFSET('9. METAS'!$U$20,INT((ROW()-14)/2),0)))</f>
        <v/>
      </c>
      <c r="K214" s="245" t="str">
        <f ca="1">IF(MOD(ROW()-13,2)=0,IF(ISBLANK(OFFSET('12. SEGUIMIENTO 2027'!$O$14,INT((ROW()-13)/2),0)),"",OFFSET('12. SEGUIMIENTO 2027'!$O$14,INT((ROW()-13)/2),0)),IF(ISBLANK(OFFSET('9. METAS'!$V$20,INT((ROW()-14)/2),0)),"",OFFSET('9. METAS'!$V$20,INT((ROW()-14)/2),0)))</f>
        <v/>
      </c>
      <c r="L214" s="245" t="str">
        <f ca="1">IF(MOD(ROW()-13,2)=0,IF(ISBLANK(OFFSET('12. SEGUIMIENTO 2027'!$P$14,INT((ROW()-13)/2),0)),"",OFFSET('12. SEGUIMIENTO 2027'!$P$14,INT((ROW()-13)/2),0)),IF(ISBLANK(OFFSET('9. METAS'!$W$20,INT((ROW()-14)/2),0)),"",OFFSET('9. METAS'!$W$20,INT((ROW()-14)/2),0)))</f>
        <v/>
      </c>
      <c r="M214" s="246" t="str">
        <f ca="1">IF(MOD(ROW()-13,2)=0,IF(ISBLANK(OFFSET('12. SEGUIMIENTO 2027'!$Q$14,INT((ROW()-13)/2),0)),"",OFFSET('12. SEGUIMIENTO 2027'!$Q$14,INT((ROW()-13)/2),0)),IF(ISBLANK(OFFSET('9. METAS'!$X$20,INT((ROW()-14)/2),0)),"",OFFSET('9. METAS'!$X$20,INT((ROW()-14)/2),0)))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80" t="str">
        <f ca="1">IF(ISBLANK(OFFSET('9. METAS'!$L$20,INT((ROW()-13)/2),0)),"",OFFSET('9. METAS'!$L$20,INT((ROW()-13)/2),0))</f>
        <v/>
      </c>
      <c r="I215" s="1004"/>
      <c r="J215" s="244" t="str">
        <f ca="1">IF(MOD(ROW()-13,2)=0,IF(ISBLANK(OFFSET('12. SEGUIMIENTO 2027'!$N$14,INT((ROW()-13)/2),0)),"",OFFSET('12. SEGUIMIENTO 2027'!$N$14,INT((ROW()-13)/2),0)),IF(ISBLANK(OFFSET('9. METAS'!$U$20,INT((ROW()-14)/2),0)),"",OFFSET('9. METAS'!$U$20,INT((ROW()-14)/2),0)))</f>
        <v/>
      </c>
      <c r="K215" s="245" t="str">
        <f ca="1">IF(MOD(ROW()-13,2)=0,IF(ISBLANK(OFFSET('12. SEGUIMIENTO 2027'!$O$14,INT((ROW()-13)/2),0)),"",OFFSET('12. SEGUIMIENTO 2027'!$O$14,INT((ROW()-13)/2),0)),IF(ISBLANK(OFFSET('9. METAS'!$V$20,INT((ROW()-14)/2),0)),"",OFFSET('9. METAS'!$V$20,INT((ROW()-14)/2),0)))</f>
        <v/>
      </c>
      <c r="L215" s="245" t="str">
        <f ca="1">IF(MOD(ROW()-13,2)=0,IF(ISBLANK(OFFSET('12. SEGUIMIENTO 2027'!$P$14,INT((ROW()-13)/2),0)),"",OFFSET('12. SEGUIMIENTO 2027'!$P$14,INT((ROW()-13)/2),0)),IF(ISBLANK(OFFSET('9. METAS'!$W$20,INT((ROW()-14)/2),0)),"",OFFSET('9. METAS'!$W$20,INT((ROW()-14)/2),0)))</f>
        <v/>
      </c>
      <c r="M215" s="246" t="str">
        <f ca="1">IF(MOD(ROW()-13,2)=0,IF(ISBLANK(OFFSET('12. SEGUIMIENTO 2027'!$Q$14,INT((ROW()-13)/2),0)),"",OFFSET('12. SEGUIMIENTO 2027'!$Q$14,INT((ROW()-13)/2),0)),IF(ISBLANK(OFFSET('9. METAS'!$X$20,INT((ROW()-14)/2),0)),"",OFFSET('9. METAS'!$X$20,INT((ROW()-14)/2),0)))</f>
        <v/>
      </c>
      <c r="N215" s="1006" t="str">
        <f t="shared" ref="N215" ca="1" si="198">IFERROR(J215/J216,"ND")</f>
        <v>ND</v>
      </c>
      <c r="O215" s="1008" t="str">
        <f t="shared" ref="O215" ca="1" si="199">IFERROR(((J215)/H215),"ND")</f>
        <v>ND</v>
      </c>
      <c r="P215" s="1010"/>
    </row>
    <row r="216" spans="3:16">
      <c r="C216" s="1025"/>
      <c r="D216" s="1018"/>
      <c r="E216" s="1018"/>
      <c r="F216" s="1021"/>
      <c r="G216" s="1023"/>
      <c r="H216" s="1080"/>
      <c r="I216" s="1012"/>
      <c r="J216" s="244" t="str">
        <f ca="1">IF(MOD(ROW()-13,2)=0,IF(ISBLANK(OFFSET('12. SEGUIMIENTO 2027'!$N$14,INT((ROW()-13)/2),0)),"",OFFSET('12. SEGUIMIENTO 2027'!$N$14,INT((ROW()-13)/2),0)),IF(ISBLANK(OFFSET('9. METAS'!$U$20,INT((ROW()-14)/2),0)),"",OFFSET('9. METAS'!$U$20,INT((ROW()-14)/2),0)))</f>
        <v/>
      </c>
      <c r="K216" s="245" t="str">
        <f ca="1">IF(MOD(ROW()-13,2)=0,IF(ISBLANK(OFFSET('12. SEGUIMIENTO 2027'!$O$14,INT((ROW()-13)/2),0)),"",OFFSET('12. SEGUIMIENTO 2027'!$O$14,INT((ROW()-13)/2),0)),IF(ISBLANK(OFFSET('9. METAS'!$V$20,INT((ROW()-14)/2),0)),"",OFFSET('9. METAS'!$V$20,INT((ROW()-14)/2),0)))</f>
        <v/>
      </c>
      <c r="L216" s="245" t="str">
        <f ca="1">IF(MOD(ROW()-13,2)=0,IF(ISBLANK(OFFSET('12. SEGUIMIENTO 2027'!$P$14,INT((ROW()-13)/2),0)),"",OFFSET('12. SEGUIMIENTO 2027'!$P$14,INT((ROW()-13)/2),0)),IF(ISBLANK(OFFSET('9. METAS'!$W$20,INT((ROW()-14)/2),0)),"",OFFSET('9. METAS'!$W$20,INT((ROW()-14)/2),0)))</f>
        <v/>
      </c>
      <c r="M216" s="246" t="str">
        <f ca="1">IF(MOD(ROW()-13,2)=0,IF(ISBLANK(OFFSET('12. SEGUIMIENTO 2027'!$Q$14,INT((ROW()-13)/2),0)),"",OFFSET('12. SEGUIMIENTO 2027'!$Q$14,INT((ROW()-13)/2),0)),IF(ISBLANK(OFFSET('9. METAS'!$X$20,INT((ROW()-14)/2),0)),"",OFFSET('9. METAS'!$X$20,INT((ROW()-14)/2),0)))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80" t="str">
        <f ca="1">IF(ISBLANK(OFFSET('9. METAS'!$L$20,INT((ROW()-13)/2),0)),"",OFFSET('9. METAS'!$L$20,INT((ROW()-13)/2),0))</f>
        <v/>
      </c>
      <c r="I217" s="1004"/>
      <c r="J217" s="244" t="str">
        <f ca="1">IF(MOD(ROW()-13,2)=0,IF(ISBLANK(OFFSET('12. SEGUIMIENTO 2027'!$N$14,INT((ROW()-13)/2),0)),"",OFFSET('12. SEGUIMIENTO 2027'!$N$14,INT((ROW()-13)/2),0)),IF(ISBLANK(OFFSET('9. METAS'!$U$20,INT((ROW()-14)/2),0)),"",OFFSET('9. METAS'!$U$20,INT((ROW()-14)/2),0)))</f>
        <v/>
      </c>
      <c r="K217" s="245" t="str">
        <f ca="1">IF(MOD(ROW()-13,2)=0,IF(ISBLANK(OFFSET('12. SEGUIMIENTO 2027'!$O$14,INT((ROW()-13)/2),0)),"",OFFSET('12. SEGUIMIENTO 2027'!$O$14,INT((ROW()-13)/2),0)),IF(ISBLANK(OFFSET('9. METAS'!$V$20,INT((ROW()-14)/2),0)),"",OFFSET('9. METAS'!$V$20,INT((ROW()-14)/2),0)))</f>
        <v/>
      </c>
      <c r="L217" s="245" t="str">
        <f ca="1">IF(MOD(ROW()-13,2)=0,IF(ISBLANK(OFFSET('12. SEGUIMIENTO 2027'!$P$14,INT((ROW()-13)/2),0)),"",OFFSET('12. SEGUIMIENTO 2027'!$P$14,INT((ROW()-13)/2),0)),IF(ISBLANK(OFFSET('9. METAS'!$W$20,INT((ROW()-14)/2),0)),"",OFFSET('9. METAS'!$W$20,INT((ROW()-14)/2),0)))</f>
        <v/>
      </c>
      <c r="M217" s="246" t="str">
        <f ca="1">IF(MOD(ROW()-13,2)=0,IF(ISBLANK(OFFSET('12. SEGUIMIENTO 2027'!$Q$14,INT((ROW()-13)/2),0)),"",OFFSET('12. SEGUIMIENTO 2027'!$Q$14,INT((ROW()-13)/2),0)),IF(ISBLANK(OFFSET('9. METAS'!$X$20,INT((ROW()-14)/2),0)),"",OFFSET('9. METAS'!$X$20,INT((ROW()-14)/2),0)))</f>
        <v/>
      </c>
      <c r="N217" s="1006" t="str">
        <f t="shared" ref="N217" ca="1" si="200">IFERROR(J217/J218,"ND")</f>
        <v>ND</v>
      </c>
      <c r="O217" s="1008" t="str">
        <f t="shared" ref="O217" ca="1" si="201">IFERROR(((J217)/H217),"ND")</f>
        <v>ND</v>
      </c>
      <c r="P217" s="1010"/>
    </row>
    <row r="218" spans="3:16">
      <c r="C218" s="1025"/>
      <c r="D218" s="1018"/>
      <c r="E218" s="1018"/>
      <c r="F218" s="1021"/>
      <c r="G218" s="1023"/>
      <c r="H218" s="1080"/>
      <c r="I218" s="1012"/>
      <c r="J218" s="244" t="str">
        <f ca="1">IF(MOD(ROW()-13,2)=0,IF(ISBLANK(OFFSET('12. SEGUIMIENTO 2027'!$N$14,INT((ROW()-13)/2),0)),"",OFFSET('12. SEGUIMIENTO 2027'!$N$14,INT((ROW()-13)/2),0)),IF(ISBLANK(OFFSET('9. METAS'!$U$20,INT((ROW()-14)/2),0)),"",OFFSET('9. METAS'!$U$20,INT((ROW()-14)/2),0)))</f>
        <v/>
      </c>
      <c r="K218" s="245" t="str">
        <f ca="1">IF(MOD(ROW()-13,2)=0,IF(ISBLANK(OFFSET('12. SEGUIMIENTO 2027'!$O$14,INT((ROW()-13)/2),0)),"",OFFSET('12. SEGUIMIENTO 2027'!$O$14,INT((ROW()-13)/2),0)),IF(ISBLANK(OFFSET('9. METAS'!$V$20,INT((ROW()-14)/2),0)),"",OFFSET('9. METAS'!$V$20,INT((ROW()-14)/2),0)))</f>
        <v/>
      </c>
      <c r="L218" s="245" t="str">
        <f ca="1">IF(MOD(ROW()-13,2)=0,IF(ISBLANK(OFFSET('12. SEGUIMIENTO 2027'!$P$14,INT((ROW()-13)/2),0)),"",OFFSET('12. SEGUIMIENTO 2027'!$P$14,INT((ROW()-13)/2),0)),IF(ISBLANK(OFFSET('9. METAS'!$W$20,INT((ROW()-14)/2),0)),"",OFFSET('9. METAS'!$W$20,INT((ROW()-14)/2),0)))</f>
        <v/>
      </c>
      <c r="M218" s="246" t="str">
        <f ca="1">IF(MOD(ROW()-13,2)=0,IF(ISBLANK(OFFSET('12. SEGUIMIENTO 2027'!$Q$14,INT((ROW()-13)/2),0)),"",OFFSET('12. SEGUIMIENTO 2027'!$Q$14,INT((ROW()-13)/2),0)),IF(ISBLANK(OFFSET('9. METAS'!$X$20,INT((ROW()-14)/2),0)),"",OFFSET('9. METAS'!$X$20,INT((ROW()-14)/2),0)))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80" t="str">
        <f ca="1">IF(ISBLANK(OFFSET('9. METAS'!$L$20,INT((ROW()-13)/2),0)),"",OFFSET('9. METAS'!$L$20,INT((ROW()-13)/2),0))</f>
        <v/>
      </c>
      <c r="I219" s="1004"/>
      <c r="J219" s="244" t="str">
        <f ca="1">IF(MOD(ROW()-13,2)=0,IF(ISBLANK(OFFSET('12. SEGUIMIENTO 2027'!$N$14,INT((ROW()-13)/2),0)),"",OFFSET('12. SEGUIMIENTO 2027'!$N$14,INT((ROW()-13)/2),0)),IF(ISBLANK(OFFSET('9. METAS'!$U$20,INT((ROW()-14)/2),0)),"",OFFSET('9. METAS'!$U$20,INT((ROW()-14)/2),0)))</f>
        <v/>
      </c>
      <c r="K219" s="245" t="str">
        <f ca="1">IF(MOD(ROW()-13,2)=0,IF(ISBLANK(OFFSET('12. SEGUIMIENTO 2027'!$O$14,INT((ROW()-13)/2),0)),"",OFFSET('12. SEGUIMIENTO 2027'!$O$14,INT((ROW()-13)/2),0)),IF(ISBLANK(OFFSET('9. METAS'!$V$20,INT((ROW()-14)/2),0)),"",OFFSET('9. METAS'!$V$20,INT((ROW()-14)/2),0)))</f>
        <v/>
      </c>
      <c r="L219" s="245" t="str">
        <f ca="1">IF(MOD(ROW()-13,2)=0,IF(ISBLANK(OFFSET('12. SEGUIMIENTO 2027'!$P$14,INT((ROW()-13)/2),0)),"",OFFSET('12. SEGUIMIENTO 2027'!$P$14,INT((ROW()-13)/2),0)),IF(ISBLANK(OFFSET('9. METAS'!$W$20,INT((ROW()-14)/2),0)),"",OFFSET('9. METAS'!$W$20,INT((ROW()-14)/2),0)))</f>
        <v/>
      </c>
      <c r="M219" s="246" t="str">
        <f ca="1">IF(MOD(ROW()-13,2)=0,IF(ISBLANK(OFFSET('12. SEGUIMIENTO 2027'!$Q$14,INT((ROW()-13)/2),0)),"",OFFSET('12. SEGUIMIENTO 2027'!$Q$14,INT((ROW()-13)/2),0)),IF(ISBLANK(OFFSET('9. METAS'!$X$20,INT((ROW()-14)/2),0)),"",OFFSET('9. METAS'!$X$20,INT((ROW()-14)/2),0)))</f>
        <v/>
      </c>
      <c r="N219" s="1006" t="str">
        <f t="shared" ref="N219" ca="1" si="202">IFERROR(J219/J220,"ND")</f>
        <v>ND</v>
      </c>
      <c r="O219" s="1008" t="str">
        <f t="shared" ref="O219" ca="1" si="203">IFERROR(((J219)/H219),"ND")</f>
        <v>ND</v>
      </c>
      <c r="P219" s="1010"/>
    </row>
    <row r="220" spans="3:16">
      <c r="C220" s="1025"/>
      <c r="D220" s="1018"/>
      <c r="E220" s="1018"/>
      <c r="F220" s="1021"/>
      <c r="G220" s="1023"/>
      <c r="H220" s="1080"/>
      <c r="I220" s="1012"/>
      <c r="J220" s="244" t="str">
        <f ca="1">IF(MOD(ROW()-13,2)=0,IF(ISBLANK(OFFSET('12. SEGUIMIENTO 2027'!$N$14,INT((ROW()-13)/2),0)),"",OFFSET('12. SEGUIMIENTO 2027'!$N$14,INT((ROW()-13)/2),0)),IF(ISBLANK(OFFSET('9. METAS'!$U$20,INT((ROW()-14)/2),0)),"",OFFSET('9. METAS'!$U$20,INT((ROW()-14)/2),0)))</f>
        <v/>
      </c>
      <c r="K220" s="245" t="str">
        <f ca="1">IF(MOD(ROW()-13,2)=0,IF(ISBLANK(OFFSET('12. SEGUIMIENTO 2027'!$O$14,INT((ROW()-13)/2),0)),"",OFFSET('12. SEGUIMIENTO 2027'!$O$14,INT((ROW()-13)/2),0)),IF(ISBLANK(OFFSET('9. METAS'!$V$20,INT((ROW()-14)/2),0)),"",OFFSET('9. METAS'!$V$20,INT((ROW()-14)/2),0)))</f>
        <v/>
      </c>
      <c r="L220" s="245" t="str">
        <f ca="1">IF(MOD(ROW()-13,2)=0,IF(ISBLANK(OFFSET('12. SEGUIMIENTO 2027'!$P$14,INT((ROW()-13)/2),0)),"",OFFSET('12. SEGUIMIENTO 2027'!$P$14,INT((ROW()-13)/2),0)),IF(ISBLANK(OFFSET('9. METAS'!$W$20,INT((ROW()-14)/2),0)),"",OFFSET('9. METAS'!$W$20,INT((ROW()-14)/2),0)))</f>
        <v/>
      </c>
      <c r="M220" s="246" t="str">
        <f ca="1">IF(MOD(ROW()-13,2)=0,IF(ISBLANK(OFFSET('12. SEGUIMIENTO 2027'!$Q$14,INT((ROW()-13)/2),0)),"",OFFSET('12. SEGUIMIENTO 2027'!$Q$14,INT((ROW()-13)/2),0)),IF(ISBLANK(OFFSET('9. METAS'!$X$20,INT((ROW()-14)/2),0)),"",OFFSET('9. METAS'!$X$20,INT((ROW()-14)/2),0)))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80">
        <f ca="1">IF(ISBLANK(OFFSET('9. METAS'!$L$20,INT((ROW()-13)/2),0)),"",OFFSET('9. METAS'!$L$20,INT((ROW()-13)/2),0))</f>
        <v>100</v>
      </c>
      <c r="I221" s="1004"/>
      <c r="J221" s="244" t="str">
        <f ca="1">IF(MOD(ROW()-13,2)=0,IF(ISBLANK(OFFSET('12. SEGUIMIENTO 2027'!$N$14,INT((ROW()-13)/2),0)),"",OFFSET('12. SEGUIMIENTO 2027'!$N$14,INT((ROW()-13)/2),0)),IF(ISBLANK(OFFSET('9. METAS'!$U$20,INT((ROW()-14)/2),0)),"",OFFSET('9. METAS'!$U$20,INT((ROW()-14)/2),0)))</f>
        <v/>
      </c>
      <c r="K221" s="245" t="str">
        <f ca="1">IF(MOD(ROW()-13,2)=0,IF(ISBLANK(OFFSET('12. SEGUIMIENTO 2027'!$O$14,INT((ROW()-13)/2),0)),"",OFFSET('12. SEGUIMIENTO 2027'!$O$14,INT((ROW()-13)/2),0)),IF(ISBLANK(OFFSET('9. METAS'!$V$20,INT((ROW()-14)/2),0)),"",OFFSET('9. METAS'!$V$20,INT((ROW()-14)/2),0)))</f>
        <v/>
      </c>
      <c r="L221" s="245" t="str">
        <f ca="1">IF(MOD(ROW()-13,2)=0,IF(ISBLANK(OFFSET('12. SEGUIMIENTO 2027'!$P$14,INT((ROW()-13)/2),0)),"",OFFSET('12. SEGUIMIENTO 2027'!$P$14,INT((ROW()-13)/2),0)),IF(ISBLANK(OFFSET('9. METAS'!$W$20,INT((ROW()-14)/2),0)),"",OFFSET('9. METAS'!$W$20,INT((ROW()-14)/2),0)))</f>
        <v/>
      </c>
      <c r="M221" s="246" t="str">
        <f ca="1">IF(MOD(ROW()-13,2)=0,IF(ISBLANK(OFFSET('12. SEGUIMIENTO 2027'!$Q$14,INT((ROW()-13)/2),0)),"",OFFSET('12. SEGUIMIENTO 2027'!$Q$14,INT((ROW()-13)/2),0)),IF(ISBLANK(OFFSET('9. METAS'!$X$20,INT((ROW()-14)/2),0)),"",OFFSET('9. METAS'!$X$20,INT((ROW()-14)/2),0)))</f>
        <v/>
      </c>
      <c r="N221" s="1006" t="str">
        <f t="shared" ref="N221" ca="1" si="204">IFERROR(J221/J222,"ND")</f>
        <v>ND</v>
      </c>
      <c r="O221" s="1008" t="str">
        <f t="shared" ref="O221" ca="1" si="205">IFERROR(((J221)/H221),"ND")</f>
        <v>ND</v>
      </c>
      <c r="P221" s="1010"/>
    </row>
    <row r="222" spans="3:16">
      <c r="C222" s="1025"/>
      <c r="D222" s="1018"/>
      <c r="E222" s="1018"/>
      <c r="F222" s="1021"/>
      <c r="G222" s="1023"/>
      <c r="H222" s="1080"/>
      <c r="I222" s="1012"/>
      <c r="J222" s="244">
        <f ca="1">IF(MOD(ROW()-13,2)=0,IF(ISBLANK(OFFSET('12. SEGUIMIENTO 2027'!$N$14,INT((ROW()-13)/2),0)),"",OFFSET('12. SEGUIMIENTO 2027'!$N$14,INT((ROW()-13)/2),0)),IF(ISBLANK(OFFSET('9. METAS'!$U$20,INT((ROW()-14)/2),0)),"",OFFSET('9. METAS'!$U$20,INT((ROW()-14)/2),0)))</f>
        <v>25</v>
      </c>
      <c r="K222" s="245">
        <f ca="1">IF(MOD(ROW()-13,2)=0,IF(ISBLANK(OFFSET('12. SEGUIMIENTO 2027'!$O$14,INT((ROW()-13)/2),0)),"",OFFSET('12. SEGUIMIENTO 2027'!$O$14,INT((ROW()-13)/2),0)),IF(ISBLANK(OFFSET('9. METAS'!$V$20,INT((ROW()-14)/2),0)),"",OFFSET('9. METAS'!$V$20,INT((ROW()-14)/2),0)))</f>
        <v>25</v>
      </c>
      <c r="L222" s="245">
        <f ca="1">IF(MOD(ROW()-13,2)=0,IF(ISBLANK(OFFSET('12. SEGUIMIENTO 2027'!$P$14,INT((ROW()-13)/2),0)),"",OFFSET('12. SEGUIMIENTO 2027'!$P$14,INT((ROW()-13)/2),0)),IF(ISBLANK(OFFSET('9. METAS'!$W$20,INT((ROW()-14)/2),0)),"",OFFSET('9. METAS'!$W$20,INT((ROW()-14)/2),0)))</f>
        <v>25</v>
      </c>
      <c r="M222" s="246">
        <f ca="1">IF(MOD(ROW()-13,2)=0,IF(ISBLANK(OFFSET('12. SEGUIMIENTO 2027'!$Q$14,INT((ROW()-13)/2),0)),"",OFFSET('12. SEGUIMIENTO 2027'!$Q$14,INT((ROW()-13)/2),0)),IF(ISBLANK(OFFSET('9. METAS'!$X$20,INT((ROW()-14)/2),0)),"",OFFSET('9. METAS'!$X$20,INT((ROW()-14)/2),0)))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80">
        <f ca="1">IF(ISBLANK(OFFSET('9. METAS'!$L$20,INT((ROW()-13)/2),0)),"",OFFSET('9. METAS'!$L$20,INT((ROW()-13)/2),0))</f>
        <v>20</v>
      </c>
      <c r="I223" s="1004"/>
      <c r="J223" s="244" t="str">
        <f ca="1">IF(MOD(ROW()-13,2)=0,IF(ISBLANK(OFFSET('12. SEGUIMIENTO 2027'!$N$14,INT((ROW()-13)/2),0)),"",OFFSET('12. SEGUIMIENTO 2027'!$N$14,INT((ROW()-13)/2),0)),IF(ISBLANK(OFFSET('9. METAS'!$U$20,INT((ROW()-14)/2),0)),"",OFFSET('9. METAS'!$U$20,INT((ROW()-14)/2),0)))</f>
        <v/>
      </c>
      <c r="K223" s="245" t="str">
        <f ca="1">IF(MOD(ROW()-13,2)=0,IF(ISBLANK(OFFSET('12. SEGUIMIENTO 2027'!$O$14,INT((ROW()-13)/2),0)),"",OFFSET('12. SEGUIMIENTO 2027'!$O$14,INT((ROW()-13)/2),0)),IF(ISBLANK(OFFSET('9. METAS'!$V$20,INT((ROW()-14)/2),0)),"",OFFSET('9. METAS'!$V$20,INT((ROW()-14)/2),0)))</f>
        <v/>
      </c>
      <c r="L223" s="245" t="str">
        <f ca="1">IF(MOD(ROW()-13,2)=0,IF(ISBLANK(OFFSET('12. SEGUIMIENTO 2027'!$P$14,INT((ROW()-13)/2),0)),"",OFFSET('12. SEGUIMIENTO 2027'!$P$14,INT((ROW()-13)/2),0)),IF(ISBLANK(OFFSET('9. METAS'!$W$20,INT((ROW()-14)/2),0)),"",OFFSET('9. METAS'!$W$20,INT((ROW()-14)/2),0)))</f>
        <v/>
      </c>
      <c r="M223" s="246" t="str">
        <f ca="1">IF(MOD(ROW()-13,2)=0,IF(ISBLANK(OFFSET('12. SEGUIMIENTO 2027'!$Q$14,INT((ROW()-13)/2),0)),"",OFFSET('12. SEGUIMIENTO 2027'!$Q$14,INT((ROW()-13)/2),0)),IF(ISBLANK(OFFSET('9. METAS'!$X$20,INT((ROW()-14)/2),0)),"",OFFSET('9. METAS'!$X$20,INT((ROW()-14)/2),0)))</f>
        <v/>
      </c>
      <c r="N223" s="1006" t="str">
        <f t="shared" ref="N223" ca="1" si="206">IFERROR(J223/J224,"ND")</f>
        <v>ND</v>
      </c>
      <c r="O223" s="1008" t="str">
        <f t="shared" ref="O223" ca="1" si="207">IFERROR(((J223)/H223),"ND")</f>
        <v>ND</v>
      </c>
      <c r="P223" s="1010"/>
    </row>
    <row r="224" spans="3:16">
      <c r="C224" s="1025"/>
      <c r="D224" s="1018"/>
      <c r="E224" s="1018"/>
      <c r="F224" s="1021"/>
      <c r="G224" s="1023"/>
      <c r="H224" s="1080"/>
      <c r="I224" s="1012"/>
      <c r="J224" s="244">
        <f ca="1">IF(MOD(ROW()-13,2)=0,IF(ISBLANK(OFFSET('12. SEGUIMIENTO 2027'!$N$14,INT((ROW()-13)/2),0)),"",OFFSET('12. SEGUIMIENTO 2027'!$N$14,INT((ROW()-13)/2),0)),IF(ISBLANK(OFFSET('9. METAS'!$U$20,INT((ROW()-14)/2),0)),"",OFFSET('9. METAS'!$U$20,INT((ROW()-14)/2),0)))</f>
        <v>6</v>
      </c>
      <c r="K224" s="245">
        <f ca="1">IF(MOD(ROW()-13,2)=0,IF(ISBLANK(OFFSET('12. SEGUIMIENTO 2027'!$O$14,INT((ROW()-13)/2),0)),"",OFFSET('12. SEGUIMIENTO 2027'!$O$14,INT((ROW()-13)/2),0)),IF(ISBLANK(OFFSET('9. METAS'!$V$20,INT((ROW()-14)/2),0)),"",OFFSET('9. METAS'!$V$20,INT((ROW()-14)/2),0)))</f>
        <v>6</v>
      </c>
      <c r="L224" s="245">
        <f ca="1">IF(MOD(ROW()-13,2)=0,IF(ISBLANK(OFFSET('12. SEGUIMIENTO 2027'!$P$14,INT((ROW()-13)/2),0)),"",OFFSET('12. SEGUIMIENTO 2027'!$P$14,INT((ROW()-13)/2),0)),IF(ISBLANK(OFFSET('9. METAS'!$W$20,INT((ROW()-14)/2),0)),"",OFFSET('9. METAS'!$W$20,INT((ROW()-14)/2),0)))</f>
        <v>4</v>
      </c>
      <c r="M224" s="246">
        <f ca="1">IF(MOD(ROW()-13,2)=0,IF(ISBLANK(OFFSET('12. SEGUIMIENTO 2027'!$Q$14,INT((ROW()-13)/2),0)),"",OFFSET('12. SEGUIMIENTO 2027'!$Q$14,INT((ROW()-13)/2),0)),IF(ISBLANK(OFFSET('9. METAS'!$X$20,INT((ROW()-14)/2),0)),"",OFFSET('9. METAS'!$X$20,INT((ROW()-14)/2),0)))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80">
        <f ca="1">IF(ISBLANK(OFFSET('9. METAS'!$L$20,INT((ROW()-13)/2),0)),"",OFFSET('9. METAS'!$L$20,INT((ROW()-13)/2),0))</f>
        <v>80</v>
      </c>
      <c r="I225" s="1004"/>
      <c r="J225" s="244" t="str">
        <f ca="1">IF(MOD(ROW()-13,2)=0,IF(ISBLANK(OFFSET('12. SEGUIMIENTO 2027'!$N$14,INT((ROW()-13)/2),0)),"",OFFSET('12. SEGUIMIENTO 2027'!$N$14,INT((ROW()-13)/2),0)),IF(ISBLANK(OFFSET('9. METAS'!$U$20,INT((ROW()-14)/2),0)),"",OFFSET('9. METAS'!$U$20,INT((ROW()-14)/2),0)))</f>
        <v/>
      </c>
      <c r="K225" s="245" t="str">
        <f ca="1">IF(MOD(ROW()-13,2)=0,IF(ISBLANK(OFFSET('12. SEGUIMIENTO 2027'!$O$14,INT((ROW()-13)/2),0)),"",OFFSET('12. SEGUIMIENTO 2027'!$O$14,INT((ROW()-13)/2),0)),IF(ISBLANK(OFFSET('9. METAS'!$V$20,INT((ROW()-14)/2),0)),"",OFFSET('9. METAS'!$V$20,INT((ROW()-14)/2),0)))</f>
        <v/>
      </c>
      <c r="L225" s="245" t="str">
        <f ca="1">IF(MOD(ROW()-13,2)=0,IF(ISBLANK(OFFSET('12. SEGUIMIENTO 2027'!$P$14,INT((ROW()-13)/2),0)),"",OFFSET('12. SEGUIMIENTO 2027'!$P$14,INT((ROW()-13)/2),0)),IF(ISBLANK(OFFSET('9. METAS'!$W$20,INT((ROW()-14)/2),0)),"",OFFSET('9. METAS'!$W$20,INT((ROW()-14)/2),0)))</f>
        <v/>
      </c>
      <c r="M225" s="246" t="str">
        <f ca="1">IF(MOD(ROW()-13,2)=0,IF(ISBLANK(OFFSET('12. SEGUIMIENTO 2027'!$Q$14,INT((ROW()-13)/2),0)),"",OFFSET('12. SEGUIMIENTO 2027'!$Q$14,INT((ROW()-13)/2),0)),IF(ISBLANK(OFFSET('9. METAS'!$X$20,INT((ROW()-14)/2),0)),"",OFFSET('9. METAS'!$X$20,INT((ROW()-14)/2),0)))</f>
        <v/>
      </c>
      <c r="N225" s="1006" t="str">
        <f t="shared" ref="N225" ca="1" si="208">IFERROR(J225/J226,"ND")</f>
        <v>ND</v>
      </c>
      <c r="O225" s="1008" t="str">
        <f t="shared" ref="O225" ca="1" si="209">IFERROR(((J225)/H225),"ND")</f>
        <v>ND</v>
      </c>
      <c r="P225" s="1010"/>
    </row>
    <row r="226" spans="3:16">
      <c r="C226" s="1025"/>
      <c r="D226" s="1018"/>
      <c r="E226" s="1018"/>
      <c r="F226" s="1021"/>
      <c r="G226" s="1023"/>
      <c r="H226" s="1080"/>
      <c r="I226" s="1012"/>
      <c r="J226" s="244">
        <f ca="1">IF(MOD(ROW()-13,2)=0,IF(ISBLANK(OFFSET('12. SEGUIMIENTO 2027'!$N$14,INT((ROW()-13)/2),0)),"",OFFSET('12. SEGUIMIENTO 2027'!$N$14,INT((ROW()-13)/2),0)),IF(ISBLANK(OFFSET('9. METAS'!$U$20,INT((ROW()-14)/2),0)),"",OFFSET('9. METAS'!$U$20,INT((ROW()-14)/2),0)))</f>
        <v>20</v>
      </c>
      <c r="K226" s="245">
        <f ca="1">IF(MOD(ROW()-13,2)=0,IF(ISBLANK(OFFSET('12. SEGUIMIENTO 2027'!$O$14,INT((ROW()-13)/2),0)),"",OFFSET('12. SEGUIMIENTO 2027'!$O$14,INT((ROW()-13)/2),0)),IF(ISBLANK(OFFSET('9. METAS'!$V$20,INT((ROW()-14)/2),0)),"",OFFSET('9. METAS'!$V$20,INT((ROW()-14)/2),0)))</f>
        <v>20</v>
      </c>
      <c r="L226" s="245">
        <f ca="1">IF(MOD(ROW()-13,2)=0,IF(ISBLANK(OFFSET('12. SEGUIMIENTO 2027'!$P$14,INT((ROW()-13)/2),0)),"",OFFSET('12. SEGUIMIENTO 2027'!$P$14,INT((ROW()-13)/2),0)),IF(ISBLANK(OFFSET('9. METAS'!$W$20,INT((ROW()-14)/2),0)),"",OFFSET('9. METAS'!$W$20,INT((ROW()-14)/2),0)))</f>
        <v>20</v>
      </c>
      <c r="M226" s="246">
        <f ca="1">IF(MOD(ROW()-13,2)=0,IF(ISBLANK(OFFSET('12. SEGUIMIENTO 2027'!$Q$14,INT((ROW()-13)/2),0)),"",OFFSET('12. SEGUIMIENTO 2027'!$Q$14,INT((ROW()-13)/2),0)),IF(ISBLANK(OFFSET('9. METAS'!$X$20,INT((ROW()-14)/2),0)),"",OFFSET('9. METAS'!$X$20,INT((ROW()-14)/2),0)))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80" t="str">
        <f ca="1">IF(ISBLANK(OFFSET('9. METAS'!$L$20,INT((ROW()-13)/2),0)),"",OFFSET('9. METAS'!$L$20,INT((ROW()-13)/2),0))</f>
        <v/>
      </c>
      <c r="I227" s="1004"/>
      <c r="J227" s="244" t="str">
        <f ca="1">IF(MOD(ROW()-13,2)=0,IF(ISBLANK(OFFSET('12. SEGUIMIENTO 2027'!$N$14,INT((ROW()-13)/2),0)),"",OFFSET('12. SEGUIMIENTO 2027'!$N$14,INT((ROW()-13)/2),0)),IF(ISBLANK(OFFSET('9. METAS'!$U$20,INT((ROW()-14)/2),0)),"",OFFSET('9. METAS'!$U$20,INT((ROW()-14)/2),0)))</f>
        <v/>
      </c>
      <c r="K227" s="245" t="str">
        <f ca="1">IF(MOD(ROW()-13,2)=0,IF(ISBLANK(OFFSET('12. SEGUIMIENTO 2027'!$O$14,INT((ROW()-13)/2),0)),"",OFFSET('12. SEGUIMIENTO 2027'!$O$14,INT((ROW()-13)/2),0)),IF(ISBLANK(OFFSET('9. METAS'!$V$20,INT((ROW()-14)/2),0)),"",OFFSET('9. METAS'!$V$20,INT((ROW()-14)/2),0)))</f>
        <v/>
      </c>
      <c r="L227" s="245" t="str">
        <f ca="1">IF(MOD(ROW()-13,2)=0,IF(ISBLANK(OFFSET('12. SEGUIMIENTO 2027'!$P$14,INT((ROW()-13)/2),0)),"",OFFSET('12. SEGUIMIENTO 2027'!$P$14,INT((ROW()-13)/2),0)),IF(ISBLANK(OFFSET('9. METAS'!$W$20,INT((ROW()-14)/2),0)),"",OFFSET('9. METAS'!$W$20,INT((ROW()-14)/2),0)))</f>
        <v/>
      </c>
      <c r="M227" s="246" t="str">
        <f ca="1">IF(MOD(ROW()-13,2)=0,IF(ISBLANK(OFFSET('12. SEGUIMIENTO 2027'!$Q$14,INT((ROW()-13)/2),0)),"",OFFSET('12. SEGUIMIENTO 2027'!$Q$14,INT((ROW()-13)/2),0)),IF(ISBLANK(OFFSET('9. METAS'!$X$20,INT((ROW()-14)/2),0)),"",OFFSET('9. METAS'!$X$20,INT((ROW()-14)/2),0)))</f>
        <v/>
      </c>
      <c r="N227" s="1006" t="str">
        <f t="shared" ref="N227" ca="1" si="210">IFERROR(J227/J228,"ND")</f>
        <v>ND</v>
      </c>
      <c r="O227" s="1008" t="str">
        <f t="shared" ref="O227" ca="1" si="211">IFERROR(((J227)/H227),"ND")</f>
        <v>ND</v>
      </c>
      <c r="P227" s="1010"/>
    </row>
    <row r="228" spans="3:16">
      <c r="C228" s="1025"/>
      <c r="D228" s="1018"/>
      <c r="E228" s="1018"/>
      <c r="F228" s="1021"/>
      <c r="G228" s="1023"/>
      <c r="H228" s="1080"/>
      <c r="I228" s="1012"/>
      <c r="J228" s="244" t="str">
        <f ca="1">IF(MOD(ROW()-13,2)=0,IF(ISBLANK(OFFSET('12. SEGUIMIENTO 2027'!$N$14,INT((ROW()-13)/2),0)),"",OFFSET('12. SEGUIMIENTO 2027'!$N$14,INT((ROW()-13)/2),0)),IF(ISBLANK(OFFSET('9. METAS'!$U$20,INT((ROW()-14)/2),0)),"",OFFSET('9. METAS'!$U$20,INT((ROW()-14)/2),0)))</f>
        <v/>
      </c>
      <c r="K228" s="245" t="str">
        <f ca="1">IF(MOD(ROW()-13,2)=0,IF(ISBLANK(OFFSET('12. SEGUIMIENTO 2027'!$O$14,INT((ROW()-13)/2),0)),"",OFFSET('12. SEGUIMIENTO 2027'!$O$14,INT((ROW()-13)/2),0)),IF(ISBLANK(OFFSET('9. METAS'!$V$20,INT((ROW()-14)/2),0)),"",OFFSET('9. METAS'!$V$20,INT((ROW()-14)/2),0)))</f>
        <v/>
      </c>
      <c r="L228" s="245" t="str">
        <f ca="1">IF(MOD(ROW()-13,2)=0,IF(ISBLANK(OFFSET('12. SEGUIMIENTO 2027'!$P$14,INT((ROW()-13)/2),0)),"",OFFSET('12. SEGUIMIENTO 2027'!$P$14,INT((ROW()-13)/2),0)),IF(ISBLANK(OFFSET('9. METAS'!$W$20,INT((ROW()-14)/2),0)),"",OFFSET('9. METAS'!$W$20,INT((ROW()-14)/2),0)))</f>
        <v/>
      </c>
      <c r="M228" s="246" t="str">
        <f ca="1">IF(MOD(ROW()-13,2)=0,IF(ISBLANK(OFFSET('12. SEGUIMIENTO 2027'!$Q$14,INT((ROW()-13)/2),0)),"",OFFSET('12. SEGUIMIENTO 2027'!$Q$14,INT((ROW()-13)/2),0)),IF(ISBLANK(OFFSET('9. METAS'!$X$20,INT((ROW()-14)/2),0)),"",OFFSET('9. METAS'!$X$20,INT((ROW()-14)/2),0)))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80" t="str">
        <f ca="1">IF(ISBLANK(OFFSET('9. METAS'!$L$20,INT((ROW()-13)/2),0)),"",OFFSET('9. METAS'!$L$20,INT((ROW()-13)/2),0))</f>
        <v/>
      </c>
      <c r="I229" s="1004"/>
      <c r="J229" s="244" t="str">
        <f ca="1">IF(MOD(ROW()-13,2)=0,IF(ISBLANK(OFFSET('12. SEGUIMIENTO 2027'!$N$14,INT((ROW()-13)/2),0)),"",OFFSET('12. SEGUIMIENTO 2027'!$N$14,INT((ROW()-13)/2),0)),IF(ISBLANK(OFFSET('9. METAS'!$U$20,INT((ROW()-14)/2),0)),"",OFFSET('9. METAS'!$U$20,INT((ROW()-14)/2),0)))</f>
        <v/>
      </c>
      <c r="K229" s="245" t="str">
        <f ca="1">IF(MOD(ROW()-13,2)=0,IF(ISBLANK(OFFSET('12. SEGUIMIENTO 2027'!$O$14,INT((ROW()-13)/2),0)),"",OFFSET('12. SEGUIMIENTO 2027'!$O$14,INT((ROW()-13)/2),0)),IF(ISBLANK(OFFSET('9. METAS'!$V$20,INT((ROW()-14)/2),0)),"",OFFSET('9. METAS'!$V$20,INT((ROW()-14)/2),0)))</f>
        <v/>
      </c>
      <c r="L229" s="245" t="str">
        <f ca="1">IF(MOD(ROW()-13,2)=0,IF(ISBLANK(OFFSET('12. SEGUIMIENTO 2027'!$P$14,INT((ROW()-13)/2),0)),"",OFFSET('12. SEGUIMIENTO 2027'!$P$14,INT((ROW()-13)/2),0)),IF(ISBLANK(OFFSET('9. METAS'!$W$20,INT((ROW()-14)/2),0)),"",OFFSET('9. METAS'!$W$20,INT((ROW()-14)/2),0)))</f>
        <v/>
      </c>
      <c r="M229" s="246" t="str">
        <f ca="1">IF(MOD(ROW()-13,2)=0,IF(ISBLANK(OFFSET('12. SEGUIMIENTO 2027'!$Q$14,INT((ROW()-13)/2),0)),"",OFFSET('12. SEGUIMIENTO 2027'!$Q$14,INT((ROW()-13)/2),0)),IF(ISBLANK(OFFSET('9. METAS'!$X$20,INT((ROW()-14)/2),0)),"",OFFSET('9. METAS'!$X$20,INT((ROW()-14)/2),0)))</f>
        <v/>
      </c>
      <c r="N229" s="1006" t="str">
        <f t="shared" ref="N229" ca="1" si="212">IFERROR(J229/J230,"ND")</f>
        <v>ND</v>
      </c>
      <c r="O229" s="1008" t="str">
        <f t="shared" ref="O229" ca="1" si="213">IFERROR(((J229)/H229),"ND")</f>
        <v>ND</v>
      </c>
      <c r="P229" s="1010"/>
    </row>
    <row r="230" spans="3:16">
      <c r="C230" s="1025"/>
      <c r="D230" s="1018"/>
      <c r="E230" s="1018"/>
      <c r="F230" s="1021"/>
      <c r="G230" s="1023"/>
      <c r="H230" s="1080"/>
      <c r="I230" s="1012"/>
      <c r="J230" s="244" t="str">
        <f ca="1">IF(MOD(ROW()-13,2)=0,IF(ISBLANK(OFFSET('12. SEGUIMIENTO 2027'!$N$14,INT((ROW()-13)/2),0)),"",OFFSET('12. SEGUIMIENTO 2027'!$N$14,INT((ROW()-13)/2),0)),IF(ISBLANK(OFFSET('9. METAS'!$U$20,INT((ROW()-14)/2),0)),"",OFFSET('9. METAS'!$U$20,INT((ROW()-14)/2),0)))</f>
        <v/>
      </c>
      <c r="K230" s="245" t="str">
        <f ca="1">IF(MOD(ROW()-13,2)=0,IF(ISBLANK(OFFSET('12. SEGUIMIENTO 2027'!$O$14,INT((ROW()-13)/2),0)),"",OFFSET('12. SEGUIMIENTO 2027'!$O$14,INT((ROW()-13)/2),0)),IF(ISBLANK(OFFSET('9. METAS'!$V$20,INT((ROW()-14)/2),0)),"",OFFSET('9. METAS'!$V$20,INT((ROW()-14)/2),0)))</f>
        <v/>
      </c>
      <c r="L230" s="245" t="str">
        <f ca="1">IF(MOD(ROW()-13,2)=0,IF(ISBLANK(OFFSET('12. SEGUIMIENTO 2027'!$P$14,INT((ROW()-13)/2),0)),"",OFFSET('12. SEGUIMIENTO 2027'!$P$14,INT((ROW()-13)/2),0)),IF(ISBLANK(OFFSET('9. METAS'!$W$20,INT((ROW()-14)/2),0)),"",OFFSET('9. METAS'!$W$20,INT((ROW()-14)/2),0)))</f>
        <v/>
      </c>
      <c r="M230" s="246" t="str">
        <f ca="1">IF(MOD(ROW()-13,2)=0,IF(ISBLANK(OFFSET('12. SEGUIMIENTO 2027'!$Q$14,INT((ROW()-13)/2),0)),"",OFFSET('12. SEGUIMIENTO 2027'!$Q$14,INT((ROW()-13)/2),0)),IF(ISBLANK(OFFSET('9. METAS'!$X$20,INT((ROW()-14)/2),0)),"",OFFSET('9. METAS'!$X$20,INT((ROW()-14)/2),0)))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80" t="str">
        <f ca="1">IF(ISBLANK(OFFSET('9. METAS'!$L$20,INT((ROW()-13)/2),0)),"",OFFSET('9. METAS'!$L$20,INT((ROW()-13)/2),0))</f>
        <v/>
      </c>
      <c r="I231" s="1004"/>
      <c r="J231" s="244" t="str">
        <f ca="1">IF(MOD(ROW()-13,2)=0,IF(ISBLANK(OFFSET('12. SEGUIMIENTO 2027'!$N$14,INT((ROW()-13)/2),0)),"",OFFSET('12. SEGUIMIENTO 2027'!$N$14,INT((ROW()-13)/2),0)),IF(ISBLANK(OFFSET('9. METAS'!$U$20,INT((ROW()-14)/2),0)),"",OFFSET('9. METAS'!$U$20,INT((ROW()-14)/2),0)))</f>
        <v/>
      </c>
      <c r="K231" s="245" t="str">
        <f ca="1">IF(MOD(ROW()-13,2)=0,IF(ISBLANK(OFFSET('12. SEGUIMIENTO 2027'!$O$14,INT((ROW()-13)/2),0)),"",OFFSET('12. SEGUIMIENTO 2027'!$O$14,INT((ROW()-13)/2),0)),IF(ISBLANK(OFFSET('9. METAS'!$V$20,INT((ROW()-14)/2),0)),"",OFFSET('9. METAS'!$V$20,INT((ROW()-14)/2),0)))</f>
        <v/>
      </c>
      <c r="L231" s="245" t="str">
        <f ca="1">IF(MOD(ROW()-13,2)=0,IF(ISBLANK(OFFSET('12. SEGUIMIENTO 2027'!$P$14,INT((ROW()-13)/2),0)),"",OFFSET('12. SEGUIMIENTO 2027'!$P$14,INT((ROW()-13)/2),0)),IF(ISBLANK(OFFSET('9. METAS'!$W$20,INT((ROW()-14)/2),0)),"",OFFSET('9. METAS'!$W$20,INT((ROW()-14)/2),0)))</f>
        <v/>
      </c>
      <c r="M231" s="246" t="str">
        <f ca="1">IF(MOD(ROW()-13,2)=0,IF(ISBLANK(OFFSET('12. SEGUIMIENTO 2027'!$Q$14,INT((ROW()-13)/2),0)),"",OFFSET('12. SEGUIMIENTO 2027'!$Q$14,INT((ROW()-13)/2),0)),IF(ISBLANK(OFFSET('9. METAS'!$X$20,INT((ROW()-14)/2),0)),"",OFFSET('9. METAS'!$X$20,INT((ROW()-14)/2),0)))</f>
        <v/>
      </c>
      <c r="N231" s="1006" t="str">
        <f t="shared" ref="N231" ca="1" si="214">IFERROR(J231/J232,"ND")</f>
        <v>ND</v>
      </c>
      <c r="O231" s="1008" t="str">
        <f t="shared" ref="O231" ca="1" si="215">IFERROR(((J231)/H231),"ND")</f>
        <v>ND</v>
      </c>
      <c r="P231" s="1010"/>
    </row>
    <row r="232" spans="3:16">
      <c r="C232" s="1025"/>
      <c r="D232" s="1018"/>
      <c r="E232" s="1018"/>
      <c r="F232" s="1021"/>
      <c r="G232" s="1023"/>
      <c r="H232" s="1080"/>
      <c r="I232" s="1012"/>
      <c r="J232" s="244" t="str">
        <f ca="1">IF(MOD(ROW()-13,2)=0,IF(ISBLANK(OFFSET('12. SEGUIMIENTO 2027'!$N$14,INT((ROW()-13)/2),0)),"",OFFSET('12. SEGUIMIENTO 2027'!$N$14,INT((ROW()-13)/2),0)),IF(ISBLANK(OFFSET('9. METAS'!$U$20,INT((ROW()-14)/2),0)),"",OFFSET('9. METAS'!$U$20,INT((ROW()-14)/2),0)))</f>
        <v/>
      </c>
      <c r="K232" s="245" t="str">
        <f ca="1">IF(MOD(ROW()-13,2)=0,IF(ISBLANK(OFFSET('12. SEGUIMIENTO 2027'!$O$14,INT((ROW()-13)/2),0)),"",OFFSET('12. SEGUIMIENTO 2027'!$O$14,INT((ROW()-13)/2),0)),IF(ISBLANK(OFFSET('9. METAS'!$V$20,INT((ROW()-14)/2),0)),"",OFFSET('9. METAS'!$V$20,INT((ROW()-14)/2),0)))</f>
        <v/>
      </c>
      <c r="L232" s="245" t="str">
        <f ca="1">IF(MOD(ROW()-13,2)=0,IF(ISBLANK(OFFSET('12. SEGUIMIENTO 2027'!$P$14,INT((ROW()-13)/2),0)),"",OFFSET('12. SEGUIMIENTO 2027'!$P$14,INT((ROW()-13)/2),0)),IF(ISBLANK(OFFSET('9. METAS'!$W$20,INT((ROW()-14)/2),0)),"",OFFSET('9. METAS'!$W$20,INT((ROW()-14)/2),0)))</f>
        <v/>
      </c>
      <c r="M232" s="246" t="str">
        <f ca="1">IF(MOD(ROW()-13,2)=0,IF(ISBLANK(OFFSET('12. SEGUIMIENTO 2027'!$Q$14,INT((ROW()-13)/2),0)),"",OFFSET('12. SEGUIMIENTO 2027'!$Q$14,INT((ROW()-13)/2),0)),IF(ISBLANK(OFFSET('9. METAS'!$X$20,INT((ROW()-14)/2),0)),"",OFFSET('9. METAS'!$X$20,INT((ROW()-14)/2),0)))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80">
        <f ca="1">IF(ISBLANK(OFFSET('9. METAS'!$L$20,INT((ROW()-13)/2),0)),"",OFFSET('9. METAS'!$L$20,INT((ROW()-13)/2),0))</f>
        <v>100</v>
      </c>
      <c r="I233" s="1004"/>
      <c r="J233" s="244" t="str">
        <f ca="1">IF(MOD(ROW()-13,2)=0,IF(ISBLANK(OFFSET('12. SEGUIMIENTO 2027'!$N$14,INT((ROW()-13)/2),0)),"",OFFSET('12. SEGUIMIENTO 2027'!$N$14,INT((ROW()-13)/2),0)),IF(ISBLANK(OFFSET('9. METAS'!$U$20,INT((ROW()-14)/2),0)),"",OFFSET('9. METAS'!$U$20,INT((ROW()-14)/2),0)))</f>
        <v/>
      </c>
      <c r="K233" s="245" t="str">
        <f ca="1">IF(MOD(ROW()-13,2)=0,IF(ISBLANK(OFFSET('12. SEGUIMIENTO 2027'!$O$14,INT((ROW()-13)/2),0)),"",OFFSET('12. SEGUIMIENTO 2027'!$O$14,INT((ROW()-13)/2),0)),IF(ISBLANK(OFFSET('9. METAS'!$V$20,INT((ROW()-14)/2),0)),"",OFFSET('9. METAS'!$V$20,INT((ROW()-14)/2),0)))</f>
        <v/>
      </c>
      <c r="L233" s="245" t="str">
        <f ca="1">IF(MOD(ROW()-13,2)=0,IF(ISBLANK(OFFSET('12. SEGUIMIENTO 2027'!$P$14,INT((ROW()-13)/2),0)),"",OFFSET('12. SEGUIMIENTO 2027'!$P$14,INT((ROW()-13)/2),0)),IF(ISBLANK(OFFSET('9. METAS'!$W$20,INT((ROW()-14)/2),0)),"",OFFSET('9. METAS'!$W$20,INT((ROW()-14)/2),0)))</f>
        <v/>
      </c>
      <c r="M233" s="246" t="str">
        <f ca="1">IF(MOD(ROW()-13,2)=0,IF(ISBLANK(OFFSET('12. SEGUIMIENTO 2027'!$Q$14,INT((ROW()-13)/2),0)),"",OFFSET('12. SEGUIMIENTO 2027'!$Q$14,INT((ROW()-13)/2),0)),IF(ISBLANK(OFFSET('9. METAS'!$X$20,INT((ROW()-14)/2),0)),"",OFFSET('9. METAS'!$X$20,INT((ROW()-14)/2),0)))</f>
        <v/>
      </c>
      <c r="N233" s="1006" t="str">
        <f t="shared" ref="N233" ca="1" si="216">IFERROR(J233/J234,"ND")</f>
        <v>ND</v>
      </c>
      <c r="O233" s="1008" t="str">
        <f t="shared" ref="O233" ca="1" si="217">IFERROR(((J233)/H233),"ND")</f>
        <v>ND</v>
      </c>
      <c r="P233" s="1010"/>
    </row>
    <row r="234" spans="3:16">
      <c r="C234" s="1025"/>
      <c r="D234" s="1018"/>
      <c r="E234" s="1018"/>
      <c r="F234" s="1021"/>
      <c r="G234" s="1023"/>
      <c r="H234" s="1080"/>
      <c r="I234" s="1012"/>
      <c r="J234" s="244">
        <f ca="1">IF(MOD(ROW()-13,2)=0,IF(ISBLANK(OFFSET('12. SEGUIMIENTO 2027'!$N$14,INT((ROW()-13)/2),0)),"",OFFSET('12. SEGUIMIENTO 2027'!$N$14,INT((ROW()-13)/2),0)),IF(ISBLANK(OFFSET('9. METAS'!$U$20,INT((ROW()-14)/2),0)),"",OFFSET('9. METAS'!$U$20,INT((ROW()-14)/2),0)))</f>
        <v>25</v>
      </c>
      <c r="K234" s="245">
        <f ca="1">IF(MOD(ROW()-13,2)=0,IF(ISBLANK(OFFSET('12. SEGUIMIENTO 2027'!$O$14,INT((ROW()-13)/2),0)),"",OFFSET('12. SEGUIMIENTO 2027'!$O$14,INT((ROW()-13)/2),0)),IF(ISBLANK(OFFSET('9. METAS'!$V$20,INT((ROW()-14)/2),0)),"",OFFSET('9. METAS'!$V$20,INT((ROW()-14)/2),0)))</f>
        <v>25</v>
      </c>
      <c r="L234" s="245">
        <f ca="1">IF(MOD(ROW()-13,2)=0,IF(ISBLANK(OFFSET('12. SEGUIMIENTO 2027'!$P$14,INT((ROW()-13)/2),0)),"",OFFSET('12. SEGUIMIENTO 2027'!$P$14,INT((ROW()-13)/2),0)),IF(ISBLANK(OFFSET('9. METAS'!$W$20,INT((ROW()-14)/2),0)),"",OFFSET('9. METAS'!$W$20,INT((ROW()-14)/2),0)))</f>
        <v>25</v>
      </c>
      <c r="M234" s="246">
        <f ca="1">IF(MOD(ROW()-13,2)=0,IF(ISBLANK(OFFSET('12. SEGUIMIENTO 2027'!$Q$14,INT((ROW()-13)/2),0)),"",OFFSET('12. SEGUIMIENTO 2027'!$Q$14,INT((ROW()-13)/2),0)),IF(ISBLANK(OFFSET('9. METAS'!$X$20,INT((ROW()-14)/2),0)),"",OFFSET('9. METAS'!$X$20,INT((ROW()-14)/2),0)))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80">
        <f ca="1">IF(ISBLANK(OFFSET('9. METAS'!$L$20,INT((ROW()-13)/2),0)),"",OFFSET('9. METAS'!$L$20,INT((ROW()-13)/2),0))</f>
        <v>190</v>
      </c>
      <c r="I235" s="1004"/>
      <c r="J235" s="244" t="str">
        <f ca="1">IF(MOD(ROW()-13,2)=0,IF(ISBLANK(OFFSET('12. SEGUIMIENTO 2027'!$N$14,INT((ROW()-13)/2),0)),"",OFFSET('12. SEGUIMIENTO 2027'!$N$14,INT((ROW()-13)/2),0)),IF(ISBLANK(OFFSET('9. METAS'!$U$20,INT((ROW()-14)/2),0)),"",OFFSET('9. METAS'!$U$20,INT((ROW()-14)/2),0)))</f>
        <v/>
      </c>
      <c r="K235" s="245" t="str">
        <f ca="1">IF(MOD(ROW()-13,2)=0,IF(ISBLANK(OFFSET('12. SEGUIMIENTO 2027'!$O$14,INT((ROW()-13)/2),0)),"",OFFSET('12. SEGUIMIENTO 2027'!$O$14,INT((ROW()-13)/2),0)),IF(ISBLANK(OFFSET('9. METAS'!$V$20,INT((ROW()-14)/2),0)),"",OFFSET('9. METAS'!$V$20,INT((ROW()-14)/2),0)))</f>
        <v/>
      </c>
      <c r="L235" s="245" t="str">
        <f ca="1">IF(MOD(ROW()-13,2)=0,IF(ISBLANK(OFFSET('12. SEGUIMIENTO 2027'!$P$14,INT((ROW()-13)/2),0)),"",OFFSET('12. SEGUIMIENTO 2027'!$P$14,INT((ROW()-13)/2),0)),IF(ISBLANK(OFFSET('9. METAS'!$W$20,INT((ROW()-14)/2),0)),"",OFFSET('9. METAS'!$W$20,INT((ROW()-14)/2),0)))</f>
        <v/>
      </c>
      <c r="M235" s="246" t="str">
        <f ca="1">IF(MOD(ROW()-13,2)=0,IF(ISBLANK(OFFSET('12. SEGUIMIENTO 2027'!$Q$14,INT((ROW()-13)/2),0)),"",OFFSET('12. SEGUIMIENTO 2027'!$Q$14,INT((ROW()-13)/2),0)),IF(ISBLANK(OFFSET('9. METAS'!$X$20,INT((ROW()-14)/2),0)),"",OFFSET('9. METAS'!$X$20,INT((ROW()-14)/2),0)))</f>
        <v/>
      </c>
      <c r="N235" s="1006" t="str">
        <f t="shared" ref="N235" ca="1" si="218">IFERROR(J235/J236,"ND")</f>
        <v>ND</v>
      </c>
      <c r="O235" s="1008" t="str">
        <f t="shared" ref="O235" ca="1" si="219">IFERROR(((J235)/H235),"ND")</f>
        <v>ND</v>
      </c>
      <c r="P235" s="1010"/>
    </row>
    <row r="236" spans="3:16">
      <c r="C236" s="1025"/>
      <c r="D236" s="1018"/>
      <c r="E236" s="1018"/>
      <c r="F236" s="1021"/>
      <c r="G236" s="1023"/>
      <c r="H236" s="1080"/>
      <c r="I236" s="1012"/>
      <c r="J236" s="244">
        <f ca="1">IF(MOD(ROW()-13,2)=0,IF(ISBLANK(OFFSET('12. SEGUIMIENTO 2027'!$N$14,INT((ROW()-13)/2),0)),"",OFFSET('12. SEGUIMIENTO 2027'!$N$14,INT((ROW()-13)/2),0)),IF(ISBLANK(OFFSET('9. METAS'!$U$20,INT((ROW()-14)/2),0)),"",OFFSET('9. METAS'!$U$20,INT((ROW()-14)/2),0)))</f>
        <v>50</v>
      </c>
      <c r="K236" s="245">
        <f ca="1">IF(MOD(ROW()-13,2)=0,IF(ISBLANK(OFFSET('12. SEGUIMIENTO 2027'!$O$14,INT((ROW()-13)/2),0)),"",OFFSET('12. SEGUIMIENTO 2027'!$O$14,INT((ROW()-13)/2),0)),IF(ISBLANK(OFFSET('9. METAS'!$V$20,INT((ROW()-14)/2),0)),"",OFFSET('9. METAS'!$V$20,INT((ROW()-14)/2),0)))</f>
        <v>60</v>
      </c>
      <c r="L236" s="245">
        <f ca="1">IF(MOD(ROW()-13,2)=0,IF(ISBLANK(OFFSET('12. SEGUIMIENTO 2027'!$P$14,INT((ROW()-13)/2),0)),"",OFFSET('12. SEGUIMIENTO 2027'!$P$14,INT((ROW()-13)/2),0)),IF(ISBLANK(OFFSET('9. METAS'!$W$20,INT((ROW()-14)/2),0)),"",OFFSET('9. METAS'!$W$20,INT((ROW()-14)/2),0)))</f>
        <v>26</v>
      </c>
      <c r="M236" s="246">
        <f ca="1">IF(MOD(ROW()-13,2)=0,IF(ISBLANK(OFFSET('12. SEGUIMIENTO 2027'!$Q$14,INT((ROW()-13)/2),0)),"",OFFSET('12. SEGUIMIENTO 2027'!$Q$14,INT((ROW()-13)/2),0)),IF(ISBLANK(OFFSET('9. METAS'!$X$20,INT((ROW()-14)/2),0)),"",OFFSET('9. METAS'!$X$20,INT((ROW()-14)/2),0)))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80">
        <f ca="1">IF(ISBLANK(OFFSET('9. METAS'!$L$20,INT((ROW()-13)/2),0)),"",OFFSET('9. METAS'!$L$20,INT((ROW()-13)/2),0))</f>
        <v>12</v>
      </c>
      <c r="I237" s="1004"/>
      <c r="J237" s="244" t="str">
        <f ca="1">IF(MOD(ROW()-13,2)=0,IF(ISBLANK(OFFSET('12. SEGUIMIENTO 2027'!$N$14,INT((ROW()-13)/2),0)),"",OFFSET('12. SEGUIMIENTO 2027'!$N$14,INT((ROW()-13)/2),0)),IF(ISBLANK(OFFSET('9. METAS'!$U$20,INT((ROW()-14)/2),0)),"",OFFSET('9. METAS'!$U$20,INT((ROW()-14)/2),0)))</f>
        <v/>
      </c>
      <c r="K237" s="245" t="str">
        <f ca="1">IF(MOD(ROW()-13,2)=0,IF(ISBLANK(OFFSET('12. SEGUIMIENTO 2027'!$O$14,INT((ROW()-13)/2),0)),"",OFFSET('12. SEGUIMIENTO 2027'!$O$14,INT((ROW()-13)/2),0)),IF(ISBLANK(OFFSET('9. METAS'!$V$20,INT((ROW()-14)/2),0)),"",OFFSET('9. METAS'!$V$20,INT((ROW()-14)/2),0)))</f>
        <v/>
      </c>
      <c r="L237" s="245" t="str">
        <f ca="1">IF(MOD(ROW()-13,2)=0,IF(ISBLANK(OFFSET('12. SEGUIMIENTO 2027'!$P$14,INT((ROW()-13)/2),0)),"",OFFSET('12. SEGUIMIENTO 2027'!$P$14,INT((ROW()-13)/2),0)),IF(ISBLANK(OFFSET('9. METAS'!$W$20,INT((ROW()-14)/2),0)),"",OFFSET('9. METAS'!$W$20,INT((ROW()-14)/2),0)))</f>
        <v/>
      </c>
      <c r="M237" s="246" t="str">
        <f ca="1">IF(MOD(ROW()-13,2)=0,IF(ISBLANK(OFFSET('12. SEGUIMIENTO 2027'!$Q$14,INT((ROW()-13)/2),0)),"",OFFSET('12. SEGUIMIENTO 2027'!$Q$14,INT((ROW()-13)/2),0)),IF(ISBLANK(OFFSET('9. METAS'!$X$20,INT((ROW()-14)/2),0)),"",OFFSET('9. METAS'!$X$20,INT((ROW()-14)/2),0)))</f>
        <v/>
      </c>
      <c r="N237" s="1006" t="str">
        <f t="shared" ref="N237" ca="1" si="220">IFERROR(J237/J238,"ND")</f>
        <v>ND</v>
      </c>
      <c r="O237" s="1008" t="str">
        <f t="shared" ref="O237" ca="1" si="221">IFERROR(((J237)/H237),"ND")</f>
        <v>ND</v>
      </c>
      <c r="P237" s="1010"/>
    </row>
    <row r="238" spans="3:16">
      <c r="C238" s="1025"/>
      <c r="D238" s="1018"/>
      <c r="E238" s="1018"/>
      <c r="F238" s="1021"/>
      <c r="G238" s="1023"/>
      <c r="H238" s="1080"/>
      <c r="I238" s="1012"/>
      <c r="J238" s="244">
        <f ca="1">IF(MOD(ROW()-13,2)=0,IF(ISBLANK(OFFSET('12. SEGUIMIENTO 2027'!$N$14,INT((ROW()-13)/2),0)),"",OFFSET('12. SEGUIMIENTO 2027'!$N$14,INT((ROW()-13)/2),0)),IF(ISBLANK(OFFSET('9. METAS'!$U$20,INT((ROW()-14)/2),0)),"",OFFSET('9. METAS'!$U$20,INT((ROW()-14)/2),0)))</f>
        <v>4</v>
      </c>
      <c r="K238" s="245">
        <f ca="1">IF(MOD(ROW()-13,2)=0,IF(ISBLANK(OFFSET('12. SEGUIMIENTO 2027'!$O$14,INT((ROW()-13)/2),0)),"",OFFSET('12. SEGUIMIENTO 2027'!$O$14,INT((ROW()-13)/2),0)),IF(ISBLANK(OFFSET('9. METAS'!$V$20,INT((ROW()-14)/2),0)),"",OFFSET('9. METAS'!$V$20,INT((ROW()-14)/2),0)))</f>
        <v>5</v>
      </c>
      <c r="L238" s="245">
        <f ca="1">IF(MOD(ROW()-13,2)=0,IF(ISBLANK(OFFSET('12. SEGUIMIENTO 2027'!$P$14,INT((ROW()-13)/2),0)),"",OFFSET('12. SEGUIMIENTO 2027'!$P$14,INT((ROW()-13)/2),0)),IF(ISBLANK(OFFSET('9. METAS'!$W$20,INT((ROW()-14)/2),0)),"",OFFSET('9. METAS'!$W$20,INT((ROW()-14)/2),0)))</f>
        <v>2</v>
      </c>
      <c r="M238" s="246">
        <f ca="1">IF(MOD(ROW()-13,2)=0,IF(ISBLANK(OFFSET('12. SEGUIMIENTO 2027'!$Q$14,INT((ROW()-13)/2),0)),"",OFFSET('12. SEGUIMIENTO 2027'!$Q$14,INT((ROW()-13)/2),0)),IF(ISBLANK(OFFSET('9. METAS'!$X$20,INT((ROW()-14)/2),0)),"",OFFSET('9. METAS'!$X$20,INT((ROW()-14)/2),0)))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80" t="str">
        <f ca="1">IF(ISBLANK(OFFSET('9. METAS'!$L$20,INT((ROW()-13)/2),0)),"",OFFSET('9. METAS'!$L$20,INT((ROW()-13)/2),0))</f>
        <v/>
      </c>
      <c r="I239" s="1004"/>
      <c r="J239" s="244" t="str">
        <f ca="1">IF(MOD(ROW()-13,2)=0,IF(ISBLANK(OFFSET('12. SEGUIMIENTO 2027'!$N$14,INT((ROW()-13)/2),0)),"",OFFSET('12. SEGUIMIENTO 2027'!$N$14,INT((ROW()-13)/2),0)),IF(ISBLANK(OFFSET('9. METAS'!$U$20,INT((ROW()-14)/2),0)),"",OFFSET('9. METAS'!$U$20,INT((ROW()-14)/2),0)))</f>
        <v/>
      </c>
      <c r="K239" s="245" t="str">
        <f ca="1">IF(MOD(ROW()-13,2)=0,IF(ISBLANK(OFFSET('12. SEGUIMIENTO 2027'!$O$14,INT((ROW()-13)/2),0)),"",OFFSET('12. SEGUIMIENTO 2027'!$O$14,INT((ROW()-13)/2),0)),IF(ISBLANK(OFFSET('9. METAS'!$V$20,INT((ROW()-14)/2),0)),"",OFFSET('9. METAS'!$V$20,INT((ROW()-14)/2),0)))</f>
        <v/>
      </c>
      <c r="L239" s="245" t="str">
        <f ca="1">IF(MOD(ROW()-13,2)=0,IF(ISBLANK(OFFSET('12. SEGUIMIENTO 2027'!$P$14,INT((ROW()-13)/2),0)),"",OFFSET('12. SEGUIMIENTO 2027'!$P$14,INT((ROW()-13)/2),0)),IF(ISBLANK(OFFSET('9. METAS'!$W$20,INT((ROW()-14)/2),0)),"",OFFSET('9. METAS'!$W$20,INT((ROW()-14)/2),0)))</f>
        <v/>
      </c>
      <c r="M239" s="246" t="str">
        <f ca="1">IF(MOD(ROW()-13,2)=0,IF(ISBLANK(OFFSET('12. SEGUIMIENTO 2027'!$Q$14,INT((ROW()-13)/2),0)),"",OFFSET('12. SEGUIMIENTO 2027'!$Q$14,INT((ROW()-13)/2),0)),IF(ISBLANK(OFFSET('9. METAS'!$X$20,INT((ROW()-14)/2),0)),"",OFFSET('9. METAS'!$X$20,INT((ROW()-14)/2),0)))</f>
        <v/>
      </c>
      <c r="N239" s="1006" t="str">
        <f t="shared" ref="N239" ca="1" si="222">IFERROR(J239/J240,"ND")</f>
        <v>ND</v>
      </c>
      <c r="O239" s="1008" t="str">
        <f t="shared" ref="O239" ca="1" si="223">IFERROR(((J239)/H239),"ND")</f>
        <v>ND</v>
      </c>
      <c r="P239" s="1010"/>
    </row>
    <row r="240" spans="3:16">
      <c r="C240" s="1025"/>
      <c r="D240" s="1018"/>
      <c r="E240" s="1018"/>
      <c r="F240" s="1021"/>
      <c r="G240" s="1023"/>
      <c r="H240" s="1080"/>
      <c r="I240" s="1012"/>
      <c r="J240" s="244" t="str">
        <f ca="1">IF(MOD(ROW()-13,2)=0,IF(ISBLANK(OFFSET('12. SEGUIMIENTO 2027'!$N$14,INT((ROW()-13)/2),0)),"",OFFSET('12. SEGUIMIENTO 2027'!$N$14,INT((ROW()-13)/2),0)),IF(ISBLANK(OFFSET('9. METAS'!$U$20,INT((ROW()-14)/2),0)),"",OFFSET('9. METAS'!$U$20,INT((ROW()-14)/2),0)))</f>
        <v/>
      </c>
      <c r="K240" s="245" t="str">
        <f ca="1">IF(MOD(ROW()-13,2)=0,IF(ISBLANK(OFFSET('12. SEGUIMIENTO 2027'!$O$14,INT((ROW()-13)/2),0)),"",OFFSET('12. SEGUIMIENTO 2027'!$O$14,INT((ROW()-13)/2),0)),IF(ISBLANK(OFFSET('9. METAS'!$V$20,INT((ROW()-14)/2),0)),"",OFFSET('9. METAS'!$V$20,INT((ROW()-14)/2),0)))</f>
        <v/>
      </c>
      <c r="L240" s="245" t="str">
        <f ca="1">IF(MOD(ROW()-13,2)=0,IF(ISBLANK(OFFSET('12. SEGUIMIENTO 2027'!$P$14,INT((ROW()-13)/2),0)),"",OFFSET('12. SEGUIMIENTO 2027'!$P$14,INT((ROW()-13)/2),0)),IF(ISBLANK(OFFSET('9. METAS'!$W$20,INT((ROW()-14)/2),0)),"",OFFSET('9. METAS'!$W$20,INT((ROW()-14)/2),0)))</f>
        <v/>
      </c>
      <c r="M240" s="246" t="str">
        <f ca="1">IF(MOD(ROW()-13,2)=0,IF(ISBLANK(OFFSET('12. SEGUIMIENTO 2027'!$Q$14,INT((ROW()-13)/2),0)),"",OFFSET('12. SEGUIMIENTO 2027'!$Q$14,INT((ROW()-13)/2),0)),IF(ISBLANK(OFFSET('9. METAS'!$X$20,INT((ROW()-14)/2),0)),"",OFFSET('9. METAS'!$X$20,INT((ROW()-14)/2),0)))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80" t="str">
        <f ca="1">IF(ISBLANK(OFFSET('9. METAS'!$L$20,INT((ROW()-13)/2),0)),"",OFFSET('9. METAS'!$L$20,INT((ROW()-13)/2),0))</f>
        <v/>
      </c>
      <c r="I241" s="1004"/>
      <c r="J241" s="244" t="str">
        <f ca="1">IF(MOD(ROW()-13,2)=0,IF(ISBLANK(OFFSET('12. SEGUIMIENTO 2027'!$N$14,INT((ROW()-13)/2),0)),"",OFFSET('12. SEGUIMIENTO 2027'!$N$14,INT((ROW()-13)/2),0)),IF(ISBLANK(OFFSET('9. METAS'!$U$20,INT((ROW()-14)/2),0)),"",OFFSET('9. METAS'!$U$20,INT((ROW()-14)/2),0)))</f>
        <v/>
      </c>
      <c r="K241" s="245" t="str">
        <f ca="1">IF(MOD(ROW()-13,2)=0,IF(ISBLANK(OFFSET('12. SEGUIMIENTO 2027'!$O$14,INT((ROW()-13)/2),0)),"",OFFSET('12. SEGUIMIENTO 2027'!$O$14,INT((ROW()-13)/2),0)),IF(ISBLANK(OFFSET('9. METAS'!$V$20,INT((ROW()-14)/2),0)),"",OFFSET('9. METAS'!$V$20,INT((ROW()-14)/2),0)))</f>
        <v/>
      </c>
      <c r="L241" s="245" t="str">
        <f ca="1">IF(MOD(ROW()-13,2)=0,IF(ISBLANK(OFFSET('12. SEGUIMIENTO 2027'!$P$14,INT((ROW()-13)/2),0)),"",OFFSET('12. SEGUIMIENTO 2027'!$P$14,INT((ROW()-13)/2),0)),IF(ISBLANK(OFFSET('9. METAS'!$W$20,INT((ROW()-14)/2),0)),"",OFFSET('9. METAS'!$W$20,INT((ROW()-14)/2),0)))</f>
        <v/>
      </c>
      <c r="M241" s="246" t="str">
        <f ca="1">IF(MOD(ROW()-13,2)=0,IF(ISBLANK(OFFSET('12. SEGUIMIENTO 2027'!$Q$14,INT((ROW()-13)/2),0)),"",OFFSET('12. SEGUIMIENTO 2027'!$Q$14,INT((ROW()-13)/2),0)),IF(ISBLANK(OFFSET('9. METAS'!$X$20,INT((ROW()-14)/2),0)),"",OFFSET('9. METAS'!$X$20,INT((ROW()-14)/2),0)))</f>
        <v/>
      </c>
      <c r="N241" s="1006" t="str">
        <f t="shared" ref="N241" ca="1" si="224">IFERROR(J241/J242,"ND")</f>
        <v>ND</v>
      </c>
      <c r="O241" s="1008" t="str">
        <f t="shared" ref="O241" ca="1" si="225">IFERROR(((J241)/H241),"ND")</f>
        <v>ND</v>
      </c>
      <c r="P241" s="1010"/>
    </row>
    <row r="242" spans="3:16">
      <c r="C242" s="1025"/>
      <c r="D242" s="1018"/>
      <c r="E242" s="1018"/>
      <c r="F242" s="1021"/>
      <c r="G242" s="1023"/>
      <c r="H242" s="1080"/>
      <c r="I242" s="1012"/>
      <c r="J242" s="244" t="str">
        <f ca="1">IF(MOD(ROW()-13,2)=0,IF(ISBLANK(OFFSET('12. SEGUIMIENTO 2027'!$N$14,INT((ROW()-13)/2),0)),"",OFFSET('12. SEGUIMIENTO 2027'!$N$14,INT((ROW()-13)/2),0)),IF(ISBLANK(OFFSET('9. METAS'!$U$20,INT((ROW()-14)/2),0)),"",OFFSET('9. METAS'!$U$20,INT((ROW()-14)/2),0)))</f>
        <v/>
      </c>
      <c r="K242" s="245" t="str">
        <f ca="1">IF(MOD(ROW()-13,2)=0,IF(ISBLANK(OFFSET('12. SEGUIMIENTO 2027'!$O$14,INT((ROW()-13)/2),0)),"",OFFSET('12. SEGUIMIENTO 2027'!$O$14,INT((ROW()-13)/2),0)),IF(ISBLANK(OFFSET('9. METAS'!$V$20,INT((ROW()-14)/2),0)),"",OFFSET('9. METAS'!$V$20,INT((ROW()-14)/2),0)))</f>
        <v/>
      </c>
      <c r="L242" s="245" t="str">
        <f ca="1">IF(MOD(ROW()-13,2)=0,IF(ISBLANK(OFFSET('12. SEGUIMIENTO 2027'!$P$14,INT((ROW()-13)/2),0)),"",OFFSET('12. SEGUIMIENTO 2027'!$P$14,INT((ROW()-13)/2),0)),IF(ISBLANK(OFFSET('9. METAS'!$W$20,INT((ROW()-14)/2),0)),"",OFFSET('9. METAS'!$W$20,INT((ROW()-14)/2),0)))</f>
        <v/>
      </c>
      <c r="M242" s="246" t="str">
        <f ca="1">IF(MOD(ROW()-13,2)=0,IF(ISBLANK(OFFSET('12. SEGUIMIENTO 2027'!$Q$14,INT((ROW()-13)/2),0)),"",OFFSET('12. SEGUIMIENTO 2027'!$Q$14,INT((ROW()-13)/2),0)),IF(ISBLANK(OFFSET('9. METAS'!$X$20,INT((ROW()-14)/2),0)),"",OFFSET('9. METAS'!$X$20,INT((ROW()-14)/2),0)))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80" t="str">
        <f ca="1">IF(ISBLANK(OFFSET('9. METAS'!$L$20,INT((ROW()-13)/2),0)),"",OFFSET('9. METAS'!$L$20,INT((ROW()-13)/2),0))</f>
        <v/>
      </c>
      <c r="I243" s="1004"/>
      <c r="J243" s="244" t="str">
        <f ca="1">IF(MOD(ROW()-13,2)=0,IF(ISBLANK(OFFSET('12. SEGUIMIENTO 2027'!$N$14,INT((ROW()-13)/2),0)),"",OFFSET('12. SEGUIMIENTO 2027'!$N$14,INT((ROW()-13)/2),0)),IF(ISBLANK(OFFSET('9. METAS'!$U$20,INT((ROW()-14)/2),0)),"",OFFSET('9. METAS'!$U$20,INT((ROW()-14)/2),0)))</f>
        <v/>
      </c>
      <c r="K243" s="245" t="str">
        <f ca="1">IF(MOD(ROW()-13,2)=0,IF(ISBLANK(OFFSET('12. SEGUIMIENTO 2027'!$O$14,INT((ROW()-13)/2),0)),"",OFFSET('12. SEGUIMIENTO 2027'!$O$14,INT((ROW()-13)/2),0)),IF(ISBLANK(OFFSET('9. METAS'!$V$20,INT((ROW()-14)/2),0)),"",OFFSET('9. METAS'!$V$20,INT((ROW()-14)/2),0)))</f>
        <v/>
      </c>
      <c r="L243" s="245" t="str">
        <f ca="1">IF(MOD(ROW()-13,2)=0,IF(ISBLANK(OFFSET('12. SEGUIMIENTO 2027'!$P$14,INT((ROW()-13)/2),0)),"",OFFSET('12. SEGUIMIENTO 2027'!$P$14,INT((ROW()-13)/2),0)),IF(ISBLANK(OFFSET('9. METAS'!$W$20,INT((ROW()-14)/2),0)),"",OFFSET('9. METAS'!$W$20,INT((ROW()-14)/2),0)))</f>
        <v/>
      </c>
      <c r="M243" s="246" t="str">
        <f ca="1">IF(MOD(ROW()-13,2)=0,IF(ISBLANK(OFFSET('12. SEGUIMIENTO 2027'!$Q$14,INT((ROW()-13)/2),0)),"",OFFSET('12. SEGUIMIENTO 2027'!$Q$14,INT((ROW()-13)/2),0)),IF(ISBLANK(OFFSET('9. METAS'!$X$20,INT((ROW()-14)/2),0)),"",OFFSET('9. METAS'!$X$20,INT((ROW()-14)/2),0)))</f>
        <v/>
      </c>
      <c r="N243" s="1006" t="str">
        <f t="shared" ref="N243" ca="1" si="226">IFERROR(J243/J244,"ND")</f>
        <v>ND</v>
      </c>
      <c r="O243" s="1008" t="str">
        <f t="shared" ref="O243" ca="1" si="227">IFERROR(((J243)/H243),"ND")</f>
        <v>ND</v>
      </c>
      <c r="P243" s="1010"/>
    </row>
    <row r="244" spans="3:16">
      <c r="C244" s="1025"/>
      <c r="D244" s="1018"/>
      <c r="E244" s="1018"/>
      <c r="F244" s="1021"/>
      <c r="G244" s="1023"/>
      <c r="H244" s="1080"/>
      <c r="I244" s="1012"/>
      <c r="J244" s="244" t="str">
        <f ca="1">IF(MOD(ROW()-13,2)=0,IF(ISBLANK(OFFSET('12. SEGUIMIENTO 2027'!$N$14,INT((ROW()-13)/2),0)),"",OFFSET('12. SEGUIMIENTO 2027'!$N$14,INT((ROW()-13)/2),0)),IF(ISBLANK(OFFSET('9. METAS'!$U$20,INT((ROW()-14)/2),0)),"",OFFSET('9. METAS'!$U$20,INT((ROW()-14)/2),0)))</f>
        <v/>
      </c>
      <c r="K244" s="245" t="str">
        <f ca="1">IF(MOD(ROW()-13,2)=0,IF(ISBLANK(OFFSET('12. SEGUIMIENTO 2027'!$O$14,INT((ROW()-13)/2),0)),"",OFFSET('12. SEGUIMIENTO 2027'!$O$14,INT((ROW()-13)/2),0)),IF(ISBLANK(OFFSET('9. METAS'!$V$20,INT((ROW()-14)/2),0)),"",OFFSET('9. METAS'!$V$20,INT((ROW()-14)/2),0)))</f>
        <v/>
      </c>
      <c r="L244" s="245" t="str">
        <f ca="1">IF(MOD(ROW()-13,2)=0,IF(ISBLANK(OFFSET('12. SEGUIMIENTO 2027'!$P$14,INT((ROW()-13)/2),0)),"",OFFSET('12. SEGUIMIENTO 2027'!$P$14,INT((ROW()-13)/2),0)),IF(ISBLANK(OFFSET('9. METAS'!$W$20,INT((ROW()-14)/2),0)),"",OFFSET('9. METAS'!$W$20,INT((ROW()-14)/2),0)))</f>
        <v/>
      </c>
      <c r="M244" s="246" t="str">
        <f ca="1">IF(MOD(ROW()-13,2)=0,IF(ISBLANK(OFFSET('12. SEGUIMIENTO 2027'!$Q$14,INT((ROW()-13)/2),0)),"",OFFSET('12. SEGUIMIENTO 2027'!$Q$14,INT((ROW()-13)/2),0)),IF(ISBLANK(OFFSET('9. METAS'!$X$20,INT((ROW()-14)/2),0)),"",OFFSET('9. METAS'!$X$20,INT((ROW()-14)/2),0)))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80">
        <f ca="1">IF(ISBLANK(OFFSET('9. METAS'!$L$20,INT((ROW()-13)/2),0)),"",OFFSET('9. METAS'!$L$20,INT((ROW()-13)/2),0))</f>
        <v>100</v>
      </c>
      <c r="I245" s="1004"/>
      <c r="J245" s="244" t="str">
        <f ca="1">IF(MOD(ROW()-13,2)=0,IF(ISBLANK(OFFSET('12. SEGUIMIENTO 2027'!$N$14,INT((ROW()-13)/2),0)),"",OFFSET('12. SEGUIMIENTO 2027'!$N$14,INT((ROW()-13)/2),0)),IF(ISBLANK(OFFSET('9. METAS'!$U$20,INT((ROW()-14)/2),0)),"",OFFSET('9. METAS'!$U$20,INT((ROW()-14)/2),0)))</f>
        <v/>
      </c>
      <c r="K245" s="245" t="str">
        <f ca="1">IF(MOD(ROW()-13,2)=0,IF(ISBLANK(OFFSET('12. SEGUIMIENTO 2027'!$O$14,INT((ROW()-13)/2),0)),"",OFFSET('12. SEGUIMIENTO 2027'!$O$14,INT((ROW()-13)/2),0)),IF(ISBLANK(OFFSET('9. METAS'!$V$20,INT((ROW()-14)/2),0)),"",OFFSET('9. METAS'!$V$20,INT((ROW()-14)/2),0)))</f>
        <v/>
      </c>
      <c r="L245" s="245" t="str">
        <f ca="1">IF(MOD(ROW()-13,2)=0,IF(ISBLANK(OFFSET('12. SEGUIMIENTO 2027'!$P$14,INT((ROW()-13)/2),0)),"",OFFSET('12. SEGUIMIENTO 2027'!$P$14,INT((ROW()-13)/2),0)),IF(ISBLANK(OFFSET('9. METAS'!$W$20,INT((ROW()-14)/2),0)),"",OFFSET('9. METAS'!$W$20,INT((ROW()-14)/2),0)))</f>
        <v/>
      </c>
      <c r="M245" s="246" t="str">
        <f ca="1">IF(MOD(ROW()-13,2)=0,IF(ISBLANK(OFFSET('12. SEGUIMIENTO 2027'!$Q$14,INT((ROW()-13)/2),0)),"",OFFSET('12. SEGUIMIENTO 2027'!$Q$14,INT((ROW()-13)/2),0)),IF(ISBLANK(OFFSET('9. METAS'!$X$20,INT((ROW()-14)/2),0)),"",OFFSET('9. METAS'!$X$20,INT((ROW()-14)/2),0)))</f>
        <v/>
      </c>
      <c r="N245" s="1006" t="str">
        <f t="shared" ref="N245" ca="1" si="228">IFERROR(J245/J246,"ND")</f>
        <v>ND</v>
      </c>
      <c r="O245" s="1008" t="str">
        <f t="shared" ref="O245" ca="1" si="229">IFERROR(((J245)/H245),"ND")</f>
        <v>ND</v>
      </c>
      <c r="P245" s="1010"/>
    </row>
    <row r="246" spans="3:16">
      <c r="C246" s="1025"/>
      <c r="D246" s="1018"/>
      <c r="E246" s="1018"/>
      <c r="F246" s="1021"/>
      <c r="G246" s="1023"/>
      <c r="H246" s="1080"/>
      <c r="I246" s="1012"/>
      <c r="J246" s="244">
        <f ca="1">IF(MOD(ROW()-13,2)=0,IF(ISBLANK(OFFSET('12. SEGUIMIENTO 2027'!$N$14,INT((ROW()-13)/2),0)),"",OFFSET('12. SEGUIMIENTO 2027'!$N$14,INT((ROW()-13)/2),0)),IF(ISBLANK(OFFSET('9. METAS'!$U$20,INT((ROW()-14)/2),0)),"",OFFSET('9. METAS'!$U$20,INT((ROW()-14)/2),0)))</f>
        <v>25</v>
      </c>
      <c r="K246" s="245">
        <f ca="1">IF(MOD(ROW()-13,2)=0,IF(ISBLANK(OFFSET('12. SEGUIMIENTO 2027'!$O$14,INT((ROW()-13)/2),0)),"",OFFSET('12. SEGUIMIENTO 2027'!$O$14,INT((ROW()-13)/2),0)),IF(ISBLANK(OFFSET('9. METAS'!$V$20,INT((ROW()-14)/2),0)),"",OFFSET('9. METAS'!$V$20,INT((ROW()-14)/2),0)))</f>
        <v>25</v>
      </c>
      <c r="L246" s="245">
        <f ca="1">IF(MOD(ROW()-13,2)=0,IF(ISBLANK(OFFSET('12. SEGUIMIENTO 2027'!$P$14,INT((ROW()-13)/2),0)),"",OFFSET('12. SEGUIMIENTO 2027'!$P$14,INT((ROW()-13)/2),0)),IF(ISBLANK(OFFSET('9. METAS'!$W$20,INT((ROW()-14)/2),0)),"",OFFSET('9. METAS'!$W$20,INT((ROW()-14)/2),0)))</f>
        <v>25</v>
      </c>
      <c r="M246" s="246">
        <f ca="1">IF(MOD(ROW()-13,2)=0,IF(ISBLANK(OFFSET('12. SEGUIMIENTO 2027'!$Q$14,INT((ROW()-13)/2),0)),"",OFFSET('12. SEGUIMIENTO 2027'!$Q$14,INT((ROW()-13)/2),0)),IF(ISBLANK(OFFSET('9. METAS'!$X$20,INT((ROW()-14)/2),0)),"",OFFSET('9. METAS'!$X$20,INT((ROW()-14)/2),0)))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80">
        <f ca="1">IF(ISBLANK(OFFSET('9. METAS'!$L$20,INT((ROW()-13)/2),0)),"",OFFSET('9. METAS'!$L$20,INT((ROW()-13)/2),0))</f>
        <v>28</v>
      </c>
      <c r="I247" s="1004"/>
      <c r="J247" s="244" t="str">
        <f ca="1">IF(MOD(ROW()-13,2)=0,IF(ISBLANK(OFFSET('12. SEGUIMIENTO 2027'!$N$14,INT((ROW()-13)/2),0)),"",OFFSET('12. SEGUIMIENTO 2027'!$N$14,INT((ROW()-13)/2),0)),IF(ISBLANK(OFFSET('9. METAS'!$U$20,INT((ROW()-14)/2),0)),"",OFFSET('9. METAS'!$U$20,INT((ROW()-14)/2),0)))</f>
        <v/>
      </c>
      <c r="K247" s="245" t="str">
        <f ca="1">IF(MOD(ROW()-13,2)=0,IF(ISBLANK(OFFSET('12. SEGUIMIENTO 2027'!$O$14,INT((ROW()-13)/2),0)),"",OFFSET('12. SEGUIMIENTO 2027'!$O$14,INT((ROW()-13)/2),0)),IF(ISBLANK(OFFSET('9. METAS'!$V$20,INT((ROW()-14)/2),0)),"",OFFSET('9. METAS'!$V$20,INT((ROW()-14)/2),0)))</f>
        <v/>
      </c>
      <c r="L247" s="245" t="str">
        <f ca="1">IF(MOD(ROW()-13,2)=0,IF(ISBLANK(OFFSET('12. SEGUIMIENTO 2027'!$P$14,INT((ROW()-13)/2),0)),"",OFFSET('12. SEGUIMIENTO 2027'!$P$14,INT((ROW()-13)/2),0)),IF(ISBLANK(OFFSET('9. METAS'!$W$20,INT((ROW()-14)/2),0)),"",OFFSET('9. METAS'!$W$20,INT((ROW()-14)/2),0)))</f>
        <v/>
      </c>
      <c r="M247" s="246" t="str">
        <f ca="1">IF(MOD(ROW()-13,2)=0,IF(ISBLANK(OFFSET('12. SEGUIMIENTO 2027'!$Q$14,INT((ROW()-13)/2),0)),"",OFFSET('12. SEGUIMIENTO 2027'!$Q$14,INT((ROW()-13)/2),0)),IF(ISBLANK(OFFSET('9. METAS'!$X$20,INT((ROW()-14)/2),0)),"",OFFSET('9. METAS'!$X$20,INT((ROW()-14)/2),0)))</f>
        <v/>
      </c>
      <c r="N247" s="1006" t="str">
        <f t="shared" ref="N247" ca="1" si="230">IFERROR(J247/J248,"ND")</f>
        <v>ND</v>
      </c>
      <c r="O247" s="1008" t="str">
        <f t="shared" ref="O247" ca="1" si="231">IFERROR(((J247)/H247),"ND")</f>
        <v>ND</v>
      </c>
      <c r="P247" s="1010"/>
    </row>
    <row r="248" spans="3:16">
      <c r="C248" s="1025"/>
      <c r="D248" s="1018"/>
      <c r="E248" s="1018"/>
      <c r="F248" s="1021"/>
      <c r="G248" s="1023"/>
      <c r="H248" s="1080"/>
      <c r="I248" s="1012"/>
      <c r="J248" s="244">
        <f ca="1">IF(MOD(ROW()-13,2)=0,IF(ISBLANK(OFFSET('12. SEGUIMIENTO 2027'!$N$14,INT((ROW()-13)/2),0)),"",OFFSET('12. SEGUIMIENTO 2027'!$N$14,INT((ROW()-13)/2),0)),IF(ISBLANK(OFFSET('9. METAS'!$U$20,INT((ROW()-14)/2),0)),"",OFFSET('9. METAS'!$U$20,INT((ROW()-14)/2),0)))</f>
        <v>5</v>
      </c>
      <c r="K248" s="245">
        <f ca="1">IF(MOD(ROW()-13,2)=0,IF(ISBLANK(OFFSET('12. SEGUIMIENTO 2027'!$O$14,INT((ROW()-13)/2),0)),"",OFFSET('12. SEGUIMIENTO 2027'!$O$14,INT((ROW()-13)/2),0)),IF(ISBLANK(OFFSET('9. METAS'!$V$20,INT((ROW()-14)/2),0)),"",OFFSET('9. METAS'!$V$20,INT((ROW()-14)/2),0)))</f>
        <v>9</v>
      </c>
      <c r="L248" s="245">
        <f ca="1">IF(MOD(ROW()-13,2)=0,IF(ISBLANK(OFFSET('12. SEGUIMIENTO 2027'!$P$14,INT((ROW()-13)/2),0)),"",OFFSET('12. SEGUIMIENTO 2027'!$P$14,INT((ROW()-13)/2),0)),IF(ISBLANK(OFFSET('9. METAS'!$W$20,INT((ROW()-14)/2),0)),"",OFFSET('9. METAS'!$W$20,INT((ROW()-14)/2),0)))</f>
        <v>7</v>
      </c>
      <c r="M248" s="246">
        <f ca="1">IF(MOD(ROW()-13,2)=0,IF(ISBLANK(OFFSET('12. SEGUIMIENTO 2027'!$Q$14,INT((ROW()-13)/2),0)),"",OFFSET('12. SEGUIMIENTO 2027'!$Q$14,INT((ROW()-13)/2),0)),IF(ISBLANK(OFFSET('9. METAS'!$X$20,INT((ROW()-14)/2),0)),"",OFFSET('9. METAS'!$X$20,INT((ROW()-14)/2),0)))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80" t="str">
        <f ca="1">IF(ISBLANK(OFFSET('9. METAS'!$L$20,INT((ROW()-13)/2),0)),"",OFFSET('9. METAS'!$L$20,INT((ROW()-13)/2),0))</f>
        <v/>
      </c>
      <c r="I249" s="1004"/>
      <c r="J249" s="244" t="str">
        <f ca="1">IF(MOD(ROW()-13,2)=0,IF(ISBLANK(OFFSET('12. SEGUIMIENTO 2027'!$N$14,INT((ROW()-13)/2),0)),"",OFFSET('12. SEGUIMIENTO 2027'!$N$14,INT((ROW()-13)/2),0)),IF(ISBLANK(OFFSET('9. METAS'!$U$20,INT((ROW()-14)/2),0)),"",OFFSET('9. METAS'!$U$20,INT((ROW()-14)/2),0)))</f>
        <v/>
      </c>
      <c r="K249" s="245" t="str">
        <f ca="1">IF(MOD(ROW()-13,2)=0,IF(ISBLANK(OFFSET('12. SEGUIMIENTO 2027'!$O$14,INT((ROW()-13)/2),0)),"",OFFSET('12. SEGUIMIENTO 2027'!$O$14,INT((ROW()-13)/2),0)),IF(ISBLANK(OFFSET('9. METAS'!$V$20,INT((ROW()-14)/2),0)),"",OFFSET('9. METAS'!$V$20,INT((ROW()-14)/2),0)))</f>
        <v/>
      </c>
      <c r="L249" s="245" t="str">
        <f ca="1">IF(MOD(ROW()-13,2)=0,IF(ISBLANK(OFFSET('12. SEGUIMIENTO 2027'!$P$14,INT((ROW()-13)/2),0)),"",OFFSET('12. SEGUIMIENTO 2027'!$P$14,INT((ROW()-13)/2),0)),IF(ISBLANK(OFFSET('9. METAS'!$W$20,INT((ROW()-14)/2),0)),"",OFFSET('9. METAS'!$W$20,INT((ROW()-14)/2),0)))</f>
        <v/>
      </c>
      <c r="M249" s="246" t="str">
        <f ca="1">IF(MOD(ROW()-13,2)=0,IF(ISBLANK(OFFSET('12. SEGUIMIENTO 2027'!$Q$14,INT((ROW()-13)/2),0)),"",OFFSET('12. SEGUIMIENTO 2027'!$Q$14,INT((ROW()-13)/2),0)),IF(ISBLANK(OFFSET('9. METAS'!$X$20,INT((ROW()-14)/2),0)),"",OFFSET('9. METAS'!$X$20,INT((ROW()-14)/2),0)))</f>
        <v/>
      </c>
      <c r="N249" s="1006" t="str">
        <f t="shared" ref="N249" ca="1" si="232">IFERROR(J249/J250,"ND")</f>
        <v>ND</v>
      </c>
      <c r="O249" s="1008" t="str">
        <f t="shared" ref="O249" ca="1" si="233">IFERROR(((J249)/H249),"ND")</f>
        <v>ND</v>
      </c>
      <c r="P249" s="1010"/>
    </row>
    <row r="250" spans="3:16">
      <c r="C250" s="1025"/>
      <c r="D250" s="1018"/>
      <c r="E250" s="1018"/>
      <c r="F250" s="1021"/>
      <c r="G250" s="1023"/>
      <c r="H250" s="1080"/>
      <c r="I250" s="1012"/>
      <c r="J250" s="244" t="str">
        <f ca="1">IF(MOD(ROW()-13,2)=0,IF(ISBLANK(OFFSET('12. SEGUIMIENTO 2027'!$N$14,INT((ROW()-13)/2),0)),"",OFFSET('12. SEGUIMIENTO 2027'!$N$14,INT((ROW()-13)/2),0)),IF(ISBLANK(OFFSET('9. METAS'!$U$20,INT((ROW()-14)/2),0)),"",OFFSET('9. METAS'!$U$20,INT((ROW()-14)/2),0)))</f>
        <v/>
      </c>
      <c r="K250" s="245" t="str">
        <f ca="1">IF(MOD(ROW()-13,2)=0,IF(ISBLANK(OFFSET('12. SEGUIMIENTO 2027'!$O$14,INT((ROW()-13)/2),0)),"",OFFSET('12. SEGUIMIENTO 2027'!$O$14,INT((ROW()-13)/2),0)),IF(ISBLANK(OFFSET('9. METAS'!$V$20,INT((ROW()-14)/2),0)),"",OFFSET('9. METAS'!$V$20,INT((ROW()-14)/2),0)))</f>
        <v/>
      </c>
      <c r="L250" s="245" t="str">
        <f ca="1">IF(MOD(ROW()-13,2)=0,IF(ISBLANK(OFFSET('12. SEGUIMIENTO 2027'!$P$14,INT((ROW()-13)/2),0)),"",OFFSET('12. SEGUIMIENTO 2027'!$P$14,INT((ROW()-13)/2),0)),IF(ISBLANK(OFFSET('9. METAS'!$W$20,INT((ROW()-14)/2),0)),"",OFFSET('9. METAS'!$W$20,INT((ROW()-14)/2),0)))</f>
        <v/>
      </c>
      <c r="M250" s="246" t="str">
        <f ca="1">IF(MOD(ROW()-13,2)=0,IF(ISBLANK(OFFSET('12. SEGUIMIENTO 2027'!$Q$14,INT((ROW()-13)/2),0)),"",OFFSET('12. SEGUIMIENTO 2027'!$Q$14,INT((ROW()-13)/2),0)),IF(ISBLANK(OFFSET('9. METAS'!$X$20,INT((ROW()-14)/2),0)),"",OFFSET('9. METAS'!$X$20,INT((ROW()-14)/2),0)))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80" t="str">
        <f ca="1">IF(ISBLANK(OFFSET('9. METAS'!$L$20,INT((ROW()-13)/2),0)),"",OFFSET('9. METAS'!$L$20,INT((ROW()-13)/2),0))</f>
        <v/>
      </c>
      <c r="I251" s="1004"/>
      <c r="J251" s="244" t="str">
        <f ca="1">IF(MOD(ROW()-13,2)=0,IF(ISBLANK(OFFSET('12. SEGUIMIENTO 2027'!$N$14,INT((ROW()-13)/2),0)),"",OFFSET('12. SEGUIMIENTO 2027'!$N$14,INT((ROW()-13)/2),0)),IF(ISBLANK(OFFSET('9. METAS'!$U$20,INT((ROW()-14)/2),0)),"",OFFSET('9. METAS'!$U$20,INT((ROW()-14)/2),0)))</f>
        <v/>
      </c>
      <c r="K251" s="245" t="str">
        <f ca="1">IF(MOD(ROW()-13,2)=0,IF(ISBLANK(OFFSET('12. SEGUIMIENTO 2027'!$O$14,INT((ROW()-13)/2),0)),"",OFFSET('12. SEGUIMIENTO 2027'!$O$14,INT((ROW()-13)/2),0)),IF(ISBLANK(OFFSET('9. METAS'!$V$20,INT((ROW()-14)/2),0)),"",OFFSET('9. METAS'!$V$20,INT((ROW()-14)/2),0)))</f>
        <v/>
      </c>
      <c r="L251" s="245" t="str">
        <f ca="1">IF(MOD(ROW()-13,2)=0,IF(ISBLANK(OFFSET('12. SEGUIMIENTO 2027'!$P$14,INT((ROW()-13)/2),0)),"",OFFSET('12. SEGUIMIENTO 2027'!$P$14,INT((ROW()-13)/2),0)),IF(ISBLANK(OFFSET('9. METAS'!$W$20,INT((ROW()-14)/2),0)),"",OFFSET('9. METAS'!$W$20,INT((ROW()-14)/2),0)))</f>
        <v/>
      </c>
      <c r="M251" s="246" t="str">
        <f ca="1">IF(MOD(ROW()-13,2)=0,IF(ISBLANK(OFFSET('12. SEGUIMIENTO 2027'!$Q$14,INT((ROW()-13)/2),0)),"",OFFSET('12. SEGUIMIENTO 2027'!$Q$14,INT((ROW()-13)/2),0)),IF(ISBLANK(OFFSET('9. METAS'!$X$20,INT((ROW()-14)/2),0)),"",OFFSET('9. METAS'!$X$20,INT((ROW()-14)/2),0)))</f>
        <v/>
      </c>
      <c r="N251" s="1006" t="str">
        <f t="shared" ref="N251" ca="1" si="234">IFERROR(J251/J252,"ND")</f>
        <v>ND</v>
      </c>
      <c r="O251" s="1008" t="str">
        <f t="shared" ref="O251" ca="1" si="235">IFERROR(((J251)/H251),"ND")</f>
        <v>ND</v>
      </c>
      <c r="P251" s="1010"/>
    </row>
    <row r="252" spans="3:16">
      <c r="C252" s="1025"/>
      <c r="D252" s="1018"/>
      <c r="E252" s="1018"/>
      <c r="F252" s="1021"/>
      <c r="G252" s="1023"/>
      <c r="H252" s="1080"/>
      <c r="I252" s="1012"/>
      <c r="J252" s="244" t="str">
        <f ca="1">IF(MOD(ROW()-13,2)=0,IF(ISBLANK(OFFSET('12. SEGUIMIENTO 2027'!$N$14,INT((ROW()-13)/2),0)),"",OFFSET('12. SEGUIMIENTO 2027'!$N$14,INT((ROW()-13)/2),0)),IF(ISBLANK(OFFSET('9. METAS'!$U$20,INT((ROW()-14)/2),0)),"",OFFSET('9. METAS'!$U$20,INT((ROW()-14)/2),0)))</f>
        <v/>
      </c>
      <c r="K252" s="245" t="str">
        <f ca="1">IF(MOD(ROW()-13,2)=0,IF(ISBLANK(OFFSET('12. SEGUIMIENTO 2027'!$O$14,INT((ROW()-13)/2),0)),"",OFFSET('12. SEGUIMIENTO 2027'!$O$14,INT((ROW()-13)/2),0)),IF(ISBLANK(OFFSET('9. METAS'!$V$20,INT((ROW()-14)/2),0)),"",OFFSET('9. METAS'!$V$20,INT((ROW()-14)/2),0)))</f>
        <v/>
      </c>
      <c r="L252" s="245" t="str">
        <f ca="1">IF(MOD(ROW()-13,2)=0,IF(ISBLANK(OFFSET('12. SEGUIMIENTO 2027'!$P$14,INT((ROW()-13)/2),0)),"",OFFSET('12. SEGUIMIENTO 2027'!$P$14,INT((ROW()-13)/2),0)),IF(ISBLANK(OFFSET('9. METAS'!$W$20,INT((ROW()-14)/2),0)),"",OFFSET('9. METAS'!$W$20,INT((ROW()-14)/2),0)))</f>
        <v/>
      </c>
      <c r="M252" s="246" t="str">
        <f ca="1">IF(MOD(ROW()-13,2)=0,IF(ISBLANK(OFFSET('12. SEGUIMIENTO 2027'!$Q$14,INT((ROW()-13)/2),0)),"",OFFSET('12. SEGUIMIENTO 2027'!$Q$14,INT((ROW()-13)/2),0)),IF(ISBLANK(OFFSET('9. METAS'!$X$20,INT((ROW()-14)/2),0)),"",OFFSET('9. METAS'!$X$20,INT((ROW()-14)/2),0)))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80" t="str">
        <f ca="1">IF(ISBLANK(OFFSET('9. METAS'!$L$20,INT((ROW()-13)/2),0)),"",OFFSET('9. METAS'!$L$20,INT((ROW()-13)/2),0))</f>
        <v/>
      </c>
      <c r="I253" s="1004"/>
      <c r="J253" s="244" t="str">
        <f ca="1">IF(MOD(ROW()-13,2)=0,IF(ISBLANK(OFFSET('12. SEGUIMIENTO 2027'!$N$14,INT((ROW()-13)/2),0)),"",OFFSET('12. SEGUIMIENTO 2027'!$N$14,INT((ROW()-13)/2),0)),IF(ISBLANK(OFFSET('9. METAS'!$U$20,INT((ROW()-14)/2),0)),"",OFFSET('9. METAS'!$U$20,INT((ROW()-14)/2),0)))</f>
        <v/>
      </c>
      <c r="K253" s="245" t="str">
        <f ca="1">IF(MOD(ROW()-13,2)=0,IF(ISBLANK(OFFSET('12. SEGUIMIENTO 2027'!$O$14,INT((ROW()-13)/2),0)),"",OFFSET('12. SEGUIMIENTO 2027'!$O$14,INT((ROW()-13)/2),0)),IF(ISBLANK(OFFSET('9. METAS'!$V$20,INT((ROW()-14)/2),0)),"",OFFSET('9. METAS'!$V$20,INT((ROW()-14)/2),0)))</f>
        <v/>
      </c>
      <c r="L253" s="245" t="str">
        <f ca="1">IF(MOD(ROW()-13,2)=0,IF(ISBLANK(OFFSET('12. SEGUIMIENTO 2027'!$P$14,INT((ROW()-13)/2),0)),"",OFFSET('12. SEGUIMIENTO 2027'!$P$14,INT((ROW()-13)/2),0)),IF(ISBLANK(OFFSET('9. METAS'!$W$20,INT((ROW()-14)/2),0)),"",OFFSET('9. METAS'!$W$20,INT((ROW()-14)/2),0)))</f>
        <v/>
      </c>
      <c r="M253" s="246" t="str">
        <f ca="1">IF(MOD(ROW()-13,2)=0,IF(ISBLANK(OFFSET('12. SEGUIMIENTO 2027'!$Q$14,INT((ROW()-13)/2),0)),"",OFFSET('12. SEGUIMIENTO 2027'!$Q$14,INT((ROW()-13)/2),0)),IF(ISBLANK(OFFSET('9. METAS'!$X$20,INT((ROW()-14)/2),0)),"",OFFSET('9. METAS'!$X$20,INT((ROW()-14)/2),0)))</f>
        <v/>
      </c>
      <c r="N253" s="1006" t="str">
        <f t="shared" ref="N253" ca="1" si="236">IFERROR(J253/J254,"ND")</f>
        <v>ND</v>
      </c>
      <c r="O253" s="1008" t="str">
        <f t="shared" ref="O253" ca="1" si="237">IFERROR(((J253)/H253),"ND")</f>
        <v>ND</v>
      </c>
      <c r="P253" s="1010"/>
    </row>
    <row r="254" spans="3:16">
      <c r="C254" s="1025"/>
      <c r="D254" s="1018"/>
      <c r="E254" s="1018"/>
      <c r="F254" s="1021"/>
      <c r="G254" s="1023"/>
      <c r="H254" s="1080"/>
      <c r="I254" s="1012"/>
      <c r="J254" s="244" t="str">
        <f ca="1">IF(MOD(ROW()-13,2)=0,IF(ISBLANK(OFFSET('12. SEGUIMIENTO 2027'!$N$14,INT((ROW()-13)/2),0)),"",OFFSET('12. SEGUIMIENTO 2027'!$N$14,INT((ROW()-13)/2),0)),IF(ISBLANK(OFFSET('9. METAS'!$U$20,INT((ROW()-14)/2),0)),"",OFFSET('9. METAS'!$U$20,INT((ROW()-14)/2),0)))</f>
        <v/>
      </c>
      <c r="K254" s="245" t="str">
        <f ca="1">IF(MOD(ROW()-13,2)=0,IF(ISBLANK(OFFSET('12. SEGUIMIENTO 2027'!$O$14,INT((ROW()-13)/2),0)),"",OFFSET('12. SEGUIMIENTO 2027'!$O$14,INT((ROW()-13)/2),0)),IF(ISBLANK(OFFSET('9. METAS'!$V$20,INT((ROW()-14)/2),0)),"",OFFSET('9. METAS'!$V$20,INT((ROW()-14)/2),0)))</f>
        <v/>
      </c>
      <c r="L254" s="245" t="str">
        <f ca="1">IF(MOD(ROW()-13,2)=0,IF(ISBLANK(OFFSET('12. SEGUIMIENTO 2027'!$P$14,INT((ROW()-13)/2),0)),"",OFFSET('12. SEGUIMIENTO 2027'!$P$14,INT((ROW()-13)/2),0)),IF(ISBLANK(OFFSET('9. METAS'!$W$20,INT((ROW()-14)/2),0)),"",OFFSET('9. METAS'!$W$20,INT((ROW()-14)/2),0)))</f>
        <v/>
      </c>
      <c r="M254" s="246" t="str">
        <f ca="1">IF(MOD(ROW()-13,2)=0,IF(ISBLANK(OFFSET('12. SEGUIMIENTO 2027'!$Q$14,INT((ROW()-13)/2),0)),"",OFFSET('12. SEGUIMIENTO 2027'!$Q$14,INT((ROW()-13)/2),0)),IF(ISBLANK(OFFSET('9. METAS'!$X$20,INT((ROW()-14)/2),0)),"",OFFSET('9. METAS'!$X$20,INT((ROW()-14)/2),0)))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80" t="str">
        <f ca="1">IF(ISBLANK(OFFSET('9. METAS'!$L$20,INT((ROW()-13)/2),0)),"",OFFSET('9. METAS'!$L$20,INT((ROW()-13)/2),0))</f>
        <v/>
      </c>
      <c r="I255" s="1004"/>
      <c r="J255" s="244" t="str">
        <f ca="1">IF(MOD(ROW()-13,2)=0,IF(ISBLANK(OFFSET('12. SEGUIMIENTO 2027'!$N$14,INT((ROW()-13)/2),0)),"",OFFSET('12. SEGUIMIENTO 2027'!$N$14,INT((ROW()-13)/2),0)),IF(ISBLANK(OFFSET('9. METAS'!$U$20,INT((ROW()-14)/2),0)),"",OFFSET('9. METAS'!$U$20,INT((ROW()-14)/2),0)))</f>
        <v/>
      </c>
      <c r="K255" s="245" t="str">
        <f ca="1">IF(MOD(ROW()-13,2)=0,IF(ISBLANK(OFFSET('12. SEGUIMIENTO 2027'!$O$14,INT((ROW()-13)/2),0)),"",OFFSET('12. SEGUIMIENTO 2027'!$O$14,INT((ROW()-13)/2),0)),IF(ISBLANK(OFFSET('9. METAS'!$V$20,INT((ROW()-14)/2),0)),"",OFFSET('9. METAS'!$V$20,INT((ROW()-14)/2),0)))</f>
        <v/>
      </c>
      <c r="L255" s="245" t="str">
        <f ca="1">IF(MOD(ROW()-13,2)=0,IF(ISBLANK(OFFSET('12. SEGUIMIENTO 2027'!$P$14,INT((ROW()-13)/2),0)),"",OFFSET('12. SEGUIMIENTO 2027'!$P$14,INT((ROW()-13)/2),0)),IF(ISBLANK(OFFSET('9. METAS'!$W$20,INT((ROW()-14)/2),0)),"",OFFSET('9. METAS'!$W$20,INT((ROW()-14)/2),0)))</f>
        <v/>
      </c>
      <c r="M255" s="246" t="str">
        <f ca="1">IF(MOD(ROW()-13,2)=0,IF(ISBLANK(OFFSET('12. SEGUIMIENTO 2027'!$Q$14,INT((ROW()-13)/2),0)),"",OFFSET('12. SEGUIMIENTO 2027'!$Q$14,INT((ROW()-13)/2),0)),IF(ISBLANK(OFFSET('9. METAS'!$X$20,INT((ROW()-14)/2),0)),"",OFFSET('9. METAS'!$X$20,INT((ROW()-14)/2),0)))</f>
        <v/>
      </c>
      <c r="N255" s="1006" t="str">
        <f t="shared" ref="N255" ca="1" si="238">IFERROR(J255/J256,"ND")</f>
        <v>ND</v>
      </c>
      <c r="O255" s="1008" t="str">
        <f t="shared" ref="O255" ca="1" si="239">IFERROR(((J255)/H255),"ND")</f>
        <v>ND</v>
      </c>
      <c r="P255" s="1010"/>
    </row>
    <row r="256" spans="3:16">
      <c r="C256" s="1025"/>
      <c r="D256" s="1018"/>
      <c r="E256" s="1018"/>
      <c r="F256" s="1021"/>
      <c r="G256" s="1023"/>
      <c r="H256" s="1080"/>
      <c r="I256" s="1012"/>
      <c r="J256" s="244" t="str">
        <f ca="1">IF(MOD(ROW()-13,2)=0,IF(ISBLANK(OFFSET('12. SEGUIMIENTO 2027'!$N$14,INT((ROW()-13)/2),0)),"",OFFSET('12. SEGUIMIENTO 2027'!$N$14,INT((ROW()-13)/2),0)),IF(ISBLANK(OFFSET('9. METAS'!$U$20,INT((ROW()-14)/2),0)),"",OFFSET('9. METAS'!$U$20,INT((ROW()-14)/2),0)))</f>
        <v/>
      </c>
      <c r="K256" s="245" t="str">
        <f ca="1">IF(MOD(ROW()-13,2)=0,IF(ISBLANK(OFFSET('12. SEGUIMIENTO 2027'!$O$14,INT((ROW()-13)/2),0)),"",OFFSET('12. SEGUIMIENTO 2027'!$O$14,INT((ROW()-13)/2),0)),IF(ISBLANK(OFFSET('9. METAS'!$V$20,INT((ROW()-14)/2),0)),"",OFFSET('9. METAS'!$V$20,INT((ROW()-14)/2),0)))</f>
        <v/>
      </c>
      <c r="L256" s="245" t="str">
        <f ca="1">IF(MOD(ROW()-13,2)=0,IF(ISBLANK(OFFSET('12. SEGUIMIENTO 2027'!$P$14,INT((ROW()-13)/2),0)),"",OFFSET('12. SEGUIMIENTO 2027'!$P$14,INT((ROW()-13)/2),0)),IF(ISBLANK(OFFSET('9. METAS'!$W$20,INT((ROW()-14)/2),0)),"",OFFSET('9. METAS'!$W$20,INT((ROW()-14)/2),0)))</f>
        <v/>
      </c>
      <c r="M256" s="246" t="str">
        <f ca="1">IF(MOD(ROW()-13,2)=0,IF(ISBLANK(OFFSET('12. SEGUIMIENTO 2027'!$Q$14,INT((ROW()-13)/2),0)),"",OFFSET('12. SEGUIMIENTO 2027'!$Q$14,INT((ROW()-13)/2),0)),IF(ISBLANK(OFFSET('9. METAS'!$X$20,INT((ROW()-14)/2),0)),"",OFFSET('9. METAS'!$X$20,INT((ROW()-14)/2),0)))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80">
        <f ca="1">IF(ISBLANK(OFFSET('9. METAS'!$L$20,INT((ROW()-13)/2),0)),"",OFFSET('9. METAS'!$L$20,INT((ROW()-13)/2),0))</f>
        <v>100</v>
      </c>
      <c r="I257" s="1004"/>
      <c r="J257" s="244" t="str">
        <f ca="1">IF(MOD(ROW()-13,2)=0,IF(ISBLANK(OFFSET('12. SEGUIMIENTO 2027'!$N$14,INT((ROW()-13)/2),0)),"",OFFSET('12. SEGUIMIENTO 2027'!$N$14,INT((ROW()-13)/2),0)),IF(ISBLANK(OFFSET('9. METAS'!$U$20,INT((ROW()-14)/2),0)),"",OFFSET('9. METAS'!$U$20,INT((ROW()-14)/2),0)))</f>
        <v/>
      </c>
      <c r="K257" s="245" t="str">
        <f ca="1">IF(MOD(ROW()-13,2)=0,IF(ISBLANK(OFFSET('12. SEGUIMIENTO 2027'!$O$14,INT((ROW()-13)/2),0)),"",OFFSET('12. SEGUIMIENTO 2027'!$O$14,INT((ROW()-13)/2),0)),IF(ISBLANK(OFFSET('9. METAS'!$V$20,INT((ROW()-14)/2),0)),"",OFFSET('9. METAS'!$V$20,INT((ROW()-14)/2),0)))</f>
        <v/>
      </c>
      <c r="L257" s="245" t="str">
        <f ca="1">IF(MOD(ROW()-13,2)=0,IF(ISBLANK(OFFSET('12. SEGUIMIENTO 2027'!$P$14,INT((ROW()-13)/2),0)),"",OFFSET('12. SEGUIMIENTO 2027'!$P$14,INT((ROW()-13)/2),0)),IF(ISBLANK(OFFSET('9. METAS'!$W$20,INT((ROW()-14)/2),0)),"",OFFSET('9. METAS'!$W$20,INT((ROW()-14)/2),0)))</f>
        <v/>
      </c>
      <c r="M257" s="246" t="str">
        <f ca="1">IF(MOD(ROW()-13,2)=0,IF(ISBLANK(OFFSET('12. SEGUIMIENTO 2027'!$Q$14,INT((ROW()-13)/2),0)),"",OFFSET('12. SEGUIMIENTO 2027'!$Q$14,INT((ROW()-13)/2),0)),IF(ISBLANK(OFFSET('9. METAS'!$X$20,INT((ROW()-14)/2),0)),"",OFFSET('9. METAS'!$X$20,INT((ROW()-14)/2),0)))</f>
        <v/>
      </c>
      <c r="N257" s="1006" t="str">
        <f t="shared" ref="N257" ca="1" si="240">IFERROR(J257/J258,"ND")</f>
        <v>ND</v>
      </c>
      <c r="O257" s="1008" t="str">
        <f t="shared" ref="O257" ca="1" si="241">IFERROR(((J257)/H257),"ND")</f>
        <v>ND</v>
      </c>
      <c r="P257" s="1010"/>
    </row>
    <row r="258" spans="3:16">
      <c r="C258" s="1025"/>
      <c r="D258" s="1018"/>
      <c r="E258" s="1018"/>
      <c r="F258" s="1021"/>
      <c r="G258" s="1023"/>
      <c r="H258" s="1080"/>
      <c r="I258" s="1012"/>
      <c r="J258" s="244">
        <f ca="1">IF(MOD(ROW()-13,2)=0,IF(ISBLANK(OFFSET('12. SEGUIMIENTO 2027'!$N$14,INT((ROW()-13)/2),0)),"",OFFSET('12. SEGUIMIENTO 2027'!$N$14,INT((ROW()-13)/2),0)),IF(ISBLANK(OFFSET('9. METAS'!$U$20,INT((ROW()-14)/2),0)),"",OFFSET('9. METAS'!$U$20,INT((ROW()-14)/2),0)))</f>
        <v>25</v>
      </c>
      <c r="K258" s="245">
        <f ca="1">IF(MOD(ROW()-13,2)=0,IF(ISBLANK(OFFSET('12. SEGUIMIENTO 2027'!$O$14,INT((ROW()-13)/2),0)),"",OFFSET('12. SEGUIMIENTO 2027'!$O$14,INT((ROW()-13)/2),0)),IF(ISBLANK(OFFSET('9. METAS'!$V$20,INT((ROW()-14)/2),0)),"",OFFSET('9. METAS'!$V$20,INT((ROW()-14)/2),0)))</f>
        <v>25</v>
      </c>
      <c r="L258" s="245">
        <f ca="1">IF(MOD(ROW()-13,2)=0,IF(ISBLANK(OFFSET('12. SEGUIMIENTO 2027'!$P$14,INT((ROW()-13)/2),0)),"",OFFSET('12. SEGUIMIENTO 2027'!$P$14,INT((ROW()-13)/2),0)),IF(ISBLANK(OFFSET('9. METAS'!$W$20,INT((ROW()-14)/2),0)),"",OFFSET('9. METAS'!$W$20,INT((ROW()-14)/2),0)))</f>
        <v>25</v>
      </c>
      <c r="M258" s="246">
        <f ca="1">IF(MOD(ROW()-13,2)=0,IF(ISBLANK(OFFSET('12. SEGUIMIENTO 2027'!$Q$14,INT((ROW()-13)/2),0)),"",OFFSET('12. SEGUIMIENTO 2027'!$Q$14,INT((ROW()-13)/2),0)),IF(ISBLANK(OFFSET('9. METAS'!$X$20,INT((ROW()-14)/2),0)),"",OFFSET('9. METAS'!$X$20,INT((ROW()-14)/2),0)))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80">
        <f ca="1">IF(ISBLANK(OFFSET('9. METAS'!$L$20,INT((ROW()-13)/2),0)),"",OFFSET('9. METAS'!$L$20,INT((ROW()-13)/2),0))</f>
        <v>100</v>
      </c>
      <c r="I259" s="1004"/>
      <c r="J259" s="244" t="str">
        <f ca="1">IF(MOD(ROW()-13,2)=0,IF(ISBLANK(OFFSET('12. SEGUIMIENTO 2027'!$N$14,INT((ROW()-13)/2),0)),"",OFFSET('12. SEGUIMIENTO 2027'!$N$14,INT((ROW()-13)/2),0)),IF(ISBLANK(OFFSET('9. METAS'!$U$20,INT((ROW()-14)/2),0)),"",OFFSET('9. METAS'!$U$20,INT((ROW()-14)/2),0)))</f>
        <v/>
      </c>
      <c r="K259" s="245" t="str">
        <f ca="1">IF(MOD(ROW()-13,2)=0,IF(ISBLANK(OFFSET('12. SEGUIMIENTO 2027'!$O$14,INT((ROW()-13)/2),0)),"",OFFSET('12. SEGUIMIENTO 2027'!$O$14,INT((ROW()-13)/2),0)),IF(ISBLANK(OFFSET('9. METAS'!$V$20,INT((ROW()-14)/2),0)),"",OFFSET('9. METAS'!$V$20,INT((ROW()-14)/2),0)))</f>
        <v/>
      </c>
      <c r="L259" s="245" t="str">
        <f ca="1">IF(MOD(ROW()-13,2)=0,IF(ISBLANK(OFFSET('12. SEGUIMIENTO 2027'!$P$14,INT((ROW()-13)/2),0)),"",OFFSET('12. SEGUIMIENTO 2027'!$P$14,INT((ROW()-13)/2),0)),IF(ISBLANK(OFFSET('9. METAS'!$W$20,INT((ROW()-14)/2),0)),"",OFFSET('9. METAS'!$W$20,INT((ROW()-14)/2),0)))</f>
        <v/>
      </c>
      <c r="M259" s="246" t="str">
        <f ca="1">IF(MOD(ROW()-13,2)=0,IF(ISBLANK(OFFSET('12. SEGUIMIENTO 2027'!$Q$14,INT((ROW()-13)/2),0)),"",OFFSET('12. SEGUIMIENTO 2027'!$Q$14,INT((ROW()-13)/2),0)),IF(ISBLANK(OFFSET('9. METAS'!$X$20,INT((ROW()-14)/2),0)),"",OFFSET('9. METAS'!$X$20,INT((ROW()-14)/2),0)))</f>
        <v/>
      </c>
      <c r="N259" s="1006" t="str">
        <f t="shared" ref="N259" ca="1" si="242">IFERROR(J259/J260,"ND")</f>
        <v>ND</v>
      </c>
      <c r="O259" s="1008" t="str">
        <f t="shared" ref="O259" ca="1" si="243">IFERROR(((J259)/H259),"ND")</f>
        <v>ND</v>
      </c>
      <c r="P259" s="1010"/>
    </row>
    <row r="260" spans="3:16">
      <c r="C260" s="1025"/>
      <c r="D260" s="1018"/>
      <c r="E260" s="1018"/>
      <c r="F260" s="1021"/>
      <c r="G260" s="1023"/>
      <c r="H260" s="1080"/>
      <c r="I260" s="1012"/>
      <c r="J260" s="244">
        <f ca="1">IF(MOD(ROW()-13,2)=0,IF(ISBLANK(OFFSET('12. SEGUIMIENTO 2027'!$N$14,INT((ROW()-13)/2),0)),"",OFFSET('12. SEGUIMIENTO 2027'!$N$14,INT((ROW()-13)/2),0)),IF(ISBLANK(OFFSET('9. METAS'!$U$20,INT((ROW()-14)/2),0)),"",OFFSET('9. METAS'!$U$20,INT((ROW()-14)/2),0)))</f>
        <v>24</v>
      </c>
      <c r="K260" s="245">
        <f ca="1">IF(MOD(ROW()-13,2)=0,IF(ISBLANK(OFFSET('12. SEGUIMIENTO 2027'!$O$14,INT((ROW()-13)/2),0)),"",OFFSET('12. SEGUIMIENTO 2027'!$O$14,INT((ROW()-13)/2),0)),IF(ISBLANK(OFFSET('9. METAS'!$V$20,INT((ROW()-14)/2),0)),"",OFFSET('9. METAS'!$V$20,INT((ROW()-14)/2),0)))</f>
        <v>27</v>
      </c>
      <c r="L260" s="245">
        <f ca="1">IF(MOD(ROW()-13,2)=0,IF(ISBLANK(OFFSET('12. SEGUIMIENTO 2027'!$P$14,INT((ROW()-13)/2),0)),"",OFFSET('12. SEGUIMIENTO 2027'!$P$14,INT((ROW()-13)/2),0)),IF(ISBLANK(OFFSET('9. METAS'!$W$20,INT((ROW()-14)/2),0)),"",OFFSET('9. METAS'!$W$20,INT((ROW()-14)/2),0)))</f>
        <v>27</v>
      </c>
      <c r="M260" s="246">
        <f ca="1">IF(MOD(ROW()-13,2)=0,IF(ISBLANK(OFFSET('12. SEGUIMIENTO 2027'!$Q$14,INT((ROW()-13)/2),0)),"",OFFSET('12. SEGUIMIENTO 2027'!$Q$14,INT((ROW()-13)/2),0)),IF(ISBLANK(OFFSET('9. METAS'!$X$20,INT((ROW()-14)/2),0)),"",OFFSET('9. METAS'!$X$20,INT((ROW()-14)/2),0)))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80">
        <f ca="1">IF(ISBLANK(OFFSET('9. METAS'!$L$20,INT((ROW()-13)/2),0)),"",OFFSET('9. METAS'!$L$20,INT((ROW()-13)/2),0))</f>
        <v>84</v>
      </c>
      <c r="I261" s="1004"/>
      <c r="J261" s="244" t="str">
        <f ca="1">IF(MOD(ROW()-13,2)=0,IF(ISBLANK(OFFSET('12. SEGUIMIENTO 2027'!$N$14,INT((ROW()-13)/2),0)),"",OFFSET('12. SEGUIMIENTO 2027'!$N$14,INT((ROW()-13)/2),0)),IF(ISBLANK(OFFSET('9. METAS'!$U$20,INT((ROW()-14)/2),0)),"",OFFSET('9. METAS'!$U$20,INT((ROW()-14)/2),0)))</f>
        <v/>
      </c>
      <c r="K261" s="245" t="str">
        <f ca="1">IF(MOD(ROW()-13,2)=0,IF(ISBLANK(OFFSET('12. SEGUIMIENTO 2027'!$O$14,INT((ROW()-13)/2),0)),"",OFFSET('12. SEGUIMIENTO 2027'!$O$14,INT((ROW()-13)/2),0)),IF(ISBLANK(OFFSET('9. METAS'!$V$20,INT((ROW()-14)/2),0)),"",OFFSET('9. METAS'!$V$20,INT((ROW()-14)/2),0)))</f>
        <v/>
      </c>
      <c r="L261" s="245" t="str">
        <f ca="1">IF(MOD(ROW()-13,2)=0,IF(ISBLANK(OFFSET('12. SEGUIMIENTO 2027'!$P$14,INT((ROW()-13)/2),0)),"",OFFSET('12. SEGUIMIENTO 2027'!$P$14,INT((ROW()-13)/2),0)),IF(ISBLANK(OFFSET('9. METAS'!$W$20,INT((ROW()-14)/2),0)),"",OFFSET('9. METAS'!$W$20,INT((ROW()-14)/2),0)))</f>
        <v/>
      </c>
      <c r="M261" s="246" t="str">
        <f ca="1">IF(MOD(ROW()-13,2)=0,IF(ISBLANK(OFFSET('12. SEGUIMIENTO 2027'!$Q$14,INT((ROW()-13)/2),0)),"",OFFSET('12. SEGUIMIENTO 2027'!$Q$14,INT((ROW()-13)/2),0)),IF(ISBLANK(OFFSET('9. METAS'!$X$20,INT((ROW()-14)/2),0)),"",OFFSET('9. METAS'!$X$20,INT((ROW()-14)/2),0)))</f>
        <v/>
      </c>
      <c r="N261" s="1006" t="str">
        <f t="shared" ref="N261" ca="1" si="244">IFERROR(J261/J262,"ND")</f>
        <v>ND</v>
      </c>
      <c r="O261" s="1008" t="str">
        <f t="shared" ref="O261" ca="1" si="245">IFERROR(((J261)/H261),"ND")</f>
        <v>ND</v>
      </c>
      <c r="P261" s="1010"/>
    </row>
    <row r="262" spans="3:16">
      <c r="C262" s="1025"/>
      <c r="D262" s="1018"/>
      <c r="E262" s="1018"/>
      <c r="F262" s="1021"/>
      <c r="G262" s="1023"/>
      <c r="H262" s="1080"/>
      <c r="I262" s="1012"/>
      <c r="J262" s="244">
        <f ca="1">IF(MOD(ROW()-13,2)=0,IF(ISBLANK(OFFSET('12. SEGUIMIENTO 2027'!$N$14,INT((ROW()-13)/2),0)),"",OFFSET('12. SEGUIMIENTO 2027'!$N$14,INT((ROW()-13)/2),0)),IF(ISBLANK(OFFSET('9. METAS'!$U$20,INT((ROW()-14)/2),0)),"",OFFSET('9. METAS'!$U$20,INT((ROW()-14)/2),0)))</f>
        <v>24</v>
      </c>
      <c r="K262" s="245">
        <f ca="1">IF(MOD(ROW()-13,2)=0,IF(ISBLANK(OFFSET('12. SEGUIMIENTO 2027'!$O$14,INT((ROW()-13)/2),0)),"",OFFSET('12. SEGUIMIENTO 2027'!$O$14,INT((ROW()-13)/2),0)),IF(ISBLANK(OFFSET('9. METAS'!$V$20,INT((ROW()-14)/2),0)),"",OFFSET('9. METAS'!$V$20,INT((ROW()-14)/2),0)))</f>
        <v>24</v>
      </c>
      <c r="L262" s="245">
        <f ca="1">IF(MOD(ROW()-13,2)=0,IF(ISBLANK(OFFSET('12. SEGUIMIENTO 2027'!$P$14,INT((ROW()-13)/2),0)),"",OFFSET('12. SEGUIMIENTO 2027'!$P$14,INT((ROW()-13)/2),0)),IF(ISBLANK(OFFSET('9. METAS'!$W$20,INT((ROW()-14)/2),0)),"",OFFSET('9. METAS'!$W$20,INT((ROW()-14)/2),0)))</f>
        <v>16</v>
      </c>
      <c r="M262" s="246">
        <f ca="1">IF(MOD(ROW()-13,2)=0,IF(ISBLANK(OFFSET('12. SEGUIMIENTO 2027'!$Q$14,INT((ROW()-13)/2),0)),"",OFFSET('12. SEGUIMIENTO 2027'!$Q$14,INT((ROW()-13)/2),0)),IF(ISBLANK(OFFSET('9. METAS'!$X$20,INT((ROW()-14)/2),0)),"",OFFSET('9. METAS'!$X$20,INT((ROW()-14)/2),0)))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80" t="str">
        <f ca="1">IF(ISBLANK(OFFSET('9. METAS'!$L$20,INT((ROW()-13)/2),0)),"",OFFSET('9. METAS'!$L$20,INT((ROW()-13)/2),0))</f>
        <v/>
      </c>
      <c r="I263" s="1004"/>
      <c r="J263" s="244" t="str">
        <f ca="1">IF(MOD(ROW()-13,2)=0,IF(ISBLANK(OFFSET('12. SEGUIMIENTO 2027'!$N$14,INT((ROW()-13)/2),0)),"",OFFSET('12. SEGUIMIENTO 2027'!$N$14,INT((ROW()-13)/2),0)),IF(ISBLANK(OFFSET('9. METAS'!$U$20,INT((ROW()-14)/2),0)),"",OFFSET('9. METAS'!$U$20,INT((ROW()-14)/2),0)))</f>
        <v/>
      </c>
      <c r="K263" s="245" t="str">
        <f ca="1">IF(MOD(ROW()-13,2)=0,IF(ISBLANK(OFFSET('12. SEGUIMIENTO 2027'!$O$14,INT((ROW()-13)/2),0)),"",OFFSET('12. SEGUIMIENTO 2027'!$O$14,INT((ROW()-13)/2),0)),IF(ISBLANK(OFFSET('9. METAS'!$V$20,INT((ROW()-14)/2),0)),"",OFFSET('9. METAS'!$V$20,INT((ROW()-14)/2),0)))</f>
        <v/>
      </c>
      <c r="L263" s="245" t="str">
        <f ca="1">IF(MOD(ROW()-13,2)=0,IF(ISBLANK(OFFSET('12. SEGUIMIENTO 2027'!$P$14,INT((ROW()-13)/2),0)),"",OFFSET('12. SEGUIMIENTO 2027'!$P$14,INT((ROW()-13)/2),0)),IF(ISBLANK(OFFSET('9. METAS'!$W$20,INT((ROW()-14)/2),0)),"",OFFSET('9. METAS'!$W$20,INT((ROW()-14)/2),0)))</f>
        <v/>
      </c>
      <c r="M263" s="246" t="str">
        <f ca="1">IF(MOD(ROW()-13,2)=0,IF(ISBLANK(OFFSET('12. SEGUIMIENTO 2027'!$Q$14,INT((ROW()-13)/2),0)),"",OFFSET('12. SEGUIMIENTO 2027'!$Q$14,INT((ROW()-13)/2),0)),IF(ISBLANK(OFFSET('9. METAS'!$X$20,INT((ROW()-14)/2),0)),"",OFFSET('9. METAS'!$X$20,INT((ROW()-14)/2),0)))</f>
        <v/>
      </c>
      <c r="N263" s="1006" t="str">
        <f t="shared" ref="N263" ca="1" si="246">IFERROR(J263/J264,"ND")</f>
        <v>ND</v>
      </c>
      <c r="O263" s="1008" t="str">
        <f t="shared" ref="O263" ca="1" si="247">IFERROR(((J263)/H263),"ND")</f>
        <v>ND</v>
      </c>
      <c r="P263" s="1010"/>
    </row>
    <row r="264" spans="3:16">
      <c r="C264" s="1025"/>
      <c r="D264" s="1018"/>
      <c r="E264" s="1018"/>
      <c r="F264" s="1021"/>
      <c r="G264" s="1023"/>
      <c r="H264" s="1080"/>
      <c r="I264" s="1012"/>
      <c r="J264" s="244" t="str">
        <f ca="1">IF(MOD(ROW()-13,2)=0,IF(ISBLANK(OFFSET('12. SEGUIMIENTO 2027'!$N$14,INT((ROW()-13)/2),0)),"",OFFSET('12. SEGUIMIENTO 2027'!$N$14,INT((ROW()-13)/2),0)),IF(ISBLANK(OFFSET('9. METAS'!$U$20,INT((ROW()-14)/2),0)),"",OFFSET('9. METAS'!$U$20,INT((ROW()-14)/2),0)))</f>
        <v/>
      </c>
      <c r="K264" s="245" t="str">
        <f ca="1">IF(MOD(ROW()-13,2)=0,IF(ISBLANK(OFFSET('12. SEGUIMIENTO 2027'!$O$14,INT((ROW()-13)/2),0)),"",OFFSET('12. SEGUIMIENTO 2027'!$O$14,INT((ROW()-13)/2),0)),IF(ISBLANK(OFFSET('9. METAS'!$V$20,INT((ROW()-14)/2),0)),"",OFFSET('9. METAS'!$V$20,INT((ROW()-14)/2),0)))</f>
        <v/>
      </c>
      <c r="L264" s="245" t="str">
        <f ca="1">IF(MOD(ROW()-13,2)=0,IF(ISBLANK(OFFSET('12. SEGUIMIENTO 2027'!$P$14,INT((ROW()-13)/2),0)),"",OFFSET('12. SEGUIMIENTO 2027'!$P$14,INT((ROW()-13)/2),0)),IF(ISBLANK(OFFSET('9. METAS'!$W$20,INT((ROW()-14)/2),0)),"",OFFSET('9. METAS'!$W$20,INT((ROW()-14)/2),0)))</f>
        <v/>
      </c>
      <c r="M264" s="246" t="str">
        <f ca="1">IF(MOD(ROW()-13,2)=0,IF(ISBLANK(OFFSET('12. SEGUIMIENTO 2027'!$Q$14,INT((ROW()-13)/2),0)),"",OFFSET('12. SEGUIMIENTO 2027'!$Q$14,INT((ROW()-13)/2),0)),IF(ISBLANK(OFFSET('9. METAS'!$X$20,INT((ROW()-14)/2),0)),"",OFFSET('9. METAS'!$X$20,INT((ROW()-14)/2),0)))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80" t="str">
        <f ca="1">IF(ISBLANK(OFFSET('9. METAS'!$L$20,INT((ROW()-13)/2),0)),"",OFFSET('9. METAS'!$L$20,INT((ROW()-13)/2),0))</f>
        <v/>
      </c>
      <c r="I265" s="1004"/>
      <c r="J265" s="244" t="str">
        <f ca="1">IF(MOD(ROW()-13,2)=0,IF(ISBLANK(OFFSET('12. SEGUIMIENTO 2027'!$N$14,INT((ROW()-13)/2),0)),"",OFFSET('12. SEGUIMIENTO 2027'!$N$14,INT((ROW()-13)/2),0)),IF(ISBLANK(OFFSET('9. METAS'!$U$20,INT((ROW()-14)/2),0)),"",OFFSET('9. METAS'!$U$20,INT((ROW()-14)/2),0)))</f>
        <v/>
      </c>
      <c r="K265" s="245" t="str">
        <f ca="1">IF(MOD(ROW()-13,2)=0,IF(ISBLANK(OFFSET('12. SEGUIMIENTO 2027'!$O$14,INT((ROW()-13)/2),0)),"",OFFSET('12. SEGUIMIENTO 2027'!$O$14,INT((ROW()-13)/2),0)),IF(ISBLANK(OFFSET('9. METAS'!$V$20,INT((ROW()-14)/2),0)),"",OFFSET('9. METAS'!$V$20,INT((ROW()-14)/2),0)))</f>
        <v/>
      </c>
      <c r="L265" s="245" t="str">
        <f ca="1">IF(MOD(ROW()-13,2)=0,IF(ISBLANK(OFFSET('12. SEGUIMIENTO 2027'!$P$14,INT((ROW()-13)/2),0)),"",OFFSET('12. SEGUIMIENTO 2027'!$P$14,INT((ROW()-13)/2),0)),IF(ISBLANK(OFFSET('9. METAS'!$W$20,INT((ROW()-14)/2),0)),"",OFFSET('9. METAS'!$W$20,INT((ROW()-14)/2),0)))</f>
        <v/>
      </c>
      <c r="M265" s="246" t="str">
        <f ca="1">IF(MOD(ROW()-13,2)=0,IF(ISBLANK(OFFSET('12. SEGUIMIENTO 2027'!$Q$14,INT((ROW()-13)/2),0)),"",OFFSET('12. SEGUIMIENTO 2027'!$Q$14,INT((ROW()-13)/2),0)),IF(ISBLANK(OFFSET('9. METAS'!$X$20,INT((ROW()-14)/2),0)),"",OFFSET('9. METAS'!$X$20,INT((ROW()-14)/2),0)))</f>
        <v/>
      </c>
      <c r="N265" s="1006" t="str">
        <f t="shared" ref="N265" ca="1" si="248">IFERROR(J265/J266,"ND")</f>
        <v>ND</v>
      </c>
      <c r="O265" s="1008" t="str">
        <f t="shared" ref="O265" ca="1" si="249">IFERROR(((J265)/H265),"ND")</f>
        <v>ND</v>
      </c>
      <c r="P265" s="1010"/>
    </row>
    <row r="266" spans="3:16">
      <c r="C266" s="1025"/>
      <c r="D266" s="1018"/>
      <c r="E266" s="1018"/>
      <c r="F266" s="1021"/>
      <c r="G266" s="1023"/>
      <c r="H266" s="1080"/>
      <c r="I266" s="1012"/>
      <c r="J266" s="244" t="str">
        <f ca="1">IF(MOD(ROW()-13,2)=0,IF(ISBLANK(OFFSET('12. SEGUIMIENTO 2027'!$N$14,INT((ROW()-13)/2),0)),"",OFFSET('12. SEGUIMIENTO 2027'!$N$14,INT((ROW()-13)/2),0)),IF(ISBLANK(OFFSET('9. METAS'!$U$20,INT((ROW()-14)/2),0)),"",OFFSET('9. METAS'!$U$20,INT((ROW()-14)/2),0)))</f>
        <v/>
      </c>
      <c r="K266" s="245" t="str">
        <f ca="1">IF(MOD(ROW()-13,2)=0,IF(ISBLANK(OFFSET('12. SEGUIMIENTO 2027'!$O$14,INT((ROW()-13)/2),0)),"",OFFSET('12. SEGUIMIENTO 2027'!$O$14,INT((ROW()-13)/2),0)),IF(ISBLANK(OFFSET('9. METAS'!$V$20,INT((ROW()-14)/2),0)),"",OFFSET('9. METAS'!$V$20,INT((ROW()-14)/2),0)))</f>
        <v/>
      </c>
      <c r="L266" s="245" t="str">
        <f ca="1">IF(MOD(ROW()-13,2)=0,IF(ISBLANK(OFFSET('12. SEGUIMIENTO 2027'!$P$14,INT((ROW()-13)/2),0)),"",OFFSET('12. SEGUIMIENTO 2027'!$P$14,INT((ROW()-13)/2),0)),IF(ISBLANK(OFFSET('9. METAS'!$W$20,INT((ROW()-14)/2),0)),"",OFFSET('9. METAS'!$W$20,INT((ROW()-14)/2),0)))</f>
        <v/>
      </c>
      <c r="M266" s="246" t="str">
        <f ca="1">IF(MOD(ROW()-13,2)=0,IF(ISBLANK(OFFSET('12. SEGUIMIENTO 2027'!$Q$14,INT((ROW()-13)/2),0)),"",OFFSET('12. SEGUIMIENTO 2027'!$Q$14,INT((ROW()-13)/2),0)),IF(ISBLANK(OFFSET('9. METAS'!$X$20,INT((ROW()-14)/2),0)),"",OFFSET('9. METAS'!$X$20,INT((ROW()-14)/2),0)))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80" t="str">
        <f ca="1">IF(ISBLANK(OFFSET('9. METAS'!$L$20,INT((ROW()-13)/2),0)),"",OFFSET('9. METAS'!$L$20,INT((ROW()-13)/2),0))</f>
        <v/>
      </c>
      <c r="I267" s="1004"/>
      <c r="J267" s="244" t="str">
        <f ca="1">IF(MOD(ROW()-13,2)=0,IF(ISBLANK(OFFSET('12. SEGUIMIENTO 2027'!$N$14,INT((ROW()-13)/2),0)),"",OFFSET('12. SEGUIMIENTO 2027'!$N$14,INT((ROW()-13)/2),0)),IF(ISBLANK(OFFSET('9. METAS'!$U$20,INT((ROW()-14)/2),0)),"",OFFSET('9. METAS'!$U$20,INT((ROW()-14)/2),0)))</f>
        <v/>
      </c>
      <c r="K267" s="245" t="str">
        <f ca="1">IF(MOD(ROW()-13,2)=0,IF(ISBLANK(OFFSET('12. SEGUIMIENTO 2027'!$O$14,INT((ROW()-13)/2),0)),"",OFFSET('12. SEGUIMIENTO 2027'!$O$14,INT((ROW()-13)/2),0)),IF(ISBLANK(OFFSET('9. METAS'!$V$20,INT((ROW()-14)/2),0)),"",OFFSET('9. METAS'!$V$20,INT((ROW()-14)/2),0)))</f>
        <v/>
      </c>
      <c r="L267" s="245" t="str">
        <f ca="1">IF(MOD(ROW()-13,2)=0,IF(ISBLANK(OFFSET('12. SEGUIMIENTO 2027'!$P$14,INT((ROW()-13)/2),0)),"",OFFSET('12. SEGUIMIENTO 2027'!$P$14,INT((ROW()-13)/2),0)),IF(ISBLANK(OFFSET('9. METAS'!$W$20,INT((ROW()-14)/2),0)),"",OFFSET('9. METAS'!$W$20,INT((ROW()-14)/2),0)))</f>
        <v/>
      </c>
      <c r="M267" s="246" t="str">
        <f ca="1">IF(MOD(ROW()-13,2)=0,IF(ISBLANK(OFFSET('12. SEGUIMIENTO 2027'!$Q$14,INT((ROW()-13)/2),0)),"",OFFSET('12. SEGUIMIENTO 2027'!$Q$14,INT((ROW()-13)/2),0)),IF(ISBLANK(OFFSET('9. METAS'!$X$20,INT((ROW()-14)/2),0)),"",OFFSET('9. METAS'!$X$20,INT((ROW()-14)/2),0)))</f>
        <v/>
      </c>
      <c r="N267" s="1006" t="str">
        <f t="shared" ref="N267" ca="1" si="250">IFERROR(J267/J268,"ND")</f>
        <v>ND</v>
      </c>
      <c r="O267" s="1008" t="str">
        <f t="shared" ref="O267" ca="1" si="251">IFERROR(((J267)/H267),"ND")</f>
        <v>ND</v>
      </c>
      <c r="P267" s="1010"/>
    </row>
    <row r="268" spans="3:16">
      <c r="C268" s="1025"/>
      <c r="D268" s="1018"/>
      <c r="E268" s="1018"/>
      <c r="F268" s="1021"/>
      <c r="G268" s="1023"/>
      <c r="H268" s="1080"/>
      <c r="I268" s="1012"/>
      <c r="J268" s="244" t="str">
        <f ca="1">IF(MOD(ROW()-13,2)=0,IF(ISBLANK(OFFSET('12. SEGUIMIENTO 2027'!$N$14,INT((ROW()-13)/2),0)),"",OFFSET('12. SEGUIMIENTO 2027'!$N$14,INT((ROW()-13)/2),0)),IF(ISBLANK(OFFSET('9. METAS'!$U$20,INT((ROW()-14)/2),0)),"",OFFSET('9. METAS'!$U$20,INT((ROW()-14)/2),0)))</f>
        <v/>
      </c>
      <c r="K268" s="245" t="str">
        <f ca="1">IF(MOD(ROW()-13,2)=0,IF(ISBLANK(OFFSET('12. SEGUIMIENTO 2027'!$O$14,INT((ROW()-13)/2),0)),"",OFFSET('12. SEGUIMIENTO 2027'!$O$14,INT((ROW()-13)/2),0)),IF(ISBLANK(OFFSET('9. METAS'!$V$20,INT((ROW()-14)/2),0)),"",OFFSET('9. METAS'!$V$20,INT((ROW()-14)/2),0)))</f>
        <v/>
      </c>
      <c r="L268" s="245" t="str">
        <f ca="1">IF(MOD(ROW()-13,2)=0,IF(ISBLANK(OFFSET('12. SEGUIMIENTO 2027'!$P$14,INT((ROW()-13)/2),0)),"",OFFSET('12. SEGUIMIENTO 2027'!$P$14,INT((ROW()-13)/2),0)),IF(ISBLANK(OFFSET('9. METAS'!$W$20,INT((ROW()-14)/2),0)),"",OFFSET('9. METAS'!$W$20,INT((ROW()-14)/2),0)))</f>
        <v/>
      </c>
      <c r="M268" s="246" t="str">
        <f ca="1">IF(MOD(ROW()-13,2)=0,IF(ISBLANK(OFFSET('12. SEGUIMIENTO 2027'!$Q$14,INT((ROW()-13)/2),0)),"",OFFSET('12. SEGUIMIENTO 2027'!$Q$14,INT((ROW()-13)/2),0)),IF(ISBLANK(OFFSET('9. METAS'!$X$20,INT((ROW()-14)/2),0)),"",OFFSET('9. METAS'!$X$20,INT((ROW()-14)/2),0)))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80">
        <f ca="1">IF(ISBLANK(OFFSET('9. METAS'!$L$20,INT((ROW()-13)/2),0)),"",OFFSET('9. METAS'!$L$20,INT((ROW()-13)/2),0))</f>
        <v>100</v>
      </c>
      <c r="I269" s="1004"/>
      <c r="J269" s="244" t="str">
        <f ca="1">IF(MOD(ROW()-13,2)=0,IF(ISBLANK(OFFSET('12. SEGUIMIENTO 2027'!$N$14,INT((ROW()-13)/2),0)),"",OFFSET('12. SEGUIMIENTO 2027'!$N$14,INT((ROW()-13)/2),0)),IF(ISBLANK(OFFSET('9. METAS'!$U$20,INT((ROW()-14)/2),0)),"",OFFSET('9. METAS'!$U$20,INT((ROW()-14)/2),0)))</f>
        <v/>
      </c>
      <c r="K269" s="245" t="str">
        <f ca="1">IF(MOD(ROW()-13,2)=0,IF(ISBLANK(OFFSET('12. SEGUIMIENTO 2027'!$O$14,INT((ROW()-13)/2),0)),"",OFFSET('12. SEGUIMIENTO 2027'!$O$14,INT((ROW()-13)/2),0)),IF(ISBLANK(OFFSET('9. METAS'!$V$20,INT((ROW()-14)/2),0)),"",OFFSET('9. METAS'!$V$20,INT((ROW()-14)/2),0)))</f>
        <v/>
      </c>
      <c r="L269" s="245" t="str">
        <f ca="1">IF(MOD(ROW()-13,2)=0,IF(ISBLANK(OFFSET('12. SEGUIMIENTO 2027'!$P$14,INT((ROW()-13)/2),0)),"",OFFSET('12. SEGUIMIENTO 2027'!$P$14,INT((ROW()-13)/2),0)),IF(ISBLANK(OFFSET('9. METAS'!$W$20,INT((ROW()-14)/2),0)),"",OFFSET('9. METAS'!$W$20,INT((ROW()-14)/2),0)))</f>
        <v/>
      </c>
      <c r="M269" s="246" t="str">
        <f ca="1">IF(MOD(ROW()-13,2)=0,IF(ISBLANK(OFFSET('12. SEGUIMIENTO 2027'!$Q$14,INT((ROW()-13)/2),0)),"",OFFSET('12. SEGUIMIENTO 2027'!$Q$14,INT((ROW()-13)/2),0)),IF(ISBLANK(OFFSET('9. METAS'!$X$20,INT((ROW()-14)/2),0)),"",OFFSET('9. METAS'!$X$20,INT((ROW()-14)/2),0)))</f>
        <v/>
      </c>
      <c r="N269" s="1006" t="str">
        <f t="shared" ref="N269" ca="1" si="252">IFERROR(J269/J270,"ND")</f>
        <v>ND</v>
      </c>
      <c r="O269" s="1008" t="str">
        <f t="shared" ref="O269" ca="1" si="253">IFERROR(((J269)/H269),"ND")</f>
        <v>ND</v>
      </c>
      <c r="P269" s="1010"/>
    </row>
    <row r="270" spans="3:16">
      <c r="C270" s="1025"/>
      <c r="D270" s="1018"/>
      <c r="E270" s="1018"/>
      <c r="F270" s="1021"/>
      <c r="G270" s="1023"/>
      <c r="H270" s="1080"/>
      <c r="I270" s="1012"/>
      <c r="J270" s="244">
        <f ca="1">IF(MOD(ROW()-13,2)=0,IF(ISBLANK(OFFSET('12. SEGUIMIENTO 2027'!$N$14,INT((ROW()-13)/2),0)),"",OFFSET('12. SEGUIMIENTO 2027'!$N$14,INT((ROW()-13)/2),0)),IF(ISBLANK(OFFSET('9. METAS'!$U$20,INT((ROW()-14)/2),0)),"",OFFSET('9. METAS'!$U$20,INT((ROW()-14)/2),0)))</f>
        <v>25</v>
      </c>
      <c r="K270" s="245">
        <f ca="1">IF(MOD(ROW()-13,2)=0,IF(ISBLANK(OFFSET('12. SEGUIMIENTO 2027'!$O$14,INT((ROW()-13)/2),0)),"",OFFSET('12. SEGUIMIENTO 2027'!$O$14,INT((ROW()-13)/2),0)),IF(ISBLANK(OFFSET('9. METAS'!$V$20,INT((ROW()-14)/2),0)),"",OFFSET('9. METAS'!$V$20,INT((ROW()-14)/2),0)))</f>
        <v>25</v>
      </c>
      <c r="L270" s="245">
        <f ca="1">IF(MOD(ROW()-13,2)=0,IF(ISBLANK(OFFSET('12. SEGUIMIENTO 2027'!$P$14,INT((ROW()-13)/2),0)),"",OFFSET('12. SEGUIMIENTO 2027'!$P$14,INT((ROW()-13)/2),0)),IF(ISBLANK(OFFSET('9. METAS'!$W$20,INT((ROW()-14)/2),0)),"",OFFSET('9. METAS'!$W$20,INT((ROW()-14)/2),0)))</f>
        <v>25</v>
      </c>
      <c r="M270" s="246">
        <f ca="1">IF(MOD(ROW()-13,2)=0,IF(ISBLANK(OFFSET('12. SEGUIMIENTO 2027'!$Q$14,INT((ROW()-13)/2),0)),"",OFFSET('12. SEGUIMIENTO 2027'!$Q$14,INT((ROW()-13)/2),0)),IF(ISBLANK(OFFSET('9. METAS'!$X$20,INT((ROW()-14)/2),0)),"",OFFSET('9. METAS'!$X$20,INT((ROW()-14)/2),0)))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80">
        <f ca="1">IF(ISBLANK(OFFSET('9. METAS'!$L$20,INT((ROW()-13)/2),0)),"",OFFSET('9. METAS'!$L$20,INT((ROW()-13)/2),0))</f>
        <v>973</v>
      </c>
      <c r="I271" s="1004"/>
      <c r="J271" s="244" t="str">
        <f ca="1">IF(MOD(ROW()-13,2)=0,IF(ISBLANK(OFFSET('12. SEGUIMIENTO 2027'!$N$14,INT((ROW()-13)/2),0)),"",OFFSET('12. SEGUIMIENTO 2027'!$N$14,INT((ROW()-13)/2),0)),IF(ISBLANK(OFFSET('9. METAS'!$U$20,INT((ROW()-14)/2),0)),"",OFFSET('9. METAS'!$U$20,INT((ROW()-14)/2),0)))</f>
        <v/>
      </c>
      <c r="K271" s="245" t="str">
        <f ca="1">IF(MOD(ROW()-13,2)=0,IF(ISBLANK(OFFSET('12. SEGUIMIENTO 2027'!$O$14,INT((ROW()-13)/2),0)),"",OFFSET('12. SEGUIMIENTO 2027'!$O$14,INT((ROW()-13)/2),0)),IF(ISBLANK(OFFSET('9. METAS'!$V$20,INT((ROW()-14)/2),0)),"",OFFSET('9. METAS'!$V$20,INT((ROW()-14)/2),0)))</f>
        <v/>
      </c>
      <c r="L271" s="245" t="str">
        <f ca="1">IF(MOD(ROW()-13,2)=0,IF(ISBLANK(OFFSET('12. SEGUIMIENTO 2027'!$P$14,INT((ROW()-13)/2),0)),"",OFFSET('12. SEGUIMIENTO 2027'!$P$14,INT((ROW()-13)/2),0)),IF(ISBLANK(OFFSET('9. METAS'!$W$20,INT((ROW()-14)/2),0)),"",OFFSET('9. METAS'!$W$20,INT((ROW()-14)/2),0)))</f>
        <v/>
      </c>
      <c r="M271" s="246" t="str">
        <f ca="1">IF(MOD(ROW()-13,2)=0,IF(ISBLANK(OFFSET('12. SEGUIMIENTO 2027'!$Q$14,INT((ROW()-13)/2),0)),"",OFFSET('12. SEGUIMIENTO 2027'!$Q$14,INT((ROW()-13)/2),0)),IF(ISBLANK(OFFSET('9. METAS'!$X$20,INT((ROW()-14)/2),0)),"",OFFSET('9. METAS'!$X$20,INT((ROW()-14)/2),0)))</f>
        <v/>
      </c>
      <c r="N271" s="1006" t="str">
        <f t="shared" ref="N271" ca="1" si="254">IFERROR(J271/J272,"ND")</f>
        <v>ND</v>
      </c>
      <c r="O271" s="1008" t="str">
        <f t="shared" ref="O271" ca="1" si="255">IFERROR(((J271)/H271),"ND")</f>
        <v>ND</v>
      </c>
      <c r="P271" s="1010"/>
    </row>
    <row r="272" spans="3:16">
      <c r="C272" s="1025"/>
      <c r="D272" s="1018"/>
      <c r="E272" s="1018"/>
      <c r="F272" s="1021"/>
      <c r="G272" s="1023"/>
      <c r="H272" s="1080"/>
      <c r="I272" s="1012"/>
      <c r="J272" s="244">
        <f ca="1">IF(MOD(ROW()-13,2)=0,IF(ISBLANK(OFFSET('12. SEGUIMIENTO 2027'!$N$14,INT((ROW()-13)/2),0)),"",OFFSET('12. SEGUIMIENTO 2027'!$N$14,INT((ROW()-13)/2),0)),IF(ISBLANK(OFFSET('9. METAS'!$U$20,INT((ROW()-14)/2),0)),"",OFFSET('9. METAS'!$U$20,INT((ROW()-14)/2),0)))</f>
        <v>226</v>
      </c>
      <c r="K272" s="245">
        <f ca="1">IF(MOD(ROW()-13,2)=0,IF(ISBLANK(OFFSET('12. SEGUIMIENTO 2027'!$O$14,INT((ROW()-13)/2),0)),"",OFFSET('12. SEGUIMIENTO 2027'!$O$14,INT((ROW()-13)/2),0)),IF(ISBLANK(OFFSET('9. METAS'!$V$20,INT((ROW()-14)/2),0)),"",OFFSET('9. METAS'!$V$20,INT((ROW()-14)/2),0)))</f>
        <v>261</v>
      </c>
      <c r="L272" s="245">
        <f ca="1">IF(MOD(ROW()-13,2)=0,IF(ISBLANK(OFFSET('12. SEGUIMIENTO 2027'!$P$14,INT((ROW()-13)/2),0)),"",OFFSET('12. SEGUIMIENTO 2027'!$P$14,INT((ROW()-13)/2),0)),IF(ISBLANK(OFFSET('9. METAS'!$W$20,INT((ROW()-14)/2),0)),"",OFFSET('9. METAS'!$W$20,INT((ROW()-14)/2),0)))</f>
        <v>260</v>
      </c>
      <c r="M272" s="246">
        <f ca="1">IF(MOD(ROW()-13,2)=0,IF(ISBLANK(OFFSET('12. SEGUIMIENTO 2027'!$Q$14,INT((ROW()-13)/2),0)),"",OFFSET('12. SEGUIMIENTO 2027'!$Q$14,INT((ROW()-13)/2),0)),IF(ISBLANK(OFFSET('9. METAS'!$X$20,INT((ROW()-14)/2),0)),"",OFFSET('9. METAS'!$X$20,INT((ROW()-14)/2),0)))</f>
        <v>226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80" t="str">
        <f ca="1">IF(ISBLANK(OFFSET('9. METAS'!$L$20,INT((ROW()-13)/2),0)),"",OFFSET('9. METAS'!$L$20,INT((ROW()-13)/2),0))</f>
        <v/>
      </c>
      <c r="I273" s="1004"/>
      <c r="J273" s="244" t="str">
        <f ca="1">IF(MOD(ROW()-13,2)=0,IF(ISBLANK(OFFSET('12. SEGUIMIENTO 2027'!$N$14,INT((ROW()-13)/2),0)),"",OFFSET('12. SEGUIMIENTO 2027'!$N$14,INT((ROW()-13)/2),0)),IF(ISBLANK(OFFSET('9. METAS'!$U$20,INT((ROW()-14)/2),0)),"",OFFSET('9. METAS'!$U$20,INT((ROW()-14)/2),0)))</f>
        <v/>
      </c>
      <c r="K273" s="245" t="str">
        <f ca="1">IF(MOD(ROW()-13,2)=0,IF(ISBLANK(OFFSET('12. SEGUIMIENTO 2027'!$O$14,INT((ROW()-13)/2),0)),"",OFFSET('12. SEGUIMIENTO 2027'!$O$14,INT((ROW()-13)/2),0)),IF(ISBLANK(OFFSET('9. METAS'!$V$20,INT((ROW()-14)/2),0)),"",OFFSET('9. METAS'!$V$20,INT((ROW()-14)/2),0)))</f>
        <v/>
      </c>
      <c r="L273" s="245" t="str">
        <f ca="1">IF(MOD(ROW()-13,2)=0,IF(ISBLANK(OFFSET('12. SEGUIMIENTO 2027'!$P$14,INT((ROW()-13)/2),0)),"",OFFSET('12. SEGUIMIENTO 2027'!$P$14,INT((ROW()-13)/2),0)),IF(ISBLANK(OFFSET('9. METAS'!$W$20,INT((ROW()-14)/2),0)),"",OFFSET('9. METAS'!$W$20,INT((ROW()-14)/2),0)))</f>
        <v/>
      </c>
      <c r="M273" s="246" t="str">
        <f ca="1">IF(MOD(ROW()-13,2)=0,IF(ISBLANK(OFFSET('12. SEGUIMIENTO 2027'!$Q$14,INT((ROW()-13)/2),0)),"",OFFSET('12. SEGUIMIENTO 2027'!$Q$14,INT((ROW()-13)/2),0)),IF(ISBLANK(OFFSET('9. METAS'!$X$20,INT((ROW()-14)/2),0)),"",OFFSET('9. METAS'!$X$20,INT((ROW()-14)/2),0)))</f>
        <v/>
      </c>
      <c r="N273" s="1006" t="str">
        <f t="shared" ref="N273" ca="1" si="256">IFERROR(J273/J274,"ND")</f>
        <v>ND</v>
      </c>
      <c r="O273" s="1008" t="str">
        <f t="shared" ref="O273" ca="1" si="257">IFERROR(((J273)/H273),"ND")</f>
        <v>ND</v>
      </c>
      <c r="P273" s="1010"/>
    </row>
    <row r="274" spans="3:16">
      <c r="C274" s="1025"/>
      <c r="D274" s="1018"/>
      <c r="E274" s="1018"/>
      <c r="F274" s="1021"/>
      <c r="G274" s="1023"/>
      <c r="H274" s="1080"/>
      <c r="I274" s="1012"/>
      <c r="J274" s="244" t="str">
        <f ca="1">IF(MOD(ROW()-13,2)=0,IF(ISBLANK(OFFSET('12. SEGUIMIENTO 2027'!$N$14,INT((ROW()-13)/2),0)),"",OFFSET('12. SEGUIMIENTO 2027'!$N$14,INT((ROW()-13)/2),0)),IF(ISBLANK(OFFSET('9. METAS'!$U$20,INT((ROW()-14)/2),0)),"",OFFSET('9. METAS'!$U$20,INT((ROW()-14)/2),0)))</f>
        <v/>
      </c>
      <c r="K274" s="245" t="str">
        <f ca="1">IF(MOD(ROW()-13,2)=0,IF(ISBLANK(OFFSET('12. SEGUIMIENTO 2027'!$O$14,INT((ROW()-13)/2),0)),"",OFFSET('12. SEGUIMIENTO 2027'!$O$14,INT((ROW()-13)/2),0)),IF(ISBLANK(OFFSET('9. METAS'!$V$20,INT((ROW()-14)/2),0)),"",OFFSET('9. METAS'!$V$20,INT((ROW()-14)/2),0)))</f>
        <v/>
      </c>
      <c r="L274" s="245" t="str">
        <f ca="1">IF(MOD(ROW()-13,2)=0,IF(ISBLANK(OFFSET('12. SEGUIMIENTO 2027'!$P$14,INT((ROW()-13)/2),0)),"",OFFSET('12. SEGUIMIENTO 2027'!$P$14,INT((ROW()-13)/2),0)),IF(ISBLANK(OFFSET('9. METAS'!$W$20,INT((ROW()-14)/2),0)),"",OFFSET('9. METAS'!$W$20,INT((ROW()-14)/2),0)))</f>
        <v/>
      </c>
      <c r="M274" s="246" t="str">
        <f ca="1">IF(MOD(ROW()-13,2)=0,IF(ISBLANK(OFFSET('12. SEGUIMIENTO 2027'!$Q$14,INT((ROW()-13)/2),0)),"",OFFSET('12. SEGUIMIENTO 2027'!$Q$14,INT((ROW()-13)/2),0)),IF(ISBLANK(OFFSET('9. METAS'!$X$20,INT((ROW()-14)/2),0)),"",OFFSET('9. METAS'!$X$20,INT((ROW()-14)/2),0)))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80" t="str">
        <f ca="1">IF(ISBLANK(OFFSET('9. METAS'!$L$20,INT((ROW()-13)/2),0)),"",OFFSET('9. METAS'!$L$20,INT((ROW()-13)/2),0))</f>
        <v/>
      </c>
      <c r="I275" s="1004"/>
      <c r="J275" s="244" t="str">
        <f ca="1">IF(MOD(ROW()-13,2)=0,IF(ISBLANK(OFFSET('12. SEGUIMIENTO 2027'!$N$14,INT((ROW()-13)/2),0)),"",OFFSET('12. SEGUIMIENTO 2027'!$N$14,INT((ROW()-13)/2),0)),IF(ISBLANK(OFFSET('9. METAS'!$U$20,INT((ROW()-14)/2),0)),"",OFFSET('9. METAS'!$U$20,INT((ROW()-14)/2),0)))</f>
        <v/>
      </c>
      <c r="K275" s="245" t="str">
        <f ca="1">IF(MOD(ROW()-13,2)=0,IF(ISBLANK(OFFSET('12. SEGUIMIENTO 2027'!$O$14,INT((ROW()-13)/2),0)),"",OFFSET('12. SEGUIMIENTO 2027'!$O$14,INT((ROW()-13)/2),0)),IF(ISBLANK(OFFSET('9. METAS'!$V$20,INT((ROW()-14)/2),0)),"",OFFSET('9. METAS'!$V$20,INT((ROW()-14)/2),0)))</f>
        <v/>
      </c>
      <c r="L275" s="245" t="str">
        <f ca="1">IF(MOD(ROW()-13,2)=0,IF(ISBLANK(OFFSET('12. SEGUIMIENTO 2027'!$P$14,INT((ROW()-13)/2),0)),"",OFFSET('12. SEGUIMIENTO 2027'!$P$14,INT((ROW()-13)/2),0)),IF(ISBLANK(OFFSET('9. METAS'!$W$20,INT((ROW()-14)/2),0)),"",OFFSET('9. METAS'!$W$20,INT((ROW()-14)/2),0)))</f>
        <v/>
      </c>
      <c r="M275" s="246" t="str">
        <f ca="1">IF(MOD(ROW()-13,2)=0,IF(ISBLANK(OFFSET('12. SEGUIMIENTO 2027'!$Q$14,INT((ROW()-13)/2),0)),"",OFFSET('12. SEGUIMIENTO 2027'!$Q$14,INT((ROW()-13)/2),0)),IF(ISBLANK(OFFSET('9. METAS'!$X$20,INT((ROW()-14)/2),0)),"",OFFSET('9. METAS'!$X$20,INT((ROW()-14)/2),0)))</f>
        <v/>
      </c>
      <c r="N275" s="1006" t="str">
        <f t="shared" ref="N275" ca="1" si="258">IFERROR(J275/J276,"ND")</f>
        <v>ND</v>
      </c>
      <c r="O275" s="1008" t="str">
        <f t="shared" ref="O275" ca="1" si="259">IFERROR(((J275)/H275),"ND")</f>
        <v>ND</v>
      </c>
      <c r="P275" s="1010"/>
    </row>
    <row r="276" spans="3:16">
      <c r="C276" s="1025"/>
      <c r="D276" s="1018"/>
      <c r="E276" s="1018"/>
      <c r="F276" s="1021"/>
      <c r="G276" s="1023"/>
      <c r="H276" s="1080"/>
      <c r="I276" s="1012"/>
      <c r="J276" s="244" t="str">
        <f ca="1">IF(MOD(ROW()-13,2)=0,IF(ISBLANK(OFFSET('12. SEGUIMIENTO 2027'!$N$14,INT((ROW()-13)/2),0)),"",OFFSET('12. SEGUIMIENTO 2027'!$N$14,INT((ROW()-13)/2),0)),IF(ISBLANK(OFFSET('9. METAS'!$U$20,INT((ROW()-14)/2),0)),"",OFFSET('9. METAS'!$U$20,INT((ROW()-14)/2),0)))</f>
        <v/>
      </c>
      <c r="K276" s="245" t="str">
        <f ca="1">IF(MOD(ROW()-13,2)=0,IF(ISBLANK(OFFSET('12. SEGUIMIENTO 2027'!$O$14,INT((ROW()-13)/2),0)),"",OFFSET('12. SEGUIMIENTO 2027'!$O$14,INT((ROW()-13)/2),0)),IF(ISBLANK(OFFSET('9. METAS'!$V$20,INT((ROW()-14)/2),0)),"",OFFSET('9. METAS'!$V$20,INT((ROW()-14)/2),0)))</f>
        <v/>
      </c>
      <c r="L276" s="245" t="str">
        <f ca="1">IF(MOD(ROW()-13,2)=0,IF(ISBLANK(OFFSET('12. SEGUIMIENTO 2027'!$P$14,INT((ROW()-13)/2),0)),"",OFFSET('12. SEGUIMIENTO 2027'!$P$14,INT((ROW()-13)/2),0)),IF(ISBLANK(OFFSET('9. METAS'!$W$20,INT((ROW()-14)/2),0)),"",OFFSET('9. METAS'!$W$20,INT((ROW()-14)/2),0)))</f>
        <v/>
      </c>
      <c r="M276" s="246" t="str">
        <f ca="1">IF(MOD(ROW()-13,2)=0,IF(ISBLANK(OFFSET('12. SEGUIMIENTO 2027'!$Q$14,INT((ROW()-13)/2),0)),"",OFFSET('12. SEGUIMIENTO 2027'!$Q$14,INT((ROW()-13)/2),0)),IF(ISBLANK(OFFSET('9. METAS'!$X$20,INT((ROW()-14)/2),0)),"",OFFSET('9. METAS'!$X$20,INT((ROW()-14)/2),0)))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80" t="str">
        <f ca="1">IF(ISBLANK(OFFSET('9. METAS'!$L$20,INT((ROW()-13)/2),0)),"",OFFSET('9. METAS'!$L$20,INT((ROW()-13)/2),0))</f>
        <v/>
      </c>
      <c r="I277" s="1004"/>
      <c r="J277" s="244" t="str">
        <f ca="1">IF(MOD(ROW()-13,2)=0,IF(ISBLANK(OFFSET('12. SEGUIMIENTO 2027'!$N$14,INT((ROW()-13)/2),0)),"",OFFSET('12. SEGUIMIENTO 2027'!$N$14,INT((ROW()-13)/2),0)),IF(ISBLANK(OFFSET('9. METAS'!$U$20,INT((ROW()-14)/2),0)),"",OFFSET('9. METAS'!$U$20,INT((ROW()-14)/2),0)))</f>
        <v/>
      </c>
      <c r="K277" s="245" t="str">
        <f ca="1">IF(MOD(ROW()-13,2)=0,IF(ISBLANK(OFFSET('12. SEGUIMIENTO 2027'!$O$14,INT((ROW()-13)/2),0)),"",OFFSET('12. SEGUIMIENTO 2027'!$O$14,INT((ROW()-13)/2),0)),IF(ISBLANK(OFFSET('9. METAS'!$V$20,INT((ROW()-14)/2),0)),"",OFFSET('9. METAS'!$V$20,INT((ROW()-14)/2),0)))</f>
        <v/>
      </c>
      <c r="L277" s="245" t="str">
        <f ca="1">IF(MOD(ROW()-13,2)=0,IF(ISBLANK(OFFSET('12. SEGUIMIENTO 2027'!$P$14,INT((ROW()-13)/2),0)),"",OFFSET('12. SEGUIMIENTO 2027'!$P$14,INT((ROW()-13)/2),0)),IF(ISBLANK(OFFSET('9. METAS'!$W$20,INT((ROW()-14)/2),0)),"",OFFSET('9. METAS'!$W$20,INT((ROW()-14)/2),0)))</f>
        <v/>
      </c>
      <c r="M277" s="246" t="str">
        <f ca="1">IF(MOD(ROW()-13,2)=0,IF(ISBLANK(OFFSET('12. SEGUIMIENTO 2027'!$Q$14,INT((ROW()-13)/2),0)),"",OFFSET('12. SEGUIMIENTO 2027'!$Q$14,INT((ROW()-13)/2),0)),IF(ISBLANK(OFFSET('9. METAS'!$X$20,INT((ROW()-14)/2),0)),"",OFFSET('9. METAS'!$X$20,INT((ROW()-14)/2),0)))</f>
        <v/>
      </c>
      <c r="N277" s="1006" t="str">
        <f t="shared" ref="N277" ca="1" si="260">IFERROR(J277/J278,"ND")</f>
        <v>ND</v>
      </c>
      <c r="O277" s="1008" t="str">
        <f t="shared" ref="O277" ca="1" si="261">IFERROR(((J277)/H277),"ND")</f>
        <v>ND</v>
      </c>
      <c r="P277" s="1010"/>
    </row>
    <row r="278" spans="3:16">
      <c r="C278" s="1025"/>
      <c r="D278" s="1018"/>
      <c r="E278" s="1018"/>
      <c r="F278" s="1021"/>
      <c r="G278" s="1023"/>
      <c r="H278" s="1080"/>
      <c r="I278" s="1012"/>
      <c r="J278" s="244" t="str">
        <f ca="1">IF(MOD(ROW()-13,2)=0,IF(ISBLANK(OFFSET('12. SEGUIMIENTO 2027'!$N$14,INT((ROW()-13)/2),0)),"",OFFSET('12. SEGUIMIENTO 2027'!$N$14,INT((ROW()-13)/2),0)),IF(ISBLANK(OFFSET('9. METAS'!$U$20,INT((ROW()-14)/2),0)),"",OFFSET('9. METAS'!$U$20,INT((ROW()-14)/2),0)))</f>
        <v/>
      </c>
      <c r="K278" s="245" t="str">
        <f ca="1">IF(MOD(ROW()-13,2)=0,IF(ISBLANK(OFFSET('12. SEGUIMIENTO 2027'!$O$14,INT((ROW()-13)/2),0)),"",OFFSET('12. SEGUIMIENTO 2027'!$O$14,INT((ROW()-13)/2),0)),IF(ISBLANK(OFFSET('9. METAS'!$V$20,INT((ROW()-14)/2),0)),"",OFFSET('9. METAS'!$V$20,INT((ROW()-14)/2),0)))</f>
        <v/>
      </c>
      <c r="L278" s="245" t="str">
        <f ca="1">IF(MOD(ROW()-13,2)=0,IF(ISBLANK(OFFSET('12. SEGUIMIENTO 2027'!$P$14,INT((ROW()-13)/2),0)),"",OFFSET('12. SEGUIMIENTO 2027'!$P$14,INT((ROW()-13)/2),0)),IF(ISBLANK(OFFSET('9. METAS'!$W$20,INT((ROW()-14)/2),0)),"",OFFSET('9. METAS'!$W$20,INT((ROW()-14)/2),0)))</f>
        <v/>
      </c>
      <c r="M278" s="246" t="str">
        <f ca="1">IF(MOD(ROW()-13,2)=0,IF(ISBLANK(OFFSET('12. SEGUIMIENTO 2027'!$Q$14,INT((ROW()-13)/2),0)),"",OFFSET('12. SEGUIMIENTO 2027'!$Q$14,INT((ROW()-13)/2),0)),IF(ISBLANK(OFFSET('9. METAS'!$X$20,INT((ROW()-14)/2),0)),"",OFFSET('9. METAS'!$X$20,INT((ROW()-14)/2),0)))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80" t="str">
        <f ca="1">IF(ISBLANK(OFFSET('9. METAS'!$L$20,INT((ROW()-13)/2),0)),"",OFFSET('9. METAS'!$L$20,INT((ROW()-13)/2),0))</f>
        <v/>
      </c>
      <c r="I279" s="1004"/>
      <c r="J279" s="244" t="str">
        <f ca="1">IF(MOD(ROW()-13,2)=0,IF(ISBLANK(OFFSET('12. SEGUIMIENTO 2027'!$N$14,INT((ROW()-13)/2),0)),"",OFFSET('12. SEGUIMIENTO 2027'!$N$14,INT((ROW()-13)/2),0)),IF(ISBLANK(OFFSET('9. METAS'!$U$20,INT((ROW()-14)/2),0)),"",OFFSET('9. METAS'!$U$20,INT((ROW()-14)/2),0)))</f>
        <v/>
      </c>
      <c r="K279" s="245" t="str">
        <f ca="1">IF(MOD(ROW()-13,2)=0,IF(ISBLANK(OFFSET('12. SEGUIMIENTO 2027'!$O$14,INT((ROW()-13)/2),0)),"",OFFSET('12. SEGUIMIENTO 2027'!$O$14,INT((ROW()-13)/2),0)),IF(ISBLANK(OFFSET('9. METAS'!$V$20,INT((ROW()-14)/2),0)),"",OFFSET('9. METAS'!$V$20,INT((ROW()-14)/2),0)))</f>
        <v/>
      </c>
      <c r="L279" s="245" t="str">
        <f ca="1">IF(MOD(ROW()-13,2)=0,IF(ISBLANK(OFFSET('12. SEGUIMIENTO 2027'!$P$14,INT((ROW()-13)/2),0)),"",OFFSET('12. SEGUIMIENTO 2027'!$P$14,INT((ROW()-13)/2),0)),IF(ISBLANK(OFFSET('9. METAS'!$W$20,INT((ROW()-14)/2),0)),"",OFFSET('9. METAS'!$W$20,INT((ROW()-14)/2),0)))</f>
        <v/>
      </c>
      <c r="M279" s="246" t="str">
        <f ca="1">IF(MOD(ROW()-13,2)=0,IF(ISBLANK(OFFSET('12. SEGUIMIENTO 2027'!$Q$14,INT((ROW()-13)/2),0)),"",OFFSET('12. SEGUIMIENTO 2027'!$Q$14,INT((ROW()-13)/2),0)),IF(ISBLANK(OFFSET('9. METAS'!$X$20,INT((ROW()-14)/2),0)),"",OFFSET('9. METAS'!$X$20,INT((ROW()-14)/2),0)))</f>
        <v/>
      </c>
      <c r="N279" s="1006" t="str">
        <f t="shared" ref="N279" ca="1" si="262">IFERROR(J279/J280,"ND")</f>
        <v>ND</v>
      </c>
      <c r="O279" s="1008" t="str">
        <f t="shared" ref="O279" ca="1" si="263">IFERROR(((J279)/H279),"ND")</f>
        <v>ND</v>
      </c>
      <c r="P279" s="1010"/>
    </row>
    <row r="280" spans="3:16">
      <c r="C280" s="1025"/>
      <c r="D280" s="1018"/>
      <c r="E280" s="1018"/>
      <c r="F280" s="1021"/>
      <c r="G280" s="1023"/>
      <c r="H280" s="1080"/>
      <c r="I280" s="1012"/>
      <c r="J280" s="244" t="str">
        <f ca="1">IF(MOD(ROW()-13,2)=0,IF(ISBLANK(OFFSET('12. SEGUIMIENTO 2027'!$N$14,INT((ROW()-13)/2),0)),"",OFFSET('12. SEGUIMIENTO 2027'!$N$14,INT((ROW()-13)/2),0)),IF(ISBLANK(OFFSET('9. METAS'!$U$20,INT((ROW()-14)/2),0)),"",OFFSET('9. METAS'!$U$20,INT((ROW()-14)/2),0)))</f>
        <v/>
      </c>
      <c r="K280" s="245" t="str">
        <f ca="1">IF(MOD(ROW()-13,2)=0,IF(ISBLANK(OFFSET('12. SEGUIMIENTO 2027'!$O$14,INT((ROW()-13)/2),0)),"",OFFSET('12. SEGUIMIENTO 2027'!$O$14,INT((ROW()-13)/2),0)),IF(ISBLANK(OFFSET('9. METAS'!$V$20,INT((ROW()-14)/2),0)),"",OFFSET('9. METAS'!$V$20,INT((ROW()-14)/2),0)))</f>
        <v/>
      </c>
      <c r="L280" s="245" t="str">
        <f ca="1">IF(MOD(ROW()-13,2)=0,IF(ISBLANK(OFFSET('12. SEGUIMIENTO 2027'!$P$14,INT((ROW()-13)/2),0)),"",OFFSET('12. SEGUIMIENTO 2027'!$P$14,INT((ROW()-13)/2),0)),IF(ISBLANK(OFFSET('9. METAS'!$W$20,INT((ROW()-14)/2),0)),"",OFFSET('9. METAS'!$W$20,INT((ROW()-14)/2),0)))</f>
        <v/>
      </c>
      <c r="M280" s="246" t="str">
        <f ca="1">IF(MOD(ROW()-13,2)=0,IF(ISBLANK(OFFSET('12. SEGUIMIENTO 2027'!$Q$14,INT((ROW()-13)/2),0)),"",OFFSET('12. SEGUIMIENTO 2027'!$Q$14,INT((ROW()-13)/2),0)),IF(ISBLANK(OFFSET('9. METAS'!$X$20,INT((ROW()-14)/2),0)),"",OFFSET('9. METAS'!$X$20,INT((ROW()-14)/2),0)))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80">
        <f ca="1">IF(ISBLANK(OFFSET('9. METAS'!$L$20,INT((ROW()-13)/2),0)),"",OFFSET('9. METAS'!$L$20,INT((ROW()-13)/2),0))</f>
        <v>100</v>
      </c>
      <c r="I281" s="1004"/>
      <c r="J281" s="244" t="str">
        <f ca="1">IF(MOD(ROW()-13,2)=0,IF(ISBLANK(OFFSET('12. SEGUIMIENTO 2027'!$N$14,INT((ROW()-13)/2),0)),"",OFFSET('12. SEGUIMIENTO 2027'!$N$14,INT((ROW()-13)/2),0)),IF(ISBLANK(OFFSET('9. METAS'!$U$20,INT((ROW()-14)/2),0)),"",OFFSET('9. METAS'!$U$20,INT((ROW()-14)/2),0)))</f>
        <v/>
      </c>
      <c r="K281" s="245" t="str">
        <f ca="1">IF(MOD(ROW()-13,2)=0,IF(ISBLANK(OFFSET('12. SEGUIMIENTO 2027'!$O$14,INT((ROW()-13)/2),0)),"",OFFSET('12. SEGUIMIENTO 2027'!$O$14,INT((ROW()-13)/2),0)),IF(ISBLANK(OFFSET('9. METAS'!$V$20,INT((ROW()-14)/2),0)),"",OFFSET('9. METAS'!$V$20,INT((ROW()-14)/2),0)))</f>
        <v/>
      </c>
      <c r="L281" s="245" t="str">
        <f ca="1">IF(MOD(ROW()-13,2)=0,IF(ISBLANK(OFFSET('12. SEGUIMIENTO 2027'!$P$14,INT((ROW()-13)/2),0)),"",OFFSET('12. SEGUIMIENTO 2027'!$P$14,INT((ROW()-13)/2),0)),IF(ISBLANK(OFFSET('9. METAS'!$W$20,INT((ROW()-14)/2),0)),"",OFFSET('9. METAS'!$W$20,INT((ROW()-14)/2),0)))</f>
        <v/>
      </c>
      <c r="M281" s="246" t="str">
        <f ca="1">IF(MOD(ROW()-13,2)=0,IF(ISBLANK(OFFSET('12. SEGUIMIENTO 2027'!$Q$14,INT((ROW()-13)/2),0)),"",OFFSET('12. SEGUIMIENTO 2027'!$Q$14,INT((ROW()-13)/2),0)),IF(ISBLANK(OFFSET('9. METAS'!$X$20,INT((ROW()-14)/2),0)),"",OFFSET('9. METAS'!$X$20,INT((ROW()-14)/2),0)))</f>
        <v/>
      </c>
      <c r="N281" s="1006" t="str">
        <f t="shared" ref="N281" ca="1" si="264">IFERROR(J281/J282,"ND")</f>
        <v>ND</v>
      </c>
      <c r="O281" s="1008" t="str">
        <f t="shared" ref="O281" ca="1" si="265">IFERROR(((J281)/H281),"ND")</f>
        <v>ND</v>
      </c>
      <c r="P281" s="1010"/>
    </row>
    <row r="282" spans="3:16">
      <c r="C282" s="1025"/>
      <c r="D282" s="1018"/>
      <c r="E282" s="1018"/>
      <c r="F282" s="1021"/>
      <c r="G282" s="1023"/>
      <c r="H282" s="1080"/>
      <c r="I282" s="1012"/>
      <c r="J282" s="244">
        <f ca="1">IF(MOD(ROW()-13,2)=0,IF(ISBLANK(OFFSET('12. SEGUIMIENTO 2027'!$N$14,INT((ROW()-13)/2),0)),"",OFFSET('12. SEGUIMIENTO 2027'!$N$14,INT((ROW()-13)/2),0)),IF(ISBLANK(OFFSET('9. METAS'!$U$20,INT((ROW()-14)/2),0)),"",OFFSET('9. METAS'!$U$20,INT((ROW()-14)/2),0)))</f>
        <v>25</v>
      </c>
      <c r="K282" s="245">
        <f ca="1">IF(MOD(ROW()-13,2)=0,IF(ISBLANK(OFFSET('12. SEGUIMIENTO 2027'!$O$14,INT((ROW()-13)/2),0)),"",OFFSET('12. SEGUIMIENTO 2027'!$O$14,INT((ROW()-13)/2),0)),IF(ISBLANK(OFFSET('9. METAS'!$V$20,INT((ROW()-14)/2),0)),"",OFFSET('9. METAS'!$V$20,INT((ROW()-14)/2),0)))</f>
        <v>25</v>
      </c>
      <c r="L282" s="245">
        <f ca="1">IF(MOD(ROW()-13,2)=0,IF(ISBLANK(OFFSET('12. SEGUIMIENTO 2027'!$P$14,INT((ROW()-13)/2),0)),"",OFFSET('12. SEGUIMIENTO 2027'!$P$14,INT((ROW()-13)/2),0)),IF(ISBLANK(OFFSET('9. METAS'!$W$20,INT((ROW()-14)/2),0)),"",OFFSET('9. METAS'!$W$20,INT((ROW()-14)/2),0)))</f>
        <v>25</v>
      </c>
      <c r="M282" s="246">
        <f ca="1">IF(MOD(ROW()-13,2)=0,IF(ISBLANK(OFFSET('12. SEGUIMIENTO 2027'!$Q$14,INT((ROW()-13)/2),0)),"",OFFSET('12. SEGUIMIENTO 2027'!$Q$14,INT((ROW()-13)/2),0)),IF(ISBLANK(OFFSET('9. METAS'!$X$20,INT((ROW()-14)/2),0)),"",OFFSET('9. METAS'!$X$20,INT((ROW()-14)/2),0)))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80">
        <f ca="1">IF(ISBLANK(OFFSET('9. METAS'!$L$20,INT((ROW()-13)/2),0)),"",OFFSET('9. METAS'!$L$20,INT((ROW()-13)/2),0))</f>
        <v>50</v>
      </c>
      <c r="I283" s="1004"/>
      <c r="J283" s="244" t="str">
        <f ca="1">IF(MOD(ROW()-13,2)=0,IF(ISBLANK(OFFSET('12. SEGUIMIENTO 2027'!$N$14,INT((ROW()-13)/2),0)),"",OFFSET('12. SEGUIMIENTO 2027'!$N$14,INT((ROW()-13)/2),0)),IF(ISBLANK(OFFSET('9. METAS'!$U$20,INT((ROW()-14)/2),0)),"",OFFSET('9. METAS'!$U$20,INT((ROW()-14)/2),0)))</f>
        <v/>
      </c>
      <c r="K283" s="245" t="str">
        <f ca="1">IF(MOD(ROW()-13,2)=0,IF(ISBLANK(OFFSET('12. SEGUIMIENTO 2027'!$O$14,INT((ROW()-13)/2),0)),"",OFFSET('12. SEGUIMIENTO 2027'!$O$14,INT((ROW()-13)/2),0)),IF(ISBLANK(OFFSET('9. METAS'!$V$20,INT((ROW()-14)/2),0)),"",OFFSET('9. METAS'!$V$20,INT((ROW()-14)/2),0)))</f>
        <v/>
      </c>
      <c r="L283" s="245" t="str">
        <f ca="1">IF(MOD(ROW()-13,2)=0,IF(ISBLANK(OFFSET('12. SEGUIMIENTO 2027'!$P$14,INT((ROW()-13)/2),0)),"",OFFSET('12. SEGUIMIENTO 2027'!$P$14,INT((ROW()-13)/2),0)),IF(ISBLANK(OFFSET('9. METAS'!$W$20,INT((ROW()-14)/2),0)),"",OFFSET('9. METAS'!$W$20,INT((ROW()-14)/2),0)))</f>
        <v/>
      </c>
      <c r="M283" s="246" t="str">
        <f ca="1">IF(MOD(ROW()-13,2)=0,IF(ISBLANK(OFFSET('12. SEGUIMIENTO 2027'!$Q$14,INT((ROW()-13)/2),0)),"",OFFSET('12. SEGUIMIENTO 2027'!$Q$14,INT((ROW()-13)/2),0)),IF(ISBLANK(OFFSET('9. METAS'!$X$20,INT((ROW()-14)/2),0)),"",OFFSET('9. METAS'!$X$20,INT((ROW()-14)/2),0)))</f>
        <v/>
      </c>
      <c r="N283" s="1006" t="str">
        <f t="shared" ref="N283" ca="1" si="266">IFERROR(J283/J284,"ND")</f>
        <v>ND</v>
      </c>
      <c r="O283" s="1008" t="str">
        <f t="shared" ref="O283" ca="1" si="267">IFERROR(((J283)/H283),"ND")</f>
        <v>ND</v>
      </c>
      <c r="P283" s="1010"/>
    </row>
    <row r="284" spans="3:16">
      <c r="C284" s="1025"/>
      <c r="D284" s="1018"/>
      <c r="E284" s="1018"/>
      <c r="F284" s="1021"/>
      <c r="G284" s="1023"/>
      <c r="H284" s="1080"/>
      <c r="I284" s="1012"/>
      <c r="J284" s="244">
        <f ca="1">IF(MOD(ROW()-13,2)=0,IF(ISBLANK(OFFSET('12. SEGUIMIENTO 2027'!$N$14,INT((ROW()-13)/2),0)),"",OFFSET('12. SEGUIMIENTO 2027'!$N$14,INT((ROW()-13)/2),0)),IF(ISBLANK(OFFSET('9. METAS'!$U$20,INT((ROW()-14)/2),0)),"",OFFSET('9. METAS'!$U$20,INT((ROW()-14)/2),0)))</f>
        <v>7</v>
      </c>
      <c r="K284" s="245">
        <f ca="1">IF(MOD(ROW()-13,2)=0,IF(ISBLANK(OFFSET('12. SEGUIMIENTO 2027'!$O$14,INT((ROW()-13)/2),0)),"",OFFSET('12. SEGUIMIENTO 2027'!$O$14,INT((ROW()-13)/2),0)),IF(ISBLANK(OFFSET('9. METAS'!$V$20,INT((ROW()-14)/2),0)),"",OFFSET('9. METAS'!$V$20,INT((ROW()-14)/2),0)))</f>
        <v>18</v>
      </c>
      <c r="L284" s="245">
        <f ca="1">IF(MOD(ROW()-13,2)=0,IF(ISBLANK(OFFSET('12. SEGUIMIENTO 2027'!$P$14,INT((ROW()-13)/2),0)),"",OFFSET('12. SEGUIMIENTO 2027'!$P$14,INT((ROW()-13)/2),0)),IF(ISBLANK(OFFSET('9. METAS'!$W$20,INT((ROW()-14)/2),0)),"",OFFSET('9. METAS'!$W$20,INT((ROW()-14)/2),0)))</f>
        <v>18</v>
      </c>
      <c r="M284" s="246">
        <f ca="1">IF(MOD(ROW()-13,2)=0,IF(ISBLANK(OFFSET('12. SEGUIMIENTO 2027'!$Q$14,INT((ROW()-13)/2),0)),"",OFFSET('12. SEGUIMIENTO 2027'!$Q$14,INT((ROW()-13)/2),0)),IF(ISBLANK(OFFSET('9. METAS'!$X$20,INT((ROW()-14)/2),0)),"",OFFSET('9. METAS'!$X$20,INT((ROW()-14)/2),0)))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80" t="str">
        <f ca="1">IF(ISBLANK(OFFSET('9. METAS'!$L$20,INT((ROW()-13)/2),0)),"",OFFSET('9. METAS'!$L$20,INT((ROW()-13)/2),0))</f>
        <v/>
      </c>
      <c r="I285" s="1004"/>
      <c r="J285" s="244" t="str">
        <f ca="1">IF(MOD(ROW()-13,2)=0,IF(ISBLANK(OFFSET('12. SEGUIMIENTO 2027'!$N$14,INT((ROW()-13)/2),0)),"",OFFSET('12. SEGUIMIENTO 2027'!$N$14,INT((ROW()-13)/2),0)),IF(ISBLANK(OFFSET('9. METAS'!$U$20,INT((ROW()-14)/2),0)),"",OFFSET('9. METAS'!$U$20,INT((ROW()-14)/2),0)))</f>
        <v/>
      </c>
      <c r="K285" s="245" t="str">
        <f ca="1">IF(MOD(ROW()-13,2)=0,IF(ISBLANK(OFFSET('12. SEGUIMIENTO 2027'!$O$14,INT((ROW()-13)/2),0)),"",OFFSET('12. SEGUIMIENTO 2027'!$O$14,INT((ROW()-13)/2),0)),IF(ISBLANK(OFFSET('9. METAS'!$V$20,INT((ROW()-14)/2),0)),"",OFFSET('9. METAS'!$V$20,INT((ROW()-14)/2),0)))</f>
        <v/>
      </c>
      <c r="L285" s="245" t="str">
        <f ca="1">IF(MOD(ROW()-13,2)=0,IF(ISBLANK(OFFSET('12. SEGUIMIENTO 2027'!$P$14,INT((ROW()-13)/2),0)),"",OFFSET('12. SEGUIMIENTO 2027'!$P$14,INT((ROW()-13)/2),0)),IF(ISBLANK(OFFSET('9. METAS'!$W$20,INT((ROW()-14)/2),0)),"",OFFSET('9. METAS'!$W$20,INT((ROW()-14)/2),0)))</f>
        <v/>
      </c>
      <c r="M285" s="246" t="str">
        <f ca="1">IF(MOD(ROW()-13,2)=0,IF(ISBLANK(OFFSET('12. SEGUIMIENTO 2027'!$Q$14,INT((ROW()-13)/2),0)),"",OFFSET('12. SEGUIMIENTO 2027'!$Q$14,INT((ROW()-13)/2),0)),IF(ISBLANK(OFFSET('9. METAS'!$X$20,INT((ROW()-14)/2),0)),"",OFFSET('9. METAS'!$X$20,INT((ROW()-14)/2),0)))</f>
        <v/>
      </c>
      <c r="N285" s="1006" t="str">
        <f t="shared" ref="N285" ca="1" si="268">IFERROR(J285/J286,"ND")</f>
        <v>ND</v>
      </c>
      <c r="O285" s="1008" t="str">
        <f t="shared" ref="O285" ca="1" si="269">IFERROR(((J285)/H285),"ND")</f>
        <v>ND</v>
      </c>
      <c r="P285" s="1010"/>
    </row>
    <row r="286" spans="3:16">
      <c r="C286" s="1025"/>
      <c r="D286" s="1018"/>
      <c r="E286" s="1018"/>
      <c r="F286" s="1021"/>
      <c r="G286" s="1023"/>
      <c r="H286" s="1080"/>
      <c r="I286" s="1012"/>
      <c r="J286" s="244" t="str">
        <f ca="1">IF(MOD(ROW()-13,2)=0,IF(ISBLANK(OFFSET('12. SEGUIMIENTO 2027'!$N$14,INT((ROW()-13)/2),0)),"",OFFSET('12. SEGUIMIENTO 2027'!$N$14,INT((ROW()-13)/2),0)),IF(ISBLANK(OFFSET('9. METAS'!$U$20,INT((ROW()-14)/2),0)),"",OFFSET('9. METAS'!$U$20,INT((ROW()-14)/2),0)))</f>
        <v/>
      </c>
      <c r="K286" s="245" t="str">
        <f ca="1">IF(MOD(ROW()-13,2)=0,IF(ISBLANK(OFFSET('12. SEGUIMIENTO 2027'!$O$14,INT((ROW()-13)/2),0)),"",OFFSET('12. SEGUIMIENTO 2027'!$O$14,INT((ROW()-13)/2),0)),IF(ISBLANK(OFFSET('9. METAS'!$V$20,INT((ROW()-14)/2),0)),"",OFFSET('9. METAS'!$V$20,INT((ROW()-14)/2),0)))</f>
        <v/>
      </c>
      <c r="L286" s="245" t="str">
        <f ca="1">IF(MOD(ROW()-13,2)=0,IF(ISBLANK(OFFSET('12. SEGUIMIENTO 2027'!$P$14,INT((ROW()-13)/2),0)),"",OFFSET('12. SEGUIMIENTO 2027'!$P$14,INT((ROW()-13)/2),0)),IF(ISBLANK(OFFSET('9. METAS'!$W$20,INT((ROW()-14)/2),0)),"",OFFSET('9. METAS'!$W$20,INT((ROW()-14)/2),0)))</f>
        <v/>
      </c>
      <c r="M286" s="246" t="str">
        <f ca="1">IF(MOD(ROW()-13,2)=0,IF(ISBLANK(OFFSET('12. SEGUIMIENTO 2027'!$Q$14,INT((ROW()-13)/2),0)),"",OFFSET('12. SEGUIMIENTO 2027'!$Q$14,INT((ROW()-13)/2),0)),IF(ISBLANK(OFFSET('9. METAS'!$X$20,INT((ROW()-14)/2),0)),"",OFFSET('9. METAS'!$X$20,INT((ROW()-14)/2),0)))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80" t="str">
        <f ca="1">IF(ISBLANK(OFFSET('9. METAS'!$L$20,INT((ROW()-13)/2),0)),"",OFFSET('9. METAS'!$L$20,INT((ROW()-13)/2),0))</f>
        <v/>
      </c>
      <c r="I287" s="1004"/>
      <c r="J287" s="244" t="str">
        <f ca="1">IF(MOD(ROW()-13,2)=0,IF(ISBLANK(OFFSET('12. SEGUIMIENTO 2027'!$N$14,INT((ROW()-13)/2),0)),"",OFFSET('12. SEGUIMIENTO 2027'!$N$14,INT((ROW()-13)/2),0)),IF(ISBLANK(OFFSET('9. METAS'!$U$20,INT((ROW()-14)/2),0)),"",OFFSET('9. METAS'!$U$20,INT((ROW()-14)/2),0)))</f>
        <v/>
      </c>
      <c r="K287" s="245" t="str">
        <f ca="1">IF(MOD(ROW()-13,2)=0,IF(ISBLANK(OFFSET('12. SEGUIMIENTO 2027'!$O$14,INT((ROW()-13)/2),0)),"",OFFSET('12. SEGUIMIENTO 2027'!$O$14,INT((ROW()-13)/2),0)),IF(ISBLANK(OFFSET('9. METAS'!$V$20,INT((ROW()-14)/2),0)),"",OFFSET('9. METAS'!$V$20,INT((ROW()-14)/2),0)))</f>
        <v/>
      </c>
      <c r="L287" s="245" t="str">
        <f ca="1">IF(MOD(ROW()-13,2)=0,IF(ISBLANK(OFFSET('12. SEGUIMIENTO 2027'!$P$14,INT((ROW()-13)/2),0)),"",OFFSET('12. SEGUIMIENTO 2027'!$P$14,INT((ROW()-13)/2),0)),IF(ISBLANK(OFFSET('9. METAS'!$W$20,INT((ROW()-14)/2),0)),"",OFFSET('9. METAS'!$W$20,INT((ROW()-14)/2),0)))</f>
        <v/>
      </c>
      <c r="M287" s="246" t="str">
        <f ca="1">IF(MOD(ROW()-13,2)=0,IF(ISBLANK(OFFSET('12. SEGUIMIENTO 2027'!$Q$14,INT((ROW()-13)/2),0)),"",OFFSET('12. SEGUIMIENTO 2027'!$Q$14,INT((ROW()-13)/2),0)),IF(ISBLANK(OFFSET('9. METAS'!$X$20,INT((ROW()-14)/2),0)),"",OFFSET('9. METAS'!$X$20,INT((ROW()-14)/2),0)))</f>
        <v/>
      </c>
      <c r="N287" s="1006" t="str">
        <f t="shared" ref="N287" ca="1" si="270">IFERROR(J287/J288,"ND")</f>
        <v>ND</v>
      </c>
      <c r="O287" s="1008" t="str">
        <f t="shared" ref="O287" ca="1" si="271">IFERROR(((J287)/H287),"ND")</f>
        <v>ND</v>
      </c>
      <c r="P287" s="1010"/>
    </row>
    <row r="288" spans="3:16">
      <c r="C288" s="1025"/>
      <c r="D288" s="1018"/>
      <c r="E288" s="1018"/>
      <c r="F288" s="1021"/>
      <c r="G288" s="1023"/>
      <c r="H288" s="1080"/>
      <c r="I288" s="1012"/>
      <c r="J288" s="244" t="str">
        <f ca="1">IF(MOD(ROW()-13,2)=0,IF(ISBLANK(OFFSET('12. SEGUIMIENTO 2027'!$N$14,INT((ROW()-13)/2),0)),"",OFFSET('12. SEGUIMIENTO 2027'!$N$14,INT((ROW()-13)/2),0)),IF(ISBLANK(OFFSET('9. METAS'!$U$20,INT((ROW()-14)/2),0)),"",OFFSET('9. METAS'!$U$20,INT((ROW()-14)/2),0)))</f>
        <v/>
      </c>
      <c r="K288" s="245" t="str">
        <f ca="1">IF(MOD(ROW()-13,2)=0,IF(ISBLANK(OFFSET('12. SEGUIMIENTO 2027'!$O$14,INT((ROW()-13)/2),0)),"",OFFSET('12. SEGUIMIENTO 2027'!$O$14,INT((ROW()-13)/2),0)),IF(ISBLANK(OFFSET('9. METAS'!$V$20,INT((ROW()-14)/2),0)),"",OFFSET('9. METAS'!$V$20,INT((ROW()-14)/2),0)))</f>
        <v/>
      </c>
      <c r="L288" s="245" t="str">
        <f ca="1">IF(MOD(ROW()-13,2)=0,IF(ISBLANK(OFFSET('12. SEGUIMIENTO 2027'!$P$14,INT((ROW()-13)/2),0)),"",OFFSET('12. SEGUIMIENTO 2027'!$P$14,INT((ROW()-13)/2),0)),IF(ISBLANK(OFFSET('9. METAS'!$W$20,INT((ROW()-14)/2),0)),"",OFFSET('9. METAS'!$W$20,INT((ROW()-14)/2),0)))</f>
        <v/>
      </c>
      <c r="M288" s="246" t="str">
        <f ca="1">IF(MOD(ROW()-13,2)=0,IF(ISBLANK(OFFSET('12. SEGUIMIENTO 2027'!$Q$14,INT((ROW()-13)/2),0)),"",OFFSET('12. SEGUIMIENTO 2027'!$Q$14,INT((ROW()-13)/2),0)),IF(ISBLANK(OFFSET('9. METAS'!$X$20,INT((ROW()-14)/2),0)),"",OFFSET('9. METAS'!$X$20,INT((ROW()-14)/2),0)))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80" t="str">
        <f ca="1">IF(ISBLANK(OFFSET('9. METAS'!$L$20,INT((ROW()-13)/2),0)),"",OFFSET('9. METAS'!$L$20,INT((ROW()-13)/2),0))</f>
        <v/>
      </c>
      <c r="I289" s="1004"/>
      <c r="J289" s="244" t="str">
        <f ca="1">IF(MOD(ROW()-13,2)=0,IF(ISBLANK(OFFSET('12. SEGUIMIENTO 2027'!$N$14,INT((ROW()-13)/2),0)),"",OFFSET('12. SEGUIMIENTO 2027'!$N$14,INT((ROW()-13)/2),0)),IF(ISBLANK(OFFSET('9. METAS'!$U$20,INT((ROW()-14)/2),0)),"",OFFSET('9. METAS'!$U$20,INT((ROW()-14)/2),0)))</f>
        <v/>
      </c>
      <c r="K289" s="245" t="str">
        <f ca="1">IF(MOD(ROW()-13,2)=0,IF(ISBLANK(OFFSET('12. SEGUIMIENTO 2027'!$O$14,INT((ROW()-13)/2),0)),"",OFFSET('12. SEGUIMIENTO 2027'!$O$14,INT((ROW()-13)/2),0)),IF(ISBLANK(OFFSET('9. METAS'!$V$20,INT((ROW()-14)/2),0)),"",OFFSET('9. METAS'!$V$20,INT((ROW()-14)/2),0)))</f>
        <v/>
      </c>
      <c r="L289" s="245" t="str">
        <f ca="1">IF(MOD(ROW()-13,2)=0,IF(ISBLANK(OFFSET('12. SEGUIMIENTO 2027'!$P$14,INT((ROW()-13)/2),0)),"",OFFSET('12. SEGUIMIENTO 2027'!$P$14,INT((ROW()-13)/2),0)),IF(ISBLANK(OFFSET('9. METAS'!$W$20,INT((ROW()-14)/2),0)),"",OFFSET('9. METAS'!$W$20,INT((ROW()-14)/2),0)))</f>
        <v/>
      </c>
      <c r="M289" s="246" t="str">
        <f ca="1">IF(MOD(ROW()-13,2)=0,IF(ISBLANK(OFFSET('12. SEGUIMIENTO 2027'!$Q$14,INT((ROW()-13)/2),0)),"",OFFSET('12. SEGUIMIENTO 2027'!$Q$14,INT((ROW()-13)/2),0)),IF(ISBLANK(OFFSET('9. METAS'!$X$20,INT((ROW()-14)/2),0)),"",OFFSET('9. METAS'!$X$20,INT((ROW()-14)/2),0)))</f>
        <v/>
      </c>
      <c r="N289" s="1006" t="str">
        <f t="shared" ref="N289" ca="1" si="272">IFERROR(J289/J290,"ND")</f>
        <v>ND</v>
      </c>
      <c r="O289" s="1008" t="str">
        <f t="shared" ref="O289" ca="1" si="273">IFERROR(((J289)/H289),"ND")</f>
        <v>ND</v>
      </c>
      <c r="P289" s="1010"/>
    </row>
    <row r="290" spans="3:16">
      <c r="C290" s="1025"/>
      <c r="D290" s="1018"/>
      <c r="E290" s="1018"/>
      <c r="F290" s="1021"/>
      <c r="G290" s="1023"/>
      <c r="H290" s="1080"/>
      <c r="I290" s="1012"/>
      <c r="J290" s="244" t="str">
        <f ca="1">IF(MOD(ROW()-13,2)=0,IF(ISBLANK(OFFSET('12. SEGUIMIENTO 2027'!$N$14,INT((ROW()-13)/2),0)),"",OFFSET('12. SEGUIMIENTO 2027'!$N$14,INT((ROW()-13)/2),0)),IF(ISBLANK(OFFSET('9. METAS'!$U$20,INT((ROW()-14)/2),0)),"",OFFSET('9. METAS'!$U$20,INT((ROW()-14)/2),0)))</f>
        <v/>
      </c>
      <c r="K290" s="245" t="str">
        <f ca="1">IF(MOD(ROW()-13,2)=0,IF(ISBLANK(OFFSET('12. SEGUIMIENTO 2027'!$O$14,INT((ROW()-13)/2),0)),"",OFFSET('12. SEGUIMIENTO 2027'!$O$14,INT((ROW()-13)/2),0)),IF(ISBLANK(OFFSET('9. METAS'!$V$20,INT((ROW()-14)/2),0)),"",OFFSET('9. METAS'!$V$20,INT((ROW()-14)/2),0)))</f>
        <v/>
      </c>
      <c r="L290" s="245" t="str">
        <f ca="1">IF(MOD(ROW()-13,2)=0,IF(ISBLANK(OFFSET('12. SEGUIMIENTO 2027'!$P$14,INT((ROW()-13)/2),0)),"",OFFSET('12. SEGUIMIENTO 2027'!$P$14,INT((ROW()-13)/2),0)),IF(ISBLANK(OFFSET('9. METAS'!$W$20,INT((ROW()-14)/2),0)),"",OFFSET('9. METAS'!$W$20,INT((ROW()-14)/2),0)))</f>
        <v/>
      </c>
      <c r="M290" s="246" t="str">
        <f ca="1">IF(MOD(ROW()-13,2)=0,IF(ISBLANK(OFFSET('12. SEGUIMIENTO 2027'!$Q$14,INT((ROW()-13)/2),0)),"",OFFSET('12. SEGUIMIENTO 2027'!$Q$14,INT((ROW()-13)/2),0)),IF(ISBLANK(OFFSET('9. METAS'!$X$20,INT((ROW()-14)/2),0)),"",OFFSET('9. METAS'!$X$20,INT((ROW()-14)/2),0)))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80" t="str">
        <f ca="1">IF(ISBLANK(OFFSET('9. METAS'!$L$20,INT((ROW()-13)/2),0)),"",OFFSET('9. METAS'!$L$20,INT((ROW()-13)/2),0))</f>
        <v/>
      </c>
      <c r="I291" s="1004"/>
      <c r="J291" s="244" t="str">
        <f ca="1">IF(MOD(ROW()-13,2)=0,IF(ISBLANK(OFFSET('12. SEGUIMIENTO 2027'!$N$14,INT((ROW()-13)/2),0)),"",OFFSET('12. SEGUIMIENTO 2027'!$N$14,INT((ROW()-13)/2),0)),IF(ISBLANK(OFFSET('9. METAS'!$U$20,INT((ROW()-14)/2),0)),"",OFFSET('9. METAS'!$U$20,INT((ROW()-14)/2),0)))</f>
        <v/>
      </c>
      <c r="K291" s="245" t="str">
        <f ca="1">IF(MOD(ROW()-13,2)=0,IF(ISBLANK(OFFSET('12. SEGUIMIENTO 2027'!$O$14,INT((ROW()-13)/2),0)),"",OFFSET('12. SEGUIMIENTO 2027'!$O$14,INT((ROW()-13)/2),0)),IF(ISBLANK(OFFSET('9. METAS'!$V$20,INT((ROW()-14)/2),0)),"",OFFSET('9. METAS'!$V$20,INT((ROW()-14)/2),0)))</f>
        <v/>
      </c>
      <c r="L291" s="245" t="str">
        <f ca="1">IF(MOD(ROW()-13,2)=0,IF(ISBLANK(OFFSET('12. SEGUIMIENTO 2027'!$P$14,INT((ROW()-13)/2),0)),"",OFFSET('12. SEGUIMIENTO 2027'!$P$14,INT((ROW()-13)/2),0)),IF(ISBLANK(OFFSET('9. METAS'!$W$20,INT((ROW()-14)/2),0)),"",OFFSET('9. METAS'!$W$20,INT((ROW()-14)/2),0)))</f>
        <v/>
      </c>
      <c r="M291" s="246" t="str">
        <f ca="1">IF(MOD(ROW()-13,2)=0,IF(ISBLANK(OFFSET('12. SEGUIMIENTO 2027'!$Q$14,INT((ROW()-13)/2),0)),"",OFFSET('12. SEGUIMIENTO 2027'!$Q$14,INT((ROW()-13)/2),0)),IF(ISBLANK(OFFSET('9. METAS'!$X$20,INT((ROW()-14)/2),0)),"",OFFSET('9. METAS'!$X$20,INT((ROW()-14)/2),0)))</f>
        <v/>
      </c>
      <c r="N291" s="1006" t="str">
        <f t="shared" ref="N291" ca="1" si="274">IFERROR(J291/J292,"ND")</f>
        <v>ND</v>
      </c>
      <c r="O291" s="1008" t="str">
        <f t="shared" ref="O291" ca="1" si="275">IFERROR(((J291)/H291),"ND")</f>
        <v>ND</v>
      </c>
      <c r="P291" s="1010"/>
    </row>
    <row r="292" spans="3:16">
      <c r="C292" s="1025"/>
      <c r="D292" s="1018"/>
      <c r="E292" s="1018"/>
      <c r="F292" s="1021"/>
      <c r="G292" s="1023"/>
      <c r="H292" s="1080"/>
      <c r="I292" s="1012"/>
      <c r="J292" s="244" t="str">
        <f ca="1">IF(MOD(ROW()-13,2)=0,IF(ISBLANK(OFFSET('12. SEGUIMIENTO 2027'!$N$14,INT((ROW()-13)/2),0)),"",OFFSET('12. SEGUIMIENTO 2027'!$N$14,INT((ROW()-13)/2),0)),IF(ISBLANK(OFFSET('9. METAS'!$U$20,INT((ROW()-14)/2),0)),"",OFFSET('9. METAS'!$U$20,INT((ROW()-14)/2),0)))</f>
        <v/>
      </c>
      <c r="K292" s="245" t="str">
        <f ca="1">IF(MOD(ROW()-13,2)=0,IF(ISBLANK(OFFSET('12. SEGUIMIENTO 2027'!$O$14,INT((ROW()-13)/2),0)),"",OFFSET('12. SEGUIMIENTO 2027'!$O$14,INT((ROW()-13)/2),0)),IF(ISBLANK(OFFSET('9. METAS'!$V$20,INT((ROW()-14)/2),0)),"",OFFSET('9. METAS'!$V$20,INT((ROW()-14)/2),0)))</f>
        <v/>
      </c>
      <c r="L292" s="245" t="str">
        <f ca="1">IF(MOD(ROW()-13,2)=0,IF(ISBLANK(OFFSET('12. SEGUIMIENTO 2027'!$P$14,INT((ROW()-13)/2),0)),"",OFFSET('12. SEGUIMIENTO 2027'!$P$14,INT((ROW()-13)/2),0)),IF(ISBLANK(OFFSET('9. METAS'!$W$20,INT((ROW()-14)/2),0)),"",OFFSET('9. METAS'!$W$20,INT((ROW()-14)/2),0)))</f>
        <v/>
      </c>
      <c r="M292" s="246" t="str">
        <f ca="1">IF(MOD(ROW()-13,2)=0,IF(ISBLANK(OFFSET('12. SEGUIMIENTO 2027'!$Q$14,INT((ROW()-13)/2),0)),"",OFFSET('12. SEGUIMIENTO 2027'!$Q$14,INT((ROW()-13)/2),0)),IF(ISBLANK(OFFSET('9. METAS'!$X$20,INT((ROW()-14)/2),0)),"",OFFSET('9. METAS'!$X$20,INT((ROW()-14)/2),0)))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80">
        <f ca="1">IF(ISBLANK(OFFSET('9. METAS'!$L$20,INT((ROW()-13)/2),0)),"",OFFSET('9. METAS'!$L$20,INT((ROW()-13)/2),0))</f>
        <v>100</v>
      </c>
      <c r="I293" s="1004"/>
      <c r="J293" s="244" t="str">
        <f ca="1">IF(MOD(ROW()-13,2)=0,IF(ISBLANK(OFFSET('12. SEGUIMIENTO 2027'!$N$14,INT((ROW()-13)/2),0)),"",OFFSET('12. SEGUIMIENTO 2027'!$N$14,INT((ROW()-13)/2),0)),IF(ISBLANK(OFFSET('9. METAS'!$U$20,INT((ROW()-14)/2),0)),"",OFFSET('9. METAS'!$U$20,INT((ROW()-14)/2),0)))</f>
        <v/>
      </c>
      <c r="K293" s="245" t="str">
        <f ca="1">IF(MOD(ROW()-13,2)=0,IF(ISBLANK(OFFSET('12. SEGUIMIENTO 2027'!$O$14,INT((ROW()-13)/2),0)),"",OFFSET('12. SEGUIMIENTO 2027'!$O$14,INT((ROW()-13)/2),0)),IF(ISBLANK(OFFSET('9. METAS'!$V$20,INT((ROW()-14)/2),0)),"",OFFSET('9. METAS'!$V$20,INT((ROW()-14)/2),0)))</f>
        <v/>
      </c>
      <c r="L293" s="245" t="str">
        <f ca="1">IF(MOD(ROW()-13,2)=0,IF(ISBLANK(OFFSET('12. SEGUIMIENTO 2027'!$P$14,INT((ROW()-13)/2),0)),"",OFFSET('12. SEGUIMIENTO 2027'!$P$14,INT((ROW()-13)/2),0)),IF(ISBLANK(OFFSET('9. METAS'!$W$20,INT((ROW()-14)/2),0)),"",OFFSET('9. METAS'!$W$20,INT((ROW()-14)/2),0)))</f>
        <v/>
      </c>
      <c r="M293" s="246" t="str">
        <f ca="1">IF(MOD(ROW()-13,2)=0,IF(ISBLANK(OFFSET('12. SEGUIMIENTO 2027'!$Q$14,INT((ROW()-13)/2),0)),"",OFFSET('12. SEGUIMIENTO 2027'!$Q$14,INT((ROW()-13)/2),0)),IF(ISBLANK(OFFSET('9. METAS'!$X$20,INT((ROW()-14)/2),0)),"",OFFSET('9. METAS'!$X$20,INT((ROW()-14)/2),0)))</f>
        <v/>
      </c>
      <c r="N293" s="1006" t="str">
        <f t="shared" ref="N293" ca="1" si="276">IFERROR(J293/J294,"ND")</f>
        <v>ND</v>
      </c>
      <c r="O293" s="1008" t="str">
        <f t="shared" ref="O293" ca="1" si="277">IFERROR(((J293)/H293),"ND")</f>
        <v>ND</v>
      </c>
      <c r="P293" s="1010"/>
    </row>
    <row r="294" spans="3:16">
      <c r="C294" s="1025"/>
      <c r="D294" s="1018"/>
      <c r="E294" s="1018"/>
      <c r="F294" s="1021"/>
      <c r="G294" s="1023"/>
      <c r="H294" s="1080"/>
      <c r="I294" s="1012"/>
      <c r="J294" s="244">
        <f ca="1">IF(MOD(ROW()-13,2)=0,IF(ISBLANK(OFFSET('12. SEGUIMIENTO 2027'!$N$14,INT((ROW()-13)/2),0)),"",OFFSET('12. SEGUIMIENTO 2027'!$N$14,INT((ROW()-13)/2),0)),IF(ISBLANK(OFFSET('9. METAS'!$U$20,INT((ROW()-14)/2),0)),"",OFFSET('9. METAS'!$U$20,INT((ROW()-14)/2),0)))</f>
        <v>25</v>
      </c>
      <c r="K294" s="245">
        <f ca="1">IF(MOD(ROW()-13,2)=0,IF(ISBLANK(OFFSET('12. SEGUIMIENTO 2027'!$O$14,INT((ROW()-13)/2),0)),"",OFFSET('12. SEGUIMIENTO 2027'!$O$14,INT((ROW()-13)/2),0)),IF(ISBLANK(OFFSET('9. METAS'!$V$20,INT((ROW()-14)/2),0)),"",OFFSET('9. METAS'!$V$20,INT((ROW()-14)/2),0)))</f>
        <v>25</v>
      </c>
      <c r="L294" s="245">
        <f ca="1">IF(MOD(ROW()-13,2)=0,IF(ISBLANK(OFFSET('12. SEGUIMIENTO 2027'!$P$14,INT((ROW()-13)/2),0)),"",OFFSET('12. SEGUIMIENTO 2027'!$P$14,INT((ROW()-13)/2),0)),IF(ISBLANK(OFFSET('9. METAS'!$W$20,INT((ROW()-14)/2),0)),"",OFFSET('9. METAS'!$W$20,INT((ROW()-14)/2),0)))</f>
        <v>25</v>
      </c>
      <c r="M294" s="246">
        <f ca="1">IF(MOD(ROW()-13,2)=0,IF(ISBLANK(OFFSET('12. SEGUIMIENTO 2027'!$Q$14,INT((ROW()-13)/2),0)),"",OFFSET('12. SEGUIMIENTO 2027'!$Q$14,INT((ROW()-13)/2),0)),IF(ISBLANK(OFFSET('9. METAS'!$X$20,INT((ROW()-14)/2),0)),"",OFFSET('9. METAS'!$X$20,INT((ROW()-14)/2),0)))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80">
        <f ca="1">IF(ISBLANK(OFFSET('9. METAS'!$L$20,INT((ROW()-13)/2),0)),"",OFFSET('9. METAS'!$L$20,INT((ROW()-13)/2),0))</f>
        <v>4026</v>
      </c>
      <c r="I295" s="1004"/>
      <c r="J295" s="244" t="str">
        <f ca="1">IF(MOD(ROW()-13,2)=0,IF(ISBLANK(OFFSET('12. SEGUIMIENTO 2027'!$N$14,INT((ROW()-13)/2),0)),"",OFFSET('12. SEGUIMIENTO 2027'!$N$14,INT((ROW()-13)/2),0)),IF(ISBLANK(OFFSET('9. METAS'!$U$20,INT((ROW()-14)/2),0)),"",OFFSET('9. METAS'!$U$20,INT((ROW()-14)/2),0)))</f>
        <v/>
      </c>
      <c r="K295" s="245" t="str">
        <f ca="1">IF(MOD(ROW()-13,2)=0,IF(ISBLANK(OFFSET('12. SEGUIMIENTO 2027'!$O$14,INT((ROW()-13)/2),0)),"",OFFSET('12. SEGUIMIENTO 2027'!$O$14,INT((ROW()-13)/2),0)),IF(ISBLANK(OFFSET('9. METAS'!$V$20,INT((ROW()-14)/2),0)),"",OFFSET('9. METAS'!$V$20,INT((ROW()-14)/2),0)))</f>
        <v/>
      </c>
      <c r="L295" s="245" t="str">
        <f ca="1">IF(MOD(ROW()-13,2)=0,IF(ISBLANK(OFFSET('12. SEGUIMIENTO 2027'!$P$14,INT((ROW()-13)/2),0)),"",OFFSET('12. SEGUIMIENTO 2027'!$P$14,INT((ROW()-13)/2),0)),IF(ISBLANK(OFFSET('9. METAS'!$W$20,INT((ROW()-14)/2),0)),"",OFFSET('9. METAS'!$W$20,INT((ROW()-14)/2),0)))</f>
        <v/>
      </c>
      <c r="M295" s="246" t="str">
        <f ca="1">IF(MOD(ROW()-13,2)=0,IF(ISBLANK(OFFSET('12. SEGUIMIENTO 2027'!$Q$14,INT((ROW()-13)/2),0)),"",OFFSET('12. SEGUIMIENTO 2027'!$Q$14,INT((ROW()-13)/2),0)),IF(ISBLANK(OFFSET('9. METAS'!$X$20,INT((ROW()-14)/2),0)),"",OFFSET('9. METAS'!$X$20,INT((ROW()-14)/2),0)))</f>
        <v/>
      </c>
      <c r="N295" s="1006" t="str">
        <f t="shared" ref="N295" ca="1" si="278">IFERROR(J295/J296,"ND")</f>
        <v>ND</v>
      </c>
      <c r="O295" s="1008" t="str">
        <f t="shared" ref="O295" ca="1" si="279">IFERROR(((J295)/H295),"ND")</f>
        <v>ND</v>
      </c>
      <c r="P295" s="1010"/>
    </row>
    <row r="296" spans="3:16">
      <c r="C296" s="1025"/>
      <c r="D296" s="1018"/>
      <c r="E296" s="1018"/>
      <c r="F296" s="1021"/>
      <c r="G296" s="1023"/>
      <c r="H296" s="1080"/>
      <c r="I296" s="1012"/>
      <c r="J296" s="244">
        <f ca="1">IF(MOD(ROW()-13,2)=0,IF(ISBLANK(OFFSET('12. SEGUIMIENTO 2027'!$N$14,INT((ROW()-13)/2),0)),"",OFFSET('12. SEGUIMIENTO 2027'!$N$14,INT((ROW()-13)/2),0)),IF(ISBLANK(OFFSET('9. METAS'!$U$20,INT((ROW()-14)/2),0)),"",OFFSET('9. METAS'!$U$20,INT((ROW()-14)/2),0)))</f>
        <v>1005</v>
      </c>
      <c r="K296" s="245">
        <f ca="1">IF(MOD(ROW()-13,2)=0,IF(ISBLANK(OFFSET('12. SEGUIMIENTO 2027'!$O$14,INT((ROW()-13)/2),0)),"",OFFSET('12. SEGUIMIENTO 2027'!$O$14,INT((ROW()-13)/2),0)),IF(ISBLANK(OFFSET('9. METAS'!$V$20,INT((ROW()-14)/2),0)),"",OFFSET('9. METAS'!$V$20,INT((ROW()-14)/2),0)))</f>
        <v>1011</v>
      </c>
      <c r="L296" s="245">
        <f ca="1">IF(MOD(ROW()-13,2)=0,IF(ISBLANK(OFFSET('12. SEGUIMIENTO 2027'!$P$14,INT((ROW()-13)/2),0)),"",OFFSET('12. SEGUIMIENTO 2027'!$P$14,INT((ROW()-13)/2),0)),IF(ISBLANK(OFFSET('9. METAS'!$W$20,INT((ROW()-14)/2),0)),"",OFFSET('9. METAS'!$W$20,INT((ROW()-14)/2),0)))</f>
        <v>1005</v>
      </c>
      <c r="M296" s="246">
        <f ca="1">IF(MOD(ROW()-13,2)=0,IF(ISBLANK(OFFSET('12. SEGUIMIENTO 2027'!$Q$14,INT((ROW()-13)/2),0)),"",OFFSET('12. SEGUIMIENTO 2027'!$Q$14,INT((ROW()-13)/2),0)),IF(ISBLANK(OFFSET('9. METAS'!$X$20,INT((ROW()-14)/2),0)),"",OFFSET('9. METAS'!$X$20,INT((ROW()-14)/2),0)))</f>
        <v>1005</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80">
        <f ca="1">IF(ISBLANK(OFFSET('9. METAS'!$L$20,INT((ROW()-13)/2),0)),"",OFFSET('9. METAS'!$L$20,INT((ROW()-13)/2),0))</f>
        <v>76</v>
      </c>
      <c r="I297" s="1004"/>
      <c r="J297" s="244" t="str">
        <f ca="1">IF(MOD(ROW()-13,2)=0,IF(ISBLANK(OFFSET('12. SEGUIMIENTO 2027'!$N$14,INT((ROW()-13)/2),0)),"",OFFSET('12. SEGUIMIENTO 2027'!$N$14,INT((ROW()-13)/2),0)),IF(ISBLANK(OFFSET('9. METAS'!$U$20,INT((ROW()-14)/2),0)),"",OFFSET('9. METAS'!$U$20,INT((ROW()-14)/2),0)))</f>
        <v/>
      </c>
      <c r="K297" s="245" t="str">
        <f ca="1">IF(MOD(ROW()-13,2)=0,IF(ISBLANK(OFFSET('12. SEGUIMIENTO 2027'!$O$14,INT((ROW()-13)/2),0)),"",OFFSET('12. SEGUIMIENTO 2027'!$O$14,INT((ROW()-13)/2),0)),IF(ISBLANK(OFFSET('9. METAS'!$V$20,INT((ROW()-14)/2),0)),"",OFFSET('9. METAS'!$V$20,INT((ROW()-14)/2),0)))</f>
        <v/>
      </c>
      <c r="L297" s="245" t="str">
        <f ca="1">IF(MOD(ROW()-13,2)=0,IF(ISBLANK(OFFSET('12. SEGUIMIENTO 2027'!$P$14,INT((ROW()-13)/2),0)),"",OFFSET('12. SEGUIMIENTO 2027'!$P$14,INT((ROW()-13)/2),0)),IF(ISBLANK(OFFSET('9. METAS'!$W$20,INT((ROW()-14)/2),0)),"",OFFSET('9. METAS'!$W$20,INT((ROW()-14)/2),0)))</f>
        <v/>
      </c>
      <c r="M297" s="246" t="str">
        <f ca="1">IF(MOD(ROW()-13,2)=0,IF(ISBLANK(OFFSET('12. SEGUIMIENTO 2027'!$Q$14,INT((ROW()-13)/2),0)),"",OFFSET('12. SEGUIMIENTO 2027'!$Q$14,INT((ROW()-13)/2),0)),IF(ISBLANK(OFFSET('9. METAS'!$X$20,INT((ROW()-14)/2),0)),"",OFFSET('9. METAS'!$X$20,INT((ROW()-14)/2),0)))</f>
        <v/>
      </c>
      <c r="N297" s="1006" t="str">
        <f t="shared" ref="N297" ca="1" si="280">IFERROR(J297/J298,"ND")</f>
        <v>ND</v>
      </c>
      <c r="O297" s="1008" t="str">
        <f t="shared" ref="O297" ca="1" si="281">IFERROR(((J297)/H297),"ND")</f>
        <v>ND</v>
      </c>
      <c r="P297" s="1010"/>
    </row>
    <row r="298" spans="3:16">
      <c r="C298" s="1025"/>
      <c r="D298" s="1018"/>
      <c r="E298" s="1018"/>
      <c r="F298" s="1021"/>
      <c r="G298" s="1023"/>
      <c r="H298" s="1080"/>
      <c r="I298" s="1012"/>
      <c r="J298" s="244">
        <f ca="1">IF(MOD(ROW()-13,2)=0,IF(ISBLANK(OFFSET('12. SEGUIMIENTO 2027'!$N$14,INT((ROW()-13)/2),0)),"",OFFSET('12. SEGUIMIENTO 2027'!$N$14,INT((ROW()-13)/2),0)),IF(ISBLANK(OFFSET('9. METAS'!$U$20,INT((ROW()-14)/2),0)),"",OFFSET('9. METAS'!$U$20,INT((ROW()-14)/2),0)))</f>
        <v>21</v>
      </c>
      <c r="K298" s="245">
        <f ca="1">IF(MOD(ROW()-13,2)=0,IF(ISBLANK(OFFSET('12. SEGUIMIENTO 2027'!$O$14,INT((ROW()-13)/2),0)),"",OFFSET('12. SEGUIMIENTO 2027'!$O$14,INT((ROW()-13)/2),0)),IF(ISBLANK(OFFSET('9. METAS'!$V$20,INT((ROW()-14)/2),0)),"",OFFSET('9. METAS'!$V$20,INT((ROW()-14)/2),0)))</f>
        <v>19</v>
      </c>
      <c r="L298" s="245">
        <f ca="1">IF(MOD(ROW()-13,2)=0,IF(ISBLANK(OFFSET('12. SEGUIMIENTO 2027'!$P$14,INT((ROW()-13)/2),0)),"",OFFSET('12. SEGUIMIENTO 2027'!$P$14,INT((ROW()-13)/2),0)),IF(ISBLANK(OFFSET('9. METAS'!$W$20,INT((ROW()-14)/2),0)),"",OFFSET('9. METAS'!$W$20,INT((ROW()-14)/2),0)))</f>
        <v>20</v>
      </c>
      <c r="M298" s="246">
        <f ca="1">IF(MOD(ROW()-13,2)=0,IF(ISBLANK(OFFSET('12. SEGUIMIENTO 2027'!$Q$14,INT((ROW()-13)/2),0)),"",OFFSET('12. SEGUIMIENTO 2027'!$Q$14,INT((ROW()-13)/2),0)),IF(ISBLANK(OFFSET('9. METAS'!$X$20,INT((ROW()-14)/2),0)),"",OFFSET('9. METAS'!$X$20,INT((ROW()-14)/2),0)))</f>
        <v>16</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80" t="str">
        <f ca="1">IF(ISBLANK(OFFSET('9. METAS'!$L$20,INT((ROW()-13)/2),0)),"",OFFSET('9. METAS'!$L$20,INT((ROW()-13)/2),0))</f>
        <v/>
      </c>
      <c r="I299" s="1004"/>
      <c r="J299" s="244" t="str">
        <f ca="1">IF(MOD(ROW()-13,2)=0,IF(ISBLANK(OFFSET('12. SEGUIMIENTO 2027'!$N$14,INT((ROW()-13)/2),0)),"",OFFSET('12. SEGUIMIENTO 2027'!$N$14,INT((ROW()-13)/2),0)),IF(ISBLANK(OFFSET('9. METAS'!$U$20,INT((ROW()-14)/2),0)),"",OFFSET('9. METAS'!$U$20,INT((ROW()-14)/2),0)))</f>
        <v/>
      </c>
      <c r="K299" s="245" t="str">
        <f ca="1">IF(MOD(ROW()-13,2)=0,IF(ISBLANK(OFFSET('12. SEGUIMIENTO 2027'!$O$14,INT((ROW()-13)/2),0)),"",OFFSET('12. SEGUIMIENTO 2027'!$O$14,INT((ROW()-13)/2),0)),IF(ISBLANK(OFFSET('9. METAS'!$V$20,INT((ROW()-14)/2),0)),"",OFFSET('9. METAS'!$V$20,INT((ROW()-14)/2),0)))</f>
        <v/>
      </c>
      <c r="L299" s="245" t="str">
        <f ca="1">IF(MOD(ROW()-13,2)=0,IF(ISBLANK(OFFSET('12. SEGUIMIENTO 2027'!$P$14,INT((ROW()-13)/2),0)),"",OFFSET('12. SEGUIMIENTO 2027'!$P$14,INT((ROW()-13)/2),0)),IF(ISBLANK(OFFSET('9. METAS'!$W$20,INT((ROW()-14)/2),0)),"",OFFSET('9. METAS'!$W$20,INT((ROW()-14)/2),0)))</f>
        <v/>
      </c>
      <c r="M299" s="246" t="str">
        <f ca="1">IF(MOD(ROW()-13,2)=0,IF(ISBLANK(OFFSET('12. SEGUIMIENTO 2027'!$Q$14,INT((ROW()-13)/2),0)),"",OFFSET('12. SEGUIMIENTO 2027'!$Q$14,INT((ROW()-13)/2),0)),IF(ISBLANK(OFFSET('9. METAS'!$X$20,INT((ROW()-14)/2),0)),"",OFFSET('9. METAS'!$X$20,INT((ROW()-14)/2),0)))</f>
        <v/>
      </c>
      <c r="N299" s="1006" t="str">
        <f t="shared" ref="N299" ca="1" si="282">IFERROR(J299/J300,"ND")</f>
        <v>ND</v>
      </c>
      <c r="O299" s="1008" t="str">
        <f t="shared" ref="O299" ca="1" si="283">IFERROR(((J299)/H299),"ND")</f>
        <v>ND</v>
      </c>
      <c r="P299" s="1010"/>
    </row>
    <row r="300" spans="3:16">
      <c r="C300" s="1025"/>
      <c r="D300" s="1018"/>
      <c r="E300" s="1018"/>
      <c r="F300" s="1021"/>
      <c r="G300" s="1023"/>
      <c r="H300" s="1080"/>
      <c r="I300" s="1012"/>
      <c r="J300" s="244" t="str">
        <f ca="1">IF(MOD(ROW()-13,2)=0,IF(ISBLANK(OFFSET('12. SEGUIMIENTO 2027'!$N$14,INT((ROW()-13)/2),0)),"",OFFSET('12. SEGUIMIENTO 2027'!$N$14,INT((ROW()-13)/2),0)),IF(ISBLANK(OFFSET('9. METAS'!$U$20,INT((ROW()-14)/2),0)),"",OFFSET('9. METAS'!$U$20,INT((ROW()-14)/2),0)))</f>
        <v/>
      </c>
      <c r="K300" s="245" t="str">
        <f ca="1">IF(MOD(ROW()-13,2)=0,IF(ISBLANK(OFFSET('12. SEGUIMIENTO 2027'!$O$14,INT((ROW()-13)/2),0)),"",OFFSET('12. SEGUIMIENTO 2027'!$O$14,INT((ROW()-13)/2),0)),IF(ISBLANK(OFFSET('9. METAS'!$V$20,INT((ROW()-14)/2),0)),"",OFFSET('9. METAS'!$V$20,INT((ROW()-14)/2),0)))</f>
        <v/>
      </c>
      <c r="L300" s="245" t="str">
        <f ca="1">IF(MOD(ROW()-13,2)=0,IF(ISBLANK(OFFSET('12. SEGUIMIENTO 2027'!$P$14,INT((ROW()-13)/2),0)),"",OFFSET('12. SEGUIMIENTO 2027'!$P$14,INT((ROW()-13)/2),0)),IF(ISBLANK(OFFSET('9. METAS'!$W$20,INT((ROW()-14)/2),0)),"",OFFSET('9. METAS'!$W$20,INT((ROW()-14)/2),0)))</f>
        <v/>
      </c>
      <c r="M300" s="246" t="str">
        <f ca="1">IF(MOD(ROW()-13,2)=0,IF(ISBLANK(OFFSET('12. SEGUIMIENTO 2027'!$Q$14,INT((ROW()-13)/2),0)),"",OFFSET('12. SEGUIMIENTO 2027'!$Q$14,INT((ROW()-13)/2),0)),IF(ISBLANK(OFFSET('9. METAS'!$X$20,INT((ROW()-14)/2),0)),"",OFFSET('9. METAS'!$X$20,INT((ROW()-14)/2),0)))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80" t="str">
        <f ca="1">IF(ISBLANK(OFFSET('9. METAS'!$L$20,INT((ROW()-13)/2),0)),"",OFFSET('9. METAS'!$L$20,INT((ROW()-13)/2),0))</f>
        <v/>
      </c>
      <c r="I301" s="1004"/>
      <c r="J301" s="244" t="str">
        <f ca="1">IF(MOD(ROW()-13,2)=0,IF(ISBLANK(OFFSET('12. SEGUIMIENTO 2027'!$N$14,INT((ROW()-13)/2),0)),"",OFFSET('12. SEGUIMIENTO 2027'!$N$14,INT((ROW()-13)/2),0)),IF(ISBLANK(OFFSET('9. METAS'!$U$20,INT((ROW()-14)/2),0)),"",OFFSET('9. METAS'!$U$20,INT((ROW()-14)/2),0)))</f>
        <v/>
      </c>
      <c r="K301" s="245" t="str">
        <f ca="1">IF(MOD(ROW()-13,2)=0,IF(ISBLANK(OFFSET('12. SEGUIMIENTO 2027'!$O$14,INT((ROW()-13)/2),0)),"",OFFSET('12. SEGUIMIENTO 2027'!$O$14,INT((ROW()-13)/2),0)),IF(ISBLANK(OFFSET('9. METAS'!$V$20,INT((ROW()-14)/2),0)),"",OFFSET('9. METAS'!$V$20,INT((ROW()-14)/2),0)))</f>
        <v/>
      </c>
      <c r="L301" s="245" t="str">
        <f ca="1">IF(MOD(ROW()-13,2)=0,IF(ISBLANK(OFFSET('12. SEGUIMIENTO 2027'!$P$14,INT((ROW()-13)/2),0)),"",OFFSET('12. SEGUIMIENTO 2027'!$P$14,INT((ROW()-13)/2),0)),IF(ISBLANK(OFFSET('9. METAS'!$W$20,INT((ROW()-14)/2),0)),"",OFFSET('9. METAS'!$W$20,INT((ROW()-14)/2),0)))</f>
        <v/>
      </c>
      <c r="M301" s="246" t="str">
        <f ca="1">IF(MOD(ROW()-13,2)=0,IF(ISBLANK(OFFSET('12. SEGUIMIENTO 2027'!$Q$14,INT((ROW()-13)/2),0)),"",OFFSET('12. SEGUIMIENTO 2027'!$Q$14,INT((ROW()-13)/2),0)),IF(ISBLANK(OFFSET('9. METAS'!$X$20,INT((ROW()-14)/2),0)),"",OFFSET('9. METAS'!$X$20,INT((ROW()-14)/2),0)))</f>
        <v/>
      </c>
      <c r="N301" s="1006" t="str">
        <f t="shared" ref="N301" ca="1" si="284">IFERROR(J301/J302,"ND")</f>
        <v>ND</v>
      </c>
      <c r="O301" s="1008" t="str">
        <f t="shared" ref="O301" ca="1" si="285">IFERROR(((J301)/H301),"ND")</f>
        <v>ND</v>
      </c>
      <c r="P301" s="1010"/>
    </row>
    <row r="302" spans="3:16">
      <c r="C302" s="1025"/>
      <c r="D302" s="1018"/>
      <c r="E302" s="1018"/>
      <c r="F302" s="1021"/>
      <c r="G302" s="1023"/>
      <c r="H302" s="1080"/>
      <c r="I302" s="1012"/>
      <c r="J302" s="244" t="str">
        <f ca="1">IF(MOD(ROW()-13,2)=0,IF(ISBLANK(OFFSET('12. SEGUIMIENTO 2027'!$N$14,INT((ROW()-13)/2),0)),"",OFFSET('12. SEGUIMIENTO 2027'!$N$14,INT((ROW()-13)/2),0)),IF(ISBLANK(OFFSET('9. METAS'!$U$20,INT((ROW()-14)/2),0)),"",OFFSET('9. METAS'!$U$20,INT((ROW()-14)/2),0)))</f>
        <v/>
      </c>
      <c r="K302" s="245" t="str">
        <f ca="1">IF(MOD(ROW()-13,2)=0,IF(ISBLANK(OFFSET('12. SEGUIMIENTO 2027'!$O$14,INT((ROW()-13)/2),0)),"",OFFSET('12. SEGUIMIENTO 2027'!$O$14,INT((ROW()-13)/2),0)),IF(ISBLANK(OFFSET('9. METAS'!$V$20,INT((ROW()-14)/2),0)),"",OFFSET('9. METAS'!$V$20,INT((ROW()-14)/2),0)))</f>
        <v/>
      </c>
      <c r="L302" s="245" t="str">
        <f ca="1">IF(MOD(ROW()-13,2)=0,IF(ISBLANK(OFFSET('12. SEGUIMIENTO 2027'!$P$14,INT((ROW()-13)/2),0)),"",OFFSET('12. SEGUIMIENTO 2027'!$P$14,INT((ROW()-13)/2),0)),IF(ISBLANK(OFFSET('9. METAS'!$W$20,INT((ROW()-14)/2),0)),"",OFFSET('9. METAS'!$W$20,INT((ROW()-14)/2),0)))</f>
        <v/>
      </c>
      <c r="M302" s="246" t="str">
        <f ca="1">IF(MOD(ROW()-13,2)=0,IF(ISBLANK(OFFSET('12. SEGUIMIENTO 2027'!$Q$14,INT((ROW()-13)/2),0)),"",OFFSET('12. SEGUIMIENTO 2027'!$Q$14,INT((ROW()-13)/2),0)),IF(ISBLANK(OFFSET('9. METAS'!$X$20,INT((ROW()-14)/2),0)),"",OFFSET('9. METAS'!$X$20,INT((ROW()-14)/2),0)))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80" t="str">
        <f ca="1">IF(ISBLANK(OFFSET('9. METAS'!$L$20,INT((ROW()-13)/2),0)),"",OFFSET('9. METAS'!$L$20,INT((ROW()-13)/2),0))</f>
        <v/>
      </c>
      <c r="I303" s="1004"/>
      <c r="J303" s="244" t="str">
        <f ca="1">IF(MOD(ROW()-13,2)=0,IF(ISBLANK(OFFSET('12. SEGUIMIENTO 2027'!$N$14,INT((ROW()-13)/2),0)),"",OFFSET('12. SEGUIMIENTO 2027'!$N$14,INT((ROW()-13)/2),0)),IF(ISBLANK(OFFSET('9. METAS'!$U$20,INT((ROW()-14)/2),0)),"",OFFSET('9. METAS'!$U$20,INT((ROW()-14)/2),0)))</f>
        <v/>
      </c>
      <c r="K303" s="245" t="str">
        <f ca="1">IF(MOD(ROW()-13,2)=0,IF(ISBLANK(OFFSET('12. SEGUIMIENTO 2027'!$O$14,INT((ROW()-13)/2),0)),"",OFFSET('12. SEGUIMIENTO 2027'!$O$14,INT((ROW()-13)/2),0)),IF(ISBLANK(OFFSET('9. METAS'!$V$20,INT((ROW()-14)/2),0)),"",OFFSET('9. METAS'!$V$20,INT((ROW()-14)/2),0)))</f>
        <v/>
      </c>
      <c r="L303" s="245" t="str">
        <f ca="1">IF(MOD(ROW()-13,2)=0,IF(ISBLANK(OFFSET('12. SEGUIMIENTO 2027'!$P$14,INT((ROW()-13)/2),0)),"",OFFSET('12. SEGUIMIENTO 2027'!$P$14,INT((ROW()-13)/2),0)),IF(ISBLANK(OFFSET('9. METAS'!$W$20,INT((ROW()-14)/2),0)),"",OFFSET('9. METAS'!$W$20,INT((ROW()-14)/2),0)))</f>
        <v/>
      </c>
      <c r="M303" s="246" t="str">
        <f ca="1">IF(MOD(ROW()-13,2)=0,IF(ISBLANK(OFFSET('12. SEGUIMIENTO 2027'!$Q$14,INT((ROW()-13)/2),0)),"",OFFSET('12. SEGUIMIENTO 2027'!$Q$14,INT((ROW()-13)/2),0)),IF(ISBLANK(OFFSET('9. METAS'!$X$20,INT((ROW()-14)/2),0)),"",OFFSET('9. METAS'!$X$20,INT((ROW()-14)/2),0)))</f>
        <v/>
      </c>
      <c r="N303" s="1006" t="str">
        <f t="shared" ref="N303" ca="1" si="286">IFERROR(J303/J304,"ND")</f>
        <v>ND</v>
      </c>
      <c r="O303" s="1008" t="str">
        <f t="shared" ref="O303" ca="1" si="287">IFERROR(((J303)/H303),"ND")</f>
        <v>ND</v>
      </c>
      <c r="P303" s="1010"/>
    </row>
    <row r="304" spans="3:16">
      <c r="C304" s="1025"/>
      <c r="D304" s="1018"/>
      <c r="E304" s="1018"/>
      <c r="F304" s="1021"/>
      <c r="G304" s="1023"/>
      <c r="H304" s="1080"/>
      <c r="I304" s="1012"/>
      <c r="J304" s="244" t="str">
        <f ca="1">IF(MOD(ROW()-13,2)=0,IF(ISBLANK(OFFSET('12. SEGUIMIENTO 2027'!$N$14,INT((ROW()-13)/2),0)),"",OFFSET('12. SEGUIMIENTO 2027'!$N$14,INT((ROW()-13)/2),0)),IF(ISBLANK(OFFSET('9. METAS'!$U$20,INT((ROW()-14)/2),0)),"",OFFSET('9. METAS'!$U$20,INT((ROW()-14)/2),0)))</f>
        <v/>
      </c>
      <c r="K304" s="245" t="str">
        <f ca="1">IF(MOD(ROW()-13,2)=0,IF(ISBLANK(OFFSET('12. SEGUIMIENTO 2027'!$O$14,INT((ROW()-13)/2),0)),"",OFFSET('12. SEGUIMIENTO 2027'!$O$14,INT((ROW()-13)/2),0)),IF(ISBLANK(OFFSET('9. METAS'!$V$20,INT((ROW()-14)/2),0)),"",OFFSET('9. METAS'!$V$20,INT((ROW()-14)/2),0)))</f>
        <v/>
      </c>
      <c r="L304" s="245" t="str">
        <f ca="1">IF(MOD(ROW()-13,2)=0,IF(ISBLANK(OFFSET('12. SEGUIMIENTO 2027'!$P$14,INT((ROW()-13)/2),0)),"",OFFSET('12. SEGUIMIENTO 2027'!$P$14,INT((ROW()-13)/2),0)),IF(ISBLANK(OFFSET('9. METAS'!$W$20,INT((ROW()-14)/2),0)),"",OFFSET('9. METAS'!$W$20,INT((ROW()-14)/2),0)))</f>
        <v/>
      </c>
      <c r="M304" s="246" t="str">
        <f ca="1">IF(MOD(ROW()-13,2)=0,IF(ISBLANK(OFFSET('12. SEGUIMIENTO 2027'!$Q$14,INT((ROW()-13)/2),0)),"",OFFSET('12. SEGUIMIENTO 2027'!$Q$14,INT((ROW()-13)/2),0)),IF(ISBLANK(OFFSET('9. METAS'!$X$20,INT((ROW()-14)/2),0)),"",OFFSET('9. METAS'!$X$20,INT((ROW()-14)/2),0)))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80">
        <f ca="1">IF(ISBLANK(OFFSET('9. METAS'!$L$20,INT((ROW()-13)/2),0)),"",OFFSET('9. METAS'!$L$20,INT((ROW()-13)/2),0))</f>
        <v>100</v>
      </c>
      <c r="I305" s="1004"/>
      <c r="J305" s="244" t="str">
        <f ca="1">IF(MOD(ROW()-13,2)=0,IF(ISBLANK(OFFSET('12. SEGUIMIENTO 2027'!$N$14,INT((ROW()-13)/2),0)),"",OFFSET('12. SEGUIMIENTO 2027'!$N$14,INT((ROW()-13)/2),0)),IF(ISBLANK(OFFSET('9. METAS'!$U$20,INT((ROW()-14)/2),0)),"",OFFSET('9. METAS'!$U$20,INT((ROW()-14)/2),0)))</f>
        <v/>
      </c>
      <c r="K305" s="245" t="str">
        <f ca="1">IF(MOD(ROW()-13,2)=0,IF(ISBLANK(OFFSET('12. SEGUIMIENTO 2027'!$O$14,INT((ROW()-13)/2),0)),"",OFFSET('12. SEGUIMIENTO 2027'!$O$14,INT((ROW()-13)/2),0)),IF(ISBLANK(OFFSET('9. METAS'!$V$20,INT((ROW()-14)/2),0)),"",OFFSET('9. METAS'!$V$20,INT((ROW()-14)/2),0)))</f>
        <v/>
      </c>
      <c r="L305" s="245" t="str">
        <f ca="1">IF(MOD(ROW()-13,2)=0,IF(ISBLANK(OFFSET('12. SEGUIMIENTO 2027'!$P$14,INT((ROW()-13)/2),0)),"",OFFSET('12. SEGUIMIENTO 2027'!$P$14,INT((ROW()-13)/2),0)),IF(ISBLANK(OFFSET('9. METAS'!$W$20,INT((ROW()-14)/2),0)),"",OFFSET('9. METAS'!$W$20,INT((ROW()-14)/2),0)))</f>
        <v/>
      </c>
      <c r="M305" s="246" t="str">
        <f ca="1">IF(MOD(ROW()-13,2)=0,IF(ISBLANK(OFFSET('12. SEGUIMIENTO 2027'!$Q$14,INT((ROW()-13)/2),0)),"",OFFSET('12. SEGUIMIENTO 2027'!$Q$14,INT((ROW()-13)/2),0)),IF(ISBLANK(OFFSET('9. METAS'!$X$20,INT((ROW()-14)/2),0)),"",OFFSET('9. METAS'!$X$20,INT((ROW()-14)/2),0)))</f>
        <v/>
      </c>
      <c r="N305" s="1006" t="str">
        <f t="shared" ref="N305" ca="1" si="288">IFERROR(J305/J306,"ND")</f>
        <v>ND</v>
      </c>
      <c r="O305" s="1008" t="str">
        <f t="shared" ref="O305" ca="1" si="289">IFERROR(((J305)/H305),"ND")</f>
        <v>ND</v>
      </c>
      <c r="P305" s="1010"/>
    </row>
    <row r="306" spans="3:16">
      <c r="C306" s="1025"/>
      <c r="D306" s="1018"/>
      <c r="E306" s="1018"/>
      <c r="F306" s="1021"/>
      <c r="G306" s="1023"/>
      <c r="H306" s="1080"/>
      <c r="I306" s="1012"/>
      <c r="J306" s="244">
        <f ca="1">IF(MOD(ROW()-13,2)=0,IF(ISBLANK(OFFSET('12. SEGUIMIENTO 2027'!$N$14,INT((ROW()-13)/2),0)),"",OFFSET('12. SEGUIMIENTO 2027'!$N$14,INT((ROW()-13)/2),0)),IF(ISBLANK(OFFSET('9. METAS'!$U$20,INT((ROW()-14)/2),0)),"",OFFSET('9. METAS'!$U$20,INT((ROW()-14)/2),0)))</f>
        <v>25</v>
      </c>
      <c r="K306" s="245">
        <f ca="1">IF(MOD(ROW()-13,2)=0,IF(ISBLANK(OFFSET('12. SEGUIMIENTO 2027'!$O$14,INT((ROW()-13)/2),0)),"",OFFSET('12. SEGUIMIENTO 2027'!$O$14,INT((ROW()-13)/2),0)),IF(ISBLANK(OFFSET('9. METAS'!$V$20,INT((ROW()-14)/2),0)),"",OFFSET('9. METAS'!$V$20,INT((ROW()-14)/2),0)))</f>
        <v>25</v>
      </c>
      <c r="L306" s="245">
        <f ca="1">IF(MOD(ROW()-13,2)=0,IF(ISBLANK(OFFSET('12. SEGUIMIENTO 2027'!$P$14,INT((ROW()-13)/2),0)),"",OFFSET('12. SEGUIMIENTO 2027'!$P$14,INT((ROW()-13)/2),0)),IF(ISBLANK(OFFSET('9. METAS'!$W$20,INT((ROW()-14)/2),0)),"",OFFSET('9. METAS'!$W$20,INT((ROW()-14)/2),0)))</f>
        <v>25</v>
      </c>
      <c r="M306" s="246">
        <f ca="1">IF(MOD(ROW()-13,2)=0,IF(ISBLANK(OFFSET('12. SEGUIMIENTO 2027'!$Q$14,INT((ROW()-13)/2),0)),"",OFFSET('12. SEGUIMIENTO 2027'!$Q$14,INT((ROW()-13)/2),0)),IF(ISBLANK(OFFSET('9. METAS'!$X$20,INT((ROW()-14)/2),0)),"",OFFSET('9. METAS'!$X$20,INT((ROW()-14)/2),0)))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80">
        <f ca="1">IF(ISBLANK(OFFSET('9. METAS'!$L$20,INT((ROW()-13)/2),0)),"",OFFSET('9. METAS'!$L$20,INT((ROW()-13)/2),0))</f>
        <v>22</v>
      </c>
      <c r="I307" s="1004"/>
      <c r="J307" s="244" t="str">
        <f ca="1">IF(MOD(ROW()-13,2)=0,IF(ISBLANK(OFFSET('12. SEGUIMIENTO 2027'!$N$14,INT((ROW()-13)/2),0)),"",OFFSET('12. SEGUIMIENTO 2027'!$N$14,INT((ROW()-13)/2),0)),IF(ISBLANK(OFFSET('9. METAS'!$U$20,INT((ROW()-14)/2),0)),"",OFFSET('9. METAS'!$U$20,INT((ROW()-14)/2),0)))</f>
        <v/>
      </c>
      <c r="K307" s="245" t="str">
        <f ca="1">IF(MOD(ROW()-13,2)=0,IF(ISBLANK(OFFSET('12. SEGUIMIENTO 2027'!$O$14,INT((ROW()-13)/2),0)),"",OFFSET('12. SEGUIMIENTO 2027'!$O$14,INT((ROW()-13)/2),0)),IF(ISBLANK(OFFSET('9. METAS'!$V$20,INT((ROW()-14)/2),0)),"",OFFSET('9. METAS'!$V$20,INT((ROW()-14)/2),0)))</f>
        <v/>
      </c>
      <c r="L307" s="245" t="str">
        <f ca="1">IF(MOD(ROW()-13,2)=0,IF(ISBLANK(OFFSET('12. SEGUIMIENTO 2027'!$P$14,INT((ROW()-13)/2),0)),"",OFFSET('12. SEGUIMIENTO 2027'!$P$14,INT((ROW()-13)/2),0)),IF(ISBLANK(OFFSET('9. METAS'!$W$20,INT((ROW()-14)/2),0)),"",OFFSET('9. METAS'!$W$20,INT((ROW()-14)/2),0)))</f>
        <v/>
      </c>
      <c r="M307" s="246" t="str">
        <f ca="1">IF(MOD(ROW()-13,2)=0,IF(ISBLANK(OFFSET('12. SEGUIMIENTO 2027'!$Q$14,INT((ROW()-13)/2),0)),"",OFFSET('12. SEGUIMIENTO 2027'!$Q$14,INT((ROW()-13)/2),0)),IF(ISBLANK(OFFSET('9. METAS'!$X$20,INT((ROW()-14)/2),0)),"",OFFSET('9. METAS'!$X$20,INT((ROW()-14)/2),0)))</f>
        <v/>
      </c>
      <c r="N307" s="1006" t="str">
        <f t="shared" ref="N307" ca="1" si="290">IFERROR(J307/J308,"ND")</f>
        <v>ND</v>
      </c>
      <c r="O307" s="1008" t="str">
        <f t="shared" ref="O307" ca="1" si="291">IFERROR(((J307)/H307),"ND")</f>
        <v>ND</v>
      </c>
      <c r="P307" s="1010"/>
    </row>
    <row r="308" spans="3:16">
      <c r="C308" s="1025"/>
      <c r="D308" s="1018"/>
      <c r="E308" s="1018"/>
      <c r="F308" s="1021"/>
      <c r="G308" s="1023"/>
      <c r="H308" s="1080"/>
      <c r="I308" s="1012"/>
      <c r="J308" s="244">
        <f ca="1">IF(MOD(ROW()-13,2)=0,IF(ISBLANK(OFFSET('12. SEGUIMIENTO 2027'!$N$14,INT((ROW()-13)/2),0)),"",OFFSET('12. SEGUIMIENTO 2027'!$N$14,INT((ROW()-13)/2),0)),IF(ISBLANK(OFFSET('9. METAS'!$U$20,INT((ROW()-14)/2),0)),"",OFFSET('9. METAS'!$U$20,INT((ROW()-14)/2),0)))</f>
        <v>7</v>
      </c>
      <c r="K308" s="245">
        <f ca="1">IF(MOD(ROW()-13,2)=0,IF(ISBLANK(OFFSET('12. SEGUIMIENTO 2027'!$O$14,INT((ROW()-13)/2),0)),"",OFFSET('12. SEGUIMIENTO 2027'!$O$14,INT((ROW()-13)/2),0)),IF(ISBLANK(OFFSET('9. METAS'!$V$20,INT((ROW()-14)/2),0)),"",OFFSET('9. METAS'!$V$20,INT((ROW()-14)/2),0)))</f>
        <v>8</v>
      </c>
      <c r="L308" s="245">
        <f ca="1">IF(MOD(ROW()-13,2)=0,IF(ISBLANK(OFFSET('12. SEGUIMIENTO 2027'!$P$14,INT((ROW()-13)/2),0)),"",OFFSET('12. SEGUIMIENTO 2027'!$P$14,INT((ROW()-13)/2),0)),IF(ISBLANK(OFFSET('9. METAS'!$W$20,INT((ROW()-14)/2),0)),"",OFFSET('9. METAS'!$W$20,INT((ROW()-14)/2),0)))</f>
        <v>1</v>
      </c>
      <c r="M308" s="246">
        <f ca="1">IF(MOD(ROW()-13,2)=0,IF(ISBLANK(OFFSET('12. SEGUIMIENTO 2027'!$Q$14,INT((ROW()-13)/2),0)),"",OFFSET('12. SEGUIMIENTO 2027'!$Q$14,INT((ROW()-13)/2),0)),IF(ISBLANK(OFFSET('9. METAS'!$X$20,INT((ROW()-14)/2),0)),"",OFFSET('9. METAS'!$X$20,INT((ROW()-14)/2),0)))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80" t="str">
        <f ca="1">IF(ISBLANK(OFFSET('9. METAS'!$L$20,INT((ROW()-13)/2),0)),"",OFFSET('9. METAS'!$L$20,INT((ROW()-13)/2),0))</f>
        <v/>
      </c>
      <c r="I309" s="1004"/>
      <c r="J309" s="244" t="str">
        <f ca="1">IF(MOD(ROW()-13,2)=0,IF(ISBLANK(OFFSET('12. SEGUIMIENTO 2027'!$N$14,INT((ROW()-13)/2),0)),"",OFFSET('12. SEGUIMIENTO 2027'!$N$14,INT((ROW()-13)/2),0)),IF(ISBLANK(OFFSET('9. METAS'!$U$20,INT((ROW()-14)/2),0)),"",OFFSET('9. METAS'!$U$20,INT((ROW()-14)/2),0)))</f>
        <v/>
      </c>
      <c r="K309" s="245" t="str">
        <f ca="1">IF(MOD(ROW()-13,2)=0,IF(ISBLANK(OFFSET('12. SEGUIMIENTO 2027'!$O$14,INT((ROW()-13)/2),0)),"",OFFSET('12. SEGUIMIENTO 2027'!$O$14,INT((ROW()-13)/2),0)),IF(ISBLANK(OFFSET('9. METAS'!$V$20,INT((ROW()-14)/2),0)),"",OFFSET('9. METAS'!$V$20,INT((ROW()-14)/2),0)))</f>
        <v/>
      </c>
      <c r="L309" s="245" t="str">
        <f ca="1">IF(MOD(ROW()-13,2)=0,IF(ISBLANK(OFFSET('12. SEGUIMIENTO 2027'!$P$14,INT((ROW()-13)/2),0)),"",OFFSET('12. SEGUIMIENTO 2027'!$P$14,INT((ROW()-13)/2),0)),IF(ISBLANK(OFFSET('9. METAS'!$W$20,INT((ROW()-14)/2),0)),"",OFFSET('9. METAS'!$W$20,INT((ROW()-14)/2),0)))</f>
        <v/>
      </c>
      <c r="M309" s="246" t="str">
        <f ca="1">IF(MOD(ROW()-13,2)=0,IF(ISBLANK(OFFSET('12. SEGUIMIENTO 2027'!$Q$14,INT((ROW()-13)/2),0)),"",OFFSET('12. SEGUIMIENTO 2027'!$Q$14,INT((ROW()-13)/2),0)),IF(ISBLANK(OFFSET('9. METAS'!$X$20,INT((ROW()-14)/2),0)),"",OFFSET('9. METAS'!$X$20,INT((ROW()-14)/2),0)))</f>
        <v/>
      </c>
      <c r="N309" s="1006" t="str">
        <f t="shared" ref="N309" ca="1" si="292">IFERROR(J309/J310,"ND")</f>
        <v>ND</v>
      </c>
      <c r="O309" s="1008" t="str">
        <f t="shared" ref="O309" ca="1" si="293">IFERROR(((J309)/H309),"ND")</f>
        <v>ND</v>
      </c>
      <c r="P309" s="1010"/>
    </row>
    <row r="310" spans="3:16">
      <c r="C310" s="1025"/>
      <c r="D310" s="1018"/>
      <c r="E310" s="1018"/>
      <c r="F310" s="1021"/>
      <c r="G310" s="1023"/>
      <c r="H310" s="1080"/>
      <c r="I310" s="1012"/>
      <c r="J310" s="244" t="str">
        <f ca="1">IF(MOD(ROW()-13,2)=0,IF(ISBLANK(OFFSET('12. SEGUIMIENTO 2027'!$N$14,INT((ROW()-13)/2),0)),"",OFFSET('12. SEGUIMIENTO 2027'!$N$14,INT((ROW()-13)/2),0)),IF(ISBLANK(OFFSET('9. METAS'!$U$20,INT((ROW()-14)/2),0)),"",OFFSET('9. METAS'!$U$20,INT((ROW()-14)/2),0)))</f>
        <v/>
      </c>
      <c r="K310" s="245" t="str">
        <f ca="1">IF(MOD(ROW()-13,2)=0,IF(ISBLANK(OFFSET('12. SEGUIMIENTO 2027'!$O$14,INT((ROW()-13)/2),0)),"",OFFSET('12. SEGUIMIENTO 2027'!$O$14,INT((ROW()-13)/2),0)),IF(ISBLANK(OFFSET('9. METAS'!$V$20,INT((ROW()-14)/2),0)),"",OFFSET('9. METAS'!$V$20,INT((ROW()-14)/2),0)))</f>
        <v/>
      </c>
      <c r="L310" s="245" t="str">
        <f ca="1">IF(MOD(ROW()-13,2)=0,IF(ISBLANK(OFFSET('12. SEGUIMIENTO 2027'!$P$14,INT((ROW()-13)/2),0)),"",OFFSET('12. SEGUIMIENTO 2027'!$P$14,INT((ROW()-13)/2),0)),IF(ISBLANK(OFFSET('9. METAS'!$W$20,INT((ROW()-14)/2),0)),"",OFFSET('9. METAS'!$W$20,INT((ROW()-14)/2),0)))</f>
        <v/>
      </c>
      <c r="M310" s="246" t="str">
        <f ca="1">IF(MOD(ROW()-13,2)=0,IF(ISBLANK(OFFSET('12. SEGUIMIENTO 2027'!$Q$14,INT((ROW()-13)/2),0)),"",OFFSET('12. SEGUIMIENTO 2027'!$Q$14,INT((ROW()-13)/2),0)),IF(ISBLANK(OFFSET('9. METAS'!$X$20,INT((ROW()-14)/2),0)),"",OFFSET('9. METAS'!$X$20,INT((ROW()-14)/2),0)))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80" t="str">
        <f ca="1">IF(ISBLANK(OFFSET('9. METAS'!$L$20,INT((ROW()-13)/2),0)),"",OFFSET('9. METAS'!$L$20,INT((ROW()-13)/2),0))</f>
        <v/>
      </c>
      <c r="I311" s="1004"/>
      <c r="J311" s="244" t="str">
        <f ca="1">IF(MOD(ROW()-13,2)=0,IF(ISBLANK(OFFSET('12. SEGUIMIENTO 2027'!$N$14,INT((ROW()-13)/2),0)),"",OFFSET('12. SEGUIMIENTO 2027'!$N$14,INT((ROW()-13)/2),0)),IF(ISBLANK(OFFSET('9. METAS'!$U$20,INT((ROW()-14)/2),0)),"",OFFSET('9. METAS'!$U$20,INT((ROW()-14)/2),0)))</f>
        <v/>
      </c>
      <c r="K311" s="245" t="str">
        <f ca="1">IF(MOD(ROW()-13,2)=0,IF(ISBLANK(OFFSET('12. SEGUIMIENTO 2027'!$O$14,INT((ROW()-13)/2),0)),"",OFFSET('12. SEGUIMIENTO 2027'!$O$14,INT((ROW()-13)/2),0)),IF(ISBLANK(OFFSET('9. METAS'!$V$20,INT((ROW()-14)/2),0)),"",OFFSET('9. METAS'!$V$20,INT((ROW()-14)/2),0)))</f>
        <v/>
      </c>
      <c r="L311" s="245" t="str">
        <f ca="1">IF(MOD(ROW()-13,2)=0,IF(ISBLANK(OFFSET('12. SEGUIMIENTO 2027'!$P$14,INT((ROW()-13)/2),0)),"",OFFSET('12. SEGUIMIENTO 2027'!$P$14,INT((ROW()-13)/2),0)),IF(ISBLANK(OFFSET('9. METAS'!$W$20,INT((ROW()-14)/2),0)),"",OFFSET('9. METAS'!$W$20,INT((ROW()-14)/2),0)))</f>
        <v/>
      </c>
      <c r="M311" s="246" t="str">
        <f ca="1">IF(MOD(ROW()-13,2)=0,IF(ISBLANK(OFFSET('12. SEGUIMIENTO 2027'!$Q$14,INT((ROW()-13)/2),0)),"",OFFSET('12. SEGUIMIENTO 2027'!$Q$14,INT((ROW()-13)/2),0)),IF(ISBLANK(OFFSET('9. METAS'!$X$20,INT((ROW()-14)/2),0)),"",OFFSET('9. METAS'!$X$20,INT((ROW()-14)/2),0)))</f>
        <v/>
      </c>
      <c r="N311" s="1006" t="str">
        <f t="shared" ref="N311" ca="1" si="294">IFERROR(J311/J312,"ND")</f>
        <v>ND</v>
      </c>
      <c r="O311" s="1008" t="str">
        <f t="shared" ref="O311" ca="1" si="295">IFERROR(((J311)/H311),"ND")</f>
        <v>ND</v>
      </c>
      <c r="P311" s="1010"/>
    </row>
    <row r="312" spans="3:16">
      <c r="C312" s="1025"/>
      <c r="D312" s="1018"/>
      <c r="E312" s="1018"/>
      <c r="F312" s="1021"/>
      <c r="G312" s="1023"/>
      <c r="H312" s="1080"/>
      <c r="I312" s="1012"/>
      <c r="J312" s="244" t="str">
        <f ca="1">IF(MOD(ROW()-13,2)=0,IF(ISBLANK(OFFSET('12. SEGUIMIENTO 2027'!$N$14,INT((ROW()-13)/2),0)),"",OFFSET('12. SEGUIMIENTO 2027'!$N$14,INT((ROW()-13)/2),0)),IF(ISBLANK(OFFSET('9. METAS'!$U$20,INT((ROW()-14)/2),0)),"",OFFSET('9. METAS'!$U$20,INT((ROW()-14)/2),0)))</f>
        <v/>
      </c>
      <c r="K312" s="245" t="str">
        <f ca="1">IF(MOD(ROW()-13,2)=0,IF(ISBLANK(OFFSET('12. SEGUIMIENTO 2027'!$O$14,INT((ROW()-13)/2),0)),"",OFFSET('12. SEGUIMIENTO 2027'!$O$14,INT((ROW()-13)/2),0)),IF(ISBLANK(OFFSET('9. METAS'!$V$20,INT((ROW()-14)/2),0)),"",OFFSET('9. METAS'!$V$20,INT((ROW()-14)/2),0)))</f>
        <v/>
      </c>
      <c r="L312" s="245" t="str">
        <f ca="1">IF(MOD(ROW()-13,2)=0,IF(ISBLANK(OFFSET('12. SEGUIMIENTO 2027'!$P$14,INT((ROW()-13)/2),0)),"",OFFSET('12. SEGUIMIENTO 2027'!$P$14,INT((ROW()-13)/2),0)),IF(ISBLANK(OFFSET('9. METAS'!$W$20,INT((ROW()-14)/2),0)),"",OFFSET('9. METAS'!$W$20,INT((ROW()-14)/2),0)))</f>
        <v/>
      </c>
      <c r="M312" s="246" t="str">
        <f ca="1">IF(MOD(ROW()-13,2)=0,IF(ISBLANK(OFFSET('12. SEGUIMIENTO 2027'!$Q$14,INT((ROW()-13)/2),0)),"",OFFSET('12. SEGUIMIENTO 2027'!$Q$14,INT((ROW()-13)/2),0)),IF(ISBLANK(OFFSET('9. METAS'!$X$20,INT((ROW()-14)/2),0)),"",OFFSET('9. METAS'!$X$20,INT((ROW()-14)/2),0)))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80" t="str">
        <f ca="1">IF(ISBLANK(OFFSET('9. METAS'!$L$20,INT((ROW()-13)/2),0)),"",OFFSET('9. METAS'!$L$20,INT((ROW()-13)/2),0))</f>
        <v/>
      </c>
      <c r="I313" s="1004"/>
      <c r="J313" s="244" t="str">
        <f ca="1">IF(MOD(ROW()-13,2)=0,IF(ISBLANK(OFFSET('12. SEGUIMIENTO 2027'!$N$14,INT((ROW()-13)/2),0)),"",OFFSET('12. SEGUIMIENTO 2027'!$N$14,INT((ROW()-13)/2),0)),IF(ISBLANK(OFFSET('9. METAS'!$U$20,INT((ROW()-14)/2),0)),"",OFFSET('9. METAS'!$U$20,INT((ROW()-14)/2),0)))</f>
        <v/>
      </c>
      <c r="K313" s="245" t="str">
        <f ca="1">IF(MOD(ROW()-13,2)=0,IF(ISBLANK(OFFSET('12. SEGUIMIENTO 2027'!$O$14,INT((ROW()-13)/2),0)),"",OFFSET('12. SEGUIMIENTO 2027'!$O$14,INT((ROW()-13)/2),0)),IF(ISBLANK(OFFSET('9. METAS'!$V$20,INT((ROW()-14)/2),0)),"",OFFSET('9. METAS'!$V$20,INT((ROW()-14)/2),0)))</f>
        <v/>
      </c>
      <c r="L313" s="245" t="str">
        <f ca="1">IF(MOD(ROW()-13,2)=0,IF(ISBLANK(OFFSET('12. SEGUIMIENTO 2027'!$P$14,INT((ROW()-13)/2),0)),"",OFFSET('12. SEGUIMIENTO 2027'!$P$14,INT((ROW()-13)/2),0)),IF(ISBLANK(OFFSET('9. METAS'!$W$20,INT((ROW()-14)/2),0)),"",OFFSET('9. METAS'!$W$20,INT((ROW()-14)/2),0)))</f>
        <v/>
      </c>
      <c r="M313" s="246" t="str">
        <f ca="1">IF(MOD(ROW()-13,2)=0,IF(ISBLANK(OFFSET('12. SEGUIMIENTO 2027'!$Q$14,INT((ROW()-13)/2),0)),"",OFFSET('12. SEGUIMIENTO 2027'!$Q$14,INT((ROW()-13)/2),0)),IF(ISBLANK(OFFSET('9. METAS'!$X$20,INT((ROW()-14)/2),0)),"",OFFSET('9. METAS'!$X$20,INT((ROW()-14)/2),0)))</f>
        <v/>
      </c>
      <c r="N313" s="1006" t="str">
        <f t="shared" ref="N313" ca="1" si="296">IFERROR(J313/J314,"ND")</f>
        <v>ND</v>
      </c>
      <c r="O313" s="1008" t="str">
        <f t="shared" ref="O313" ca="1" si="297">IFERROR(((J313)/H313),"ND")</f>
        <v>ND</v>
      </c>
      <c r="P313" s="1010"/>
    </row>
    <row r="314" spans="3:16">
      <c r="C314" s="1025"/>
      <c r="D314" s="1018"/>
      <c r="E314" s="1018"/>
      <c r="F314" s="1021"/>
      <c r="G314" s="1023"/>
      <c r="H314" s="1080"/>
      <c r="I314" s="1012"/>
      <c r="J314" s="244" t="str">
        <f ca="1">IF(MOD(ROW()-13,2)=0,IF(ISBLANK(OFFSET('12. SEGUIMIENTO 2027'!$N$14,INT((ROW()-13)/2),0)),"",OFFSET('12. SEGUIMIENTO 2027'!$N$14,INT((ROW()-13)/2),0)),IF(ISBLANK(OFFSET('9. METAS'!$U$20,INT((ROW()-14)/2),0)),"",OFFSET('9. METAS'!$U$20,INT((ROW()-14)/2),0)))</f>
        <v/>
      </c>
      <c r="K314" s="245" t="str">
        <f ca="1">IF(MOD(ROW()-13,2)=0,IF(ISBLANK(OFFSET('12. SEGUIMIENTO 2027'!$O$14,INT((ROW()-13)/2),0)),"",OFFSET('12. SEGUIMIENTO 2027'!$O$14,INT((ROW()-13)/2),0)),IF(ISBLANK(OFFSET('9. METAS'!$V$20,INT((ROW()-14)/2),0)),"",OFFSET('9. METAS'!$V$20,INT((ROW()-14)/2),0)))</f>
        <v/>
      </c>
      <c r="L314" s="245" t="str">
        <f ca="1">IF(MOD(ROW()-13,2)=0,IF(ISBLANK(OFFSET('12. SEGUIMIENTO 2027'!$P$14,INT((ROW()-13)/2),0)),"",OFFSET('12. SEGUIMIENTO 2027'!$P$14,INT((ROW()-13)/2),0)),IF(ISBLANK(OFFSET('9. METAS'!$W$20,INT((ROW()-14)/2),0)),"",OFFSET('9. METAS'!$W$20,INT((ROW()-14)/2),0)))</f>
        <v/>
      </c>
      <c r="M314" s="246" t="str">
        <f ca="1">IF(MOD(ROW()-13,2)=0,IF(ISBLANK(OFFSET('12. SEGUIMIENTO 2027'!$Q$14,INT((ROW()-13)/2),0)),"",OFFSET('12. SEGUIMIENTO 2027'!$Q$14,INT((ROW()-13)/2),0)),IF(ISBLANK(OFFSET('9. METAS'!$X$20,INT((ROW()-14)/2),0)),"",OFFSET('9. METAS'!$X$20,INT((ROW()-14)/2),0)))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80" t="str">
        <f ca="1">IF(ISBLANK(OFFSET('9. METAS'!$L$20,INT((ROW()-13)/2),0)),"",OFFSET('9. METAS'!$L$20,INT((ROW()-13)/2),0))</f>
        <v/>
      </c>
      <c r="I315" s="1004"/>
      <c r="J315" s="244" t="str">
        <f ca="1">IF(MOD(ROW()-13,2)=0,IF(ISBLANK(OFFSET('12. SEGUIMIENTO 2027'!$N$14,INT((ROW()-13)/2),0)),"",OFFSET('12. SEGUIMIENTO 2027'!$N$14,INT((ROW()-13)/2),0)),IF(ISBLANK(OFFSET('9. METAS'!$U$20,INT((ROW()-14)/2),0)),"",OFFSET('9. METAS'!$U$20,INT((ROW()-14)/2),0)))</f>
        <v/>
      </c>
      <c r="K315" s="245" t="str">
        <f ca="1">IF(MOD(ROW()-13,2)=0,IF(ISBLANK(OFFSET('12. SEGUIMIENTO 2027'!$O$14,INT((ROW()-13)/2),0)),"",OFFSET('12. SEGUIMIENTO 2027'!$O$14,INT((ROW()-13)/2),0)),IF(ISBLANK(OFFSET('9. METAS'!$V$20,INT((ROW()-14)/2),0)),"",OFFSET('9. METAS'!$V$20,INT((ROW()-14)/2),0)))</f>
        <v/>
      </c>
      <c r="L315" s="245" t="str">
        <f ca="1">IF(MOD(ROW()-13,2)=0,IF(ISBLANK(OFFSET('12. SEGUIMIENTO 2027'!$P$14,INT((ROW()-13)/2),0)),"",OFFSET('12. SEGUIMIENTO 2027'!$P$14,INT((ROW()-13)/2),0)),IF(ISBLANK(OFFSET('9. METAS'!$W$20,INT((ROW()-14)/2),0)),"",OFFSET('9. METAS'!$W$20,INT((ROW()-14)/2),0)))</f>
        <v/>
      </c>
      <c r="M315" s="246" t="str">
        <f ca="1">IF(MOD(ROW()-13,2)=0,IF(ISBLANK(OFFSET('12. SEGUIMIENTO 2027'!$Q$14,INT((ROW()-13)/2),0)),"",OFFSET('12. SEGUIMIENTO 2027'!$Q$14,INT((ROW()-13)/2),0)),IF(ISBLANK(OFFSET('9. METAS'!$X$20,INT((ROW()-14)/2),0)),"",OFFSET('9. METAS'!$X$20,INT((ROW()-14)/2),0)))</f>
        <v/>
      </c>
      <c r="N315" s="1006" t="str">
        <f t="shared" ref="N315" ca="1" si="298">IFERROR(J315/J316,"ND")</f>
        <v>ND</v>
      </c>
      <c r="O315" s="1008" t="str">
        <f t="shared" ref="O315" ca="1" si="299">IFERROR(((J315)/H315),"ND")</f>
        <v>ND</v>
      </c>
      <c r="P315" s="1010"/>
    </row>
    <row r="316" spans="3:16">
      <c r="C316" s="1025"/>
      <c r="D316" s="1018"/>
      <c r="E316" s="1018"/>
      <c r="F316" s="1021"/>
      <c r="G316" s="1023"/>
      <c r="H316" s="1080"/>
      <c r="I316" s="1012"/>
      <c r="J316" s="244" t="str">
        <f ca="1">IF(MOD(ROW()-13,2)=0,IF(ISBLANK(OFFSET('12. SEGUIMIENTO 2027'!$N$14,INT((ROW()-13)/2),0)),"",OFFSET('12. SEGUIMIENTO 2027'!$N$14,INT((ROW()-13)/2),0)),IF(ISBLANK(OFFSET('9. METAS'!$U$20,INT((ROW()-14)/2),0)),"",OFFSET('9. METAS'!$U$20,INT((ROW()-14)/2),0)))</f>
        <v/>
      </c>
      <c r="K316" s="245" t="str">
        <f ca="1">IF(MOD(ROW()-13,2)=0,IF(ISBLANK(OFFSET('12. SEGUIMIENTO 2027'!$O$14,INT((ROW()-13)/2),0)),"",OFFSET('12. SEGUIMIENTO 2027'!$O$14,INT((ROW()-13)/2),0)),IF(ISBLANK(OFFSET('9. METAS'!$V$20,INT((ROW()-14)/2),0)),"",OFFSET('9. METAS'!$V$20,INT((ROW()-14)/2),0)))</f>
        <v/>
      </c>
      <c r="L316" s="245" t="str">
        <f ca="1">IF(MOD(ROW()-13,2)=0,IF(ISBLANK(OFFSET('12. SEGUIMIENTO 2027'!$P$14,INT((ROW()-13)/2),0)),"",OFFSET('12. SEGUIMIENTO 2027'!$P$14,INT((ROW()-13)/2),0)),IF(ISBLANK(OFFSET('9. METAS'!$W$20,INT((ROW()-14)/2),0)),"",OFFSET('9. METAS'!$W$20,INT((ROW()-14)/2),0)))</f>
        <v/>
      </c>
      <c r="M316" s="246" t="str">
        <f ca="1">IF(MOD(ROW()-13,2)=0,IF(ISBLANK(OFFSET('12. SEGUIMIENTO 2027'!$Q$14,INT((ROW()-13)/2),0)),"",OFFSET('12. SEGUIMIENTO 2027'!$Q$14,INT((ROW()-13)/2),0)),IF(ISBLANK(OFFSET('9. METAS'!$X$20,INT((ROW()-14)/2),0)),"",OFFSET('9. METAS'!$X$20,INT((ROW()-14)/2),0)))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80">
        <f ca="1">IF(ISBLANK(OFFSET('9. METAS'!$L$20,INT((ROW()-13)/2),0)),"",OFFSET('9. METAS'!$L$20,INT((ROW()-13)/2),0))</f>
        <v>100</v>
      </c>
      <c r="I317" s="1004"/>
      <c r="J317" s="244" t="str">
        <f ca="1">IF(MOD(ROW()-13,2)=0,IF(ISBLANK(OFFSET('12. SEGUIMIENTO 2027'!$N$14,INT((ROW()-13)/2),0)),"",OFFSET('12. SEGUIMIENTO 2027'!$N$14,INT((ROW()-13)/2),0)),IF(ISBLANK(OFFSET('9. METAS'!$U$20,INT((ROW()-14)/2),0)),"",OFFSET('9. METAS'!$U$20,INT((ROW()-14)/2),0)))</f>
        <v/>
      </c>
      <c r="K317" s="245" t="str">
        <f ca="1">IF(MOD(ROW()-13,2)=0,IF(ISBLANK(OFFSET('12. SEGUIMIENTO 2027'!$O$14,INT((ROW()-13)/2),0)),"",OFFSET('12. SEGUIMIENTO 2027'!$O$14,INT((ROW()-13)/2),0)),IF(ISBLANK(OFFSET('9. METAS'!$V$20,INT((ROW()-14)/2),0)),"",OFFSET('9. METAS'!$V$20,INT((ROW()-14)/2),0)))</f>
        <v/>
      </c>
      <c r="L317" s="245" t="str">
        <f ca="1">IF(MOD(ROW()-13,2)=0,IF(ISBLANK(OFFSET('12. SEGUIMIENTO 2027'!$P$14,INT((ROW()-13)/2),0)),"",OFFSET('12. SEGUIMIENTO 2027'!$P$14,INT((ROW()-13)/2),0)),IF(ISBLANK(OFFSET('9. METAS'!$W$20,INT((ROW()-14)/2),0)),"",OFFSET('9. METAS'!$W$20,INT((ROW()-14)/2),0)))</f>
        <v/>
      </c>
      <c r="M317" s="246" t="str">
        <f ca="1">IF(MOD(ROW()-13,2)=0,IF(ISBLANK(OFFSET('12. SEGUIMIENTO 2027'!$Q$14,INT((ROW()-13)/2),0)),"",OFFSET('12. SEGUIMIENTO 2027'!$Q$14,INT((ROW()-13)/2),0)),IF(ISBLANK(OFFSET('9. METAS'!$X$20,INT((ROW()-14)/2),0)),"",OFFSET('9. METAS'!$X$20,INT((ROW()-14)/2),0)))</f>
        <v/>
      </c>
      <c r="N317" s="1006" t="str">
        <f t="shared" ref="N317" ca="1" si="300">IFERROR(J317/J318,"ND")</f>
        <v>ND</v>
      </c>
      <c r="O317" s="1008" t="str">
        <f t="shared" ref="O317" ca="1" si="301">IFERROR(((J317)/H317),"ND")</f>
        <v>ND</v>
      </c>
      <c r="P317" s="1010"/>
    </row>
    <row r="318" spans="3:16">
      <c r="C318" s="1025"/>
      <c r="D318" s="1018"/>
      <c r="E318" s="1018"/>
      <c r="F318" s="1021"/>
      <c r="G318" s="1023"/>
      <c r="H318" s="1080"/>
      <c r="I318" s="1012"/>
      <c r="J318" s="244">
        <f ca="1">IF(MOD(ROW()-13,2)=0,IF(ISBLANK(OFFSET('12. SEGUIMIENTO 2027'!$N$14,INT((ROW()-13)/2),0)),"",OFFSET('12. SEGUIMIENTO 2027'!$N$14,INT((ROW()-13)/2),0)),IF(ISBLANK(OFFSET('9. METAS'!$U$20,INT((ROW()-14)/2),0)),"",OFFSET('9. METAS'!$U$20,INT((ROW()-14)/2),0)))</f>
        <v>25</v>
      </c>
      <c r="K318" s="245">
        <f ca="1">IF(MOD(ROW()-13,2)=0,IF(ISBLANK(OFFSET('12. SEGUIMIENTO 2027'!$O$14,INT((ROW()-13)/2),0)),"",OFFSET('12. SEGUIMIENTO 2027'!$O$14,INT((ROW()-13)/2),0)),IF(ISBLANK(OFFSET('9. METAS'!$V$20,INT((ROW()-14)/2),0)),"",OFFSET('9. METAS'!$V$20,INT((ROW()-14)/2),0)))</f>
        <v>25</v>
      </c>
      <c r="L318" s="245">
        <f ca="1">IF(MOD(ROW()-13,2)=0,IF(ISBLANK(OFFSET('12. SEGUIMIENTO 2027'!$P$14,INT((ROW()-13)/2),0)),"",OFFSET('12. SEGUIMIENTO 2027'!$P$14,INT((ROW()-13)/2),0)),IF(ISBLANK(OFFSET('9. METAS'!$W$20,INT((ROW()-14)/2),0)),"",OFFSET('9. METAS'!$W$20,INT((ROW()-14)/2),0)))</f>
        <v>25</v>
      </c>
      <c r="M318" s="246">
        <f ca="1">IF(MOD(ROW()-13,2)=0,IF(ISBLANK(OFFSET('12. SEGUIMIENTO 2027'!$Q$14,INT((ROW()-13)/2),0)),"",OFFSET('12. SEGUIMIENTO 2027'!$Q$14,INT((ROW()-13)/2),0)),IF(ISBLANK(OFFSET('9. METAS'!$X$20,INT((ROW()-14)/2),0)),"",OFFSET('9. METAS'!$X$20,INT((ROW()-14)/2),0)))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80">
        <f ca="1">IF(ISBLANK(OFFSET('9. METAS'!$L$20,INT((ROW()-13)/2),0)),"",OFFSET('9. METAS'!$L$20,INT((ROW()-13)/2),0))</f>
        <v>12</v>
      </c>
      <c r="I319" s="1004"/>
      <c r="J319" s="244" t="str">
        <f ca="1">IF(MOD(ROW()-13,2)=0,IF(ISBLANK(OFFSET('12. SEGUIMIENTO 2027'!$N$14,INT((ROW()-13)/2),0)),"",OFFSET('12. SEGUIMIENTO 2027'!$N$14,INT((ROW()-13)/2),0)),IF(ISBLANK(OFFSET('9. METAS'!$U$20,INT((ROW()-14)/2),0)),"",OFFSET('9. METAS'!$U$20,INT((ROW()-14)/2),0)))</f>
        <v/>
      </c>
      <c r="K319" s="245" t="str">
        <f ca="1">IF(MOD(ROW()-13,2)=0,IF(ISBLANK(OFFSET('12. SEGUIMIENTO 2027'!$O$14,INT((ROW()-13)/2),0)),"",OFFSET('12. SEGUIMIENTO 2027'!$O$14,INT((ROW()-13)/2),0)),IF(ISBLANK(OFFSET('9. METAS'!$V$20,INT((ROW()-14)/2),0)),"",OFFSET('9. METAS'!$V$20,INT((ROW()-14)/2),0)))</f>
        <v/>
      </c>
      <c r="L319" s="245" t="str">
        <f ca="1">IF(MOD(ROW()-13,2)=0,IF(ISBLANK(OFFSET('12. SEGUIMIENTO 2027'!$P$14,INT((ROW()-13)/2),0)),"",OFFSET('12. SEGUIMIENTO 2027'!$P$14,INT((ROW()-13)/2),0)),IF(ISBLANK(OFFSET('9. METAS'!$W$20,INT((ROW()-14)/2),0)),"",OFFSET('9. METAS'!$W$20,INT((ROW()-14)/2),0)))</f>
        <v/>
      </c>
      <c r="M319" s="246" t="str">
        <f ca="1">IF(MOD(ROW()-13,2)=0,IF(ISBLANK(OFFSET('12. SEGUIMIENTO 2027'!$Q$14,INT((ROW()-13)/2),0)),"",OFFSET('12. SEGUIMIENTO 2027'!$Q$14,INT((ROW()-13)/2),0)),IF(ISBLANK(OFFSET('9. METAS'!$X$20,INT((ROW()-14)/2),0)),"",OFFSET('9. METAS'!$X$20,INT((ROW()-14)/2),0)))</f>
        <v/>
      </c>
      <c r="N319" s="1006" t="str">
        <f t="shared" ref="N319" ca="1" si="302">IFERROR(J319/J320,"ND")</f>
        <v>ND</v>
      </c>
      <c r="O319" s="1008" t="str">
        <f t="shared" ref="O319" ca="1" si="303">IFERROR(((J319)/H319),"ND")</f>
        <v>ND</v>
      </c>
      <c r="P319" s="1010"/>
    </row>
    <row r="320" spans="3:16">
      <c r="C320" s="1025"/>
      <c r="D320" s="1018"/>
      <c r="E320" s="1018"/>
      <c r="F320" s="1021"/>
      <c r="G320" s="1023"/>
      <c r="H320" s="1080"/>
      <c r="I320" s="1012"/>
      <c r="J320" s="244">
        <f ca="1">IF(MOD(ROW()-13,2)=0,IF(ISBLANK(OFFSET('12. SEGUIMIENTO 2027'!$N$14,INT((ROW()-13)/2),0)),"",OFFSET('12. SEGUIMIENTO 2027'!$N$14,INT((ROW()-13)/2),0)),IF(ISBLANK(OFFSET('9. METAS'!$U$20,INT((ROW()-14)/2),0)),"",OFFSET('9. METAS'!$U$20,INT((ROW()-14)/2),0)))</f>
        <v>3</v>
      </c>
      <c r="K320" s="245">
        <f ca="1">IF(MOD(ROW()-13,2)=0,IF(ISBLANK(OFFSET('12. SEGUIMIENTO 2027'!$O$14,INT((ROW()-13)/2),0)),"",OFFSET('12. SEGUIMIENTO 2027'!$O$14,INT((ROW()-13)/2),0)),IF(ISBLANK(OFFSET('9. METAS'!$V$20,INT((ROW()-14)/2),0)),"",OFFSET('9. METAS'!$V$20,INT((ROW()-14)/2),0)))</f>
        <v>3</v>
      </c>
      <c r="L320" s="245">
        <f ca="1">IF(MOD(ROW()-13,2)=0,IF(ISBLANK(OFFSET('12. SEGUIMIENTO 2027'!$P$14,INT((ROW()-13)/2),0)),"",OFFSET('12. SEGUIMIENTO 2027'!$P$14,INT((ROW()-13)/2),0)),IF(ISBLANK(OFFSET('9. METAS'!$W$20,INT((ROW()-14)/2),0)),"",OFFSET('9. METAS'!$W$20,INT((ROW()-14)/2),0)))</f>
        <v>3</v>
      </c>
      <c r="M320" s="246">
        <f ca="1">IF(MOD(ROW()-13,2)=0,IF(ISBLANK(OFFSET('12. SEGUIMIENTO 2027'!$Q$14,INT((ROW()-13)/2),0)),"",OFFSET('12. SEGUIMIENTO 2027'!$Q$14,INT((ROW()-13)/2),0)),IF(ISBLANK(OFFSET('9. METAS'!$X$20,INT((ROW()-14)/2),0)),"",OFFSET('9. METAS'!$X$20,INT((ROW()-14)/2),0)))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80">
        <f ca="1">IF(ISBLANK(OFFSET('9. METAS'!$L$20,INT((ROW()-13)/2),0)),"",OFFSET('9. METAS'!$L$20,INT((ROW()-13)/2),0))</f>
        <v>28</v>
      </c>
      <c r="I321" s="1004"/>
      <c r="J321" s="244" t="str">
        <f ca="1">IF(MOD(ROW()-13,2)=0,IF(ISBLANK(OFFSET('12. SEGUIMIENTO 2027'!$N$14,INT((ROW()-13)/2),0)),"",OFFSET('12. SEGUIMIENTO 2027'!$N$14,INT((ROW()-13)/2),0)),IF(ISBLANK(OFFSET('9. METAS'!$U$20,INT((ROW()-14)/2),0)),"",OFFSET('9. METAS'!$U$20,INT((ROW()-14)/2),0)))</f>
        <v/>
      </c>
      <c r="K321" s="245" t="str">
        <f ca="1">IF(MOD(ROW()-13,2)=0,IF(ISBLANK(OFFSET('12. SEGUIMIENTO 2027'!$O$14,INT((ROW()-13)/2),0)),"",OFFSET('12. SEGUIMIENTO 2027'!$O$14,INT((ROW()-13)/2),0)),IF(ISBLANK(OFFSET('9. METAS'!$V$20,INT((ROW()-14)/2),0)),"",OFFSET('9. METAS'!$V$20,INT((ROW()-14)/2),0)))</f>
        <v/>
      </c>
      <c r="L321" s="245" t="str">
        <f ca="1">IF(MOD(ROW()-13,2)=0,IF(ISBLANK(OFFSET('12. SEGUIMIENTO 2027'!$P$14,INT((ROW()-13)/2),0)),"",OFFSET('12. SEGUIMIENTO 2027'!$P$14,INT((ROW()-13)/2),0)),IF(ISBLANK(OFFSET('9. METAS'!$W$20,INT((ROW()-14)/2),0)),"",OFFSET('9. METAS'!$W$20,INT((ROW()-14)/2),0)))</f>
        <v/>
      </c>
      <c r="M321" s="246" t="str">
        <f ca="1">IF(MOD(ROW()-13,2)=0,IF(ISBLANK(OFFSET('12. SEGUIMIENTO 2027'!$Q$14,INT((ROW()-13)/2),0)),"",OFFSET('12. SEGUIMIENTO 2027'!$Q$14,INT((ROW()-13)/2),0)),IF(ISBLANK(OFFSET('9. METAS'!$X$20,INT((ROW()-14)/2),0)),"",OFFSET('9. METAS'!$X$20,INT((ROW()-14)/2),0)))</f>
        <v/>
      </c>
      <c r="N321" s="1006" t="str">
        <f t="shared" ref="N321" ca="1" si="304">IFERROR(J321/J322,"ND")</f>
        <v>ND</v>
      </c>
      <c r="O321" s="1008" t="str">
        <f t="shared" ref="O321" ca="1" si="305">IFERROR(((J321)/H321),"ND")</f>
        <v>ND</v>
      </c>
      <c r="P321" s="1010"/>
    </row>
    <row r="322" spans="3:16">
      <c r="C322" s="1025"/>
      <c r="D322" s="1018"/>
      <c r="E322" s="1018"/>
      <c r="F322" s="1021"/>
      <c r="G322" s="1023"/>
      <c r="H322" s="1080"/>
      <c r="I322" s="1012"/>
      <c r="J322" s="244">
        <f ca="1">IF(MOD(ROW()-13,2)=0,IF(ISBLANK(OFFSET('12. SEGUIMIENTO 2027'!$N$14,INT((ROW()-13)/2),0)),"",OFFSET('12. SEGUIMIENTO 2027'!$N$14,INT((ROW()-13)/2),0)),IF(ISBLANK(OFFSET('9. METAS'!$U$20,INT((ROW()-14)/2),0)),"",OFFSET('9. METAS'!$U$20,INT((ROW()-14)/2),0)))</f>
        <v>8</v>
      </c>
      <c r="K322" s="245">
        <f ca="1">IF(MOD(ROW()-13,2)=0,IF(ISBLANK(OFFSET('12. SEGUIMIENTO 2027'!$O$14,INT((ROW()-13)/2),0)),"",OFFSET('12. SEGUIMIENTO 2027'!$O$14,INT((ROW()-13)/2),0)),IF(ISBLANK(OFFSET('9. METAS'!$V$20,INT((ROW()-14)/2),0)),"",OFFSET('9. METAS'!$V$20,INT((ROW()-14)/2),0)))</f>
        <v>7</v>
      </c>
      <c r="L322" s="245">
        <f ca="1">IF(MOD(ROW()-13,2)=0,IF(ISBLANK(OFFSET('12. SEGUIMIENTO 2027'!$P$14,INT((ROW()-13)/2),0)),"",OFFSET('12. SEGUIMIENTO 2027'!$P$14,INT((ROW()-13)/2),0)),IF(ISBLANK(OFFSET('9. METAS'!$W$20,INT((ROW()-14)/2),0)),"",OFFSET('9. METAS'!$W$20,INT((ROW()-14)/2),0)))</f>
        <v>7</v>
      </c>
      <c r="M322" s="246">
        <f ca="1">IF(MOD(ROW()-13,2)=0,IF(ISBLANK(OFFSET('12. SEGUIMIENTO 2027'!$Q$14,INT((ROW()-13)/2),0)),"",OFFSET('12. SEGUIMIENTO 2027'!$Q$14,INT((ROW()-13)/2),0)),IF(ISBLANK(OFFSET('9. METAS'!$X$20,INT((ROW()-14)/2),0)),"",OFFSET('9. METAS'!$X$20,INT((ROW()-14)/2),0)))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80" t="str">
        <f ca="1">IF(ISBLANK(OFFSET('9. METAS'!$L$20,INT((ROW()-13)/2),0)),"",OFFSET('9. METAS'!$L$20,INT((ROW()-13)/2),0))</f>
        <v/>
      </c>
      <c r="I323" s="1004"/>
      <c r="J323" s="244" t="str">
        <f ca="1">IF(MOD(ROW()-13,2)=0,IF(ISBLANK(OFFSET('12. SEGUIMIENTO 2027'!$N$14,INT((ROW()-13)/2),0)),"",OFFSET('12. SEGUIMIENTO 2027'!$N$14,INT((ROW()-13)/2),0)),IF(ISBLANK(OFFSET('9. METAS'!$U$20,INT((ROW()-14)/2),0)),"",OFFSET('9. METAS'!$U$20,INT((ROW()-14)/2),0)))</f>
        <v/>
      </c>
      <c r="K323" s="245" t="str">
        <f ca="1">IF(MOD(ROW()-13,2)=0,IF(ISBLANK(OFFSET('12. SEGUIMIENTO 2027'!$O$14,INT((ROW()-13)/2),0)),"",OFFSET('12. SEGUIMIENTO 2027'!$O$14,INT((ROW()-13)/2),0)),IF(ISBLANK(OFFSET('9. METAS'!$V$20,INT((ROW()-14)/2),0)),"",OFFSET('9. METAS'!$V$20,INT((ROW()-14)/2),0)))</f>
        <v/>
      </c>
      <c r="L323" s="245" t="str">
        <f ca="1">IF(MOD(ROW()-13,2)=0,IF(ISBLANK(OFFSET('12. SEGUIMIENTO 2027'!$P$14,INT((ROW()-13)/2),0)),"",OFFSET('12. SEGUIMIENTO 2027'!$P$14,INT((ROW()-13)/2),0)),IF(ISBLANK(OFFSET('9. METAS'!$W$20,INT((ROW()-14)/2),0)),"",OFFSET('9. METAS'!$W$20,INT((ROW()-14)/2),0)))</f>
        <v/>
      </c>
      <c r="M323" s="246" t="str">
        <f ca="1">IF(MOD(ROW()-13,2)=0,IF(ISBLANK(OFFSET('12. SEGUIMIENTO 2027'!$Q$14,INT((ROW()-13)/2),0)),"",OFFSET('12. SEGUIMIENTO 2027'!$Q$14,INT((ROW()-13)/2),0)),IF(ISBLANK(OFFSET('9. METAS'!$X$20,INT((ROW()-14)/2),0)),"",OFFSET('9. METAS'!$X$20,INT((ROW()-14)/2),0)))</f>
        <v/>
      </c>
      <c r="N323" s="1006" t="str">
        <f t="shared" ref="N323" ca="1" si="306">IFERROR(J323/J324,"ND")</f>
        <v>ND</v>
      </c>
      <c r="O323" s="1008" t="str">
        <f t="shared" ref="O323" ca="1" si="307">IFERROR(((J323)/H323),"ND")</f>
        <v>ND</v>
      </c>
      <c r="P323" s="1010"/>
    </row>
    <row r="324" spans="3:16">
      <c r="C324" s="1025"/>
      <c r="D324" s="1018"/>
      <c r="E324" s="1018"/>
      <c r="F324" s="1021"/>
      <c r="G324" s="1023"/>
      <c r="H324" s="1080"/>
      <c r="I324" s="1012"/>
      <c r="J324" s="244" t="str">
        <f ca="1">IF(MOD(ROW()-13,2)=0,IF(ISBLANK(OFFSET('12. SEGUIMIENTO 2027'!$N$14,INT((ROW()-13)/2),0)),"",OFFSET('12. SEGUIMIENTO 2027'!$N$14,INT((ROW()-13)/2),0)),IF(ISBLANK(OFFSET('9. METAS'!$U$20,INT((ROW()-14)/2),0)),"",OFFSET('9. METAS'!$U$20,INT((ROW()-14)/2),0)))</f>
        <v/>
      </c>
      <c r="K324" s="245" t="str">
        <f ca="1">IF(MOD(ROW()-13,2)=0,IF(ISBLANK(OFFSET('12. SEGUIMIENTO 2027'!$O$14,INT((ROW()-13)/2),0)),"",OFFSET('12. SEGUIMIENTO 2027'!$O$14,INT((ROW()-13)/2),0)),IF(ISBLANK(OFFSET('9. METAS'!$V$20,INT((ROW()-14)/2),0)),"",OFFSET('9. METAS'!$V$20,INT((ROW()-14)/2),0)))</f>
        <v/>
      </c>
      <c r="L324" s="245" t="str">
        <f ca="1">IF(MOD(ROW()-13,2)=0,IF(ISBLANK(OFFSET('12. SEGUIMIENTO 2027'!$P$14,INT((ROW()-13)/2),0)),"",OFFSET('12. SEGUIMIENTO 2027'!$P$14,INT((ROW()-13)/2),0)),IF(ISBLANK(OFFSET('9. METAS'!$W$20,INT((ROW()-14)/2),0)),"",OFFSET('9. METAS'!$W$20,INT((ROW()-14)/2),0)))</f>
        <v/>
      </c>
      <c r="M324" s="246" t="str">
        <f ca="1">IF(MOD(ROW()-13,2)=0,IF(ISBLANK(OFFSET('12. SEGUIMIENTO 2027'!$Q$14,INT((ROW()-13)/2),0)),"",OFFSET('12. SEGUIMIENTO 2027'!$Q$14,INT((ROW()-13)/2),0)),IF(ISBLANK(OFFSET('9. METAS'!$X$20,INT((ROW()-14)/2),0)),"",OFFSET('9. METAS'!$X$20,INT((ROW()-14)/2),0)))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80" t="str">
        <f ca="1">IF(ISBLANK(OFFSET('9. METAS'!$L$20,INT((ROW()-13)/2),0)),"",OFFSET('9. METAS'!$L$20,INT((ROW()-13)/2),0))</f>
        <v/>
      </c>
      <c r="I325" s="1004"/>
      <c r="J325" s="244" t="str">
        <f ca="1">IF(MOD(ROW()-13,2)=0,IF(ISBLANK(OFFSET('12. SEGUIMIENTO 2027'!$N$14,INT((ROW()-13)/2),0)),"",OFFSET('12. SEGUIMIENTO 2027'!$N$14,INT((ROW()-13)/2),0)),IF(ISBLANK(OFFSET('9. METAS'!$U$20,INT((ROW()-14)/2),0)),"",OFFSET('9. METAS'!$U$20,INT((ROW()-14)/2),0)))</f>
        <v/>
      </c>
      <c r="K325" s="245" t="str">
        <f ca="1">IF(MOD(ROW()-13,2)=0,IF(ISBLANK(OFFSET('12. SEGUIMIENTO 2027'!$O$14,INT((ROW()-13)/2),0)),"",OFFSET('12. SEGUIMIENTO 2027'!$O$14,INT((ROW()-13)/2),0)),IF(ISBLANK(OFFSET('9. METAS'!$V$20,INT((ROW()-14)/2),0)),"",OFFSET('9. METAS'!$V$20,INT((ROW()-14)/2),0)))</f>
        <v/>
      </c>
      <c r="L325" s="245" t="str">
        <f ca="1">IF(MOD(ROW()-13,2)=0,IF(ISBLANK(OFFSET('12. SEGUIMIENTO 2027'!$P$14,INT((ROW()-13)/2),0)),"",OFFSET('12. SEGUIMIENTO 2027'!$P$14,INT((ROW()-13)/2),0)),IF(ISBLANK(OFFSET('9. METAS'!$W$20,INT((ROW()-14)/2),0)),"",OFFSET('9. METAS'!$W$20,INT((ROW()-14)/2),0)))</f>
        <v/>
      </c>
      <c r="M325" s="246" t="str">
        <f ca="1">IF(MOD(ROW()-13,2)=0,IF(ISBLANK(OFFSET('12. SEGUIMIENTO 2027'!$Q$14,INT((ROW()-13)/2),0)),"",OFFSET('12. SEGUIMIENTO 2027'!$Q$14,INT((ROW()-13)/2),0)),IF(ISBLANK(OFFSET('9. METAS'!$X$20,INT((ROW()-14)/2),0)),"",OFFSET('9. METAS'!$X$20,INT((ROW()-14)/2),0)))</f>
        <v/>
      </c>
      <c r="N325" s="1006" t="str">
        <f t="shared" ref="N325" ca="1" si="308">IFERROR(J325/J326,"ND")</f>
        <v>ND</v>
      </c>
      <c r="O325" s="1008" t="str">
        <f t="shared" ref="O325" ca="1" si="309">IFERROR(((J325)/H325),"ND")</f>
        <v>ND</v>
      </c>
      <c r="P325" s="1010"/>
    </row>
    <row r="326" spans="3:16">
      <c r="C326" s="1025"/>
      <c r="D326" s="1018"/>
      <c r="E326" s="1018"/>
      <c r="F326" s="1021"/>
      <c r="G326" s="1023"/>
      <c r="H326" s="1080"/>
      <c r="I326" s="1012"/>
      <c r="J326" s="244" t="str">
        <f ca="1">IF(MOD(ROW()-13,2)=0,IF(ISBLANK(OFFSET('12. SEGUIMIENTO 2027'!$N$14,INT((ROW()-13)/2),0)),"",OFFSET('12. SEGUIMIENTO 2027'!$N$14,INT((ROW()-13)/2),0)),IF(ISBLANK(OFFSET('9. METAS'!$U$20,INT((ROW()-14)/2),0)),"",OFFSET('9. METAS'!$U$20,INT((ROW()-14)/2),0)))</f>
        <v/>
      </c>
      <c r="K326" s="245" t="str">
        <f ca="1">IF(MOD(ROW()-13,2)=0,IF(ISBLANK(OFFSET('12. SEGUIMIENTO 2027'!$O$14,INT((ROW()-13)/2),0)),"",OFFSET('12. SEGUIMIENTO 2027'!$O$14,INT((ROW()-13)/2),0)),IF(ISBLANK(OFFSET('9. METAS'!$V$20,INT((ROW()-14)/2),0)),"",OFFSET('9. METAS'!$V$20,INT((ROW()-14)/2),0)))</f>
        <v/>
      </c>
      <c r="L326" s="245" t="str">
        <f ca="1">IF(MOD(ROW()-13,2)=0,IF(ISBLANK(OFFSET('12. SEGUIMIENTO 2027'!$P$14,INT((ROW()-13)/2),0)),"",OFFSET('12. SEGUIMIENTO 2027'!$P$14,INT((ROW()-13)/2),0)),IF(ISBLANK(OFFSET('9. METAS'!$W$20,INT((ROW()-14)/2),0)),"",OFFSET('9. METAS'!$W$20,INT((ROW()-14)/2),0)))</f>
        <v/>
      </c>
      <c r="M326" s="246" t="str">
        <f ca="1">IF(MOD(ROW()-13,2)=0,IF(ISBLANK(OFFSET('12. SEGUIMIENTO 2027'!$Q$14,INT((ROW()-13)/2),0)),"",OFFSET('12. SEGUIMIENTO 2027'!$Q$14,INT((ROW()-13)/2),0)),IF(ISBLANK(OFFSET('9. METAS'!$X$20,INT((ROW()-14)/2),0)),"",OFFSET('9. METAS'!$X$20,INT((ROW()-14)/2),0)))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80" t="str">
        <f ca="1">IF(ISBLANK(OFFSET('9. METAS'!$L$20,INT((ROW()-13)/2),0)),"",OFFSET('9. METAS'!$L$20,INT((ROW()-13)/2),0))</f>
        <v/>
      </c>
      <c r="I327" s="1004"/>
      <c r="J327" s="244" t="str">
        <f ca="1">IF(MOD(ROW()-13,2)=0,IF(ISBLANK(OFFSET('12. SEGUIMIENTO 2027'!$N$14,INT((ROW()-13)/2),0)),"",OFFSET('12. SEGUIMIENTO 2027'!$N$14,INT((ROW()-13)/2),0)),IF(ISBLANK(OFFSET('9. METAS'!$U$20,INT((ROW()-14)/2),0)),"",OFFSET('9. METAS'!$U$20,INT((ROW()-14)/2),0)))</f>
        <v/>
      </c>
      <c r="K327" s="245" t="str">
        <f ca="1">IF(MOD(ROW()-13,2)=0,IF(ISBLANK(OFFSET('12. SEGUIMIENTO 2027'!$O$14,INT((ROW()-13)/2),0)),"",OFFSET('12. SEGUIMIENTO 2027'!$O$14,INT((ROW()-13)/2),0)),IF(ISBLANK(OFFSET('9. METAS'!$V$20,INT((ROW()-14)/2),0)),"",OFFSET('9. METAS'!$V$20,INT((ROW()-14)/2),0)))</f>
        <v/>
      </c>
      <c r="L327" s="245" t="str">
        <f ca="1">IF(MOD(ROW()-13,2)=0,IF(ISBLANK(OFFSET('12. SEGUIMIENTO 2027'!$P$14,INT((ROW()-13)/2),0)),"",OFFSET('12. SEGUIMIENTO 2027'!$P$14,INT((ROW()-13)/2),0)),IF(ISBLANK(OFFSET('9. METAS'!$W$20,INT((ROW()-14)/2),0)),"",OFFSET('9. METAS'!$W$20,INT((ROW()-14)/2),0)))</f>
        <v/>
      </c>
      <c r="M327" s="246" t="str">
        <f ca="1">IF(MOD(ROW()-13,2)=0,IF(ISBLANK(OFFSET('12. SEGUIMIENTO 2027'!$Q$14,INT((ROW()-13)/2),0)),"",OFFSET('12. SEGUIMIENTO 2027'!$Q$14,INT((ROW()-13)/2),0)),IF(ISBLANK(OFFSET('9. METAS'!$X$20,INT((ROW()-14)/2),0)),"",OFFSET('9. METAS'!$X$20,INT((ROW()-14)/2),0)))</f>
        <v/>
      </c>
      <c r="N327" s="1006" t="str">
        <f t="shared" ref="N327" ca="1" si="310">IFERROR(J327/J328,"ND")</f>
        <v>ND</v>
      </c>
      <c r="O327" s="1008" t="str">
        <f t="shared" ref="O327" ca="1" si="311">IFERROR(((J327)/H327),"ND")</f>
        <v>ND</v>
      </c>
      <c r="P327" s="1010"/>
    </row>
    <row r="328" spans="3:16">
      <c r="C328" s="1025"/>
      <c r="D328" s="1018"/>
      <c r="E328" s="1018"/>
      <c r="F328" s="1021"/>
      <c r="G328" s="1023"/>
      <c r="H328" s="1080"/>
      <c r="I328" s="1012"/>
      <c r="J328" s="244" t="str">
        <f ca="1">IF(MOD(ROW()-13,2)=0,IF(ISBLANK(OFFSET('12. SEGUIMIENTO 2027'!$N$14,INT((ROW()-13)/2),0)),"",OFFSET('12. SEGUIMIENTO 2027'!$N$14,INT((ROW()-13)/2),0)),IF(ISBLANK(OFFSET('9. METAS'!$U$20,INT((ROW()-14)/2),0)),"",OFFSET('9. METAS'!$U$20,INT((ROW()-14)/2),0)))</f>
        <v/>
      </c>
      <c r="K328" s="245" t="str">
        <f ca="1">IF(MOD(ROW()-13,2)=0,IF(ISBLANK(OFFSET('12. SEGUIMIENTO 2027'!$O$14,INT((ROW()-13)/2),0)),"",OFFSET('12. SEGUIMIENTO 2027'!$O$14,INT((ROW()-13)/2),0)),IF(ISBLANK(OFFSET('9. METAS'!$V$20,INT((ROW()-14)/2),0)),"",OFFSET('9. METAS'!$V$20,INT((ROW()-14)/2),0)))</f>
        <v/>
      </c>
      <c r="L328" s="245" t="str">
        <f ca="1">IF(MOD(ROW()-13,2)=0,IF(ISBLANK(OFFSET('12. SEGUIMIENTO 2027'!$P$14,INT((ROW()-13)/2),0)),"",OFFSET('12. SEGUIMIENTO 2027'!$P$14,INT((ROW()-13)/2),0)),IF(ISBLANK(OFFSET('9. METAS'!$W$20,INT((ROW()-14)/2),0)),"",OFFSET('9. METAS'!$W$20,INT((ROW()-14)/2),0)))</f>
        <v/>
      </c>
      <c r="M328" s="246" t="str">
        <f ca="1">IF(MOD(ROW()-13,2)=0,IF(ISBLANK(OFFSET('12. SEGUIMIENTO 2027'!$Q$14,INT((ROW()-13)/2),0)),"",OFFSET('12. SEGUIMIENTO 2027'!$Q$14,INT((ROW()-13)/2),0)),IF(ISBLANK(OFFSET('9. METAS'!$X$20,INT((ROW()-14)/2),0)),"",OFFSET('9. METAS'!$X$20,INT((ROW()-14)/2),0)))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80">
        <f ca="1">IF(ISBLANK(OFFSET('9. METAS'!$L$20,INT((ROW()-13)/2),0)),"",OFFSET('9. METAS'!$L$20,INT((ROW()-13)/2),0))</f>
        <v>100</v>
      </c>
      <c r="I329" s="1004"/>
      <c r="J329" s="244" t="str">
        <f ca="1">IF(MOD(ROW()-13,2)=0,IF(ISBLANK(OFFSET('12. SEGUIMIENTO 2027'!$N$14,INT((ROW()-13)/2),0)),"",OFFSET('12. SEGUIMIENTO 2027'!$N$14,INT((ROW()-13)/2),0)),IF(ISBLANK(OFFSET('9. METAS'!$U$20,INT((ROW()-14)/2),0)),"",OFFSET('9. METAS'!$U$20,INT((ROW()-14)/2),0)))</f>
        <v/>
      </c>
      <c r="K329" s="245" t="str">
        <f ca="1">IF(MOD(ROW()-13,2)=0,IF(ISBLANK(OFFSET('12. SEGUIMIENTO 2027'!$O$14,INT((ROW()-13)/2),0)),"",OFFSET('12. SEGUIMIENTO 2027'!$O$14,INT((ROW()-13)/2),0)),IF(ISBLANK(OFFSET('9. METAS'!$V$20,INT((ROW()-14)/2),0)),"",OFFSET('9. METAS'!$V$20,INT((ROW()-14)/2),0)))</f>
        <v/>
      </c>
      <c r="L329" s="245" t="str">
        <f ca="1">IF(MOD(ROW()-13,2)=0,IF(ISBLANK(OFFSET('12. SEGUIMIENTO 2027'!$P$14,INT((ROW()-13)/2),0)),"",OFFSET('12. SEGUIMIENTO 2027'!$P$14,INT((ROW()-13)/2),0)),IF(ISBLANK(OFFSET('9. METAS'!$W$20,INT((ROW()-14)/2),0)),"",OFFSET('9. METAS'!$W$20,INT((ROW()-14)/2),0)))</f>
        <v/>
      </c>
      <c r="M329" s="246" t="str">
        <f ca="1">IF(MOD(ROW()-13,2)=0,IF(ISBLANK(OFFSET('12. SEGUIMIENTO 2027'!$Q$14,INT((ROW()-13)/2),0)),"",OFFSET('12. SEGUIMIENTO 2027'!$Q$14,INT((ROW()-13)/2),0)),IF(ISBLANK(OFFSET('9. METAS'!$X$20,INT((ROW()-14)/2),0)),"",OFFSET('9. METAS'!$X$20,INT((ROW()-14)/2),0)))</f>
        <v/>
      </c>
      <c r="N329" s="1006" t="str">
        <f t="shared" ref="N329" ca="1" si="312">IFERROR(J329/J330,"ND")</f>
        <v>ND</v>
      </c>
      <c r="O329" s="1008" t="str">
        <f t="shared" ref="O329" ca="1" si="313">IFERROR(((J329)/H329),"ND")</f>
        <v>ND</v>
      </c>
      <c r="P329" s="1010"/>
    </row>
    <row r="330" spans="3:16">
      <c r="C330" s="1025"/>
      <c r="D330" s="1018"/>
      <c r="E330" s="1018"/>
      <c r="F330" s="1021"/>
      <c r="G330" s="1023"/>
      <c r="H330" s="1080"/>
      <c r="I330" s="1012"/>
      <c r="J330" s="244">
        <f ca="1">IF(MOD(ROW()-13,2)=0,IF(ISBLANK(OFFSET('12. SEGUIMIENTO 2027'!$N$14,INT((ROW()-13)/2),0)),"",OFFSET('12. SEGUIMIENTO 2027'!$N$14,INT((ROW()-13)/2),0)),IF(ISBLANK(OFFSET('9. METAS'!$U$20,INT((ROW()-14)/2),0)),"",OFFSET('9. METAS'!$U$20,INT((ROW()-14)/2),0)))</f>
        <v>25</v>
      </c>
      <c r="K330" s="245">
        <f ca="1">IF(MOD(ROW()-13,2)=0,IF(ISBLANK(OFFSET('12. SEGUIMIENTO 2027'!$O$14,INT((ROW()-13)/2),0)),"",OFFSET('12. SEGUIMIENTO 2027'!$O$14,INT((ROW()-13)/2),0)),IF(ISBLANK(OFFSET('9. METAS'!$V$20,INT((ROW()-14)/2),0)),"",OFFSET('9. METAS'!$V$20,INT((ROW()-14)/2),0)))</f>
        <v>25</v>
      </c>
      <c r="L330" s="245">
        <f ca="1">IF(MOD(ROW()-13,2)=0,IF(ISBLANK(OFFSET('12. SEGUIMIENTO 2027'!$P$14,INT((ROW()-13)/2),0)),"",OFFSET('12. SEGUIMIENTO 2027'!$P$14,INT((ROW()-13)/2),0)),IF(ISBLANK(OFFSET('9. METAS'!$W$20,INT((ROW()-14)/2),0)),"",OFFSET('9. METAS'!$W$20,INT((ROW()-14)/2),0)))</f>
        <v>25</v>
      </c>
      <c r="M330" s="246">
        <f ca="1">IF(MOD(ROW()-13,2)=0,IF(ISBLANK(OFFSET('12. SEGUIMIENTO 2027'!$Q$14,INT((ROW()-13)/2),0)),"",OFFSET('12. SEGUIMIENTO 2027'!$Q$14,INT((ROW()-13)/2),0)),IF(ISBLANK(OFFSET('9. METAS'!$X$20,INT((ROW()-14)/2),0)),"",OFFSET('9. METAS'!$X$20,INT((ROW()-14)/2),0)))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80">
        <f ca="1">IF(ISBLANK(OFFSET('9. METAS'!$L$20,INT((ROW()-13)/2),0)),"",OFFSET('9. METAS'!$L$20,INT((ROW()-13)/2),0))</f>
        <v>384</v>
      </c>
      <c r="I331" s="1004"/>
      <c r="J331" s="244" t="str">
        <f ca="1">IF(MOD(ROW()-13,2)=0,IF(ISBLANK(OFFSET('12. SEGUIMIENTO 2027'!$N$14,INT((ROW()-13)/2),0)),"",OFFSET('12. SEGUIMIENTO 2027'!$N$14,INT((ROW()-13)/2),0)),IF(ISBLANK(OFFSET('9. METAS'!$U$20,INT((ROW()-14)/2),0)),"",OFFSET('9. METAS'!$U$20,INT((ROW()-14)/2),0)))</f>
        <v/>
      </c>
      <c r="K331" s="245" t="str">
        <f ca="1">IF(MOD(ROW()-13,2)=0,IF(ISBLANK(OFFSET('12. SEGUIMIENTO 2027'!$O$14,INT((ROW()-13)/2),0)),"",OFFSET('12. SEGUIMIENTO 2027'!$O$14,INT((ROW()-13)/2),0)),IF(ISBLANK(OFFSET('9. METAS'!$V$20,INT((ROW()-14)/2),0)),"",OFFSET('9. METAS'!$V$20,INT((ROW()-14)/2),0)))</f>
        <v/>
      </c>
      <c r="L331" s="245" t="str">
        <f ca="1">IF(MOD(ROW()-13,2)=0,IF(ISBLANK(OFFSET('12. SEGUIMIENTO 2027'!$P$14,INT((ROW()-13)/2),0)),"",OFFSET('12. SEGUIMIENTO 2027'!$P$14,INT((ROW()-13)/2),0)),IF(ISBLANK(OFFSET('9. METAS'!$W$20,INT((ROW()-14)/2),0)),"",OFFSET('9. METAS'!$W$20,INT((ROW()-14)/2),0)))</f>
        <v/>
      </c>
      <c r="M331" s="246" t="str">
        <f ca="1">IF(MOD(ROW()-13,2)=0,IF(ISBLANK(OFFSET('12. SEGUIMIENTO 2027'!$Q$14,INT((ROW()-13)/2),0)),"",OFFSET('12. SEGUIMIENTO 2027'!$Q$14,INT((ROW()-13)/2),0)),IF(ISBLANK(OFFSET('9. METAS'!$X$20,INT((ROW()-14)/2),0)),"",OFFSET('9. METAS'!$X$20,INT((ROW()-14)/2),0)))</f>
        <v/>
      </c>
      <c r="N331" s="1006" t="str">
        <f t="shared" ref="N331" ca="1" si="314">IFERROR(J331/J332,"ND")</f>
        <v>ND</v>
      </c>
      <c r="O331" s="1008" t="str">
        <f t="shared" ref="O331" ca="1" si="315">IFERROR(((J331)/H331),"ND")</f>
        <v>ND</v>
      </c>
      <c r="P331" s="1010"/>
    </row>
    <row r="332" spans="3:16">
      <c r="C332" s="1025"/>
      <c r="D332" s="1018"/>
      <c r="E332" s="1018"/>
      <c r="F332" s="1021"/>
      <c r="G332" s="1023"/>
      <c r="H332" s="1080"/>
      <c r="I332" s="1012"/>
      <c r="J332" s="244">
        <f ca="1">IF(MOD(ROW()-13,2)=0,IF(ISBLANK(OFFSET('12. SEGUIMIENTO 2027'!$N$14,INT((ROW()-13)/2),0)),"",OFFSET('12. SEGUIMIENTO 2027'!$N$14,INT((ROW()-13)/2),0)),IF(ISBLANK(OFFSET('9. METAS'!$U$20,INT((ROW()-14)/2),0)),"",OFFSET('9. METAS'!$U$20,INT((ROW()-14)/2),0)))</f>
        <v>86</v>
      </c>
      <c r="K332" s="245">
        <f ca="1">IF(MOD(ROW()-13,2)=0,IF(ISBLANK(OFFSET('12. SEGUIMIENTO 2027'!$O$14,INT((ROW()-13)/2),0)),"",OFFSET('12. SEGUIMIENTO 2027'!$O$14,INT((ROW()-13)/2),0)),IF(ISBLANK(OFFSET('9. METAS'!$V$20,INT((ROW()-14)/2),0)),"",OFFSET('9. METAS'!$V$20,INT((ROW()-14)/2),0)))</f>
        <v>101</v>
      </c>
      <c r="L332" s="245">
        <f ca="1">IF(MOD(ROW()-13,2)=0,IF(ISBLANK(OFFSET('12. SEGUIMIENTO 2027'!$P$14,INT((ROW()-13)/2),0)),"",OFFSET('12. SEGUIMIENTO 2027'!$P$14,INT((ROW()-13)/2),0)),IF(ISBLANK(OFFSET('9. METAS'!$W$20,INT((ROW()-14)/2),0)),"",OFFSET('9. METAS'!$W$20,INT((ROW()-14)/2),0)))</f>
        <v>111</v>
      </c>
      <c r="M332" s="246">
        <f ca="1">IF(MOD(ROW()-13,2)=0,IF(ISBLANK(OFFSET('12. SEGUIMIENTO 2027'!$Q$14,INT((ROW()-13)/2),0)),"",OFFSET('12. SEGUIMIENTO 2027'!$Q$14,INT((ROW()-13)/2),0)),IF(ISBLANK(OFFSET('9. METAS'!$X$20,INT((ROW()-14)/2),0)),"",OFFSET('9. METAS'!$X$20,INT((ROW()-14)/2),0)))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80" t="str">
        <f ca="1">IF(ISBLANK(OFFSET('9. METAS'!$L$20,INT((ROW()-13)/2),0)),"",OFFSET('9. METAS'!$L$20,INT((ROW()-13)/2),0))</f>
        <v/>
      </c>
      <c r="I333" s="1004"/>
      <c r="J333" s="244" t="str">
        <f ca="1">IF(MOD(ROW()-13,2)=0,IF(ISBLANK(OFFSET('12. SEGUIMIENTO 2027'!$N$14,INT((ROW()-13)/2),0)),"",OFFSET('12. SEGUIMIENTO 2027'!$N$14,INT((ROW()-13)/2),0)),IF(ISBLANK(OFFSET('9. METAS'!$U$20,INT((ROW()-14)/2),0)),"",OFFSET('9. METAS'!$U$20,INT((ROW()-14)/2),0)))</f>
        <v/>
      </c>
      <c r="K333" s="245" t="str">
        <f ca="1">IF(MOD(ROW()-13,2)=0,IF(ISBLANK(OFFSET('12. SEGUIMIENTO 2027'!$O$14,INT((ROW()-13)/2),0)),"",OFFSET('12. SEGUIMIENTO 2027'!$O$14,INT((ROW()-13)/2),0)),IF(ISBLANK(OFFSET('9. METAS'!$V$20,INT((ROW()-14)/2),0)),"",OFFSET('9. METAS'!$V$20,INT((ROW()-14)/2),0)))</f>
        <v/>
      </c>
      <c r="L333" s="245" t="str">
        <f ca="1">IF(MOD(ROW()-13,2)=0,IF(ISBLANK(OFFSET('12. SEGUIMIENTO 2027'!$P$14,INT((ROW()-13)/2),0)),"",OFFSET('12. SEGUIMIENTO 2027'!$P$14,INT((ROW()-13)/2),0)),IF(ISBLANK(OFFSET('9. METAS'!$W$20,INT((ROW()-14)/2),0)),"",OFFSET('9. METAS'!$W$20,INT((ROW()-14)/2),0)))</f>
        <v/>
      </c>
      <c r="M333" s="246" t="str">
        <f ca="1">IF(MOD(ROW()-13,2)=0,IF(ISBLANK(OFFSET('12. SEGUIMIENTO 2027'!$Q$14,INT((ROW()-13)/2),0)),"",OFFSET('12. SEGUIMIENTO 2027'!$Q$14,INT((ROW()-13)/2),0)),IF(ISBLANK(OFFSET('9. METAS'!$X$20,INT((ROW()-14)/2),0)),"",OFFSET('9. METAS'!$X$20,INT((ROW()-14)/2),0)))</f>
        <v/>
      </c>
      <c r="N333" s="1006" t="str">
        <f t="shared" ref="N333" ca="1" si="316">IFERROR(J333/J334,"ND")</f>
        <v>ND</v>
      </c>
      <c r="O333" s="1008" t="str">
        <f t="shared" ref="O333" ca="1" si="317">IFERROR(((J333)/H333),"ND")</f>
        <v>ND</v>
      </c>
      <c r="P333" s="1010"/>
    </row>
    <row r="334" spans="3:16">
      <c r="C334" s="1025"/>
      <c r="D334" s="1018"/>
      <c r="E334" s="1018"/>
      <c r="F334" s="1021"/>
      <c r="G334" s="1023"/>
      <c r="H334" s="1080"/>
      <c r="I334" s="1012"/>
      <c r="J334" s="244" t="str">
        <f ca="1">IF(MOD(ROW()-13,2)=0,IF(ISBLANK(OFFSET('12. SEGUIMIENTO 2027'!$N$14,INT((ROW()-13)/2),0)),"",OFFSET('12. SEGUIMIENTO 2027'!$N$14,INT((ROW()-13)/2),0)),IF(ISBLANK(OFFSET('9. METAS'!$U$20,INT((ROW()-14)/2),0)),"",OFFSET('9. METAS'!$U$20,INT((ROW()-14)/2),0)))</f>
        <v/>
      </c>
      <c r="K334" s="245" t="str">
        <f ca="1">IF(MOD(ROW()-13,2)=0,IF(ISBLANK(OFFSET('12. SEGUIMIENTO 2027'!$O$14,INT((ROW()-13)/2),0)),"",OFFSET('12. SEGUIMIENTO 2027'!$O$14,INT((ROW()-13)/2),0)),IF(ISBLANK(OFFSET('9. METAS'!$V$20,INT((ROW()-14)/2),0)),"",OFFSET('9. METAS'!$V$20,INT((ROW()-14)/2),0)))</f>
        <v/>
      </c>
      <c r="L334" s="245" t="str">
        <f ca="1">IF(MOD(ROW()-13,2)=0,IF(ISBLANK(OFFSET('12. SEGUIMIENTO 2027'!$P$14,INT((ROW()-13)/2),0)),"",OFFSET('12. SEGUIMIENTO 2027'!$P$14,INT((ROW()-13)/2),0)),IF(ISBLANK(OFFSET('9. METAS'!$W$20,INT((ROW()-14)/2),0)),"",OFFSET('9. METAS'!$W$20,INT((ROW()-14)/2),0)))</f>
        <v/>
      </c>
      <c r="M334" s="246" t="str">
        <f ca="1">IF(MOD(ROW()-13,2)=0,IF(ISBLANK(OFFSET('12. SEGUIMIENTO 2027'!$Q$14,INT((ROW()-13)/2),0)),"",OFFSET('12. SEGUIMIENTO 2027'!$Q$14,INT((ROW()-13)/2),0)),IF(ISBLANK(OFFSET('9. METAS'!$X$20,INT((ROW()-14)/2),0)),"",OFFSET('9. METAS'!$X$20,INT((ROW()-14)/2),0)))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80" t="str">
        <f ca="1">IF(ISBLANK(OFFSET('9. METAS'!$L$20,INT((ROW()-13)/2),0)),"",OFFSET('9. METAS'!$L$20,INT((ROW()-13)/2),0))</f>
        <v/>
      </c>
      <c r="I335" s="1004"/>
      <c r="J335" s="244" t="str">
        <f ca="1">IF(MOD(ROW()-13,2)=0,IF(ISBLANK(OFFSET('12. SEGUIMIENTO 2027'!$N$14,INT((ROW()-13)/2),0)),"",OFFSET('12. SEGUIMIENTO 2027'!$N$14,INT((ROW()-13)/2),0)),IF(ISBLANK(OFFSET('9. METAS'!$U$20,INT((ROW()-14)/2),0)),"",OFFSET('9. METAS'!$U$20,INT((ROW()-14)/2),0)))</f>
        <v/>
      </c>
      <c r="K335" s="245" t="str">
        <f ca="1">IF(MOD(ROW()-13,2)=0,IF(ISBLANK(OFFSET('12. SEGUIMIENTO 2027'!$O$14,INT((ROW()-13)/2),0)),"",OFFSET('12. SEGUIMIENTO 2027'!$O$14,INT((ROW()-13)/2),0)),IF(ISBLANK(OFFSET('9. METAS'!$V$20,INT((ROW()-14)/2),0)),"",OFFSET('9. METAS'!$V$20,INT((ROW()-14)/2),0)))</f>
        <v/>
      </c>
      <c r="L335" s="245" t="str">
        <f ca="1">IF(MOD(ROW()-13,2)=0,IF(ISBLANK(OFFSET('12. SEGUIMIENTO 2027'!$P$14,INT((ROW()-13)/2),0)),"",OFFSET('12. SEGUIMIENTO 2027'!$P$14,INT((ROW()-13)/2),0)),IF(ISBLANK(OFFSET('9. METAS'!$W$20,INT((ROW()-14)/2),0)),"",OFFSET('9. METAS'!$W$20,INT((ROW()-14)/2),0)))</f>
        <v/>
      </c>
      <c r="M335" s="246" t="str">
        <f ca="1">IF(MOD(ROW()-13,2)=0,IF(ISBLANK(OFFSET('12. SEGUIMIENTO 2027'!$Q$14,INT((ROW()-13)/2),0)),"",OFFSET('12. SEGUIMIENTO 2027'!$Q$14,INT((ROW()-13)/2),0)),IF(ISBLANK(OFFSET('9. METAS'!$X$20,INT((ROW()-14)/2),0)),"",OFFSET('9. METAS'!$X$20,INT((ROW()-14)/2),0)))</f>
        <v/>
      </c>
      <c r="N335" s="1006" t="str">
        <f t="shared" ref="N335" ca="1" si="318">IFERROR(J335/J336,"ND")</f>
        <v>ND</v>
      </c>
      <c r="O335" s="1008" t="str">
        <f t="shared" ref="O335" ca="1" si="319">IFERROR(((J335)/H335),"ND")</f>
        <v>ND</v>
      </c>
      <c r="P335" s="1010"/>
    </row>
    <row r="336" spans="3:16">
      <c r="C336" s="1025"/>
      <c r="D336" s="1018"/>
      <c r="E336" s="1018"/>
      <c r="F336" s="1021"/>
      <c r="G336" s="1023"/>
      <c r="H336" s="1080"/>
      <c r="I336" s="1012"/>
      <c r="J336" s="244" t="str">
        <f ca="1">IF(MOD(ROW()-13,2)=0,IF(ISBLANK(OFFSET('12. SEGUIMIENTO 2027'!$N$14,INT((ROW()-13)/2),0)),"",OFFSET('12. SEGUIMIENTO 2027'!$N$14,INT((ROW()-13)/2),0)),IF(ISBLANK(OFFSET('9. METAS'!$U$20,INT((ROW()-14)/2),0)),"",OFFSET('9. METAS'!$U$20,INT((ROW()-14)/2),0)))</f>
        <v/>
      </c>
      <c r="K336" s="245" t="str">
        <f ca="1">IF(MOD(ROW()-13,2)=0,IF(ISBLANK(OFFSET('12. SEGUIMIENTO 2027'!$O$14,INT((ROW()-13)/2),0)),"",OFFSET('12. SEGUIMIENTO 2027'!$O$14,INT((ROW()-13)/2),0)),IF(ISBLANK(OFFSET('9. METAS'!$V$20,INT((ROW()-14)/2),0)),"",OFFSET('9. METAS'!$V$20,INT((ROW()-14)/2),0)))</f>
        <v/>
      </c>
      <c r="L336" s="245" t="str">
        <f ca="1">IF(MOD(ROW()-13,2)=0,IF(ISBLANK(OFFSET('12. SEGUIMIENTO 2027'!$P$14,INT((ROW()-13)/2),0)),"",OFFSET('12. SEGUIMIENTO 2027'!$P$14,INT((ROW()-13)/2),0)),IF(ISBLANK(OFFSET('9. METAS'!$W$20,INT((ROW()-14)/2),0)),"",OFFSET('9. METAS'!$W$20,INT((ROW()-14)/2),0)))</f>
        <v/>
      </c>
      <c r="M336" s="246" t="str">
        <f ca="1">IF(MOD(ROW()-13,2)=0,IF(ISBLANK(OFFSET('12. SEGUIMIENTO 2027'!$Q$14,INT((ROW()-13)/2),0)),"",OFFSET('12. SEGUIMIENTO 2027'!$Q$14,INT((ROW()-13)/2),0)),IF(ISBLANK(OFFSET('9. METAS'!$X$20,INT((ROW()-14)/2),0)),"",OFFSET('9. METAS'!$X$20,INT((ROW()-14)/2),0)))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80" t="str">
        <f ca="1">IF(ISBLANK(OFFSET('9. METAS'!$L$20,INT((ROW()-13)/2),0)),"",OFFSET('9. METAS'!$L$20,INT((ROW()-13)/2),0))</f>
        <v/>
      </c>
      <c r="I337" s="1004"/>
      <c r="J337" s="244" t="str">
        <f ca="1">IF(MOD(ROW()-13,2)=0,IF(ISBLANK(OFFSET('12. SEGUIMIENTO 2027'!$N$14,INT((ROW()-13)/2),0)),"",OFFSET('12. SEGUIMIENTO 2027'!$N$14,INT((ROW()-13)/2),0)),IF(ISBLANK(OFFSET('9. METAS'!$U$20,INT((ROW()-14)/2),0)),"",OFFSET('9. METAS'!$U$20,INT((ROW()-14)/2),0)))</f>
        <v/>
      </c>
      <c r="K337" s="245" t="str">
        <f ca="1">IF(MOD(ROW()-13,2)=0,IF(ISBLANK(OFFSET('12. SEGUIMIENTO 2027'!$O$14,INT((ROW()-13)/2),0)),"",OFFSET('12. SEGUIMIENTO 2027'!$O$14,INT((ROW()-13)/2),0)),IF(ISBLANK(OFFSET('9. METAS'!$V$20,INT((ROW()-14)/2),0)),"",OFFSET('9. METAS'!$V$20,INT((ROW()-14)/2),0)))</f>
        <v/>
      </c>
      <c r="L337" s="245" t="str">
        <f ca="1">IF(MOD(ROW()-13,2)=0,IF(ISBLANK(OFFSET('12. SEGUIMIENTO 2027'!$P$14,INT((ROW()-13)/2),0)),"",OFFSET('12. SEGUIMIENTO 2027'!$P$14,INT((ROW()-13)/2),0)),IF(ISBLANK(OFFSET('9. METAS'!$W$20,INT((ROW()-14)/2),0)),"",OFFSET('9. METAS'!$W$20,INT((ROW()-14)/2),0)))</f>
        <v/>
      </c>
      <c r="M337" s="246" t="str">
        <f ca="1">IF(MOD(ROW()-13,2)=0,IF(ISBLANK(OFFSET('12. SEGUIMIENTO 2027'!$Q$14,INT((ROW()-13)/2),0)),"",OFFSET('12. SEGUIMIENTO 2027'!$Q$14,INT((ROW()-13)/2),0)),IF(ISBLANK(OFFSET('9. METAS'!$X$20,INT((ROW()-14)/2),0)),"",OFFSET('9. METAS'!$X$20,INT((ROW()-14)/2),0)))</f>
        <v/>
      </c>
      <c r="N337" s="1006" t="str">
        <f t="shared" ref="N337" ca="1" si="320">IFERROR(J337/J338,"ND")</f>
        <v>ND</v>
      </c>
      <c r="O337" s="1008" t="str">
        <f t="shared" ref="O337" ca="1" si="321">IFERROR(((J337)/H337),"ND")</f>
        <v>ND</v>
      </c>
      <c r="P337" s="1010"/>
    </row>
    <row r="338" spans="3:16">
      <c r="C338" s="1025"/>
      <c r="D338" s="1018"/>
      <c r="E338" s="1018"/>
      <c r="F338" s="1021"/>
      <c r="G338" s="1023"/>
      <c r="H338" s="1080"/>
      <c r="I338" s="1012"/>
      <c r="J338" s="244" t="str">
        <f ca="1">IF(MOD(ROW()-13,2)=0,IF(ISBLANK(OFFSET('12. SEGUIMIENTO 2027'!$N$14,INT((ROW()-13)/2),0)),"",OFFSET('12. SEGUIMIENTO 2027'!$N$14,INT((ROW()-13)/2),0)),IF(ISBLANK(OFFSET('9. METAS'!$U$20,INT((ROW()-14)/2),0)),"",OFFSET('9. METAS'!$U$20,INT((ROW()-14)/2),0)))</f>
        <v/>
      </c>
      <c r="K338" s="245" t="str">
        <f ca="1">IF(MOD(ROW()-13,2)=0,IF(ISBLANK(OFFSET('12. SEGUIMIENTO 2027'!$O$14,INT((ROW()-13)/2),0)),"",OFFSET('12. SEGUIMIENTO 2027'!$O$14,INT((ROW()-13)/2),0)),IF(ISBLANK(OFFSET('9. METAS'!$V$20,INT((ROW()-14)/2),0)),"",OFFSET('9. METAS'!$V$20,INT((ROW()-14)/2),0)))</f>
        <v/>
      </c>
      <c r="L338" s="245" t="str">
        <f ca="1">IF(MOD(ROW()-13,2)=0,IF(ISBLANK(OFFSET('12. SEGUIMIENTO 2027'!$P$14,INT((ROW()-13)/2),0)),"",OFFSET('12. SEGUIMIENTO 2027'!$P$14,INT((ROW()-13)/2),0)),IF(ISBLANK(OFFSET('9. METAS'!$W$20,INT((ROW()-14)/2),0)),"",OFFSET('9. METAS'!$W$20,INT((ROW()-14)/2),0)))</f>
        <v/>
      </c>
      <c r="M338" s="246" t="str">
        <f ca="1">IF(MOD(ROW()-13,2)=0,IF(ISBLANK(OFFSET('12. SEGUIMIENTO 2027'!$Q$14,INT((ROW()-13)/2),0)),"",OFFSET('12. SEGUIMIENTO 2027'!$Q$14,INT((ROW()-13)/2),0)),IF(ISBLANK(OFFSET('9. METAS'!$X$20,INT((ROW()-14)/2),0)),"",OFFSET('9. METAS'!$X$20,INT((ROW()-14)/2),0)))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80" t="str">
        <f ca="1">IF(ISBLANK(OFFSET('9. METAS'!$L$20,INT((ROW()-13)/2),0)),"",OFFSET('9. METAS'!$L$20,INT((ROW()-13)/2),0))</f>
        <v/>
      </c>
      <c r="I339" s="1004"/>
      <c r="J339" s="244" t="str">
        <f ca="1">IF(MOD(ROW()-13,2)=0,IF(ISBLANK(OFFSET('12. SEGUIMIENTO 2027'!$N$14,INT((ROW()-13)/2),0)),"",OFFSET('12. SEGUIMIENTO 2027'!$N$14,INT((ROW()-13)/2),0)),IF(ISBLANK(OFFSET('9. METAS'!$U$20,INT((ROW()-14)/2),0)),"",OFFSET('9. METAS'!$U$20,INT((ROW()-14)/2),0)))</f>
        <v/>
      </c>
      <c r="K339" s="245" t="str">
        <f ca="1">IF(MOD(ROW()-13,2)=0,IF(ISBLANK(OFFSET('12. SEGUIMIENTO 2027'!$O$14,INT((ROW()-13)/2),0)),"",OFFSET('12. SEGUIMIENTO 2027'!$O$14,INT((ROW()-13)/2),0)),IF(ISBLANK(OFFSET('9. METAS'!$V$20,INT((ROW()-14)/2),0)),"",OFFSET('9. METAS'!$V$20,INT((ROW()-14)/2),0)))</f>
        <v/>
      </c>
      <c r="L339" s="245" t="str">
        <f ca="1">IF(MOD(ROW()-13,2)=0,IF(ISBLANK(OFFSET('12. SEGUIMIENTO 2027'!$P$14,INT((ROW()-13)/2),0)),"",OFFSET('12. SEGUIMIENTO 2027'!$P$14,INT((ROW()-13)/2),0)),IF(ISBLANK(OFFSET('9. METAS'!$W$20,INT((ROW()-14)/2),0)),"",OFFSET('9. METAS'!$W$20,INT((ROW()-14)/2),0)))</f>
        <v/>
      </c>
      <c r="M339" s="246" t="str">
        <f ca="1">IF(MOD(ROW()-13,2)=0,IF(ISBLANK(OFFSET('12. SEGUIMIENTO 2027'!$Q$14,INT((ROW()-13)/2),0)),"",OFFSET('12. SEGUIMIENTO 2027'!$Q$14,INT((ROW()-13)/2),0)),IF(ISBLANK(OFFSET('9. METAS'!$X$20,INT((ROW()-14)/2),0)),"",OFFSET('9. METAS'!$X$20,INT((ROW()-14)/2),0)))</f>
        <v/>
      </c>
      <c r="N339" s="1006" t="str">
        <f t="shared" ref="N339" ca="1" si="322">IFERROR(J339/J340,"ND")</f>
        <v>ND</v>
      </c>
      <c r="O339" s="1008" t="str">
        <f t="shared" ref="O339" ca="1" si="323">IFERROR(((J339)/H339),"ND")</f>
        <v>ND</v>
      </c>
      <c r="P339" s="1010"/>
    </row>
    <row r="340" spans="3:16">
      <c r="C340" s="1025"/>
      <c r="D340" s="1018"/>
      <c r="E340" s="1018"/>
      <c r="F340" s="1021"/>
      <c r="G340" s="1023"/>
      <c r="H340" s="1080"/>
      <c r="I340" s="1012"/>
      <c r="J340" s="244" t="str">
        <f ca="1">IF(MOD(ROW()-13,2)=0,IF(ISBLANK(OFFSET('12. SEGUIMIENTO 2027'!$N$14,INT((ROW()-13)/2),0)),"",OFFSET('12. SEGUIMIENTO 2027'!$N$14,INT((ROW()-13)/2),0)),IF(ISBLANK(OFFSET('9. METAS'!$U$20,INT((ROW()-14)/2),0)),"",OFFSET('9. METAS'!$U$20,INT((ROW()-14)/2),0)))</f>
        <v/>
      </c>
      <c r="K340" s="245" t="str">
        <f ca="1">IF(MOD(ROW()-13,2)=0,IF(ISBLANK(OFFSET('12. SEGUIMIENTO 2027'!$O$14,INT((ROW()-13)/2),0)),"",OFFSET('12. SEGUIMIENTO 2027'!$O$14,INT((ROW()-13)/2),0)),IF(ISBLANK(OFFSET('9. METAS'!$V$20,INT((ROW()-14)/2),0)),"",OFFSET('9. METAS'!$V$20,INT((ROW()-14)/2),0)))</f>
        <v/>
      </c>
      <c r="L340" s="245" t="str">
        <f ca="1">IF(MOD(ROW()-13,2)=0,IF(ISBLANK(OFFSET('12. SEGUIMIENTO 2027'!$P$14,INT((ROW()-13)/2),0)),"",OFFSET('12. SEGUIMIENTO 2027'!$P$14,INT((ROW()-13)/2),0)),IF(ISBLANK(OFFSET('9. METAS'!$W$20,INT((ROW()-14)/2),0)),"",OFFSET('9. METAS'!$W$20,INT((ROW()-14)/2),0)))</f>
        <v/>
      </c>
      <c r="M340" s="246" t="str">
        <f ca="1">IF(MOD(ROW()-13,2)=0,IF(ISBLANK(OFFSET('12. SEGUIMIENTO 2027'!$Q$14,INT((ROW()-13)/2),0)),"",OFFSET('12. SEGUIMIENTO 2027'!$Q$14,INT((ROW()-13)/2),0)),IF(ISBLANK(OFFSET('9. METAS'!$X$20,INT((ROW()-14)/2),0)),"",OFFSET('9. METAS'!$X$20,INT((ROW()-14)/2),0)))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80">
        <f ca="1">IF(ISBLANK(OFFSET('9. METAS'!$L$20,INT((ROW()-13)/2),0)),"",OFFSET('9. METAS'!$L$20,INT((ROW()-13)/2),0))</f>
        <v>100</v>
      </c>
      <c r="I341" s="1004"/>
      <c r="J341" s="244" t="str">
        <f ca="1">IF(MOD(ROW()-13,2)=0,IF(ISBLANK(OFFSET('12. SEGUIMIENTO 2027'!$N$14,INT((ROW()-13)/2),0)),"",OFFSET('12. SEGUIMIENTO 2027'!$N$14,INT((ROW()-13)/2),0)),IF(ISBLANK(OFFSET('9. METAS'!$U$20,INT((ROW()-14)/2),0)),"",OFFSET('9. METAS'!$U$20,INT((ROW()-14)/2),0)))</f>
        <v/>
      </c>
      <c r="K341" s="245" t="str">
        <f ca="1">IF(MOD(ROW()-13,2)=0,IF(ISBLANK(OFFSET('12. SEGUIMIENTO 2027'!$O$14,INT((ROW()-13)/2),0)),"",OFFSET('12. SEGUIMIENTO 2027'!$O$14,INT((ROW()-13)/2),0)),IF(ISBLANK(OFFSET('9. METAS'!$V$20,INT((ROW()-14)/2),0)),"",OFFSET('9. METAS'!$V$20,INT((ROW()-14)/2),0)))</f>
        <v/>
      </c>
      <c r="L341" s="245" t="str">
        <f ca="1">IF(MOD(ROW()-13,2)=0,IF(ISBLANK(OFFSET('12. SEGUIMIENTO 2027'!$P$14,INT((ROW()-13)/2),0)),"",OFFSET('12. SEGUIMIENTO 2027'!$P$14,INT((ROW()-13)/2),0)),IF(ISBLANK(OFFSET('9. METAS'!$W$20,INT((ROW()-14)/2),0)),"",OFFSET('9. METAS'!$W$20,INT((ROW()-14)/2),0)))</f>
        <v/>
      </c>
      <c r="M341" s="246" t="str">
        <f ca="1">IF(MOD(ROW()-13,2)=0,IF(ISBLANK(OFFSET('12. SEGUIMIENTO 2027'!$Q$14,INT((ROW()-13)/2),0)),"",OFFSET('12. SEGUIMIENTO 2027'!$Q$14,INT((ROW()-13)/2),0)),IF(ISBLANK(OFFSET('9. METAS'!$X$20,INT((ROW()-14)/2),0)),"",OFFSET('9. METAS'!$X$20,INT((ROW()-14)/2),0)))</f>
        <v/>
      </c>
      <c r="N341" s="1006" t="str">
        <f t="shared" ref="N341" ca="1" si="324">IFERROR(J341/J342,"ND")</f>
        <v>ND</v>
      </c>
      <c r="O341" s="1008" t="str">
        <f t="shared" ref="O341" ca="1" si="325">IFERROR(((J341)/H341),"ND")</f>
        <v>ND</v>
      </c>
      <c r="P341" s="1010"/>
    </row>
    <row r="342" spans="3:16">
      <c r="C342" s="1025"/>
      <c r="D342" s="1018"/>
      <c r="E342" s="1018"/>
      <c r="F342" s="1021"/>
      <c r="G342" s="1023"/>
      <c r="H342" s="1080"/>
      <c r="I342" s="1012"/>
      <c r="J342" s="244">
        <f ca="1">IF(MOD(ROW()-13,2)=0,IF(ISBLANK(OFFSET('12. SEGUIMIENTO 2027'!$N$14,INT((ROW()-13)/2),0)),"",OFFSET('12. SEGUIMIENTO 2027'!$N$14,INT((ROW()-13)/2),0)),IF(ISBLANK(OFFSET('9. METAS'!$U$20,INT((ROW()-14)/2),0)),"",OFFSET('9. METAS'!$U$20,INT((ROW()-14)/2),0)))</f>
        <v>25</v>
      </c>
      <c r="K342" s="245">
        <f ca="1">IF(MOD(ROW()-13,2)=0,IF(ISBLANK(OFFSET('12. SEGUIMIENTO 2027'!$O$14,INT((ROW()-13)/2),0)),"",OFFSET('12. SEGUIMIENTO 2027'!$O$14,INT((ROW()-13)/2),0)),IF(ISBLANK(OFFSET('9. METAS'!$V$20,INT((ROW()-14)/2),0)),"",OFFSET('9. METAS'!$V$20,INT((ROW()-14)/2),0)))</f>
        <v>25</v>
      </c>
      <c r="L342" s="245">
        <f ca="1">IF(MOD(ROW()-13,2)=0,IF(ISBLANK(OFFSET('12. SEGUIMIENTO 2027'!$P$14,INT((ROW()-13)/2),0)),"",OFFSET('12. SEGUIMIENTO 2027'!$P$14,INT((ROW()-13)/2),0)),IF(ISBLANK(OFFSET('9. METAS'!$W$20,INT((ROW()-14)/2),0)),"",OFFSET('9. METAS'!$W$20,INT((ROW()-14)/2),0)))</f>
        <v>25</v>
      </c>
      <c r="M342" s="246">
        <f ca="1">IF(MOD(ROW()-13,2)=0,IF(ISBLANK(OFFSET('12. SEGUIMIENTO 2027'!$Q$14,INT((ROW()-13)/2),0)),"",OFFSET('12. SEGUIMIENTO 2027'!$Q$14,INT((ROW()-13)/2),0)),IF(ISBLANK(OFFSET('9. METAS'!$X$20,INT((ROW()-14)/2),0)),"",OFFSET('9. METAS'!$X$20,INT((ROW()-14)/2),0)))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80">
        <f ca="1">IF(ISBLANK(OFFSET('9. METAS'!$L$20,INT((ROW()-13)/2),0)),"",OFFSET('9. METAS'!$L$20,INT((ROW()-13)/2),0))</f>
        <v>45</v>
      </c>
      <c r="I343" s="1004"/>
      <c r="J343" s="244" t="str">
        <f ca="1">IF(MOD(ROW()-13,2)=0,IF(ISBLANK(OFFSET('12. SEGUIMIENTO 2027'!$N$14,INT((ROW()-13)/2),0)),"",OFFSET('12. SEGUIMIENTO 2027'!$N$14,INT((ROW()-13)/2),0)),IF(ISBLANK(OFFSET('9. METAS'!$U$20,INT((ROW()-14)/2),0)),"",OFFSET('9. METAS'!$U$20,INT((ROW()-14)/2),0)))</f>
        <v/>
      </c>
      <c r="K343" s="245" t="str">
        <f ca="1">IF(MOD(ROW()-13,2)=0,IF(ISBLANK(OFFSET('12. SEGUIMIENTO 2027'!$O$14,INT((ROW()-13)/2),0)),"",OFFSET('12. SEGUIMIENTO 2027'!$O$14,INT((ROW()-13)/2),0)),IF(ISBLANK(OFFSET('9. METAS'!$V$20,INT((ROW()-14)/2),0)),"",OFFSET('9. METAS'!$V$20,INT((ROW()-14)/2),0)))</f>
        <v/>
      </c>
      <c r="L343" s="245" t="str">
        <f ca="1">IF(MOD(ROW()-13,2)=0,IF(ISBLANK(OFFSET('12. SEGUIMIENTO 2027'!$P$14,INT((ROW()-13)/2),0)),"",OFFSET('12. SEGUIMIENTO 2027'!$P$14,INT((ROW()-13)/2),0)),IF(ISBLANK(OFFSET('9. METAS'!$W$20,INT((ROW()-14)/2),0)),"",OFFSET('9. METAS'!$W$20,INT((ROW()-14)/2),0)))</f>
        <v/>
      </c>
      <c r="M343" s="246" t="str">
        <f ca="1">IF(MOD(ROW()-13,2)=0,IF(ISBLANK(OFFSET('12. SEGUIMIENTO 2027'!$Q$14,INT((ROW()-13)/2),0)),"",OFFSET('12. SEGUIMIENTO 2027'!$Q$14,INT((ROW()-13)/2),0)),IF(ISBLANK(OFFSET('9. METAS'!$X$20,INT((ROW()-14)/2),0)),"",OFFSET('9. METAS'!$X$20,INT((ROW()-14)/2),0)))</f>
        <v/>
      </c>
      <c r="N343" s="1006" t="str">
        <f t="shared" ref="N343" ca="1" si="326">IFERROR(J343/J344,"ND")</f>
        <v>ND</v>
      </c>
      <c r="O343" s="1008" t="str">
        <f t="shared" ref="O343" ca="1" si="327">IFERROR(((J343)/H343),"ND")</f>
        <v>ND</v>
      </c>
      <c r="P343" s="1010"/>
    </row>
    <row r="344" spans="3:16">
      <c r="C344" s="1025"/>
      <c r="D344" s="1018"/>
      <c r="E344" s="1018"/>
      <c r="F344" s="1021"/>
      <c r="G344" s="1023"/>
      <c r="H344" s="1080"/>
      <c r="I344" s="1012"/>
      <c r="J344" s="244">
        <f ca="1">IF(MOD(ROW()-13,2)=0,IF(ISBLANK(OFFSET('12. SEGUIMIENTO 2027'!$N$14,INT((ROW()-13)/2),0)),"",OFFSET('12. SEGUIMIENTO 2027'!$N$14,INT((ROW()-13)/2),0)),IF(ISBLANK(OFFSET('9. METAS'!$U$20,INT((ROW()-14)/2),0)),"",OFFSET('9. METAS'!$U$20,INT((ROW()-14)/2),0)))</f>
        <v>14</v>
      </c>
      <c r="K344" s="245">
        <f ca="1">IF(MOD(ROW()-13,2)=0,IF(ISBLANK(OFFSET('12. SEGUIMIENTO 2027'!$O$14,INT((ROW()-13)/2),0)),"",OFFSET('12. SEGUIMIENTO 2027'!$O$14,INT((ROW()-13)/2),0)),IF(ISBLANK(OFFSET('9. METAS'!$V$20,INT((ROW()-14)/2),0)),"",OFFSET('9. METAS'!$V$20,INT((ROW()-14)/2),0)))</f>
        <v>11</v>
      </c>
      <c r="L344" s="245">
        <f ca="1">IF(MOD(ROW()-13,2)=0,IF(ISBLANK(OFFSET('12. SEGUIMIENTO 2027'!$P$14,INT((ROW()-13)/2),0)),"",OFFSET('12. SEGUIMIENTO 2027'!$P$14,INT((ROW()-13)/2),0)),IF(ISBLANK(OFFSET('9. METAS'!$W$20,INT((ROW()-14)/2),0)),"",OFFSET('9. METAS'!$W$20,INT((ROW()-14)/2),0)))</f>
        <v>10</v>
      </c>
      <c r="M344" s="246">
        <f ca="1">IF(MOD(ROW()-13,2)=0,IF(ISBLANK(OFFSET('12. SEGUIMIENTO 2027'!$Q$14,INT((ROW()-13)/2),0)),"",OFFSET('12. SEGUIMIENTO 2027'!$Q$14,INT((ROW()-13)/2),0)),IF(ISBLANK(OFFSET('9. METAS'!$X$20,INT((ROW()-14)/2),0)),"",OFFSET('9. METAS'!$X$20,INT((ROW()-14)/2),0)))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80" t="str">
        <f ca="1">IF(ISBLANK(OFFSET('9. METAS'!$L$20,INT((ROW()-13)/2),0)),"",OFFSET('9. METAS'!$L$20,INT((ROW()-13)/2),0))</f>
        <v/>
      </c>
      <c r="I345" s="1004"/>
      <c r="J345" s="244" t="str">
        <f ca="1">IF(MOD(ROW()-13,2)=0,IF(ISBLANK(OFFSET('12. SEGUIMIENTO 2027'!$N$14,INT((ROW()-13)/2),0)),"",OFFSET('12. SEGUIMIENTO 2027'!$N$14,INT((ROW()-13)/2),0)),IF(ISBLANK(OFFSET('9. METAS'!$U$20,INT((ROW()-14)/2),0)),"",OFFSET('9. METAS'!$U$20,INT((ROW()-14)/2),0)))</f>
        <v/>
      </c>
      <c r="K345" s="245" t="str">
        <f ca="1">IF(MOD(ROW()-13,2)=0,IF(ISBLANK(OFFSET('12. SEGUIMIENTO 2027'!$O$14,INT((ROW()-13)/2),0)),"",OFFSET('12. SEGUIMIENTO 2027'!$O$14,INT((ROW()-13)/2),0)),IF(ISBLANK(OFFSET('9. METAS'!$V$20,INT((ROW()-14)/2),0)),"",OFFSET('9. METAS'!$V$20,INT((ROW()-14)/2),0)))</f>
        <v/>
      </c>
      <c r="L345" s="245" t="str">
        <f ca="1">IF(MOD(ROW()-13,2)=0,IF(ISBLANK(OFFSET('12. SEGUIMIENTO 2027'!$P$14,INT((ROW()-13)/2),0)),"",OFFSET('12. SEGUIMIENTO 2027'!$P$14,INT((ROW()-13)/2),0)),IF(ISBLANK(OFFSET('9. METAS'!$W$20,INT((ROW()-14)/2),0)),"",OFFSET('9. METAS'!$W$20,INT((ROW()-14)/2),0)))</f>
        <v/>
      </c>
      <c r="M345" s="246" t="str">
        <f ca="1">IF(MOD(ROW()-13,2)=0,IF(ISBLANK(OFFSET('12. SEGUIMIENTO 2027'!$Q$14,INT((ROW()-13)/2),0)),"",OFFSET('12. SEGUIMIENTO 2027'!$Q$14,INT((ROW()-13)/2),0)),IF(ISBLANK(OFFSET('9. METAS'!$X$20,INT((ROW()-14)/2),0)),"",OFFSET('9. METAS'!$X$20,INT((ROW()-14)/2),0)))</f>
        <v/>
      </c>
      <c r="N345" s="1006" t="str">
        <f t="shared" ref="N345" ca="1" si="328">IFERROR(J345/J346,"ND")</f>
        <v>ND</v>
      </c>
      <c r="O345" s="1008" t="str">
        <f t="shared" ref="O345" ca="1" si="329">IFERROR(((J345)/H345),"ND")</f>
        <v>ND</v>
      </c>
      <c r="P345" s="1010"/>
    </row>
    <row r="346" spans="3:16">
      <c r="C346" s="1025"/>
      <c r="D346" s="1018"/>
      <c r="E346" s="1018"/>
      <c r="F346" s="1021"/>
      <c r="G346" s="1023"/>
      <c r="H346" s="1080"/>
      <c r="I346" s="1012"/>
      <c r="J346" s="244" t="str">
        <f ca="1">IF(MOD(ROW()-13,2)=0,IF(ISBLANK(OFFSET('12. SEGUIMIENTO 2027'!$N$14,INT((ROW()-13)/2),0)),"",OFFSET('12. SEGUIMIENTO 2027'!$N$14,INT((ROW()-13)/2),0)),IF(ISBLANK(OFFSET('9. METAS'!$U$20,INT((ROW()-14)/2),0)),"",OFFSET('9. METAS'!$U$20,INT((ROW()-14)/2),0)))</f>
        <v/>
      </c>
      <c r="K346" s="245" t="str">
        <f ca="1">IF(MOD(ROW()-13,2)=0,IF(ISBLANK(OFFSET('12. SEGUIMIENTO 2027'!$O$14,INT((ROW()-13)/2),0)),"",OFFSET('12. SEGUIMIENTO 2027'!$O$14,INT((ROW()-13)/2),0)),IF(ISBLANK(OFFSET('9. METAS'!$V$20,INT((ROW()-14)/2),0)),"",OFFSET('9. METAS'!$V$20,INT((ROW()-14)/2),0)))</f>
        <v/>
      </c>
      <c r="L346" s="245" t="str">
        <f ca="1">IF(MOD(ROW()-13,2)=0,IF(ISBLANK(OFFSET('12. SEGUIMIENTO 2027'!$P$14,INT((ROW()-13)/2),0)),"",OFFSET('12. SEGUIMIENTO 2027'!$P$14,INT((ROW()-13)/2),0)),IF(ISBLANK(OFFSET('9. METAS'!$W$20,INT((ROW()-14)/2),0)),"",OFFSET('9. METAS'!$W$20,INT((ROW()-14)/2),0)))</f>
        <v/>
      </c>
      <c r="M346" s="246" t="str">
        <f ca="1">IF(MOD(ROW()-13,2)=0,IF(ISBLANK(OFFSET('12. SEGUIMIENTO 2027'!$Q$14,INT((ROW()-13)/2),0)),"",OFFSET('12. SEGUIMIENTO 2027'!$Q$14,INT((ROW()-13)/2),0)),IF(ISBLANK(OFFSET('9. METAS'!$X$20,INT((ROW()-14)/2),0)),"",OFFSET('9. METAS'!$X$20,INT((ROW()-14)/2),0)))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80" t="str">
        <f ca="1">IF(ISBLANK(OFFSET('9. METAS'!$L$20,INT((ROW()-13)/2),0)),"",OFFSET('9. METAS'!$L$20,INT((ROW()-13)/2),0))</f>
        <v/>
      </c>
      <c r="I347" s="1004"/>
      <c r="J347" s="244" t="str">
        <f ca="1">IF(MOD(ROW()-13,2)=0,IF(ISBLANK(OFFSET('12. SEGUIMIENTO 2027'!$N$14,INT((ROW()-13)/2),0)),"",OFFSET('12. SEGUIMIENTO 2027'!$N$14,INT((ROW()-13)/2),0)),IF(ISBLANK(OFFSET('9. METAS'!$U$20,INT((ROW()-14)/2),0)),"",OFFSET('9. METAS'!$U$20,INT((ROW()-14)/2),0)))</f>
        <v/>
      </c>
      <c r="K347" s="245" t="str">
        <f ca="1">IF(MOD(ROW()-13,2)=0,IF(ISBLANK(OFFSET('12. SEGUIMIENTO 2027'!$O$14,INT((ROW()-13)/2),0)),"",OFFSET('12. SEGUIMIENTO 2027'!$O$14,INT((ROW()-13)/2),0)),IF(ISBLANK(OFFSET('9. METAS'!$V$20,INT((ROW()-14)/2),0)),"",OFFSET('9. METAS'!$V$20,INT((ROW()-14)/2),0)))</f>
        <v/>
      </c>
      <c r="L347" s="245" t="str">
        <f ca="1">IF(MOD(ROW()-13,2)=0,IF(ISBLANK(OFFSET('12. SEGUIMIENTO 2027'!$P$14,INT((ROW()-13)/2),0)),"",OFFSET('12. SEGUIMIENTO 2027'!$P$14,INT((ROW()-13)/2),0)),IF(ISBLANK(OFFSET('9. METAS'!$W$20,INT((ROW()-14)/2),0)),"",OFFSET('9. METAS'!$W$20,INT((ROW()-14)/2),0)))</f>
        <v/>
      </c>
      <c r="M347" s="246" t="str">
        <f ca="1">IF(MOD(ROW()-13,2)=0,IF(ISBLANK(OFFSET('12. SEGUIMIENTO 2027'!$Q$14,INT((ROW()-13)/2),0)),"",OFFSET('12. SEGUIMIENTO 2027'!$Q$14,INT((ROW()-13)/2),0)),IF(ISBLANK(OFFSET('9. METAS'!$X$20,INT((ROW()-14)/2),0)),"",OFFSET('9. METAS'!$X$20,INT((ROW()-14)/2),0)))</f>
        <v/>
      </c>
      <c r="N347" s="1006" t="str">
        <f t="shared" ref="N347" ca="1" si="330">IFERROR(J347/J348,"ND")</f>
        <v>ND</v>
      </c>
      <c r="O347" s="1008" t="str">
        <f t="shared" ref="O347" ca="1" si="331">IFERROR(((J347)/H347),"ND")</f>
        <v>ND</v>
      </c>
      <c r="P347" s="1010"/>
    </row>
    <row r="348" spans="3:16">
      <c r="C348" s="1025"/>
      <c r="D348" s="1018"/>
      <c r="E348" s="1018"/>
      <c r="F348" s="1021"/>
      <c r="G348" s="1023"/>
      <c r="H348" s="1080"/>
      <c r="I348" s="1012"/>
      <c r="J348" s="244" t="str">
        <f ca="1">IF(MOD(ROW()-13,2)=0,IF(ISBLANK(OFFSET('12. SEGUIMIENTO 2027'!$N$14,INT((ROW()-13)/2),0)),"",OFFSET('12. SEGUIMIENTO 2027'!$N$14,INT((ROW()-13)/2),0)),IF(ISBLANK(OFFSET('9. METAS'!$U$20,INT((ROW()-14)/2),0)),"",OFFSET('9. METAS'!$U$20,INT((ROW()-14)/2),0)))</f>
        <v/>
      </c>
      <c r="K348" s="245" t="str">
        <f ca="1">IF(MOD(ROW()-13,2)=0,IF(ISBLANK(OFFSET('12. SEGUIMIENTO 2027'!$O$14,INT((ROW()-13)/2),0)),"",OFFSET('12. SEGUIMIENTO 2027'!$O$14,INT((ROW()-13)/2),0)),IF(ISBLANK(OFFSET('9. METAS'!$V$20,INT((ROW()-14)/2),0)),"",OFFSET('9. METAS'!$V$20,INT((ROW()-14)/2),0)))</f>
        <v/>
      </c>
      <c r="L348" s="245" t="str">
        <f ca="1">IF(MOD(ROW()-13,2)=0,IF(ISBLANK(OFFSET('12. SEGUIMIENTO 2027'!$P$14,INT((ROW()-13)/2),0)),"",OFFSET('12. SEGUIMIENTO 2027'!$P$14,INT((ROW()-13)/2),0)),IF(ISBLANK(OFFSET('9. METAS'!$W$20,INT((ROW()-14)/2),0)),"",OFFSET('9. METAS'!$W$20,INT((ROW()-14)/2),0)))</f>
        <v/>
      </c>
      <c r="M348" s="246" t="str">
        <f ca="1">IF(MOD(ROW()-13,2)=0,IF(ISBLANK(OFFSET('12. SEGUIMIENTO 2027'!$Q$14,INT((ROW()-13)/2),0)),"",OFFSET('12. SEGUIMIENTO 2027'!$Q$14,INT((ROW()-13)/2),0)),IF(ISBLANK(OFFSET('9. METAS'!$X$20,INT((ROW()-14)/2),0)),"",OFFSET('9. METAS'!$X$20,INT((ROW()-14)/2),0)))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80" t="str">
        <f ca="1">IF(ISBLANK(OFFSET('9. METAS'!$L$20,INT((ROW()-13)/2),0)),"",OFFSET('9. METAS'!$L$20,INT((ROW()-13)/2),0))</f>
        <v/>
      </c>
      <c r="I349" s="1004"/>
      <c r="J349" s="244" t="str">
        <f ca="1">IF(MOD(ROW()-13,2)=0,IF(ISBLANK(OFFSET('12. SEGUIMIENTO 2027'!$N$14,INT((ROW()-13)/2),0)),"",OFFSET('12. SEGUIMIENTO 2027'!$N$14,INT((ROW()-13)/2),0)),IF(ISBLANK(OFFSET('9. METAS'!$U$20,INT((ROW()-14)/2),0)),"",OFFSET('9. METAS'!$U$20,INT((ROW()-14)/2),0)))</f>
        <v/>
      </c>
      <c r="K349" s="245" t="str">
        <f ca="1">IF(MOD(ROW()-13,2)=0,IF(ISBLANK(OFFSET('12. SEGUIMIENTO 2027'!$O$14,INT((ROW()-13)/2),0)),"",OFFSET('12. SEGUIMIENTO 2027'!$O$14,INT((ROW()-13)/2),0)),IF(ISBLANK(OFFSET('9. METAS'!$V$20,INT((ROW()-14)/2),0)),"",OFFSET('9. METAS'!$V$20,INT((ROW()-14)/2),0)))</f>
        <v/>
      </c>
      <c r="L349" s="245" t="str">
        <f ca="1">IF(MOD(ROW()-13,2)=0,IF(ISBLANK(OFFSET('12. SEGUIMIENTO 2027'!$P$14,INT((ROW()-13)/2),0)),"",OFFSET('12. SEGUIMIENTO 2027'!$P$14,INT((ROW()-13)/2),0)),IF(ISBLANK(OFFSET('9. METAS'!$W$20,INT((ROW()-14)/2),0)),"",OFFSET('9. METAS'!$W$20,INT((ROW()-14)/2),0)))</f>
        <v/>
      </c>
      <c r="M349" s="246" t="str">
        <f ca="1">IF(MOD(ROW()-13,2)=0,IF(ISBLANK(OFFSET('12. SEGUIMIENTO 2027'!$Q$14,INT((ROW()-13)/2),0)),"",OFFSET('12. SEGUIMIENTO 2027'!$Q$14,INT((ROW()-13)/2),0)),IF(ISBLANK(OFFSET('9. METAS'!$X$20,INT((ROW()-14)/2),0)),"",OFFSET('9. METAS'!$X$20,INT((ROW()-14)/2),0)))</f>
        <v/>
      </c>
      <c r="N349" s="1006" t="str">
        <f t="shared" ref="N349" ca="1" si="332">IFERROR(J349/J350,"ND")</f>
        <v>ND</v>
      </c>
      <c r="O349" s="1008" t="str">
        <f t="shared" ref="O349" ca="1" si="333">IFERROR(((J349)/H349),"ND")</f>
        <v>ND</v>
      </c>
      <c r="P349" s="1010"/>
    </row>
    <row r="350" spans="3:16">
      <c r="C350" s="1025"/>
      <c r="D350" s="1018"/>
      <c r="E350" s="1018"/>
      <c r="F350" s="1021"/>
      <c r="G350" s="1023"/>
      <c r="H350" s="1080"/>
      <c r="I350" s="1012"/>
      <c r="J350" s="244" t="str">
        <f ca="1">IF(MOD(ROW()-13,2)=0,IF(ISBLANK(OFFSET('12. SEGUIMIENTO 2027'!$N$14,INT((ROW()-13)/2),0)),"",OFFSET('12. SEGUIMIENTO 2027'!$N$14,INT((ROW()-13)/2),0)),IF(ISBLANK(OFFSET('9. METAS'!$U$20,INT((ROW()-14)/2),0)),"",OFFSET('9. METAS'!$U$20,INT((ROW()-14)/2),0)))</f>
        <v/>
      </c>
      <c r="K350" s="245" t="str">
        <f ca="1">IF(MOD(ROW()-13,2)=0,IF(ISBLANK(OFFSET('12. SEGUIMIENTO 2027'!$O$14,INT((ROW()-13)/2),0)),"",OFFSET('12. SEGUIMIENTO 2027'!$O$14,INT((ROW()-13)/2),0)),IF(ISBLANK(OFFSET('9. METAS'!$V$20,INT((ROW()-14)/2),0)),"",OFFSET('9. METAS'!$V$20,INT((ROW()-14)/2),0)))</f>
        <v/>
      </c>
      <c r="L350" s="245" t="str">
        <f ca="1">IF(MOD(ROW()-13,2)=0,IF(ISBLANK(OFFSET('12. SEGUIMIENTO 2027'!$P$14,INT((ROW()-13)/2),0)),"",OFFSET('12. SEGUIMIENTO 2027'!$P$14,INT((ROW()-13)/2),0)),IF(ISBLANK(OFFSET('9. METAS'!$W$20,INT((ROW()-14)/2),0)),"",OFFSET('9. METAS'!$W$20,INT((ROW()-14)/2),0)))</f>
        <v/>
      </c>
      <c r="M350" s="246" t="str">
        <f ca="1">IF(MOD(ROW()-13,2)=0,IF(ISBLANK(OFFSET('12. SEGUIMIENTO 2027'!$Q$14,INT((ROW()-13)/2),0)),"",OFFSET('12. SEGUIMIENTO 2027'!$Q$14,INT((ROW()-13)/2),0)),IF(ISBLANK(OFFSET('9. METAS'!$X$20,INT((ROW()-14)/2),0)),"",OFFSET('9. METAS'!$X$20,INT((ROW()-14)/2),0)))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80" t="str">
        <f ca="1">IF(ISBLANK(OFFSET('9. METAS'!$L$20,INT((ROW()-13)/2),0)),"",OFFSET('9. METAS'!$L$20,INT((ROW()-13)/2),0))</f>
        <v/>
      </c>
      <c r="I351" s="1004"/>
      <c r="J351" s="244" t="str">
        <f ca="1">IF(MOD(ROW()-13,2)=0,IF(ISBLANK(OFFSET('12. SEGUIMIENTO 2027'!$N$14,INT((ROW()-13)/2),0)),"",OFFSET('12. SEGUIMIENTO 2027'!$N$14,INT((ROW()-13)/2),0)),IF(ISBLANK(OFFSET('9. METAS'!$U$20,INT((ROW()-14)/2),0)),"",OFFSET('9. METAS'!$U$20,INT((ROW()-14)/2),0)))</f>
        <v/>
      </c>
      <c r="K351" s="245" t="str">
        <f ca="1">IF(MOD(ROW()-13,2)=0,IF(ISBLANK(OFFSET('12. SEGUIMIENTO 2027'!$O$14,INT((ROW()-13)/2),0)),"",OFFSET('12. SEGUIMIENTO 2027'!$O$14,INT((ROW()-13)/2),0)),IF(ISBLANK(OFFSET('9. METAS'!$V$20,INT((ROW()-14)/2),0)),"",OFFSET('9. METAS'!$V$20,INT((ROW()-14)/2),0)))</f>
        <v/>
      </c>
      <c r="L351" s="245" t="str">
        <f ca="1">IF(MOD(ROW()-13,2)=0,IF(ISBLANK(OFFSET('12. SEGUIMIENTO 2027'!$P$14,INT((ROW()-13)/2),0)),"",OFFSET('12. SEGUIMIENTO 2027'!$P$14,INT((ROW()-13)/2),0)),IF(ISBLANK(OFFSET('9. METAS'!$W$20,INT((ROW()-14)/2),0)),"",OFFSET('9. METAS'!$W$20,INT((ROW()-14)/2),0)))</f>
        <v/>
      </c>
      <c r="M351" s="246" t="str">
        <f ca="1">IF(MOD(ROW()-13,2)=0,IF(ISBLANK(OFFSET('12. SEGUIMIENTO 2027'!$Q$14,INT((ROW()-13)/2),0)),"",OFFSET('12. SEGUIMIENTO 2027'!$Q$14,INT((ROW()-13)/2),0)),IF(ISBLANK(OFFSET('9. METAS'!$X$20,INT((ROW()-14)/2),0)),"",OFFSET('9. METAS'!$X$20,INT((ROW()-14)/2),0)))</f>
        <v/>
      </c>
      <c r="N351" s="1006" t="str">
        <f t="shared" ref="N351" ca="1" si="334">IFERROR(J351/J352,"ND")</f>
        <v>ND</v>
      </c>
      <c r="O351" s="1008" t="str">
        <f t="shared" ref="O351" ca="1" si="335">IFERROR(((J351)/H351),"ND")</f>
        <v>ND</v>
      </c>
      <c r="P351" s="1010"/>
    </row>
    <row r="352" spans="3:16">
      <c r="C352" s="1025"/>
      <c r="D352" s="1018"/>
      <c r="E352" s="1018"/>
      <c r="F352" s="1021"/>
      <c r="G352" s="1023"/>
      <c r="H352" s="1080"/>
      <c r="I352" s="1012"/>
      <c r="J352" s="244" t="str">
        <f ca="1">IF(MOD(ROW()-13,2)=0,IF(ISBLANK(OFFSET('12. SEGUIMIENTO 2027'!$N$14,INT((ROW()-13)/2),0)),"",OFFSET('12. SEGUIMIENTO 2027'!$N$14,INT((ROW()-13)/2),0)),IF(ISBLANK(OFFSET('9. METAS'!$U$20,INT((ROW()-14)/2),0)),"",OFFSET('9. METAS'!$U$20,INT((ROW()-14)/2),0)))</f>
        <v/>
      </c>
      <c r="K352" s="245" t="str">
        <f ca="1">IF(MOD(ROW()-13,2)=0,IF(ISBLANK(OFFSET('12. SEGUIMIENTO 2027'!$O$14,INT((ROW()-13)/2),0)),"",OFFSET('12. SEGUIMIENTO 2027'!$O$14,INT((ROW()-13)/2),0)),IF(ISBLANK(OFFSET('9. METAS'!$V$20,INT((ROW()-14)/2),0)),"",OFFSET('9. METAS'!$V$20,INT((ROW()-14)/2),0)))</f>
        <v/>
      </c>
      <c r="L352" s="245" t="str">
        <f ca="1">IF(MOD(ROW()-13,2)=0,IF(ISBLANK(OFFSET('12. SEGUIMIENTO 2027'!$P$14,INT((ROW()-13)/2),0)),"",OFFSET('12. SEGUIMIENTO 2027'!$P$14,INT((ROW()-13)/2),0)),IF(ISBLANK(OFFSET('9. METAS'!$W$20,INT((ROW()-14)/2),0)),"",OFFSET('9. METAS'!$W$20,INT((ROW()-14)/2),0)))</f>
        <v/>
      </c>
      <c r="M352" s="246" t="str">
        <f ca="1">IF(MOD(ROW()-13,2)=0,IF(ISBLANK(OFFSET('12. SEGUIMIENTO 2027'!$Q$14,INT((ROW()-13)/2),0)),"",OFFSET('12. SEGUIMIENTO 2027'!$Q$14,INT((ROW()-13)/2),0)),IF(ISBLANK(OFFSET('9. METAS'!$X$20,INT((ROW()-14)/2),0)),"",OFFSET('9. METAS'!$X$20,INT((ROW()-14)/2),0)))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80">
        <f ca="1">IF(ISBLANK(OFFSET('9. METAS'!$L$20,INT((ROW()-13)/2),0)),"",OFFSET('9. METAS'!$L$20,INT((ROW()-13)/2),0))</f>
        <v>100</v>
      </c>
      <c r="I353" s="1004"/>
      <c r="J353" s="244" t="str">
        <f ca="1">IF(MOD(ROW()-13,2)=0,IF(ISBLANK(OFFSET('12. SEGUIMIENTO 2027'!$N$14,INT((ROW()-13)/2),0)),"",OFFSET('12. SEGUIMIENTO 2027'!$N$14,INT((ROW()-13)/2),0)),IF(ISBLANK(OFFSET('9. METAS'!$U$20,INT((ROW()-14)/2),0)),"",OFFSET('9. METAS'!$U$20,INT((ROW()-14)/2),0)))</f>
        <v/>
      </c>
      <c r="K353" s="245" t="str">
        <f ca="1">IF(MOD(ROW()-13,2)=0,IF(ISBLANK(OFFSET('12. SEGUIMIENTO 2027'!$O$14,INT((ROW()-13)/2),0)),"",OFFSET('12. SEGUIMIENTO 2027'!$O$14,INT((ROW()-13)/2),0)),IF(ISBLANK(OFFSET('9. METAS'!$V$20,INT((ROW()-14)/2),0)),"",OFFSET('9. METAS'!$V$20,INT((ROW()-14)/2),0)))</f>
        <v/>
      </c>
      <c r="L353" s="245" t="str">
        <f ca="1">IF(MOD(ROW()-13,2)=0,IF(ISBLANK(OFFSET('12. SEGUIMIENTO 2027'!$P$14,INT((ROW()-13)/2),0)),"",OFFSET('12. SEGUIMIENTO 2027'!$P$14,INT((ROW()-13)/2),0)),IF(ISBLANK(OFFSET('9. METAS'!$W$20,INT((ROW()-14)/2),0)),"",OFFSET('9. METAS'!$W$20,INT((ROW()-14)/2),0)))</f>
        <v/>
      </c>
      <c r="M353" s="246" t="str">
        <f ca="1">IF(MOD(ROW()-13,2)=0,IF(ISBLANK(OFFSET('12. SEGUIMIENTO 2027'!$Q$14,INT((ROW()-13)/2),0)),"",OFFSET('12. SEGUIMIENTO 2027'!$Q$14,INT((ROW()-13)/2),0)),IF(ISBLANK(OFFSET('9. METAS'!$X$20,INT((ROW()-14)/2),0)),"",OFFSET('9. METAS'!$X$20,INT((ROW()-14)/2),0)))</f>
        <v/>
      </c>
      <c r="N353" s="1006" t="str">
        <f t="shared" ref="N353" ca="1" si="336">IFERROR(J353/J354,"ND")</f>
        <v>ND</v>
      </c>
      <c r="O353" s="1008" t="str">
        <f t="shared" ref="O353" ca="1" si="337">IFERROR(((J353)/H353),"ND")</f>
        <v>ND</v>
      </c>
      <c r="P353" s="1010"/>
    </row>
    <row r="354" spans="3:16">
      <c r="C354" s="1025"/>
      <c r="D354" s="1018"/>
      <c r="E354" s="1018"/>
      <c r="F354" s="1021"/>
      <c r="G354" s="1023"/>
      <c r="H354" s="1080"/>
      <c r="I354" s="1012"/>
      <c r="J354" s="244">
        <f ca="1">IF(MOD(ROW()-13,2)=0,IF(ISBLANK(OFFSET('12. SEGUIMIENTO 2027'!$N$14,INT((ROW()-13)/2),0)),"",OFFSET('12. SEGUIMIENTO 2027'!$N$14,INT((ROW()-13)/2),0)),IF(ISBLANK(OFFSET('9. METAS'!$U$20,INT((ROW()-14)/2),0)),"",OFFSET('9. METAS'!$U$20,INT((ROW()-14)/2),0)))</f>
        <v>25</v>
      </c>
      <c r="K354" s="245">
        <f ca="1">IF(MOD(ROW()-13,2)=0,IF(ISBLANK(OFFSET('12. SEGUIMIENTO 2027'!$O$14,INT((ROW()-13)/2),0)),"",OFFSET('12. SEGUIMIENTO 2027'!$O$14,INT((ROW()-13)/2),0)),IF(ISBLANK(OFFSET('9. METAS'!$V$20,INT((ROW()-14)/2),0)),"",OFFSET('9. METAS'!$V$20,INT((ROW()-14)/2),0)))</f>
        <v>25</v>
      </c>
      <c r="L354" s="245">
        <f ca="1">IF(MOD(ROW()-13,2)=0,IF(ISBLANK(OFFSET('12. SEGUIMIENTO 2027'!$P$14,INT((ROW()-13)/2),0)),"",OFFSET('12. SEGUIMIENTO 2027'!$P$14,INT((ROW()-13)/2),0)),IF(ISBLANK(OFFSET('9. METAS'!$W$20,INT((ROW()-14)/2),0)),"",OFFSET('9. METAS'!$W$20,INT((ROW()-14)/2),0)))</f>
        <v>25</v>
      </c>
      <c r="M354" s="246">
        <f ca="1">IF(MOD(ROW()-13,2)=0,IF(ISBLANK(OFFSET('12. SEGUIMIENTO 2027'!$Q$14,INT((ROW()-13)/2),0)),"",OFFSET('12. SEGUIMIENTO 2027'!$Q$14,INT((ROW()-13)/2),0)),IF(ISBLANK(OFFSET('9. METAS'!$X$20,INT((ROW()-14)/2),0)),"",OFFSET('9. METAS'!$X$20,INT((ROW()-14)/2),0)))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80">
        <f ca="1">IF(ISBLANK(OFFSET('9. METAS'!$L$20,INT((ROW()-13)/2),0)),"",OFFSET('9. METAS'!$L$20,INT((ROW()-13)/2),0))</f>
        <v>1</v>
      </c>
      <c r="I355" s="1004"/>
      <c r="J355" s="244" t="str">
        <f ca="1">IF(MOD(ROW()-13,2)=0,IF(ISBLANK(OFFSET('12. SEGUIMIENTO 2027'!$N$14,INT((ROW()-13)/2),0)),"",OFFSET('12. SEGUIMIENTO 2027'!$N$14,INT((ROW()-13)/2),0)),IF(ISBLANK(OFFSET('9. METAS'!$U$20,INT((ROW()-14)/2),0)),"",OFFSET('9. METAS'!$U$20,INT((ROW()-14)/2),0)))</f>
        <v/>
      </c>
      <c r="K355" s="245" t="str">
        <f ca="1">IF(MOD(ROW()-13,2)=0,IF(ISBLANK(OFFSET('12. SEGUIMIENTO 2027'!$O$14,INT((ROW()-13)/2),0)),"",OFFSET('12. SEGUIMIENTO 2027'!$O$14,INT((ROW()-13)/2),0)),IF(ISBLANK(OFFSET('9. METAS'!$V$20,INT((ROW()-14)/2),0)),"",OFFSET('9. METAS'!$V$20,INT((ROW()-14)/2),0)))</f>
        <v/>
      </c>
      <c r="L355" s="245" t="str">
        <f ca="1">IF(MOD(ROW()-13,2)=0,IF(ISBLANK(OFFSET('12. SEGUIMIENTO 2027'!$P$14,INT((ROW()-13)/2),0)),"",OFFSET('12. SEGUIMIENTO 2027'!$P$14,INT((ROW()-13)/2),0)),IF(ISBLANK(OFFSET('9. METAS'!$W$20,INT((ROW()-14)/2),0)),"",OFFSET('9. METAS'!$W$20,INT((ROW()-14)/2),0)))</f>
        <v/>
      </c>
      <c r="M355" s="246" t="str">
        <f ca="1">IF(MOD(ROW()-13,2)=0,IF(ISBLANK(OFFSET('12. SEGUIMIENTO 2027'!$Q$14,INT((ROW()-13)/2),0)),"",OFFSET('12. SEGUIMIENTO 2027'!$Q$14,INT((ROW()-13)/2),0)),IF(ISBLANK(OFFSET('9. METAS'!$X$20,INT((ROW()-14)/2),0)),"",OFFSET('9. METAS'!$X$20,INT((ROW()-14)/2),0)))</f>
        <v/>
      </c>
      <c r="N355" s="1006" t="str">
        <f t="shared" ref="N355" ca="1" si="338">IFERROR(J355/J356,"ND")</f>
        <v>ND</v>
      </c>
      <c r="O355" s="1008" t="str">
        <f t="shared" ref="O355" ca="1" si="339">IFERROR(((J355)/H355),"ND")</f>
        <v>ND</v>
      </c>
      <c r="P355" s="1010"/>
    </row>
    <row r="356" spans="3:16">
      <c r="C356" s="1025"/>
      <c r="D356" s="1018"/>
      <c r="E356" s="1018"/>
      <c r="F356" s="1021"/>
      <c r="G356" s="1023"/>
      <c r="H356" s="1080"/>
      <c r="I356" s="1012"/>
      <c r="J356" s="244">
        <f ca="1">IF(MOD(ROW()-13,2)=0,IF(ISBLANK(OFFSET('12. SEGUIMIENTO 2027'!$N$14,INT((ROW()-13)/2),0)),"",OFFSET('12. SEGUIMIENTO 2027'!$N$14,INT((ROW()-13)/2),0)),IF(ISBLANK(OFFSET('9. METAS'!$U$20,INT((ROW()-14)/2),0)),"",OFFSET('9. METAS'!$U$20,INT((ROW()-14)/2),0)))</f>
        <v>0</v>
      </c>
      <c r="K356" s="245">
        <f ca="1">IF(MOD(ROW()-13,2)=0,IF(ISBLANK(OFFSET('12. SEGUIMIENTO 2027'!$O$14,INT((ROW()-13)/2),0)),"",OFFSET('12. SEGUIMIENTO 2027'!$O$14,INT((ROW()-13)/2),0)),IF(ISBLANK(OFFSET('9. METAS'!$V$20,INT((ROW()-14)/2),0)),"",OFFSET('9. METAS'!$V$20,INT((ROW()-14)/2),0)))</f>
        <v>1</v>
      </c>
      <c r="L356" s="245">
        <f ca="1">IF(MOD(ROW()-13,2)=0,IF(ISBLANK(OFFSET('12. SEGUIMIENTO 2027'!$P$14,INT((ROW()-13)/2),0)),"",OFFSET('12. SEGUIMIENTO 2027'!$P$14,INT((ROW()-13)/2),0)),IF(ISBLANK(OFFSET('9. METAS'!$W$20,INT((ROW()-14)/2),0)),"",OFFSET('9. METAS'!$W$20,INT((ROW()-14)/2),0)))</f>
        <v>0</v>
      </c>
      <c r="M356" s="246">
        <f ca="1">IF(MOD(ROW()-13,2)=0,IF(ISBLANK(OFFSET('12. SEGUIMIENTO 2027'!$Q$14,INT((ROW()-13)/2),0)),"",OFFSET('12. SEGUIMIENTO 2027'!$Q$14,INT((ROW()-13)/2),0)),IF(ISBLANK(OFFSET('9. METAS'!$X$20,INT((ROW()-14)/2),0)),"",OFFSET('9. METAS'!$X$20,INT((ROW()-14)/2),0)))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80">
        <f ca="1">IF(ISBLANK(OFFSET('9. METAS'!$L$20,INT((ROW()-13)/2),0)),"",OFFSET('9. METAS'!$L$20,INT((ROW()-13)/2),0))</f>
        <v>2</v>
      </c>
      <c r="I357" s="1004"/>
      <c r="J357" s="244" t="str">
        <f ca="1">IF(MOD(ROW()-13,2)=0,IF(ISBLANK(OFFSET('12. SEGUIMIENTO 2027'!$N$14,INT((ROW()-13)/2),0)),"",OFFSET('12. SEGUIMIENTO 2027'!$N$14,INT((ROW()-13)/2),0)),IF(ISBLANK(OFFSET('9. METAS'!$U$20,INT((ROW()-14)/2),0)),"",OFFSET('9. METAS'!$U$20,INT((ROW()-14)/2),0)))</f>
        <v/>
      </c>
      <c r="K357" s="245" t="str">
        <f ca="1">IF(MOD(ROW()-13,2)=0,IF(ISBLANK(OFFSET('12. SEGUIMIENTO 2027'!$O$14,INT((ROW()-13)/2),0)),"",OFFSET('12. SEGUIMIENTO 2027'!$O$14,INT((ROW()-13)/2),0)),IF(ISBLANK(OFFSET('9. METAS'!$V$20,INT((ROW()-14)/2),0)),"",OFFSET('9. METAS'!$V$20,INT((ROW()-14)/2),0)))</f>
        <v/>
      </c>
      <c r="L357" s="245" t="str">
        <f ca="1">IF(MOD(ROW()-13,2)=0,IF(ISBLANK(OFFSET('12. SEGUIMIENTO 2027'!$P$14,INT((ROW()-13)/2),0)),"",OFFSET('12. SEGUIMIENTO 2027'!$P$14,INT((ROW()-13)/2),0)),IF(ISBLANK(OFFSET('9. METAS'!$W$20,INT((ROW()-14)/2),0)),"",OFFSET('9. METAS'!$W$20,INT((ROW()-14)/2),0)))</f>
        <v/>
      </c>
      <c r="M357" s="246" t="str">
        <f ca="1">IF(MOD(ROW()-13,2)=0,IF(ISBLANK(OFFSET('12. SEGUIMIENTO 2027'!$Q$14,INT((ROW()-13)/2),0)),"",OFFSET('12. SEGUIMIENTO 2027'!$Q$14,INT((ROW()-13)/2),0)),IF(ISBLANK(OFFSET('9. METAS'!$X$20,INT((ROW()-14)/2),0)),"",OFFSET('9. METAS'!$X$20,INT((ROW()-14)/2),0)))</f>
        <v/>
      </c>
      <c r="N357" s="1006" t="str">
        <f t="shared" ref="N357" ca="1" si="340">IFERROR(J357/J358,"ND")</f>
        <v>ND</v>
      </c>
      <c r="O357" s="1008" t="str">
        <f t="shared" ref="O357" ca="1" si="341">IFERROR(((J357)/H357),"ND")</f>
        <v>ND</v>
      </c>
      <c r="P357" s="1010"/>
    </row>
    <row r="358" spans="3:16">
      <c r="C358" s="1025"/>
      <c r="D358" s="1018"/>
      <c r="E358" s="1018"/>
      <c r="F358" s="1021"/>
      <c r="G358" s="1023"/>
      <c r="H358" s="1080"/>
      <c r="I358" s="1012"/>
      <c r="J358" s="244">
        <f ca="1">IF(MOD(ROW()-13,2)=0,IF(ISBLANK(OFFSET('12. SEGUIMIENTO 2027'!$N$14,INT((ROW()-13)/2),0)),"",OFFSET('12. SEGUIMIENTO 2027'!$N$14,INT((ROW()-13)/2),0)),IF(ISBLANK(OFFSET('9. METAS'!$U$20,INT((ROW()-14)/2),0)),"",OFFSET('9. METAS'!$U$20,INT((ROW()-14)/2),0)))</f>
        <v>0</v>
      </c>
      <c r="K358" s="245">
        <f ca="1">IF(MOD(ROW()-13,2)=0,IF(ISBLANK(OFFSET('12. SEGUIMIENTO 2027'!$O$14,INT((ROW()-13)/2),0)),"",OFFSET('12. SEGUIMIENTO 2027'!$O$14,INT((ROW()-13)/2),0)),IF(ISBLANK(OFFSET('9. METAS'!$V$20,INT((ROW()-14)/2),0)),"",OFFSET('9. METAS'!$V$20,INT((ROW()-14)/2),0)))</f>
        <v>0</v>
      </c>
      <c r="L358" s="245">
        <f ca="1">IF(MOD(ROW()-13,2)=0,IF(ISBLANK(OFFSET('12. SEGUIMIENTO 2027'!$P$14,INT((ROW()-13)/2),0)),"",OFFSET('12. SEGUIMIENTO 2027'!$P$14,INT((ROW()-13)/2),0)),IF(ISBLANK(OFFSET('9. METAS'!$W$20,INT((ROW()-14)/2),0)),"",OFFSET('9. METAS'!$W$20,INT((ROW()-14)/2),0)))</f>
        <v>0</v>
      </c>
      <c r="M358" s="246">
        <f ca="1">IF(MOD(ROW()-13,2)=0,IF(ISBLANK(OFFSET('12. SEGUIMIENTO 2027'!$Q$14,INT((ROW()-13)/2),0)),"",OFFSET('12. SEGUIMIENTO 2027'!$Q$14,INT((ROW()-13)/2),0)),IF(ISBLANK(OFFSET('9. METAS'!$X$20,INT((ROW()-14)/2),0)),"",OFFSET('9. METAS'!$X$20,INT((ROW()-14)/2),0)))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80">
        <f ca="1">IF(ISBLANK(OFFSET('9. METAS'!$L$20,INT((ROW()-13)/2),0)),"",OFFSET('9. METAS'!$L$20,INT((ROW()-13)/2),0))</f>
        <v>2</v>
      </c>
      <c r="I359" s="1004"/>
      <c r="J359" s="244" t="str">
        <f ca="1">IF(MOD(ROW()-13,2)=0,IF(ISBLANK(OFFSET('12. SEGUIMIENTO 2027'!$N$14,INT((ROW()-13)/2),0)),"",OFFSET('12. SEGUIMIENTO 2027'!$N$14,INT((ROW()-13)/2),0)),IF(ISBLANK(OFFSET('9. METAS'!$U$20,INT((ROW()-14)/2),0)),"",OFFSET('9. METAS'!$U$20,INT((ROW()-14)/2),0)))</f>
        <v/>
      </c>
      <c r="K359" s="245" t="str">
        <f ca="1">IF(MOD(ROW()-13,2)=0,IF(ISBLANK(OFFSET('12. SEGUIMIENTO 2027'!$O$14,INT((ROW()-13)/2),0)),"",OFFSET('12. SEGUIMIENTO 2027'!$O$14,INT((ROW()-13)/2),0)),IF(ISBLANK(OFFSET('9. METAS'!$V$20,INT((ROW()-14)/2),0)),"",OFFSET('9. METAS'!$V$20,INT((ROW()-14)/2),0)))</f>
        <v/>
      </c>
      <c r="L359" s="245" t="str">
        <f ca="1">IF(MOD(ROW()-13,2)=0,IF(ISBLANK(OFFSET('12. SEGUIMIENTO 2027'!$P$14,INT((ROW()-13)/2),0)),"",OFFSET('12. SEGUIMIENTO 2027'!$P$14,INT((ROW()-13)/2),0)),IF(ISBLANK(OFFSET('9. METAS'!$W$20,INT((ROW()-14)/2),0)),"",OFFSET('9. METAS'!$W$20,INT((ROW()-14)/2),0)))</f>
        <v/>
      </c>
      <c r="M359" s="246" t="str">
        <f ca="1">IF(MOD(ROW()-13,2)=0,IF(ISBLANK(OFFSET('12. SEGUIMIENTO 2027'!$Q$14,INT((ROW()-13)/2),0)),"",OFFSET('12. SEGUIMIENTO 2027'!$Q$14,INT((ROW()-13)/2),0)),IF(ISBLANK(OFFSET('9. METAS'!$X$20,INT((ROW()-14)/2),0)),"",OFFSET('9. METAS'!$X$20,INT((ROW()-14)/2),0)))</f>
        <v/>
      </c>
      <c r="N359" s="1006" t="str">
        <f t="shared" ref="N359" ca="1" si="342">IFERROR(J359/J360,"ND")</f>
        <v>ND</v>
      </c>
      <c r="O359" s="1008" t="str">
        <f t="shared" ref="O359" ca="1" si="343">IFERROR(((J359)/H359),"ND")</f>
        <v>ND</v>
      </c>
      <c r="P359" s="1010"/>
    </row>
    <row r="360" spans="3:16">
      <c r="C360" s="1025"/>
      <c r="D360" s="1018"/>
      <c r="E360" s="1018"/>
      <c r="F360" s="1021"/>
      <c r="G360" s="1023"/>
      <c r="H360" s="1080"/>
      <c r="I360" s="1012"/>
      <c r="J360" s="244">
        <f ca="1">IF(MOD(ROW()-13,2)=0,IF(ISBLANK(OFFSET('12. SEGUIMIENTO 2027'!$N$14,INT((ROW()-13)/2),0)),"",OFFSET('12. SEGUIMIENTO 2027'!$N$14,INT((ROW()-13)/2),0)),IF(ISBLANK(OFFSET('9. METAS'!$U$20,INT((ROW()-14)/2),0)),"",OFFSET('9. METAS'!$U$20,INT((ROW()-14)/2),0)))</f>
        <v>1</v>
      </c>
      <c r="K360" s="245">
        <f ca="1">IF(MOD(ROW()-13,2)=0,IF(ISBLANK(OFFSET('12. SEGUIMIENTO 2027'!$O$14,INT((ROW()-13)/2),0)),"",OFFSET('12. SEGUIMIENTO 2027'!$O$14,INT((ROW()-13)/2),0)),IF(ISBLANK(OFFSET('9. METAS'!$V$20,INT((ROW()-14)/2),0)),"",OFFSET('9. METAS'!$V$20,INT((ROW()-14)/2),0)))</f>
        <v>1</v>
      </c>
      <c r="L360" s="245">
        <f ca="1">IF(MOD(ROW()-13,2)=0,IF(ISBLANK(OFFSET('12. SEGUIMIENTO 2027'!$P$14,INT((ROW()-13)/2),0)),"",OFFSET('12. SEGUIMIENTO 2027'!$P$14,INT((ROW()-13)/2),0)),IF(ISBLANK(OFFSET('9. METAS'!$W$20,INT((ROW()-14)/2),0)),"",OFFSET('9. METAS'!$W$20,INT((ROW()-14)/2),0)))</f>
        <v>0</v>
      </c>
      <c r="M360" s="246">
        <f ca="1">IF(MOD(ROW()-13,2)=0,IF(ISBLANK(OFFSET('12. SEGUIMIENTO 2027'!$Q$14,INT((ROW()-13)/2),0)),"",OFFSET('12. SEGUIMIENTO 2027'!$Q$14,INT((ROW()-13)/2),0)),IF(ISBLANK(OFFSET('9. METAS'!$X$20,INT((ROW()-14)/2),0)),"",OFFSET('9. METAS'!$X$20,INT((ROW()-14)/2),0)))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80" t="str">
        <f ca="1">IF(ISBLANK(OFFSET('9. METAS'!$L$20,INT((ROW()-13)/2),0)),"",OFFSET('9. METAS'!$L$20,INT((ROW()-13)/2),0))</f>
        <v/>
      </c>
      <c r="I361" s="1004"/>
      <c r="J361" s="244" t="str">
        <f ca="1">IF(MOD(ROW()-13,2)=0,IF(ISBLANK(OFFSET('12. SEGUIMIENTO 2027'!$N$14,INT((ROW()-13)/2),0)),"",OFFSET('12. SEGUIMIENTO 2027'!$N$14,INT((ROW()-13)/2),0)),IF(ISBLANK(OFFSET('9. METAS'!$U$20,INT((ROW()-14)/2),0)),"",OFFSET('9. METAS'!$U$20,INT((ROW()-14)/2),0)))</f>
        <v/>
      </c>
      <c r="K361" s="245" t="str">
        <f ca="1">IF(MOD(ROW()-13,2)=0,IF(ISBLANK(OFFSET('12. SEGUIMIENTO 2027'!$O$14,INT((ROW()-13)/2),0)),"",OFFSET('12. SEGUIMIENTO 2027'!$O$14,INT((ROW()-13)/2),0)),IF(ISBLANK(OFFSET('9. METAS'!$V$20,INT((ROW()-14)/2),0)),"",OFFSET('9. METAS'!$V$20,INT((ROW()-14)/2),0)))</f>
        <v/>
      </c>
      <c r="L361" s="245" t="str">
        <f ca="1">IF(MOD(ROW()-13,2)=0,IF(ISBLANK(OFFSET('12. SEGUIMIENTO 2027'!$P$14,INT((ROW()-13)/2),0)),"",OFFSET('12. SEGUIMIENTO 2027'!$P$14,INT((ROW()-13)/2),0)),IF(ISBLANK(OFFSET('9. METAS'!$W$20,INT((ROW()-14)/2),0)),"",OFFSET('9. METAS'!$W$20,INT((ROW()-14)/2),0)))</f>
        <v/>
      </c>
      <c r="M361" s="246" t="str">
        <f ca="1">IF(MOD(ROW()-13,2)=0,IF(ISBLANK(OFFSET('12. SEGUIMIENTO 2027'!$Q$14,INT((ROW()-13)/2),0)),"",OFFSET('12. SEGUIMIENTO 2027'!$Q$14,INT((ROW()-13)/2),0)),IF(ISBLANK(OFFSET('9. METAS'!$X$20,INT((ROW()-14)/2),0)),"",OFFSET('9. METAS'!$X$20,INT((ROW()-14)/2),0)))</f>
        <v/>
      </c>
      <c r="N361" s="1006" t="str">
        <f t="shared" ref="N361" ca="1" si="344">IFERROR(J361/J362,"ND")</f>
        <v>ND</v>
      </c>
      <c r="O361" s="1008" t="str">
        <f t="shared" ref="O361" ca="1" si="345">IFERROR(((J361)/H361),"ND")</f>
        <v>ND</v>
      </c>
      <c r="P361" s="1010"/>
    </row>
    <row r="362" spans="3:16">
      <c r="C362" s="1025"/>
      <c r="D362" s="1018"/>
      <c r="E362" s="1018"/>
      <c r="F362" s="1021"/>
      <c r="G362" s="1023"/>
      <c r="H362" s="1080"/>
      <c r="I362" s="1012"/>
      <c r="J362" s="244" t="str">
        <f ca="1">IF(MOD(ROW()-13,2)=0,IF(ISBLANK(OFFSET('12. SEGUIMIENTO 2027'!$N$14,INT((ROW()-13)/2),0)),"",OFFSET('12. SEGUIMIENTO 2027'!$N$14,INT((ROW()-13)/2),0)),IF(ISBLANK(OFFSET('9. METAS'!$U$20,INT((ROW()-14)/2),0)),"",OFFSET('9. METAS'!$U$20,INT((ROW()-14)/2),0)))</f>
        <v/>
      </c>
      <c r="K362" s="245" t="str">
        <f ca="1">IF(MOD(ROW()-13,2)=0,IF(ISBLANK(OFFSET('12. SEGUIMIENTO 2027'!$O$14,INT((ROW()-13)/2),0)),"",OFFSET('12. SEGUIMIENTO 2027'!$O$14,INT((ROW()-13)/2),0)),IF(ISBLANK(OFFSET('9. METAS'!$V$20,INT((ROW()-14)/2),0)),"",OFFSET('9. METAS'!$V$20,INT((ROW()-14)/2),0)))</f>
        <v/>
      </c>
      <c r="L362" s="245" t="str">
        <f ca="1">IF(MOD(ROW()-13,2)=0,IF(ISBLANK(OFFSET('12. SEGUIMIENTO 2027'!$P$14,INT((ROW()-13)/2),0)),"",OFFSET('12. SEGUIMIENTO 2027'!$P$14,INT((ROW()-13)/2),0)),IF(ISBLANK(OFFSET('9. METAS'!$W$20,INT((ROW()-14)/2),0)),"",OFFSET('9. METAS'!$W$20,INT((ROW()-14)/2),0)))</f>
        <v/>
      </c>
      <c r="M362" s="246" t="str">
        <f ca="1">IF(MOD(ROW()-13,2)=0,IF(ISBLANK(OFFSET('12. SEGUIMIENTO 2027'!$Q$14,INT((ROW()-13)/2),0)),"",OFFSET('12. SEGUIMIENTO 2027'!$Q$14,INT((ROW()-13)/2),0)),IF(ISBLANK(OFFSET('9. METAS'!$X$20,INT((ROW()-14)/2),0)),"",OFFSET('9. METAS'!$X$20,INT((ROW()-14)/2),0)))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80" t="str">
        <f ca="1">IF(ISBLANK(OFFSET('9. METAS'!$L$20,INT((ROW()-13)/2),0)),"",OFFSET('9. METAS'!$L$20,INT((ROW()-13)/2),0))</f>
        <v/>
      </c>
      <c r="I363" s="1004"/>
      <c r="J363" s="244" t="str">
        <f ca="1">IF(MOD(ROW()-13,2)=0,IF(ISBLANK(OFFSET('12. SEGUIMIENTO 2027'!$N$14,INT((ROW()-13)/2),0)),"",OFFSET('12. SEGUIMIENTO 2027'!$N$14,INT((ROW()-13)/2),0)),IF(ISBLANK(OFFSET('9. METAS'!$U$20,INT((ROW()-14)/2),0)),"",OFFSET('9. METAS'!$U$20,INT((ROW()-14)/2),0)))</f>
        <v/>
      </c>
      <c r="K363" s="245" t="str">
        <f ca="1">IF(MOD(ROW()-13,2)=0,IF(ISBLANK(OFFSET('12. SEGUIMIENTO 2027'!$O$14,INT((ROW()-13)/2),0)),"",OFFSET('12. SEGUIMIENTO 2027'!$O$14,INT((ROW()-13)/2),0)),IF(ISBLANK(OFFSET('9. METAS'!$V$20,INT((ROW()-14)/2),0)),"",OFFSET('9. METAS'!$V$20,INT((ROW()-14)/2),0)))</f>
        <v/>
      </c>
      <c r="L363" s="245" t="str">
        <f ca="1">IF(MOD(ROW()-13,2)=0,IF(ISBLANK(OFFSET('12. SEGUIMIENTO 2027'!$P$14,INT((ROW()-13)/2),0)),"",OFFSET('12. SEGUIMIENTO 2027'!$P$14,INT((ROW()-13)/2),0)),IF(ISBLANK(OFFSET('9. METAS'!$W$20,INT((ROW()-14)/2),0)),"",OFFSET('9. METAS'!$W$20,INT((ROW()-14)/2),0)))</f>
        <v/>
      </c>
      <c r="M363" s="246" t="str">
        <f ca="1">IF(MOD(ROW()-13,2)=0,IF(ISBLANK(OFFSET('12. SEGUIMIENTO 2027'!$Q$14,INT((ROW()-13)/2),0)),"",OFFSET('12. SEGUIMIENTO 2027'!$Q$14,INT((ROW()-13)/2),0)),IF(ISBLANK(OFFSET('9. METAS'!$X$20,INT((ROW()-14)/2),0)),"",OFFSET('9. METAS'!$X$20,INT((ROW()-14)/2),0)))</f>
        <v/>
      </c>
      <c r="N363" s="1006" t="str">
        <f t="shared" ref="N363" ca="1" si="346">IFERROR(J363/J364,"ND")</f>
        <v>ND</v>
      </c>
      <c r="O363" s="1008" t="str">
        <f t="shared" ref="O363" ca="1" si="347">IFERROR(((J363)/H363),"ND")</f>
        <v>ND</v>
      </c>
      <c r="P363" s="1010"/>
    </row>
    <row r="364" spans="3:16">
      <c r="C364" s="1025"/>
      <c r="D364" s="1018"/>
      <c r="E364" s="1018"/>
      <c r="F364" s="1021"/>
      <c r="G364" s="1023"/>
      <c r="H364" s="1080"/>
      <c r="I364" s="1012"/>
      <c r="J364" s="244" t="str">
        <f ca="1">IF(MOD(ROW()-13,2)=0,IF(ISBLANK(OFFSET('12. SEGUIMIENTO 2027'!$N$14,INT((ROW()-13)/2),0)),"",OFFSET('12. SEGUIMIENTO 2027'!$N$14,INT((ROW()-13)/2),0)),IF(ISBLANK(OFFSET('9. METAS'!$U$20,INT((ROW()-14)/2),0)),"",OFFSET('9. METAS'!$U$20,INT((ROW()-14)/2),0)))</f>
        <v/>
      </c>
      <c r="K364" s="245" t="str">
        <f ca="1">IF(MOD(ROW()-13,2)=0,IF(ISBLANK(OFFSET('12. SEGUIMIENTO 2027'!$O$14,INT((ROW()-13)/2),0)),"",OFFSET('12. SEGUIMIENTO 2027'!$O$14,INT((ROW()-13)/2),0)),IF(ISBLANK(OFFSET('9. METAS'!$V$20,INT((ROW()-14)/2),0)),"",OFFSET('9. METAS'!$V$20,INT((ROW()-14)/2),0)))</f>
        <v/>
      </c>
      <c r="L364" s="245" t="str">
        <f ca="1">IF(MOD(ROW()-13,2)=0,IF(ISBLANK(OFFSET('12. SEGUIMIENTO 2027'!$P$14,INT((ROW()-13)/2),0)),"",OFFSET('12. SEGUIMIENTO 2027'!$P$14,INT((ROW()-13)/2),0)),IF(ISBLANK(OFFSET('9. METAS'!$W$20,INT((ROW()-14)/2),0)),"",OFFSET('9. METAS'!$W$20,INT((ROW()-14)/2),0)))</f>
        <v/>
      </c>
      <c r="M364" s="246" t="str">
        <f ca="1">IF(MOD(ROW()-13,2)=0,IF(ISBLANK(OFFSET('12. SEGUIMIENTO 2027'!$Q$14,INT((ROW()-13)/2),0)),"",OFFSET('12. SEGUIMIENTO 2027'!$Q$14,INT((ROW()-13)/2),0)),IF(ISBLANK(OFFSET('9. METAS'!$X$20,INT((ROW()-14)/2),0)),"",OFFSET('9. METAS'!$X$20,INT((ROW()-14)/2),0)))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80">
        <f ca="1">IF(ISBLANK(OFFSET('9. METAS'!$L$20,INT((ROW()-13)/2),0)),"",OFFSET('9. METAS'!$L$20,INT((ROW()-13)/2),0))</f>
        <v>100</v>
      </c>
      <c r="I365" s="1004"/>
      <c r="J365" s="244" t="str">
        <f ca="1">IF(MOD(ROW()-13,2)=0,IF(ISBLANK(OFFSET('12. SEGUIMIENTO 2027'!$N$14,INT((ROW()-13)/2),0)),"",OFFSET('12. SEGUIMIENTO 2027'!$N$14,INT((ROW()-13)/2),0)),IF(ISBLANK(OFFSET('9. METAS'!$U$20,INT((ROW()-14)/2),0)),"",OFFSET('9. METAS'!$U$20,INT((ROW()-14)/2),0)))</f>
        <v/>
      </c>
      <c r="K365" s="245" t="str">
        <f ca="1">IF(MOD(ROW()-13,2)=0,IF(ISBLANK(OFFSET('12. SEGUIMIENTO 2027'!$O$14,INT((ROW()-13)/2),0)),"",OFFSET('12. SEGUIMIENTO 2027'!$O$14,INT((ROW()-13)/2),0)),IF(ISBLANK(OFFSET('9. METAS'!$V$20,INT((ROW()-14)/2),0)),"",OFFSET('9. METAS'!$V$20,INT((ROW()-14)/2),0)))</f>
        <v/>
      </c>
      <c r="L365" s="245" t="str">
        <f ca="1">IF(MOD(ROW()-13,2)=0,IF(ISBLANK(OFFSET('12. SEGUIMIENTO 2027'!$P$14,INT((ROW()-13)/2),0)),"",OFFSET('12. SEGUIMIENTO 2027'!$P$14,INT((ROW()-13)/2),0)),IF(ISBLANK(OFFSET('9. METAS'!$W$20,INT((ROW()-14)/2),0)),"",OFFSET('9. METAS'!$W$20,INT((ROW()-14)/2),0)))</f>
        <v/>
      </c>
      <c r="M365" s="246" t="str">
        <f ca="1">IF(MOD(ROW()-13,2)=0,IF(ISBLANK(OFFSET('12. SEGUIMIENTO 2027'!$Q$14,INT((ROW()-13)/2),0)),"",OFFSET('12. SEGUIMIENTO 2027'!$Q$14,INT((ROW()-13)/2),0)),IF(ISBLANK(OFFSET('9. METAS'!$X$20,INT((ROW()-14)/2),0)),"",OFFSET('9. METAS'!$X$20,INT((ROW()-14)/2),0)))</f>
        <v/>
      </c>
      <c r="N365" s="1006" t="str">
        <f t="shared" ref="N365" ca="1" si="348">IFERROR(J365/J366,"ND")</f>
        <v>ND</v>
      </c>
      <c r="O365" s="1008" t="str">
        <f t="shared" ref="O365" ca="1" si="349">IFERROR(((J365)/H365),"ND")</f>
        <v>ND</v>
      </c>
      <c r="P365" s="1010"/>
    </row>
    <row r="366" spans="3:16">
      <c r="C366" s="1025"/>
      <c r="D366" s="1018"/>
      <c r="E366" s="1018"/>
      <c r="F366" s="1021"/>
      <c r="G366" s="1023"/>
      <c r="H366" s="1080"/>
      <c r="I366" s="1012"/>
      <c r="J366" s="244">
        <f ca="1">IF(MOD(ROW()-13,2)=0,IF(ISBLANK(OFFSET('12. SEGUIMIENTO 2027'!$N$14,INT((ROW()-13)/2),0)),"",OFFSET('12. SEGUIMIENTO 2027'!$N$14,INT((ROW()-13)/2),0)),IF(ISBLANK(OFFSET('9. METAS'!$U$20,INT((ROW()-14)/2),0)),"",OFFSET('9. METAS'!$U$20,INT((ROW()-14)/2),0)))</f>
        <v>25</v>
      </c>
      <c r="K366" s="245">
        <f ca="1">IF(MOD(ROW()-13,2)=0,IF(ISBLANK(OFFSET('12. SEGUIMIENTO 2027'!$O$14,INT((ROW()-13)/2),0)),"",OFFSET('12. SEGUIMIENTO 2027'!$O$14,INT((ROW()-13)/2),0)),IF(ISBLANK(OFFSET('9. METAS'!$V$20,INT((ROW()-14)/2),0)),"",OFFSET('9. METAS'!$V$20,INT((ROW()-14)/2),0)))</f>
        <v>25</v>
      </c>
      <c r="L366" s="245">
        <f ca="1">IF(MOD(ROW()-13,2)=0,IF(ISBLANK(OFFSET('12. SEGUIMIENTO 2027'!$P$14,INT((ROW()-13)/2),0)),"",OFFSET('12. SEGUIMIENTO 2027'!$P$14,INT((ROW()-13)/2),0)),IF(ISBLANK(OFFSET('9. METAS'!$W$20,INT((ROW()-14)/2),0)),"",OFFSET('9. METAS'!$W$20,INT((ROW()-14)/2),0)))</f>
        <v>25</v>
      </c>
      <c r="M366" s="246">
        <f ca="1">IF(MOD(ROW()-13,2)=0,IF(ISBLANK(OFFSET('12. SEGUIMIENTO 2027'!$Q$14,INT((ROW()-13)/2),0)),"",OFFSET('12. SEGUIMIENTO 2027'!$Q$14,INT((ROW()-13)/2),0)),IF(ISBLANK(OFFSET('9. METAS'!$X$20,INT((ROW()-14)/2),0)),"",OFFSET('9. METAS'!$X$20,INT((ROW()-14)/2),0)))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80">
        <f ca="1">IF(ISBLANK(OFFSET('9. METAS'!$L$20,INT((ROW()-13)/2),0)),"",OFFSET('9. METAS'!$L$20,INT((ROW()-13)/2),0))</f>
        <v>6980</v>
      </c>
      <c r="I367" s="1004"/>
      <c r="J367" s="244" t="str">
        <f ca="1">IF(MOD(ROW()-13,2)=0,IF(ISBLANK(OFFSET('12. SEGUIMIENTO 2027'!$N$14,INT((ROW()-13)/2),0)),"",OFFSET('12. SEGUIMIENTO 2027'!$N$14,INT((ROW()-13)/2),0)),IF(ISBLANK(OFFSET('9. METAS'!$U$20,INT((ROW()-14)/2),0)),"",OFFSET('9. METAS'!$U$20,INT((ROW()-14)/2),0)))</f>
        <v/>
      </c>
      <c r="K367" s="245" t="str">
        <f ca="1">IF(MOD(ROW()-13,2)=0,IF(ISBLANK(OFFSET('12. SEGUIMIENTO 2027'!$O$14,INT((ROW()-13)/2),0)),"",OFFSET('12. SEGUIMIENTO 2027'!$O$14,INT((ROW()-13)/2),0)),IF(ISBLANK(OFFSET('9. METAS'!$V$20,INT((ROW()-14)/2),0)),"",OFFSET('9. METAS'!$V$20,INT((ROW()-14)/2),0)))</f>
        <v/>
      </c>
      <c r="L367" s="245" t="str">
        <f ca="1">IF(MOD(ROW()-13,2)=0,IF(ISBLANK(OFFSET('12. SEGUIMIENTO 2027'!$P$14,INT((ROW()-13)/2),0)),"",OFFSET('12. SEGUIMIENTO 2027'!$P$14,INT((ROW()-13)/2),0)),IF(ISBLANK(OFFSET('9. METAS'!$W$20,INT((ROW()-14)/2),0)),"",OFFSET('9. METAS'!$W$20,INT((ROW()-14)/2),0)))</f>
        <v/>
      </c>
      <c r="M367" s="246" t="str">
        <f ca="1">IF(MOD(ROW()-13,2)=0,IF(ISBLANK(OFFSET('12. SEGUIMIENTO 2027'!$Q$14,INT((ROW()-13)/2),0)),"",OFFSET('12. SEGUIMIENTO 2027'!$Q$14,INT((ROW()-13)/2),0)),IF(ISBLANK(OFFSET('9. METAS'!$X$20,INT((ROW()-14)/2),0)),"",OFFSET('9. METAS'!$X$20,INT((ROW()-14)/2),0)))</f>
        <v/>
      </c>
      <c r="N367" s="1006" t="str">
        <f t="shared" ref="N367" ca="1" si="350">IFERROR(J367/J368,"ND")</f>
        <v>ND</v>
      </c>
      <c r="O367" s="1008" t="str">
        <f t="shared" ref="O367" ca="1" si="351">IFERROR(((J367)/H367),"ND")</f>
        <v>ND</v>
      </c>
      <c r="P367" s="1010"/>
    </row>
    <row r="368" spans="3:16">
      <c r="C368" s="1025"/>
      <c r="D368" s="1018"/>
      <c r="E368" s="1018"/>
      <c r="F368" s="1021"/>
      <c r="G368" s="1023"/>
      <c r="H368" s="1080"/>
      <c r="I368" s="1012"/>
      <c r="J368" s="244">
        <f ca="1">IF(MOD(ROW()-13,2)=0,IF(ISBLANK(OFFSET('12. SEGUIMIENTO 2027'!$N$14,INT((ROW()-13)/2),0)),"",OFFSET('12. SEGUIMIENTO 2027'!$N$14,INT((ROW()-13)/2),0)),IF(ISBLANK(OFFSET('9. METAS'!$U$20,INT((ROW()-14)/2),0)),"",OFFSET('9. METAS'!$U$20,INT((ROW()-14)/2),0)))</f>
        <v>0</v>
      </c>
      <c r="K368" s="245">
        <f ca="1">IF(MOD(ROW()-13,2)=0,IF(ISBLANK(OFFSET('12. SEGUIMIENTO 2027'!$O$14,INT((ROW()-13)/2),0)),"",OFFSET('12. SEGUIMIENTO 2027'!$O$14,INT((ROW()-13)/2),0)),IF(ISBLANK(OFFSET('9. METAS'!$V$20,INT((ROW()-14)/2),0)),"",OFFSET('9. METAS'!$V$20,INT((ROW()-14)/2),0)))</f>
        <v>3490</v>
      </c>
      <c r="L368" s="245">
        <f ca="1">IF(MOD(ROW()-13,2)=0,IF(ISBLANK(OFFSET('12. SEGUIMIENTO 2027'!$P$14,INT((ROW()-13)/2),0)),"",OFFSET('12. SEGUIMIENTO 2027'!$P$14,INT((ROW()-13)/2),0)),IF(ISBLANK(OFFSET('9. METAS'!$W$20,INT((ROW()-14)/2),0)),"",OFFSET('9. METAS'!$W$20,INT((ROW()-14)/2),0)))</f>
        <v>0</v>
      </c>
      <c r="M368" s="246">
        <f ca="1">IF(MOD(ROW()-13,2)=0,IF(ISBLANK(OFFSET('12. SEGUIMIENTO 2027'!$Q$14,INT((ROW()-13)/2),0)),"",OFFSET('12. SEGUIMIENTO 2027'!$Q$14,INT((ROW()-13)/2),0)),IF(ISBLANK(OFFSET('9. METAS'!$X$20,INT((ROW()-14)/2),0)),"",OFFSET('9. METAS'!$X$20,INT((ROW()-14)/2),0)))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80">
        <f ca="1">IF(ISBLANK(OFFSET('9. METAS'!$L$20,INT((ROW()-13)/2),0)),"",OFFSET('9. METAS'!$L$20,INT((ROW()-13)/2),0))</f>
        <v>20</v>
      </c>
      <c r="I369" s="1004"/>
      <c r="J369" s="244" t="str">
        <f ca="1">IF(MOD(ROW()-13,2)=0,IF(ISBLANK(OFFSET('12. SEGUIMIENTO 2027'!$N$14,INT((ROW()-13)/2),0)),"",OFFSET('12. SEGUIMIENTO 2027'!$N$14,INT((ROW()-13)/2),0)),IF(ISBLANK(OFFSET('9. METAS'!$U$20,INT((ROW()-14)/2),0)),"",OFFSET('9. METAS'!$U$20,INT((ROW()-14)/2),0)))</f>
        <v/>
      </c>
      <c r="K369" s="245" t="str">
        <f ca="1">IF(MOD(ROW()-13,2)=0,IF(ISBLANK(OFFSET('12. SEGUIMIENTO 2027'!$O$14,INT((ROW()-13)/2),0)),"",OFFSET('12. SEGUIMIENTO 2027'!$O$14,INT((ROW()-13)/2),0)),IF(ISBLANK(OFFSET('9. METAS'!$V$20,INT((ROW()-14)/2),0)),"",OFFSET('9. METAS'!$V$20,INT((ROW()-14)/2),0)))</f>
        <v/>
      </c>
      <c r="L369" s="245" t="str">
        <f ca="1">IF(MOD(ROW()-13,2)=0,IF(ISBLANK(OFFSET('12. SEGUIMIENTO 2027'!$P$14,INT((ROW()-13)/2),0)),"",OFFSET('12. SEGUIMIENTO 2027'!$P$14,INT((ROW()-13)/2),0)),IF(ISBLANK(OFFSET('9. METAS'!$W$20,INT((ROW()-14)/2),0)),"",OFFSET('9. METAS'!$W$20,INT((ROW()-14)/2),0)))</f>
        <v/>
      </c>
      <c r="M369" s="246" t="str">
        <f ca="1">IF(MOD(ROW()-13,2)=0,IF(ISBLANK(OFFSET('12. SEGUIMIENTO 2027'!$Q$14,INT((ROW()-13)/2),0)),"",OFFSET('12. SEGUIMIENTO 2027'!$Q$14,INT((ROW()-13)/2),0)),IF(ISBLANK(OFFSET('9. METAS'!$X$20,INT((ROW()-14)/2),0)),"",OFFSET('9. METAS'!$X$20,INT((ROW()-14)/2),0)))</f>
        <v/>
      </c>
      <c r="N369" s="1006" t="str">
        <f t="shared" ref="N369" ca="1" si="352">IFERROR(J369/J370,"ND")</f>
        <v>ND</v>
      </c>
      <c r="O369" s="1008" t="str">
        <f t="shared" ref="O369" ca="1" si="353">IFERROR(((J369)/H369),"ND")</f>
        <v>ND</v>
      </c>
      <c r="P369" s="1010"/>
    </row>
    <row r="370" spans="3:16">
      <c r="C370" s="1025"/>
      <c r="D370" s="1018"/>
      <c r="E370" s="1018"/>
      <c r="F370" s="1021"/>
      <c r="G370" s="1023"/>
      <c r="H370" s="1080"/>
      <c r="I370" s="1012"/>
      <c r="J370" s="244">
        <f ca="1">IF(MOD(ROW()-13,2)=0,IF(ISBLANK(OFFSET('12. SEGUIMIENTO 2027'!$N$14,INT((ROW()-13)/2),0)),"",OFFSET('12. SEGUIMIENTO 2027'!$N$14,INT((ROW()-13)/2),0)),IF(ISBLANK(OFFSET('9. METAS'!$U$20,INT((ROW()-14)/2),0)),"",OFFSET('9. METAS'!$U$20,INT((ROW()-14)/2),0)))</f>
        <v>10</v>
      </c>
      <c r="K370" s="245">
        <f ca="1">IF(MOD(ROW()-13,2)=0,IF(ISBLANK(OFFSET('12. SEGUIMIENTO 2027'!$O$14,INT((ROW()-13)/2),0)),"",OFFSET('12. SEGUIMIENTO 2027'!$O$14,INT((ROW()-13)/2),0)),IF(ISBLANK(OFFSET('9. METAS'!$V$20,INT((ROW()-14)/2),0)),"",OFFSET('9. METAS'!$V$20,INT((ROW()-14)/2),0)))</f>
        <v>6</v>
      </c>
      <c r="L370" s="245">
        <f ca="1">IF(MOD(ROW()-13,2)=0,IF(ISBLANK(OFFSET('12. SEGUIMIENTO 2027'!$P$14,INT((ROW()-13)/2),0)),"",OFFSET('12. SEGUIMIENTO 2027'!$P$14,INT((ROW()-13)/2),0)),IF(ISBLANK(OFFSET('9. METAS'!$W$20,INT((ROW()-14)/2),0)),"",OFFSET('9. METAS'!$W$20,INT((ROW()-14)/2),0)))</f>
        <v>4</v>
      </c>
      <c r="M370" s="246">
        <f ca="1">IF(MOD(ROW()-13,2)=0,IF(ISBLANK(OFFSET('12. SEGUIMIENTO 2027'!$Q$14,INT((ROW()-13)/2),0)),"",OFFSET('12. SEGUIMIENTO 2027'!$Q$14,INT((ROW()-13)/2),0)),IF(ISBLANK(OFFSET('9. METAS'!$X$20,INT((ROW()-14)/2),0)),"",OFFSET('9. METAS'!$X$20,INT((ROW()-14)/2),0)))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80" t="str">
        <f ca="1">IF(ISBLANK(OFFSET('9. METAS'!$L$20,INT((ROW()-13)/2),0)),"",OFFSET('9. METAS'!$L$20,INT((ROW()-13)/2),0))</f>
        <v/>
      </c>
      <c r="I371" s="1004"/>
      <c r="J371" s="244" t="str">
        <f ca="1">IF(MOD(ROW()-13,2)=0,IF(ISBLANK(OFFSET('12. SEGUIMIENTO 2027'!$N$14,INT((ROW()-13)/2),0)),"",OFFSET('12. SEGUIMIENTO 2027'!$N$14,INT((ROW()-13)/2),0)),IF(ISBLANK(OFFSET('9. METAS'!$U$20,INT((ROW()-14)/2),0)),"",OFFSET('9. METAS'!$U$20,INT((ROW()-14)/2),0)))</f>
        <v/>
      </c>
      <c r="K371" s="245" t="str">
        <f ca="1">IF(MOD(ROW()-13,2)=0,IF(ISBLANK(OFFSET('12. SEGUIMIENTO 2027'!$O$14,INT((ROW()-13)/2),0)),"",OFFSET('12. SEGUIMIENTO 2027'!$O$14,INT((ROW()-13)/2),0)),IF(ISBLANK(OFFSET('9. METAS'!$V$20,INT((ROW()-14)/2),0)),"",OFFSET('9. METAS'!$V$20,INT((ROW()-14)/2),0)))</f>
        <v/>
      </c>
      <c r="L371" s="245" t="str">
        <f ca="1">IF(MOD(ROW()-13,2)=0,IF(ISBLANK(OFFSET('12. SEGUIMIENTO 2027'!$P$14,INT((ROW()-13)/2),0)),"",OFFSET('12. SEGUIMIENTO 2027'!$P$14,INT((ROW()-13)/2),0)),IF(ISBLANK(OFFSET('9. METAS'!$W$20,INT((ROW()-14)/2),0)),"",OFFSET('9. METAS'!$W$20,INT((ROW()-14)/2),0)))</f>
        <v/>
      </c>
      <c r="M371" s="246" t="str">
        <f ca="1">IF(MOD(ROW()-13,2)=0,IF(ISBLANK(OFFSET('12. SEGUIMIENTO 2027'!$Q$14,INT((ROW()-13)/2),0)),"",OFFSET('12. SEGUIMIENTO 2027'!$Q$14,INT((ROW()-13)/2),0)),IF(ISBLANK(OFFSET('9. METAS'!$X$20,INT((ROW()-14)/2),0)),"",OFFSET('9. METAS'!$X$20,INT((ROW()-14)/2),0)))</f>
        <v/>
      </c>
      <c r="N371" s="1006" t="str">
        <f t="shared" ref="N371" ca="1" si="354">IFERROR(J371/J372,"ND")</f>
        <v>ND</v>
      </c>
      <c r="O371" s="1008" t="str">
        <f t="shared" ref="O371" ca="1" si="355">IFERROR(((J371)/H371),"ND")</f>
        <v>ND</v>
      </c>
      <c r="P371" s="1010"/>
    </row>
    <row r="372" spans="3:16">
      <c r="C372" s="1025"/>
      <c r="D372" s="1018"/>
      <c r="E372" s="1018"/>
      <c r="F372" s="1021"/>
      <c r="G372" s="1023"/>
      <c r="H372" s="1080"/>
      <c r="I372" s="1012"/>
      <c r="J372" s="244" t="str">
        <f ca="1">IF(MOD(ROW()-13,2)=0,IF(ISBLANK(OFFSET('12. SEGUIMIENTO 2027'!$N$14,INT((ROW()-13)/2),0)),"",OFFSET('12. SEGUIMIENTO 2027'!$N$14,INT((ROW()-13)/2),0)),IF(ISBLANK(OFFSET('9. METAS'!$U$20,INT((ROW()-14)/2),0)),"",OFFSET('9. METAS'!$U$20,INT((ROW()-14)/2),0)))</f>
        <v/>
      </c>
      <c r="K372" s="245" t="str">
        <f ca="1">IF(MOD(ROW()-13,2)=0,IF(ISBLANK(OFFSET('12. SEGUIMIENTO 2027'!$O$14,INT((ROW()-13)/2),0)),"",OFFSET('12. SEGUIMIENTO 2027'!$O$14,INT((ROW()-13)/2),0)),IF(ISBLANK(OFFSET('9. METAS'!$V$20,INT((ROW()-14)/2),0)),"",OFFSET('9. METAS'!$V$20,INT((ROW()-14)/2),0)))</f>
        <v/>
      </c>
      <c r="L372" s="245" t="str">
        <f ca="1">IF(MOD(ROW()-13,2)=0,IF(ISBLANK(OFFSET('12. SEGUIMIENTO 2027'!$P$14,INT((ROW()-13)/2),0)),"",OFFSET('12. SEGUIMIENTO 2027'!$P$14,INT((ROW()-13)/2),0)),IF(ISBLANK(OFFSET('9. METAS'!$W$20,INT((ROW()-14)/2),0)),"",OFFSET('9. METAS'!$W$20,INT((ROW()-14)/2),0)))</f>
        <v/>
      </c>
      <c r="M372" s="246" t="str">
        <f ca="1">IF(MOD(ROW()-13,2)=0,IF(ISBLANK(OFFSET('12. SEGUIMIENTO 2027'!$Q$14,INT((ROW()-13)/2),0)),"",OFFSET('12. SEGUIMIENTO 2027'!$Q$14,INT((ROW()-13)/2),0)),IF(ISBLANK(OFFSET('9. METAS'!$X$20,INT((ROW()-14)/2),0)),"",OFFSET('9. METAS'!$X$20,INT((ROW()-14)/2),0)))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80" t="str">
        <f ca="1">IF(ISBLANK(OFFSET('9. METAS'!$L$20,INT((ROW()-13)/2),0)),"",OFFSET('9. METAS'!$L$20,INT((ROW()-13)/2),0))</f>
        <v/>
      </c>
      <c r="I373" s="1004"/>
      <c r="J373" s="244" t="str">
        <f ca="1">IF(MOD(ROW()-13,2)=0,IF(ISBLANK(OFFSET('12. SEGUIMIENTO 2027'!$N$14,INT((ROW()-13)/2),0)),"",OFFSET('12. SEGUIMIENTO 2027'!$N$14,INT((ROW()-13)/2),0)),IF(ISBLANK(OFFSET('9. METAS'!$U$20,INT((ROW()-14)/2),0)),"",OFFSET('9. METAS'!$U$20,INT((ROW()-14)/2),0)))</f>
        <v/>
      </c>
      <c r="K373" s="245" t="str">
        <f ca="1">IF(MOD(ROW()-13,2)=0,IF(ISBLANK(OFFSET('12. SEGUIMIENTO 2027'!$O$14,INT((ROW()-13)/2),0)),"",OFFSET('12. SEGUIMIENTO 2027'!$O$14,INT((ROW()-13)/2),0)),IF(ISBLANK(OFFSET('9. METAS'!$V$20,INT((ROW()-14)/2),0)),"",OFFSET('9. METAS'!$V$20,INT((ROW()-14)/2),0)))</f>
        <v/>
      </c>
      <c r="L373" s="245" t="str">
        <f ca="1">IF(MOD(ROW()-13,2)=0,IF(ISBLANK(OFFSET('12. SEGUIMIENTO 2027'!$P$14,INT((ROW()-13)/2),0)),"",OFFSET('12. SEGUIMIENTO 2027'!$P$14,INT((ROW()-13)/2),0)),IF(ISBLANK(OFFSET('9. METAS'!$W$20,INT((ROW()-14)/2),0)),"",OFFSET('9. METAS'!$W$20,INT((ROW()-14)/2),0)))</f>
        <v/>
      </c>
      <c r="M373" s="246" t="str">
        <f ca="1">IF(MOD(ROW()-13,2)=0,IF(ISBLANK(OFFSET('12. SEGUIMIENTO 2027'!$Q$14,INT((ROW()-13)/2),0)),"",OFFSET('12. SEGUIMIENTO 2027'!$Q$14,INT((ROW()-13)/2),0)),IF(ISBLANK(OFFSET('9. METAS'!$X$20,INT((ROW()-14)/2),0)),"",OFFSET('9. METAS'!$X$20,INT((ROW()-14)/2),0)))</f>
        <v/>
      </c>
      <c r="N373" s="1006" t="str">
        <f t="shared" ref="N373" ca="1" si="356">IFERROR(J373/J374,"ND")</f>
        <v>ND</v>
      </c>
      <c r="O373" s="1008" t="str">
        <f t="shared" ref="O373" ca="1" si="357">IFERROR(((J373)/H373),"ND")</f>
        <v>ND</v>
      </c>
      <c r="P373" s="1010"/>
    </row>
    <row r="374" spans="3:16">
      <c r="C374" s="1025"/>
      <c r="D374" s="1018"/>
      <c r="E374" s="1018"/>
      <c r="F374" s="1021"/>
      <c r="G374" s="1023"/>
      <c r="H374" s="1080"/>
      <c r="I374" s="1012"/>
      <c r="J374" s="244" t="str">
        <f ca="1">IF(MOD(ROW()-13,2)=0,IF(ISBLANK(OFFSET('12. SEGUIMIENTO 2027'!$N$14,INT((ROW()-13)/2),0)),"",OFFSET('12. SEGUIMIENTO 2027'!$N$14,INT((ROW()-13)/2),0)),IF(ISBLANK(OFFSET('9. METAS'!$U$20,INT((ROW()-14)/2),0)),"",OFFSET('9. METAS'!$U$20,INT((ROW()-14)/2),0)))</f>
        <v/>
      </c>
      <c r="K374" s="245" t="str">
        <f ca="1">IF(MOD(ROW()-13,2)=0,IF(ISBLANK(OFFSET('12. SEGUIMIENTO 2027'!$O$14,INT((ROW()-13)/2),0)),"",OFFSET('12. SEGUIMIENTO 2027'!$O$14,INT((ROW()-13)/2),0)),IF(ISBLANK(OFFSET('9. METAS'!$V$20,INT((ROW()-14)/2),0)),"",OFFSET('9. METAS'!$V$20,INT((ROW()-14)/2),0)))</f>
        <v/>
      </c>
      <c r="L374" s="245" t="str">
        <f ca="1">IF(MOD(ROW()-13,2)=0,IF(ISBLANK(OFFSET('12. SEGUIMIENTO 2027'!$P$14,INT((ROW()-13)/2),0)),"",OFFSET('12. SEGUIMIENTO 2027'!$P$14,INT((ROW()-13)/2),0)),IF(ISBLANK(OFFSET('9. METAS'!$W$20,INT((ROW()-14)/2),0)),"",OFFSET('9. METAS'!$W$20,INT((ROW()-14)/2),0)))</f>
        <v/>
      </c>
      <c r="M374" s="246" t="str">
        <f ca="1">IF(MOD(ROW()-13,2)=0,IF(ISBLANK(OFFSET('12. SEGUIMIENTO 2027'!$Q$14,INT((ROW()-13)/2),0)),"",OFFSET('12. SEGUIMIENTO 2027'!$Q$14,INT((ROW()-13)/2),0)),IF(ISBLANK(OFFSET('9. METAS'!$X$20,INT((ROW()-14)/2),0)),"",OFFSET('9. METAS'!$X$20,INT((ROW()-14)/2),0)))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80" t="str">
        <f ca="1">IF(ISBLANK(OFFSET('9. METAS'!$L$20,INT((ROW()-13)/2),0)),"",OFFSET('9. METAS'!$L$20,INT((ROW()-13)/2),0))</f>
        <v/>
      </c>
      <c r="I375" s="1004"/>
      <c r="J375" s="244" t="str">
        <f ca="1">IF(MOD(ROW()-13,2)=0,IF(ISBLANK(OFFSET('12. SEGUIMIENTO 2027'!$N$14,INT((ROW()-13)/2),0)),"",OFFSET('12. SEGUIMIENTO 2027'!$N$14,INT((ROW()-13)/2),0)),IF(ISBLANK(OFFSET('9. METAS'!$U$20,INT((ROW()-14)/2),0)),"",OFFSET('9. METAS'!$U$20,INT((ROW()-14)/2),0)))</f>
        <v/>
      </c>
      <c r="K375" s="245" t="str">
        <f ca="1">IF(MOD(ROW()-13,2)=0,IF(ISBLANK(OFFSET('12. SEGUIMIENTO 2027'!$O$14,INT((ROW()-13)/2),0)),"",OFFSET('12. SEGUIMIENTO 2027'!$O$14,INT((ROW()-13)/2),0)),IF(ISBLANK(OFFSET('9. METAS'!$V$20,INT((ROW()-14)/2),0)),"",OFFSET('9. METAS'!$V$20,INT((ROW()-14)/2),0)))</f>
        <v/>
      </c>
      <c r="L375" s="245" t="str">
        <f ca="1">IF(MOD(ROW()-13,2)=0,IF(ISBLANK(OFFSET('12. SEGUIMIENTO 2027'!$P$14,INT((ROW()-13)/2),0)),"",OFFSET('12. SEGUIMIENTO 2027'!$P$14,INT((ROW()-13)/2),0)),IF(ISBLANK(OFFSET('9. METAS'!$W$20,INT((ROW()-14)/2),0)),"",OFFSET('9. METAS'!$W$20,INT((ROW()-14)/2),0)))</f>
        <v/>
      </c>
      <c r="M375" s="246" t="str">
        <f ca="1">IF(MOD(ROW()-13,2)=0,IF(ISBLANK(OFFSET('12. SEGUIMIENTO 2027'!$Q$14,INT((ROW()-13)/2),0)),"",OFFSET('12. SEGUIMIENTO 2027'!$Q$14,INT((ROW()-13)/2),0)),IF(ISBLANK(OFFSET('9. METAS'!$X$20,INT((ROW()-14)/2),0)),"",OFFSET('9. METAS'!$X$20,INT((ROW()-14)/2),0)))</f>
        <v/>
      </c>
      <c r="N375" s="1006" t="str">
        <f t="shared" ref="N375" ca="1" si="358">IFERROR(J375/J376,"ND")</f>
        <v>ND</v>
      </c>
      <c r="O375" s="1008" t="str">
        <f t="shared" ref="O375" ca="1" si="359">IFERROR(((J375)/H375),"ND")</f>
        <v>ND</v>
      </c>
      <c r="P375" s="1010"/>
    </row>
    <row r="376" spans="3:16">
      <c r="C376" s="1025"/>
      <c r="D376" s="1018"/>
      <c r="E376" s="1018"/>
      <c r="F376" s="1021"/>
      <c r="G376" s="1023"/>
      <c r="H376" s="1080"/>
      <c r="I376" s="1012"/>
      <c r="J376" s="244" t="str">
        <f ca="1">IF(MOD(ROW()-13,2)=0,IF(ISBLANK(OFFSET('12. SEGUIMIENTO 2027'!$N$14,INT((ROW()-13)/2),0)),"",OFFSET('12. SEGUIMIENTO 2027'!$N$14,INT((ROW()-13)/2),0)),IF(ISBLANK(OFFSET('9. METAS'!$U$20,INT((ROW()-14)/2),0)),"",OFFSET('9. METAS'!$U$20,INT((ROW()-14)/2),0)))</f>
        <v/>
      </c>
      <c r="K376" s="245" t="str">
        <f ca="1">IF(MOD(ROW()-13,2)=0,IF(ISBLANK(OFFSET('12. SEGUIMIENTO 2027'!$O$14,INT((ROW()-13)/2),0)),"",OFFSET('12. SEGUIMIENTO 2027'!$O$14,INT((ROW()-13)/2),0)),IF(ISBLANK(OFFSET('9. METAS'!$V$20,INT((ROW()-14)/2),0)),"",OFFSET('9. METAS'!$V$20,INT((ROW()-14)/2),0)))</f>
        <v/>
      </c>
      <c r="L376" s="245" t="str">
        <f ca="1">IF(MOD(ROW()-13,2)=0,IF(ISBLANK(OFFSET('12. SEGUIMIENTO 2027'!$P$14,INT((ROW()-13)/2),0)),"",OFFSET('12. SEGUIMIENTO 2027'!$P$14,INT((ROW()-13)/2),0)),IF(ISBLANK(OFFSET('9. METAS'!$W$20,INT((ROW()-14)/2),0)),"",OFFSET('9. METAS'!$W$20,INT((ROW()-14)/2),0)))</f>
        <v/>
      </c>
      <c r="M376" s="246" t="str">
        <f ca="1">IF(MOD(ROW()-13,2)=0,IF(ISBLANK(OFFSET('12. SEGUIMIENTO 2027'!$Q$14,INT((ROW()-13)/2),0)),"",OFFSET('12. SEGUIMIENTO 2027'!$Q$14,INT((ROW()-13)/2),0)),IF(ISBLANK(OFFSET('9. METAS'!$X$20,INT((ROW()-14)/2),0)),"",OFFSET('9. METAS'!$X$20,INT((ROW()-14)/2),0)))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80">
        <f ca="1">IF(ISBLANK(OFFSET('9. METAS'!$L$20,INT((ROW()-13)/2),0)),"",OFFSET('9. METAS'!$L$20,INT((ROW()-13)/2),0))</f>
        <v>100</v>
      </c>
      <c r="I377" s="1004"/>
      <c r="J377" s="244" t="str">
        <f ca="1">IF(MOD(ROW()-13,2)=0,IF(ISBLANK(OFFSET('12. SEGUIMIENTO 2027'!$N$14,INT((ROW()-13)/2),0)),"",OFFSET('12. SEGUIMIENTO 2027'!$N$14,INT((ROW()-13)/2),0)),IF(ISBLANK(OFFSET('9. METAS'!$U$20,INT((ROW()-14)/2),0)),"",OFFSET('9. METAS'!$U$20,INT((ROW()-14)/2),0)))</f>
        <v/>
      </c>
      <c r="K377" s="245" t="str">
        <f ca="1">IF(MOD(ROW()-13,2)=0,IF(ISBLANK(OFFSET('12. SEGUIMIENTO 2027'!$O$14,INT((ROW()-13)/2),0)),"",OFFSET('12. SEGUIMIENTO 2027'!$O$14,INT((ROW()-13)/2),0)),IF(ISBLANK(OFFSET('9. METAS'!$V$20,INT((ROW()-14)/2),0)),"",OFFSET('9. METAS'!$V$20,INT((ROW()-14)/2),0)))</f>
        <v/>
      </c>
      <c r="L377" s="245" t="str">
        <f ca="1">IF(MOD(ROW()-13,2)=0,IF(ISBLANK(OFFSET('12. SEGUIMIENTO 2027'!$P$14,INT((ROW()-13)/2),0)),"",OFFSET('12. SEGUIMIENTO 2027'!$P$14,INT((ROW()-13)/2),0)),IF(ISBLANK(OFFSET('9. METAS'!$W$20,INT((ROW()-14)/2),0)),"",OFFSET('9. METAS'!$W$20,INT((ROW()-14)/2),0)))</f>
        <v/>
      </c>
      <c r="M377" s="246" t="str">
        <f ca="1">IF(MOD(ROW()-13,2)=0,IF(ISBLANK(OFFSET('12. SEGUIMIENTO 2027'!$Q$14,INT((ROW()-13)/2),0)),"",OFFSET('12. SEGUIMIENTO 2027'!$Q$14,INT((ROW()-13)/2),0)),IF(ISBLANK(OFFSET('9. METAS'!$X$20,INT((ROW()-14)/2),0)),"",OFFSET('9. METAS'!$X$20,INT((ROW()-14)/2),0)))</f>
        <v/>
      </c>
      <c r="N377" s="1006" t="str">
        <f t="shared" ref="N377" ca="1" si="360">IFERROR(J377/J378,"ND")</f>
        <v>ND</v>
      </c>
      <c r="O377" s="1008" t="str">
        <f t="shared" ref="O377" ca="1" si="361">IFERROR(((J377)/H377),"ND")</f>
        <v>ND</v>
      </c>
      <c r="P377" s="1010"/>
    </row>
    <row r="378" spans="3:16">
      <c r="C378" s="1025"/>
      <c r="D378" s="1018"/>
      <c r="E378" s="1018"/>
      <c r="F378" s="1021"/>
      <c r="G378" s="1023"/>
      <c r="H378" s="1080"/>
      <c r="I378" s="1012"/>
      <c r="J378" s="244">
        <f ca="1">IF(MOD(ROW()-13,2)=0,IF(ISBLANK(OFFSET('12. SEGUIMIENTO 2027'!$N$14,INT((ROW()-13)/2),0)),"",OFFSET('12. SEGUIMIENTO 2027'!$N$14,INT((ROW()-13)/2),0)),IF(ISBLANK(OFFSET('9. METAS'!$U$20,INT((ROW()-14)/2),0)),"",OFFSET('9. METAS'!$U$20,INT((ROW()-14)/2),0)))</f>
        <v>25</v>
      </c>
      <c r="K378" s="245">
        <f ca="1">IF(MOD(ROW()-13,2)=0,IF(ISBLANK(OFFSET('12. SEGUIMIENTO 2027'!$O$14,INT((ROW()-13)/2),0)),"",OFFSET('12. SEGUIMIENTO 2027'!$O$14,INT((ROW()-13)/2),0)),IF(ISBLANK(OFFSET('9. METAS'!$V$20,INT((ROW()-14)/2),0)),"",OFFSET('9. METAS'!$V$20,INT((ROW()-14)/2),0)))</f>
        <v>25</v>
      </c>
      <c r="L378" s="245">
        <f ca="1">IF(MOD(ROW()-13,2)=0,IF(ISBLANK(OFFSET('12. SEGUIMIENTO 2027'!$P$14,INT((ROW()-13)/2),0)),"",OFFSET('12. SEGUIMIENTO 2027'!$P$14,INT((ROW()-13)/2),0)),IF(ISBLANK(OFFSET('9. METAS'!$W$20,INT((ROW()-14)/2),0)),"",OFFSET('9. METAS'!$W$20,INT((ROW()-14)/2),0)))</f>
        <v>25</v>
      </c>
      <c r="M378" s="246">
        <f ca="1">IF(MOD(ROW()-13,2)=0,IF(ISBLANK(OFFSET('12. SEGUIMIENTO 2027'!$Q$14,INT((ROW()-13)/2),0)),"",OFFSET('12. SEGUIMIENTO 2027'!$Q$14,INT((ROW()-13)/2),0)),IF(ISBLANK(OFFSET('9. METAS'!$X$20,INT((ROW()-14)/2),0)),"",OFFSET('9. METAS'!$X$20,INT((ROW()-14)/2),0)))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80">
        <f ca="1">IF(ISBLANK(OFFSET('9. METAS'!$L$20,INT((ROW()-13)/2),0)),"",OFFSET('9. METAS'!$L$20,INT((ROW()-13)/2),0))</f>
        <v>37</v>
      </c>
      <c r="I379" s="1004"/>
      <c r="J379" s="244" t="str">
        <f ca="1">IF(MOD(ROW()-13,2)=0,IF(ISBLANK(OFFSET('12. SEGUIMIENTO 2027'!$N$14,INT((ROW()-13)/2),0)),"",OFFSET('12. SEGUIMIENTO 2027'!$N$14,INT((ROW()-13)/2),0)),IF(ISBLANK(OFFSET('9. METAS'!$U$20,INT((ROW()-14)/2),0)),"",OFFSET('9. METAS'!$U$20,INT((ROW()-14)/2),0)))</f>
        <v/>
      </c>
      <c r="K379" s="245" t="str">
        <f ca="1">IF(MOD(ROW()-13,2)=0,IF(ISBLANK(OFFSET('12. SEGUIMIENTO 2027'!$O$14,INT((ROW()-13)/2),0)),"",OFFSET('12. SEGUIMIENTO 2027'!$O$14,INT((ROW()-13)/2),0)),IF(ISBLANK(OFFSET('9. METAS'!$V$20,INT((ROW()-14)/2),0)),"",OFFSET('9. METAS'!$V$20,INT((ROW()-14)/2),0)))</f>
        <v/>
      </c>
      <c r="L379" s="245" t="str">
        <f ca="1">IF(MOD(ROW()-13,2)=0,IF(ISBLANK(OFFSET('12. SEGUIMIENTO 2027'!$P$14,INT((ROW()-13)/2),0)),"",OFFSET('12. SEGUIMIENTO 2027'!$P$14,INT((ROW()-13)/2),0)),IF(ISBLANK(OFFSET('9. METAS'!$W$20,INT((ROW()-14)/2),0)),"",OFFSET('9. METAS'!$W$20,INT((ROW()-14)/2),0)))</f>
        <v/>
      </c>
      <c r="M379" s="246" t="str">
        <f ca="1">IF(MOD(ROW()-13,2)=0,IF(ISBLANK(OFFSET('12. SEGUIMIENTO 2027'!$Q$14,INT((ROW()-13)/2),0)),"",OFFSET('12. SEGUIMIENTO 2027'!$Q$14,INT((ROW()-13)/2),0)),IF(ISBLANK(OFFSET('9. METAS'!$X$20,INT((ROW()-14)/2),0)),"",OFFSET('9. METAS'!$X$20,INT((ROW()-14)/2),0)))</f>
        <v/>
      </c>
      <c r="N379" s="1006" t="str">
        <f t="shared" ref="N379" ca="1" si="362">IFERROR(J379/J380,"ND")</f>
        <v>ND</v>
      </c>
      <c r="O379" s="1008" t="str">
        <f t="shared" ref="O379" ca="1" si="363">IFERROR(((J379)/H379),"ND")</f>
        <v>ND</v>
      </c>
      <c r="P379" s="1010"/>
    </row>
    <row r="380" spans="3:16">
      <c r="C380" s="1025"/>
      <c r="D380" s="1018"/>
      <c r="E380" s="1018"/>
      <c r="F380" s="1021"/>
      <c r="G380" s="1023"/>
      <c r="H380" s="1080"/>
      <c r="I380" s="1012"/>
      <c r="J380" s="244">
        <f ca="1">IF(MOD(ROW()-13,2)=0,IF(ISBLANK(OFFSET('12. SEGUIMIENTO 2027'!$N$14,INT((ROW()-13)/2),0)),"",OFFSET('12. SEGUIMIENTO 2027'!$N$14,INT((ROW()-13)/2),0)),IF(ISBLANK(OFFSET('9. METAS'!$U$20,INT((ROW()-14)/2),0)),"",OFFSET('9. METAS'!$U$20,INT((ROW()-14)/2),0)))</f>
        <v>8</v>
      </c>
      <c r="K380" s="245">
        <f ca="1">IF(MOD(ROW()-13,2)=0,IF(ISBLANK(OFFSET('12. SEGUIMIENTO 2027'!$O$14,INT((ROW()-13)/2),0)),"",OFFSET('12. SEGUIMIENTO 2027'!$O$14,INT((ROW()-13)/2),0)),IF(ISBLANK(OFFSET('9. METAS'!$V$20,INT((ROW()-14)/2),0)),"",OFFSET('9. METAS'!$V$20,INT((ROW()-14)/2),0)))</f>
        <v>11</v>
      </c>
      <c r="L380" s="245">
        <f ca="1">IF(MOD(ROW()-13,2)=0,IF(ISBLANK(OFFSET('12. SEGUIMIENTO 2027'!$P$14,INT((ROW()-13)/2),0)),"",OFFSET('12. SEGUIMIENTO 2027'!$P$14,INT((ROW()-13)/2),0)),IF(ISBLANK(OFFSET('9. METAS'!$W$20,INT((ROW()-14)/2),0)),"",OFFSET('9. METAS'!$W$20,INT((ROW()-14)/2),0)))</f>
        <v>8</v>
      </c>
      <c r="M380" s="246">
        <f ca="1">IF(MOD(ROW()-13,2)=0,IF(ISBLANK(OFFSET('12. SEGUIMIENTO 2027'!$Q$14,INT((ROW()-13)/2),0)),"",OFFSET('12. SEGUIMIENTO 2027'!$Q$14,INT((ROW()-13)/2),0)),IF(ISBLANK(OFFSET('9. METAS'!$X$20,INT((ROW()-14)/2),0)),"",OFFSET('9. METAS'!$X$20,INT((ROW()-14)/2),0)))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80" t="str">
        <f ca="1">IF(ISBLANK(OFFSET('9. METAS'!$L$20,INT((ROW()-13)/2),0)),"",OFFSET('9. METAS'!$L$20,INT((ROW()-13)/2),0))</f>
        <v/>
      </c>
      <c r="I381" s="1004"/>
      <c r="J381" s="244" t="str">
        <f ca="1">IF(MOD(ROW()-13,2)=0,IF(ISBLANK(OFFSET('12. SEGUIMIENTO 2027'!$N$14,INT((ROW()-13)/2),0)),"",OFFSET('12. SEGUIMIENTO 2027'!$N$14,INT((ROW()-13)/2),0)),IF(ISBLANK(OFFSET('9. METAS'!$U$20,INT((ROW()-14)/2),0)),"",OFFSET('9. METAS'!$U$20,INT((ROW()-14)/2),0)))</f>
        <v/>
      </c>
      <c r="K381" s="245" t="str">
        <f ca="1">IF(MOD(ROW()-13,2)=0,IF(ISBLANK(OFFSET('12. SEGUIMIENTO 2027'!$O$14,INT((ROW()-13)/2),0)),"",OFFSET('12. SEGUIMIENTO 2027'!$O$14,INT((ROW()-13)/2),0)),IF(ISBLANK(OFFSET('9. METAS'!$V$20,INT((ROW()-14)/2),0)),"",OFFSET('9. METAS'!$V$20,INT((ROW()-14)/2),0)))</f>
        <v/>
      </c>
      <c r="L381" s="245" t="str">
        <f ca="1">IF(MOD(ROW()-13,2)=0,IF(ISBLANK(OFFSET('12. SEGUIMIENTO 2027'!$P$14,INT((ROW()-13)/2),0)),"",OFFSET('12. SEGUIMIENTO 2027'!$P$14,INT((ROW()-13)/2),0)),IF(ISBLANK(OFFSET('9. METAS'!$W$20,INT((ROW()-14)/2),0)),"",OFFSET('9. METAS'!$W$20,INT((ROW()-14)/2),0)))</f>
        <v/>
      </c>
      <c r="M381" s="246" t="str">
        <f ca="1">IF(MOD(ROW()-13,2)=0,IF(ISBLANK(OFFSET('12. SEGUIMIENTO 2027'!$Q$14,INT((ROW()-13)/2),0)),"",OFFSET('12. SEGUIMIENTO 2027'!$Q$14,INT((ROW()-13)/2),0)),IF(ISBLANK(OFFSET('9. METAS'!$X$20,INT((ROW()-14)/2),0)),"",OFFSET('9. METAS'!$X$20,INT((ROW()-14)/2),0)))</f>
        <v/>
      </c>
      <c r="N381" s="1006" t="str">
        <f t="shared" ref="N381" ca="1" si="364">IFERROR(J381/J382,"ND")</f>
        <v>ND</v>
      </c>
      <c r="O381" s="1008" t="str">
        <f t="shared" ref="O381" ca="1" si="365">IFERROR(((J381)/H381),"ND")</f>
        <v>ND</v>
      </c>
      <c r="P381" s="1010"/>
    </row>
    <row r="382" spans="3:16">
      <c r="C382" s="1025"/>
      <c r="D382" s="1018"/>
      <c r="E382" s="1018"/>
      <c r="F382" s="1021"/>
      <c r="G382" s="1023"/>
      <c r="H382" s="1080"/>
      <c r="I382" s="1012"/>
      <c r="J382" s="244" t="str">
        <f ca="1">IF(MOD(ROW()-13,2)=0,IF(ISBLANK(OFFSET('12. SEGUIMIENTO 2027'!$N$14,INT((ROW()-13)/2),0)),"",OFFSET('12. SEGUIMIENTO 2027'!$N$14,INT((ROW()-13)/2),0)),IF(ISBLANK(OFFSET('9. METAS'!$U$20,INT((ROW()-14)/2),0)),"",OFFSET('9. METAS'!$U$20,INT((ROW()-14)/2),0)))</f>
        <v/>
      </c>
      <c r="K382" s="245" t="str">
        <f ca="1">IF(MOD(ROW()-13,2)=0,IF(ISBLANK(OFFSET('12. SEGUIMIENTO 2027'!$O$14,INT((ROW()-13)/2),0)),"",OFFSET('12. SEGUIMIENTO 2027'!$O$14,INT((ROW()-13)/2),0)),IF(ISBLANK(OFFSET('9. METAS'!$V$20,INT((ROW()-14)/2),0)),"",OFFSET('9. METAS'!$V$20,INT((ROW()-14)/2),0)))</f>
        <v/>
      </c>
      <c r="L382" s="245" t="str">
        <f ca="1">IF(MOD(ROW()-13,2)=0,IF(ISBLANK(OFFSET('12. SEGUIMIENTO 2027'!$P$14,INT((ROW()-13)/2),0)),"",OFFSET('12. SEGUIMIENTO 2027'!$P$14,INT((ROW()-13)/2),0)),IF(ISBLANK(OFFSET('9. METAS'!$W$20,INT((ROW()-14)/2),0)),"",OFFSET('9. METAS'!$W$20,INT((ROW()-14)/2),0)))</f>
        <v/>
      </c>
      <c r="M382" s="246" t="str">
        <f ca="1">IF(MOD(ROW()-13,2)=0,IF(ISBLANK(OFFSET('12. SEGUIMIENTO 2027'!$Q$14,INT((ROW()-13)/2),0)),"",OFFSET('12. SEGUIMIENTO 2027'!$Q$14,INT((ROW()-13)/2),0)),IF(ISBLANK(OFFSET('9. METAS'!$X$20,INT((ROW()-14)/2),0)),"",OFFSET('9. METAS'!$X$20,INT((ROW()-14)/2),0)))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80" t="str">
        <f ca="1">IF(ISBLANK(OFFSET('9. METAS'!$L$20,INT((ROW()-13)/2),0)),"",OFFSET('9. METAS'!$L$20,INT((ROW()-13)/2),0))</f>
        <v/>
      </c>
      <c r="I383" s="1004"/>
      <c r="J383" s="244" t="str">
        <f ca="1">IF(MOD(ROW()-13,2)=0,IF(ISBLANK(OFFSET('12. SEGUIMIENTO 2027'!$N$14,INT((ROW()-13)/2),0)),"",OFFSET('12. SEGUIMIENTO 2027'!$N$14,INT((ROW()-13)/2),0)),IF(ISBLANK(OFFSET('9. METAS'!$U$20,INT((ROW()-14)/2),0)),"",OFFSET('9. METAS'!$U$20,INT((ROW()-14)/2),0)))</f>
        <v/>
      </c>
      <c r="K383" s="245" t="str">
        <f ca="1">IF(MOD(ROW()-13,2)=0,IF(ISBLANK(OFFSET('12. SEGUIMIENTO 2027'!$O$14,INT((ROW()-13)/2),0)),"",OFFSET('12. SEGUIMIENTO 2027'!$O$14,INT((ROW()-13)/2),0)),IF(ISBLANK(OFFSET('9. METAS'!$V$20,INT((ROW()-14)/2),0)),"",OFFSET('9. METAS'!$V$20,INT((ROW()-14)/2),0)))</f>
        <v/>
      </c>
      <c r="L383" s="245" t="str">
        <f ca="1">IF(MOD(ROW()-13,2)=0,IF(ISBLANK(OFFSET('12. SEGUIMIENTO 2027'!$P$14,INT((ROW()-13)/2),0)),"",OFFSET('12. SEGUIMIENTO 2027'!$P$14,INT((ROW()-13)/2),0)),IF(ISBLANK(OFFSET('9. METAS'!$W$20,INT((ROW()-14)/2),0)),"",OFFSET('9. METAS'!$W$20,INT((ROW()-14)/2),0)))</f>
        <v/>
      </c>
      <c r="M383" s="246" t="str">
        <f ca="1">IF(MOD(ROW()-13,2)=0,IF(ISBLANK(OFFSET('12. SEGUIMIENTO 2027'!$Q$14,INT((ROW()-13)/2),0)),"",OFFSET('12. SEGUIMIENTO 2027'!$Q$14,INT((ROW()-13)/2),0)),IF(ISBLANK(OFFSET('9. METAS'!$X$20,INT((ROW()-14)/2),0)),"",OFFSET('9. METAS'!$X$20,INT((ROW()-14)/2),0)))</f>
        <v/>
      </c>
      <c r="N383" s="1006" t="str">
        <f t="shared" ref="N383" ca="1" si="366">IFERROR(J383/J384,"ND")</f>
        <v>ND</v>
      </c>
      <c r="O383" s="1008" t="str">
        <f t="shared" ref="O383" ca="1" si="367">IFERROR(((J383)/H383),"ND")</f>
        <v>ND</v>
      </c>
      <c r="P383" s="1010"/>
    </row>
    <row r="384" spans="3:16">
      <c r="C384" s="1025"/>
      <c r="D384" s="1018"/>
      <c r="E384" s="1018"/>
      <c r="F384" s="1021"/>
      <c r="G384" s="1023"/>
      <c r="H384" s="1080"/>
      <c r="I384" s="1012"/>
      <c r="J384" s="244" t="str">
        <f ca="1">IF(MOD(ROW()-13,2)=0,IF(ISBLANK(OFFSET('12. SEGUIMIENTO 2027'!$N$14,INT((ROW()-13)/2),0)),"",OFFSET('12. SEGUIMIENTO 2027'!$N$14,INT((ROW()-13)/2),0)),IF(ISBLANK(OFFSET('9. METAS'!$U$20,INT((ROW()-14)/2),0)),"",OFFSET('9. METAS'!$U$20,INT((ROW()-14)/2),0)))</f>
        <v/>
      </c>
      <c r="K384" s="245" t="str">
        <f ca="1">IF(MOD(ROW()-13,2)=0,IF(ISBLANK(OFFSET('12. SEGUIMIENTO 2027'!$O$14,INT((ROW()-13)/2),0)),"",OFFSET('12. SEGUIMIENTO 2027'!$O$14,INT((ROW()-13)/2),0)),IF(ISBLANK(OFFSET('9. METAS'!$V$20,INT((ROW()-14)/2),0)),"",OFFSET('9. METAS'!$V$20,INT((ROW()-14)/2),0)))</f>
        <v/>
      </c>
      <c r="L384" s="245" t="str">
        <f ca="1">IF(MOD(ROW()-13,2)=0,IF(ISBLANK(OFFSET('12. SEGUIMIENTO 2027'!$P$14,INT((ROW()-13)/2),0)),"",OFFSET('12. SEGUIMIENTO 2027'!$P$14,INT((ROW()-13)/2),0)),IF(ISBLANK(OFFSET('9. METAS'!$W$20,INT((ROW()-14)/2),0)),"",OFFSET('9. METAS'!$W$20,INT((ROW()-14)/2),0)))</f>
        <v/>
      </c>
      <c r="M384" s="246" t="str">
        <f ca="1">IF(MOD(ROW()-13,2)=0,IF(ISBLANK(OFFSET('12. SEGUIMIENTO 2027'!$Q$14,INT((ROW()-13)/2),0)),"",OFFSET('12. SEGUIMIENTO 2027'!$Q$14,INT((ROW()-13)/2),0)),IF(ISBLANK(OFFSET('9. METAS'!$X$20,INT((ROW()-14)/2),0)),"",OFFSET('9. METAS'!$X$20,INT((ROW()-14)/2),0)))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80" t="str">
        <f ca="1">IF(ISBLANK(OFFSET('9. METAS'!$L$20,INT((ROW()-13)/2),0)),"",OFFSET('9. METAS'!$L$20,INT((ROW()-13)/2),0))</f>
        <v/>
      </c>
      <c r="I385" s="1004"/>
      <c r="J385" s="244" t="str">
        <f ca="1">IF(MOD(ROW()-13,2)=0,IF(ISBLANK(OFFSET('12. SEGUIMIENTO 2027'!$N$14,INT((ROW()-13)/2),0)),"",OFFSET('12. SEGUIMIENTO 2027'!$N$14,INT((ROW()-13)/2),0)),IF(ISBLANK(OFFSET('9. METAS'!$U$20,INT((ROW()-14)/2),0)),"",OFFSET('9. METAS'!$U$20,INT((ROW()-14)/2),0)))</f>
        <v/>
      </c>
      <c r="K385" s="245" t="str">
        <f ca="1">IF(MOD(ROW()-13,2)=0,IF(ISBLANK(OFFSET('12. SEGUIMIENTO 2027'!$O$14,INT((ROW()-13)/2),0)),"",OFFSET('12. SEGUIMIENTO 2027'!$O$14,INT((ROW()-13)/2),0)),IF(ISBLANK(OFFSET('9. METAS'!$V$20,INT((ROW()-14)/2),0)),"",OFFSET('9. METAS'!$V$20,INT((ROW()-14)/2),0)))</f>
        <v/>
      </c>
      <c r="L385" s="245" t="str">
        <f ca="1">IF(MOD(ROW()-13,2)=0,IF(ISBLANK(OFFSET('12. SEGUIMIENTO 2027'!$P$14,INT((ROW()-13)/2),0)),"",OFFSET('12. SEGUIMIENTO 2027'!$P$14,INT((ROW()-13)/2),0)),IF(ISBLANK(OFFSET('9. METAS'!$W$20,INT((ROW()-14)/2),0)),"",OFFSET('9. METAS'!$W$20,INT((ROW()-14)/2),0)))</f>
        <v/>
      </c>
      <c r="M385" s="246" t="str">
        <f ca="1">IF(MOD(ROW()-13,2)=0,IF(ISBLANK(OFFSET('12. SEGUIMIENTO 2027'!$Q$14,INT((ROW()-13)/2),0)),"",OFFSET('12. SEGUIMIENTO 2027'!$Q$14,INT((ROW()-13)/2),0)),IF(ISBLANK(OFFSET('9. METAS'!$X$20,INT((ROW()-14)/2),0)),"",OFFSET('9. METAS'!$X$20,INT((ROW()-14)/2),0)))</f>
        <v/>
      </c>
      <c r="N385" s="1006" t="str">
        <f t="shared" ref="N385" ca="1" si="368">IFERROR(J385/J386,"ND")</f>
        <v>ND</v>
      </c>
      <c r="O385" s="1008" t="str">
        <f t="shared" ref="O385" ca="1" si="369">IFERROR(((J385)/H385),"ND")</f>
        <v>ND</v>
      </c>
      <c r="P385" s="1010"/>
    </row>
    <row r="386" spans="3:16">
      <c r="C386" s="1025"/>
      <c r="D386" s="1018"/>
      <c r="E386" s="1018"/>
      <c r="F386" s="1021"/>
      <c r="G386" s="1023"/>
      <c r="H386" s="1080"/>
      <c r="I386" s="1012"/>
      <c r="J386" s="244" t="str">
        <f ca="1">IF(MOD(ROW()-13,2)=0,IF(ISBLANK(OFFSET('12. SEGUIMIENTO 2027'!$N$14,INT((ROW()-13)/2),0)),"",OFFSET('12. SEGUIMIENTO 2027'!$N$14,INT((ROW()-13)/2),0)),IF(ISBLANK(OFFSET('9. METAS'!$U$20,INT((ROW()-14)/2),0)),"",OFFSET('9. METAS'!$U$20,INT((ROW()-14)/2),0)))</f>
        <v/>
      </c>
      <c r="K386" s="245" t="str">
        <f ca="1">IF(MOD(ROW()-13,2)=0,IF(ISBLANK(OFFSET('12. SEGUIMIENTO 2027'!$O$14,INT((ROW()-13)/2),0)),"",OFFSET('12. SEGUIMIENTO 2027'!$O$14,INT((ROW()-13)/2),0)),IF(ISBLANK(OFFSET('9. METAS'!$V$20,INT((ROW()-14)/2),0)),"",OFFSET('9. METAS'!$V$20,INT((ROW()-14)/2),0)))</f>
        <v/>
      </c>
      <c r="L386" s="245" t="str">
        <f ca="1">IF(MOD(ROW()-13,2)=0,IF(ISBLANK(OFFSET('12. SEGUIMIENTO 2027'!$P$14,INT((ROW()-13)/2),0)),"",OFFSET('12. SEGUIMIENTO 2027'!$P$14,INT((ROW()-13)/2),0)),IF(ISBLANK(OFFSET('9. METAS'!$W$20,INT((ROW()-14)/2),0)),"",OFFSET('9. METAS'!$W$20,INT((ROW()-14)/2),0)))</f>
        <v/>
      </c>
      <c r="M386" s="246" t="str">
        <f ca="1">IF(MOD(ROW()-13,2)=0,IF(ISBLANK(OFFSET('12. SEGUIMIENTO 2027'!$Q$14,INT((ROW()-13)/2),0)),"",OFFSET('12. SEGUIMIENTO 2027'!$Q$14,INT((ROW()-13)/2),0)),IF(ISBLANK(OFFSET('9. METAS'!$X$20,INT((ROW()-14)/2),0)),"",OFFSET('9. METAS'!$X$20,INT((ROW()-14)/2),0)))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80" t="str">
        <f ca="1">IF(ISBLANK(OFFSET('9. METAS'!$L$20,INT((ROW()-13)/2),0)),"",OFFSET('9. METAS'!$L$20,INT((ROW()-13)/2),0))</f>
        <v/>
      </c>
      <c r="I387" s="1004"/>
      <c r="J387" s="244" t="str">
        <f ca="1">IF(MOD(ROW()-13,2)=0,IF(ISBLANK(OFFSET('12. SEGUIMIENTO 2027'!$N$14,INT((ROW()-13)/2),0)),"",OFFSET('12. SEGUIMIENTO 2027'!$N$14,INT((ROW()-13)/2),0)),IF(ISBLANK(OFFSET('9. METAS'!$U$20,INT((ROW()-14)/2),0)),"",OFFSET('9. METAS'!$U$20,INT((ROW()-14)/2),0)))</f>
        <v/>
      </c>
      <c r="K387" s="245" t="str">
        <f ca="1">IF(MOD(ROW()-13,2)=0,IF(ISBLANK(OFFSET('12. SEGUIMIENTO 2027'!$O$14,INT((ROW()-13)/2),0)),"",OFFSET('12. SEGUIMIENTO 2027'!$O$14,INT((ROW()-13)/2),0)),IF(ISBLANK(OFFSET('9. METAS'!$V$20,INT((ROW()-14)/2),0)),"",OFFSET('9. METAS'!$V$20,INT((ROW()-14)/2),0)))</f>
        <v/>
      </c>
      <c r="L387" s="245" t="str">
        <f ca="1">IF(MOD(ROW()-13,2)=0,IF(ISBLANK(OFFSET('12. SEGUIMIENTO 2027'!$P$14,INT((ROW()-13)/2),0)),"",OFFSET('12. SEGUIMIENTO 2027'!$P$14,INT((ROW()-13)/2),0)),IF(ISBLANK(OFFSET('9. METAS'!$W$20,INT((ROW()-14)/2),0)),"",OFFSET('9. METAS'!$W$20,INT((ROW()-14)/2),0)))</f>
        <v/>
      </c>
      <c r="M387" s="246" t="str">
        <f ca="1">IF(MOD(ROW()-13,2)=0,IF(ISBLANK(OFFSET('12. SEGUIMIENTO 2027'!$Q$14,INT((ROW()-13)/2),0)),"",OFFSET('12. SEGUIMIENTO 2027'!$Q$14,INT((ROW()-13)/2),0)),IF(ISBLANK(OFFSET('9. METAS'!$X$20,INT((ROW()-14)/2),0)),"",OFFSET('9. METAS'!$X$20,INT((ROW()-14)/2),0)))</f>
        <v/>
      </c>
      <c r="N387" s="1006" t="str">
        <f t="shared" ref="N387" ca="1" si="370">IFERROR(J387/J388,"ND")</f>
        <v>ND</v>
      </c>
      <c r="O387" s="1008" t="str">
        <f t="shared" ref="O387" ca="1" si="371">IFERROR(((J387)/H387),"ND")</f>
        <v>ND</v>
      </c>
      <c r="P387" s="1010"/>
    </row>
    <row r="388" spans="3:16">
      <c r="C388" s="1025"/>
      <c r="D388" s="1018"/>
      <c r="E388" s="1018"/>
      <c r="F388" s="1021"/>
      <c r="G388" s="1023"/>
      <c r="H388" s="1080"/>
      <c r="I388" s="1012"/>
      <c r="J388" s="244" t="str">
        <f ca="1">IF(MOD(ROW()-13,2)=0,IF(ISBLANK(OFFSET('12. SEGUIMIENTO 2027'!$N$14,INT((ROW()-13)/2),0)),"",OFFSET('12. SEGUIMIENTO 2027'!$N$14,INT((ROW()-13)/2),0)),IF(ISBLANK(OFFSET('9. METAS'!$U$20,INT((ROW()-14)/2),0)),"",OFFSET('9. METAS'!$U$20,INT((ROW()-14)/2),0)))</f>
        <v/>
      </c>
      <c r="K388" s="245" t="str">
        <f ca="1">IF(MOD(ROW()-13,2)=0,IF(ISBLANK(OFFSET('12. SEGUIMIENTO 2027'!$O$14,INT((ROW()-13)/2),0)),"",OFFSET('12. SEGUIMIENTO 2027'!$O$14,INT((ROW()-13)/2),0)),IF(ISBLANK(OFFSET('9. METAS'!$V$20,INT((ROW()-14)/2),0)),"",OFFSET('9. METAS'!$V$20,INT((ROW()-14)/2),0)))</f>
        <v/>
      </c>
      <c r="L388" s="245" t="str">
        <f ca="1">IF(MOD(ROW()-13,2)=0,IF(ISBLANK(OFFSET('12. SEGUIMIENTO 2027'!$P$14,INT((ROW()-13)/2),0)),"",OFFSET('12. SEGUIMIENTO 2027'!$P$14,INT((ROW()-13)/2),0)),IF(ISBLANK(OFFSET('9. METAS'!$W$20,INT((ROW()-14)/2),0)),"",OFFSET('9. METAS'!$W$20,INT((ROW()-14)/2),0)))</f>
        <v/>
      </c>
      <c r="M388" s="246" t="str">
        <f ca="1">IF(MOD(ROW()-13,2)=0,IF(ISBLANK(OFFSET('12. SEGUIMIENTO 2027'!$Q$14,INT((ROW()-13)/2),0)),"",OFFSET('12. SEGUIMIENTO 2027'!$Q$14,INT((ROW()-13)/2),0)),IF(ISBLANK(OFFSET('9. METAS'!$X$20,INT((ROW()-14)/2),0)),"",OFFSET('9. METAS'!$X$20,INT((ROW()-14)/2),0)))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80">
        <f ca="1">IF(ISBLANK(OFFSET('9. METAS'!$L$20,INT((ROW()-13)/2),0)),"",OFFSET('9. METAS'!$L$20,INT((ROW()-13)/2),0))</f>
        <v>100</v>
      </c>
      <c r="I389" s="1004"/>
      <c r="J389" s="244" t="str">
        <f ca="1">IF(MOD(ROW()-13,2)=0,IF(ISBLANK(OFFSET('12. SEGUIMIENTO 2027'!$N$14,INT((ROW()-13)/2),0)),"",OFFSET('12. SEGUIMIENTO 2027'!$N$14,INT((ROW()-13)/2),0)),IF(ISBLANK(OFFSET('9. METAS'!$U$20,INT((ROW()-14)/2),0)),"",OFFSET('9. METAS'!$U$20,INT((ROW()-14)/2),0)))</f>
        <v/>
      </c>
      <c r="K389" s="245" t="str">
        <f ca="1">IF(MOD(ROW()-13,2)=0,IF(ISBLANK(OFFSET('12. SEGUIMIENTO 2027'!$O$14,INT((ROW()-13)/2),0)),"",OFFSET('12. SEGUIMIENTO 2027'!$O$14,INT((ROW()-13)/2),0)),IF(ISBLANK(OFFSET('9. METAS'!$V$20,INT((ROW()-14)/2),0)),"",OFFSET('9. METAS'!$V$20,INT((ROW()-14)/2),0)))</f>
        <v/>
      </c>
      <c r="L389" s="245" t="str">
        <f ca="1">IF(MOD(ROW()-13,2)=0,IF(ISBLANK(OFFSET('12. SEGUIMIENTO 2027'!$P$14,INT((ROW()-13)/2),0)),"",OFFSET('12. SEGUIMIENTO 2027'!$P$14,INT((ROW()-13)/2),0)),IF(ISBLANK(OFFSET('9. METAS'!$W$20,INT((ROW()-14)/2),0)),"",OFFSET('9. METAS'!$W$20,INT((ROW()-14)/2),0)))</f>
        <v/>
      </c>
      <c r="M389" s="246" t="str">
        <f ca="1">IF(MOD(ROW()-13,2)=0,IF(ISBLANK(OFFSET('12. SEGUIMIENTO 2027'!$Q$14,INT((ROW()-13)/2),0)),"",OFFSET('12. SEGUIMIENTO 2027'!$Q$14,INT((ROW()-13)/2),0)),IF(ISBLANK(OFFSET('9. METAS'!$X$20,INT((ROW()-14)/2),0)),"",OFFSET('9. METAS'!$X$20,INT((ROW()-14)/2),0)))</f>
        <v/>
      </c>
      <c r="N389" s="1006" t="str">
        <f t="shared" ref="N389" ca="1" si="372">IFERROR(J389/J390,"ND")</f>
        <v>ND</v>
      </c>
      <c r="O389" s="1008" t="str">
        <f t="shared" ref="O389" ca="1" si="373">IFERROR(((J389)/H389),"ND")</f>
        <v>ND</v>
      </c>
      <c r="P389" s="1010"/>
    </row>
    <row r="390" spans="3:16">
      <c r="C390" s="1025"/>
      <c r="D390" s="1018"/>
      <c r="E390" s="1018"/>
      <c r="F390" s="1021"/>
      <c r="G390" s="1023"/>
      <c r="H390" s="1080"/>
      <c r="I390" s="1012"/>
      <c r="J390" s="244">
        <f ca="1">IF(MOD(ROW()-13,2)=0,IF(ISBLANK(OFFSET('12. SEGUIMIENTO 2027'!$N$14,INT((ROW()-13)/2),0)),"",OFFSET('12. SEGUIMIENTO 2027'!$N$14,INT((ROW()-13)/2),0)),IF(ISBLANK(OFFSET('9. METAS'!$U$20,INT((ROW()-14)/2),0)),"",OFFSET('9. METAS'!$U$20,INT((ROW()-14)/2),0)))</f>
        <v>25</v>
      </c>
      <c r="K390" s="245">
        <f ca="1">IF(MOD(ROW()-13,2)=0,IF(ISBLANK(OFFSET('12. SEGUIMIENTO 2027'!$O$14,INT((ROW()-13)/2),0)),"",OFFSET('12. SEGUIMIENTO 2027'!$O$14,INT((ROW()-13)/2),0)),IF(ISBLANK(OFFSET('9. METAS'!$V$20,INT((ROW()-14)/2),0)),"",OFFSET('9. METAS'!$V$20,INT((ROW()-14)/2),0)))</f>
        <v>25</v>
      </c>
      <c r="L390" s="245">
        <f ca="1">IF(MOD(ROW()-13,2)=0,IF(ISBLANK(OFFSET('12. SEGUIMIENTO 2027'!$P$14,INT((ROW()-13)/2),0)),"",OFFSET('12. SEGUIMIENTO 2027'!$P$14,INT((ROW()-13)/2),0)),IF(ISBLANK(OFFSET('9. METAS'!$W$20,INT((ROW()-14)/2),0)),"",OFFSET('9. METAS'!$W$20,INT((ROW()-14)/2),0)))</f>
        <v>25</v>
      </c>
      <c r="M390" s="246">
        <f ca="1">IF(MOD(ROW()-13,2)=0,IF(ISBLANK(OFFSET('12. SEGUIMIENTO 2027'!$Q$14,INT((ROW()-13)/2),0)),"",OFFSET('12. SEGUIMIENTO 2027'!$Q$14,INT((ROW()-13)/2),0)),IF(ISBLANK(OFFSET('9. METAS'!$X$20,INT((ROW()-14)/2),0)),"",OFFSET('9. METAS'!$X$20,INT((ROW()-14)/2),0)))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80">
        <f ca="1">IF(ISBLANK(OFFSET('9. METAS'!$L$20,INT((ROW()-13)/2),0)),"",OFFSET('9. METAS'!$L$20,INT((ROW()-13)/2),0))</f>
        <v>225</v>
      </c>
      <c r="I391" s="1004"/>
      <c r="J391" s="244" t="str">
        <f ca="1">IF(MOD(ROW()-13,2)=0,IF(ISBLANK(OFFSET('12. SEGUIMIENTO 2027'!$N$14,INT((ROW()-13)/2),0)),"",OFFSET('12. SEGUIMIENTO 2027'!$N$14,INT((ROW()-13)/2),0)),IF(ISBLANK(OFFSET('9. METAS'!$U$20,INT((ROW()-14)/2),0)),"",OFFSET('9. METAS'!$U$20,INT((ROW()-14)/2),0)))</f>
        <v/>
      </c>
      <c r="K391" s="245" t="str">
        <f ca="1">IF(MOD(ROW()-13,2)=0,IF(ISBLANK(OFFSET('12. SEGUIMIENTO 2027'!$O$14,INT((ROW()-13)/2),0)),"",OFFSET('12. SEGUIMIENTO 2027'!$O$14,INT((ROW()-13)/2),0)),IF(ISBLANK(OFFSET('9. METAS'!$V$20,INT((ROW()-14)/2),0)),"",OFFSET('9. METAS'!$V$20,INT((ROW()-14)/2),0)))</f>
        <v/>
      </c>
      <c r="L391" s="245" t="str">
        <f ca="1">IF(MOD(ROW()-13,2)=0,IF(ISBLANK(OFFSET('12. SEGUIMIENTO 2027'!$P$14,INT((ROW()-13)/2),0)),"",OFFSET('12. SEGUIMIENTO 2027'!$P$14,INT((ROW()-13)/2),0)),IF(ISBLANK(OFFSET('9. METAS'!$W$20,INT((ROW()-14)/2),0)),"",OFFSET('9. METAS'!$W$20,INT((ROW()-14)/2),0)))</f>
        <v/>
      </c>
      <c r="M391" s="246" t="str">
        <f ca="1">IF(MOD(ROW()-13,2)=0,IF(ISBLANK(OFFSET('12. SEGUIMIENTO 2027'!$Q$14,INT((ROW()-13)/2),0)),"",OFFSET('12. SEGUIMIENTO 2027'!$Q$14,INT((ROW()-13)/2),0)),IF(ISBLANK(OFFSET('9. METAS'!$X$20,INT((ROW()-14)/2),0)),"",OFFSET('9. METAS'!$X$20,INT((ROW()-14)/2),0)))</f>
        <v/>
      </c>
      <c r="N391" s="1006" t="str">
        <f t="shared" ref="N391" ca="1" si="374">IFERROR(J391/J392,"ND")</f>
        <v>ND</v>
      </c>
      <c r="O391" s="1008" t="str">
        <f t="shared" ref="O391" ca="1" si="375">IFERROR(((J391)/H391),"ND")</f>
        <v>ND</v>
      </c>
      <c r="P391" s="1010"/>
    </row>
    <row r="392" spans="3:16">
      <c r="C392" s="1025"/>
      <c r="D392" s="1018"/>
      <c r="E392" s="1018"/>
      <c r="F392" s="1021"/>
      <c r="G392" s="1023"/>
      <c r="H392" s="1080"/>
      <c r="I392" s="1012"/>
      <c r="J392" s="244">
        <f ca="1">IF(MOD(ROW()-13,2)=0,IF(ISBLANK(OFFSET('12. SEGUIMIENTO 2027'!$N$14,INT((ROW()-13)/2),0)),"",OFFSET('12. SEGUIMIENTO 2027'!$N$14,INT((ROW()-13)/2),0)),IF(ISBLANK(OFFSET('9. METAS'!$U$20,INT((ROW()-14)/2),0)),"",OFFSET('9. METAS'!$U$20,INT((ROW()-14)/2),0)))</f>
        <v>60</v>
      </c>
      <c r="K392" s="245">
        <f ca="1">IF(MOD(ROW()-13,2)=0,IF(ISBLANK(OFFSET('12. SEGUIMIENTO 2027'!$O$14,INT((ROW()-13)/2),0)),"",OFFSET('12. SEGUIMIENTO 2027'!$O$14,INT((ROW()-13)/2),0)),IF(ISBLANK(OFFSET('9. METAS'!$V$20,INT((ROW()-14)/2),0)),"",OFFSET('9. METAS'!$V$20,INT((ROW()-14)/2),0)))</f>
        <v>60</v>
      </c>
      <c r="L392" s="245">
        <f ca="1">IF(MOD(ROW()-13,2)=0,IF(ISBLANK(OFFSET('12. SEGUIMIENTO 2027'!$P$14,INT((ROW()-13)/2),0)),"",OFFSET('12. SEGUIMIENTO 2027'!$P$14,INT((ROW()-13)/2),0)),IF(ISBLANK(OFFSET('9. METAS'!$W$20,INT((ROW()-14)/2),0)),"",OFFSET('9. METAS'!$W$20,INT((ROW()-14)/2),0)))</f>
        <v>50</v>
      </c>
      <c r="M392" s="246">
        <f ca="1">IF(MOD(ROW()-13,2)=0,IF(ISBLANK(OFFSET('12. SEGUIMIENTO 2027'!$Q$14,INT((ROW()-13)/2),0)),"",OFFSET('12. SEGUIMIENTO 2027'!$Q$14,INT((ROW()-13)/2),0)),IF(ISBLANK(OFFSET('9. METAS'!$X$20,INT((ROW()-14)/2),0)),"",OFFSET('9. METAS'!$X$20,INT((ROW()-14)/2),0)))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80">
        <f ca="1">IF(ISBLANK(OFFSET('9. METAS'!$L$20,INT((ROW()-13)/2),0)),"",OFFSET('9. METAS'!$L$20,INT((ROW()-13)/2),0))</f>
        <v>20</v>
      </c>
      <c r="I393" s="1004"/>
      <c r="J393" s="244" t="str">
        <f ca="1">IF(MOD(ROW()-13,2)=0,IF(ISBLANK(OFFSET('12. SEGUIMIENTO 2027'!$N$14,INT((ROW()-13)/2),0)),"",OFFSET('12. SEGUIMIENTO 2027'!$N$14,INT((ROW()-13)/2),0)),IF(ISBLANK(OFFSET('9. METAS'!$U$20,INT((ROW()-14)/2),0)),"",OFFSET('9. METAS'!$U$20,INT((ROW()-14)/2),0)))</f>
        <v/>
      </c>
      <c r="K393" s="245" t="str">
        <f ca="1">IF(MOD(ROW()-13,2)=0,IF(ISBLANK(OFFSET('12. SEGUIMIENTO 2027'!$O$14,INT((ROW()-13)/2),0)),"",OFFSET('12. SEGUIMIENTO 2027'!$O$14,INT((ROW()-13)/2),0)),IF(ISBLANK(OFFSET('9. METAS'!$V$20,INT((ROW()-14)/2),0)),"",OFFSET('9. METAS'!$V$20,INT((ROW()-14)/2),0)))</f>
        <v/>
      </c>
      <c r="L393" s="245" t="str">
        <f ca="1">IF(MOD(ROW()-13,2)=0,IF(ISBLANK(OFFSET('12. SEGUIMIENTO 2027'!$P$14,INT((ROW()-13)/2),0)),"",OFFSET('12. SEGUIMIENTO 2027'!$P$14,INT((ROW()-13)/2),0)),IF(ISBLANK(OFFSET('9. METAS'!$W$20,INT((ROW()-14)/2),0)),"",OFFSET('9. METAS'!$W$20,INT((ROW()-14)/2),0)))</f>
        <v/>
      </c>
      <c r="M393" s="246" t="str">
        <f ca="1">IF(MOD(ROW()-13,2)=0,IF(ISBLANK(OFFSET('12. SEGUIMIENTO 2027'!$Q$14,INT((ROW()-13)/2),0)),"",OFFSET('12. SEGUIMIENTO 2027'!$Q$14,INT((ROW()-13)/2),0)),IF(ISBLANK(OFFSET('9. METAS'!$X$20,INT((ROW()-14)/2),0)),"",OFFSET('9. METAS'!$X$20,INT((ROW()-14)/2),0)))</f>
        <v/>
      </c>
      <c r="N393" s="1006" t="str">
        <f t="shared" ref="N393" ca="1" si="376">IFERROR(J393/J394,"ND")</f>
        <v>ND</v>
      </c>
      <c r="O393" s="1008" t="str">
        <f t="shared" ref="O393" ca="1" si="377">IFERROR(((J393)/H393),"ND")</f>
        <v>ND</v>
      </c>
      <c r="P393" s="1010"/>
    </row>
    <row r="394" spans="3:16">
      <c r="C394" s="1025"/>
      <c r="D394" s="1018"/>
      <c r="E394" s="1018"/>
      <c r="F394" s="1021"/>
      <c r="G394" s="1023"/>
      <c r="H394" s="1080"/>
      <c r="I394" s="1012"/>
      <c r="J394" s="244">
        <f ca="1">IF(MOD(ROW()-13,2)=0,IF(ISBLANK(OFFSET('12. SEGUIMIENTO 2027'!$N$14,INT((ROW()-13)/2),0)),"",OFFSET('12. SEGUIMIENTO 2027'!$N$14,INT((ROW()-13)/2),0)),IF(ISBLANK(OFFSET('9. METAS'!$U$20,INT((ROW()-14)/2),0)),"",OFFSET('9. METAS'!$U$20,INT((ROW()-14)/2),0)))</f>
        <v>5</v>
      </c>
      <c r="K394" s="245">
        <f ca="1">IF(MOD(ROW()-13,2)=0,IF(ISBLANK(OFFSET('12. SEGUIMIENTO 2027'!$O$14,INT((ROW()-13)/2),0)),"",OFFSET('12. SEGUIMIENTO 2027'!$O$14,INT((ROW()-13)/2),0)),IF(ISBLANK(OFFSET('9. METAS'!$V$20,INT((ROW()-14)/2),0)),"",OFFSET('9. METAS'!$V$20,INT((ROW()-14)/2),0)))</f>
        <v>5</v>
      </c>
      <c r="L394" s="245">
        <f ca="1">IF(MOD(ROW()-13,2)=0,IF(ISBLANK(OFFSET('12. SEGUIMIENTO 2027'!$P$14,INT((ROW()-13)/2),0)),"",OFFSET('12. SEGUIMIENTO 2027'!$P$14,INT((ROW()-13)/2),0)),IF(ISBLANK(OFFSET('9. METAS'!$W$20,INT((ROW()-14)/2),0)),"",OFFSET('9. METAS'!$W$20,INT((ROW()-14)/2),0)))</f>
        <v>5</v>
      </c>
      <c r="M394" s="246">
        <f ca="1">IF(MOD(ROW()-13,2)=0,IF(ISBLANK(OFFSET('12. SEGUIMIENTO 2027'!$Q$14,INT((ROW()-13)/2),0)),"",OFFSET('12. SEGUIMIENTO 2027'!$Q$14,INT((ROW()-13)/2),0)),IF(ISBLANK(OFFSET('9. METAS'!$X$20,INT((ROW()-14)/2),0)),"",OFFSET('9. METAS'!$X$20,INT((ROW()-14)/2),0)))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80" t="str">
        <f ca="1">IF(ISBLANK(OFFSET('9. METAS'!$L$20,INT((ROW()-13)/2),0)),"",OFFSET('9. METAS'!$L$20,INT((ROW()-13)/2),0))</f>
        <v/>
      </c>
      <c r="I395" s="1004"/>
      <c r="J395" s="244" t="str">
        <f ca="1">IF(MOD(ROW()-13,2)=0,IF(ISBLANK(OFFSET('12. SEGUIMIENTO 2027'!$N$14,INT((ROW()-13)/2),0)),"",OFFSET('12. SEGUIMIENTO 2027'!$N$14,INT((ROW()-13)/2),0)),IF(ISBLANK(OFFSET('9. METAS'!$U$20,INT((ROW()-14)/2),0)),"",OFFSET('9. METAS'!$U$20,INT((ROW()-14)/2),0)))</f>
        <v/>
      </c>
      <c r="K395" s="245" t="str">
        <f ca="1">IF(MOD(ROW()-13,2)=0,IF(ISBLANK(OFFSET('12. SEGUIMIENTO 2027'!$O$14,INT((ROW()-13)/2),0)),"",OFFSET('12. SEGUIMIENTO 2027'!$O$14,INT((ROW()-13)/2),0)),IF(ISBLANK(OFFSET('9. METAS'!$V$20,INT((ROW()-14)/2),0)),"",OFFSET('9. METAS'!$V$20,INT((ROW()-14)/2),0)))</f>
        <v/>
      </c>
      <c r="L395" s="245" t="str">
        <f ca="1">IF(MOD(ROW()-13,2)=0,IF(ISBLANK(OFFSET('12. SEGUIMIENTO 2027'!$P$14,INT((ROW()-13)/2),0)),"",OFFSET('12. SEGUIMIENTO 2027'!$P$14,INT((ROW()-13)/2),0)),IF(ISBLANK(OFFSET('9. METAS'!$W$20,INT((ROW()-14)/2),0)),"",OFFSET('9. METAS'!$W$20,INT((ROW()-14)/2),0)))</f>
        <v/>
      </c>
      <c r="M395" s="246" t="str">
        <f ca="1">IF(MOD(ROW()-13,2)=0,IF(ISBLANK(OFFSET('12. SEGUIMIENTO 2027'!$Q$14,INT((ROW()-13)/2),0)),"",OFFSET('12. SEGUIMIENTO 2027'!$Q$14,INT((ROW()-13)/2),0)),IF(ISBLANK(OFFSET('9. METAS'!$X$20,INT((ROW()-14)/2),0)),"",OFFSET('9. METAS'!$X$20,INT((ROW()-14)/2),0)))</f>
        <v/>
      </c>
      <c r="N395" s="1006" t="str">
        <f t="shared" ref="N395" ca="1" si="378">IFERROR(J395/J396,"ND")</f>
        <v>ND</v>
      </c>
      <c r="O395" s="1008" t="str">
        <f t="shared" ref="O395" ca="1" si="379">IFERROR(((J395)/H395),"ND")</f>
        <v>ND</v>
      </c>
      <c r="P395" s="1010"/>
    </row>
    <row r="396" spans="3:16">
      <c r="C396" s="1025"/>
      <c r="D396" s="1018"/>
      <c r="E396" s="1018"/>
      <c r="F396" s="1021"/>
      <c r="G396" s="1023"/>
      <c r="H396" s="1080"/>
      <c r="I396" s="1012"/>
      <c r="J396" s="244" t="str">
        <f ca="1">IF(MOD(ROW()-13,2)=0,IF(ISBLANK(OFFSET('12. SEGUIMIENTO 2027'!$N$14,INT((ROW()-13)/2),0)),"",OFFSET('12. SEGUIMIENTO 2027'!$N$14,INT((ROW()-13)/2),0)),IF(ISBLANK(OFFSET('9. METAS'!$U$20,INT((ROW()-14)/2),0)),"",OFFSET('9. METAS'!$U$20,INT((ROW()-14)/2),0)))</f>
        <v/>
      </c>
      <c r="K396" s="245" t="str">
        <f ca="1">IF(MOD(ROW()-13,2)=0,IF(ISBLANK(OFFSET('12. SEGUIMIENTO 2027'!$O$14,INT((ROW()-13)/2),0)),"",OFFSET('12. SEGUIMIENTO 2027'!$O$14,INT((ROW()-13)/2),0)),IF(ISBLANK(OFFSET('9. METAS'!$V$20,INT((ROW()-14)/2),0)),"",OFFSET('9. METAS'!$V$20,INT((ROW()-14)/2),0)))</f>
        <v/>
      </c>
      <c r="L396" s="245" t="str">
        <f ca="1">IF(MOD(ROW()-13,2)=0,IF(ISBLANK(OFFSET('12. SEGUIMIENTO 2027'!$P$14,INT((ROW()-13)/2),0)),"",OFFSET('12. SEGUIMIENTO 2027'!$P$14,INT((ROW()-13)/2),0)),IF(ISBLANK(OFFSET('9. METAS'!$W$20,INT((ROW()-14)/2),0)),"",OFFSET('9. METAS'!$W$20,INT((ROW()-14)/2),0)))</f>
        <v/>
      </c>
      <c r="M396" s="246" t="str">
        <f ca="1">IF(MOD(ROW()-13,2)=0,IF(ISBLANK(OFFSET('12. SEGUIMIENTO 2027'!$Q$14,INT((ROW()-13)/2),0)),"",OFFSET('12. SEGUIMIENTO 2027'!$Q$14,INT((ROW()-13)/2),0)),IF(ISBLANK(OFFSET('9. METAS'!$X$20,INT((ROW()-14)/2),0)),"",OFFSET('9. METAS'!$X$20,INT((ROW()-14)/2),0)))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80" t="str">
        <f ca="1">IF(ISBLANK(OFFSET('9. METAS'!$L$20,INT((ROW()-13)/2),0)),"",OFFSET('9. METAS'!$L$20,INT((ROW()-13)/2),0))</f>
        <v/>
      </c>
      <c r="I397" s="1004"/>
      <c r="J397" s="244" t="str">
        <f ca="1">IF(MOD(ROW()-13,2)=0,IF(ISBLANK(OFFSET('12. SEGUIMIENTO 2027'!$N$14,INT((ROW()-13)/2),0)),"",OFFSET('12. SEGUIMIENTO 2027'!$N$14,INT((ROW()-13)/2),0)),IF(ISBLANK(OFFSET('9. METAS'!$U$20,INT((ROW()-14)/2),0)),"",OFFSET('9. METAS'!$U$20,INT((ROW()-14)/2),0)))</f>
        <v/>
      </c>
      <c r="K397" s="245" t="str">
        <f ca="1">IF(MOD(ROW()-13,2)=0,IF(ISBLANK(OFFSET('12. SEGUIMIENTO 2027'!$O$14,INT((ROW()-13)/2),0)),"",OFFSET('12. SEGUIMIENTO 2027'!$O$14,INT((ROW()-13)/2),0)),IF(ISBLANK(OFFSET('9. METAS'!$V$20,INT((ROW()-14)/2),0)),"",OFFSET('9. METAS'!$V$20,INT((ROW()-14)/2),0)))</f>
        <v/>
      </c>
      <c r="L397" s="245" t="str">
        <f ca="1">IF(MOD(ROW()-13,2)=0,IF(ISBLANK(OFFSET('12. SEGUIMIENTO 2027'!$P$14,INT((ROW()-13)/2),0)),"",OFFSET('12. SEGUIMIENTO 2027'!$P$14,INT((ROW()-13)/2),0)),IF(ISBLANK(OFFSET('9. METAS'!$W$20,INT((ROW()-14)/2),0)),"",OFFSET('9. METAS'!$W$20,INT((ROW()-14)/2),0)))</f>
        <v/>
      </c>
      <c r="M397" s="246" t="str">
        <f ca="1">IF(MOD(ROW()-13,2)=0,IF(ISBLANK(OFFSET('12. SEGUIMIENTO 2027'!$Q$14,INT((ROW()-13)/2),0)),"",OFFSET('12. SEGUIMIENTO 2027'!$Q$14,INT((ROW()-13)/2),0)),IF(ISBLANK(OFFSET('9. METAS'!$X$20,INT((ROW()-14)/2),0)),"",OFFSET('9. METAS'!$X$20,INT((ROW()-14)/2),0)))</f>
        <v/>
      </c>
      <c r="N397" s="1006" t="str">
        <f t="shared" ref="N397" ca="1" si="380">IFERROR(J397/J398,"ND")</f>
        <v>ND</v>
      </c>
      <c r="O397" s="1008" t="str">
        <f t="shared" ref="O397" ca="1" si="381">IFERROR(((J397)/H397),"ND")</f>
        <v>ND</v>
      </c>
      <c r="P397" s="1010"/>
    </row>
    <row r="398" spans="3:16">
      <c r="C398" s="1025"/>
      <c r="D398" s="1018"/>
      <c r="E398" s="1018"/>
      <c r="F398" s="1021"/>
      <c r="G398" s="1023"/>
      <c r="H398" s="1080"/>
      <c r="I398" s="1012"/>
      <c r="J398" s="244" t="str">
        <f ca="1">IF(MOD(ROW()-13,2)=0,IF(ISBLANK(OFFSET('12. SEGUIMIENTO 2027'!$N$14,INT((ROW()-13)/2),0)),"",OFFSET('12. SEGUIMIENTO 2027'!$N$14,INT((ROW()-13)/2),0)),IF(ISBLANK(OFFSET('9. METAS'!$U$20,INT((ROW()-14)/2),0)),"",OFFSET('9. METAS'!$U$20,INT((ROW()-14)/2),0)))</f>
        <v/>
      </c>
      <c r="K398" s="245" t="str">
        <f ca="1">IF(MOD(ROW()-13,2)=0,IF(ISBLANK(OFFSET('12. SEGUIMIENTO 2027'!$O$14,INT((ROW()-13)/2),0)),"",OFFSET('12. SEGUIMIENTO 2027'!$O$14,INT((ROW()-13)/2),0)),IF(ISBLANK(OFFSET('9. METAS'!$V$20,INT((ROW()-14)/2),0)),"",OFFSET('9. METAS'!$V$20,INT((ROW()-14)/2),0)))</f>
        <v/>
      </c>
      <c r="L398" s="245" t="str">
        <f ca="1">IF(MOD(ROW()-13,2)=0,IF(ISBLANK(OFFSET('12. SEGUIMIENTO 2027'!$P$14,INT((ROW()-13)/2),0)),"",OFFSET('12. SEGUIMIENTO 2027'!$P$14,INT((ROW()-13)/2),0)),IF(ISBLANK(OFFSET('9. METAS'!$W$20,INT((ROW()-14)/2),0)),"",OFFSET('9. METAS'!$W$20,INT((ROW()-14)/2),0)))</f>
        <v/>
      </c>
      <c r="M398" s="246" t="str">
        <f ca="1">IF(MOD(ROW()-13,2)=0,IF(ISBLANK(OFFSET('12. SEGUIMIENTO 2027'!$Q$14,INT((ROW()-13)/2),0)),"",OFFSET('12. SEGUIMIENTO 2027'!$Q$14,INT((ROW()-13)/2),0)),IF(ISBLANK(OFFSET('9. METAS'!$X$20,INT((ROW()-14)/2),0)),"",OFFSET('9. METAS'!$X$20,INT((ROW()-14)/2),0)))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80" t="str">
        <f ca="1">IF(ISBLANK(OFFSET('9. METAS'!$L$20,INT((ROW()-13)/2),0)),"",OFFSET('9. METAS'!$L$20,INT((ROW()-13)/2),0))</f>
        <v/>
      </c>
      <c r="I399" s="1004"/>
      <c r="J399" s="244" t="str">
        <f ca="1">IF(MOD(ROW()-13,2)=0,IF(ISBLANK(OFFSET('12. SEGUIMIENTO 2027'!$N$14,INT((ROW()-13)/2),0)),"",OFFSET('12. SEGUIMIENTO 2027'!$N$14,INT((ROW()-13)/2),0)),IF(ISBLANK(OFFSET('9. METAS'!$U$20,INT((ROW()-14)/2),0)),"",OFFSET('9. METAS'!$U$20,INT((ROW()-14)/2),0)))</f>
        <v/>
      </c>
      <c r="K399" s="245" t="str">
        <f ca="1">IF(MOD(ROW()-13,2)=0,IF(ISBLANK(OFFSET('12. SEGUIMIENTO 2027'!$O$14,INT((ROW()-13)/2),0)),"",OFFSET('12. SEGUIMIENTO 2027'!$O$14,INT((ROW()-13)/2),0)),IF(ISBLANK(OFFSET('9. METAS'!$V$20,INT((ROW()-14)/2),0)),"",OFFSET('9. METAS'!$V$20,INT((ROW()-14)/2),0)))</f>
        <v/>
      </c>
      <c r="L399" s="245" t="str">
        <f ca="1">IF(MOD(ROW()-13,2)=0,IF(ISBLANK(OFFSET('12. SEGUIMIENTO 2027'!$P$14,INT((ROW()-13)/2),0)),"",OFFSET('12. SEGUIMIENTO 2027'!$P$14,INT((ROW()-13)/2),0)),IF(ISBLANK(OFFSET('9. METAS'!$W$20,INT((ROW()-14)/2),0)),"",OFFSET('9. METAS'!$W$20,INT((ROW()-14)/2),0)))</f>
        <v/>
      </c>
      <c r="M399" s="246" t="str">
        <f ca="1">IF(MOD(ROW()-13,2)=0,IF(ISBLANK(OFFSET('12. SEGUIMIENTO 2027'!$Q$14,INT((ROW()-13)/2),0)),"",OFFSET('12. SEGUIMIENTO 2027'!$Q$14,INT((ROW()-13)/2),0)),IF(ISBLANK(OFFSET('9. METAS'!$X$20,INT((ROW()-14)/2),0)),"",OFFSET('9. METAS'!$X$20,INT((ROW()-14)/2),0)))</f>
        <v/>
      </c>
      <c r="N399" s="1006" t="str">
        <f t="shared" ref="N399" ca="1" si="382">IFERROR(J399/J400,"ND")</f>
        <v>ND</v>
      </c>
      <c r="O399" s="1008" t="str">
        <f t="shared" ref="O399" ca="1" si="383">IFERROR(((J399)/H399),"ND")</f>
        <v>ND</v>
      </c>
      <c r="P399" s="1010"/>
    </row>
    <row r="400" spans="3:16">
      <c r="C400" s="1025"/>
      <c r="D400" s="1018"/>
      <c r="E400" s="1018"/>
      <c r="F400" s="1021"/>
      <c r="G400" s="1023"/>
      <c r="H400" s="1080"/>
      <c r="I400" s="1012"/>
      <c r="J400" s="244" t="str">
        <f ca="1">IF(MOD(ROW()-13,2)=0,IF(ISBLANK(OFFSET('12. SEGUIMIENTO 2027'!$N$14,INT((ROW()-13)/2),0)),"",OFFSET('12. SEGUIMIENTO 2027'!$N$14,INT((ROW()-13)/2),0)),IF(ISBLANK(OFFSET('9. METAS'!$U$20,INT((ROW()-14)/2),0)),"",OFFSET('9. METAS'!$U$20,INT((ROW()-14)/2),0)))</f>
        <v/>
      </c>
      <c r="K400" s="245" t="str">
        <f ca="1">IF(MOD(ROW()-13,2)=0,IF(ISBLANK(OFFSET('12. SEGUIMIENTO 2027'!$O$14,INT((ROW()-13)/2),0)),"",OFFSET('12. SEGUIMIENTO 2027'!$O$14,INT((ROW()-13)/2),0)),IF(ISBLANK(OFFSET('9. METAS'!$V$20,INT((ROW()-14)/2),0)),"",OFFSET('9. METAS'!$V$20,INT((ROW()-14)/2),0)))</f>
        <v/>
      </c>
      <c r="L400" s="245" t="str">
        <f ca="1">IF(MOD(ROW()-13,2)=0,IF(ISBLANK(OFFSET('12. SEGUIMIENTO 2027'!$P$14,INT((ROW()-13)/2),0)),"",OFFSET('12. SEGUIMIENTO 2027'!$P$14,INT((ROW()-13)/2),0)),IF(ISBLANK(OFFSET('9. METAS'!$W$20,INT((ROW()-14)/2),0)),"",OFFSET('9. METAS'!$W$20,INT((ROW()-14)/2),0)))</f>
        <v/>
      </c>
      <c r="M400" s="246" t="str">
        <f ca="1">IF(MOD(ROW()-13,2)=0,IF(ISBLANK(OFFSET('12. SEGUIMIENTO 2027'!$Q$14,INT((ROW()-13)/2),0)),"",OFFSET('12. SEGUIMIENTO 2027'!$Q$14,INT((ROW()-13)/2),0)),IF(ISBLANK(OFFSET('9. METAS'!$X$20,INT((ROW()-14)/2),0)),"",OFFSET('9. METAS'!$X$20,INT((ROW()-14)/2),0)))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80">
        <f ca="1">IF(ISBLANK(OFFSET('9. METAS'!$L$20,INT((ROW()-13)/2),0)),"",OFFSET('9. METAS'!$L$20,INT((ROW()-13)/2),0))</f>
        <v>100</v>
      </c>
      <c r="I401" s="1004"/>
      <c r="J401" s="244" t="str">
        <f ca="1">IF(MOD(ROW()-13,2)=0,IF(ISBLANK(OFFSET('12. SEGUIMIENTO 2027'!$N$14,INT((ROW()-13)/2),0)),"",OFFSET('12. SEGUIMIENTO 2027'!$N$14,INT((ROW()-13)/2),0)),IF(ISBLANK(OFFSET('9. METAS'!$U$20,INT((ROW()-14)/2),0)),"",OFFSET('9. METAS'!$U$20,INT((ROW()-14)/2),0)))</f>
        <v/>
      </c>
      <c r="K401" s="245" t="str">
        <f ca="1">IF(MOD(ROW()-13,2)=0,IF(ISBLANK(OFFSET('12. SEGUIMIENTO 2027'!$O$14,INT((ROW()-13)/2),0)),"",OFFSET('12. SEGUIMIENTO 2027'!$O$14,INT((ROW()-13)/2),0)),IF(ISBLANK(OFFSET('9. METAS'!$V$20,INT((ROW()-14)/2),0)),"",OFFSET('9. METAS'!$V$20,INT((ROW()-14)/2),0)))</f>
        <v/>
      </c>
      <c r="L401" s="245" t="str">
        <f ca="1">IF(MOD(ROW()-13,2)=0,IF(ISBLANK(OFFSET('12. SEGUIMIENTO 2027'!$P$14,INT((ROW()-13)/2),0)),"",OFFSET('12. SEGUIMIENTO 2027'!$P$14,INT((ROW()-13)/2),0)),IF(ISBLANK(OFFSET('9. METAS'!$W$20,INT((ROW()-14)/2),0)),"",OFFSET('9. METAS'!$W$20,INT((ROW()-14)/2),0)))</f>
        <v/>
      </c>
      <c r="M401" s="246" t="str">
        <f ca="1">IF(MOD(ROW()-13,2)=0,IF(ISBLANK(OFFSET('12. SEGUIMIENTO 2027'!$Q$14,INT((ROW()-13)/2),0)),"",OFFSET('12. SEGUIMIENTO 2027'!$Q$14,INT((ROW()-13)/2),0)),IF(ISBLANK(OFFSET('9. METAS'!$X$20,INT((ROW()-14)/2),0)),"",OFFSET('9. METAS'!$X$20,INT((ROW()-14)/2),0)))</f>
        <v/>
      </c>
      <c r="N401" s="1006" t="str">
        <f t="shared" ref="N401" ca="1" si="384">IFERROR(J401/J402,"ND")</f>
        <v>ND</v>
      </c>
      <c r="O401" s="1008" t="str">
        <f t="shared" ref="O401" ca="1" si="385">IFERROR(((J401)/H401),"ND")</f>
        <v>ND</v>
      </c>
      <c r="P401" s="1010"/>
    </row>
    <row r="402" spans="3:16">
      <c r="C402" s="1025"/>
      <c r="D402" s="1018"/>
      <c r="E402" s="1018"/>
      <c r="F402" s="1021"/>
      <c r="G402" s="1023"/>
      <c r="H402" s="1080"/>
      <c r="I402" s="1012"/>
      <c r="J402" s="244">
        <f ca="1">IF(MOD(ROW()-13,2)=0,IF(ISBLANK(OFFSET('12. SEGUIMIENTO 2027'!$N$14,INT((ROW()-13)/2),0)),"",OFFSET('12. SEGUIMIENTO 2027'!$N$14,INT((ROW()-13)/2),0)),IF(ISBLANK(OFFSET('9. METAS'!$U$20,INT((ROW()-14)/2),0)),"",OFFSET('9. METAS'!$U$20,INT((ROW()-14)/2),0)))</f>
        <v>25</v>
      </c>
      <c r="K402" s="245">
        <f ca="1">IF(MOD(ROW()-13,2)=0,IF(ISBLANK(OFFSET('12. SEGUIMIENTO 2027'!$O$14,INT((ROW()-13)/2),0)),"",OFFSET('12. SEGUIMIENTO 2027'!$O$14,INT((ROW()-13)/2),0)),IF(ISBLANK(OFFSET('9. METAS'!$V$20,INT((ROW()-14)/2),0)),"",OFFSET('9. METAS'!$V$20,INT((ROW()-14)/2),0)))</f>
        <v>25</v>
      </c>
      <c r="L402" s="245">
        <f ca="1">IF(MOD(ROW()-13,2)=0,IF(ISBLANK(OFFSET('12. SEGUIMIENTO 2027'!$P$14,INT((ROW()-13)/2),0)),"",OFFSET('12. SEGUIMIENTO 2027'!$P$14,INT((ROW()-13)/2),0)),IF(ISBLANK(OFFSET('9. METAS'!$W$20,INT((ROW()-14)/2),0)),"",OFFSET('9. METAS'!$W$20,INT((ROW()-14)/2),0)))</f>
        <v>25</v>
      </c>
      <c r="M402" s="246">
        <f ca="1">IF(MOD(ROW()-13,2)=0,IF(ISBLANK(OFFSET('12. SEGUIMIENTO 2027'!$Q$14,INT((ROW()-13)/2),0)),"",OFFSET('12. SEGUIMIENTO 2027'!$Q$14,INT((ROW()-13)/2),0)),IF(ISBLANK(OFFSET('9. METAS'!$X$20,INT((ROW()-14)/2),0)),"",OFFSET('9. METAS'!$X$20,INT((ROW()-14)/2),0)))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80">
        <f ca="1">IF(ISBLANK(OFFSET('9. METAS'!$L$20,INT((ROW()-13)/2),0)),"",OFFSET('9. METAS'!$L$20,INT((ROW()-13)/2),0))</f>
        <v>13400</v>
      </c>
      <c r="I403" s="1004"/>
      <c r="J403" s="244" t="str">
        <f ca="1">IF(MOD(ROW()-13,2)=0,IF(ISBLANK(OFFSET('12. SEGUIMIENTO 2027'!$N$14,INT((ROW()-13)/2),0)),"",OFFSET('12. SEGUIMIENTO 2027'!$N$14,INT((ROW()-13)/2),0)),IF(ISBLANK(OFFSET('9. METAS'!$U$20,INT((ROW()-14)/2),0)),"",OFFSET('9. METAS'!$U$20,INT((ROW()-14)/2),0)))</f>
        <v/>
      </c>
      <c r="K403" s="245" t="str">
        <f ca="1">IF(MOD(ROW()-13,2)=0,IF(ISBLANK(OFFSET('12. SEGUIMIENTO 2027'!$O$14,INT((ROW()-13)/2),0)),"",OFFSET('12. SEGUIMIENTO 2027'!$O$14,INT((ROW()-13)/2),0)),IF(ISBLANK(OFFSET('9. METAS'!$V$20,INT((ROW()-14)/2),0)),"",OFFSET('9. METAS'!$V$20,INT((ROW()-14)/2),0)))</f>
        <v/>
      </c>
      <c r="L403" s="245" t="str">
        <f ca="1">IF(MOD(ROW()-13,2)=0,IF(ISBLANK(OFFSET('12. SEGUIMIENTO 2027'!$P$14,INT((ROW()-13)/2),0)),"",OFFSET('12. SEGUIMIENTO 2027'!$P$14,INT((ROW()-13)/2),0)),IF(ISBLANK(OFFSET('9. METAS'!$W$20,INT((ROW()-14)/2),0)),"",OFFSET('9. METAS'!$W$20,INT((ROW()-14)/2),0)))</f>
        <v/>
      </c>
      <c r="M403" s="246" t="str">
        <f ca="1">IF(MOD(ROW()-13,2)=0,IF(ISBLANK(OFFSET('12. SEGUIMIENTO 2027'!$Q$14,INT((ROW()-13)/2),0)),"",OFFSET('12. SEGUIMIENTO 2027'!$Q$14,INT((ROW()-13)/2),0)),IF(ISBLANK(OFFSET('9. METAS'!$X$20,INT((ROW()-14)/2),0)),"",OFFSET('9. METAS'!$X$20,INT((ROW()-14)/2),0)))</f>
        <v/>
      </c>
      <c r="N403" s="1006" t="str">
        <f t="shared" ref="N403" ca="1" si="386">IFERROR(J403/J404,"ND")</f>
        <v>ND</v>
      </c>
      <c r="O403" s="1008" t="str">
        <f t="shared" ref="O403" ca="1" si="387">IFERROR(((J403)/H403),"ND")</f>
        <v>ND</v>
      </c>
      <c r="P403" s="1010"/>
    </row>
    <row r="404" spans="3:16">
      <c r="C404" s="1025"/>
      <c r="D404" s="1018"/>
      <c r="E404" s="1018"/>
      <c r="F404" s="1021"/>
      <c r="G404" s="1023"/>
      <c r="H404" s="1080"/>
      <c r="I404" s="1012"/>
      <c r="J404" s="244">
        <f ca="1">IF(MOD(ROW()-13,2)=0,IF(ISBLANK(OFFSET('12. SEGUIMIENTO 2027'!$N$14,INT((ROW()-13)/2),0)),"",OFFSET('12. SEGUIMIENTO 2027'!$N$14,INT((ROW()-13)/2),0)),IF(ISBLANK(OFFSET('9. METAS'!$U$20,INT((ROW()-14)/2),0)),"",OFFSET('9. METAS'!$U$20,INT((ROW()-14)/2),0)))</f>
        <v>3330</v>
      </c>
      <c r="K404" s="245">
        <f ca="1">IF(MOD(ROW()-13,2)=0,IF(ISBLANK(OFFSET('12. SEGUIMIENTO 2027'!$O$14,INT((ROW()-13)/2),0)),"",OFFSET('12. SEGUIMIENTO 2027'!$O$14,INT((ROW()-13)/2),0)),IF(ISBLANK(OFFSET('9. METAS'!$V$20,INT((ROW()-14)/2),0)),"",OFFSET('9. METAS'!$V$20,INT((ROW()-14)/2),0)))</f>
        <v>3380</v>
      </c>
      <c r="L404" s="245">
        <f ca="1">IF(MOD(ROW()-13,2)=0,IF(ISBLANK(OFFSET('12. SEGUIMIENTO 2027'!$P$14,INT((ROW()-13)/2),0)),"",OFFSET('12. SEGUIMIENTO 2027'!$P$14,INT((ROW()-13)/2),0)),IF(ISBLANK(OFFSET('9. METAS'!$W$20,INT((ROW()-14)/2),0)),"",OFFSET('9. METAS'!$W$20,INT((ROW()-14)/2),0)))</f>
        <v>3380</v>
      </c>
      <c r="M404" s="246">
        <f ca="1">IF(MOD(ROW()-13,2)=0,IF(ISBLANK(OFFSET('12. SEGUIMIENTO 2027'!$Q$14,INT((ROW()-13)/2),0)),"",OFFSET('12. SEGUIMIENTO 2027'!$Q$14,INT((ROW()-13)/2),0)),IF(ISBLANK(OFFSET('9. METAS'!$X$20,INT((ROW()-14)/2),0)),"",OFFSET('9. METAS'!$X$20,INT((ROW()-14)/2),0)))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80">
        <f ca="1">IF(ISBLANK(OFFSET('9. METAS'!$L$20,INT((ROW()-13)/2),0)),"",OFFSET('9. METAS'!$L$20,INT((ROW()-13)/2),0))</f>
        <v>261</v>
      </c>
      <c r="I405" s="1004"/>
      <c r="J405" s="244" t="str">
        <f ca="1">IF(MOD(ROW()-13,2)=0,IF(ISBLANK(OFFSET('12. SEGUIMIENTO 2027'!$N$14,INT((ROW()-13)/2),0)),"",OFFSET('12. SEGUIMIENTO 2027'!$N$14,INT((ROW()-13)/2),0)),IF(ISBLANK(OFFSET('9. METAS'!$U$20,INT((ROW()-14)/2),0)),"",OFFSET('9. METAS'!$U$20,INT((ROW()-14)/2),0)))</f>
        <v/>
      </c>
      <c r="K405" s="245" t="str">
        <f ca="1">IF(MOD(ROW()-13,2)=0,IF(ISBLANK(OFFSET('12. SEGUIMIENTO 2027'!$O$14,INT((ROW()-13)/2),0)),"",OFFSET('12. SEGUIMIENTO 2027'!$O$14,INT((ROW()-13)/2),0)),IF(ISBLANK(OFFSET('9. METAS'!$V$20,INT((ROW()-14)/2),0)),"",OFFSET('9. METAS'!$V$20,INT((ROW()-14)/2),0)))</f>
        <v/>
      </c>
      <c r="L405" s="245" t="str">
        <f ca="1">IF(MOD(ROW()-13,2)=0,IF(ISBLANK(OFFSET('12. SEGUIMIENTO 2027'!$P$14,INT((ROW()-13)/2),0)),"",OFFSET('12. SEGUIMIENTO 2027'!$P$14,INT((ROW()-13)/2),0)),IF(ISBLANK(OFFSET('9. METAS'!$W$20,INT((ROW()-14)/2),0)),"",OFFSET('9. METAS'!$W$20,INT((ROW()-14)/2),0)))</f>
        <v/>
      </c>
      <c r="M405" s="246" t="str">
        <f ca="1">IF(MOD(ROW()-13,2)=0,IF(ISBLANK(OFFSET('12. SEGUIMIENTO 2027'!$Q$14,INT((ROW()-13)/2),0)),"",OFFSET('12. SEGUIMIENTO 2027'!$Q$14,INT((ROW()-13)/2),0)),IF(ISBLANK(OFFSET('9. METAS'!$X$20,INT((ROW()-14)/2),0)),"",OFFSET('9. METAS'!$X$20,INT((ROW()-14)/2),0)))</f>
        <v/>
      </c>
      <c r="N405" s="1006" t="str">
        <f t="shared" ref="N405" ca="1" si="388">IFERROR(J405/J406,"ND")</f>
        <v>ND</v>
      </c>
      <c r="O405" s="1008" t="str">
        <f t="shared" ref="O405" ca="1" si="389">IFERROR(((J405)/H405),"ND")</f>
        <v>ND</v>
      </c>
      <c r="P405" s="1010"/>
    </row>
    <row r="406" spans="3:16">
      <c r="C406" s="1025"/>
      <c r="D406" s="1018"/>
      <c r="E406" s="1018"/>
      <c r="F406" s="1021"/>
      <c r="G406" s="1023"/>
      <c r="H406" s="1080"/>
      <c r="I406" s="1012"/>
      <c r="J406" s="244">
        <f ca="1">IF(MOD(ROW()-13,2)=0,IF(ISBLANK(OFFSET('12. SEGUIMIENTO 2027'!$N$14,INT((ROW()-13)/2),0)),"",OFFSET('12. SEGUIMIENTO 2027'!$N$14,INT((ROW()-13)/2),0)),IF(ISBLANK(OFFSET('9. METAS'!$U$20,INT((ROW()-14)/2),0)),"",OFFSET('9. METAS'!$U$20,INT((ROW()-14)/2),0)))</f>
        <v>78</v>
      </c>
      <c r="K406" s="245">
        <f ca="1">IF(MOD(ROW()-13,2)=0,IF(ISBLANK(OFFSET('12. SEGUIMIENTO 2027'!$O$14,INT((ROW()-13)/2),0)),"",OFFSET('12. SEGUIMIENTO 2027'!$O$14,INT((ROW()-13)/2),0)),IF(ISBLANK(OFFSET('9. METAS'!$V$20,INT((ROW()-14)/2),0)),"",OFFSET('9. METAS'!$V$20,INT((ROW()-14)/2),0)))</f>
        <v>78</v>
      </c>
      <c r="L406" s="245">
        <f ca="1">IF(MOD(ROW()-13,2)=0,IF(ISBLANK(OFFSET('12. SEGUIMIENTO 2027'!$P$14,INT((ROW()-13)/2),0)),"",OFFSET('12. SEGUIMIENTO 2027'!$P$14,INT((ROW()-13)/2),0)),IF(ISBLANK(OFFSET('9. METAS'!$W$20,INT((ROW()-14)/2),0)),"",OFFSET('9. METAS'!$W$20,INT((ROW()-14)/2),0)))</f>
        <v>45</v>
      </c>
      <c r="M406" s="246">
        <f ca="1">IF(MOD(ROW()-13,2)=0,IF(ISBLANK(OFFSET('12. SEGUIMIENTO 2027'!$Q$14,INT((ROW()-13)/2),0)),"",OFFSET('12. SEGUIMIENTO 2027'!$Q$14,INT((ROW()-13)/2),0)),IF(ISBLANK(OFFSET('9. METAS'!$X$20,INT((ROW()-14)/2),0)),"",OFFSET('9. METAS'!$X$20,INT((ROW()-14)/2),0)))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80">
        <f ca="1">IF(ISBLANK(OFFSET('9. METAS'!$L$20,INT((ROW()-13)/2),0)),"",OFFSET('9. METAS'!$L$20,INT((ROW()-13)/2),0))</f>
        <v>60</v>
      </c>
      <c r="I407" s="1004"/>
      <c r="J407" s="244" t="str">
        <f ca="1">IF(MOD(ROW()-13,2)=0,IF(ISBLANK(OFFSET('12. SEGUIMIENTO 2027'!$N$14,INT((ROW()-13)/2),0)),"",OFFSET('12. SEGUIMIENTO 2027'!$N$14,INT((ROW()-13)/2),0)),IF(ISBLANK(OFFSET('9. METAS'!$U$20,INT((ROW()-14)/2),0)),"",OFFSET('9. METAS'!$U$20,INT((ROW()-14)/2),0)))</f>
        <v/>
      </c>
      <c r="K407" s="245" t="str">
        <f ca="1">IF(MOD(ROW()-13,2)=0,IF(ISBLANK(OFFSET('12. SEGUIMIENTO 2027'!$O$14,INT((ROW()-13)/2),0)),"",OFFSET('12. SEGUIMIENTO 2027'!$O$14,INT((ROW()-13)/2),0)),IF(ISBLANK(OFFSET('9. METAS'!$V$20,INT((ROW()-14)/2),0)),"",OFFSET('9. METAS'!$V$20,INT((ROW()-14)/2),0)))</f>
        <v/>
      </c>
      <c r="L407" s="245" t="str">
        <f ca="1">IF(MOD(ROW()-13,2)=0,IF(ISBLANK(OFFSET('12. SEGUIMIENTO 2027'!$P$14,INT((ROW()-13)/2),0)),"",OFFSET('12. SEGUIMIENTO 2027'!$P$14,INT((ROW()-13)/2),0)),IF(ISBLANK(OFFSET('9. METAS'!$W$20,INT((ROW()-14)/2),0)),"",OFFSET('9. METAS'!$W$20,INT((ROW()-14)/2),0)))</f>
        <v/>
      </c>
      <c r="M407" s="246" t="str">
        <f ca="1">IF(MOD(ROW()-13,2)=0,IF(ISBLANK(OFFSET('12. SEGUIMIENTO 2027'!$Q$14,INT((ROW()-13)/2),0)),"",OFFSET('12. SEGUIMIENTO 2027'!$Q$14,INT((ROW()-13)/2),0)),IF(ISBLANK(OFFSET('9. METAS'!$X$20,INT((ROW()-14)/2),0)),"",OFFSET('9. METAS'!$X$20,INT((ROW()-14)/2),0)))</f>
        <v/>
      </c>
      <c r="N407" s="1006" t="str">
        <f t="shared" ref="N407" ca="1" si="390">IFERROR(J407/J408,"ND")</f>
        <v>ND</v>
      </c>
      <c r="O407" s="1008" t="str">
        <f t="shared" ref="O407" ca="1" si="391">IFERROR(((J407)/H407),"ND")</f>
        <v>ND</v>
      </c>
      <c r="P407" s="1010"/>
    </row>
    <row r="408" spans="3:16">
      <c r="C408" s="1025"/>
      <c r="D408" s="1018"/>
      <c r="E408" s="1018"/>
      <c r="F408" s="1021"/>
      <c r="G408" s="1023"/>
      <c r="H408" s="1080"/>
      <c r="I408" s="1012"/>
      <c r="J408" s="244">
        <f ca="1">IF(MOD(ROW()-13,2)=0,IF(ISBLANK(OFFSET('12. SEGUIMIENTO 2027'!$N$14,INT((ROW()-13)/2),0)),"",OFFSET('12. SEGUIMIENTO 2027'!$N$14,INT((ROW()-13)/2),0)),IF(ISBLANK(OFFSET('9. METAS'!$U$20,INT((ROW()-14)/2),0)),"",OFFSET('9. METAS'!$U$20,INT((ROW()-14)/2),0)))</f>
        <v>15</v>
      </c>
      <c r="K408" s="245">
        <f ca="1">IF(MOD(ROW()-13,2)=0,IF(ISBLANK(OFFSET('12. SEGUIMIENTO 2027'!$O$14,INT((ROW()-13)/2),0)),"",OFFSET('12. SEGUIMIENTO 2027'!$O$14,INT((ROW()-13)/2),0)),IF(ISBLANK(OFFSET('9. METAS'!$V$20,INT((ROW()-14)/2),0)),"",OFFSET('9. METAS'!$V$20,INT((ROW()-14)/2),0)))</f>
        <v>15</v>
      </c>
      <c r="L408" s="245">
        <f ca="1">IF(MOD(ROW()-13,2)=0,IF(ISBLANK(OFFSET('12. SEGUIMIENTO 2027'!$P$14,INT((ROW()-13)/2),0)),"",OFFSET('12. SEGUIMIENTO 2027'!$P$14,INT((ROW()-13)/2),0)),IF(ISBLANK(OFFSET('9. METAS'!$W$20,INT((ROW()-14)/2),0)),"",OFFSET('9. METAS'!$W$20,INT((ROW()-14)/2),0)))</f>
        <v>15</v>
      </c>
      <c r="M408" s="246">
        <f ca="1">IF(MOD(ROW()-13,2)=0,IF(ISBLANK(OFFSET('12. SEGUIMIENTO 2027'!$Q$14,INT((ROW()-13)/2),0)),"",OFFSET('12. SEGUIMIENTO 2027'!$Q$14,INT((ROW()-13)/2),0)),IF(ISBLANK(OFFSET('9. METAS'!$X$20,INT((ROW()-14)/2),0)),"",OFFSET('9. METAS'!$X$20,INT((ROW()-14)/2),0)))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80" t="str">
        <f ca="1">IF(ISBLANK(OFFSET('9. METAS'!$L$20,INT((ROW()-13)/2),0)),"",OFFSET('9. METAS'!$L$20,INT((ROW()-13)/2),0))</f>
        <v/>
      </c>
      <c r="I409" s="1004"/>
      <c r="J409" s="244" t="str">
        <f ca="1">IF(MOD(ROW()-13,2)=0,IF(ISBLANK(OFFSET('12. SEGUIMIENTO 2027'!$N$14,INT((ROW()-13)/2),0)),"",OFFSET('12. SEGUIMIENTO 2027'!$N$14,INT((ROW()-13)/2),0)),IF(ISBLANK(OFFSET('9. METAS'!$U$20,INT((ROW()-14)/2),0)),"",OFFSET('9. METAS'!$U$20,INT((ROW()-14)/2),0)))</f>
        <v/>
      </c>
      <c r="K409" s="245" t="str">
        <f ca="1">IF(MOD(ROW()-13,2)=0,IF(ISBLANK(OFFSET('12. SEGUIMIENTO 2027'!$O$14,INT((ROW()-13)/2),0)),"",OFFSET('12. SEGUIMIENTO 2027'!$O$14,INT((ROW()-13)/2),0)),IF(ISBLANK(OFFSET('9. METAS'!$V$20,INT((ROW()-14)/2),0)),"",OFFSET('9. METAS'!$V$20,INT((ROW()-14)/2),0)))</f>
        <v/>
      </c>
      <c r="L409" s="245" t="str">
        <f ca="1">IF(MOD(ROW()-13,2)=0,IF(ISBLANK(OFFSET('12. SEGUIMIENTO 2027'!$P$14,INT((ROW()-13)/2),0)),"",OFFSET('12. SEGUIMIENTO 2027'!$P$14,INT((ROW()-13)/2),0)),IF(ISBLANK(OFFSET('9. METAS'!$W$20,INT((ROW()-14)/2),0)),"",OFFSET('9. METAS'!$W$20,INT((ROW()-14)/2),0)))</f>
        <v/>
      </c>
      <c r="M409" s="246" t="str">
        <f ca="1">IF(MOD(ROW()-13,2)=0,IF(ISBLANK(OFFSET('12. SEGUIMIENTO 2027'!$Q$14,INT((ROW()-13)/2),0)),"",OFFSET('12. SEGUIMIENTO 2027'!$Q$14,INT((ROW()-13)/2),0)),IF(ISBLANK(OFFSET('9. METAS'!$X$20,INT((ROW()-14)/2),0)),"",OFFSET('9. METAS'!$X$20,INT((ROW()-14)/2),0)))</f>
        <v/>
      </c>
      <c r="N409" s="1006" t="str">
        <f t="shared" ref="N409" ca="1" si="392">IFERROR(J409/J410,"ND")</f>
        <v>ND</v>
      </c>
      <c r="O409" s="1008" t="str">
        <f t="shared" ref="O409" ca="1" si="393">IFERROR(((J409)/H409),"ND")</f>
        <v>ND</v>
      </c>
      <c r="P409" s="1010"/>
    </row>
    <row r="410" spans="3:16">
      <c r="C410" s="1025"/>
      <c r="D410" s="1018"/>
      <c r="E410" s="1018"/>
      <c r="F410" s="1021"/>
      <c r="G410" s="1023"/>
      <c r="H410" s="1080"/>
      <c r="I410" s="1012"/>
      <c r="J410" s="244" t="str">
        <f ca="1">IF(MOD(ROW()-13,2)=0,IF(ISBLANK(OFFSET('12. SEGUIMIENTO 2027'!$N$14,INT((ROW()-13)/2),0)),"",OFFSET('12. SEGUIMIENTO 2027'!$N$14,INT((ROW()-13)/2),0)),IF(ISBLANK(OFFSET('9. METAS'!$U$20,INT((ROW()-14)/2),0)),"",OFFSET('9. METAS'!$U$20,INT((ROW()-14)/2),0)))</f>
        <v/>
      </c>
      <c r="K410" s="245" t="str">
        <f ca="1">IF(MOD(ROW()-13,2)=0,IF(ISBLANK(OFFSET('12. SEGUIMIENTO 2027'!$O$14,INT((ROW()-13)/2),0)),"",OFFSET('12. SEGUIMIENTO 2027'!$O$14,INT((ROW()-13)/2),0)),IF(ISBLANK(OFFSET('9. METAS'!$V$20,INT((ROW()-14)/2),0)),"",OFFSET('9. METAS'!$V$20,INT((ROW()-14)/2),0)))</f>
        <v/>
      </c>
      <c r="L410" s="245" t="str">
        <f ca="1">IF(MOD(ROW()-13,2)=0,IF(ISBLANK(OFFSET('12. SEGUIMIENTO 2027'!$P$14,INT((ROW()-13)/2),0)),"",OFFSET('12. SEGUIMIENTO 2027'!$P$14,INT((ROW()-13)/2),0)),IF(ISBLANK(OFFSET('9. METAS'!$W$20,INT((ROW()-14)/2),0)),"",OFFSET('9. METAS'!$W$20,INT((ROW()-14)/2),0)))</f>
        <v/>
      </c>
      <c r="M410" s="246" t="str">
        <f ca="1">IF(MOD(ROW()-13,2)=0,IF(ISBLANK(OFFSET('12. SEGUIMIENTO 2027'!$Q$14,INT((ROW()-13)/2),0)),"",OFFSET('12. SEGUIMIENTO 2027'!$Q$14,INT((ROW()-13)/2),0)),IF(ISBLANK(OFFSET('9. METAS'!$X$20,INT((ROW()-14)/2),0)),"",OFFSET('9. METAS'!$X$20,INT((ROW()-14)/2),0)))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80" t="str">
        <f ca="1">IF(ISBLANK(OFFSET('9. METAS'!$L$20,INT((ROW()-13)/2),0)),"",OFFSET('9. METAS'!$L$20,INT((ROW()-13)/2),0))</f>
        <v/>
      </c>
      <c r="I411" s="1004"/>
      <c r="J411" s="244" t="str">
        <f ca="1">IF(MOD(ROW()-13,2)=0,IF(ISBLANK(OFFSET('12. SEGUIMIENTO 2027'!$N$14,INT((ROW()-13)/2),0)),"",OFFSET('12. SEGUIMIENTO 2027'!$N$14,INT((ROW()-13)/2),0)),IF(ISBLANK(OFFSET('9. METAS'!$U$20,INT((ROW()-14)/2),0)),"",OFFSET('9. METAS'!$U$20,INT((ROW()-14)/2),0)))</f>
        <v/>
      </c>
      <c r="K411" s="245" t="str">
        <f ca="1">IF(MOD(ROW()-13,2)=0,IF(ISBLANK(OFFSET('12. SEGUIMIENTO 2027'!$O$14,INT((ROW()-13)/2),0)),"",OFFSET('12. SEGUIMIENTO 2027'!$O$14,INT((ROW()-13)/2),0)),IF(ISBLANK(OFFSET('9. METAS'!$V$20,INT((ROW()-14)/2),0)),"",OFFSET('9. METAS'!$V$20,INT((ROW()-14)/2),0)))</f>
        <v/>
      </c>
      <c r="L411" s="245" t="str">
        <f ca="1">IF(MOD(ROW()-13,2)=0,IF(ISBLANK(OFFSET('12. SEGUIMIENTO 2027'!$P$14,INT((ROW()-13)/2),0)),"",OFFSET('12. SEGUIMIENTO 2027'!$P$14,INT((ROW()-13)/2),0)),IF(ISBLANK(OFFSET('9. METAS'!$W$20,INT((ROW()-14)/2),0)),"",OFFSET('9. METAS'!$W$20,INT((ROW()-14)/2),0)))</f>
        <v/>
      </c>
      <c r="M411" s="246" t="str">
        <f ca="1">IF(MOD(ROW()-13,2)=0,IF(ISBLANK(OFFSET('12. SEGUIMIENTO 2027'!$Q$14,INT((ROW()-13)/2),0)),"",OFFSET('12. SEGUIMIENTO 2027'!$Q$14,INT((ROW()-13)/2),0)),IF(ISBLANK(OFFSET('9. METAS'!$X$20,INT((ROW()-14)/2),0)),"",OFFSET('9. METAS'!$X$20,INT((ROW()-14)/2),0)))</f>
        <v/>
      </c>
      <c r="N411" s="1006" t="str">
        <f t="shared" ref="N411" ca="1" si="394">IFERROR(J411/J412,"ND")</f>
        <v>ND</v>
      </c>
      <c r="O411" s="1008" t="str">
        <f t="shared" ref="O411" ca="1" si="395">IFERROR(((J411)/H411),"ND")</f>
        <v>ND</v>
      </c>
      <c r="P411" s="1010"/>
    </row>
    <row r="412" spans="3:16">
      <c r="C412" s="1025"/>
      <c r="D412" s="1018"/>
      <c r="E412" s="1018"/>
      <c r="F412" s="1021"/>
      <c r="G412" s="1023"/>
      <c r="H412" s="1080"/>
      <c r="I412" s="1012"/>
      <c r="J412" s="244" t="str">
        <f ca="1">IF(MOD(ROW()-13,2)=0,IF(ISBLANK(OFFSET('12. SEGUIMIENTO 2027'!$N$14,INT((ROW()-13)/2),0)),"",OFFSET('12. SEGUIMIENTO 2027'!$N$14,INT((ROW()-13)/2),0)),IF(ISBLANK(OFFSET('9. METAS'!$U$20,INT((ROW()-14)/2),0)),"",OFFSET('9. METAS'!$U$20,INT((ROW()-14)/2),0)))</f>
        <v/>
      </c>
      <c r="K412" s="245" t="str">
        <f ca="1">IF(MOD(ROW()-13,2)=0,IF(ISBLANK(OFFSET('12. SEGUIMIENTO 2027'!$O$14,INT((ROW()-13)/2),0)),"",OFFSET('12. SEGUIMIENTO 2027'!$O$14,INT((ROW()-13)/2),0)),IF(ISBLANK(OFFSET('9. METAS'!$V$20,INT((ROW()-14)/2),0)),"",OFFSET('9. METAS'!$V$20,INT((ROW()-14)/2),0)))</f>
        <v/>
      </c>
      <c r="L412" s="245" t="str">
        <f ca="1">IF(MOD(ROW()-13,2)=0,IF(ISBLANK(OFFSET('12. SEGUIMIENTO 2027'!$P$14,INT((ROW()-13)/2),0)),"",OFFSET('12. SEGUIMIENTO 2027'!$P$14,INT((ROW()-13)/2),0)),IF(ISBLANK(OFFSET('9. METAS'!$W$20,INT((ROW()-14)/2),0)),"",OFFSET('9. METAS'!$W$20,INT((ROW()-14)/2),0)))</f>
        <v/>
      </c>
      <c r="M412" s="246" t="str">
        <f ca="1">IF(MOD(ROW()-13,2)=0,IF(ISBLANK(OFFSET('12. SEGUIMIENTO 2027'!$Q$14,INT((ROW()-13)/2),0)),"",OFFSET('12. SEGUIMIENTO 2027'!$Q$14,INT((ROW()-13)/2),0)),IF(ISBLANK(OFFSET('9. METAS'!$X$20,INT((ROW()-14)/2),0)),"",OFFSET('9. METAS'!$X$20,INT((ROW()-14)/2),0)))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80" t="str">
        <f ca="1">IF(ISBLANK(OFFSET('9. METAS'!$L$20,INT((ROW()-13)/2),0)),"",OFFSET('9. METAS'!$L$20,INT((ROW()-13)/2),0))</f>
        <v/>
      </c>
      <c r="I413" s="1004"/>
      <c r="J413" s="244" t="str">
        <f ca="1">IF(MOD(ROW()-13,2)=0,IF(ISBLANK(OFFSET('12. SEGUIMIENTO 2027'!$N$14,INT((ROW()-13)/2),0)),"",OFFSET('12. SEGUIMIENTO 2027'!$N$14,INT((ROW()-13)/2),0)),IF(ISBLANK(OFFSET('9. METAS'!$U$20,INT((ROW()-14)/2),0)),"",OFFSET('9. METAS'!$U$20,INT((ROW()-14)/2),0)))</f>
        <v/>
      </c>
      <c r="K413" s="245" t="str">
        <f ca="1">IF(MOD(ROW()-13,2)=0,IF(ISBLANK(OFFSET('12. SEGUIMIENTO 2027'!$O$14,INT((ROW()-13)/2),0)),"",OFFSET('12. SEGUIMIENTO 2027'!$O$14,INT((ROW()-13)/2),0)),IF(ISBLANK(OFFSET('9. METAS'!$V$20,INT((ROW()-14)/2),0)),"",OFFSET('9. METAS'!$V$20,INT((ROW()-14)/2),0)))</f>
        <v/>
      </c>
      <c r="L413" s="245" t="str">
        <f ca="1">IF(MOD(ROW()-13,2)=0,IF(ISBLANK(OFFSET('12. SEGUIMIENTO 2027'!$P$14,INT((ROW()-13)/2),0)),"",OFFSET('12. SEGUIMIENTO 2027'!$P$14,INT((ROW()-13)/2),0)),IF(ISBLANK(OFFSET('9. METAS'!$W$20,INT((ROW()-14)/2),0)),"",OFFSET('9. METAS'!$W$20,INT((ROW()-14)/2),0)))</f>
        <v/>
      </c>
      <c r="M413" s="246" t="str">
        <f ca="1">IF(MOD(ROW()-13,2)=0,IF(ISBLANK(OFFSET('12. SEGUIMIENTO 2027'!$Q$14,INT((ROW()-13)/2),0)),"",OFFSET('12. SEGUIMIENTO 2027'!$Q$14,INT((ROW()-13)/2),0)),IF(ISBLANK(OFFSET('9. METAS'!$X$20,INT((ROW()-14)/2),0)),"",OFFSET('9. METAS'!$X$20,INT((ROW()-14)/2),0)))</f>
        <v/>
      </c>
      <c r="N413" s="1006" t="str">
        <f t="shared" ref="N413" ca="1" si="396">IFERROR(J413/J414,"ND")</f>
        <v>ND</v>
      </c>
      <c r="O413" s="1008" t="str">
        <f t="shared" ref="O413" ca="1" si="397">IFERROR(((J413)/H413),"ND")</f>
        <v>ND</v>
      </c>
      <c r="P413" s="1010"/>
    </row>
    <row r="414" spans="3:16">
      <c r="C414" s="1025"/>
      <c r="D414" s="1018"/>
      <c r="E414" s="1018"/>
      <c r="F414" s="1021"/>
      <c r="G414" s="1023"/>
      <c r="H414" s="1080"/>
      <c r="I414" s="1012"/>
      <c r="J414" s="244" t="str">
        <f ca="1">IF(MOD(ROW()-13,2)=0,IF(ISBLANK(OFFSET('12. SEGUIMIENTO 2027'!$N$14,INT((ROW()-13)/2),0)),"",OFFSET('12. SEGUIMIENTO 2027'!$N$14,INT((ROW()-13)/2),0)),IF(ISBLANK(OFFSET('9. METAS'!$U$20,INT((ROW()-14)/2),0)),"",OFFSET('9. METAS'!$U$20,INT((ROW()-14)/2),0)))</f>
        <v/>
      </c>
      <c r="K414" s="245" t="str">
        <f ca="1">IF(MOD(ROW()-13,2)=0,IF(ISBLANK(OFFSET('12. SEGUIMIENTO 2027'!$O$14,INT((ROW()-13)/2),0)),"",OFFSET('12. SEGUIMIENTO 2027'!$O$14,INT((ROW()-13)/2),0)),IF(ISBLANK(OFFSET('9. METAS'!$V$20,INT((ROW()-14)/2),0)),"",OFFSET('9. METAS'!$V$20,INT((ROW()-14)/2),0)))</f>
        <v/>
      </c>
      <c r="L414" s="245" t="str">
        <f ca="1">IF(MOD(ROW()-13,2)=0,IF(ISBLANK(OFFSET('12. SEGUIMIENTO 2027'!$P$14,INT((ROW()-13)/2),0)),"",OFFSET('12. SEGUIMIENTO 2027'!$P$14,INT((ROW()-13)/2),0)),IF(ISBLANK(OFFSET('9. METAS'!$W$20,INT((ROW()-14)/2),0)),"",OFFSET('9. METAS'!$W$20,INT((ROW()-14)/2),0)))</f>
        <v/>
      </c>
      <c r="M414" s="246" t="str">
        <f ca="1">IF(MOD(ROW()-13,2)=0,IF(ISBLANK(OFFSET('12. SEGUIMIENTO 2027'!$Q$14,INT((ROW()-13)/2),0)),"",OFFSET('12. SEGUIMIENTO 2027'!$Q$14,INT((ROW()-13)/2),0)),IF(ISBLANK(OFFSET('9. METAS'!$X$20,INT((ROW()-14)/2),0)),"",OFFSET('9. METAS'!$X$20,INT((ROW()-14)/2),0)))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80" t="str">
        <f ca="1">IF(ISBLANK(OFFSET('9. METAS'!$L$20,INT((ROW()-13)/2),0)),"",OFFSET('9. METAS'!$L$20,INT((ROW()-13)/2),0))</f>
        <v/>
      </c>
      <c r="I415" s="1004"/>
      <c r="J415" s="244" t="str">
        <f ca="1">IF(MOD(ROW()-13,2)=0,IF(ISBLANK(OFFSET('12. SEGUIMIENTO 2027'!$N$14,INT((ROW()-13)/2),0)),"",OFFSET('12. SEGUIMIENTO 2027'!$N$14,INT((ROW()-13)/2),0)),IF(ISBLANK(OFFSET('9. METAS'!$U$20,INT((ROW()-14)/2),0)),"",OFFSET('9. METAS'!$U$20,INT((ROW()-14)/2),0)))</f>
        <v/>
      </c>
      <c r="K415" s="245" t="str">
        <f ca="1">IF(MOD(ROW()-13,2)=0,IF(ISBLANK(OFFSET('12. SEGUIMIENTO 2027'!$O$14,INT((ROW()-13)/2),0)),"",OFFSET('12. SEGUIMIENTO 2027'!$O$14,INT((ROW()-13)/2),0)),IF(ISBLANK(OFFSET('9. METAS'!$V$20,INT((ROW()-14)/2),0)),"",OFFSET('9. METAS'!$V$20,INT((ROW()-14)/2),0)))</f>
        <v/>
      </c>
      <c r="L415" s="245" t="str">
        <f ca="1">IF(MOD(ROW()-13,2)=0,IF(ISBLANK(OFFSET('12. SEGUIMIENTO 2027'!$P$14,INT((ROW()-13)/2),0)),"",OFFSET('12. SEGUIMIENTO 2027'!$P$14,INT((ROW()-13)/2),0)),IF(ISBLANK(OFFSET('9. METAS'!$W$20,INT((ROW()-14)/2),0)),"",OFFSET('9. METAS'!$W$20,INT((ROW()-14)/2),0)))</f>
        <v/>
      </c>
      <c r="M415" s="246" t="str">
        <f ca="1">IF(MOD(ROW()-13,2)=0,IF(ISBLANK(OFFSET('12. SEGUIMIENTO 2027'!$Q$14,INT((ROW()-13)/2),0)),"",OFFSET('12. SEGUIMIENTO 2027'!$Q$14,INT((ROW()-13)/2),0)),IF(ISBLANK(OFFSET('9. METAS'!$X$20,INT((ROW()-14)/2),0)),"",OFFSET('9. METAS'!$X$20,INT((ROW()-14)/2),0)))</f>
        <v/>
      </c>
      <c r="N415" s="1006" t="str">
        <f t="shared" ref="N415" ca="1" si="398">IFERROR(J415/J416,"ND")</f>
        <v>ND</v>
      </c>
      <c r="O415" s="1008" t="str">
        <f t="shared" ref="O415" ca="1" si="399">IFERROR(((J415)/H415),"ND")</f>
        <v>ND</v>
      </c>
      <c r="P415" s="1010"/>
    </row>
    <row r="416" spans="3:16">
      <c r="C416" s="1025"/>
      <c r="D416" s="1018"/>
      <c r="E416" s="1018"/>
      <c r="F416" s="1021"/>
      <c r="G416" s="1023"/>
      <c r="H416" s="1080"/>
      <c r="I416" s="1012"/>
      <c r="J416" s="244" t="str">
        <f ca="1">IF(MOD(ROW()-13,2)=0,IF(ISBLANK(OFFSET('12. SEGUIMIENTO 2027'!$N$14,INT((ROW()-13)/2),0)),"",OFFSET('12. SEGUIMIENTO 2027'!$N$14,INT((ROW()-13)/2),0)),IF(ISBLANK(OFFSET('9. METAS'!$U$20,INT((ROW()-14)/2),0)),"",OFFSET('9. METAS'!$U$20,INT((ROW()-14)/2),0)))</f>
        <v/>
      </c>
      <c r="K416" s="245" t="str">
        <f ca="1">IF(MOD(ROW()-13,2)=0,IF(ISBLANK(OFFSET('12. SEGUIMIENTO 2027'!$O$14,INT((ROW()-13)/2),0)),"",OFFSET('12. SEGUIMIENTO 2027'!$O$14,INT((ROW()-13)/2),0)),IF(ISBLANK(OFFSET('9. METAS'!$V$20,INT((ROW()-14)/2),0)),"",OFFSET('9. METAS'!$V$20,INT((ROW()-14)/2),0)))</f>
        <v/>
      </c>
      <c r="L416" s="245" t="str">
        <f ca="1">IF(MOD(ROW()-13,2)=0,IF(ISBLANK(OFFSET('12. SEGUIMIENTO 2027'!$P$14,INT((ROW()-13)/2),0)),"",OFFSET('12. SEGUIMIENTO 2027'!$P$14,INT((ROW()-13)/2),0)),IF(ISBLANK(OFFSET('9. METAS'!$W$20,INT((ROW()-14)/2),0)),"",OFFSET('9. METAS'!$W$20,INT((ROW()-14)/2),0)))</f>
        <v/>
      </c>
      <c r="M416" s="246" t="str">
        <f ca="1">IF(MOD(ROW()-13,2)=0,IF(ISBLANK(OFFSET('12. SEGUIMIENTO 2027'!$Q$14,INT((ROW()-13)/2),0)),"",OFFSET('12. SEGUIMIENTO 2027'!$Q$14,INT((ROW()-13)/2),0)),IF(ISBLANK(OFFSET('9. METAS'!$X$20,INT((ROW()-14)/2),0)),"",OFFSET('9. METAS'!$X$20,INT((ROW()-14)/2),0)))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80">
        <f ca="1">IF(ISBLANK(OFFSET('9. METAS'!$L$20,INT((ROW()-13)/2),0)),"",OFFSET('9. METAS'!$L$20,INT((ROW()-13)/2),0))</f>
        <v>100</v>
      </c>
      <c r="I417" s="1004"/>
      <c r="J417" s="244" t="str">
        <f ca="1">IF(MOD(ROW()-13,2)=0,IF(ISBLANK(OFFSET('12. SEGUIMIENTO 2027'!$N$14,INT((ROW()-13)/2),0)),"",OFFSET('12. SEGUIMIENTO 2027'!$N$14,INT((ROW()-13)/2),0)),IF(ISBLANK(OFFSET('9. METAS'!$U$20,INT((ROW()-14)/2),0)),"",OFFSET('9. METAS'!$U$20,INT((ROW()-14)/2),0)))</f>
        <v/>
      </c>
      <c r="K417" s="245" t="str">
        <f ca="1">IF(MOD(ROW()-13,2)=0,IF(ISBLANK(OFFSET('12. SEGUIMIENTO 2027'!$O$14,INT((ROW()-13)/2),0)),"",OFFSET('12. SEGUIMIENTO 2027'!$O$14,INT((ROW()-13)/2),0)),IF(ISBLANK(OFFSET('9. METAS'!$V$20,INT((ROW()-14)/2),0)),"",OFFSET('9. METAS'!$V$20,INT((ROW()-14)/2),0)))</f>
        <v/>
      </c>
      <c r="L417" s="245" t="str">
        <f ca="1">IF(MOD(ROW()-13,2)=0,IF(ISBLANK(OFFSET('12. SEGUIMIENTO 2027'!$P$14,INT((ROW()-13)/2),0)),"",OFFSET('12. SEGUIMIENTO 2027'!$P$14,INT((ROW()-13)/2),0)),IF(ISBLANK(OFFSET('9. METAS'!$W$20,INT((ROW()-14)/2),0)),"",OFFSET('9. METAS'!$W$20,INT((ROW()-14)/2),0)))</f>
        <v/>
      </c>
      <c r="M417" s="246" t="str">
        <f ca="1">IF(MOD(ROW()-13,2)=0,IF(ISBLANK(OFFSET('12. SEGUIMIENTO 2027'!$Q$14,INT((ROW()-13)/2),0)),"",OFFSET('12. SEGUIMIENTO 2027'!$Q$14,INT((ROW()-13)/2),0)),IF(ISBLANK(OFFSET('9. METAS'!$X$20,INT((ROW()-14)/2),0)),"",OFFSET('9. METAS'!$X$20,INT((ROW()-14)/2),0)))</f>
        <v/>
      </c>
      <c r="N417" s="1006" t="str">
        <f t="shared" ref="N417" ca="1" si="400">IFERROR(J417/J418,"ND")</f>
        <v>ND</v>
      </c>
      <c r="O417" s="1008" t="str">
        <f t="shared" ref="O417" ca="1" si="401">IFERROR(((J417)/H417),"ND")</f>
        <v>ND</v>
      </c>
      <c r="P417" s="1010"/>
    </row>
    <row r="418" spans="3:16">
      <c r="C418" s="1025"/>
      <c r="D418" s="1018"/>
      <c r="E418" s="1018"/>
      <c r="F418" s="1021"/>
      <c r="G418" s="1023"/>
      <c r="H418" s="1080"/>
      <c r="I418" s="1012"/>
      <c r="J418" s="244">
        <f ca="1">IF(MOD(ROW()-13,2)=0,IF(ISBLANK(OFFSET('12. SEGUIMIENTO 2027'!$N$14,INT((ROW()-13)/2),0)),"",OFFSET('12. SEGUIMIENTO 2027'!$N$14,INT((ROW()-13)/2),0)),IF(ISBLANK(OFFSET('9. METAS'!$U$20,INT((ROW()-14)/2),0)),"",OFFSET('9. METAS'!$U$20,INT((ROW()-14)/2),0)))</f>
        <v>25</v>
      </c>
      <c r="K418" s="245">
        <f ca="1">IF(MOD(ROW()-13,2)=0,IF(ISBLANK(OFFSET('12. SEGUIMIENTO 2027'!$O$14,INT((ROW()-13)/2),0)),"",OFFSET('12. SEGUIMIENTO 2027'!$O$14,INT((ROW()-13)/2),0)),IF(ISBLANK(OFFSET('9. METAS'!$V$20,INT((ROW()-14)/2),0)),"",OFFSET('9. METAS'!$V$20,INT((ROW()-14)/2),0)))</f>
        <v>25</v>
      </c>
      <c r="L418" s="245">
        <f ca="1">IF(MOD(ROW()-13,2)=0,IF(ISBLANK(OFFSET('12. SEGUIMIENTO 2027'!$P$14,INT((ROW()-13)/2),0)),"",OFFSET('12. SEGUIMIENTO 2027'!$P$14,INT((ROW()-13)/2),0)),IF(ISBLANK(OFFSET('9. METAS'!$W$20,INT((ROW()-14)/2),0)),"",OFFSET('9. METAS'!$W$20,INT((ROW()-14)/2),0)))</f>
        <v>25</v>
      </c>
      <c r="M418" s="246">
        <f ca="1">IF(MOD(ROW()-13,2)=0,IF(ISBLANK(OFFSET('12. SEGUIMIENTO 2027'!$Q$14,INT((ROW()-13)/2),0)),"",OFFSET('12. SEGUIMIENTO 2027'!$Q$14,INT((ROW()-13)/2),0)),IF(ISBLANK(OFFSET('9. METAS'!$X$20,INT((ROW()-14)/2),0)),"",OFFSET('9. METAS'!$X$20,INT((ROW()-14)/2),0)))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80">
        <f ca="1">IF(ISBLANK(OFFSET('9. METAS'!$L$20,INT((ROW()-13)/2),0)),"",OFFSET('9. METAS'!$L$20,INT((ROW()-13)/2),0))</f>
        <v>36</v>
      </c>
      <c r="I419" s="1004"/>
      <c r="J419" s="244" t="str">
        <f ca="1">IF(MOD(ROW()-13,2)=0,IF(ISBLANK(OFFSET('12. SEGUIMIENTO 2027'!$N$14,INT((ROW()-13)/2),0)),"",OFFSET('12. SEGUIMIENTO 2027'!$N$14,INT((ROW()-13)/2),0)),IF(ISBLANK(OFFSET('9. METAS'!$U$20,INT((ROW()-14)/2),0)),"",OFFSET('9. METAS'!$U$20,INT((ROW()-14)/2),0)))</f>
        <v/>
      </c>
      <c r="K419" s="245" t="str">
        <f ca="1">IF(MOD(ROW()-13,2)=0,IF(ISBLANK(OFFSET('12. SEGUIMIENTO 2027'!$O$14,INT((ROW()-13)/2),0)),"",OFFSET('12. SEGUIMIENTO 2027'!$O$14,INT((ROW()-13)/2),0)),IF(ISBLANK(OFFSET('9. METAS'!$V$20,INT((ROW()-14)/2),0)),"",OFFSET('9. METAS'!$V$20,INT((ROW()-14)/2),0)))</f>
        <v/>
      </c>
      <c r="L419" s="245" t="str">
        <f ca="1">IF(MOD(ROW()-13,2)=0,IF(ISBLANK(OFFSET('12. SEGUIMIENTO 2027'!$P$14,INT((ROW()-13)/2),0)),"",OFFSET('12. SEGUIMIENTO 2027'!$P$14,INT((ROW()-13)/2),0)),IF(ISBLANK(OFFSET('9. METAS'!$W$20,INT((ROW()-14)/2),0)),"",OFFSET('9. METAS'!$W$20,INT((ROW()-14)/2),0)))</f>
        <v/>
      </c>
      <c r="M419" s="246" t="str">
        <f ca="1">IF(MOD(ROW()-13,2)=0,IF(ISBLANK(OFFSET('12. SEGUIMIENTO 2027'!$Q$14,INT((ROW()-13)/2),0)),"",OFFSET('12. SEGUIMIENTO 2027'!$Q$14,INT((ROW()-13)/2),0)),IF(ISBLANK(OFFSET('9. METAS'!$X$20,INT((ROW()-14)/2),0)),"",OFFSET('9. METAS'!$X$20,INT((ROW()-14)/2),0)))</f>
        <v/>
      </c>
      <c r="N419" s="1006" t="str">
        <f t="shared" ref="N419" ca="1" si="402">IFERROR(J419/J420,"ND")</f>
        <v>ND</v>
      </c>
      <c r="O419" s="1008" t="str">
        <f t="shared" ref="O419" ca="1" si="403">IFERROR(((J419)/H419),"ND")</f>
        <v>ND</v>
      </c>
      <c r="P419" s="1010"/>
    </row>
    <row r="420" spans="3:16">
      <c r="C420" s="1025"/>
      <c r="D420" s="1018"/>
      <c r="E420" s="1018"/>
      <c r="F420" s="1021"/>
      <c r="G420" s="1023"/>
      <c r="H420" s="1080"/>
      <c r="I420" s="1012"/>
      <c r="J420" s="244">
        <f ca="1">IF(MOD(ROW()-13,2)=0,IF(ISBLANK(OFFSET('12. SEGUIMIENTO 2027'!$N$14,INT((ROW()-13)/2),0)),"",OFFSET('12. SEGUIMIENTO 2027'!$N$14,INT((ROW()-13)/2),0)),IF(ISBLANK(OFFSET('9. METAS'!$U$20,INT((ROW()-14)/2),0)),"",OFFSET('9. METAS'!$U$20,INT((ROW()-14)/2),0)))</f>
        <v>9</v>
      </c>
      <c r="K420" s="245">
        <f ca="1">IF(MOD(ROW()-13,2)=0,IF(ISBLANK(OFFSET('12. SEGUIMIENTO 2027'!$O$14,INT((ROW()-13)/2),0)),"",OFFSET('12. SEGUIMIENTO 2027'!$O$14,INT((ROW()-13)/2),0)),IF(ISBLANK(OFFSET('9. METAS'!$V$20,INT((ROW()-14)/2),0)),"",OFFSET('9. METAS'!$V$20,INT((ROW()-14)/2),0)))</f>
        <v>9</v>
      </c>
      <c r="L420" s="245">
        <f ca="1">IF(MOD(ROW()-13,2)=0,IF(ISBLANK(OFFSET('12. SEGUIMIENTO 2027'!$P$14,INT((ROW()-13)/2),0)),"",OFFSET('12. SEGUIMIENTO 2027'!$P$14,INT((ROW()-13)/2),0)),IF(ISBLANK(OFFSET('9. METAS'!$W$20,INT((ROW()-14)/2),0)),"",OFFSET('9. METAS'!$W$20,INT((ROW()-14)/2),0)))</f>
        <v>9</v>
      </c>
      <c r="M420" s="246">
        <f ca="1">IF(MOD(ROW()-13,2)=0,IF(ISBLANK(OFFSET('12. SEGUIMIENTO 2027'!$Q$14,INT((ROW()-13)/2),0)),"",OFFSET('12. SEGUIMIENTO 2027'!$Q$14,INT((ROW()-13)/2),0)),IF(ISBLANK(OFFSET('9. METAS'!$X$20,INT((ROW()-14)/2),0)),"",OFFSET('9. METAS'!$X$20,INT((ROW()-14)/2),0)))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80">
        <f ca="1">IF(ISBLANK(OFFSET('9. METAS'!$L$20,INT((ROW()-13)/2),0)),"",OFFSET('9. METAS'!$L$20,INT((ROW()-13)/2),0))</f>
        <v>33740</v>
      </c>
      <c r="I421" s="1004"/>
      <c r="J421" s="244" t="str">
        <f ca="1">IF(MOD(ROW()-13,2)=0,IF(ISBLANK(OFFSET('12. SEGUIMIENTO 2027'!$N$14,INT((ROW()-13)/2),0)),"",OFFSET('12. SEGUIMIENTO 2027'!$N$14,INT((ROW()-13)/2),0)),IF(ISBLANK(OFFSET('9. METAS'!$U$20,INT((ROW()-14)/2),0)),"",OFFSET('9. METAS'!$U$20,INT((ROW()-14)/2),0)))</f>
        <v/>
      </c>
      <c r="K421" s="245" t="str">
        <f ca="1">IF(MOD(ROW()-13,2)=0,IF(ISBLANK(OFFSET('12. SEGUIMIENTO 2027'!$O$14,INT((ROW()-13)/2),0)),"",OFFSET('12. SEGUIMIENTO 2027'!$O$14,INT((ROW()-13)/2),0)),IF(ISBLANK(OFFSET('9. METAS'!$V$20,INT((ROW()-14)/2),0)),"",OFFSET('9. METAS'!$V$20,INT((ROW()-14)/2),0)))</f>
        <v/>
      </c>
      <c r="L421" s="245" t="str">
        <f ca="1">IF(MOD(ROW()-13,2)=0,IF(ISBLANK(OFFSET('12. SEGUIMIENTO 2027'!$P$14,INT((ROW()-13)/2),0)),"",OFFSET('12. SEGUIMIENTO 2027'!$P$14,INT((ROW()-13)/2),0)),IF(ISBLANK(OFFSET('9. METAS'!$W$20,INT((ROW()-14)/2),0)),"",OFFSET('9. METAS'!$W$20,INT((ROW()-14)/2),0)))</f>
        <v/>
      </c>
      <c r="M421" s="246" t="str">
        <f ca="1">IF(MOD(ROW()-13,2)=0,IF(ISBLANK(OFFSET('12. SEGUIMIENTO 2027'!$Q$14,INT((ROW()-13)/2),0)),"",OFFSET('12. SEGUIMIENTO 2027'!$Q$14,INT((ROW()-13)/2),0)),IF(ISBLANK(OFFSET('9. METAS'!$X$20,INT((ROW()-14)/2),0)),"",OFFSET('9. METAS'!$X$20,INT((ROW()-14)/2),0)))</f>
        <v/>
      </c>
      <c r="N421" s="1006" t="str">
        <f t="shared" ref="N421" ca="1" si="404">IFERROR(J421/J422,"ND")</f>
        <v>ND</v>
      </c>
      <c r="O421" s="1008" t="str">
        <f t="shared" ref="O421" ca="1" si="405">IFERROR(((J421)/H421),"ND")</f>
        <v>ND</v>
      </c>
      <c r="P421" s="1010"/>
    </row>
    <row r="422" spans="3:16">
      <c r="C422" s="1025"/>
      <c r="D422" s="1018"/>
      <c r="E422" s="1018"/>
      <c r="F422" s="1021"/>
      <c r="G422" s="1023"/>
      <c r="H422" s="1080"/>
      <c r="I422" s="1012"/>
      <c r="J422" s="244">
        <f ca="1">IF(MOD(ROW()-13,2)=0,IF(ISBLANK(OFFSET('12. SEGUIMIENTO 2027'!$N$14,INT((ROW()-13)/2),0)),"",OFFSET('12. SEGUIMIENTO 2027'!$N$14,INT((ROW()-13)/2),0)),IF(ISBLANK(OFFSET('9. METAS'!$U$20,INT((ROW()-14)/2),0)),"",OFFSET('9. METAS'!$U$20,INT((ROW()-14)/2),0)))</f>
        <v>8435</v>
      </c>
      <c r="K422" s="245">
        <f ca="1">IF(MOD(ROW()-13,2)=0,IF(ISBLANK(OFFSET('12. SEGUIMIENTO 2027'!$O$14,INT((ROW()-13)/2),0)),"",OFFSET('12. SEGUIMIENTO 2027'!$O$14,INT((ROW()-13)/2),0)),IF(ISBLANK(OFFSET('9. METAS'!$V$20,INT((ROW()-14)/2),0)),"",OFFSET('9. METAS'!$V$20,INT((ROW()-14)/2),0)))</f>
        <v>8435</v>
      </c>
      <c r="L422" s="245">
        <f ca="1">IF(MOD(ROW()-13,2)=0,IF(ISBLANK(OFFSET('12. SEGUIMIENTO 2027'!$P$14,INT((ROW()-13)/2),0)),"",OFFSET('12. SEGUIMIENTO 2027'!$P$14,INT((ROW()-13)/2),0)),IF(ISBLANK(OFFSET('9. METAS'!$W$20,INT((ROW()-14)/2),0)),"",OFFSET('9. METAS'!$W$20,INT((ROW()-14)/2),0)))</f>
        <v>8435</v>
      </c>
      <c r="M422" s="246">
        <f ca="1">IF(MOD(ROW()-13,2)=0,IF(ISBLANK(OFFSET('12. SEGUIMIENTO 2027'!$Q$14,INT((ROW()-13)/2),0)),"",OFFSET('12. SEGUIMIENTO 2027'!$Q$14,INT((ROW()-13)/2),0)),IF(ISBLANK(OFFSET('9. METAS'!$X$20,INT((ROW()-14)/2),0)),"",OFFSET('9. METAS'!$X$20,INT((ROW()-14)/2),0)))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80" t="str">
        <f ca="1">IF(ISBLANK(OFFSET('9. METAS'!$L$20,INT((ROW()-13)/2),0)),"",OFFSET('9. METAS'!$L$20,INT((ROW()-13)/2),0))</f>
        <v/>
      </c>
      <c r="I423" s="1004"/>
      <c r="J423" s="244" t="str">
        <f ca="1">IF(MOD(ROW()-13,2)=0,IF(ISBLANK(OFFSET('12. SEGUIMIENTO 2027'!$N$14,INT((ROW()-13)/2),0)),"",OFFSET('12. SEGUIMIENTO 2027'!$N$14,INT((ROW()-13)/2),0)),IF(ISBLANK(OFFSET('9. METAS'!$U$20,INT((ROW()-14)/2),0)),"",OFFSET('9. METAS'!$U$20,INT((ROW()-14)/2),0)))</f>
        <v/>
      </c>
      <c r="K423" s="245" t="str">
        <f ca="1">IF(MOD(ROW()-13,2)=0,IF(ISBLANK(OFFSET('12. SEGUIMIENTO 2027'!$O$14,INT((ROW()-13)/2),0)),"",OFFSET('12. SEGUIMIENTO 2027'!$O$14,INT((ROW()-13)/2),0)),IF(ISBLANK(OFFSET('9. METAS'!$V$20,INT((ROW()-14)/2),0)),"",OFFSET('9. METAS'!$V$20,INT((ROW()-14)/2),0)))</f>
        <v/>
      </c>
      <c r="L423" s="245" t="str">
        <f ca="1">IF(MOD(ROW()-13,2)=0,IF(ISBLANK(OFFSET('12. SEGUIMIENTO 2027'!$P$14,INT((ROW()-13)/2),0)),"",OFFSET('12. SEGUIMIENTO 2027'!$P$14,INT((ROW()-13)/2),0)),IF(ISBLANK(OFFSET('9. METAS'!$W$20,INT((ROW()-14)/2),0)),"",OFFSET('9. METAS'!$W$20,INT((ROW()-14)/2),0)))</f>
        <v/>
      </c>
      <c r="M423" s="246" t="str">
        <f ca="1">IF(MOD(ROW()-13,2)=0,IF(ISBLANK(OFFSET('12. SEGUIMIENTO 2027'!$Q$14,INT((ROW()-13)/2),0)),"",OFFSET('12. SEGUIMIENTO 2027'!$Q$14,INT((ROW()-13)/2),0)),IF(ISBLANK(OFFSET('9. METAS'!$X$20,INT((ROW()-14)/2),0)),"",OFFSET('9. METAS'!$X$20,INT((ROW()-14)/2),0)))</f>
        <v/>
      </c>
      <c r="N423" s="1006" t="str">
        <f t="shared" ref="N423" ca="1" si="406">IFERROR(J423/J424,"ND")</f>
        <v>ND</v>
      </c>
      <c r="O423" s="1008" t="str">
        <f t="shared" ref="O423" ca="1" si="407">IFERROR(((J423)/H423),"ND")</f>
        <v>ND</v>
      </c>
      <c r="P423" s="1010"/>
    </row>
    <row r="424" spans="3:16">
      <c r="C424" s="1025"/>
      <c r="D424" s="1018"/>
      <c r="E424" s="1018"/>
      <c r="F424" s="1021"/>
      <c r="G424" s="1023"/>
      <c r="H424" s="1080"/>
      <c r="I424" s="1012"/>
      <c r="J424" s="244" t="str">
        <f ca="1">IF(MOD(ROW()-13,2)=0,IF(ISBLANK(OFFSET('12. SEGUIMIENTO 2027'!$N$14,INT((ROW()-13)/2),0)),"",OFFSET('12. SEGUIMIENTO 2027'!$N$14,INT((ROW()-13)/2),0)),IF(ISBLANK(OFFSET('9. METAS'!$U$20,INT((ROW()-14)/2),0)),"",OFFSET('9. METAS'!$U$20,INT((ROW()-14)/2),0)))</f>
        <v/>
      </c>
      <c r="K424" s="245" t="str">
        <f ca="1">IF(MOD(ROW()-13,2)=0,IF(ISBLANK(OFFSET('12. SEGUIMIENTO 2027'!$O$14,INT((ROW()-13)/2),0)),"",OFFSET('12. SEGUIMIENTO 2027'!$O$14,INT((ROW()-13)/2),0)),IF(ISBLANK(OFFSET('9. METAS'!$V$20,INT((ROW()-14)/2),0)),"",OFFSET('9. METAS'!$V$20,INT((ROW()-14)/2),0)))</f>
        <v/>
      </c>
      <c r="L424" s="245" t="str">
        <f ca="1">IF(MOD(ROW()-13,2)=0,IF(ISBLANK(OFFSET('12. SEGUIMIENTO 2027'!$P$14,INT((ROW()-13)/2),0)),"",OFFSET('12. SEGUIMIENTO 2027'!$P$14,INT((ROW()-13)/2),0)),IF(ISBLANK(OFFSET('9. METAS'!$W$20,INT((ROW()-14)/2),0)),"",OFFSET('9. METAS'!$W$20,INT((ROW()-14)/2),0)))</f>
        <v/>
      </c>
      <c r="M424" s="246" t="str">
        <f ca="1">IF(MOD(ROW()-13,2)=0,IF(ISBLANK(OFFSET('12. SEGUIMIENTO 2027'!$Q$14,INT((ROW()-13)/2),0)),"",OFFSET('12. SEGUIMIENTO 2027'!$Q$14,INT((ROW()-13)/2),0)),IF(ISBLANK(OFFSET('9. METAS'!$X$20,INT((ROW()-14)/2),0)),"",OFFSET('9. METAS'!$X$20,INT((ROW()-14)/2),0)))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80" t="str">
        <f ca="1">IF(ISBLANK(OFFSET('9. METAS'!$L$20,INT((ROW()-13)/2),0)),"",OFFSET('9. METAS'!$L$20,INT((ROW()-13)/2),0))</f>
        <v/>
      </c>
      <c r="I425" s="1004"/>
      <c r="J425" s="244" t="str">
        <f ca="1">IF(MOD(ROW()-13,2)=0,IF(ISBLANK(OFFSET('12. SEGUIMIENTO 2027'!$N$14,INT((ROW()-13)/2),0)),"",OFFSET('12. SEGUIMIENTO 2027'!$N$14,INT((ROW()-13)/2),0)),IF(ISBLANK(OFFSET('9. METAS'!$U$20,INT((ROW()-14)/2),0)),"",OFFSET('9. METAS'!$U$20,INT((ROW()-14)/2),0)))</f>
        <v/>
      </c>
      <c r="K425" s="245" t="str">
        <f ca="1">IF(MOD(ROW()-13,2)=0,IF(ISBLANK(OFFSET('12. SEGUIMIENTO 2027'!$O$14,INT((ROW()-13)/2),0)),"",OFFSET('12. SEGUIMIENTO 2027'!$O$14,INT((ROW()-13)/2),0)),IF(ISBLANK(OFFSET('9. METAS'!$V$20,INT((ROW()-14)/2),0)),"",OFFSET('9. METAS'!$V$20,INT((ROW()-14)/2),0)))</f>
        <v/>
      </c>
      <c r="L425" s="245" t="str">
        <f ca="1">IF(MOD(ROW()-13,2)=0,IF(ISBLANK(OFFSET('12. SEGUIMIENTO 2027'!$P$14,INT((ROW()-13)/2),0)),"",OFFSET('12. SEGUIMIENTO 2027'!$P$14,INT((ROW()-13)/2),0)),IF(ISBLANK(OFFSET('9. METAS'!$W$20,INT((ROW()-14)/2),0)),"",OFFSET('9. METAS'!$W$20,INT((ROW()-14)/2),0)))</f>
        <v/>
      </c>
      <c r="M425" s="246" t="str">
        <f ca="1">IF(MOD(ROW()-13,2)=0,IF(ISBLANK(OFFSET('12. SEGUIMIENTO 2027'!$Q$14,INT((ROW()-13)/2),0)),"",OFFSET('12. SEGUIMIENTO 2027'!$Q$14,INT((ROW()-13)/2),0)),IF(ISBLANK(OFFSET('9. METAS'!$X$20,INT((ROW()-14)/2),0)),"",OFFSET('9. METAS'!$X$20,INT((ROW()-14)/2),0)))</f>
        <v/>
      </c>
      <c r="N425" s="1006" t="str">
        <f t="shared" ref="N425" ca="1" si="408">IFERROR(J425/J426,"ND")</f>
        <v>ND</v>
      </c>
      <c r="O425" s="1008" t="str">
        <f t="shared" ref="O425" ca="1" si="409">IFERROR(((J425)/H425),"ND")</f>
        <v>ND</v>
      </c>
      <c r="P425" s="1010"/>
    </row>
    <row r="426" spans="3:16">
      <c r="C426" s="1025"/>
      <c r="D426" s="1018"/>
      <c r="E426" s="1018"/>
      <c r="F426" s="1021"/>
      <c r="G426" s="1023"/>
      <c r="H426" s="1080"/>
      <c r="I426" s="1012"/>
      <c r="J426" s="244" t="str">
        <f ca="1">IF(MOD(ROW()-13,2)=0,IF(ISBLANK(OFFSET('12. SEGUIMIENTO 2027'!$N$14,INT((ROW()-13)/2),0)),"",OFFSET('12. SEGUIMIENTO 2027'!$N$14,INT((ROW()-13)/2),0)),IF(ISBLANK(OFFSET('9. METAS'!$U$20,INT((ROW()-14)/2),0)),"",OFFSET('9. METAS'!$U$20,INT((ROW()-14)/2),0)))</f>
        <v/>
      </c>
      <c r="K426" s="245" t="str">
        <f ca="1">IF(MOD(ROW()-13,2)=0,IF(ISBLANK(OFFSET('12. SEGUIMIENTO 2027'!$O$14,INT((ROW()-13)/2),0)),"",OFFSET('12. SEGUIMIENTO 2027'!$O$14,INT((ROW()-13)/2),0)),IF(ISBLANK(OFFSET('9. METAS'!$V$20,INT((ROW()-14)/2),0)),"",OFFSET('9. METAS'!$V$20,INT((ROW()-14)/2),0)))</f>
        <v/>
      </c>
      <c r="L426" s="245" t="str">
        <f ca="1">IF(MOD(ROW()-13,2)=0,IF(ISBLANK(OFFSET('12. SEGUIMIENTO 2027'!$P$14,INT((ROW()-13)/2),0)),"",OFFSET('12. SEGUIMIENTO 2027'!$P$14,INT((ROW()-13)/2),0)),IF(ISBLANK(OFFSET('9. METAS'!$W$20,INT((ROW()-14)/2),0)),"",OFFSET('9. METAS'!$W$20,INT((ROW()-14)/2),0)))</f>
        <v/>
      </c>
      <c r="M426" s="246" t="str">
        <f ca="1">IF(MOD(ROW()-13,2)=0,IF(ISBLANK(OFFSET('12. SEGUIMIENTO 2027'!$Q$14,INT((ROW()-13)/2),0)),"",OFFSET('12. SEGUIMIENTO 2027'!$Q$14,INT((ROW()-13)/2),0)),IF(ISBLANK(OFFSET('9. METAS'!$X$20,INT((ROW()-14)/2),0)),"",OFFSET('9. METAS'!$X$20,INT((ROW()-14)/2),0)))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80" t="str">
        <f ca="1">IF(ISBLANK(OFFSET('9. METAS'!$L$20,INT((ROW()-13)/2),0)),"",OFFSET('9. METAS'!$L$20,INT((ROW()-13)/2),0))</f>
        <v/>
      </c>
      <c r="I427" s="1004"/>
      <c r="J427" s="244" t="str">
        <f ca="1">IF(MOD(ROW()-13,2)=0,IF(ISBLANK(OFFSET('12. SEGUIMIENTO 2027'!$N$14,INT((ROW()-13)/2),0)),"",OFFSET('12. SEGUIMIENTO 2027'!$N$14,INT((ROW()-13)/2),0)),IF(ISBLANK(OFFSET('9. METAS'!$U$20,INT((ROW()-14)/2),0)),"",OFFSET('9. METAS'!$U$20,INT((ROW()-14)/2),0)))</f>
        <v/>
      </c>
      <c r="K427" s="245" t="str">
        <f ca="1">IF(MOD(ROW()-13,2)=0,IF(ISBLANK(OFFSET('12. SEGUIMIENTO 2027'!$O$14,INT((ROW()-13)/2),0)),"",OFFSET('12. SEGUIMIENTO 2027'!$O$14,INT((ROW()-13)/2),0)),IF(ISBLANK(OFFSET('9. METAS'!$V$20,INT((ROW()-14)/2),0)),"",OFFSET('9. METAS'!$V$20,INT((ROW()-14)/2),0)))</f>
        <v/>
      </c>
      <c r="L427" s="245" t="str">
        <f ca="1">IF(MOD(ROW()-13,2)=0,IF(ISBLANK(OFFSET('12. SEGUIMIENTO 2027'!$P$14,INT((ROW()-13)/2),0)),"",OFFSET('12. SEGUIMIENTO 2027'!$P$14,INT((ROW()-13)/2),0)),IF(ISBLANK(OFFSET('9. METAS'!$W$20,INT((ROW()-14)/2),0)),"",OFFSET('9. METAS'!$W$20,INT((ROW()-14)/2),0)))</f>
        <v/>
      </c>
      <c r="M427" s="246" t="str">
        <f ca="1">IF(MOD(ROW()-13,2)=0,IF(ISBLANK(OFFSET('12. SEGUIMIENTO 2027'!$Q$14,INT((ROW()-13)/2),0)),"",OFFSET('12. SEGUIMIENTO 2027'!$Q$14,INT((ROW()-13)/2),0)),IF(ISBLANK(OFFSET('9. METAS'!$X$20,INT((ROW()-14)/2),0)),"",OFFSET('9. METAS'!$X$20,INT((ROW()-14)/2),0)))</f>
        <v/>
      </c>
      <c r="N427" s="1006" t="str">
        <f t="shared" ref="N427" ca="1" si="410">IFERROR(J427/J428,"ND")</f>
        <v>ND</v>
      </c>
      <c r="O427" s="1008" t="str">
        <f t="shared" ref="O427" ca="1" si="411">IFERROR(((J427)/H427),"ND")</f>
        <v>ND</v>
      </c>
      <c r="P427" s="1010"/>
    </row>
    <row r="428" spans="3:16">
      <c r="C428" s="1025"/>
      <c r="D428" s="1018"/>
      <c r="E428" s="1018"/>
      <c r="F428" s="1021"/>
      <c r="G428" s="1023"/>
      <c r="H428" s="1080"/>
      <c r="I428" s="1012"/>
      <c r="J428" s="244" t="str">
        <f ca="1">IF(MOD(ROW()-13,2)=0,IF(ISBLANK(OFFSET('12. SEGUIMIENTO 2027'!$N$14,INT((ROW()-13)/2),0)),"",OFFSET('12. SEGUIMIENTO 2027'!$N$14,INT((ROW()-13)/2),0)),IF(ISBLANK(OFFSET('9. METAS'!$U$20,INT((ROW()-14)/2),0)),"",OFFSET('9. METAS'!$U$20,INT((ROW()-14)/2),0)))</f>
        <v/>
      </c>
      <c r="K428" s="245" t="str">
        <f ca="1">IF(MOD(ROW()-13,2)=0,IF(ISBLANK(OFFSET('12. SEGUIMIENTO 2027'!$O$14,INT((ROW()-13)/2),0)),"",OFFSET('12. SEGUIMIENTO 2027'!$O$14,INT((ROW()-13)/2),0)),IF(ISBLANK(OFFSET('9. METAS'!$V$20,INT((ROW()-14)/2),0)),"",OFFSET('9. METAS'!$V$20,INT((ROW()-14)/2),0)))</f>
        <v/>
      </c>
      <c r="L428" s="245" t="str">
        <f ca="1">IF(MOD(ROW()-13,2)=0,IF(ISBLANK(OFFSET('12. SEGUIMIENTO 2027'!$P$14,INT((ROW()-13)/2),0)),"",OFFSET('12. SEGUIMIENTO 2027'!$P$14,INT((ROW()-13)/2),0)),IF(ISBLANK(OFFSET('9. METAS'!$W$20,INT((ROW()-14)/2),0)),"",OFFSET('9. METAS'!$W$20,INT((ROW()-14)/2),0)))</f>
        <v/>
      </c>
      <c r="M428" s="246" t="str">
        <f ca="1">IF(MOD(ROW()-13,2)=0,IF(ISBLANK(OFFSET('12. SEGUIMIENTO 2027'!$Q$14,INT((ROW()-13)/2),0)),"",OFFSET('12. SEGUIMIENTO 2027'!$Q$14,INT((ROW()-13)/2),0)),IF(ISBLANK(OFFSET('9. METAS'!$X$20,INT((ROW()-14)/2),0)),"",OFFSET('9. METAS'!$X$20,INT((ROW()-14)/2),0)))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80">
        <f ca="1">IF(ISBLANK(OFFSET('9. METAS'!$L$20,INT((ROW()-13)/2),0)),"",OFFSET('9. METAS'!$L$20,INT((ROW()-13)/2),0))</f>
        <v>100</v>
      </c>
      <c r="I429" s="1004"/>
      <c r="J429" s="244" t="str">
        <f ca="1">IF(MOD(ROW()-13,2)=0,IF(ISBLANK(OFFSET('12. SEGUIMIENTO 2027'!$N$14,INT((ROW()-13)/2),0)),"",OFFSET('12. SEGUIMIENTO 2027'!$N$14,INT((ROW()-13)/2),0)),IF(ISBLANK(OFFSET('9. METAS'!$U$20,INT((ROW()-14)/2),0)),"",OFFSET('9. METAS'!$U$20,INT((ROW()-14)/2),0)))</f>
        <v/>
      </c>
      <c r="K429" s="245" t="str">
        <f ca="1">IF(MOD(ROW()-13,2)=0,IF(ISBLANK(OFFSET('12. SEGUIMIENTO 2027'!$O$14,INT((ROW()-13)/2),0)),"",OFFSET('12. SEGUIMIENTO 2027'!$O$14,INT((ROW()-13)/2),0)),IF(ISBLANK(OFFSET('9. METAS'!$V$20,INT((ROW()-14)/2),0)),"",OFFSET('9. METAS'!$V$20,INT((ROW()-14)/2),0)))</f>
        <v/>
      </c>
      <c r="L429" s="245" t="str">
        <f ca="1">IF(MOD(ROW()-13,2)=0,IF(ISBLANK(OFFSET('12. SEGUIMIENTO 2027'!$P$14,INT((ROW()-13)/2),0)),"",OFFSET('12. SEGUIMIENTO 2027'!$P$14,INT((ROW()-13)/2),0)),IF(ISBLANK(OFFSET('9. METAS'!$W$20,INT((ROW()-14)/2),0)),"",OFFSET('9. METAS'!$W$20,INT((ROW()-14)/2),0)))</f>
        <v/>
      </c>
      <c r="M429" s="246" t="str">
        <f ca="1">IF(MOD(ROW()-13,2)=0,IF(ISBLANK(OFFSET('12. SEGUIMIENTO 2027'!$Q$14,INT((ROW()-13)/2),0)),"",OFFSET('12. SEGUIMIENTO 2027'!$Q$14,INT((ROW()-13)/2),0)),IF(ISBLANK(OFFSET('9. METAS'!$X$20,INT((ROW()-14)/2),0)),"",OFFSET('9. METAS'!$X$20,INT((ROW()-14)/2),0)))</f>
        <v/>
      </c>
      <c r="N429" s="1006" t="str">
        <f t="shared" ref="N429" ca="1" si="412">IFERROR(J429/J430,"ND")</f>
        <v>ND</v>
      </c>
      <c r="O429" s="1008" t="str">
        <f t="shared" ref="O429" ca="1" si="413">IFERROR(((J429)/H429),"ND")</f>
        <v>ND</v>
      </c>
      <c r="P429" s="1010"/>
    </row>
    <row r="430" spans="3:16">
      <c r="C430" s="1025"/>
      <c r="D430" s="1018"/>
      <c r="E430" s="1018"/>
      <c r="F430" s="1021"/>
      <c r="G430" s="1023"/>
      <c r="H430" s="1080"/>
      <c r="I430" s="1012"/>
      <c r="J430" s="244">
        <f ca="1">IF(MOD(ROW()-13,2)=0,IF(ISBLANK(OFFSET('12. SEGUIMIENTO 2027'!$N$14,INT((ROW()-13)/2),0)),"",OFFSET('12. SEGUIMIENTO 2027'!$N$14,INT((ROW()-13)/2),0)),IF(ISBLANK(OFFSET('9. METAS'!$U$20,INT((ROW()-14)/2),0)),"",OFFSET('9. METAS'!$U$20,INT((ROW()-14)/2),0)))</f>
        <v>25</v>
      </c>
      <c r="K430" s="245">
        <f ca="1">IF(MOD(ROW()-13,2)=0,IF(ISBLANK(OFFSET('12. SEGUIMIENTO 2027'!$O$14,INT((ROW()-13)/2),0)),"",OFFSET('12. SEGUIMIENTO 2027'!$O$14,INT((ROW()-13)/2),0)),IF(ISBLANK(OFFSET('9. METAS'!$V$20,INT((ROW()-14)/2),0)),"",OFFSET('9. METAS'!$V$20,INT((ROW()-14)/2),0)))</f>
        <v>25</v>
      </c>
      <c r="L430" s="245">
        <f ca="1">IF(MOD(ROW()-13,2)=0,IF(ISBLANK(OFFSET('12. SEGUIMIENTO 2027'!$P$14,INT((ROW()-13)/2),0)),"",OFFSET('12. SEGUIMIENTO 2027'!$P$14,INT((ROW()-13)/2),0)),IF(ISBLANK(OFFSET('9. METAS'!$W$20,INT((ROW()-14)/2),0)),"",OFFSET('9. METAS'!$W$20,INT((ROW()-14)/2),0)))</f>
        <v>25</v>
      </c>
      <c r="M430" s="246">
        <f ca="1">IF(MOD(ROW()-13,2)=0,IF(ISBLANK(OFFSET('12. SEGUIMIENTO 2027'!$Q$14,INT((ROW()-13)/2),0)),"",OFFSET('12. SEGUIMIENTO 2027'!$Q$14,INT((ROW()-13)/2),0)),IF(ISBLANK(OFFSET('9. METAS'!$X$20,INT((ROW()-14)/2),0)),"",OFFSET('9. METAS'!$X$20,INT((ROW()-14)/2),0)))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80">
        <f ca="1">IF(ISBLANK(OFFSET('9. METAS'!$L$20,INT((ROW()-13)/2),0)),"",OFFSET('9. METAS'!$L$20,INT((ROW()-13)/2),0))</f>
        <v>2400</v>
      </c>
      <c r="I431" s="1004"/>
      <c r="J431" s="244" t="str">
        <f ca="1">IF(MOD(ROW()-13,2)=0,IF(ISBLANK(OFFSET('12. SEGUIMIENTO 2027'!$N$14,INT((ROW()-13)/2),0)),"",OFFSET('12. SEGUIMIENTO 2027'!$N$14,INT((ROW()-13)/2),0)),IF(ISBLANK(OFFSET('9. METAS'!$U$20,INT((ROW()-14)/2),0)),"",OFFSET('9. METAS'!$U$20,INT((ROW()-14)/2),0)))</f>
        <v/>
      </c>
      <c r="K431" s="245" t="str">
        <f ca="1">IF(MOD(ROW()-13,2)=0,IF(ISBLANK(OFFSET('12. SEGUIMIENTO 2027'!$O$14,INT((ROW()-13)/2),0)),"",OFFSET('12. SEGUIMIENTO 2027'!$O$14,INT((ROW()-13)/2),0)),IF(ISBLANK(OFFSET('9. METAS'!$V$20,INT((ROW()-14)/2),0)),"",OFFSET('9. METAS'!$V$20,INT((ROW()-14)/2),0)))</f>
        <v/>
      </c>
      <c r="L431" s="245" t="str">
        <f ca="1">IF(MOD(ROW()-13,2)=0,IF(ISBLANK(OFFSET('12. SEGUIMIENTO 2027'!$P$14,INT((ROW()-13)/2),0)),"",OFFSET('12. SEGUIMIENTO 2027'!$P$14,INT((ROW()-13)/2),0)),IF(ISBLANK(OFFSET('9. METAS'!$W$20,INT((ROW()-14)/2),0)),"",OFFSET('9. METAS'!$W$20,INT((ROW()-14)/2),0)))</f>
        <v/>
      </c>
      <c r="M431" s="246" t="str">
        <f ca="1">IF(MOD(ROW()-13,2)=0,IF(ISBLANK(OFFSET('12. SEGUIMIENTO 2027'!$Q$14,INT((ROW()-13)/2),0)),"",OFFSET('12. SEGUIMIENTO 2027'!$Q$14,INT((ROW()-13)/2),0)),IF(ISBLANK(OFFSET('9. METAS'!$X$20,INT((ROW()-14)/2),0)),"",OFFSET('9. METAS'!$X$20,INT((ROW()-14)/2),0)))</f>
        <v/>
      </c>
      <c r="N431" s="1006" t="str">
        <f t="shared" ref="N431" ca="1" si="414">IFERROR(J431/J432,"ND")</f>
        <v>ND</v>
      </c>
      <c r="O431" s="1008" t="str">
        <f t="shared" ref="O431" ca="1" si="415">IFERROR(((J431)/H431),"ND")</f>
        <v>ND</v>
      </c>
      <c r="P431" s="1010"/>
    </row>
    <row r="432" spans="3:16">
      <c r="C432" s="1025"/>
      <c r="D432" s="1018"/>
      <c r="E432" s="1018"/>
      <c r="F432" s="1021"/>
      <c r="G432" s="1023"/>
      <c r="H432" s="1080"/>
      <c r="I432" s="1012"/>
      <c r="J432" s="244">
        <f ca="1">IF(MOD(ROW()-13,2)=0,IF(ISBLANK(OFFSET('12. SEGUIMIENTO 2027'!$N$14,INT((ROW()-13)/2),0)),"",OFFSET('12. SEGUIMIENTO 2027'!$N$14,INT((ROW()-13)/2),0)),IF(ISBLANK(OFFSET('9. METAS'!$U$20,INT((ROW()-14)/2),0)),"",OFFSET('9. METAS'!$U$20,INT((ROW()-14)/2),0)))</f>
        <v>600</v>
      </c>
      <c r="K432" s="245">
        <f ca="1">IF(MOD(ROW()-13,2)=0,IF(ISBLANK(OFFSET('12. SEGUIMIENTO 2027'!$O$14,INT((ROW()-13)/2),0)),"",OFFSET('12. SEGUIMIENTO 2027'!$O$14,INT((ROW()-13)/2),0)),IF(ISBLANK(OFFSET('9. METAS'!$V$20,INT((ROW()-14)/2),0)),"",OFFSET('9. METAS'!$V$20,INT((ROW()-14)/2),0)))</f>
        <v>600</v>
      </c>
      <c r="L432" s="245">
        <f ca="1">IF(MOD(ROW()-13,2)=0,IF(ISBLANK(OFFSET('12. SEGUIMIENTO 2027'!$P$14,INT((ROW()-13)/2),0)),"",OFFSET('12. SEGUIMIENTO 2027'!$P$14,INT((ROW()-13)/2),0)),IF(ISBLANK(OFFSET('9. METAS'!$W$20,INT((ROW()-14)/2),0)),"",OFFSET('9. METAS'!$W$20,INT((ROW()-14)/2),0)))</f>
        <v>600</v>
      </c>
      <c r="M432" s="246">
        <f ca="1">IF(MOD(ROW()-13,2)=0,IF(ISBLANK(OFFSET('12. SEGUIMIENTO 2027'!$Q$14,INT((ROW()-13)/2),0)),"",OFFSET('12. SEGUIMIENTO 2027'!$Q$14,INT((ROW()-13)/2),0)),IF(ISBLANK(OFFSET('9. METAS'!$X$20,INT((ROW()-14)/2),0)),"",OFFSET('9. METAS'!$X$20,INT((ROW()-14)/2),0)))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80">
        <f ca="1">IF(ISBLANK(OFFSET('9. METAS'!$L$20,INT((ROW()-13)/2),0)),"",OFFSET('9. METAS'!$L$20,INT((ROW()-13)/2),0))</f>
        <v>1400</v>
      </c>
      <c r="I433" s="1004"/>
      <c r="J433" s="244" t="str">
        <f ca="1">IF(MOD(ROW()-13,2)=0,IF(ISBLANK(OFFSET('12. SEGUIMIENTO 2027'!$N$14,INT((ROW()-13)/2),0)),"",OFFSET('12. SEGUIMIENTO 2027'!$N$14,INT((ROW()-13)/2),0)),IF(ISBLANK(OFFSET('9. METAS'!$U$20,INT((ROW()-14)/2),0)),"",OFFSET('9. METAS'!$U$20,INT((ROW()-14)/2),0)))</f>
        <v/>
      </c>
      <c r="K433" s="245" t="str">
        <f ca="1">IF(MOD(ROW()-13,2)=0,IF(ISBLANK(OFFSET('12. SEGUIMIENTO 2027'!$O$14,INT((ROW()-13)/2),0)),"",OFFSET('12. SEGUIMIENTO 2027'!$O$14,INT((ROW()-13)/2),0)),IF(ISBLANK(OFFSET('9. METAS'!$V$20,INT((ROW()-14)/2),0)),"",OFFSET('9. METAS'!$V$20,INT((ROW()-14)/2),0)))</f>
        <v/>
      </c>
      <c r="L433" s="245" t="str">
        <f ca="1">IF(MOD(ROW()-13,2)=0,IF(ISBLANK(OFFSET('12. SEGUIMIENTO 2027'!$P$14,INT((ROW()-13)/2),0)),"",OFFSET('12. SEGUIMIENTO 2027'!$P$14,INT((ROW()-13)/2),0)),IF(ISBLANK(OFFSET('9. METAS'!$W$20,INT((ROW()-14)/2),0)),"",OFFSET('9. METAS'!$W$20,INT((ROW()-14)/2),0)))</f>
        <v/>
      </c>
      <c r="M433" s="246" t="str">
        <f ca="1">IF(MOD(ROW()-13,2)=0,IF(ISBLANK(OFFSET('12. SEGUIMIENTO 2027'!$Q$14,INT((ROW()-13)/2),0)),"",OFFSET('12. SEGUIMIENTO 2027'!$Q$14,INT((ROW()-13)/2),0)),IF(ISBLANK(OFFSET('9. METAS'!$X$20,INT((ROW()-14)/2),0)),"",OFFSET('9. METAS'!$X$20,INT((ROW()-14)/2),0)))</f>
        <v/>
      </c>
      <c r="N433" s="1006" t="str">
        <f t="shared" ref="N433" ca="1" si="416">IFERROR(J433/J434,"ND")</f>
        <v>ND</v>
      </c>
      <c r="O433" s="1008" t="str">
        <f t="shared" ref="O433" ca="1" si="417">IFERROR(((J433)/H433),"ND")</f>
        <v>ND</v>
      </c>
      <c r="P433" s="1010"/>
    </row>
    <row r="434" spans="3:16">
      <c r="C434" s="1025"/>
      <c r="D434" s="1018"/>
      <c r="E434" s="1018"/>
      <c r="F434" s="1021"/>
      <c r="G434" s="1023"/>
      <c r="H434" s="1080"/>
      <c r="I434" s="1012"/>
      <c r="J434" s="244">
        <f ca="1">IF(MOD(ROW()-13,2)=0,IF(ISBLANK(OFFSET('12. SEGUIMIENTO 2027'!$N$14,INT((ROW()-13)/2),0)),"",OFFSET('12. SEGUIMIENTO 2027'!$N$14,INT((ROW()-13)/2),0)),IF(ISBLANK(OFFSET('9. METAS'!$U$20,INT((ROW()-14)/2),0)),"",OFFSET('9. METAS'!$U$20,INT((ROW()-14)/2),0)))</f>
        <v>350</v>
      </c>
      <c r="K434" s="245">
        <f ca="1">IF(MOD(ROW()-13,2)=0,IF(ISBLANK(OFFSET('12. SEGUIMIENTO 2027'!$O$14,INT((ROW()-13)/2),0)),"",OFFSET('12. SEGUIMIENTO 2027'!$O$14,INT((ROW()-13)/2),0)),IF(ISBLANK(OFFSET('9. METAS'!$V$20,INT((ROW()-14)/2),0)),"",OFFSET('9. METAS'!$V$20,INT((ROW()-14)/2),0)))</f>
        <v>350</v>
      </c>
      <c r="L434" s="245">
        <f ca="1">IF(MOD(ROW()-13,2)=0,IF(ISBLANK(OFFSET('12. SEGUIMIENTO 2027'!$P$14,INT((ROW()-13)/2),0)),"",OFFSET('12. SEGUIMIENTO 2027'!$P$14,INT((ROW()-13)/2),0)),IF(ISBLANK(OFFSET('9. METAS'!$W$20,INT((ROW()-14)/2),0)),"",OFFSET('9. METAS'!$W$20,INT((ROW()-14)/2),0)))</f>
        <v>350</v>
      </c>
      <c r="M434" s="246">
        <f ca="1">IF(MOD(ROW()-13,2)=0,IF(ISBLANK(OFFSET('12. SEGUIMIENTO 2027'!$Q$14,INT((ROW()-13)/2),0)),"",OFFSET('12. SEGUIMIENTO 2027'!$Q$14,INT((ROW()-13)/2),0)),IF(ISBLANK(OFFSET('9. METAS'!$X$20,INT((ROW()-14)/2),0)),"",OFFSET('9. METAS'!$X$20,INT((ROW()-14)/2),0)))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80">
        <f ca="1">IF(ISBLANK(OFFSET('9. METAS'!$L$20,INT((ROW()-13)/2),0)),"",OFFSET('9. METAS'!$L$20,INT((ROW()-13)/2),0))</f>
        <v>120</v>
      </c>
      <c r="I435" s="1004"/>
      <c r="J435" s="244" t="str">
        <f ca="1">IF(MOD(ROW()-13,2)=0,IF(ISBLANK(OFFSET('12. SEGUIMIENTO 2027'!$N$14,INT((ROW()-13)/2),0)),"",OFFSET('12. SEGUIMIENTO 2027'!$N$14,INT((ROW()-13)/2),0)),IF(ISBLANK(OFFSET('9. METAS'!$U$20,INT((ROW()-14)/2),0)),"",OFFSET('9. METAS'!$U$20,INT((ROW()-14)/2),0)))</f>
        <v/>
      </c>
      <c r="K435" s="245" t="str">
        <f ca="1">IF(MOD(ROW()-13,2)=0,IF(ISBLANK(OFFSET('12. SEGUIMIENTO 2027'!$O$14,INT((ROW()-13)/2),0)),"",OFFSET('12. SEGUIMIENTO 2027'!$O$14,INT((ROW()-13)/2),0)),IF(ISBLANK(OFFSET('9. METAS'!$V$20,INT((ROW()-14)/2),0)),"",OFFSET('9. METAS'!$V$20,INT((ROW()-14)/2),0)))</f>
        <v/>
      </c>
      <c r="L435" s="245" t="str">
        <f ca="1">IF(MOD(ROW()-13,2)=0,IF(ISBLANK(OFFSET('12. SEGUIMIENTO 2027'!$P$14,INT((ROW()-13)/2),0)),"",OFFSET('12. SEGUIMIENTO 2027'!$P$14,INT((ROW()-13)/2),0)),IF(ISBLANK(OFFSET('9. METAS'!$W$20,INT((ROW()-14)/2),0)),"",OFFSET('9. METAS'!$W$20,INT((ROW()-14)/2),0)))</f>
        <v/>
      </c>
      <c r="M435" s="246" t="str">
        <f ca="1">IF(MOD(ROW()-13,2)=0,IF(ISBLANK(OFFSET('12. SEGUIMIENTO 2027'!$Q$14,INT((ROW()-13)/2),0)),"",OFFSET('12. SEGUIMIENTO 2027'!$Q$14,INT((ROW()-13)/2),0)),IF(ISBLANK(OFFSET('9. METAS'!$X$20,INT((ROW()-14)/2),0)),"",OFFSET('9. METAS'!$X$20,INT((ROW()-14)/2),0)))</f>
        <v/>
      </c>
      <c r="N435" s="1006" t="str">
        <f t="shared" ref="N435" ca="1" si="418">IFERROR(J435/J436,"ND")</f>
        <v>ND</v>
      </c>
      <c r="O435" s="1008" t="str">
        <f t="shared" ref="O435" ca="1" si="419">IFERROR(((J435)/H435),"ND")</f>
        <v>ND</v>
      </c>
      <c r="P435" s="1010"/>
    </row>
    <row r="436" spans="3:16">
      <c r="C436" s="1025"/>
      <c r="D436" s="1018"/>
      <c r="E436" s="1018"/>
      <c r="F436" s="1021"/>
      <c r="G436" s="1023"/>
      <c r="H436" s="1080"/>
      <c r="I436" s="1012"/>
      <c r="J436" s="244">
        <f ca="1">IF(MOD(ROW()-13,2)=0,IF(ISBLANK(OFFSET('12. SEGUIMIENTO 2027'!$N$14,INT((ROW()-13)/2),0)),"",OFFSET('12. SEGUIMIENTO 2027'!$N$14,INT((ROW()-13)/2),0)),IF(ISBLANK(OFFSET('9. METAS'!$U$20,INT((ROW()-14)/2),0)),"",OFFSET('9. METAS'!$U$20,INT((ROW()-14)/2),0)))</f>
        <v>30</v>
      </c>
      <c r="K436" s="245">
        <f ca="1">IF(MOD(ROW()-13,2)=0,IF(ISBLANK(OFFSET('12. SEGUIMIENTO 2027'!$O$14,INT((ROW()-13)/2),0)),"",OFFSET('12. SEGUIMIENTO 2027'!$O$14,INT((ROW()-13)/2),0)),IF(ISBLANK(OFFSET('9. METAS'!$V$20,INT((ROW()-14)/2),0)),"",OFFSET('9. METAS'!$V$20,INT((ROW()-14)/2),0)))</f>
        <v>30</v>
      </c>
      <c r="L436" s="245">
        <f ca="1">IF(MOD(ROW()-13,2)=0,IF(ISBLANK(OFFSET('12. SEGUIMIENTO 2027'!$P$14,INT((ROW()-13)/2),0)),"",OFFSET('12. SEGUIMIENTO 2027'!$P$14,INT((ROW()-13)/2),0)),IF(ISBLANK(OFFSET('9. METAS'!$W$20,INT((ROW()-14)/2),0)),"",OFFSET('9. METAS'!$W$20,INT((ROW()-14)/2),0)))</f>
        <v>30</v>
      </c>
      <c r="M436" s="246">
        <f ca="1">IF(MOD(ROW()-13,2)=0,IF(ISBLANK(OFFSET('12. SEGUIMIENTO 2027'!$Q$14,INT((ROW()-13)/2),0)),"",OFFSET('12. SEGUIMIENTO 2027'!$Q$14,INT((ROW()-13)/2),0)),IF(ISBLANK(OFFSET('9. METAS'!$X$20,INT((ROW()-14)/2),0)),"",OFFSET('9. METAS'!$X$20,INT((ROW()-14)/2),0)))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80">
        <f ca="1">IF(ISBLANK(OFFSET('9. METAS'!$L$20,INT((ROW()-13)/2),0)),"",OFFSET('9. METAS'!$L$20,INT((ROW()-13)/2),0))</f>
        <v>8</v>
      </c>
      <c r="I437" s="1004"/>
      <c r="J437" s="244" t="str">
        <f ca="1">IF(MOD(ROW()-13,2)=0,IF(ISBLANK(OFFSET('12. SEGUIMIENTO 2027'!$N$14,INT((ROW()-13)/2),0)),"",OFFSET('12. SEGUIMIENTO 2027'!$N$14,INT((ROW()-13)/2),0)),IF(ISBLANK(OFFSET('9. METAS'!$U$20,INT((ROW()-14)/2),0)),"",OFFSET('9. METAS'!$U$20,INT((ROW()-14)/2),0)))</f>
        <v/>
      </c>
      <c r="K437" s="245" t="str">
        <f ca="1">IF(MOD(ROW()-13,2)=0,IF(ISBLANK(OFFSET('12. SEGUIMIENTO 2027'!$O$14,INT((ROW()-13)/2),0)),"",OFFSET('12. SEGUIMIENTO 2027'!$O$14,INT((ROW()-13)/2),0)),IF(ISBLANK(OFFSET('9. METAS'!$V$20,INT((ROW()-14)/2),0)),"",OFFSET('9. METAS'!$V$20,INT((ROW()-14)/2),0)))</f>
        <v/>
      </c>
      <c r="L437" s="245" t="str">
        <f ca="1">IF(MOD(ROW()-13,2)=0,IF(ISBLANK(OFFSET('12. SEGUIMIENTO 2027'!$P$14,INT((ROW()-13)/2),0)),"",OFFSET('12. SEGUIMIENTO 2027'!$P$14,INT((ROW()-13)/2),0)),IF(ISBLANK(OFFSET('9. METAS'!$W$20,INT((ROW()-14)/2),0)),"",OFFSET('9. METAS'!$W$20,INT((ROW()-14)/2),0)))</f>
        <v/>
      </c>
      <c r="M437" s="246" t="str">
        <f ca="1">IF(MOD(ROW()-13,2)=0,IF(ISBLANK(OFFSET('12. SEGUIMIENTO 2027'!$Q$14,INT((ROW()-13)/2),0)),"",OFFSET('12. SEGUIMIENTO 2027'!$Q$14,INT((ROW()-13)/2),0)),IF(ISBLANK(OFFSET('9. METAS'!$X$20,INT((ROW()-14)/2),0)),"",OFFSET('9. METAS'!$X$20,INT((ROW()-14)/2),0)))</f>
        <v/>
      </c>
      <c r="N437" s="1006" t="str">
        <f t="shared" ref="N437" ca="1" si="420">IFERROR(J437/J438,"ND")</f>
        <v>ND</v>
      </c>
      <c r="O437" s="1008" t="str">
        <f t="shared" ref="O437" ca="1" si="421">IFERROR(((J437)/H437),"ND")</f>
        <v>ND</v>
      </c>
      <c r="P437" s="1010"/>
    </row>
    <row r="438" spans="3:16">
      <c r="C438" s="1025"/>
      <c r="D438" s="1018"/>
      <c r="E438" s="1018"/>
      <c r="F438" s="1021"/>
      <c r="G438" s="1023"/>
      <c r="H438" s="1080"/>
      <c r="I438" s="1012"/>
      <c r="J438" s="244">
        <f ca="1">IF(MOD(ROW()-13,2)=0,IF(ISBLANK(OFFSET('12. SEGUIMIENTO 2027'!$N$14,INT((ROW()-13)/2),0)),"",OFFSET('12. SEGUIMIENTO 2027'!$N$14,INT((ROW()-13)/2),0)),IF(ISBLANK(OFFSET('9. METAS'!$U$20,INT((ROW()-14)/2),0)),"",OFFSET('9. METAS'!$U$20,INT((ROW()-14)/2),0)))</f>
        <v>2</v>
      </c>
      <c r="K438" s="245">
        <f ca="1">IF(MOD(ROW()-13,2)=0,IF(ISBLANK(OFFSET('12. SEGUIMIENTO 2027'!$O$14,INT((ROW()-13)/2),0)),"",OFFSET('12. SEGUIMIENTO 2027'!$O$14,INT((ROW()-13)/2),0)),IF(ISBLANK(OFFSET('9. METAS'!$V$20,INT((ROW()-14)/2),0)),"",OFFSET('9. METAS'!$V$20,INT((ROW()-14)/2),0)))</f>
        <v>2</v>
      </c>
      <c r="L438" s="245">
        <f ca="1">IF(MOD(ROW()-13,2)=0,IF(ISBLANK(OFFSET('12. SEGUIMIENTO 2027'!$P$14,INT((ROW()-13)/2),0)),"",OFFSET('12. SEGUIMIENTO 2027'!$P$14,INT((ROW()-13)/2),0)),IF(ISBLANK(OFFSET('9. METAS'!$W$20,INT((ROW()-14)/2),0)),"",OFFSET('9. METAS'!$W$20,INT((ROW()-14)/2),0)))</f>
        <v>2</v>
      </c>
      <c r="M438" s="246">
        <f ca="1">IF(MOD(ROW()-13,2)=0,IF(ISBLANK(OFFSET('12. SEGUIMIENTO 2027'!$Q$14,INT((ROW()-13)/2),0)),"",OFFSET('12. SEGUIMIENTO 2027'!$Q$14,INT((ROW()-13)/2),0)),IF(ISBLANK(OFFSET('9. METAS'!$X$20,INT((ROW()-14)/2),0)),"",OFFSET('9. METAS'!$X$20,INT((ROW()-14)/2),0)))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80" t="str">
        <f ca="1">IF(ISBLANK(OFFSET('9. METAS'!$L$20,INT((ROW()-13)/2),0)),"",OFFSET('9. METAS'!$L$20,INT((ROW()-13)/2),0))</f>
        <v/>
      </c>
      <c r="I439" s="1004"/>
      <c r="J439" s="244" t="str">
        <f ca="1">IF(MOD(ROW()-13,2)=0,IF(ISBLANK(OFFSET('12. SEGUIMIENTO 2027'!$N$14,INT((ROW()-13)/2),0)),"",OFFSET('12. SEGUIMIENTO 2027'!$N$14,INT((ROW()-13)/2),0)),IF(ISBLANK(OFFSET('9. METAS'!$U$20,INT((ROW()-14)/2),0)),"",OFFSET('9. METAS'!$U$20,INT((ROW()-14)/2),0)))</f>
        <v/>
      </c>
      <c r="K439" s="245" t="str">
        <f ca="1">IF(MOD(ROW()-13,2)=0,IF(ISBLANK(OFFSET('12. SEGUIMIENTO 2027'!$O$14,INT((ROW()-13)/2),0)),"",OFFSET('12. SEGUIMIENTO 2027'!$O$14,INT((ROW()-13)/2),0)),IF(ISBLANK(OFFSET('9. METAS'!$V$20,INT((ROW()-14)/2),0)),"",OFFSET('9. METAS'!$V$20,INT((ROW()-14)/2),0)))</f>
        <v/>
      </c>
      <c r="L439" s="245" t="str">
        <f ca="1">IF(MOD(ROW()-13,2)=0,IF(ISBLANK(OFFSET('12. SEGUIMIENTO 2027'!$P$14,INT((ROW()-13)/2),0)),"",OFFSET('12. SEGUIMIENTO 2027'!$P$14,INT((ROW()-13)/2),0)),IF(ISBLANK(OFFSET('9. METAS'!$W$20,INT((ROW()-14)/2),0)),"",OFFSET('9. METAS'!$W$20,INT((ROW()-14)/2),0)))</f>
        <v/>
      </c>
      <c r="M439" s="246" t="str">
        <f ca="1">IF(MOD(ROW()-13,2)=0,IF(ISBLANK(OFFSET('12. SEGUIMIENTO 2027'!$Q$14,INT((ROW()-13)/2),0)),"",OFFSET('12. SEGUIMIENTO 2027'!$Q$14,INT((ROW()-13)/2),0)),IF(ISBLANK(OFFSET('9. METAS'!$X$20,INT((ROW()-14)/2),0)),"",OFFSET('9. METAS'!$X$20,INT((ROW()-14)/2),0)))</f>
        <v/>
      </c>
      <c r="N439" s="1006" t="str">
        <f t="shared" ref="N439" ca="1" si="422">IFERROR(J439/J440,"ND")</f>
        <v>ND</v>
      </c>
      <c r="O439" s="1008" t="str">
        <f t="shared" ref="O439" ca="1" si="423">IFERROR(((J439)/H439),"ND")</f>
        <v>ND</v>
      </c>
      <c r="P439" s="1010"/>
    </row>
    <row r="440" spans="3:16">
      <c r="C440" s="1025"/>
      <c r="D440" s="1018"/>
      <c r="E440" s="1018"/>
      <c r="F440" s="1021"/>
      <c r="G440" s="1023"/>
      <c r="H440" s="1080"/>
      <c r="I440" s="1012"/>
      <c r="J440" s="244" t="str">
        <f ca="1">IF(MOD(ROW()-13,2)=0,IF(ISBLANK(OFFSET('12. SEGUIMIENTO 2027'!$N$14,INT((ROW()-13)/2),0)),"",OFFSET('12. SEGUIMIENTO 2027'!$N$14,INT((ROW()-13)/2),0)),IF(ISBLANK(OFFSET('9. METAS'!$U$20,INT((ROW()-14)/2),0)),"",OFFSET('9. METAS'!$U$20,INT((ROW()-14)/2),0)))</f>
        <v/>
      </c>
      <c r="K440" s="245" t="str">
        <f ca="1">IF(MOD(ROW()-13,2)=0,IF(ISBLANK(OFFSET('12. SEGUIMIENTO 2027'!$O$14,INT((ROW()-13)/2),0)),"",OFFSET('12. SEGUIMIENTO 2027'!$O$14,INT((ROW()-13)/2),0)),IF(ISBLANK(OFFSET('9. METAS'!$V$20,INT((ROW()-14)/2),0)),"",OFFSET('9. METAS'!$V$20,INT((ROW()-14)/2),0)))</f>
        <v/>
      </c>
      <c r="L440" s="245" t="str">
        <f ca="1">IF(MOD(ROW()-13,2)=0,IF(ISBLANK(OFFSET('12. SEGUIMIENTO 2027'!$P$14,INT((ROW()-13)/2),0)),"",OFFSET('12. SEGUIMIENTO 2027'!$P$14,INT((ROW()-13)/2),0)),IF(ISBLANK(OFFSET('9. METAS'!$W$20,INT((ROW()-14)/2),0)),"",OFFSET('9. METAS'!$W$20,INT((ROW()-14)/2),0)))</f>
        <v/>
      </c>
      <c r="M440" s="246" t="str">
        <f ca="1">IF(MOD(ROW()-13,2)=0,IF(ISBLANK(OFFSET('12. SEGUIMIENTO 2027'!$Q$14,INT((ROW()-13)/2),0)),"",OFFSET('12. SEGUIMIENTO 2027'!$Q$14,INT((ROW()-13)/2),0)),IF(ISBLANK(OFFSET('9. METAS'!$X$20,INT((ROW()-14)/2),0)),"",OFFSET('9. METAS'!$X$20,INT((ROW()-14)/2),0)))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80" t="str">
        <f ca="1">IF(ISBLANK(OFFSET('9. METAS'!$L$20,INT((ROW()-13)/2),0)),"",OFFSET('9. METAS'!$L$20,INT((ROW()-13)/2),0))</f>
        <v/>
      </c>
      <c r="I441" s="1004"/>
      <c r="J441" s="244" t="str">
        <f ca="1">IF(MOD(ROW()-13,2)=0,IF(ISBLANK(OFFSET('12. SEGUIMIENTO 2027'!$N$14,INT((ROW()-13)/2),0)),"",OFFSET('12. SEGUIMIENTO 2027'!$N$14,INT((ROW()-13)/2),0)),IF(ISBLANK(OFFSET('9. METAS'!$U$20,INT((ROW()-14)/2),0)),"",OFFSET('9. METAS'!$U$20,INT((ROW()-14)/2),0)))</f>
        <v/>
      </c>
      <c r="K441" s="245" t="str">
        <f ca="1">IF(MOD(ROW()-13,2)=0,IF(ISBLANK(OFFSET('12. SEGUIMIENTO 2027'!$O$14,INT((ROW()-13)/2),0)),"",OFFSET('12. SEGUIMIENTO 2027'!$O$14,INT((ROW()-13)/2),0)),IF(ISBLANK(OFFSET('9. METAS'!$V$20,INT((ROW()-14)/2),0)),"",OFFSET('9. METAS'!$V$20,INT((ROW()-14)/2),0)))</f>
        <v/>
      </c>
      <c r="L441" s="245" t="str">
        <f ca="1">IF(MOD(ROW()-13,2)=0,IF(ISBLANK(OFFSET('12. SEGUIMIENTO 2027'!$P$14,INT((ROW()-13)/2),0)),"",OFFSET('12. SEGUIMIENTO 2027'!$P$14,INT((ROW()-13)/2),0)),IF(ISBLANK(OFFSET('9. METAS'!$W$20,INT((ROW()-14)/2),0)),"",OFFSET('9. METAS'!$W$20,INT((ROW()-14)/2),0)))</f>
        <v/>
      </c>
      <c r="M441" s="246" t="str">
        <f ca="1">IF(MOD(ROW()-13,2)=0,IF(ISBLANK(OFFSET('12. SEGUIMIENTO 2027'!$Q$14,INT((ROW()-13)/2),0)),"",OFFSET('12. SEGUIMIENTO 2027'!$Q$14,INT((ROW()-13)/2),0)),IF(ISBLANK(OFFSET('9. METAS'!$X$20,INT((ROW()-14)/2),0)),"",OFFSET('9. METAS'!$X$20,INT((ROW()-14)/2),0)))</f>
        <v/>
      </c>
      <c r="N441" s="1006" t="str">
        <f t="shared" ref="N441" ca="1" si="424">IFERROR(J441/J442,"ND")</f>
        <v>ND</v>
      </c>
      <c r="O441" s="1008" t="str">
        <f t="shared" ref="O441" ca="1" si="425">IFERROR(((J441)/H441),"ND")</f>
        <v>ND</v>
      </c>
      <c r="P441" s="1010"/>
    </row>
    <row r="442" spans="3:16">
      <c r="C442" s="1025"/>
      <c r="D442" s="1018"/>
      <c r="E442" s="1018"/>
      <c r="F442" s="1021"/>
      <c r="G442" s="1023"/>
      <c r="H442" s="1080"/>
      <c r="I442" s="1012"/>
      <c r="J442" s="244" t="str">
        <f ca="1">IF(MOD(ROW()-13,2)=0,IF(ISBLANK(OFFSET('12. SEGUIMIENTO 2027'!$N$14,INT((ROW()-13)/2),0)),"",OFFSET('12. SEGUIMIENTO 2027'!$N$14,INT((ROW()-13)/2),0)),IF(ISBLANK(OFFSET('9. METAS'!$U$20,INT((ROW()-14)/2),0)),"",OFFSET('9. METAS'!$U$20,INT((ROW()-14)/2),0)))</f>
        <v/>
      </c>
      <c r="K442" s="245" t="str">
        <f ca="1">IF(MOD(ROW()-13,2)=0,IF(ISBLANK(OFFSET('12. SEGUIMIENTO 2027'!$O$14,INT((ROW()-13)/2),0)),"",OFFSET('12. SEGUIMIENTO 2027'!$O$14,INT((ROW()-13)/2),0)),IF(ISBLANK(OFFSET('9. METAS'!$V$20,INT((ROW()-14)/2),0)),"",OFFSET('9. METAS'!$V$20,INT((ROW()-14)/2),0)))</f>
        <v/>
      </c>
      <c r="L442" s="245" t="str">
        <f ca="1">IF(MOD(ROW()-13,2)=0,IF(ISBLANK(OFFSET('12. SEGUIMIENTO 2027'!$P$14,INT((ROW()-13)/2),0)),"",OFFSET('12. SEGUIMIENTO 2027'!$P$14,INT((ROW()-13)/2),0)),IF(ISBLANK(OFFSET('9. METAS'!$W$20,INT((ROW()-14)/2),0)),"",OFFSET('9. METAS'!$W$20,INT((ROW()-14)/2),0)))</f>
        <v/>
      </c>
      <c r="M442" s="246" t="str">
        <f ca="1">IF(MOD(ROW()-13,2)=0,IF(ISBLANK(OFFSET('12. SEGUIMIENTO 2027'!$Q$14,INT((ROW()-13)/2),0)),"",OFFSET('12. SEGUIMIENTO 2027'!$Q$14,INT((ROW()-13)/2),0)),IF(ISBLANK(OFFSET('9. METAS'!$X$20,INT((ROW()-14)/2),0)),"",OFFSET('9. METAS'!$X$20,INT((ROW()-14)/2),0)))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80" t="str">
        <f ca="1">IF(ISBLANK(OFFSET('9. METAS'!$L$20,INT((ROW()-13)/2),0)),"",OFFSET('9. METAS'!$L$20,INT((ROW()-13)/2),0))</f>
        <v/>
      </c>
      <c r="I443" s="1004"/>
      <c r="J443" s="244" t="str">
        <f ca="1">IF(MOD(ROW()-13,2)=0,IF(ISBLANK(OFFSET('12. SEGUIMIENTO 2027'!$N$14,INT((ROW()-13)/2),0)),"",OFFSET('12. SEGUIMIENTO 2027'!$N$14,INT((ROW()-13)/2),0)),IF(ISBLANK(OFFSET('9. METAS'!$U$20,INT((ROW()-14)/2),0)),"",OFFSET('9. METAS'!$U$20,INT((ROW()-14)/2),0)))</f>
        <v/>
      </c>
      <c r="K443" s="245" t="str">
        <f ca="1">IF(MOD(ROW()-13,2)=0,IF(ISBLANK(OFFSET('12. SEGUIMIENTO 2027'!$O$14,INT((ROW()-13)/2),0)),"",OFFSET('12. SEGUIMIENTO 2027'!$O$14,INT((ROW()-13)/2),0)),IF(ISBLANK(OFFSET('9. METAS'!$V$20,INT((ROW()-14)/2),0)),"",OFFSET('9. METAS'!$V$20,INT((ROW()-14)/2),0)))</f>
        <v/>
      </c>
      <c r="L443" s="245" t="str">
        <f ca="1">IF(MOD(ROW()-13,2)=0,IF(ISBLANK(OFFSET('12. SEGUIMIENTO 2027'!$P$14,INT((ROW()-13)/2),0)),"",OFFSET('12. SEGUIMIENTO 2027'!$P$14,INT((ROW()-13)/2),0)),IF(ISBLANK(OFFSET('9. METAS'!$W$20,INT((ROW()-14)/2),0)),"",OFFSET('9. METAS'!$W$20,INT((ROW()-14)/2),0)))</f>
        <v/>
      </c>
      <c r="M443" s="246" t="str">
        <f ca="1">IF(MOD(ROW()-13,2)=0,IF(ISBLANK(OFFSET('12. SEGUIMIENTO 2027'!$Q$14,INT((ROW()-13)/2),0)),"",OFFSET('12. SEGUIMIENTO 2027'!$Q$14,INT((ROW()-13)/2),0)),IF(ISBLANK(OFFSET('9. METAS'!$X$20,INT((ROW()-14)/2),0)),"",OFFSET('9. METAS'!$X$20,INT((ROW()-14)/2),0)))</f>
        <v/>
      </c>
      <c r="N443" s="1006" t="str">
        <f t="shared" ref="N443" ca="1" si="426">IFERROR(J443/J444,"ND")</f>
        <v>ND</v>
      </c>
      <c r="O443" s="1008" t="str">
        <f t="shared" ref="O443" ca="1" si="427">IFERROR(((J443)/H443),"ND")</f>
        <v>ND</v>
      </c>
      <c r="P443" s="1010"/>
    </row>
    <row r="444" spans="3:16">
      <c r="C444" s="1025"/>
      <c r="D444" s="1018"/>
      <c r="E444" s="1018"/>
      <c r="F444" s="1021"/>
      <c r="G444" s="1023"/>
      <c r="H444" s="1080"/>
      <c r="I444" s="1012"/>
      <c r="J444" s="244" t="str">
        <f ca="1">IF(MOD(ROW()-13,2)=0,IF(ISBLANK(OFFSET('12. SEGUIMIENTO 2027'!$N$14,INT((ROW()-13)/2),0)),"",OFFSET('12. SEGUIMIENTO 2027'!$N$14,INT((ROW()-13)/2),0)),IF(ISBLANK(OFFSET('9. METAS'!$U$20,INT((ROW()-14)/2),0)),"",OFFSET('9. METAS'!$U$20,INT((ROW()-14)/2),0)))</f>
        <v/>
      </c>
      <c r="K444" s="245" t="str">
        <f ca="1">IF(MOD(ROW()-13,2)=0,IF(ISBLANK(OFFSET('12. SEGUIMIENTO 2027'!$O$14,INT((ROW()-13)/2),0)),"",OFFSET('12. SEGUIMIENTO 2027'!$O$14,INT((ROW()-13)/2),0)),IF(ISBLANK(OFFSET('9. METAS'!$V$20,INT((ROW()-14)/2),0)),"",OFFSET('9. METAS'!$V$20,INT((ROW()-14)/2),0)))</f>
        <v/>
      </c>
      <c r="L444" s="245" t="str">
        <f ca="1">IF(MOD(ROW()-13,2)=0,IF(ISBLANK(OFFSET('12. SEGUIMIENTO 2027'!$P$14,INT((ROW()-13)/2),0)),"",OFFSET('12. SEGUIMIENTO 2027'!$P$14,INT((ROW()-13)/2),0)),IF(ISBLANK(OFFSET('9. METAS'!$W$20,INT((ROW()-14)/2),0)),"",OFFSET('9. METAS'!$W$20,INT((ROW()-14)/2),0)))</f>
        <v/>
      </c>
      <c r="M444" s="246" t="str">
        <f ca="1">IF(MOD(ROW()-13,2)=0,IF(ISBLANK(OFFSET('12. SEGUIMIENTO 2027'!$Q$14,INT((ROW()-13)/2),0)),"",OFFSET('12. SEGUIMIENTO 2027'!$Q$14,INT((ROW()-13)/2),0)),IF(ISBLANK(OFFSET('9. METAS'!$X$20,INT((ROW()-14)/2),0)),"",OFFSET('9. METAS'!$X$20,INT((ROW()-14)/2),0)))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80" t="str">
        <f ca="1">IF(ISBLANK(OFFSET('9. METAS'!$L$20,INT((ROW()-13)/2),0)),"",OFFSET('9. METAS'!$L$20,INT((ROW()-13)/2),0))</f>
        <v/>
      </c>
      <c r="I445" s="1004"/>
      <c r="J445" s="244" t="str">
        <f ca="1">IF(MOD(ROW()-13,2)=0,IF(ISBLANK(OFFSET('12. SEGUIMIENTO 2027'!$N$14,INT((ROW()-13)/2),0)),"",OFFSET('12. SEGUIMIENTO 2027'!$N$14,INT((ROW()-13)/2),0)),IF(ISBLANK(OFFSET('9. METAS'!$U$20,INT((ROW()-14)/2),0)),"",OFFSET('9. METAS'!$U$20,INT((ROW()-14)/2),0)))</f>
        <v/>
      </c>
      <c r="K445" s="245" t="str">
        <f ca="1">IF(MOD(ROW()-13,2)=0,IF(ISBLANK(OFFSET('12. SEGUIMIENTO 2027'!$O$14,INT((ROW()-13)/2),0)),"",OFFSET('12. SEGUIMIENTO 2027'!$O$14,INT((ROW()-13)/2),0)),IF(ISBLANK(OFFSET('9. METAS'!$V$20,INT((ROW()-14)/2),0)),"",OFFSET('9. METAS'!$V$20,INT((ROW()-14)/2),0)))</f>
        <v/>
      </c>
      <c r="L445" s="245" t="str">
        <f ca="1">IF(MOD(ROW()-13,2)=0,IF(ISBLANK(OFFSET('12. SEGUIMIENTO 2027'!$P$14,INT((ROW()-13)/2),0)),"",OFFSET('12. SEGUIMIENTO 2027'!$P$14,INT((ROW()-13)/2),0)),IF(ISBLANK(OFFSET('9. METAS'!$W$20,INT((ROW()-14)/2),0)),"",OFFSET('9. METAS'!$W$20,INT((ROW()-14)/2),0)))</f>
        <v/>
      </c>
      <c r="M445" s="246" t="str">
        <f ca="1">IF(MOD(ROW()-13,2)=0,IF(ISBLANK(OFFSET('12. SEGUIMIENTO 2027'!$Q$14,INT((ROW()-13)/2),0)),"",OFFSET('12. SEGUIMIENTO 2027'!$Q$14,INT((ROW()-13)/2),0)),IF(ISBLANK(OFFSET('9. METAS'!$X$20,INT((ROW()-14)/2),0)),"",OFFSET('9. METAS'!$X$20,INT((ROW()-14)/2),0)))</f>
        <v/>
      </c>
      <c r="N445" s="1006" t="str">
        <f t="shared" ref="N445" ca="1" si="428">IFERROR(J445/J446,"ND")</f>
        <v>ND</v>
      </c>
      <c r="O445" s="1008" t="str">
        <f t="shared" ref="O445" ca="1" si="429">IFERROR(((J445)/H445),"ND")</f>
        <v>ND</v>
      </c>
      <c r="P445" s="1010"/>
    </row>
    <row r="446" spans="3:16">
      <c r="C446" s="1025"/>
      <c r="D446" s="1018"/>
      <c r="E446" s="1018"/>
      <c r="F446" s="1021"/>
      <c r="G446" s="1023"/>
      <c r="H446" s="1080"/>
      <c r="I446" s="1012"/>
      <c r="J446" s="244" t="str">
        <f ca="1">IF(MOD(ROW()-13,2)=0,IF(ISBLANK(OFFSET('12. SEGUIMIENTO 2027'!$N$14,INT((ROW()-13)/2),0)),"",OFFSET('12. SEGUIMIENTO 2027'!$N$14,INT((ROW()-13)/2),0)),IF(ISBLANK(OFFSET('9. METAS'!$U$20,INT((ROW()-14)/2),0)),"",OFFSET('9. METAS'!$U$20,INT((ROW()-14)/2),0)))</f>
        <v/>
      </c>
      <c r="K446" s="245" t="str">
        <f ca="1">IF(MOD(ROW()-13,2)=0,IF(ISBLANK(OFFSET('12. SEGUIMIENTO 2027'!$O$14,INT((ROW()-13)/2),0)),"",OFFSET('12. SEGUIMIENTO 2027'!$O$14,INT((ROW()-13)/2),0)),IF(ISBLANK(OFFSET('9. METAS'!$V$20,INT((ROW()-14)/2),0)),"",OFFSET('9. METAS'!$V$20,INT((ROW()-14)/2),0)))</f>
        <v/>
      </c>
      <c r="L446" s="245" t="str">
        <f ca="1">IF(MOD(ROW()-13,2)=0,IF(ISBLANK(OFFSET('12. SEGUIMIENTO 2027'!$P$14,INT((ROW()-13)/2),0)),"",OFFSET('12. SEGUIMIENTO 2027'!$P$14,INT((ROW()-13)/2),0)),IF(ISBLANK(OFFSET('9. METAS'!$W$20,INT((ROW()-14)/2),0)),"",OFFSET('9. METAS'!$W$20,INT((ROW()-14)/2),0)))</f>
        <v/>
      </c>
      <c r="M446" s="246" t="str">
        <f ca="1">IF(MOD(ROW()-13,2)=0,IF(ISBLANK(OFFSET('12. SEGUIMIENTO 2027'!$Q$14,INT((ROW()-13)/2),0)),"",OFFSET('12. SEGUIMIENTO 2027'!$Q$14,INT((ROW()-13)/2),0)),IF(ISBLANK(OFFSET('9. METAS'!$X$20,INT((ROW()-14)/2),0)),"",OFFSET('9. METAS'!$X$20,INT((ROW()-14)/2),0)))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80" t="str">
        <f ca="1">IF(ISBLANK(OFFSET('9. METAS'!$L$20,INT((ROW()-13)/2),0)),"",OFFSET('9. METAS'!$L$20,INT((ROW()-13)/2),0))</f>
        <v/>
      </c>
      <c r="I447" s="1004"/>
      <c r="J447" s="244" t="str">
        <f ca="1">IF(MOD(ROW()-13,2)=0,IF(ISBLANK(OFFSET('12. SEGUIMIENTO 2027'!$N$14,INT((ROW()-13)/2),0)),"",OFFSET('12. SEGUIMIENTO 2027'!$N$14,INT((ROW()-13)/2),0)),IF(ISBLANK(OFFSET('9. METAS'!$U$20,INT((ROW()-14)/2),0)),"",OFFSET('9. METAS'!$U$20,INT((ROW()-14)/2),0)))</f>
        <v/>
      </c>
      <c r="K447" s="245" t="str">
        <f ca="1">IF(MOD(ROW()-13,2)=0,IF(ISBLANK(OFFSET('12. SEGUIMIENTO 2027'!$O$14,INT((ROW()-13)/2),0)),"",OFFSET('12. SEGUIMIENTO 2027'!$O$14,INT((ROW()-13)/2),0)),IF(ISBLANK(OFFSET('9. METAS'!$V$20,INT((ROW()-14)/2),0)),"",OFFSET('9. METAS'!$V$20,INT((ROW()-14)/2),0)))</f>
        <v/>
      </c>
      <c r="L447" s="245" t="str">
        <f ca="1">IF(MOD(ROW()-13,2)=0,IF(ISBLANK(OFFSET('12. SEGUIMIENTO 2027'!$P$14,INT((ROW()-13)/2),0)),"",OFFSET('12. SEGUIMIENTO 2027'!$P$14,INT((ROW()-13)/2),0)),IF(ISBLANK(OFFSET('9. METAS'!$W$20,INT((ROW()-14)/2),0)),"",OFFSET('9. METAS'!$W$20,INT((ROW()-14)/2),0)))</f>
        <v/>
      </c>
      <c r="M447" s="246" t="str">
        <f ca="1">IF(MOD(ROW()-13,2)=0,IF(ISBLANK(OFFSET('12. SEGUIMIENTO 2027'!$Q$14,INT((ROW()-13)/2),0)),"",OFFSET('12. SEGUIMIENTO 2027'!$Q$14,INT((ROW()-13)/2),0)),IF(ISBLANK(OFFSET('9. METAS'!$X$20,INT((ROW()-14)/2),0)),"",OFFSET('9. METAS'!$X$20,INT((ROW()-14)/2),0)))</f>
        <v/>
      </c>
      <c r="N447" s="1006" t="str">
        <f t="shared" ref="N447" ca="1" si="430">IFERROR(J447/J448,"ND")</f>
        <v>ND</v>
      </c>
      <c r="O447" s="1008" t="str">
        <f t="shared" ref="O447" ca="1" si="431">IFERROR(((J447)/H447),"ND")</f>
        <v>ND</v>
      </c>
      <c r="P447" s="1010"/>
    </row>
    <row r="448" spans="3:16">
      <c r="C448" s="1025"/>
      <c r="D448" s="1018"/>
      <c r="E448" s="1018"/>
      <c r="F448" s="1021"/>
      <c r="G448" s="1023"/>
      <c r="H448" s="1080"/>
      <c r="I448" s="1012"/>
      <c r="J448" s="244" t="str">
        <f ca="1">IF(MOD(ROW()-13,2)=0,IF(ISBLANK(OFFSET('12. SEGUIMIENTO 2027'!$N$14,INT((ROW()-13)/2),0)),"",OFFSET('12. SEGUIMIENTO 2027'!$N$14,INT((ROW()-13)/2),0)),IF(ISBLANK(OFFSET('9. METAS'!$U$20,INT((ROW()-14)/2),0)),"",OFFSET('9. METAS'!$U$20,INT((ROW()-14)/2),0)))</f>
        <v/>
      </c>
      <c r="K448" s="245" t="str">
        <f ca="1">IF(MOD(ROW()-13,2)=0,IF(ISBLANK(OFFSET('12. SEGUIMIENTO 2027'!$O$14,INT((ROW()-13)/2),0)),"",OFFSET('12. SEGUIMIENTO 2027'!$O$14,INT((ROW()-13)/2),0)),IF(ISBLANK(OFFSET('9. METAS'!$V$20,INT((ROW()-14)/2),0)),"",OFFSET('9. METAS'!$V$20,INT((ROW()-14)/2),0)))</f>
        <v/>
      </c>
      <c r="L448" s="245" t="str">
        <f ca="1">IF(MOD(ROW()-13,2)=0,IF(ISBLANK(OFFSET('12. SEGUIMIENTO 2027'!$P$14,INT((ROW()-13)/2),0)),"",OFFSET('12. SEGUIMIENTO 2027'!$P$14,INT((ROW()-13)/2),0)),IF(ISBLANK(OFFSET('9. METAS'!$W$20,INT((ROW()-14)/2),0)),"",OFFSET('9. METAS'!$W$20,INT((ROW()-14)/2),0)))</f>
        <v/>
      </c>
      <c r="M448" s="246" t="str">
        <f ca="1">IF(MOD(ROW()-13,2)=0,IF(ISBLANK(OFFSET('12. SEGUIMIENTO 2027'!$Q$14,INT((ROW()-13)/2),0)),"",OFFSET('12. SEGUIMIENTO 2027'!$Q$14,INT((ROW()-13)/2),0)),IF(ISBLANK(OFFSET('9. METAS'!$X$20,INT((ROW()-14)/2),0)),"",OFFSET('9. METAS'!$X$20,INT((ROW()-14)/2),0)))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80" t="str">
        <f ca="1">IF(ISBLANK(OFFSET('9. METAS'!$L$20,INT((ROW()-13)/2),0)),"",OFFSET('9. METAS'!$L$20,INT((ROW()-13)/2),0))</f>
        <v/>
      </c>
      <c r="I449" s="1004"/>
      <c r="J449" s="244" t="str">
        <f ca="1">IF(MOD(ROW()-13,2)=0,IF(ISBLANK(OFFSET('12. SEGUIMIENTO 2027'!$N$14,INT((ROW()-13)/2),0)),"",OFFSET('12. SEGUIMIENTO 2027'!$N$14,INT((ROW()-13)/2),0)),IF(ISBLANK(OFFSET('9. METAS'!$U$20,INT((ROW()-14)/2),0)),"",OFFSET('9. METAS'!$U$20,INT((ROW()-14)/2),0)))</f>
        <v/>
      </c>
      <c r="K449" s="245" t="str">
        <f ca="1">IF(MOD(ROW()-13,2)=0,IF(ISBLANK(OFFSET('12. SEGUIMIENTO 2027'!$O$14,INT((ROW()-13)/2),0)),"",OFFSET('12. SEGUIMIENTO 2027'!$O$14,INT((ROW()-13)/2),0)),IF(ISBLANK(OFFSET('9. METAS'!$V$20,INT((ROW()-14)/2),0)),"",OFFSET('9. METAS'!$V$20,INT((ROW()-14)/2),0)))</f>
        <v/>
      </c>
      <c r="L449" s="245" t="str">
        <f ca="1">IF(MOD(ROW()-13,2)=0,IF(ISBLANK(OFFSET('12. SEGUIMIENTO 2027'!$P$14,INT((ROW()-13)/2),0)),"",OFFSET('12. SEGUIMIENTO 2027'!$P$14,INT((ROW()-13)/2),0)),IF(ISBLANK(OFFSET('9. METAS'!$W$20,INT((ROW()-14)/2),0)),"",OFFSET('9. METAS'!$W$20,INT((ROW()-14)/2),0)))</f>
        <v/>
      </c>
      <c r="M449" s="246" t="str">
        <f ca="1">IF(MOD(ROW()-13,2)=0,IF(ISBLANK(OFFSET('12. SEGUIMIENTO 2027'!$Q$14,INT((ROW()-13)/2),0)),"",OFFSET('12. SEGUIMIENTO 2027'!$Q$14,INT((ROW()-13)/2),0)),IF(ISBLANK(OFFSET('9. METAS'!$X$20,INT((ROW()-14)/2),0)),"",OFFSET('9. METAS'!$X$20,INT((ROW()-14)/2),0)))</f>
        <v/>
      </c>
      <c r="N449" s="1006" t="str">
        <f t="shared" ref="N449" ca="1" si="432">IFERROR(J449/J450,"ND")</f>
        <v>ND</v>
      </c>
      <c r="O449" s="1008" t="str">
        <f t="shared" ref="O449" ca="1" si="433">IFERROR(((J449)/H449),"ND")</f>
        <v>ND</v>
      </c>
      <c r="P449" s="1010"/>
    </row>
    <row r="450" spans="3:16">
      <c r="C450" s="1025"/>
      <c r="D450" s="1018"/>
      <c r="E450" s="1018"/>
      <c r="F450" s="1021"/>
      <c r="G450" s="1023"/>
      <c r="H450" s="1080"/>
      <c r="I450" s="1012"/>
      <c r="J450" s="244" t="str">
        <f ca="1">IF(MOD(ROW()-13,2)=0,IF(ISBLANK(OFFSET('12. SEGUIMIENTO 2027'!$N$14,INT((ROW()-13)/2),0)),"",OFFSET('12. SEGUIMIENTO 2027'!$N$14,INT((ROW()-13)/2),0)),IF(ISBLANK(OFFSET('9. METAS'!$U$20,INT((ROW()-14)/2),0)),"",OFFSET('9. METAS'!$U$20,INT((ROW()-14)/2),0)))</f>
        <v/>
      </c>
      <c r="K450" s="245" t="str">
        <f ca="1">IF(MOD(ROW()-13,2)=0,IF(ISBLANK(OFFSET('12. SEGUIMIENTO 2027'!$O$14,INT((ROW()-13)/2),0)),"",OFFSET('12. SEGUIMIENTO 2027'!$O$14,INT((ROW()-13)/2),0)),IF(ISBLANK(OFFSET('9. METAS'!$V$20,INT((ROW()-14)/2),0)),"",OFFSET('9. METAS'!$V$20,INT((ROW()-14)/2),0)))</f>
        <v/>
      </c>
      <c r="L450" s="245" t="str">
        <f ca="1">IF(MOD(ROW()-13,2)=0,IF(ISBLANK(OFFSET('12. SEGUIMIENTO 2027'!$P$14,INT((ROW()-13)/2),0)),"",OFFSET('12. SEGUIMIENTO 2027'!$P$14,INT((ROW()-13)/2),0)),IF(ISBLANK(OFFSET('9. METAS'!$W$20,INT((ROW()-14)/2),0)),"",OFFSET('9. METAS'!$W$20,INT((ROW()-14)/2),0)))</f>
        <v/>
      </c>
      <c r="M450" s="246" t="str">
        <f ca="1">IF(MOD(ROW()-13,2)=0,IF(ISBLANK(OFFSET('12. SEGUIMIENTO 2027'!$Q$14,INT((ROW()-13)/2),0)),"",OFFSET('12. SEGUIMIENTO 2027'!$Q$14,INT((ROW()-13)/2),0)),IF(ISBLANK(OFFSET('9. METAS'!$X$20,INT((ROW()-14)/2),0)),"",OFFSET('9. METAS'!$X$20,INT((ROW()-14)/2),0)))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80" t="str">
        <f ca="1">IF(ISBLANK(OFFSET('9. METAS'!$L$20,INT((ROW()-13)/2),0)),"",OFFSET('9. METAS'!$L$20,INT((ROW()-13)/2),0))</f>
        <v/>
      </c>
      <c r="I451" s="1004"/>
      <c r="J451" s="244" t="str">
        <f ca="1">IF(MOD(ROW()-13,2)=0,IF(ISBLANK(OFFSET('12. SEGUIMIENTO 2027'!$N$14,INT((ROW()-13)/2),0)),"",OFFSET('12. SEGUIMIENTO 2027'!$N$14,INT((ROW()-13)/2),0)),IF(ISBLANK(OFFSET('9. METAS'!$U$20,INT((ROW()-14)/2),0)),"",OFFSET('9. METAS'!$U$20,INT((ROW()-14)/2),0)))</f>
        <v/>
      </c>
      <c r="K451" s="245" t="str">
        <f ca="1">IF(MOD(ROW()-13,2)=0,IF(ISBLANK(OFFSET('12. SEGUIMIENTO 2027'!$O$14,INT((ROW()-13)/2),0)),"",OFFSET('12. SEGUIMIENTO 2027'!$O$14,INT((ROW()-13)/2),0)),IF(ISBLANK(OFFSET('9. METAS'!$V$20,INT((ROW()-14)/2),0)),"",OFFSET('9. METAS'!$V$20,INT((ROW()-14)/2),0)))</f>
        <v/>
      </c>
      <c r="L451" s="245" t="str">
        <f ca="1">IF(MOD(ROW()-13,2)=0,IF(ISBLANK(OFFSET('12. SEGUIMIENTO 2027'!$P$14,INT((ROW()-13)/2),0)),"",OFFSET('12. SEGUIMIENTO 2027'!$P$14,INT((ROW()-13)/2),0)),IF(ISBLANK(OFFSET('9. METAS'!$W$20,INT((ROW()-14)/2),0)),"",OFFSET('9. METAS'!$W$20,INT((ROW()-14)/2),0)))</f>
        <v/>
      </c>
      <c r="M451" s="246" t="str">
        <f ca="1">IF(MOD(ROW()-13,2)=0,IF(ISBLANK(OFFSET('12. SEGUIMIENTO 2027'!$Q$14,INT((ROW()-13)/2),0)),"",OFFSET('12. SEGUIMIENTO 2027'!$Q$14,INT((ROW()-13)/2),0)),IF(ISBLANK(OFFSET('9. METAS'!$X$20,INT((ROW()-14)/2),0)),"",OFFSET('9. METAS'!$X$20,INT((ROW()-14)/2),0)))</f>
        <v/>
      </c>
      <c r="N451" s="1006" t="str">
        <f t="shared" ref="N451" ca="1" si="434">IFERROR(J451/J452,"ND")</f>
        <v>ND</v>
      </c>
      <c r="O451" s="1008" t="str">
        <f t="shared" ref="O451" ca="1" si="435">IFERROR(((J451)/H451),"ND")</f>
        <v>ND</v>
      </c>
      <c r="P451" s="1010"/>
    </row>
    <row r="452" spans="3:16">
      <c r="C452" s="1025"/>
      <c r="D452" s="1018"/>
      <c r="E452" s="1018"/>
      <c r="F452" s="1021"/>
      <c r="G452" s="1023"/>
      <c r="H452" s="1080"/>
      <c r="I452" s="1012"/>
      <c r="J452" s="244" t="str">
        <f ca="1">IF(MOD(ROW()-13,2)=0,IF(ISBLANK(OFFSET('12. SEGUIMIENTO 2027'!$N$14,INT((ROW()-13)/2),0)),"",OFFSET('12. SEGUIMIENTO 2027'!$N$14,INT((ROW()-13)/2),0)),IF(ISBLANK(OFFSET('9. METAS'!$U$20,INT((ROW()-14)/2),0)),"",OFFSET('9. METAS'!$U$20,INT((ROW()-14)/2),0)))</f>
        <v/>
      </c>
      <c r="K452" s="245" t="str">
        <f ca="1">IF(MOD(ROW()-13,2)=0,IF(ISBLANK(OFFSET('12. SEGUIMIENTO 2027'!$O$14,INT((ROW()-13)/2),0)),"",OFFSET('12. SEGUIMIENTO 2027'!$O$14,INT((ROW()-13)/2),0)),IF(ISBLANK(OFFSET('9. METAS'!$V$20,INT((ROW()-14)/2),0)),"",OFFSET('9. METAS'!$V$20,INT((ROW()-14)/2),0)))</f>
        <v/>
      </c>
      <c r="L452" s="245" t="str">
        <f ca="1">IF(MOD(ROW()-13,2)=0,IF(ISBLANK(OFFSET('12. SEGUIMIENTO 2027'!$P$14,INT((ROW()-13)/2),0)),"",OFFSET('12. SEGUIMIENTO 2027'!$P$14,INT((ROW()-13)/2),0)),IF(ISBLANK(OFFSET('9. METAS'!$W$20,INT((ROW()-14)/2),0)),"",OFFSET('9. METAS'!$W$20,INT((ROW()-14)/2),0)))</f>
        <v/>
      </c>
      <c r="M452" s="246" t="str">
        <f ca="1">IF(MOD(ROW()-13,2)=0,IF(ISBLANK(OFFSET('12. SEGUIMIENTO 2027'!$Q$14,INT((ROW()-13)/2),0)),"",OFFSET('12. SEGUIMIENTO 2027'!$Q$14,INT((ROW()-13)/2),0)),IF(ISBLANK(OFFSET('9. METAS'!$X$20,INT((ROW()-14)/2),0)),"",OFFSET('9. METAS'!$X$20,INT((ROW()-14)/2),0)))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80" t="str">
        <f ca="1">IF(ISBLANK(OFFSET('9. METAS'!$L$20,INT((ROW()-13)/2),0)),"",OFFSET('9. METAS'!$L$20,INT((ROW()-13)/2),0))</f>
        <v/>
      </c>
      <c r="I453" s="1004"/>
      <c r="J453" s="244" t="str">
        <f ca="1">IF(MOD(ROW()-13,2)=0,IF(ISBLANK(OFFSET('12. SEGUIMIENTO 2027'!$N$14,INT((ROW()-13)/2),0)),"",OFFSET('12. SEGUIMIENTO 2027'!$N$14,INT((ROW()-13)/2),0)),IF(ISBLANK(OFFSET('9. METAS'!$U$20,INT((ROW()-14)/2),0)),"",OFFSET('9. METAS'!$U$20,INT((ROW()-14)/2),0)))</f>
        <v/>
      </c>
      <c r="K453" s="245" t="str">
        <f ca="1">IF(MOD(ROW()-13,2)=0,IF(ISBLANK(OFFSET('12. SEGUIMIENTO 2027'!$O$14,INT((ROW()-13)/2),0)),"",OFFSET('12. SEGUIMIENTO 2027'!$O$14,INT((ROW()-13)/2),0)),IF(ISBLANK(OFFSET('9. METAS'!$V$20,INT((ROW()-14)/2),0)),"",OFFSET('9. METAS'!$V$20,INT((ROW()-14)/2),0)))</f>
        <v/>
      </c>
      <c r="L453" s="245" t="str">
        <f ca="1">IF(MOD(ROW()-13,2)=0,IF(ISBLANK(OFFSET('12. SEGUIMIENTO 2027'!$P$14,INT((ROW()-13)/2),0)),"",OFFSET('12. SEGUIMIENTO 2027'!$P$14,INT((ROW()-13)/2),0)),IF(ISBLANK(OFFSET('9. METAS'!$W$20,INT((ROW()-14)/2),0)),"",OFFSET('9. METAS'!$W$20,INT((ROW()-14)/2),0)))</f>
        <v/>
      </c>
      <c r="M453" s="246" t="str">
        <f ca="1">IF(MOD(ROW()-13,2)=0,IF(ISBLANK(OFFSET('12. SEGUIMIENTO 2027'!$Q$14,INT((ROW()-13)/2),0)),"",OFFSET('12. SEGUIMIENTO 2027'!$Q$14,INT((ROW()-13)/2),0)),IF(ISBLANK(OFFSET('9. METAS'!$X$20,INT((ROW()-14)/2),0)),"",OFFSET('9. METAS'!$X$20,INT((ROW()-14)/2),0)))</f>
        <v/>
      </c>
      <c r="N453" s="1006" t="str">
        <f t="shared" ref="N453" ca="1" si="436">IFERROR(J453/J454,"ND")</f>
        <v>ND</v>
      </c>
      <c r="O453" s="1008" t="str">
        <f t="shared" ref="O453" ca="1" si="437">IFERROR(((J453)/H453),"ND")</f>
        <v>ND</v>
      </c>
      <c r="P453" s="1010"/>
    </row>
    <row r="454" spans="3:16">
      <c r="C454" s="1025"/>
      <c r="D454" s="1018"/>
      <c r="E454" s="1018"/>
      <c r="F454" s="1021"/>
      <c r="G454" s="1023"/>
      <c r="H454" s="1080"/>
      <c r="I454" s="1012"/>
      <c r="J454" s="244" t="str">
        <f ca="1">IF(MOD(ROW()-13,2)=0,IF(ISBLANK(OFFSET('12. SEGUIMIENTO 2027'!$N$14,INT((ROW()-13)/2),0)),"",OFFSET('12. SEGUIMIENTO 2027'!$N$14,INT((ROW()-13)/2),0)),IF(ISBLANK(OFFSET('9. METAS'!$U$20,INT((ROW()-14)/2),0)),"",OFFSET('9. METAS'!$U$20,INT((ROW()-14)/2),0)))</f>
        <v/>
      </c>
      <c r="K454" s="245" t="str">
        <f ca="1">IF(MOD(ROW()-13,2)=0,IF(ISBLANK(OFFSET('12. SEGUIMIENTO 2027'!$O$14,INT((ROW()-13)/2),0)),"",OFFSET('12. SEGUIMIENTO 2027'!$O$14,INT((ROW()-13)/2),0)),IF(ISBLANK(OFFSET('9. METAS'!$V$20,INT((ROW()-14)/2),0)),"",OFFSET('9. METAS'!$V$20,INT((ROW()-14)/2),0)))</f>
        <v/>
      </c>
      <c r="L454" s="245" t="str">
        <f ca="1">IF(MOD(ROW()-13,2)=0,IF(ISBLANK(OFFSET('12. SEGUIMIENTO 2027'!$P$14,INT((ROW()-13)/2),0)),"",OFFSET('12. SEGUIMIENTO 2027'!$P$14,INT((ROW()-13)/2),0)),IF(ISBLANK(OFFSET('9. METAS'!$W$20,INT((ROW()-14)/2),0)),"",OFFSET('9. METAS'!$W$20,INT((ROW()-14)/2),0)))</f>
        <v/>
      </c>
      <c r="M454" s="246" t="str">
        <f ca="1">IF(MOD(ROW()-13,2)=0,IF(ISBLANK(OFFSET('12. SEGUIMIENTO 2027'!$Q$14,INT((ROW()-13)/2),0)),"",OFFSET('12. SEGUIMIENTO 2027'!$Q$14,INT((ROW()-13)/2),0)),IF(ISBLANK(OFFSET('9. METAS'!$X$20,INT((ROW()-14)/2),0)),"",OFFSET('9. METAS'!$X$20,INT((ROW()-14)/2),0)))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80" t="str">
        <f ca="1">IF(ISBLANK(OFFSET('9. METAS'!$L$20,INT((ROW()-13)/2),0)),"",OFFSET('9. METAS'!$L$20,INT((ROW()-13)/2),0))</f>
        <v/>
      </c>
      <c r="I455" s="1004"/>
      <c r="J455" s="244" t="str">
        <f ca="1">IF(MOD(ROW()-13,2)=0,IF(ISBLANK(OFFSET('12. SEGUIMIENTO 2027'!$N$14,INT((ROW()-13)/2),0)),"",OFFSET('12. SEGUIMIENTO 2027'!$N$14,INT((ROW()-13)/2),0)),IF(ISBLANK(OFFSET('9. METAS'!$U$20,INT((ROW()-14)/2),0)),"",OFFSET('9. METAS'!$U$20,INT((ROW()-14)/2),0)))</f>
        <v/>
      </c>
      <c r="K455" s="245" t="str">
        <f ca="1">IF(MOD(ROW()-13,2)=0,IF(ISBLANK(OFFSET('12. SEGUIMIENTO 2027'!$O$14,INT((ROW()-13)/2),0)),"",OFFSET('12. SEGUIMIENTO 2027'!$O$14,INT((ROW()-13)/2),0)),IF(ISBLANK(OFFSET('9. METAS'!$V$20,INT((ROW()-14)/2),0)),"",OFFSET('9. METAS'!$V$20,INT((ROW()-14)/2),0)))</f>
        <v/>
      </c>
      <c r="L455" s="245" t="str">
        <f ca="1">IF(MOD(ROW()-13,2)=0,IF(ISBLANK(OFFSET('12. SEGUIMIENTO 2027'!$P$14,INT((ROW()-13)/2),0)),"",OFFSET('12. SEGUIMIENTO 2027'!$P$14,INT((ROW()-13)/2),0)),IF(ISBLANK(OFFSET('9. METAS'!$W$20,INT((ROW()-14)/2),0)),"",OFFSET('9. METAS'!$W$20,INT((ROW()-14)/2),0)))</f>
        <v/>
      </c>
      <c r="M455" s="246" t="str">
        <f ca="1">IF(MOD(ROW()-13,2)=0,IF(ISBLANK(OFFSET('12. SEGUIMIENTO 2027'!$Q$14,INT((ROW()-13)/2),0)),"",OFFSET('12. SEGUIMIENTO 2027'!$Q$14,INT((ROW()-13)/2),0)),IF(ISBLANK(OFFSET('9. METAS'!$X$20,INT((ROW()-14)/2),0)),"",OFFSET('9. METAS'!$X$20,INT((ROW()-14)/2),0)))</f>
        <v/>
      </c>
      <c r="N455" s="1006" t="str">
        <f t="shared" ref="N455" ca="1" si="438">IFERROR(J455/J456,"ND")</f>
        <v>ND</v>
      </c>
      <c r="O455" s="1008" t="str">
        <f t="shared" ref="O455" ca="1" si="439">IFERROR(((J455)/H455),"ND")</f>
        <v>ND</v>
      </c>
      <c r="P455" s="1010"/>
    </row>
    <row r="456" spans="3:16">
      <c r="C456" s="1025"/>
      <c r="D456" s="1018"/>
      <c r="E456" s="1018"/>
      <c r="F456" s="1021"/>
      <c r="G456" s="1023"/>
      <c r="H456" s="1080"/>
      <c r="I456" s="1012"/>
      <c r="J456" s="244" t="str">
        <f ca="1">IF(MOD(ROW()-13,2)=0,IF(ISBLANK(OFFSET('12. SEGUIMIENTO 2027'!$N$14,INT((ROW()-13)/2),0)),"",OFFSET('12. SEGUIMIENTO 2027'!$N$14,INT((ROW()-13)/2),0)),IF(ISBLANK(OFFSET('9. METAS'!$U$20,INT((ROW()-14)/2),0)),"",OFFSET('9. METAS'!$U$20,INT((ROW()-14)/2),0)))</f>
        <v/>
      </c>
      <c r="K456" s="245" t="str">
        <f ca="1">IF(MOD(ROW()-13,2)=0,IF(ISBLANK(OFFSET('12. SEGUIMIENTO 2027'!$O$14,INT((ROW()-13)/2),0)),"",OFFSET('12. SEGUIMIENTO 2027'!$O$14,INT((ROW()-13)/2),0)),IF(ISBLANK(OFFSET('9. METAS'!$V$20,INT((ROW()-14)/2),0)),"",OFFSET('9. METAS'!$V$20,INT((ROW()-14)/2),0)))</f>
        <v/>
      </c>
      <c r="L456" s="245" t="str">
        <f ca="1">IF(MOD(ROW()-13,2)=0,IF(ISBLANK(OFFSET('12. SEGUIMIENTO 2027'!$P$14,INT((ROW()-13)/2),0)),"",OFFSET('12. SEGUIMIENTO 2027'!$P$14,INT((ROW()-13)/2),0)),IF(ISBLANK(OFFSET('9. METAS'!$W$20,INT((ROW()-14)/2),0)),"",OFFSET('9. METAS'!$W$20,INT((ROW()-14)/2),0)))</f>
        <v/>
      </c>
      <c r="M456" s="246" t="str">
        <f ca="1">IF(MOD(ROW()-13,2)=0,IF(ISBLANK(OFFSET('12. SEGUIMIENTO 2027'!$Q$14,INT((ROW()-13)/2),0)),"",OFFSET('12. SEGUIMIENTO 2027'!$Q$14,INT((ROW()-13)/2),0)),IF(ISBLANK(OFFSET('9. METAS'!$X$20,INT((ROW()-14)/2),0)),"",OFFSET('9. METAS'!$X$20,INT((ROW()-14)/2),0)))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80" t="str">
        <f ca="1">IF(ISBLANK(OFFSET('9. METAS'!$L$20,INT((ROW()-13)/2),0)),"",OFFSET('9. METAS'!$L$20,INT((ROW()-13)/2),0))</f>
        <v/>
      </c>
      <c r="I457" s="1004"/>
      <c r="J457" s="244" t="str">
        <f ca="1">IF(MOD(ROW()-13,2)=0,IF(ISBLANK(OFFSET('12. SEGUIMIENTO 2027'!$N$14,INT((ROW()-13)/2),0)),"",OFFSET('12. SEGUIMIENTO 2027'!$N$14,INT((ROW()-13)/2),0)),IF(ISBLANK(OFFSET('9. METAS'!$U$20,INT((ROW()-14)/2),0)),"",OFFSET('9. METAS'!$U$20,INT((ROW()-14)/2),0)))</f>
        <v/>
      </c>
      <c r="K457" s="245" t="str">
        <f ca="1">IF(MOD(ROW()-13,2)=0,IF(ISBLANK(OFFSET('12. SEGUIMIENTO 2027'!$O$14,INT((ROW()-13)/2),0)),"",OFFSET('12. SEGUIMIENTO 2027'!$O$14,INT((ROW()-13)/2),0)),IF(ISBLANK(OFFSET('9. METAS'!$V$20,INT((ROW()-14)/2),0)),"",OFFSET('9. METAS'!$V$20,INT((ROW()-14)/2),0)))</f>
        <v/>
      </c>
      <c r="L457" s="245" t="str">
        <f ca="1">IF(MOD(ROW()-13,2)=0,IF(ISBLANK(OFFSET('12. SEGUIMIENTO 2027'!$P$14,INT((ROW()-13)/2),0)),"",OFFSET('12. SEGUIMIENTO 2027'!$P$14,INT((ROW()-13)/2),0)),IF(ISBLANK(OFFSET('9. METAS'!$W$20,INT((ROW()-14)/2),0)),"",OFFSET('9. METAS'!$W$20,INT((ROW()-14)/2),0)))</f>
        <v/>
      </c>
      <c r="M457" s="246" t="str">
        <f ca="1">IF(MOD(ROW()-13,2)=0,IF(ISBLANK(OFFSET('12. SEGUIMIENTO 2027'!$Q$14,INT((ROW()-13)/2),0)),"",OFFSET('12. SEGUIMIENTO 2027'!$Q$14,INT((ROW()-13)/2),0)),IF(ISBLANK(OFFSET('9. METAS'!$X$20,INT((ROW()-14)/2),0)),"",OFFSET('9. METAS'!$X$20,INT((ROW()-14)/2),0)))</f>
        <v/>
      </c>
      <c r="N457" s="1006" t="str">
        <f t="shared" ref="N457" ca="1" si="440">IFERROR(J457/J458,"ND")</f>
        <v>ND</v>
      </c>
      <c r="O457" s="1008" t="str">
        <f t="shared" ref="O457" ca="1" si="441">IFERROR(((J457)/H457),"ND")</f>
        <v>ND</v>
      </c>
      <c r="P457" s="1010"/>
    </row>
    <row r="458" spans="3:16">
      <c r="C458" s="1025"/>
      <c r="D458" s="1018"/>
      <c r="E458" s="1018"/>
      <c r="F458" s="1021"/>
      <c r="G458" s="1023"/>
      <c r="H458" s="1080"/>
      <c r="I458" s="1012"/>
      <c r="J458" s="244" t="str">
        <f ca="1">IF(MOD(ROW()-13,2)=0,IF(ISBLANK(OFFSET('12. SEGUIMIENTO 2027'!$N$14,INT((ROW()-13)/2),0)),"",OFFSET('12. SEGUIMIENTO 2027'!$N$14,INT((ROW()-13)/2),0)),IF(ISBLANK(OFFSET('9. METAS'!$U$20,INT((ROW()-14)/2),0)),"",OFFSET('9. METAS'!$U$20,INT((ROW()-14)/2),0)))</f>
        <v/>
      </c>
      <c r="K458" s="245" t="str">
        <f ca="1">IF(MOD(ROW()-13,2)=0,IF(ISBLANK(OFFSET('12. SEGUIMIENTO 2027'!$O$14,INT((ROW()-13)/2),0)),"",OFFSET('12. SEGUIMIENTO 2027'!$O$14,INT((ROW()-13)/2),0)),IF(ISBLANK(OFFSET('9. METAS'!$V$20,INT((ROW()-14)/2),0)),"",OFFSET('9. METAS'!$V$20,INT((ROW()-14)/2),0)))</f>
        <v/>
      </c>
      <c r="L458" s="245" t="str">
        <f ca="1">IF(MOD(ROW()-13,2)=0,IF(ISBLANK(OFFSET('12. SEGUIMIENTO 2027'!$P$14,INT((ROW()-13)/2),0)),"",OFFSET('12. SEGUIMIENTO 2027'!$P$14,INT((ROW()-13)/2),0)),IF(ISBLANK(OFFSET('9. METAS'!$W$20,INT((ROW()-14)/2),0)),"",OFFSET('9. METAS'!$W$20,INT((ROW()-14)/2),0)))</f>
        <v/>
      </c>
      <c r="M458" s="246" t="str">
        <f ca="1">IF(MOD(ROW()-13,2)=0,IF(ISBLANK(OFFSET('12. SEGUIMIENTO 2027'!$Q$14,INT((ROW()-13)/2),0)),"",OFFSET('12. SEGUIMIENTO 2027'!$Q$14,INT((ROW()-13)/2),0)),IF(ISBLANK(OFFSET('9. METAS'!$X$20,INT((ROW()-14)/2),0)),"",OFFSET('9. METAS'!$X$20,INT((ROW()-14)/2),0)))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80" t="str">
        <f ca="1">IF(ISBLANK(OFFSET('9. METAS'!$L$20,INT((ROW()-13)/2),0)),"",OFFSET('9. METAS'!$L$20,INT((ROW()-13)/2),0))</f>
        <v/>
      </c>
      <c r="I459" s="1004"/>
      <c r="J459" s="244" t="str">
        <f ca="1">IF(MOD(ROW()-13,2)=0,IF(ISBLANK(OFFSET('12. SEGUIMIENTO 2027'!$N$14,INT((ROW()-13)/2),0)),"",OFFSET('12. SEGUIMIENTO 2027'!$N$14,INT((ROW()-13)/2),0)),IF(ISBLANK(OFFSET('9. METAS'!$U$20,INT((ROW()-14)/2),0)),"",OFFSET('9. METAS'!$U$20,INT((ROW()-14)/2),0)))</f>
        <v/>
      </c>
      <c r="K459" s="245" t="str">
        <f ca="1">IF(MOD(ROW()-13,2)=0,IF(ISBLANK(OFFSET('12. SEGUIMIENTO 2027'!$O$14,INT((ROW()-13)/2),0)),"",OFFSET('12. SEGUIMIENTO 2027'!$O$14,INT((ROW()-13)/2),0)),IF(ISBLANK(OFFSET('9. METAS'!$V$20,INT((ROW()-14)/2),0)),"",OFFSET('9. METAS'!$V$20,INT((ROW()-14)/2),0)))</f>
        <v/>
      </c>
      <c r="L459" s="245" t="str">
        <f ca="1">IF(MOD(ROW()-13,2)=0,IF(ISBLANK(OFFSET('12. SEGUIMIENTO 2027'!$P$14,INT((ROW()-13)/2),0)),"",OFFSET('12. SEGUIMIENTO 2027'!$P$14,INT((ROW()-13)/2),0)),IF(ISBLANK(OFFSET('9. METAS'!$W$20,INT((ROW()-14)/2),0)),"",OFFSET('9. METAS'!$W$20,INT((ROW()-14)/2),0)))</f>
        <v/>
      </c>
      <c r="M459" s="246" t="str">
        <f ca="1">IF(MOD(ROW()-13,2)=0,IF(ISBLANK(OFFSET('12. SEGUIMIENTO 2027'!$Q$14,INT((ROW()-13)/2),0)),"",OFFSET('12. SEGUIMIENTO 2027'!$Q$14,INT((ROW()-13)/2),0)),IF(ISBLANK(OFFSET('9. METAS'!$X$20,INT((ROW()-14)/2),0)),"",OFFSET('9. METAS'!$X$20,INT((ROW()-14)/2),0)))</f>
        <v/>
      </c>
      <c r="N459" s="1006" t="str">
        <f t="shared" ref="N459" ca="1" si="442">IFERROR(J459/J460,"ND")</f>
        <v>ND</v>
      </c>
      <c r="O459" s="1008" t="str">
        <f t="shared" ref="O459" ca="1" si="443">IFERROR(((J459)/H459),"ND")</f>
        <v>ND</v>
      </c>
      <c r="P459" s="1010"/>
    </row>
    <row r="460" spans="3:16">
      <c r="C460" s="1025"/>
      <c r="D460" s="1018"/>
      <c r="E460" s="1018"/>
      <c r="F460" s="1021"/>
      <c r="G460" s="1023"/>
      <c r="H460" s="1080"/>
      <c r="I460" s="1012"/>
      <c r="J460" s="244" t="str">
        <f ca="1">IF(MOD(ROW()-13,2)=0,IF(ISBLANK(OFFSET('12. SEGUIMIENTO 2027'!$N$14,INT((ROW()-13)/2),0)),"",OFFSET('12. SEGUIMIENTO 2027'!$N$14,INT((ROW()-13)/2),0)),IF(ISBLANK(OFFSET('9. METAS'!$U$20,INT((ROW()-14)/2),0)),"",OFFSET('9. METAS'!$U$20,INT((ROW()-14)/2),0)))</f>
        <v/>
      </c>
      <c r="K460" s="245" t="str">
        <f ca="1">IF(MOD(ROW()-13,2)=0,IF(ISBLANK(OFFSET('12. SEGUIMIENTO 2027'!$O$14,INT((ROW()-13)/2),0)),"",OFFSET('12. SEGUIMIENTO 2027'!$O$14,INT((ROW()-13)/2),0)),IF(ISBLANK(OFFSET('9. METAS'!$V$20,INT((ROW()-14)/2),0)),"",OFFSET('9. METAS'!$V$20,INT((ROW()-14)/2),0)))</f>
        <v/>
      </c>
      <c r="L460" s="245" t="str">
        <f ca="1">IF(MOD(ROW()-13,2)=0,IF(ISBLANK(OFFSET('12. SEGUIMIENTO 2027'!$P$14,INT((ROW()-13)/2),0)),"",OFFSET('12. SEGUIMIENTO 2027'!$P$14,INT((ROW()-13)/2),0)),IF(ISBLANK(OFFSET('9. METAS'!$W$20,INT((ROW()-14)/2),0)),"",OFFSET('9. METAS'!$W$20,INT((ROW()-14)/2),0)))</f>
        <v/>
      </c>
      <c r="M460" s="246" t="str">
        <f ca="1">IF(MOD(ROW()-13,2)=0,IF(ISBLANK(OFFSET('12. SEGUIMIENTO 2027'!$Q$14,INT((ROW()-13)/2),0)),"",OFFSET('12. SEGUIMIENTO 2027'!$Q$14,INT((ROW()-13)/2),0)),IF(ISBLANK(OFFSET('9. METAS'!$X$20,INT((ROW()-14)/2),0)),"",OFFSET('9. METAS'!$X$20,INT((ROW()-14)/2),0)))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80" t="str">
        <f ca="1">IF(ISBLANK(OFFSET('9. METAS'!$L$20,INT((ROW()-13)/2),0)),"",OFFSET('9. METAS'!$L$20,INT((ROW()-13)/2),0))</f>
        <v/>
      </c>
      <c r="I461" s="1004"/>
      <c r="J461" s="244" t="str">
        <f ca="1">IF(MOD(ROW()-13,2)=0,IF(ISBLANK(OFFSET('12. SEGUIMIENTO 2027'!$N$14,INT((ROW()-13)/2),0)),"",OFFSET('12. SEGUIMIENTO 2027'!$N$14,INT((ROW()-13)/2),0)),IF(ISBLANK(OFFSET('9. METAS'!$U$20,INT((ROW()-14)/2),0)),"",OFFSET('9. METAS'!$U$20,INT((ROW()-14)/2),0)))</f>
        <v/>
      </c>
      <c r="K461" s="245" t="str">
        <f ca="1">IF(MOD(ROW()-13,2)=0,IF(ISBLANK(OFFSET('12. SEGUIMIENTO 2027'!$O$14,INT((ROW()-13)/2),0)),"",OFFSET('12. SEGUIMIENTO 2027'!$O$14,INT((ROW()-13)/2),0)),IF(ISBLANK(OFFSET('9. METAS'!$V$20,INT((ROW()-14)/2),0)),"",OFFSET('9. METAS'!$V$20,INT((ROW()-14)/2),0)))</f>
        <v/>
      </c>
      <c r="L461" s="245" t="str">
        <f ca="1">IF(MOD(ROW()-13,2)=0,IF(ISBLANK(OFFSET('12. SEGUIMIENTO 2027'!$P$14,INT((ROW()-13)/2),0)),"",OFFSET('12. SEGUIMIENTO 2027'!$P$14,INT((ROW()-13)/2),0)),IF(ISBLANK(OFFSET('9. METAS'!$W$20,INT((ROW()-14)/2),0)),"",OFFSET('9. METAS'!$W$20,INT((ROW()-14)/2),0)))</f>
        <v/>
      </c>
      <c r="M461" s="246" t="str">
        <f ca="1">IF(MOD(ROW()-13,2)=0,IF(ISBLANK(OFFSET('12. SEGUIMIENTO 2027'!$Q$14,INT((ROW()-13)/2),0)),"",OFFSET('12. SEGUIMIENTO 2027'!$Q$14,INT((ROW()-13)/2),0)),IF(ISBLANK(OFFSET('9. METAS'!$X$20,INT((ROW()-14)/2),0)),"",OFFSET('9. METAS'!$X$20,INT((ROW()-14)/2),0)))</f>
        <v/>
      </c>
      <c r="N461" s="1006" t="str">
        <f t="shared" ref="N461" ca="1" si="444">IFERROR(J461/J462,"ND")</f>
        <v>ND</v>
      </c>
      <c r="O461" s="1008" t="str">
        <f t="shared" ref="O461" ca="1" si="445">IFERROR(((J461)/H461),"ND")</f>
        <v>ND</v>
      </c>
      <c r="P461" s="1010"/>
    </row>
    <row r="462" spans="3:16">
      <c r="C462" s="1025"/>
      <c r="D462" s="1018"/>
      <c r="E462" s="1018"/>
      <c r="F462" s="1021"/>
      <c r="G462" s="1023"/>
      <c r="H462" s="1080"/>
      <c r="I462" s="1012"/>
      <c r="J462" s="244" t="str">
        <f ca="1">IF(MOD(ROW()-13,2)=0,IF(ISBLANK(OFFSET('12. SEGUIMIENTO 2027'!$N$14,INT((ROW()-13)/2),0)),"",OFFSET('12. SEGUIMIENTO 2027'!$N$14,INT((ROW()-13)/2),0)),IF(ISBLANK(OFFSET('9. METAS'!$U$20,INT((ROW()-14)/2),0)),"",OFFSET('9. METAS'!$U$20,INT((ROW()-14)/2),0)))</f>
        <v/>
      </c>
      <c r="K462" s="245" t="str">
        <f ca="1">IF(MOD(ROW()-13,2)=0,IF(ISBLANK(OFFSET('12. SEGUIMIENTO 2027'!$O$14,INT((ROW()-13)/2),0)),"",OFFSET('12. SEGUIMIENTO 2027'!$O$14,INT((ROW()-13)/2),0)),IF(ISBLANK(OFFSET('9. METAS'!$V$20,INT((ROW()-14)/2),0)),"",OFFSET('9. METAS'!$V$20,INT((ROW()-14)/2),0)))</f>
        <v/>
      </c>
      <c r="L462" s="245" t="str">
        <f ca="1">IF(MOD(ROW()-13,2)=0,IF(ISBLANK(OFFSET('12. SEGUIMIENTO 2027'!$P$14,INT((ROW()-13)/2),0)),"",OFFSET('12. SEGUIMIENTO 2027'!$P$14,INT((ROW()-13)/2),0)),IF(ISBLANK(OFFSET('9. METAS'!$W$20,INT((ROW()-14)/2),0)),"",OFFSET('9. METAS'!$W$20,INT((ROW()-14)/2),0)))</f>
        <v/>
      </c>
      <c r="M462" s="246" t="str">
        <f ca="1">IF(MOD(ROW()-13,2)=0,IF(ISBLANK(OFFSET('12. SEGUIMIENTO 2027'!$Q$14,INT((ROW()-13)/2),0)),"",OFFSET('12. SEGUIMIENTO 2027'!$Q$14,INT((ROW()-13)/2),0)),IF(ISBLANK(OFFSET('9. METAS'!$X$20,INT((ROW()-14)/2),0)),"",OFFSET('9. METAS'!$X$20,INT((ROW()-14)/2),0)))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80" t="str">
        <f ca="1">IF(ISBLANK(OFFSET('9. METAS'!$L$20,INT((ROW()-13)/2),0)),"",OFFSET('9. METAS'!$L$20,INT((ROW()-13)/2),0))</f>
        <v/>
      </c>
      <c r="I463" s="1004"/>
      <c r="J463" s="244" t="str">
        <f ca="1">IF(MOD(ROW()-13,2)=0,IF(ISBLANK(OFFSET('12. SEGUIMIENTO 2027'!$N$14,INT((ROW()-13)/2),0)),"",OFFSET('12. SEGUIMIENTO 2027'!$N$14,INT((ROW()-13)/2),0)),IF(ISBLANK(OFFSET('9. METAS'!$U$20,INT((ROW()-14)/2),0)),"",OFFSET('9. METAS'!$U$20,INT((ROW()-14)/2),0)))</f>
        <v/>
      </c>
      <c r="K463" s="245" t="str">
        <f ca="1">IF(MOD(ROW()-13,2)=0,IF(ISBLANK(OFFSET('12. SEGUIMIENTO 2027'!$O$14,INT((ROW()-13)/2),0)),"",OFFSET('12. SEGUIMIENTO 2027'!$O$14,INT((ROW()-13)/2),0)),IF(ISBLANK(OFFSET('9. METAS'!$V$20,INT((ROW()-14)/2),0)),"",OFFSET('9. METAS'!$V$20,INT((ROW()-14)/2),0)))</f>
        <v/>
      </c>
      <c r="L463" s="245" t="str">
        <f ca="1">IF(MOD(ROW()-13,2)=0,IF(ISBLANK(OFFSET('12. SEGUIMIENTO 2027'!$P$14,INT((ROW()-13)/2),0)),"",OFFSET('12. SEGUIMIENTO 2027'!$P$14,INT((ROW()-13)/2),0)),IF(ISBLANK(OFFSET('9. METAS'!$W$20,INT((ROW()-14)/2),0)),"",OFFSET('9. METAS'!$W$20,INT((ROW()-14)/2),0)))</f>
        <v/>
      </c>
      <c r="M463" s="246" t="str">
        <f ca="1">IF(MOD(ROW()-13,2)=0,IF(ISBLANK(OFFSET('12. SEGUIMIENTO 2027'!$Q$14,INT((ROW()-13)/2),0)),"",OFFSET('12. SEGUIMIENTO 2027'!$Q$14,INT((ROW()-13)/2),0)),IF(ISBLANK(OFFSET('9. METAS'!$X$20,INT((ROW()-14)/2),0)),"",OFFSET('9. METAS'!$X$20,INT((ROW()-14)/2),0)))</f>
        <v/>
      </c>
      <c r="N463" s="1006" t="str">
        <f t="shared" ref="N463" ca="1" si="446">IFERROR(J463/J464,"ND")</f>
        <v>ND</v>
      </c>
      <c r="O463" s="1008" t="str">
        <f t="shared" ref="O463" ca="1" si="447">IFERROR(((J463)/H463),"ND")</f>
        <v>ND</v>
      </c>
      <c r="P463" s="1010"/>
    </row>
    <row r="464" spans="3:16">
      <c r="C464" s="1025"/>
      <c r="D464" s="1018"/>
      <c r="E464" s="1018"/>
      <c r="F464" s="1021"/>
      <c r="G464" s="1023"/>
      <c r="H464" s="1080"/>
      <c r="I464" s="1012"/>
      <c r="J464" s="244" t="str">
        <f ca="1">IF(MOD(ROW()-13,2)=0,IF(ISBLANK(OFFSET('12. SEGUIMIENTO 2027'!$N$14,INT((ROW()-13)/2),0)),"",OFFSET('12. SEGUIMIENTO 2027'!$N$14,INT((ROW()-13)/2),0)),IF(ISBLANK(OFFSET('9. METAS'!$U$20,INT((ROW()-14)/2),0)),"",OFFSET('9. METAS'!$U$20,INT((ROW()-14)/2),0)))</f>
        <v/>
      </c>
      <c r="K464" s="245" t="str">
        <f ca="1">IF(MOD(ROW()-13,2)=0,IF(ISBLANK(OFFSET('12. SEGUIMIENTO 2027'!$O$14,INT((ROW()-13)/2),0)),"",OFFSET('12. SEGUIMIENTO 2027'!$O$14,INT((ROW()-13)/2),0)),IF(ISBLANK(OFFSET('9. METAS'!$V$20,INT((ROW()-14)/2),0)),"",OFFSET('9. METAS'!$V$20,INT((ROW()-14)/2),0)))</f>
        <v/>
      </c>
      <c r="L464" s="245" t="str">
        <f ca="1">IF(MOD(ROW()-13,2)=0,IF(ISBLANK(OFFSET('12. SEGUIMIENTO 2027'!$P$14,INT((ROW()-13)/2),0)),"",OFFSET('12. SEGUIMIENTO 2027'!$P$14,INT((ROW()-13)/2),0)),IF(ISBLANK(OFFSET('9. METAS'!$W$20,INT((ROW()-14)/2),0)),"",OFFSET('9. METAS'!$W$20,INT((ROW()-14)/2),0)))</f>
        <v/>
      </c>
      <c r="M464" s="246" t="str">
        <f ca="1">IF(MOD(ROW()-13,2)=0,IF(ISBLANK(OFFSET('12. SEGUIMIENTO 2027'!$Q$14,INT((ROW()-13)/2),0)),"",OFFSET('12. SEGUIMIENTO 2027'!$Q$14,INT((ROW()-13)/2),0)),IF(ISBLANK(OFFSET('9. METAS'!$X$20,INT((ROW()-14)/2),0)),"",OFFSET('9. METAS'!$X$20,INT((ROW()-14)/2),0)))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80" t="str">
        <f ca="1">IF(ISBLANK(OFFSET('9. METAS'!$L$20,INT((ROW()-13)/2),0)),"",OFFSET('9. METAS'!$L$20,INT((ROW()-13)/2),0))</f>
        <v/>
      </c>
      <c r="I465" s="1004"/>
      <c r="J465" s="244" t="str">
        <f ca="1">IF(MOD(ROW()-13,2)=0,IF(ISBLANK(OFFSET('12. SEGUIMIENTO 2027'!$N$14,INT((ROW()-13)/2),0)),"",OFFSET('12. SEGUIMIENTO 2027'!$N$14,INT((ROW()-13)/2),0)),IF(ISBLANK(OFFSET('9. METAS'!$U$20,INT((ROW()-14)/2),0)),"",OFFSET('9. METAS'!$U$20,INT((ROW()-14)/2),0)))</f>
        <v/>
      </c>
      <c r="K465" s="245" t="str">
        <f ca="1">IF(MOD(ROW()-13,2)=0,IF(ISBLANK(OFFSET('12. SEGUIMIENTO 2027'!$O$14,INT((ROW()-13)/2),0)),"",OFFSET('12. SEGUIMIENTO 2027'!$O$14,INT((ROW()-13)/2),0)),IF(ISBLANK(OFFSET('9. METAS'!$V$20,INT((ROW()-14)/2),0)),"",OFFSET('9. METAS'!$V$20,INT((ROW()-14)/2),0)))</f>
        <v/>
      </c>
      <c r="L465" s="245" t="str">
        <f ca="1">IF(MOD(ROW()-13,2)=0,IF(ISBLANK(OFFSET('12. SEGUIMIENTO 2027'!$P$14,INT((ROW()-13)/2),0)),"",OFFSET('12. SEGUIMIENTO 2027'!$P$14,INT((ROW()-13)/2),0)),IF(ISBLANK(OFFSET('9. METAS'!$W$20,INT((ROW()-14)/2),0)),"",OFFSET('9. METAS'!$W$20,INT((ROW()-14)/2),0)))</f>
        <v/>
      </c>
      <c r="M465" s="246" t="str">
        <f ca="1">IF(MOD(ROW()-13,2)=0,IF(ISBLANK(OFFSET('12. SEGUIMIENTO 2027'!$Q$14,INT((ROW()-13)/2),0)),"",OFFSET('12. SEGUIMIENTO 2027'!$Q$14,INT((ROW()-13)/2),0)),IF(ISBLANK(OFFSET('9. METAS'!$X$20,INT((ROW()-14)/2),0)),"",OFFSET('9. METAS'!$X$20,INT((ROW()-14)/2),0)))</f>
        <v/>
      </c>
      <c r="N465" s="1006" t="str">
        <f t="shared" ref="N465" ca="1" si="448">IFERROR(J465/J466,"ND")</f>
        <v>ND</v>
      </c>
      <c r="O465" s="1008" t="str">
        <f t="shared" ref="O465" ca="1" si="449">IFERROR(((J465)/H465),"ND")</f>
        <v>ND</v>
      </c>
      <c r="P465" s="1010"/>
    </row>
    <row r="466" spans="3:16">
      <c r="C466" s="1025"/>
      <c r="D466" s="1018"/>
      <c r="E466" s="1018"/>
      <c r="F466" s="1021"/>
      <c r="G466" s="1023"/>
      <c r="H466" s="1080"/>
      <c r="I466" s="1012"/>
      <c r="J466" s="244" t="str">
        <f ca="1">IF(MOD(ROW()-13,2)=0,IF(ISBLANK(OFFSET('12. SEGUIMIENTO 2027'!$N$14,INT((ROW()-13)/2),0)),"",OFFSET('12. SEGUIMIENTO 2027'!$N$14,INT((ROW()-13)/2),0)),IF(ISBLANK(OFFSET('9. METAS'!$U$20,INT((ROW()-14)/2),0)),"",OFFSET('9. METAS'!$U$20,INT((ROW()-14)/2),0)))</f>
        <v/>
      </c>
      <c r="K466" s="245" t="str">
        <f ca="1">IF(MOD(ROW()-13,2)=0,IF(ISBLANK(OFFSET('12. SEGUIMIENTO 2027'!$O$14,INT((ROW()-13)/2),0)),"",OFFSET('12. SEGUIMIENTO 2027'!$O$14,INT((ROW()-13)/2),0)),IF(ISBLANK(OFFSET('9. METAS'!$V$20,INT((ROW()-14)/2),0)),"",OFFSET('9. METAS'!$V$20,INT((ROW()-14)/2),0)))</f>
        <v/>
      </c>
      <c r="L466" s="245" t="str">
        <f ca="1">IF(MOD(ROW()-13,2)=0,IF(ISBLANK(OFFSET('12. SEGUIMIENTO 2027'!$P$14,INT((ROW()-13)/2),0)),"",OFFSET('12. SEGUIMIENTO 2027'!$P$14,INT((ROW()-13)/2),0)),IF(ISBLANK(OFFSET('9. METAS'!$W$20,INT((ROW()-14)/2),0)),"",OFFSET('9. METAS'!$W$20,INT((ROW()-14)/2),0)))</f>
        <v/>
      </c>
      <c r="M466" s="246" t="str">
        <f ca="1">IF(MOD(ROW()-13,2)=0,IF(ISBLANK(OFFSET('12. SEGUIMIENTO 2027'!$Q$14,INT((ROW()-13)/2),0)),"",OFFSET('12. SEGUIMIENTO 2027'!$Q$14,INT((ROW()-13)/2),0)),IF(ISBLANK(OFFSET('9. METAS'!$X$20,INT((ROW()-14)/2),0)),"",OFFSET('9. METAS'!$X$20,INT((ROW()-14)/2),0)))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80" t="str">
        <f ca="1">IF(ISBLANK(OFFSET('9. METAS'!$L$20,INT((ROW()-13)/2),0)),"",OFFSET('9. METAS'!$L$20,INT((ROW()-13)/2),0))</f>
        <v/>
      </c>
      <c r="I467" s="1004"/>
      <c r="J467" s="244" t="str">
        <f ca="1">IF(MOD(ROW()-13,2)=0,IF(ISBLANK(OFFSET('12. SEGUIMIENTO 2027'!$N$14,INT((ROW()-13)/2),0)),"",OFFSET('12. SEGUIMIENTO 2027'!$N$14,INT((ROW()-13)/2),0)),IF(ISBLANK(OFFSET('9. METAS'!$U$20,INT((ROW()-14)/2),0)),"",OFFSET('9. METAS'!$U$20,INT((ROW()-14)/2),0)))</f>
        <v/>
      </c>
      <c r="K467" s="245" t="str">
        <f ca="1">IF(MOD(ROW()-13,2)=0,IF(ISBLANK(OFFSET('12. SEGUIMIENTO 2027'!$O$14,INT((ROW()-13)/2),0)),"",OFFSET('12. SEGUIMIENTO 2027'!$O$14,INT((ROW()-13)/2),0)),IF(ISBLANK(OFFSET('9. METAS'!$V$20,INT((ROW()-14)/2),0)),"",OFFSET('9. METAS'!$V$20,INT((ROW()-14)/2),0)))</f>
        <v/>
      </c>
      <c r="L467" s="245" t="str">
        <f ca="1">IF(MOD(ROW()-13,2)=0,IF(ISBLANK(OFFSET('12. SEGUIMIENTO 2027'!$P$14,INT((ROW()-13)/2),0)),"",OFFSET('12. SEGUIMIENTO 2027'!$P$14,INT((ROW()-13)/2),0)),IF(ISBLANK(OFFSET('9. METAS'!$W$20,INT((ROW()-14)/2),0)),"",OFFSET('9. METAS'!$W$20,INT((ROW()-14)/2),0)))</f>
        <v/>
      </c>
      <c r="M467" s="246" t="str">
        <f ca="1">IF(MOD(ROW()-13,2)=0,IF(ISBLANK(OFFSET('12. SEGUIMIENTO 2027'!$Q$14,INT((ROW()-13)/2),0)),"",OFFSET('12. SEGUIMIENTO 2027'!$Q$14,INT((ROW()-13)/2),0)),IF(ISBLANK(OFFSET('9. METAS'!$X$20,INT((ROW()-14)/2),0)),"",OFFSET('9. METAS'!$X$20,INT((ROW()-14)/2),0)))</f>
        <v/>
      </c>
      <c r="N467" s="1006" t="str">
        <f t="shared" ref="N467" ca="1" si="450">IFERROR(J467/J468,"ND")</f>
        <v>ND</v>
      </c>
      <c r="O467" s="1008" t="str">
        <f t="shared" ref="O467" ca="1" si="451">IFERROR(((J467)/H467),"ND")</f>
        <v>ND</v>
      </c>
      <c r="P467" s="1010"/>
    </row>
    <row r="468" spans="3:16">
      <c r="C468" s="1025"/>
      <c r="D468" s="1018"/>
      <c r="E468" s="1018"/>
      <c r="F468" s="1021"/>
      <c r="G468" s="1023"/>
      <c r="H468" s="1080"/>
      <c r="I468" s="1012"/>
      <c r="J468" s="244" t="str">
        <f ca="1">IF(MOD(ROW()-13,2)=0,IF(ISBLANK(OFFSET('12. SEGUIMIENTO 2027'!$N$14,INT((ROW()-13)/2),0)),"",OFFSET('12. SEGUIMIENTO 2027'!$N$14,INT((ROW()-13)/2),0)),IF(ISBLANK(OFFSET('9. METAS'!$U$20,INT((ROW()-14)/2),0)),"",OFFSET('9. METAS'!$U$20,INT((ROW()-14)/2),0)))</f>
        <v/>
      </c>
      <c r="K468" s="245" t="str">
        <f ca="1">IF(MOD(ROW()-13,2)=0,IF(ISBLANK(OFFSET('12. SEGUIMIENTO 2027'!$O$14,INT((ROW()-13)/2),0)),"",OFFSET('12. SEGUIMIENTO 2027'!$O$14,INT((ROW()-13)/2),0)),IF(ISBLANK(OFFSET('9. METAS'!$V$20,INT((ROW()-14)/2),0)),"",OFFSET('9. METAS'!$V$20,INT((ROW()-14)/2),0)))</f>
        <v/>
      </c>
      <c r="L468" s="245" t="str">
        <f ca="1">IF(MOD(ROW()-13,2)=0,IF(ISBLANK(OFFSET('12. SEGUIMIENTO 2027'!$P$14,INT((ROW()-13)/2),0)),"",OFFSET('12. SEGUIMIENTO 2027'!$P$14,INT((ROW()-13)/2),0)),IF(ISBLANK(OFFSET('9. METAS'!$W$20,INT((ROW()-14)/2),0)),"",OFFSET('9. METAS'!$W$20,INT((ROW()-14)/2),0)))</f>
        <v/>
      </c>
      <c r="M468" s="246" t="str">
        <f ca="1">IF(MOD(ROW()-13,2)=0,IF(ISBLANK(OFFSET('12. SEGUIMIENTO 2027'!$Q$14,INT((ROW()-13)/2),0)),"",OFFSET('12. SEGUIMIENTO 2027'!$Q$14,INT((ROW()-13)/2),0)),IF(ISBLANK(OFFSET('9. METAS'!$X$20,INT((ROW()-14)/2),0)),"",OFFSET('9. METAS'!$X$20,INT((ROW()-14)/2),0)))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80" t="str">
        <f ca="1">IF(ISBLANK(OFFSET('9. METAS'!$L$20,INT((ROW()-13)/2),0)),"",OFFSET('9. METAS'!$L$20,INT((ROW()-13)/2),0))</f>
        <v/>
      </c>
      <c r="I469" s="1004"/>
      <c r="J469" s="244" t="str">
        <f ca="1">IF(MOD(ROW()-13,2)=0,IF(ISBLANK(OFFSET('12. SEGUIMIENTO 2027'!$N$14,INT((ROW()-13)/2),0)),"",OFFSET('12. SEGUIMIENTO 2027'!$N$14,INT((ROW()-13)/2),0)),IF(ISBLANK(OFFSET('9. METAS'!$U$20,INT((ROW()-14)/2),0)),"",OFFSET('9. METAS'!$U$20,INT((ROW()-14)/2),0)))</f>
        <v/>
      </c>
      <c r="K469" s="245" t="str">
        <f ca="1">IF(MOD(ROW()-13,2)=0,IF(ISBLANK(OFFSET('12. SEGUIMIENTO 2027'!$O$14,INT((ROW()-13)/2),0)),"",OFFSET('12. SEGUIMIENTO 2027'!$O$14,INT((ROW()-13)/2),0)),IF(ISBLANK(OFFSET('9. METAS'!$V$20,INT((ROW()-14)/2),0)),"",OFFSET('9. METAS'!$V$20,INT((ROW()-14)/2),0)))</f>
        <v/>
      </c>
      <c r="L469" s="245" t="str">
        <f ca="1">IF(MOD(ROW()-13,2)=0,IF(ISBLANK(OFFSET('12. SEGUIMIENTO 2027'!$P$14,INT((ROW()-13)/2),0)),"",OFFSET('12. SEGUIMIENTO 2027'!$P$14,INT((ROW()-13)/2),0)),IF(ISBLANK(OFFSET('9. METAS'!$W$20,INT((ROW()-14)/2),0)),"",OFFSET('9. METAS'!$W$20,INT((ROW()-14)/2),0)))</f>
        <v/>
      </c>
      <c r="M469" s="246" t="str">
        <f ca="1">IF(MOD(ROW()-13,2)=0,IF(ISBLANK(OFFSET('12. SEGUIMIENTO 2027'!$Q$14,INT((ROW()-13)/2),0)),"",OFFSET('12. SEGUIMIENTO 2027'!$Q$14,INT((ROW()-13)/2),0)),IF(ISBLANK(OFFSET('9. METAS'!$X$20,INT((ROW()-14)/2),0)),"",OFFSET('9. METAS'!$X$20,INT((ROW()-14)/2),0)))</f>
        <v/>
      </c>
      <c r="N469" s="1006" t="str">
        <f t="shared" ref="N469" ca="1" si="452">IFERROR(J469/J470,"ND")</f>
        <v>ND</v>
      </c>
      <c r="O469" s="1008" t="str">
        <f t="shared" ref="O469" ca="1" si="453">IFERROR(((J469)/H469),"ND")</f>
        <v>ND</v>
      </c>
      <c r="P469" s="1010"/>
    </row>
    <row r="470" spans="3:16">
      <c r="C470" s="1025"/>
      <c r="D470" s="1018"/>
      <c r="E470" s="1018"/>
      <c r="F470" s="1021"/>
      <c r="G470" s="1023"/>
      <c r="H470" s="1080"/>
      <c r="I470" s="1012"/>
      <c r="J470" s="244" t="str">
        <f ca="1">IF(MOD(ROW()-13,2)=0,IF(ISBLANK(OFFSET('12. SEGUIMIENTO 2027'!$N$14,INT((ROW()-13)/2),0)),"",OFFSET('12. SEGUIMIENTO 2027'!$N$14,INT((ROW()-13)/2),0)),IF(ISBLANK(OFFSET('9. METAS'!$U$20,INT((ROW()-14)/2),0)),"",OFFSET('9. METAS'!$U$20,INT((ROW()-14)/2),0)))</f>
        <v/>
      </c>
      <c r="K470" s="245" t="str">
        <f ca="1">IF(MOD(ROW()-13,2)=0,IF(ISBLANK(OFFSET('12. SEGUIMIENTO 2027'!$O$14,INT((ROW()-13)/2),0)),"",OFFSET('12. SEGUIMIENTO 2027'!$O$14,INT((ROW()-13)/2),0)),IF(ISBLANK(OFFSET('9. METAS'!$V$20,INT((ROW()-14)/2),0)),"",OFFSET('9. METAS'!$V$20,INT((ROW()-14)/2),0)))</f>
        <v/>
      </c>
      <c r="L470" s="245" t="str">
        <f ca="1">IF(MOD(ROW()-13,2)=0,IF(ISBLANK(OFFSET('12. SEGUIMIENTO 2027'!$P$14,INT((ROW()-13)/2),0)),"",OFFSET('12. SEGUIMIENTO 2027'!$P$14,INT((ROW()-13)/2),0)),IF(ISBLANK(OFFSET('9. METAS'!$W$20,INT((ROW()-14)/2),0)),"",OFFSET('9. METAS'!$W$20,INT((ROW()-14)/2),0)))</f>
        <v/>
      </c>
      <c r="M470" s="246" t="str">
        <f ca="1">IF(MOD(ROW()-13,2)=0,IF(ISBLANK(OFFSET('12. SEGUIMIENTO 2027'!$Q$14,INT((ROW()-13)/2),0)),"",OFFSET('12. SEGUIMIENTO 2027'!$Q$14,INT((ROW()-13)/2),0)),IF(ISBLANK(OFFSET('9. METAS'!$X$20,INT((ROW()-14)/2),0)),"",OFFSET('9. METAS'!$X$20,INT((ROW()-14)/2),0)))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80" t="str">
        <f ca="1">IF(ISBLANK(OFFSET('9. METAS'!$L$20,INT((ROW()-13)/2),0)),"",OFFSET('9. METAS'!$L$20,INT((ROW()-13)/2),0))</f>
        <v/>
      </c>
      <c r="I471" s="1004"/>
      <c r="J471" s="244" t="str">
        <f ca="1">IF(MOD(ROW()-13,2)=0,IF(ISBLANK(OFFSET('12. SEGUIMIENTO 2027'!$N$14,INT((ROW()-13)/2),0)),"",OFFSET('12. SEGUIMIENTO 2027'!$N$14,INT((ROW()-13)/2),0)),IF(ISBLANK(OFFSET('9. METAS'!$U$20,INT((ROW()-14)/2),0)),"",OFFSET('9. METAS'!$U$20,INT((ROW()-14)/2),0)))</f>
        <v/>
      </c>
      <c r="K471" s="245" t="str">
        <f ca="1">IF(MOD(ROW()-13,2)=0,IF(ISBLANK(OFFSET('12. SEGUIMIENTO 2027'!$O$14,INT((ROW()-13)/2),0)),"",OFFSET('12. SEGUIMIENTO 2027'!$O$14,INT((ROW()-13)/2),0)),IF(ISBLANK(OFFSET('9. METAS'!$V$20,INT((ROW()-14)/2),0)),"",OFFSET('9. METAS'!$V$20,INT((ROW()-14)/2),0)))</f>
        <v/>
      </c>
      <c r="L471" s="245" t="str">
        <f ca="1">IF(MOD(ROW()-13,2)=0,IF(ISBLANK(OFFSET('12. SEGUIMIENTO 2027'!$P$14,INT((ROW()-13)/2),0)),"",OFFSET('12. SEGUIMIENTO 2027'!$P$14,INT((ROW()-13)/2),0)),IF(ISBLANK(OFFSET('9. METAS'!$W$20,INT((ROW()-14)/2),0)),"",OFFSET('9. METAS'!$W$20,INT((ROW()-14)/2),0)))</f>
        <v/>
      </c>
      <c r="M471" s="246" t="str">
        <f ca="1">IF(MOD(ROW()-13,2)=0,IF(ISBLANK(OFFSET('12. SEGUIMIENTO 2027'!$Q$14,INT((ROW()-13)/2),0)),"",OFFSET('12. SEGUIMIENTO 2027'!$Q$14,INT((ROW()-13)/2),0)),IF(ISBLANK(OFFSET('9. METAS'!$X$20,INT((ROW()-14)/2),0)),"",OFFSET('9. METAS'!$X$20,INT((ROW()-14)/2),0)))</f>
        <v/>
      </c>
      <c r="N471" s="1006" t="str">
        <f t="shared" ref="N471" ca="1" si="454">IFERROR(J471/J472,"ND")</f>
        <v>ND</v>
      </c>
      <c r="O471" s="1008" t="str">
        <f t="shared" ref="O471" ca="1" si="455">IFERROR(((J471)/H471),"ND")</f>
        <v>ND</v>
      </c>
      <c r="P471" s="1010"/>
    </row>
    <row r="472" spans="3:16">
      <c r="C472" s="1025"/>
      <c r="D472" s="1018"/>
      <c r="E472" s="1018"/>
      <c r="F472" s="1021"/>
      <c r="G472" s="1023"/>
      <c r="H472" s="1080"/>
      <c r="I472" s="1012"/>
      <c r="J472" s="244" t="str">
        <f ca="1">IF(MOD(ROW()-13,2)=0,IF(ISBLANK(OFFSET('12. SEGUIMIENTO 2027'!$N$14,INT((ROW()-13)/2),0)),"",OFFSET('12. SEGUIMIENTO 2027'!$N$14,INT((ROW()-13)/2),0)),IF(ISBLANK(OFFSET('9. METAS'!$U$20,INT((ROW()-14)/2),0)),"",OFFSET('9. METAS'!$U$20,INT((ROW()-14)/2),0)))</f>
        <v/>
      </c>
      <c r="K472" s="245" t="str">
        <f ca="1">IF(MOD(ROW()-13,2)=0,IF(ISBLANK(OFFSET('12. SEGUIMIENTO 2027'!$O$14,INT((ROW()-13)/2),0)),"",OFFSET('12. SEGUIMIENTO 2027'!$O$14,INT((ROW()-13)/2),0)),IF(ISBLANK(OFFSET('9. METAS'!$V$20,INT((ROW()-14)/2),0)),"",OFFSET('9. METAS'!$V$20,INT((ROW()-14)/2),0)))</f>
        <v/>
      </c>
      <c r="L472" s="245" t="str">
        <f ca="1">IF(MOD(ROW()-13,2)=0,IF(ISBLANK(OFFSET('12. SEGUIMIENTO 2027'!$P$14,INT((ROW()-13)/2),0)),"",OFFSET('12. SEGUIMIENTO 2027'!$P$14,INT((ROW()-13)/2),0)),IF(ISBLANK(OFFSET('9. METAS'!$W$20,INT((ROW()-14)/2),0)),"",OFFSET('9. METAS'!$W$20,INT((ROW()-14)/2),0)))</f>
        <v/>
      </c>
      <c r="M472" s="246" t="str">
        <f ca="1">IF(MOD(ROW()-13,2)=0,IF(ISBLANK(OFFSET('12. SEGUIMIENTO 2027'!$Q$14,INT((ROW()-13)/2),0)),"",OFFSET('12. SEGUIMIENTO 2027'!$Q$14,INT((ROW()-13)/2),0)),IF(ISBLANK(OFFSET('9. METAS'!$X$20,INT((ROW()-14)/2),0)),"",OFFSET('9. METAS'!$X$20,INT((ROW()-14)/2),0)))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80" t="str">
        <f ca="1">IF(ISBLANK(OFFSET('9. METAS'!$L$20,INT((ROW()-13)/2),0)),"",OFFSET('9. METAS'!$L$20,INT((ROW()-13)/2),0))</f>
        <v/>
      </c>
      <c r="I473" s="1004"/>
      <c r="J473" s="244">
        <f ca="1">IF(MOD(ROW()-13,2)=0,IF(ISBLANK(OFFSET('12. SEGUIMIENTO 2027'!$N$14,INT((ROW()-13)/2),0)),"",OFFSET('12. SEGUIMIENTO 2027'!$N$14,INT((ROW()-13)/2),0)),IF(ISBLANK(OFFSET('9. METAS'!$U$20,INT((ROW()-14)/2),0)),"",OFFSET('9. METAS'!$U$20,INT((ROW()-14)/2),0)))</f>
        <v>58</v>
      </c>
      <c r="K473" s="245">
        <f ca="1">IF(MOD(ROW()-13,2)=0,IF(ISBLANK(OFFSET('12. SEGUIMIENTO 2027'!$O$14,INT((ROW()-13)/2),0)),"",OFFSET('12. SEGUIMIENTO 2027'!$O$14,INT((ROW()-13)/2),0)),IF(ISBLANK(OFFSET('9. METAS'!$V$20,INT((ROW()-14)/2),0)),"",OFFSET('9. METAS'!$V$20,INT((ROW()-14)/2),0)))</f>
        <v>59</v>
      </c>
      <c r="L473" s="245">
        <f ca="1">IF(MOD(ROW()-13,2)=0,IF(ISBLANK(OFFSET('12. SEGUIMIENTO 2027'!$P$14,INT((ROW()-13)/2),0)),"",OFFSET('12. SEGUIMIENTO 2027'!$P$14,INT((ROW()-13)/2),0)),IF(ISBLANK(OFFSET('9. METAS'!$W$20,INT((ROW()-14)/2),0)),"",OFFSET('9. METAS'!$W$20,INT((ROW()-14)/2),0)))</f>
        <v>60</v>
      </c>
      <c r="M473" s="246">
        <f ca="1">IF(MOD(ROW()-13,2)=0,IF(ISBLANK(OFFSET('12. SEGUIMIENTO 2027'!$Q$14,INT((ROW()-13)/2),0)),"",OFFSET('12. SEGUIMIENTO 2027'!$Q$14,INT((ROW()-13)/2),0)),IF(ISBLANK(OFFSET('9. METAS'!$X$20,INT((ROW()-14)/2),0)),"",OFFSET('9. METAS'!$X$20,INT((ROW()-14)/2),0)))</f>
        <v>61</v>
      </c>
      <c r="N473" s="1006" t="str">
        <f ca="1">IFERROR(J473/J474,"ND")</f>
        <v>ND</v>
      </c>
      <c r="O473" s="1008" t="str">
        <f ca="1">IFERROR(((J473)/H473),"ND")</f>
        <v>ND</v>
      </c>
      <c r="P473" s="1010"/>
    </row>
    <row r="474" spans="3:16" ht="15.75" thickBot="1">
      <c r="C474" s="1072"/>
      <c r="D474" s="1019"/>
      <c r="E474" s="1019"/>
      <c r="F474" s="1022"/>
      <c r="G474" s="1024"/>
      <c r="H474" s="1082"/>
      <c r="I474" s="1083"/>
      <c r="J474" s="250" t="str">
        <f ca="1">IF(MOD(ROW()-13,2)=0,IF(ISBLANK(OFFSET('12. SEGUIMIENTO 2027'!$N$14,INT((ROW()-13)/2),0)),"",OFFSET('12. SEGUIMIENTO 2027'!$N$14,INT((ROW()-13)/2),0)),IF(ISBLANK(OFFSET('9. METAS'!$U$20,INT((ROW()-14)/2),0)),"",OFFSET('9. METAS'!$U$20,INT((ROW()-14)/2),0)))</f>
        <v/>
      </c>
      <c r="K474" s="251" t="str">
        <f ca="1">IF(MOD(ROW()-13,2)=0,IF(ISBLANK(OFFSET('12. SEGUIMIENTO 2027'!$O$14,INT((ROW()-13)/2),0)),"",OFFSET('12. SEGUIMIENTO 2027'!$O$14,INT((ROW()-13)/2),0)),IF(ISBLANK(OFFSET('9. METAS'!$V$20,INT((ROW()-14)/2),0)),"",OFFSET('9. METAS'!$V$20,INT((ROW()-14)/2),0)))</f>
        <v/>
      </c>
      <c r="L474" s="251" t="str">
        <f ca="1">IF(MOD(ROW()-13,2)=0,IF(ISBLANK(OFFSET('12. SEGUIMIENTO 2027'!$P$14,INT((ROW()-13)/2),0)),"",OFFSET('12. SEGUIMIENTO 2027'!$P$14,INT((ROW()-13)/2),0)),IF(ISBLANK(OFFSET('9. METAS'!$W$20,INT((ROW()-14)/2),0)),"",OFFSET('9. METAS'!$W$20,INT((ROW()-14)/2),0)))</f>
        <v/>
      </c>
      <c r="M474" s="252" t="str">
        <f ca="1">IF(MOD(ROW()-13,2)=0,IF(ISBLANK(OFFSET('12. SEGUIMIENTO 2027'!$Q$14,INT((ROW()-13)/2),0)),"",OFFSET('12. SEGUIMIENTO 2027'!$Q$14,INT((ROW()-13)/2),0)),IF(ISBLANK(OFFSET('9. METAS'!$X$20,INT((ROW()-14)/2),0)),"",OFFSET('9. METAS'!$X$20,INT((ROW()-14)/2),0)))</f>
        <v/>
      </c>
      <c r="N474" s="1084"/>
      <c r="O474" s="1085"/>
      <c r="P474" s="1086"/>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3" width="12.625" style="37" hidden="1"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152</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77" t="s">
        <v>93</v>
      </c>
      <c r="G9" s="1078"/>
      <c r="H9" s="1078"/>
      <c r="I9" s="1078"/>
      <c r="J9" s="1078"/>
      <c r="K9" s="1078"/>
      <c r="L9" s="1078"/>
      <c r="M9" s="1078"/>
      <c r="N9" s="1078"/>
      <c r="O9" s="1078"/>
      <c r="P9" s="1079"/>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65" t="s">
        <v>371</v>
      </c>
    </row>
    <row r="11" spans="3:16" ht="42" customHeight="1" thickBot="1">
      <c r="C11" s="1055"/>
      <c r="D11" s="1049"/>
      <c r="E11" s="1049"/>
      <c r="F11" s="1049"/>
      <c r="G11" s="1049"/>
      <c r="H11" s="1049" t="s">
        <v>135</v>
      </c>
      <c r="I11" s="1068" t="s">
        <v>136</v>
      </c>
      <c r="J11" s="1049" t="s">
        <v>144</v>
      </c>
      <c r="K11" s="1049"/>
      <c r="L11" s="1049"/>
      <c r="M11" s="1049"/>
      <c r="N11" s="1049" t="s">
        <v>141</v>
      </c>
      <c r="O11" s="1049"/>
      <c r="P11" s="1066"/>
    </row>
    <row r="12" spans="3:16" ht="42" customHeight="1" thickBot="1">
      <c r="C12" s="1055"/>
      <c r="D12" s="1049"/>
      <c r="E12" s="1049"/>
      <c r="F12" s="1049"/>
      <c r="G12" s="1049"/>
      <c r="H12" s="1049"/>
      <c r="I12" s="1068"/>
      <c r="J12" s="235" t="s">
        <v>140</v>
      </c>
      <c r="K12" s="235" t="s">
        <v>137</v>
      </c>
      <c r="L12" s="235" t="s">
        <v>138</v>
      </c>
      <c r="M12" s="235" t="s">
        <v>139</v>
      </c>
      <c r="N12" s="235" t="s">
        <v>143</v>
      </c>
      <c r="O12" s="235" t="s">
        <v>104</v>
      </c>
      <c r="P12" s="1067"/>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81">
        <f ca="1">IF(ISBLANK(OFFSET('9. METAS'!$L$20,INT((ROW()-13)/2),0)),"",OFFSET('9. METAS'!$L$20,INT((ROW()-13)/2),0))</f>
        <v>28.6</v>
      </c>
      <c r="I13" s="1043" t="s">
        <v>147</v>
      </c>
      <c r="J13" s="241">
        <f ca="1">IF(MOD(ROW()-13,2)=0,IF(ISBLANK(OFFSET('12. SEGUIMIENTO 2027'!$N$14,INT((ROW()-13)/2),0)),"",OFFSET('12. SEGUIMIENTO 2027'!$N$14,INT((ROW()-13)/2),0)),IF(ISBLANK(OFFSET('9. METAS'!$U$20,INT((ROW()-14)/2),0)),"",OFFSET('9. METAS'!$U$20,INT((ROW()-14)/2),0)))</f>
        <v>9</v>
      </c>
      <c r="K13" s="242">
        <f ca="1">IF(MOD(ROW()-13,2)=0,IF(ISBLANK(OFFSET('12. SEGUIMIENTO 2027'!$O$14,INT((ROW()-13)/2),0)),"",OFFSET('12. SEGUIMIENTO 2027'!$O$14,INT((ROW()-13)/2),0)),IF(ISBLANK(OFFSET('9. METAS'!$V$20,INT((ROW()-14)/2),0)),"",OFFSET('9. METAS'!$V$20,INT((ROW()-14)/2),0)))</f>
        <v>8</v>
      </c>
      <c r="L13" s="242">
        <f ca="1">IF(MOD(ROW()-13,2)=0,IF(ISBLANK(OFFSET('12. SEGUIMIENTO 2027'!$P$14,INT((ROW()-13)/2),0)),"",OFFSET('12. SEGUIMIENTO 2027'!$P$14,INT((ROW()-13)/2),0)),IF(ISBLANK(OFFSET('9. METAS'!$W$20,INT((ROW()-14)/2),0)),"",OFFSET('9. METAS'!$W$20,INT((ROW()-14)/2),0)))</f>
        <v>7</v>
      </c>
      <c r="M13" s="243">
        <f ca="1">IF(MOD(ROW()-13,2)=0,IF(ISBLANK(OFFSET('12. SEGUIMIENTO 2027'!$Q$14,INT((ROW()-13)/2),0)),"",OFFSET('12. SEGUIMIENTO 2027'!$Q$14,INT((ROW()-13)/2),0)),IF(ISBLANK(OFFSET('9. METAS'!$X$20,INT((ROW()-14)/2),0)),"",OFFSET('9. METAS'!$X$20,INT((ROW()-14)/2),0)))</f>
        <v>6</v>
      </c>
      <c r="N13" s="1006">
        <f ca="1">IFERROR(J13/J14,"ND")</f>
        <v>1.2587412587412588</v>
      </c>
      <c r="O13" s="1008">
        <f ca="1">IFERROR(((J13+K13)/H13),"ND")</f>
        <v>0.59440559440559437</v>
      </c>
      <c r="P13" s="1045"/>
    </row>
    <row r="14" spans="3:16">
      <c r="C14" s="1025"/>
      <c r="D14" s="1018"/>
      <c r="E14" s="1018"/>
      <c r="F14" s="1021"/>
      <c r="G14" s="1023"/>
      <c r="H14" s="1080"/>
      <c r="I14" s="1044"/>
      <c r="J14" s="244">
        <f ca="1">IF(MOD(ROW()-13,2)=0,IF(ISBLANK(OFFSET('12. SEGUIMIENTO 2027'!$N$14,INT((ROW()-13)/2),0)),"",OFFSET('12. SEGUIMIENTO 2027'!$N$14,INT((ROW()-13)/2),0)),IF(ISBLANK(OFFSET('9. METAS'!$U$20,INT((ROW()-14)/2),0)),"",OFFSET('9. METAS'!$U$20,INT((ROW()-14)/2),0)))</f>
        <v>7.15</v>
      </c>
      <c r="K14" s="245">
        <f ca="1">IF(MOD(ROW()-13,2)=0,IF(ISBLANK(OFFSET('12. SEGUIMIENTO 2027'!$O$14,INT((ROW()-13)/2),0)),"",OFFSET('12. SEGUIMIENTO 2027'!$O$14,INT((ROW()-13)/2),0)),IF(ISBLANK(OFFSET('9. METAS'!$V$20,INT((ROW()-14)/2),0)),"",OFFSET('9. METAS'!$V$20,INT((ROW()-14)/2),0)))</f>
        <v>7.15</v>
      </c>
      <c r="L14" s="245">
        <f ca="1">IF(MOD(ROW()-13,2)=0,IF(ISBLANK(OFFSET('12. SEGUIMIENTO 2027'!$P$14,INT((ROW()-13)/2),0)),"",OFFSET('12. SEGUIMIENTO 2027'!$P$14,INT((ROW()-13)/2),0)),IF(ISBLANK(OFFSET('9. METAS'!$W$20,INT((ROW()-14)/2),0)),"",OFFSET('9. METAS'!$W$20,INT((ROW()-14)/2),0)))</f>
        <v>7.15</v>
      </c>
      <c r="M14" s="246">
        <f ca="1">IF(MOD(ROW()-13,2)=0,IF(ISBLANK(OFFSET('12. SEGUIMIENTO 2027'!$Q$14,INT((ROW()-13)/2),0)),"",OFFSET('12. SEGUIMIENTO 2027'!$Q$14,INT((ROW()-13)/2),0)),IF(ISBLANK(OFFSET('9. METAS'!$X$20,INT((ROW()-14)/2),0)),"",OFFSET('9. METAS'!$X$20,INT((ROW()-14)/2),0)))</f>
        <v>7.15</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80">
        <f ca="1">IF(ISBLANK(OFFSET('9. METAS'!$L$20,INT((ROW()-13)/2),0)),"",OFFSET('9. METAS'!$L$20,INT((ROW()-13)/2),0))</f>
        <v>100</v>
      </c>
      <c r="I15" s="1004"/>
      <c r="J15" s="244" t="str">
        <f ca="1">IF(MOD(ROW()-13,2)=0,IF(ISBLANK(OFFSET('12. SEGUIMIENTO 2027'!$N$14,INT((ROW()-13)/2),0)),"",OFFSET('12. SEGUIMIENTO 2027'!$N$14,INT((ROW()-13)/2),0)),IF(ISBLANK(OFFSET('9. METAS'!$U$20,INT((ROW()-14)/2),0)),"",OFFSET('9. METAS'!$U$20,INT((ROW()-14)/2),0)))</f>
        <v/>
      </c>
      <c r="K15" s="245" t="str">
        <f ca="1">IF(MOD(ROW()-13,2)=0,IF(ISBLANK(OFFSET('12. SEGUIMIENTO 2027'!$O$14,INT((ROW()-13)/2),0)),"",OFFSET('12. SEGUIMIENTO 2027'!$O$14,INT((ROW()-13)/2),0)),IF(ISBLANK(OFFSET('9. METAS'!$V$20,INT((ROW()-14)/2),0)),"",OFFSET('9. METAS'!$V$20,INT((ROW()-14)/2),0)))</f>
        <v/>
      </c>
      <c r="L15" s="245" t="str">
        <f ca="1">IF(MOD(ROW()-13,2)=0,IF(ISBLANK(OFFSET('12. SEGUIMIENTO 2027'!$P$14,INT((ROW()-13)/2),0)),"",OFFSET('12. SEGUIMIENTO 2027'!$P$14,INT((ROW()-13)/2),0)),IF(ISBLANK(OFFSET('9. METAS'!$W$20,INT((ROW()-14)/2),0)),"",OFFSET('9. METAS'!$W$20,INT((ROW()-14)/2),0)))</f>
        <v/>
      </c>
      <c r="M15" s="246" t="str">
        <f ca="1">IF(MOD(ROW()-13,2)=0,IF(ISBLANK(OFFSET('12. SEGUIMIENTO 2027'!$Q$14,INT((ROW()-13)/2),0)),"",OFFSET('12. SEGUIMIENTO 2027'!$Q$14,INT((ROW()-13)/2),0)),IF(ISBLANK(OFFSET('9. METAS'!$X$20,INT((ROW()-14)/2),0)),"",OFFSET('9. METAS'!$X$20,INT((ROW()-14)/2),0)))</f>
        <v/>
      </c>
      <c r="N15" s="1006" t="str">
        <f ca="1">IFERROR(J15/J16,"ND")</f>
        <v>ND</v>
      </c>
      <c r="O15" s="1008" t="str">
        <f ca="1">IFERROR(((J15+K15)/H15),"ND")</f>
        <v>ND</v>
      </c>
      <c r="P15" s="1010"/>
    </row>
    <row r="16" spans="3:16">
      <c r="C16" s="1025"/>
      <c r="D16" s="1018"/>
      <c r="E16" s="1018"/>
      <c r="F16" s="1021"/>
      <c r="G16" s="1023"/>
      <c r="H16" s="1080"/>
      <c r="I16" s="1012"/>
      <c r="J16" s="244">
        <f ca="1">IF(MOD(ROW()-13,2)=0,IF(ISBLANK(OFFSET('12. SEGUIMIENTO 2027'!$N$14,INT((ROW()-13)/2),0)),"",OFFSET('12. SEGUIMIENTO 2027'!$N$14,INT((ROW()-13)/2),0)),IF(ISBLANK(OFFSET('9. METAS'!$U$20,INT((ROW()-14)/2),0)),"",OFFSET('9. METAS'!$U$20,INT((ROW()-14)/2),0)))</f>
        <v>25</v>
      </c>
      <c r="K16" s="245">
        <f ca="1">IF(MOD(ROW()-13,2)=0,IF(ISBLANK(OFFSET('12. SEGUIMIENTO 2027'!$O$14,INT((ROW()-13)/2),0)),"",OFFSET('12. SEGUIMIENTO 2027'!$O$14,INT((ROW()-13)/2),0)),IF(ISBLANK(OFFSET('9. METAS'!$V$20,INT((ROW()-14)/2),0)),"",OFFSET('9. METAS'!$V$20,INT((ROW()-14)/2),0)))</f>
        <v>25</v>
      </c>
      <c r="L16" s="245">
        <f ca="1">IF(MOD(ROW()-13,2)=0,IF(ISBLANK(OFFSET('12. SEGUIMIENTO 2027'!$P$14,INT((ROW()-13)/2),0)),"",OFFSET('12. SEGUIMIENTO 2027'!$P$14,INT((ROW()-13)/2),0)),IF(ISBLANK(OFFSET('9. METAS'!$W$20,INT((ROW()-14)/2),0)),"",OFFSET('9. METAS'!$W$20,INT((ROW()-14)/2),0)))</f>
        <v>25</v>
      </c>
      <c r="M16" s="246">
        <f ca="1">IF(MOD(ROW()-13,2)=0,IF(ISBLANK(OFFSET('12. SEGUIMIENTO 2027'!$Q$14,INT((ROW()-13)/2),0)),"",OFFSET('12. SEGUIMIENTO 2027'!$Q$14,INT((ROW()-13)/2),0)),IF(ISBLANK(OFFSET('9. METAS'!$X$20,INT((ROW()-14)/2),0)),"",OFFSET('9. METAS'!$X$20,INT((ROW()-14)/2),0)))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80">
        <f ca="1">IF(ISBLANK(OFFSET('9. METAS'!$L$20,INT((ROW()-13)/2),0)),"",OFFSET('9. METAS'!$L$20,INT((ROW()-13)/2),0))</f>
        <v>100</v>
      </c>
      <c r="I17" s="1004"/>
      <c r="J17" s="244" t="str">
        <f ca="1">IF(MOD(ROW()-13,2)=0,IF(ISBLANK(OFFSET('12. SEGUIMIENTO 2027'!$N$14,INT((ROW()-13)/2),0)),"",OFFSET('12. SEGUIMIENTO 2027'!$N$14,INT((ROW()-13)/2),0)),IF(ISBLANK(OFFSET('9. METAS'!$U$20,INT((ROW()-14)/2),0)),"",OFFSET('9. METAS'!$U$20,INT((ROW()-14)/2),0)))</f>
        <v/>
      </c>
      <c r="K17" s="245" t="str">
        <f ca="1">IF(MOD(ROW()-13,2)=0,IF(ISBLANK(OFFSET('12. SEGUIMIENTO 2027'!$O$14,INT((ROW()-13)/2),0)),"",OFFSET('12. SEGUIMIENTO 2027'!$O$14,INT((ROW()-13)/2),0)),IF(ISBLANK(OFFSET('9. METAS'!$V$20,INT((ROW()-14)/2),0)),"",OFFSET('9. METAS'!$V$20,INT((ROW()-14)/2),0)))</f>
        <v/>
      </c>
      <c r="L17" s="245" t="str">
        <f ca="1">IF(MOD(ROW()-13,2)=0,IF(ISBLANK(OFFSET('12. SEGUIMIENTO 2027'!$P$14,INT((ROW()-13)/2),0)),"",OFFSET('12. SEGUIMIENTO 2027'!$P$14,INT((ROW()-13)/2),0)),IF(ISBLANK(OFFSET('9. METAS'!$W$20,INT((ROW()-14)/2),0)),"",OFFSET('9. METAS'!$W$20,INT((ROW()-14)/2),0)))</f>
        <v/>
      </c>
      <c r="M17" s="246" t="str">
        <f ca="1">IF(MOD(ROW()-13,2)=0,IF(ISBLANK(OFFSET('12. SEGUIMIENTO 2027'!$Q$14,INT((ROW()-13)/2),0)),"",OFFSET('12. SEGUIMIENTO 2027'!$Q$14,INT((ROW()-13)/2),0)),IF(ISBLANK(OFFSET('9. METAS'!$X$20,INT((ROW()-14)/2),0)),"",OFFSET('9. METAS'!$X$20,INT((ROW()-14)/2),0)))</f>
        <v/>
      </c>
      <c r="N17" s="1006" t="str">
        <f t="shared" ref="N17" ca="1" si="0">IFERROR(J17/J18,"ND")</f>
        <v>ND</v>
      </c>
      <c r="O17" s="1008" t="str">
        <f t="shared" ref="O17" ca="1" si="1">IFERROR(((J17+K17)/H17),"ND")</f>
        <v>ND</v>
      </c>
      <c r="P17" s="1010"/>
    </row>
    <row r="18" spans="3:16">
      <c r="C18" s="1025"/>
      <c r="D18" s="1018"/>
      <c r="E18" s="1018"/>
      <c r="F18" s="1021"/>
      <c r="G18" s="1023"/>
      <c r="H18" s="1080"/>
      <c r="I18" s="1012"/>
      <c r="J18" s="244">
        <f ca="1">IF(MOD(ROW()-13,2)=0,IF(ISBLANK(OFFSET('12. SEGUIMIENTO 2027'!$N$14,INT((ROW()-13)/2),0)),"",OFFSET('12. SEGUIMIENTO 2027'!$N$14,INT((ROW()-13)/2),0)),IF(ISBLANK(OFFSET('9. METAS'!$U$20,INT((ROW()-14)/2),0)),"",OFFSET('9. METAS'!$U$20,INT((ROW()-14)/2),0)))</f>
        <v>25</v>
      </c>
      <c r="K18" s="245">
        <f ca="1">IF(MOD(ROW()-13,2)=0,IF(ISBLANK(OFFSET('12. SEGUIMIENTO 2027'!$O$14,INT((ROW()-13)/2),0)),"",OFFSET('12. SEGUIMIENTO 2027'!$O$14,INT((ROW()-13)/2),0)),IF(ISBLANK(OFFSET('9. METAS'!$V$20,INT((ROW()-14)/2),0)),"",OFFSET('9. METAS'!$V$20,INT((ROW()-14)/2),0)))</f>
        <v>25</v>
      </c>
      <c r="L18" s="245">
        <f ca="1">IF(MOD(ROW()-13,2)=0,IF(ISBLANK(OFFSET('12. SEGUIMIENTO 2027'!$P$14,INT((ROW()-13)/2),0)),"",OFFSET('12. SEGUIMIENTO 2027'!$P$14,INT((ROW()-13)/2),0)),IF(ISBLANK(OFFSET('9. METAS'!$W$20,INT((ROW()-14)/2),0)),"",OFFSET('9. METAS'!$W$20,INT((ROW()-14)/2),0)))</f>
        <v>25</v>
      </c>
      <c r="M18" s="246">
        <f ca="1">IF(MOD(ROW()-13,2)=0,IF(ISBLANK(OFFSET('12. SEGUIMIENTO 2027'!$Q$14,INT((ROW()-13)/2),0)),"",OFFSET('12. SEGUIMIENTO 2027'!$Q$14,INT((ROW()-13)/2),0)),IF(ISBLANK(OFFSET('9. METAS'!$X$20,INT((ROW()-14)/2),0)),"",OFFSET('9. METAS'!$X$20,INT((ROW()-14)/2),0)))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80">
        <f ca="1">IF(ISBLANK(OFFSET('9. METAS'!$L$20,INT((ROW()-13)/2),0)),"",OFFSET('9. METAS'!$L$20,INT((ROW()-13)/2),0))</f>
        <v>24</v>
      </c>
      <c r="I19" s="1004"/>
      <c r="J19" s="244" t="str">
        <f ca="1">IF(MOD(ROW()-13,2)=0,IF(ISBLANK(OFFSET('12. SEGUIMIENTO 2027'!$N$14,INT((ROW()-13)/2),0)),"",OFFSET('12. SEGUIMIENTO 2027'!$N$14,INT((ROW()-13)/2),0)),IF(ISBLANK(OFFSET('9. METAS'!$U$20,INT((ROW()-14)/2),0)),"",OFFSET('9. METAS'!$U$20,INT((ROW()-14)/2),0)))</f>
        <v/>
      </c>
      <c r="K19" s="245" t="str">
        <f ca="1">IF(MOD(ROW()-13,2)=0,IF(ISBLANK(OFFSET('12. SEGUIMIENTO 2027'!$O$14,INT((ROW()-13)/2),0)),"",OFFSET('12. SEGUIMIENTO 2027'!$O$14,INT((ROW()-13)/2),0)),IF(ISBLANK(OFFSET('9. METAS'!$V$20,INT((ROW()-14)/2),0)),"",OFFSET('9. METAS'!$V$20,INT((ROW()-14)/2),0)))</f>
        <v/>
      </c>
      <c r="L19" s="245" t="str">
        <f ca="1">IF(MOD(ROW()-13,2)=0,IF(ISBLANK(OFFSET('12. SEGUIMIENTO 2027'!$P$14,INT((ROW()-13)/2),0)),"",OFFSET('12. SEGUIMIENTO 2027'!$P$14,INT((ROW()-13)/2),0)),IF(ISBLANK(OFFSET('9. METAS'!$W$20,INT((ROW()-14)/2),0)),"",OFFSET('9. METAS'!$W$20,INT((ROW()-14)/2),0)))</f>
        <v/>
      </c>
      <c r="M19" s="246" t="str">
        <f ca="1">IF(MOD(ROW()-13,2)=0,IF(ISBLANK(OFFSET('12. SEGUIMIENTO 2027'!$Q$14,INT((ROW()-13)/2),0)),"",OFFSET('12. SEGUIMIENTO 2027'!$Q$14,INT((ROW()-13)/2),0)),IF(ISBLANK(OFFSET('9. METAS'!$X$20,INT((ROW()-14)/2),0)),"",OFFSET('9. METAS'!$X$20,INT((ROW()-14)/2),0)))</f>
        <v/>
      </c>
      <c r="N19" s="1006" t="str">
        <f t="shared" ref="N19" ca="1" si="2">IFERROR(J19/J20,"ND")</f>
        <v>ND</v>
      </c>
      <c r="O19" s="1008" t="str">
        <f t="shared" ref="O19" ca="1" si="3">IFERROR(((J19+K19)/H19),"ND")</f>
        <v>ND</v>
      </c>
      <c r="P19" s="1010"/>
    </row>
    <row r="20" spans="3:16">
      <c r="C20" s="1025"/>
      <c r="D20" s="1018"/>
      <c r="E20" s="1018"/>
      <c r="F20" s="1021"/>
      <c r="G20" s="1023"/>
      <c r="H20" s="1080"/>
      <c r="I20" s="1012"/>
      <c r="J20" s="244">
        <f ca="1">IF(MOD(ROW()-13,2)=0,IF(ISBLANK(OFFSET('12. SEGUIMIENTO 2027'!$N$14,INT((ROW()-13)/2),0)),"",OFFSET('12. SEGUIMIENTO 2027'!$N$14,INT((ROW()-13)/2),0)),IF(ISBLANK(OFFSET('9. METAS'!$U$20,INT((ROW()-14)/2),0)),"",OFFSET('9. METAS'!$U$20,INT((ROW()-14)/2),0)))</f>
        <v>6</v>
      </c>
      <c r="K20" s="245">
        <f ca="1">IF(MOD(ROW()-13,2)=0,IF(ISBLANK(OFFSET('12. SEGUIMIENTO 2027'!$O$14,INT((ROW()-13)/2),0)),"",OFFSET('12. SEGUIMIENTO 2027'!$O$14,INT((ROW()-13)/2),0)),IF(ISBLANK(OFFSET('9. METAS'!$V$20,INT((ROW()-14)/2),0)),"",OFFSET('9. METAS'!$V$20,INT((ROW()-14)/2),0)))</f>
        <v>6</v>
      </c>
      <c r="L20" s="245">
        <f ca="1">IF(MOD(ROW()-13,2)=0,IF(ISBLANK(OFFSET('12. SEGUIMIENTO 2027'!$P$14,INT((ROW()-13)/2),0)),"",OFFSET('12. SEGUIMIENTO 2027'!$P$14,INT((ROW()-13)/2),0)),IF(ISBLANK(OFFSET('9. METAS'!$W$20,INT((ROW()-14)/2),0)),"",OFFSET('9. METAS'!$W$20,INT((ROW()-14)/2),0)))</f>
        <v>6</v>
      </c>
      <c r="M20" s="246">
        <f ca="1">IF(MOD(ROW()-13,2)=0,IF(ISBLANK(OFFSET('12. SEGUIMIENTO 2027'!$Q$14,INT((ROW()-13)/2),0)),"",OFFSET('12. SEGUIMIENTO 2027'!$Q$14,INT((ROW()-13)/2),0)),IF(ISBLANK(OFFSET('9. METAS'!$X$20,INT((ROW()-14)/2),0)),"",OFFSET('9. METAS'!$X$20,INT((ROW()-14)/2),0)))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80" t="str">
        <f ca="1">IF(ISBLANK(OFFSET('9. METAS'!$L$20,INT((ROW()-13)/2),0)),"",OFFSET('9. METAS'!$L$20,INT((ROW()-13)/2),0))</f>
        <v/>
      </c>
      <c r="I21" s="1004"/>
      <c r="J21" s="244" t="str">
        <f ca="1">IF(MOD(ROW()-13,2)=0,IF(ISBLANK(OFFSET('12. SEGUIMIENTO 2027'!$N$14,INT((ROW()-13)/2),0)),"",OFFSET('12. SEGUIMIENTO 2027'!$N$14,INT((ROW()-13)/2),0)),IF(ISBLANK(OFFSET('9. METAS'!$U$20,INT((ROW()-14)/2),0)),"",OFFSET('9. METAS'!$U$20,INT((ROW()-14)/2),0)))</f>
        <v/>
      </c>
      <c r="K21" s="245" t="str">
        <f ca="1">IF(MOD(ROW()-13,2)=0,IF(ISBLANK(OFFSET('12. SEGUIMIENTO 2027'!$O$14,INT((ROW()-13)/2),0)),"",OFFSET('12. SEGUIMIENTO 2027'!$O$14,INT((ROW()-13)/2),0)),IF(ISBLANK(OFFSET('9. METAS'!$V$20,INT((ROW()-14)/2),0)),"",OFFSET('9. METAS'!$V$20,INT((ROW()-14)/2),0)))</f>
        <v/>
      </c>
      <c r="L21" s="245" t="str">
        <f ca="1">IF(MOD(ROW()-13,2)=0,IF(ISBLANK(OFFSET('12. SEGUIMIENTO 2027'!$P$14,INT((ROW()-13)/2),0)),"",OFFSET('12. SEGUIMIENTO 2027'!$P$14,INT((ROW()-13)/2),0)),IF(ISBLANK(OFFSET('9. METAS'!$W$20,INT((ROW()-14)/2),0)),"",OFFSET('9. METAS'!$W$20,INT((ROW()-14)/2),0)))</f>
        <v/>
      </c>
      <c r="M21" s="246" t="str">
        <f ca="1">IF(MOD(ROW()-13,2)=0,IF(ISBLANK(OFFSET('12. SEGUIMIENTO 2027'!$Q$14,INT((ROW()-13)/2),0)),"",OFFSET('12. SEGUIMIENTO 2027'!$Q$14,INT((ROW()-13)/2),0)),IF(ISBLANK(OFFSET('9. METAS'!$X$20,INT((ROW()-14)/2),0)),"",OFFSET('9. METAS'!$X$20,INT((ROW()-14)/2),0)))</f>
        <v/>
      </c>
      <c r="N21" s="1006" t="str">
        <f t="shared" ref="N21" ca="1" si="4">IFERROR(J21/J22,"ND")</f>
        <v>ND</v>
      </c>
      <c r="O21" s="1008" t="str">
        <f t="shared" ref="O21" ca="1" si="5">IFERROR(((J21+K21)/H21),"ND")</f>
        <v>ND</v>
      </c>
      <c r="P21" s="1010"/>
    </row>
    <row r="22" spans="3:16">
      <c r="C22" s="1025"/>
      <c r="D22" s="1018"/>
      <c r="E22" s="1018"/>
      <c r="F22" s="1021"/>
      <c r="G22" s="1023"/>
      <c r="H22" s="1080"/>
      <c r="I22" s="1012"/>
      <c r="J22" s="244" t="str">
        <f ca="1">IF(MOD(ROW()-13,2)=0,IF(ISBLANK(OFFSET('12. SEGUIMIENTO 2027'!$N$14,INT((ROW()-13)/2),0)),"",OFFSET('12. SEGUIMIENTO 2027'!$N$14,INT((ROW()-13)/2),0)),IF(ISBLANK(OFFSET('9. METAS'!$U$20,INT((ROW()-14)/2),0)),"",OFFSET('9. METAS'!$U$20,INT((ROW()-14)/2),0)))</f>
        <v/>
      </c>
      <c r="K22" s="245" t="str">
        <f ca="1">IF(MOD(ROW()-13,2)=0,IF(ISBLANK(OFFSET('12. SEGUIMIENTO 2027'!$O$14,INT((ROW()-13)/2),0)),"",OFFSET('12. SEGUIMIENTO 2027'!$O$14,INT((ROW()-13)/2),0)),IF(ISBLANK(OFFSET('9. METAS'!$V$20,INT((ROW()-14)/2),0)),"",OFFSET('9. METAS'!$V$20,INT((ROW()-14)/2),0)))</f>
        <v/>
      </c>
      <c r="L22" s="245" t="str">
        <f ca="1">IF(MOD(ROW()-13,2)=0,IF(ISBLANK(OFFSET('12. SEGUIMIENTO 2027'!$P$14,INT((ROW()-13)/2),0)),"",OFFSET('12. SEGUIMIENTO 2027'!$P$14,INT((ROW()-13)/2),0)),IF(ISBLANK(OFFSET('9. METAS'!$W$20,INT((ROW()-14)/2),0)),"",OFFSET('9. METAS'!$W$20,INT((ROW()-14)/2),0)))</f>
        <v/>
      </c>
      <c r="M22" s="246" t="str">
        <f ca="1">IF(MOD(ROW()-13,2)=0,IF(ISBLANK(OFFSET('12. SEGUIMIENTO 2027'!$Q$14,INT((ROW()-13)/2),0)),"",OFFSET('12. SEGUIMIENTO 2027'!$Q$14,INT((ROW()-13)/2),0)),IF(ISBLANK(OFFSET('9. METAS'!$X$20,INT((ROW()-14)/2),0)),"",OFFSET('9. METAS'!$X$20,INT((ROW()-14)/2),0)))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80" t="str">
        <f ca="1">IF(ISBLANK(OFFSET('9. METAS'!$L$20,INT((ROW()-13)/2),0)),"",OFFSET('9. METAS'!$L$20,INT((ROW()-13)/2),0))</f>
        <v/>
      </c>
      <c r="I23" s="1004"/>
      <c r="J23" s="244" t="str">
        <f ca="1">IF(MOD(ROW()-13,2)=0,IF(ISBLANK(OFFSET('12. SEGUIMIENTO 2027'!$N$14,INT((ROW()-13)/2),0)),"",OFFSET('12. SEGUIMIENTO 2027'!$N$14,INT((ROW()-13)/2),0)),IF(ISBLANK(OFFSET('9. METAS'!$U$20,INT((ROW()-14)/2),0)),"",OFFSET('9. METAS'!$U$20,INT((ROW()-14)/2),0)))</f>
        <v/>
      </c>
      <c r="K23" s="245" t="str">
        <f ca="1">IF(MOD(ROW()-13,2)=0,IF(ISBLANK(OFFSET('12. SEGUIMIENTO 2027'!$O$14,INT((ROW()-13)/2),0)),"",OFFSET('12. SEGUIMIENTO 2027'!$O$14,INT((ROW()-13)/2),0)),IF(ISBLANK(OFFSET('9. METAS'!$V$20,INT((ROW()-14)/2),0)),"",OFFSET('9. METAS'!$V$20,INT((ROW()-14)/2),0)))</f>
        <v/>
      </c>
      <c r="L23" s="245" t="str">
        <f ca="1">IF(MOD(ROW()-13,2)=0,IF(ISBLANK(OFFSET('12. SEGUIMIENTO 2027'!$P$14,INT((ROW()-13)/2),0)),"",OFFSET('12. SEGUIMIENTO 2027'!$P$14,INT((ROW()-13)/2),0)),IF(ISBLANK(OFFSET('9. METAS'!$W$20,INT((ROW()-14)/2),0)),"",OFFSET('9. METAS'!$W$20,INT((ROW()-14)/2),0)))</f>
        <v/>
      </c>
      <c r="M23" s="246" t="str">
        <f ca="1">IF(MOD(ROW()-13,2)=0,IF(ISBLANK(OFFSET('12. SEGUIMIENTO 2027'!$Q$14,INT((ROW()-13)/2),0)),"",OFFSET('12. SEGUIMIENTO 2027'!$Q$14,INT((ROW()-13)/2),0)),IF(ISBLANK(OFFSET('9. METAS'!$X$20,INT((ROW()-14)/2),0)),"",OFFSET('9. METAS'!$X$20,INT((ROW()-14)/2),0)))</f>
        <v/>
      </c>
      <c r="N23" s="1006" t="str">
        <f t="shared" ref="N23" ca="1" si="6">IFERROR(J23/J24,"ND")</f>
        <v>ND</v>
      </c>
      <c r="O23" s="1008" t="str">
        <f t="shared" ref="O23" ca="1" si="7">IFERROR(((J23+K23)/H23),"ND")</f>
        <v>ND</v>
      </c>
      <c r="P23" s="1010"/>
    </row>
    <row r="24" spans="3:16">
      <c r="C24" s="1025"/>
      <c r="D24" s="1018"/>
      <c r="E24" s="1018"/>
      <c r="F24" s="1021"/>
      <c r="G24" s="1023"/>
      <c r="H24" s="1080"/>
      <c r="I24" s="1012"/>
      <c r="J24" s="244" t="str">
        <f ca="1">IF(MOD(ROW()-13,2)=0,IF(ISBLANK(OFFSET('12. SEGUIMIENTO 2027'!$N$14,INT((ROW()-13)/2),0)),"",OFFSET('12. SEGUIMIENTO 2027'!$N$14,INT((ROW()-13)/2),0)),IF(ISBLANK(OFFSET('9. METAS'!$U$20,INT((ROW()-14)/2),0)),"",OFFSET('9. METAS'!$U$20,INT((ROW()-14)/2),0)))</f>
        <v/>
      </c>
      <c r="K24" s="245" t="str">
        <f ca="1">IF(MOD(ROW()-13,2)=0,IF(ISBLANK(OFFSET('12. SEGUIMIENTO 2027'!$O$14,INT((ROW()-13)/2),0)),"",OFFSET('12. SEGUIMIENTO 2027'!$O$14,INT((ROW()-13)/2),0)),IF(ISBLANK(OFFSET('9. METAS'!$V$20,INT((ROW()-14)/2),0)),"",OFFSET('9. METAS'!$V$20,INT((ROW()-14)/2),0)))</f>
        <v/>
      </c>
      <c r="L24" s="245" t="str">
        <f ca="1">IF(MOD(ROW()-13,2)=0,IF(ISBLANK(OFFSET('12. SEGUIMIENTO 2027'!$P$14,INT((ROW()-13)/2),0)),"",OFFSET('12. SEGUIMIENTO 2027'!$P$14,INT((ROW()-13)/2),0)),IF(ISBLANK(OFFSET('9. METAS'!$W$20,INT((ROW()-14)/2),0)),"",OFFSET('9. METAS'!$W$20,INT((ROW()-14)/2),0)))</f>
        <v/>
      </c>
      <c r="M24" s="246" t="str">
        <f ca="1">IF(MOD(ROW()-13,2)=0,IF(ISBLANK(OFFSET('12. SEGUIMIENTO 2027'!$Q$14,INT((ROW()-13)/2),0)),"",OFFSET('12. SEGUIMIENTO 2027'!$Q$14,INT((ROW()-13)/2),0)),IF(ISBLANK(OFFSET('9. METAS'!$X$20,INT((ROW()-14)/2),0)),"",OFFSET('9. METAS'!$X$20,INT((ROW()-14)/2),0)))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80" t="str">
        <f ca="1">IF(ISBLANK(OFFSET('9. METAS'!$L$20,INT((ROW()-13)/2),0)),"",OFFSET('9. METAS'!$L$20,INT((ROW()-13)/2),0))</f>
        <v/>
      </c>
      <c r="I25" s="1004"/>
      <c r="J25" s="244" t="str">
        <f ca="1">IF(MOD(ROW()-13,2)=0,IF(ISBLANK(OFFSET('12. SEGUIMIENTO 2027'!$N$14,INT((ROW()-13)/2),0)),"",OFFSET('12. SEGUIMIENTO 2027'!$N$14,INT((ROW()-13)/2),0)),IF(ISBLANK(OFFSET('9. METAS'!$U$20,INT((ROW()-14)/2),0)),"",OFFSET('9. METAS'!$U$20,INT((ROW()-14)/2),0)))</f>
        <v/>
      </c>
      <c r="K25" s="245" t="str">
        <f ca="1">IF(MOD(ROW()-13,2)=0,IF(ISBLANK(OFFSET('12. SEGUIMIENTO 2027'!$O$14,INT((ROW()-13)/2),0)),"",OFFSET('12. SEGUIMIENTO 2027'!$O$14,INT((ROW()-13)/2),0)),IF(ISBLANK(OFFSET('9. METAS'!$V$20,INT((ROW()-14)/2),0)),"",OFFSET('9. METAS'!$V$20,INT((ROW()-14)/2),0)))</f>
        <v/>
      </c>
      <c r="L25" s="245" t="str">
        <f ca="1">IF(MOD(ROW()-13,2)=0,IF(ISBLANK(OFFSET('12. SEGUIMIENTO 2027'!$P$14,INT((ROW()-13)/2),0)),"",OFFSET('12. SEGUIMIENTO 2027'!$P$14,INT((ROW()-13)/2),0)),IF(ISBLANK(OFFSET('9. METAS'!$W$20,INT((ROW()-14)/2),0)),"",OFFSET('9. METAS'!$W$20,INT((ROW()-14)/2),0)))</f>
        <v/>
      </c>
      <c r="M25" s="246" t="str">
        <f ca="1">IF(MOD(ROW()-13,2)=0,IF(ISBLANK(OFFSET('12. SEGUIMIENTO 2027'!$Q$14,INT((ROW()-13)/2),0)),"",OFFSET('12. SEGUIMIENTO 2027'!$Q$14,INT((ROW()-13)/2),0)),IF(ISBLANK(OFFSET('9. METAS'!$X$20,INT((ROW()-14)/2),0)),"",OFFSET('9. METAS'!$X$20,INT((ROW()-14)/2),0)))</f>
        <v/>
      </c>
      <c r="N25" s="1006" t="str">
        <f t="shared" ref="N25" ca="1" si="8">IFERROR(J25/J26,"ND")</f>
        <v>ND</v>
      </c>
      <c r="O25" s="1008" t="str">
        <f t="shared" ref="O25" ca="1" si="9">IFERROR(((J25+K25)/H25),"ND")</f>
        <v>ND</v>
      </c>
      <c r="P25" s="1010"/>
    </row>
    <row r="26" spans="3:16">
      <c r="C26" s="1025"/>
      <c r="D26" s="1018"/>
      <c r="E26" s="1018"/>
      <c r="F26" s="1021"/>
      <c r="G26" s="1023"/>
      <c r="H26" s="1080"/>
      <c r="I26" s="1012"/>
      <c r="J26" s="244" t="str">
        <f ca="1">IF(MOD(ROW()-13,2)=0,IF(ISBLANK(OFFSET('12. SEGUIMIENTO 2027'!$N$14,INT((ROW()-13)/2),0)),"",OFFSET('12. SEGUIMIENTO 2027'!$N$14,INT((ROW()-13)/2),0)),IF(ISBLANK(OFFSET('9. METAS'!$U$20,INT((ROW()-14)/2),0)),"",OFFSET('9. METAS'!$U$20,INT((ROW()-14)/2),0)))</f>
        <v/>
      </c>
      <c r="K26" s="245" t="str">
        <f ca="1">IF(MOD(ROW()-13,2)=0,IF(ISBLANK(OFFSET('12. SEGUIMIENTO 2027'!$O$14,INT((ROW()-13)/2),0)),"",OFFSET('12. SEGUIMIENTO 2027'!$O$14,INT((ROW()-13)/2),0)),IF(ISBLANK(OFFSET('9. METAS'!$V$20,INT((ROW()-14)/2),0)),"",OFFSET('9. METAS'!$V$20,INT((ROW()-14)/2),0)))</f>
        <v/>
      </c>
      <c r="L26" s="245" t="str">
        <f ca="1">IF(MOD(ROW()-13,2)=0,IF(ISBLANK(OFFSET('12. SEGUIMIENTO 2027'!$P$14,INT((ROW()-13)/2),0)),"",OFFSET('12. SEGUIMIENTO 2027'!$P$14,INT((ROW()-13)/2),0)),IF(ISBLANK(OFFSET('9. METAS'!$W$20,INT((ROW()-14)/2),0)),"",OFFSET('9. METAS'!$W$20,INT((ROW()-14)/2),0)))</f>
        <v/>
      </c>
      <c r="M26" s="246" t="str">
        <f ca="1">IF(MOD(ROW()-13,2)=0,IF(ISBLANK(OFFSET('12. SEGUIMIENTO 2027'!$Q$14,INT((ROW()-13)/2),0)),"",OFFSET('12. SEGUIMIENTO 2027'!$Q$14,INT((ROW()-13)/2),0)),IF(ISBLANK(OFFSET('9. METAS'!$X$20,INT((ROW()-14)/2),0)),"",OFFSET('9. METAS'!$X$20,INT((ROW()-14)/2),0)))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80" t="str">
        <f ca="1">IF(ISBLANK(OFFSET('9. METAS'!$L$20,INT((ROW()-13)/2),0)),"",OFFSET('9. METAS'!$L$20,INT((ROW()-13)/2),0))</f>
        <v/>
      </c>
      <c r="I27" s="1004"/>
      <c r="J27" s="244" t="str">
        <f ca="1">IF(MOD(ROW()-13,2)=0,IF(ISBLANK(OFFSET('12. SEGUIMIENTO 2027'!$N$14,INT((ROW()-13)/2),0)),"",OFFSET('12. SEGUIMIENTO 2027'!$N$14,INT((ROW()-13)/2),0)),IF(ISBLANK(OFFSET('9. METAS'!$U$20,INT((ROW()-14)/2),0)),"",OFFSET('9. METAS'!$U$20,INT((ROW()-14)/2),0)))</f>
        <v/>
      </c>
      <c r="K27" s="245" t="str">
        <f ca="1">IF(MOD(ROW()-13,2)=0,IF(ISBLANK(OFFSET('12. SEGUIMIENTO 2027'!$O$14,INT((ROW()-13)/2),0)),"",OFFSET('12. SEGUIMIENTO 2027'!$O$14,INT((ROW()-13)/2),0)),IF(ISBLANK(OFFSET('9. METAS'!$V$20,INT((ROW()-14)/2),0)),"",OFFSET('9. METAS'!$V$20,INT((ROW()-14)/2),0)))</f>
        <v/>
      </c>
      <c r="L27" s="245" t="str">
        <f ca="1">IF(MOD(ROW()-13,2)=0,IF(ISBLANK(OFFSET('12. SEGUIMIENTO 2027'!$P$14,INT((ROW()-13)/2),0)),"",OFFSET('12. SEGUIMIENTO 2027'!$P$14,INT((ROW()-13)/2),0)),IF(ISBLANK(OFFSET('9. METAS'!$W$20,INT((ROW()-14)/2),0)),"",OFFSET('9. METAS'!$W$20,INT((ROW()-14)/2),0)))</f>
        <v/>
      </c>
      <c r="M27" s="246" t="str">
        <f ca="1">IF(MOD(ROW()-13,2)=0,IF(ISBLANK(OFFSET('12. SEGUIMIENTO 2027'!$Q$14,INT((ROW()-13)/2),0)),"",OFFSET('12. SEGUIMIENTO 2027'!$Q$14,INT((ROW()-13)/2),0)),IF(ISBLANK(OFFSET('9. METAS'!$X$20,INT((ROW()-14)/2),0)),"",OFFSET('9. METAS'!$X$20,INT((ROW()-14)/2),0)))</f>
        <v/>
      </c>
      <c r="N27" s="1006" t="str">
        <f t="shared" ref="N27" ca="1" si="10">IFERROR(J27/J28,"ND")</f>
        <v>ND</v>
      </c>
      <c r="O27" s="1008" t="str">
        <f t="shared" ref="O27" ca="1" si="11">IFERROR(((J27+K27)/H27),"ND")</f>
        <v>ND</v>
      </c>
      <c r="P27" s="1010"/>
    </row>
    <row r="28" spans="3:16">
      <c r="C28" s="1025"/>
      <c r="D28" s="1018"/>
      <c r="E28" s="1018"/>
      <c r="F28" s="1021"/>
      <c r="G28" s="1023"/>
      <c r="H28" s="1080"/>
      <c r="I28" s="1012"/>
      <c r="J28" s="244" t="str">
        <f ca="1">IF(MOD(ROW()-13,2)=0,IF(ISBLANK(OFFSET('12. SEGUIMIENTO 2027'!$N$14,INT((ROW()-13)/2),0)),"",OFFSET('12. SEGUIMIENTO 2027'!$N$14,INT((ROW()-13)/2),0)),IF(ISBLANK(OFFSET('9. METAS'!$U$20,INT((ROW()-14)/2),0)),"",OFFSET('9. METAS'!$U$20,INT((ROW()-14)/2),0)))</f>
        <v/>
      </c>
      <c r="K28" s="245" t="str">
        <f ca="1">IF(MOD(ROW()-13,2)=0,IF(ISBLANK(OFFSET('12. SEGUIMIENTO 2027'!$O$14,INT((ROW()-13)/2),0)),"",OFFSET('12. SEGUIMIENTO 2027'!$O$14,INT((ROW()-13)/2),0)),IF(ISBLANK(OFFSET('9. METAS'!$V$20,INT((ROW()-14)/2),0)),"",OFFSET('9. METAS'!$V$20,INT((ROW()-14)/2),0)))</f>
        <v/>
      </c>
      <c r="L28" s="245" t="str">
        <f ca="1">IF(MOD(ROW()-13,2)=0,IF(ISBLANK(OFFSET('12. SEGUIMIENTO 2027'!$P$14,INT((ROW()-13)/2),0)),"",OFFSET('12. SEGUIMIENTO 2027'!$P$14,INT((ROW()-13)/2),0)),IF(ISBLANK(OFFSET('9. METAS'!$W$20,INT((ROW()-14)/2),0)),"",OFFSET('9. METAS'!$W$20,INT((ROW()-14)/2),0)))</f>
        <v/>
      </c>
      <c r="M28" s="246" t="str">
        <f ca="1">IF(MOD(ROW()-13,2)=0,IF(ISBLANK(OFFSET('12. SEGUIMIENTO 2027'!$Q$14,INT((ROW()-13)/2),0)),"",OFFSET('12. SEGUIMIENTO 2027'!$Q$14,INT((ROW()-13)/2),0)),IF(ISBLANK(OFFSET('9. METAS'!$X$20,INT((ROW()-14)/2),0)),"",OFFSET('9. METAS'!$X$20,INT((ROW()-14)/2),0)))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80">
        <f ca="1">IF(ISBLANK(OFFSET('9. METAS'!$L$20,INT((ROW()-13)/2),0)),"",OFFSET('9. METAS'!$L$20,INT((ROW()-13)/2),0))</f>
        <v>100</v>
      </c>
      <c r="I29" s="1004"/>
      <c r="J29" s="244" t="str">
        <f ca="1">IF(MOD(ROW()-13,2)=0,IF(ISBLANK(OFFSET('12. SEGUIMIENTO 2027'!$N$14,INT((ROW()-13)/2),0)),"",OFFSET('12. SEGUIMIENTO 2027'!$N$14,INT((ROW()-13)/2),0)),IF(ISBLANK(OFFSET('9. METAS'!$U$20,INT((ROW()-14)/2),0)),"",OFFSET('9. METAS'!$U$20,INT((ROW()-14)/2),0)))</f>
        <v/>
      </c>
      <c r="K29" s="245" t="str">
        <f ca="1">IF(MOD(ROW()-13,2)=0,IF(ISBLANK(OFFSET('12. SEGUIMIENTO 2027'!$O$14,INT((ROW()-13)/2),0)),"",OFFSET('12. SEGUIMIENTO 2027'!$O$14,INT((ROW()-13)/2),0)),IF(ISBLANK(OFFSET('9. METAS'!$V$20,INT((ROW()-14)/2),0)),"",OFFSET('9. METAS'!$V$20,INT((ROW()-14)/2),0)))</f>
        <v/>
      </c>
      <c r="L29" s="245" t="str">
        <f ca="1">IF(MOD(ROW()-13,2)=0,IF(ISBLANK(OFFSET('12. SEGUIMIENTO 2027'!$P$14,INT((ROW()-13)/2),0)),"",OFFSET('12. SEGUIMIENTO 2027'!$P$14,INT((ROW()-13)/2),0)),IF(ISBLANK(OFFSET('9. METAS'!$W$20,INT((ROW()-14)/2),0)),"",OFFSET('9. METAS'!$W$20,INT((ROW()-14)/2),0)))</f>
        <v/>
      </c>
      <c r="M29" s="246" t="str">
        <f ca="1">IF(MOD(ROW()-13,2)=0,IF(ISBLANK(OFFSET('12. SEGUIMIENTO 2027'!$Q$14,INT((ROW()-13)/2),0)),"",OFFSET('12. SEGUIMIENTO 2027'!$Q$14,INT((ROW()-13)/2),0)),IF(ISBLANK(OFFSET('9. METAS'!$X$20,INT((ROW()-14)/2),0)),"",OFFSET('9. METAS'!$X$20,INT((ROW()-14)/2),0)))</f>
        <v/>
      </c>
      <c r="N29" s="1006" t="str">
        <f t="shared" ref="N29" ca="1" si="12">IFERROR(J29/J30,"ND")</f>
        <v>ND</v>
      </c>
      <c r="O29" s="1008" t="str">
        <f t="shared" ref="O29" ca="1" si="13">IFERROR(((J29+K29)/H29),"ND")</f>
        <v>ND</v>
      </c>
      <c r="P29" s="1010"/>
    </row>
    <row r="30" spans="3:16">
      <c r="C30" s="1025"/>
      <c r="D30" s="1018"/>
      <c r="E30" s="1018"/>
      <c r="F30" s="1021"/>
      <c r="G30" s="1023"/>
      <c r="H30" s="1080"/>
      <c r="I30" s="1012"/>
      <c r="J30" s="244">
        <f ca="1">IF(MOD(ROW()-13,2)=0,IF(ISBLANK(OFFSET('12. SEGUIMIENTO 2027'!$N$14,INT((ROW()-13)/2),0)),"",OFFSET('12. SEGUIMIENTO 2027'!$N$14,INT((ROW()-13)/2),0)),IF(ISBLANK(OFFSET('9. METAS'!$U$20,INT((ROW()-14)/2),0)),"",OFFSET('9. METAS'!$U$20,INT((ROW()-14)/2),0)))</f>
        <v>25</v>
      </c>
      <c r="K30" s="245">
        <f ca="1">IF(MOD(ROW()-13,2)=0,IF(ISBLANK(OFFSET('12. SEGUIMIENTO 2027'!$O$14,INT((ROW()-13)/2),0)),"",OFFSET('12. SEGUIMIENTO 2027'!$O$14,INT((ROW()-13)/2),0)),IF(ISBLANK(OFFSET('9. METAS'!$V$20,INT((ROW()-14)/2),0)),"",OFFSET('9. METAS'!$V$20,INT((ROW()-14)/2),0)))</f>
        <v>25</v>
      </c>
      <c r="L30" s="245">
        <f ca="1">IF(MOD(ROW()-13,2)=0,IF(ISBLANK(OFFSET('12. SEGUIMIENTO 2027'!$P$14,INT((ROW()-13)/2),0)),"",OFFSET('12. SEGUIMIENTO 2027'!$P$14,INT((ROW()-13)/2),0)),IF(ISBLANK(OFFSET('9. METAS'!$W$20,INT((ROW()-14)/2),0)),"",OFFSET('9. METAS'!$W$20,INT((ROW()-14)/2),0)))</f>
        <v>25</v>
      </c>
      <c r="M30" s="246">
        <f ca="1">IF(MOD(ROW()-13,2)=0,IF(ISBLANK(OFFSET('12. SEGUIMIENTO 2027'!$Q$14,INT((ROW()-13)/2),0)),"",OFFSET('12. SEGUIMIENTO 2027'!$Q$14,INT((ROW()-13)/2),0)),IF(ISBLANK(OFFSET('9. METAS'!$X$20,INT((ROW()-14)/2),0)),"",OFFSET('9. METAS'!$X$20,INT((ROW()-14)/2),0)))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80">
        <f ca="1">IF(ISBLANK(OFFSET('9. METAS'!$L$20,INT((ROW()-13)/2),0)),"",OFFSET('9. METAS'!$L$20,INT((ROW()-13)/2),0))</f>
        <v>15</v>
      </c>
      <c r="I31" s="1004"/>
      <c r="J31" s="244" t="str">
        <f ca="1">IF(MOD(ROW()-13,2)=0,IF(ISBLANK(OFFSET('12. SEGUIMIENTO 2027'!$N$14,INT((ROW()-13)/2),0)),"",OFFSET('12. SEGUIMIENTO 2027'!$N$14,INT((ROW()-13)/2),0)),IF(ISBLANK(OFFSET('9. METAS'!$U$20,INT((ROW()-14)/2),0)),"",OFFSET('9. METAS'!$U$20,INT((ROW()-14)/2),0)))</f>
        <v/>
      </c>
      <c r="K31" s="245" t="str">
        <f ca="1">IF(MOD(ROW()-13,2)=0,IF(ISBLANK(OFFSET('12. SEGUIMIENTO 2027'!$O$14,INT((ROW()-13)/2),0)),"",OFFSET('12. SEGUIMIENTO 2027'!$O$14,INT((ROW()-13)/2),0)),IF(ISBLANK(OFFSET('9. METAS'!$V$20,INT((ROW()-14)/2),0)),"",OFFSET('9. METAS'!$V$20,INT((ROW()-14)/2),0)))</f>
        <v/>
      </c>
      <c r="L31" s="245" t="str">
        <f ca="1">IF(MOD(ROW()-13,2)=0,IF(ISBLANK(OFFSET('12. SEGUIMIENTO 2027'!$P$14,INT((ROW()-13)/2),0)),"",OFFSET('12. SEGUIMIENTO 2027'!$P$14,INT((ROW()-13)/2),0)),IF(ISBLANK(OFFSET('9. METAS'!$W$20,INT((ROW()-14)/2),0)),"",OFFSET('9. METAS'!$W$20,INT((ROW()-14)/2),0)))</f>
        <v/>
      </c>
      <c r="M31" s="246" t="str">
        <f ca="1">IF(MOD(ROW()-13,2)=0,IF(ISBLANK(OFFSET('12. SEGUIMIENTO 2027'!$Q$14,INT((ROW()-13)/2),0)),"",OFFSET('12. SEGUIMIENTO 2027'!$Q$14,INT((ROW()-13)/2),0)),IF(ISBLANK(OFFSET('9. METAS'!$X$20,INT((ROW()-14)/2),0)),"",OFFSET('9. METAS'!$X$20,INT((ROW()-14)/2),0)))</f>
        <v/>
      </c>
      <c r="N31" s="1006" t="str">
        <f t="shared" ref="N31" ca="1" si="14">IFERROR(J31/J32,"ND")</f>
        <v>ND</v>
      </c>
      <c r="O31" s="1008" t="str">
        <f t="shared" ref="O31" ca="1" si="15">IFERROR(((J31+K31)/H31),"ND")</f>
        <v>ND</v>
      </c>
      <c r="P31" s="1010"/>
    </row>
    <row r="32" spans="3:16">
      <c r="C32" s="1025"/>
      <c r="D32" s="1018"/>
      <c r="E32" s="1018"/>
      <c r="F32" s="1021"/>
      <c r="G32" s="1023"/>
      <c r="H32" s="1080"/>
      <c r="I32" s="1012"/>
      <c r="J32" s="244">
        <f ca="1">IF(MOD(ROW()-13,2)=0,IF(ISBLANK(OFFSET('12. SEGUIMIENTO 2027'!$N$14,INT((ROW()-13)/2),0)),"",OFFSET('12. SEGUIMIENTO 2027'!$N$14,INT((ROW()-13)/2),0)),IF(ISBLANK(OFFSET('9. METAS'!$U$20,INT((ROW()-14)/2),0)),"",OFFSET('9. METAS'!$U$20,INT((ROW()-14)/2),0)))</f>
        <v>1</v>
      </c>
      <c r="K32" s="245">
        <f ca="1">IF(MOD(ROW()-13,2)=0,IF(ISBLANK(OFFSET('12. SEGUIMIENTO 2027'!$O$14,INT((ROW()-13)/2),0)),"",OFFSET('12. SEGUIMIENTO 2027'!$O$14,INT((ROW()-13)/2),0)),IF(ISBLANK(OFFSET('9. METAS'!$V$20,INT((ROW()-14)/2),0)),"",OFFSET('9. METAS'!$V$20,INT((ROW()-14)/2),0)))</f>
        <v>0</v>
      </c>
      <c r="L32" s="245">
        <f ca="1">IF(MOD(ROW()-13,2)=0,IF(ISBLANK(OFFSET('12. SEGUIMIENTO 2027'!$P$14,INT((ROW()-13)/2),0)),"",OFFSET('12. SEGUIMIENTO 2027'!$P$14,INT((ROW()-13)/2),0)),IF(ISBLANK(OFFSET('9. METAS'!$W$20,INT((ROW()-14)/2),0)),"",OFFSET('9. METAS'!$W$20,INT((ROW()-14)/2),0)))</f>
        <v>6</v>
      </c>
      <c r="M32" s="246">
        <f ca="1">IF(MOD(ROW()-13,2)=0,IF(ISBLANK(OFFSET('12. SEGUIMIENTO 2027'!$Q$14,INT((ROW()-13)/2),0)),"",OFFSET('12. SEGUIMIENTO 2027'!$Q$14,INT((ROW()-13)/2),0)),IF(ISBLANK(OFFSET('9. METAS'!$X$20,INT((ROW()-14)/2),0)),"",OFFSET('9. METAS'!$X$20,INT((ROW()-14)/2),0)))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80">
        <f ca="1">IF(ISBLANK(OFFSET('9. METAS'!$L$20,INT((ROW()-13)/2),0)),"",OFFSET('9. METAS'!$L$20,INT((ROW()-13)/2),0))</f>
        <v>40</v>
      </c>
      <c r="I33" s="1004"/>
      <c r="J33" s="244" t="str">
        <f ca="1">IF(MOD(ROW()-13,2)=0,IF(ISBLANK(OFFSET('12. SEGUIMIENTO 2027'!$N$14,INT((ROW()-13)/2),0)),"",OFFSET('12. SEGUIMIENTO 2027'!$N$14,INT((ROW()-13)/2),0)),IF(ISBLANK(OFFSET('9. METAS'!$U$20,INT((ROW()-14)/2),0)),"",OFFSET('9. METAS'!$U$20,INT((ROW()-14)/2),0)))</f>
        <v/>
      </c>
      <c r="K33" s="245" t="str">
        <f ca="1">IF(MOD(ROW()-13,2)=0,IF(ISBLANK(OFFSET('12. SEGUIMIENTO 2027'!$O$14,INT((ROW()-13)/2),0)),"",OFFSET('12. SEGUIMIENTO 2027'!$O$14,INT((ROW()-13)/2),0)),IF(ISBLANK(OFFSET('9. METAS'!$V$20,INT((ROW()-14)/2),0)),"",OFFSET('9. METAS'!$V$20,INT((ROW()-14)/2),0)))</f>
        <v/>
      </c>
      <c r="L33" s="245" t="str">
        <f ca="1">IF(MOD(ROW()-13,2)=0,IF(ISBLANK(OFFSET('12. SEGUIMIENTO 2027'!$P$14,INT((ROW()-13)/2),0)),"",OFFSET('12. SEGUIMIENTO 2027'!$P$14,INT((ROW()-13)/2),0)),IF(ISBLANK(OFFSET('9. METAS'!$W$20,INT((ROW()-14)/2),0)),"",OFFSET('9. METAS'!$W$20,INT((ROW()-14)/2),0)))</f>
        <v/>
      </c>
      <c r="M33" s="246" t="str">
        <f ca="1">IF(MOD(ROW()-13,2)=0,IF(ISBLANK(OFFSET('12. SEGUIMIENTO 2027'!$Q$14,INT((ROW()-13)/2),0)),"",OFFSET('12. SEGUIMIENTO 2027'!$Q$14,INT((ROW()-13)/2),0)),IF(ISBLANK(OFFSET('9. METAS'!$X$20,INT((ROW()-14)/2),0)),"",OFFSET('9. METAS'!$X$20,INT((ROW()-14)/2),0)))</f>
        <v/>
      </c>
      <c r="N33" s="1006" t="str">
        <f t="shared" ref="N33" ca="1" si="16">IFERROR(J33/J34,"ND")</f>
        <v>ND</v>
      </c>
      <c r="O33" s="1008" t="str">
        <f t="shared" ref="O33" ca="1" si="17">IFERROR(((J33+K33)/H33),"ND")</f>
        <v>ND</v>
      </c>
      <c r="P33" s="1010"/>
    </row>
    <row r="34" spans="3:16">
      <c r="C34" s="1025"/>
      <c r="D34" s="1018"/>
      <c r="E34" s="1018"/>
      <c r="F34" s="1021"/>
      <c r="G34" s="1023"/>
      <c r="H34" s="1080"/>
      <c r="I34" s="1012"/>
      <c r="J34" s="244">
        <f ca="1">IF(MOD(ROW()-13,2)=0,IF(ISBLANK(OFFSET('12. SEGUIMIENTO 2027'!$N$14,INT((ROW()-13)/2),0)),"",OFFSET('12. SEGUIMIENTO 2027'!$N$14,INT((ROW()-13)/2),0)),IF(ISBLANK(OFFSET('9. METAS'!$U$20,INT((ROW()-14)/2),0)),"",OFFSET('9. METAS'!$U$20,INT((ROW()-14)/2),0)))</f>
        <v>12</v>
      </c>
      <c r="K34" s="245">
        <f ca="1">IF(MOD(ROW()-13,2)=0,IF(ISBLANK(OFFSET('12. SEGUIMIENTO 2027'!$O$14,INT((ROW()-13)/2),0)),"",OFFSET('12. SEGUIMIENTO 2027'!$O$14,INT((ROW()-13)/2),0)),IF(ISBLANK(OFFSET('9. METAS'!$V$20,INT((ROW()-14)/2),0)),"",OFFSET('9. METAS'!$V$20,INT((ROW()-14)/2),0)))</f>
        <v>12</v>
      </c>
      <c r="L34" s="245">
        <f ca="1">IF(MOD(ROW()-13,2)=0,IF(ISBLANK(OFFSET('12. SEGUIMIENTO 2027'!$P$14,INT((ROW()-13)/2),0)),"",OFFSET('12. SEGUIMIENTO 2027'!$P$14,INT((ROW()-13)/2),0)),IF(ISBLANK(OFFSET('9. METAS'!$W$20,INT((ROW()-14)/2),0)),"",OFFSET('9. METAS'!$W$20,INT((ROW()-14)/2),0)))</f>
        <v>3</v>
      </c>
      <c r="M34" s="246">
        <f ca="1">IF(MOD(ROW()-13,2)=0,IF(ISBLANK(OFFSET('12. SEGUIMIENTO 2027'!$Q$14,INT((ROW()-13)/2),0)),"",OFFSET('12. SEGUIMIENTO 2027'!$Q$14,INT((ROW()-13)/2),0)),IF(ISBLANK(OFFSET('9. METAS'!$X$20,INT((ROW()-14)/2),0)),"",OFFSET('9. METAS'!$X$20,INT((ROW()-14)/2),0)))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80" t="str">
        <f ca="1">IF(ISBLANK(OFFSET('9. METAS'!$L$20,INT((ROW()-13)/2),0)),"",OFFSET('9. METAS'!$L$20,INT((ROW()-13)/2),0))</f>
        <v/>
      </c>
      <c r="I35" s="1004"/>
      <c r="J35" s="244" t="str">
        <f ca="1">IF(MOD(ROW()-13,2)=0,IF(ISBLANK(OFFSET('12. SEGUIMIENTO 2027'!$N$14,INT((ROW()-13)/2),0)),"",OFFSET('12. SEGUIMIENTO 2027'!$N$14,INT((ROW()-13)/2),0)),IF(ISBLANK(OFFSET('9. METAS'!$U$20,INT((ROW()-14)/2),0)),"",OFFSET('9. METAS'!$U$20,INT((ROW()-14)/2),0)))</f>
        <v/>
      </c>
      <c r="K35" s="245" t="str">
        <f ca="1">IF(MOD(ROW()-13,2)=0,IF(ISBLANK(OFFSET('12. SEGUIMIENTO 2027'!$O$14,INT((ROW()-13)/2),0)),"",OFFSET('12. SEGUIMIENTO 2027'!$O$14,INT((ROW()-13)/2),0)),IF(ISBLANK(OFFSET('9. METAS'!$V$20,INT((ROW()-14)/2),0)),"",OFFSET('9. METAS'!$V$20,INT((ROW()-14)/2),0)))</f>
        <v/>
      </c>
      <c r="L35" s="245" t="str">
        <f ca="1">IF(MOD(ROW()-13,2)=0,IF(ISBLANK(OFFSET('12. SEGUIMIENTO 2027'!$P$14,INT((ROW()-13)/2),0)),"",OFFSET('12. SEGUIMIENTO 2027'!$P$14,INT((ROW()-13)/2),0)),IF(ISBLANK(OFFSET('9. METAS'!$W$20,INT((ROW()-14)/2),0)),"",OFFSET('9. METAS'!$W$20,INT((ROW()-14)/2),0)))</f>
        <v/>
      </c>
      <c r="M35" s="246" t="str">
        <f ca="1">IF(MOD(ROW()-13,2)=0,IF(ISBLANK(OFFSET('12. SEGUIMIENTO 2027'!$Q$14,INT((ROW()-13)/2),0)),"",OFFSET('12. SEGUIMIENTO 2027'!$Q$14,INT((ROW()-13)/2),0)),IF(ISBLANK(OFFSET('9. METAS'!$X$20,INT((ROW()-14)/2),0)),"",OFFSET('9. METAS'!$X$20,INT((ROW()-14)/2),0)))</f>
        <v/>
      </c>
      <c r="N35" s="1006" t="str">
        <f t="shared" ref="N35" ca="1" si="18">IFERROR(J35/J36,"ND")</f>
        <v>ND</v>
      </c>
      <c r="O35" s="1008" t="str">
        <f t="shared" ref="O35" ca="1" si="19">IFERROR(((J35+K35)/H35),"ND")</f>
        <v>ND</v>
      </c>
      <c r="P35" s="1010"/>
    </row>
    <row r="36" spans="3:16">
      <c r="C36" s="1025"/>
      <c r="D36" s="1018"/>
      <c r="E36" s="1018"/>
      <c r="F36" s="1021"/>
      <c r="G36" s="1023"/>
      <c r="H36" s="1080"/>
      <c r="I36" s="1012"/>
      <c r="J36" s="244" t="str">
        <f ca="1">IF(MOD(ROW()-13,2)=0,IF(ISBLANK(OFFSET('12. SEGUIMIENTO 2027'!$N$14,INT((ROW()-13)/2),0)),"",OFFSET('12. SEGUIMIENTO 2027'!$N$14,INT((ROW()-13)/2),0)),IF(ISBLANK(OFFSET('9. METAS'!$U$20,INT((ROW()-14)/2),0)),"",OFFSET('9. METAS'!$U$20,INT((ROW()-14)/2),0)))</f>
        <v/>
      </c>
      <c r="K36" s="245" t="str">
        <f ca="1">IF(MOD(ROW()-13,2)=0,IF(ISBLANK(OFFSET('12. SEGUIMIENTO 2027'!$O$14,INT((ROW()-13)/2),0)),"",OFFSET('12. SEGUIMIENTO 2027'!$O$14,INT((ROW()-13)/2),0)),IF(ISBLANK(OFFSET('9. METAS'!$V$20,INT((ROW()-14)/2),0)),"",OFFSET('9. METAS'!$V$20,INT((ROW()-14)/2),0)))</f>
        <v/>
      </c>
      <c r="L36" s="245" t="str">
        <f ca="1">IF(MOD(ROW()-13,2)=0,IF(ISBLANK(OFFSET('12. SEGUIMIENTO 2027'!$P$14,INT((ROW()-13)/2),0)),"",OFFSET('12. SEGUIMIENTO 2027'!$P$14,INT((ROW()-13)/2),0)),IF(ISBLANK(OFFSET('9. METAS'!$W$20,INT((ROW()-14)/2),0)),"",OFFSET('9. METAS'!$W$20,INT((ROW()-14)/2),0)))</f>
        <v/>
      </c>
      <c r="M36" s="246" t="str">
        <f ca="1">IF(MOD(ROW()-13,2)=0,IF(ISBLANK(OFFSET('12. SEGUIMIENTO 2027'!$Q$14,INT((ROW()-13)/2),0)),"",OFFSET('12. SEGUIMIENTO 2027'!$Q$14,INT((ROW()-13)/2),0)),IF(ISBLANK(OFFSET('9. METAS'!$X$20,INT((ROW()-14)/2),0)),"",OFFSET('9. METAS'!$X$20,INT((ROW()-14)/2),0)))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80" t="str">
        <f ca="1">IF(ISBLANK(OFFSET('9. METAS'!$L$20,INT((ROW()-13)/2),0)),"",OFFSET('9. METAS'!$L$20,INT((ROW()-13)/2),0))</f>
        <v/>
      </c>
      <c r="I37" s="1004"/>
      <c r="J37" s="244" t="str">
        <f ca="1">IF(MOD(ROW()-13,2)=0,IF(ISBLANK(OFFSET('12. SEGUIMIENTO 2027'!$N$14,INT((ROW()-13)/2),0)),"",OFFSET('12. SEGUIMIENTO 2027'!$N$14,INT((ROW()-13)/2),0)),IF(ISBLANK(OFFSET('9. METAS'!$U$20,INT((ROW()-14)/2),0)),"",OFFSET('9. METAS'!$U$20,INT((ROW()-14)/2),0)))</f>
        <v/>
      </c>
      <c r="K37" s="245" t="str">
        <f ca="1">IF(MOD(ROW()-13,2)=0,IF(ISBLANK(OFFSET('12. SEGUIMIENTO 2027'!$O$14,INT((ROW()-13)/2),0)),"",OFFSET('12. SEGUIMIENTO 2027'!$O$14,INT((ROW()-13)/2),0)),IF(ISBLANK(OFFSET('9. METAS'!$V$20,INT((ROW()-14)/2),0)),"",OFFSET('9. METAS'!$V$20,INT((ROW()-14)/2),0)))</f>
        <v/>
      </c>
      <c r="L37" s="245" t="str">
        <f ca="1">IF(MOD(ROW()-13,2)=0,IF(ISBLANK(OFFSET('12. SEGUIMIENTO 2027'!$P$14,INT((ROW()-13)/2),0)),"",OFFSET('12. SEGUIMIENTO 2027'!$P$14,INT((ROW()-13)/2),0)),IF(ISBLANK(OFFSET('9. METAS'!$W$20,INT((ROW()-14)/2),0)),"",OFFSET('9. METAS'!$W$20,INT((ROW()-14)/2),0)))</f>
        <v/>
      </c>
      <c r="M37" s="246" t="str">
        <f ca="1">IF(MOD(ROW()-13,2)=0,IF(ISBLANK(OFFSET('12. SEGUIMIENTO 2027'!$Q$14,INT((ROW()-13)/2),0)),"",OFFSET('12. SEGUIMIENTO 2027'!$Q$14,INT((ROW()-13)/2),0)),IF(ISBLANK(OFFSET('9. METAS'!$X$20,INT((ROW()-14)/2),0)),"",OFFSET('9. METAS'!$X$20,INT((ROW()-14)/2),0)))</f>
        <v/>
      </c>
      <c r="N37" s="1006" t="str">
        <f t="shared" ref="N37" ca="1" si="20">IFERROR(J37/J38,"ND")</f>
        <v>ND</v>
      </c>
      <c r="O37" s="1008" t="str">
        <f t="shared" ref="O37" ca="1" si="21">IFERROR(((J37+K37)/H37),"ND")</f>
        <v>ND</v>
      </c>
      <c r="P37" s="1010"/>
    </row>
    <row r="38" spans="3:16">
      <c r="C38" s="1025"/>
      <c r="D38" s="1018"/>
      <c r="E38" s="1018"/>
      <c r="F38" s="1021"/>
      <c r="G38" s="1023"/>
      <c r="H38" s="1080"/>
      <c r="I38" s="1012"/>
      <c r="J38" s="244" t="str">
        <f ca="1">IF(MOD(ROW()-13,2)=0,IF(ISBLANK(OFFSET('12. SEGUIMIENTO 2027'!$N$14,INT((ROW()-13)/2),0)),"",OFFSET('12. SEGUIMIENTO 2027'!$N$14,INT((ROW()-13)/2),0)),IF(ISBLANK(OFFSET('9. METAS'!$U$20,INT((ROW()-14)/2),0)),"",OFFSET('9. METAS'!$U$20,INT((ROW()-14)/2),0)))</f>
        <v/>
      </c>
      <c r="K38" s="245" t="str">
        <f ca="1">IF(MOD(ROW()-13,2)=0,IF(ISBLANK(OFFSET('12. SEGUIMIENTO 2027'!$O$14,INT((ROW()-13)/2),0)),"",OFFSET('12. SEGUIMIENTO 2027'!$O$14,INT((ROW()-13)/2),0)),IF(ISBLANK(OFFSET('9. METAS'!$V$20,INT((ROW()-14)/2),0)),"",OFFSET('9. METAS'!$V$20,INT((ROW()-14)/2),0)))</f>
        <v/>
      </c>
      <c r="L38" s="245" t="str">
        <f ca="1">IF(MOD(ROW()-13,2)=0,IF(ISBLANK(OFFSET('12. SEGUIMIENTO 2027'!$P$14,INT((ROW()-13)/2),0)),"",OFFSET('12. SEGUIMIENTO 2027'!$P$14,INT((ROW()-13)/2),0)),IF(ISBLANK(OFFSET('9. METAS'!$W$20,INT((ROW()-14)/2),0)),"",OFFSET('9. METAS'!$W$20,INT((ROW()-14)/2),0)))</f>
        <v/>
      </c>
      <c r="M38" s="246" t="str">
        <f ca="1">IF(MOD(ROW()-13,2)=0,IF(ISBLANK(OFFSET('12. SEGUIMIENTO 2027'!$Q$14,INT((ROW()-13)/2),0)),"",OFFSET('12. SEGUIMIENTO 2027'!$Q$14,INT((ROW()-13)/2),0)),IF(ISBLANK(OFFSET('9. METAS'!$X$20,INT((ROW()-14)/2),0)),"",OFFSET('9. METAS'!$X$20,INT((ROW()-14)/2),0)))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80" t="str">
        <f ca="1">IF(ISBLANK(OFFSET('9. METAS'!$L$20,INT((ROW()-13)/2),0)),"",OFFSET('9. METAS'!$L$20,INT((ROW()-13)/2),0))</f>
        <v/>
      </c>
      <c r="I39" s="1004"/>
      <c r="J39" s="244" t="str">
        <f ca="1">IF(MOD(ROW()-13,2)=0,IF(ISBLANK(OFFSET('12. SEGUIMIENTO 2027'!$N$14,INT((ROW()-13)/2),0)),"",OFFSET('12. SEGUIMIENTO 2027'!$N$14,INT((ROW()-13)/2),0)),IF(ISBLANK(OFFSET('9. METAS'!$U$20,INT((ROW()-14)/2),0)),"",OFFSET('9. METAS'!$U$20,INT((ROW()-14)/2),0)))</f>
        <v/>
      </c>
      <c r="K39" s="245" t="str">
        <f ca="1">IF(MOD(ROW()-13,2)=0,IF(ISBLANK(OFFSET('12. SEGUIMIENTO 2027'!$O$14,INT((ROW()-13)/2),0)),"",OFFSET('12. SEGUIMIENTO 2027'!$O$14,INT((ROW()-13)/2),0)),IF(ISBLANK(OFFSET('9. METAS'!$V$20,INT((ROW()-14)/2),0)),"",OFFSET('9. METAS'!$V$20,INT((ROW()-14)/2),0)))</f>
        <v/>
      </c>
      <c r="L39" s="245" t="str">
        <f ca="1">IF(MOD(ROW()-13,2)=0,IF(ISBLANK(OFFSET('12. SEGUIMIENTO 2027'!$P$14,INT((ROW()-13)/2),0)),"",OFFSET('12. SEGUIMIENTO 2027'!$P$14,INT((ROW()-13)/2),0)),IF(ISBLANK(OFFSET('9. METAS'!$W$20,INT((ROW()-14)/2),0)),"",OFFSET('9. METAS'!$W$20,INT((ROW()-14)/2),0)))</f>
        <v/>
      </c>
      <c r="M39" s="246" t="str">
        <f ca="1">IF(MOD(ROW()-13,2)=0,IF(ISBLANK(OFFSET('12. SEGUIMIENTO 2027'!$Q$14,INT((ROW()-13)/2),0)),"",OFFSET('12. SEGUIMIENTO 2027'!$Q$14,INT((ROW()-13)/2),0)),IF(ISBLANK(OFFSET('9. METAS'!$X$20,INT((ROW()-14)/2),0)),"",OFFSET('9. METAS'!$X$20,INT((ROW()-14)/2),0)))</f>
        <v/>
      </c>
      <c r="N39" s="1006" t="str">
        <f t="shared" ref="N39" ca="1" si="22">IFERROR(J39/J40,"ND")</f>
        <v>ND</v>
      </c>
      <c r="O39" s="1008" t="str">
        <f t="shared" ref="O39" ca="1" si="23">IFERROR(((J39+K39)/H39),"ND")</f>
        <v>ND</v>
      </c>
      <c r="P39" s="1010"/>
    </row>
    <row r="40" spans="3:16">
      <c r="C40" s="1025"/>
      <c r="D40" s="1018"/>
      <c r="E40" s="1018"/>
      <c r="F40" s="1021"/>
      <c r="G40" s="1023"/>
      <c r="H40" s="1080"/>
      <c r="I40" s="1012"/>
      <c r="J40" s="244" t="str">
        <f ca="1">IF(MOD(ROW()-13,2)=0,IF(ISBLANK(OFFSET('12. SEGUIMIENTO 2027'!$N$14,INT((ROW()-13)/2),0)),"",OFFSET('12. SEGUIMIENTO 2027'!$N$14,INT((ROW()-13)/2),0)),IF(ISBLANK(OFFSET('9. METAS'!$U$20,INT((ROW()-14)/2),0)),"",OFFSET('9. METAS'!$U$20,INT((ROW()-14)/2),0)))</f>
        <v/>
      </c>
      <c r="K40" s="245" t="str">
        <f ca="1">IF(MOD(ROW()-13,2)=0,IF(ISBLANK(OFFSET('12. SEGUIMIENTO 2027'!$O$14,INT((ROW()-13)/2),0)),"",OFFSET('12. SEGUIMIENTO 2027'!$O$14,INT((ROW()-13)/2),0)),IF(ISBLANK(OFFSET('9. METAS'!$V$20,INT((ROW()-14)/2),0)),"",OFFSET('9. METAS'!$V$20,INT((ROW()-14)/2),0)))</f>
        <v/>
      </c>
      <c r="L40" s="245" t="str">
        <f ca="1">IF(MOD(ROW()-13,2)=0,IF(ISBLANK(OFFSET('12. SEGUIMIENTO 2027'!$P$14,INT((ROW()-13)/2),0)),"",OFFSET('12. SEGUIMIENTO 2027'!$P$14,INT((ROW()-13)/2),0)),IF(ISBLANK(OFFSET('9. METAS'!$W$20,INT((ROW()-14)/2),0)),"",OFFSET('9. METAS'!$W$20,INT((ROW()-14)/2),0)))</f>
        <v/>
      </c>
      <c r="M40" s="246" t="str">
        <f ca="1">IF(MOD(ROW()-13,2)=0,IF(ISBLANK(OFFSET('12. SEGUIMIENTO 2027'!$Q$14,INT((ROW()-13)/2),0)),"",OFFSET('12. SEGUIMIENTO 2027'!$Q$14,INT((ROW()-13)/2),0)),IF(ISBLANK(OFFSET('9. METAS'!$X$20,INT((ROW()-14)/2),0)),"",OFFSET('9. METAS'!$X$20,INT((ROW()-14)/2),0)))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80">
        <f ca="1">IF(ISBLANK(OFFSET('9. METAS'!$L$20,INT((ROW()-13)/2),0)),"",OFFSET('9. METAS'!$L$20,INT((ROW()-13)/2),0))</f>
        <v>100</v>
      </c>
      <c r="I41" s="1004"/>
      <c r="J41" s="244" t="str">
        <f ca="1">IF(MOD(ROW()-13,2)=0,IF(ISBLANK(OFFSET('12. SEGUIMIENTO 2027'!$N$14,INT((ROW()-13)/2),0)),"",OFFSET('12. SEGUIMIENTO 2027'!$N$14,INT((ROW()-13)/2),0)),IF(ISBLANK(OFFSET('9. METAS'!$U$20,INT((ROW()-14)/2),0)),"",OFFSET('9. METAS'!$U$20,INT((ROW()-14)/2),0)))</f>
        <v/>
      </c>
      <c r="K41" s="245" t="str">
        <f ca="1">IF(MOD(ROW()-13,2)=0,IF(ISBLANK(OFFSET('12. SEGUIMIENTO 2027'!$O$14,INT((ROW()-13)/2),0)),"",OFFSET('12. SEGUIMIENTO 2027'!$O$14,INT((ROW()-13)/2),0)),IF(ISBLANK(OFFSET('9. METAS'!$V$20,INT((ROW()-14)/2),0)),"",OFFSET('9. METAS'!$V$20,INT((ROW()-14)/2),0)))</f>
        <v/>
      </c>
      <c r="L41" s="245" t="str">
        <f ca="1">IF(MOD(ROW()-13,2)=0,IF(ISBLANK(OFFSET('12. SEGUIMIENTO 2027'!$P$14,INT((ROW()-13)/2),0)),"",OFFSET('12. SEGUIMIENTO 2027'!$P$14,INT((ROW()-13)/2),0)),IF(ISBLANK(OFFSET('9. METAS'!$W$20,INT((ROW()-14)/2),0)),"",OFFSET('9. METAS'!$W$20,INT((ROW()-14)/2),0)))</f>
        <v/>
      </c>
      <c r="M41" s="246" t="str">
        <f ca="1">IF(MOD(ROW()-13,2)=0,IF(ISBLANK(OFFSET('12. SEGUIMIENTO 2027'!$Q$14,INT((ROW()-13)/2),0)),"",OFFSET('12. SEGUIMIENTO 2027'!$Q$14,INT((ROW()-13)/2),0)),IF(ISBLANK(OFFSET('9. METAS'!$X$20,INT((ROW()-14)/2),0)),"",OFFSET('9. METAS'!$X$20,INT((ROW()-14)/2),0)))</f>
        <v/>
      </c>
      <c r="N41" s="1006" t="str">
        <f t="shared" ref="N41" ca="1" si="24">IFERROR(J41/J42,"ND")</f>
        <v>ND</v>
      </c>
      <c r="O41" s="1008" t="str">
        <f t="shared" ref="O41" ca="1" si="25">IFERROR(((J41+K41)/H41),"ND")</f>
        <v>ND</v>
      </c>
      <c r="P41" s="1010"/>
    </row>
    <row r="42" spans="3:16">
      <c r="C42" s="1025"/>
      <c r="D42" s="1018"/>
      <c r="E42" s="1018"/>
      <c r="F42" s="1021"/>
      <c r="G42" s="1023"/>
      <c r="H42" s="1080"/>
      <c r="I42" s="1012"/>
      <c r="J42" s="244">
        <f ca="1">IF(MOD(ROW()-13,2)=0,IF(ISBLANK(OFFSET('12. SEGUIMIENTO 2027'!$N$14,INT((ROW()-13)/2),0)),"",OFFSET('12. SEGUIMIENTO 2027'!$N$14,INT((ROW()-13)/2),0)),IF(ISBLANK(OFFSET('9. METAS'!$U$20,INT((ROW()-14)/2),0)),"",OFFSET('9. METAS'!$U$20,INT((ROW()-14)/2),0)))</f>
        <v>25</v>
      </c>
      <c r="K42" s="245">
        <f ca="1">IF(MOD(ROW()-13,2)=0,IF(ISBLANK(OFFSET('12. SEGUIMIENTO 2027'!$O$14,INT((ROW()-13)/2),0)),"",OFFSET('12. SEGUIMIENTO 2027'!$O$14,INT((ROW()-13)/2),0)),IF(ISBLANK(OFFSET('9. METAS'!$V$20,INT((ROW()-14)/2),0)),"",OFFSET('9. METAS'!$V$20,INT((ROW()-14)/2),0)))</f>
        <v>25</v>
      </c>
      <c r="L42" s="245">
        <f ca="1">IF(MOD(ROW()-13,2)=0,IF(ISBLANK(OFFSET('12. SEGUIMIENTO 2027'!$P$14,INT((ROW()-13)/2),0)),"",OFFSET('12. SEGUIMIENTO 2027'!$P$14,INT((ROW()-13)/2),0)),IF(ISBLANK(OFFSET('9. METAS'!$W$20,INT((ROW()-14)/2),0)),"",OFFSET('9. METAS'!$W$20,INT((ROW()-14)/2),0)))</f>
        <v>25</v>
      </c>
      <c r="M42" s="246">
        <f ca="1">IF(MOD(ROW()-13,2)=0,IF(ISBLANK(OFFSET('12. SEGUIMIENTO 2027'!$Q$14,INT((ROW()-13)/2),0)),"",OFFSET('12. SEGUIMIENTO 2027'!$Q$14,INT((ROW()-13)/2),0)),IF(ISBLANK(OFFSET('9. METAS'!$X$20,INT((ROW()-14)/2),0)),"",OFFSET('9. METAS'!$X$20,INT((ROW()-14)/2),0)))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80">
        <f ca="1">IF(ISBLANK(OFFSET('9. METAS'!$L$20,INT((ROW()-13)/2),0)),"",OFFSET('9. METAS'!$L$20,INT((ROW()-13)/2),0))</f>
        <v>8</v>
      </c>
      <c r="I43" s="1004"/>
      <c r="J43" s="244" t="str">
        <f ca="1">IF(MOD(ROW()-13,2)=0,IF(ISBLANK(OFFSET('12. SEGUIMIENTO 2027'!$N$14,INT((ROW()-13)/2),0)),"",OFFSET('12. SEGUIMIENTO 2027'!$N$14,INT((ROW()-13)/2),0)),IF(ISBLANK(OFFSET('9. METAS'!$U$20,INT((ROW()-14)/2),0)),"",OFFSET('9. METAS'!$U$20,INT((ROW()-14)/2),0)))</f>
        <v/>
      </c>
      <c r="K43" s="245" t="str">
        <f ca="1">IF(MOD(ROW()-13,2)=0,IF(ISBLANK(OFFSET('12. SEGUIMIENTO 2027'!$O$14,INT((ROW()-13)/2),0)),"",OFFSET('12. SEGUIMIENTO 2027'!$O$14,INT((ROW()-13)/2),0)),IF(ISBLANK(OFFSET('9. METAS'!$V$20,INT((ROW()-14)/2),0)),"",OFFSET('9. METAS'!$V$20,INT((ROW()-14)/2),0)))</f>
        <v/>
      </c>
      <c r="L43" s="245" t="str">
        <f ca="1">IF(MOD(ROW()-13,2)=0,IF(ISBLANK(OFFSET('12. SEGUIMIENTO 2027'!$P$14,INT((ROW()-13)/2),0)),"",OFFSET('12. SEGUIMIENTO 2027'!$P$14,INT((ROW()-13)/2),0)),IF(ISBLANK(OFFSET('9. METAS'!$W$20,INT((ROW()-14)/2),0)),"",OFFSET('9. METAS'!$W$20,INT((ROW()-14)/2),0)))</f>
        <v/>
      </c>
      <c r="M43" s="246" t="str">
        <f ca="1">IF(MOD(ROW()-13,2)=0,IF(ISBLANK(OFFSET('12. SEGUIMIENTO 2027'!$Q$14,INT((ROW()-13)/2),0)),"",OFFSET('12. SEGUIMIENTO 2027'!$Q$14,INT((ROW()-13)/2),0)),IF(ISBLANK(OFFSET('9. METAS'!$X$20,INT((ROW()-14)/2),0)),"",OFFSET('9. METAS'!$X$20,INT((ROW()-14)/2),0)))</f>
        <v/>
      </c>
      <c r="N43" s="1006" t="str">
        <f t="shared" ref="N43" ca="1" si="26">IFERROR(J43/J44,"ND")</f>
        <v>ND</v>
      </c>
      <c r="O43" s="1008" t="str">
        <f t="shared" ref="O43" ca="1" si="27">IFERROR(((J43+K43)/H43),"ND")</f>
        <v>ND</v>
      </c>
      <c r="P43" s="1010"/>
    </row>
    <row r="44" spans="3:16">
      <c r="C44" s="1025"/>
      <c r="D44" s="1018"/>
      <c r="E44" s="1018"/>
      <c r="F44" s="1021"/>
      <c r="G44" s="1023"/>
      <c r="H44" s="1080"/>
      <c r="I44" s="1012"/>
      <c r="J44" s="244">
        <f ca="1">IF(MOD(ROW()-13,2)=0,IF(ISBLANK(OFFSET('12. SEGUIMIENTO 2027'!$N$14,INT((ROW()-13)/2),0)),"",OFFSET('12. SEGUIMIENTO 2027'!$N$14,INT((ROW()-13)/2),0)),IF(ISBLANK(OFFSET('9. METAS'!$U$20,INT((ROW()-14)/2),0)),"",OFFSET('9. METAS'!$U$20,INT((ROW()-14)/2),0)))</f>
        <v>0</v>
      </c>
      <c r="K44" s="245">
        <f ca="1">IF(MOD(ROW()-13,2)=0,IF(ISBLANK(OFFSET('12. SEGUIMIENTO 2027'!$O$14,INT((ROW()-13)/2),0)),"",OFFSET('12. SEGUIMIENTO 2027'!$O$14,INT((ROW()-13)/2),0)),IF(ISBLANK(OFFSET('9. METAS'!$V$20,INT((ROW()-14)/2),0)),"",OFFSET('9. METAS'!$V$20,INT((ROW()-14)/2),0)))</f>
        <v>0</v>
      </c>
      <c r="L44" s="245">
        <f ca="1">IF(MOD(ROW()-13,2)=0,IF(ISBLANK(OFFSET('12. SEGUIMIENTO 2027'!$P$14,INT((ROW()-13)/2),0)),"",OFFSET('12. SEGUIMIENTO 2027'!$P$14,INT((ROW()-13)/2),0)),IF(ISBLANK(OFFSET('9. METAS'!$W$20,INT((ROW()-14)/2),0)),"",OFFSET('9. METAS'!$W$20,INT((ROW()-14)/2),0)))</f>
        <v>7</v>
      </c>
      <c r="M44" s="246">
        <f ca="1">IF(MOD(ROW()-13,2)=0,IF(ISBLANK(OFFSET('12. SEGUIMIENTO 2027'!$Q$14,INT((ROW()-13)/2),0)),"",OFFSET('12. SEGUIMIENTO 2027'!$Q$14,INT((ROW()-13)/2),0)),IF(ISBLANK(OFFSET('9. METAS'!$X$20,INT((ROW()-14)/2),0)),"",OFFSET('9. METAS'!$X$20,INT((ROW()-14)/2),0)))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80">
        <f ca="1">IF(ISBLANK(OFFSET('9. METAS'!$L$20,INT((ROW()-13)/2),0)),"",OFFSET('9. METAS'!$L$20,INT((ROW()-13)/2),0))</f>
        <v>468</v>
      </c>
      <c r="I45" s="1004"/>
      <c r="J45" s="244" t="str">
        <f ca="1">IF(MOD(ROW()-13,2)=0,IF(ISBLANK(OFFSET('12. SEGUIMIENTO 2027'!$N$14,INT((ROW()-13)/2),0)),"",OFFSET('12. SEGUIMIENTO 2027'!$N$14,INT((ROW()-13)/2),0)),IF(ISBLANK(OFFSET('9. METAS'!$U$20,INT((ROW()-14)/2),0)),"",OFFSET('9. METAS'!$U$20,INT((ROW()-14)/2),0)))</f>
        <v/>
      </c>
      <c r="K45" s="245" t="str">
        <f ca="1">IF(MOD(ROW()-13,2)=0,IF(ISBLANK(OFFSET('12. SEGUIMIENTO 2027'!$O$14,INT((ROW()-13)/2),0)),"",OFFSET('12. SEGUIMIENTO 2027'!$O$14,INT((ROW()-13)/2),0)),IF(ISBLANK(OFFSET('9. METAS'!$V$20,INT((ROW()-14)/2),0)),"",OFFSET('9. METAS'!$V$20,INT((ROW()-14)/2),0)))</f>
        <v/>
      </c>
      <c r="L45" s="245" t="str">
        <f ca="1">IF(MOD(ROW()-13,2)=0,IF(ISBLANK(OFFSET('12. SEGUIMIENTO 2027'!$P$14,INT((ROW()-13)/2),0)),"",OFFSET('12. SEGUIMIENTO 2027'!$P$14,INT((ROW()-13)/2),0)),IF(ISBLANK(OFFSET('9. METAS'!$W$20,INT((ROW()-14)/2),0)),"",OFFSET('9. METAS'!$W$20,INT((ROW()-14)/2),0)))</f>
        <v/>
      </c>
      <c r="M45" s="246" t="str">
        <f ca="1">IF(MOD(ROW()-13,2)=0,IF(ISBLANK(OFFSET('12. SEGUIMIENTO 2027'!$Q$14,INT((ROW()-13)/2),0)),"",OFFSET('12. SEGUIMIENTO 2027'!$Q$14,INT((ROW()-13)/2),0)),IF(ISBLANK(OFFSET('9. METAS'!$X$20,INT((ROW()-14)/2),0)),"",OFFSET('9. METAS'!$X$20,INT((ROW()-14)/2),0)))</f>
        <v/>
      </c>
      <c r="N45" s="1006" t="str">
        <f t="shared" ref="N45" ca="1" si="28">IFERROR(J45/J46,"ND")</f>
        <v>ND</v>
      </c>
      <c r="O45" s="1008" t="str">
        <f t="shared" ref="O45" ca="1" si="29">IFERROR(((J45+K45)/H45),"ND")</f>
        <v>ND</v>
      </c>
      <c r="P45" s="1010"/>
    </row>
    <row r="46" spans="3:16">
      <c r="C46" s="1025"/>
      <c r="D46" s="1018"/>
      <c r="E46" s="1018"/>
      <c r="F46" s="1021"/>
      <c r="G46" s="1023"/>
      <c r="H46" s="1080"/>
      <c r="I46" s="1012"/>
      <c r="J46" s="244">
        <f ca="1">IF(MOD(ROW()-13,2)=0,IF(ISBLANK(OFFSET('12. SEGUIMIENTO 2027'!$N$14,INT((ROW()-13)/2),0)),"",OFFSET('12. SEGUIMIENTO 2027'!$N$14,INT((ROW()-13)/2),0)),IF(ISBLANK(OFFSET('9. METAS'!$U$20,INT((ROW()-14)/2),0)),"",OFFSET('9. METAS'!$U$20,INT((ROW()-14)/2),0)))</f>
        <v>81</v>
      </c>
      <c r="K46" s="245">
        <f ca="1">IF(MOD(ROW()-13,2)=0,IF(ISBLANK(OFFSET('12. SEGUIMIENTO 2027'!$O$14,INT((ROW()-13)/2),0)),"",OFFSET('12. SEGUIMIENTO 2027'!$O$14,INT((ROW()-13)/2),0)),IF(ISBLANK(OFFSET('9. METAS'!$V$20,INT((ROW()-14)/2),0)),"",OFFSET('9. METAS'!$V$20,INT((ROW()-14)/2),0)))</f>
        <v>130</v>
      </c>
      <c r="L46" s="245">
        <f ca="1">IF(MOD(ROW()-13,2)=0,IF(ISBLANK(OFFSET('12. SEGUIMIENTO 2027'!$P$14,INT((ROW()-13)/2),0)),"",OFFSET('12. SEGUIMIENTO 2027'!$P$14,INT((ROW()-13)/2),0)),IF(ISBLANK(OFFSET('9. METAS'!$W$20,INT((ROW()-14)/2),0)),"",OFFSET('9. METAS'!$W$20,INT((ROW()-14)/2),0)))</f>
        <v>129</v>
      </c>
      <c r="M46" s="246">
        <f ca="1">IF(MOD(ROW()-13,2)=0,IF(ISBLANK(OFFSET('12. SEGUIMIENTO 2027'!$Q$14,INT((ROW()-13)/2),0)),"",OFFSET('12. SEGUIMIENTO 2027'!$Q$14,INT((ROW()-13)/2),0)),IF(ISBLANK(OFFSET('9. METAS'!$X$20,INT((ROW()-14)/2),0)),"",OFFSET('9. METAS'!$X$20,INT((ROW()-14)/2),0)))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80" t="str">
        <f ca="1">IF(ISBLANK(OFFSET('9. METAS'!$L$20,INT((ROW()-13)/2),0)),"",OFFSET('9. METAS'!$L$20,INT((ROW()-13)/2),0))</f>
        <v/>
      </c>
      <c r="I47" s="1004"/>
      <c r="J47" s="244" t="str">
        <f ca="1">IF(MOD(ROW()-13,2)=0,IF(ISBLANK(OFFSET('12. SEGUIMIENTO 2027'!$N$14,INT((ROW()-13)/2),0)),"",OFFSET('12. SEGUIMIENTO 2027'!$N$14,INT((ROW()-13)/2),0)),IF(ISBLANK(OFFSET('9. METAS'!$U$20,INT((ROW()-14)/2),0)),"",OFFSET('9. METAS'!$U$20,INT((ROW()-14)/2),0)))</f>
        <v/>
      </c>
      <c r="K47" s="245" t="str">
        <f ca="1">IF(MOD(ROW()-13,2)=0,IF(ISBLANK(OFFSET('12. SEGUIMIENTO 2027'!$O$14,INT((ROW()-13)/2),0)),"",OFFSET('12. SEGUIMIENTO 2027'!$O$14,INT((ROW()-13)/2),0)),IF(ISBLANK(OFFSET('9. METAS'!$V$20,INT((ROW()-14)/2),0)),"",OFFSET('9. METAS'!$V$20,INT((ROW()-14)/2),0)))</f>
        <v/>
      </c>
      <c r="L47" s="245" t="str">
        <f ca="1">IF(MOD(ROW()-13,2)=0,IF(ISBLANK(OFFSET('12. SEGUIMIENTO 2027'!$P$14,INT((ROW()-13)/2),0)),"",OFFSET('12. SEGUIMIENTO 2027'!$P$14,INT((ROW()-13)/2),0)),IF(ISBLANK(OFFSET('9. METAS'!$W$20,INT((ROW()-14)/2),0)),"",OFFSET('9. METAS'!$W$20,INT((ROW()-14)/2),0)))</f>
        <v/>
      </c>
      <c r="M47" s="246" t="str">
        <f ca="1">IF(MOD(ROW()-13,2)=0,IF(ISBLANK(OFFSET('12. SEGUIMIENTO 2027'!$Q$14,INT((ROW()-13)/2),0)),"",OFFSET('12. SEGUIMIENTO 2027'!$Q$14,INT((ROW()-13)/2),0)),IF(ISBLANK(OFFSET('9. METAS'!$X$20,INT((ROW()-14)/2),0)),"",OFFSET('9. METAS'!$X$20,INT((ROW()-14)/2),0)))</f>
        <v/>
      </c>
      <c r="N47" s="1006" t="str">
        <f t="shared" ref="N47" ca="1" si="30">IFERROR(J47/J48,"ND")</f>
        <v>ND</v>
      </c>
      <c r="O47" s="1008" t="str">
        <f t="shared" ref="O47" ca="1" si="31">IFERROR(((J47+K47)/H47),"ND")</f>
        <v>ND</v>
      </c>
      <c r="P47" s="1010"/>
    </row>
    <row r="48" spans="3:16">
      <c r="C48" s="1025"/>
      <c r="D48" s="1018"/>
      <c r="E48" s="1018"/>
      <c r="F48" s="1021"/>
      <c r="G48" s="1023"/>
      <c r="H48" s="1080"/>
      <c r="I48" s="1012"/>
      <c r="J48" s="244" t="str">
        <f ca="1">IF(MOD(ROW()-13,2)=0,IF(ISBLANK(OFFSET('12. SEGUIMIENTO 2027'!$N$14,INT((ROW()-13)/2),0)),"",OFFSET('12. SEGUIMIENTO 2027'!$N$14,INT((ROW()-13)/2),0)),IF(ISBLANK(OFFSET('9. METAS'!$U$20,INT((ROW()-14)/2),0)),"",OFFSET('9. METAS'!$U$20,INT((ROW()-14)/2),0)))</f>
        <v/>
      </c>
      <c r="K48" s="245" t="str">
        <f ca="1">IF(MOD(ROW()-13,2)=0,IF(ISBLANK(OFFSET('12. SEGUIMIENTO 2027'!$O$14,INT((ROW()-13)/2),0)),"",OFFSET('12. SEGUIMIENTO 2027'!$O$14,INT((ROW()-13)/2),0)),IF(ISBLANK(OFFSET('9. METAS'!$V$20,INT((ROW()-14)/2),0)),"",OFFSET('9. METAS'!$V$20,INT((ROW()-14)/2),0)))</f>
        <v/>
      </c>
      <c r="L48" s="245" t="str">
        <f ca="1">IF(MOD(ROW()-13,2)=0,IF(ISBLANK(OFFSET('12. SEGUIMIENTO 2027'!$P$14,INT((ROW()-13)/2),0)),"",OFFSET('12. SEGUIMIENTO 2027'!$P$14,INT((ROW()-13)/2),0)),IF(ISBLANK(OFFSET('9. METAS'!$W$20,INT((ROW()-14)/2),0)),"",OFFSET('9. METAS'!$W$20,INT((ROW()-14)/2),0)))</f>
        <v/>
      </c>
      <c r="M48" s="246" t="str">
        <f ca="1">IF(MOD(ROW()-13,2)=0,IF(ISBLANK(OFFSET('12. SEGUIMIENTO 2027'!$Q$14,INT((ROW()-13)/2),0)),"",OFFSET('12. SEGUIMIENTO 2027'!$Q$14,INT((ROW()-13)/2),0)),IF(ISBLANK(OFFSET('9. METAS'!$X$20,INT((ROW()-14)/2),0)),"",OFFSET('9. METAS'!$X$20,INT((ROW()-14)/2),0)))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80" t="str">
        <f ca="1">IF(ISBLANK(OFFSET('9. METAS'!$L$20,INT((ROW()-13)/2),0)),"",OFFSET('9. METAS'!$L$20,INT((ROW()-13)/2),0))</f>
        <v/>
      </c>
      <c r="I49" s="1004"/>
      <c r="J49" s="244" t="str">
        <f ca="1">IF(MOD(ROW()-13,2)=0,IF(ISBLANK(OFFSET('12. SEGUIMIENTO 2027'!$N$14,INT((ROW()-13)/2),0)),"",OFFSET('12. SEGUIMIENTO 2027'!$N$14,INT((ROW()-13)/2),0)),IF(ISBLANK(OFFSET('9. METAS'!$U$20,INT((ROW()-14)/2),0)),"",OFFSET('9. METAS'!$U$20,INT((ROW()-14)/2),0)))</f>
        <v/>
      </c>
      <c r="K49" s="245" t="str">
        <f ca="1">IF(MOD(ROW()-13,2)=0,IF(ISBLANK(OFFSET('12. SEGUIMIENTO 2027'!$O$14,INT((ROW()-13)/2),0)),"",OFFSET('12. SEGUIMIENTO 2027'!$O$14,INT((ROW()-13)/2),0)),IF(ISBLANK(OFFSET('9. METAS'!$V$20,INT((ROW()-14)/2),0)),"",OFFSET('9. METAS'!$V$20,INT((ROW()-14)/2),0)))</f>
        <v/>
      </c>
      <c r="L49" s="245" t="str">
        <f ca="1">IF(MOD(ROW()-13,2)=0,IF(ISBLANK(OFFSET('12. SEGUIMIENTO 2027'!$P$14,INT((ROW()-13)/2),0)),"",OFFSET('12. SEGUIMIENTO 2027'!$P$14,INT((ROW()-13)/2),0)),IF(ISBLANK(OFFSET('9. METAS'!$W$20,INT((ROW()-14)/2),0)),"",OFFSET('9. METAS'!$W$20,INT((ROW()-14)/2),0)))</f>
        <v/>
      </c>
      <c r="M49" s="246" t="str">
        <f ca="1">IF(MOD(ROW()-13,2)=0,IF(ISBLANK(OFFSET('12. SEGUIMIENTO 2027'!$Q$14,INT((ROW()-13)/2),0)),"",OFFSET('12. SEGUIMIENTO 2027'!$Q$14,INT((ROW()-13)/2),0)),IF(ISBLANK(OFFSET('9. METAS'!$X$20,INT((ROW()-14)/2),0)),"",OFFSET('9. METAS'!$X$20,INT((ROW()-14)/2),0)))</f>
        <v/>
      </c>
      <c r="N49" s="1006" t="str">
        <f t="shared" ref="N49" ca="1" si="32">IFERROR(J49/J50,"ND")</f>
        <v>ND</v>
      </c>
      <c r="O49" s="1008" t="str">
        <f t="shared" ref="O49" ca="1" si="33">IFERROR(((J49+K49)/H49),"ND")</f>
        <v>ND</v>
      </c>
      <c r="P49" s="1010"/>
    </row>
    <row r="50" spans="3:16">
      <c r="C50" s="1025"/>
      <c r="D50" s="1018"/>
      <c r="E50" s="1018"/>
      <c r="F50" s="1021"/>
      <c r="G50" s="1023"/>
      <c r="H50" s="1080"/>
      <c r="I50" s="1012"/>
      <c r="J50" s="244" t="str">
        <f ca="1">IF(MOD(ROW()-13,2)=0,IF(ISBLANK(OFFSET('12. SEGUIMIENTO 2027'!$N$14,INT((ROW()-13)/2),0)),"",OFFSET('12. SEGUIMIENTO 2027'!$N$14,INT((ROW()-13)/2),0)),IF(ISBLANK(OFFSET('9. METAS'!$U$20,INT((ROW()-14)/2),0)),"",OFFSET('9. METAS'!$U$20,INT((ROW()-14)/2),0)))</f>
        <v/>
      </c>
      <c r="K50" s="245" t="str">
        <f ca="1">IF(MOD(ROW()-13,2)=0,IF(ISBLANK(OFFSET('12. SEGUIMIENTO 2027'!$O$14,INT((ROW()-13)/2),0)),"",OFFSET('12. SEGUIMIENTO 2027'!$O$14,INT((ROW()-13)/2),0)),IF(ISBLANK(OFFSET('9. METAS'!$V$20,INT((ROW()-14)/2),0)),"",OFFSET('9. METAS'!$V$20,INT((ROW()-14)/2),0)))</f>
        <v/>
      </c>
      <c r="L50" s="245" t="str">
        <f ca="1">IF(MOD(ROW()-13,2)=0,IF(ISBLANK(OFFSET('12. SEGUIMIENTO 2027'!$P$14,INT((ROW()-13)/2),0)),"",OFFSET('12. SEGUIMIENTO 2027'!$P$14,INT((ROW()-13)/2),0)),IF(ISBLANK(OFFSET('9. METAS'!$W$20,INT((ROW()-14)/2),0)),"",OFFSET('9. METAS'!$W$20,INT((ROW()-14)/2),0)))</f>
        <v/>
      </c>
      <c r="M50" s="246" t="str">
        <f ca="1">IF(MOD(ROW()-13,2)=0,IF(ISBLANK(OFFSET('12. SEGUIMIENTO 2027'!$Q$14,INT((ROW()-13)/2),0)),"",OFFSET('12. SEGUIMIENTO 2027'!$Q$14,INT((ROW()-13)/2),0)),IF(ISBLANK(OFFSET('9. METAS'!$X$20,INT((ROW()-14)/2),0)),"",OFFSET('9. METAS'!$X$20,INT((ROW()-14)/2),0)))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80" t="str">
        <f ca="1">IF(ISBLANK(OFFSET('9. METAS'!$L$20,INT((ROW()-13)/2),0)),"",OFFSET('9. METAS'!$L$20,INT((ROW()-13)/2),0))</f>
        <v/>
      </c>
      <c r="I51" s="1004"/>
      <c r="J51" s="244" t="str">
        <f ca="1">IF(MOD(ROW()-13,2)=0,IF(ISBLANK(OFFSET('12. SEGUIMIENTO 2027'!$N$14,INT((ROW()-13)/2),0)),"",OFFSET('12. SEGUIMIENTO 2027'!$N$14,INT((ROW()-13)/2),0)),IF(ISBLANK(OFFSET('9. METAS'!$U$20,INT((ROW()-14)/2),0)),"",OFFSET('9. METAS'!$U$20,INT((ROW()-14)/2),0)))</f>
        <v/>
      </c>
      <c r="K51" s="245" t="str">
        <f ca="1">IF(MOD(ROW()-13,2)=0,IF(ISBLANK(OFFSET('12. SEGUIMIENTO 2027'!$O$14,INT((ROW()-13)/2),0)),"",OFFSET('12. SEGUIMIENTO 2027'!$O$14,INT((ROW()-13)/2),0)),IF(ISBLANK(OFFSET('9. METAS'!$V$20,INT((ROW()-14)/2),0)),"",OFFSET('9. METAS'!$V$20,INT((ROW()-14)/2),0)))</f>
        <v/>
      </c>
      <c r="L51" s="245" t="str">
        <f ca="1">IF(MOD(ROW()-13,2)=0,IF(ISBLANK(OFFSET('12. SEGUIMIENTO 2027'!$P$14,INT((ROW()-13)/2),0)),"",OFFSET('12. SEGUIMIENTO 2027'!$P$14,INT((ROW()-13)/2),0)),IF(ISBLANK(OFFSET('9. METAS'!$W$20,INT((ROW()-14)/2),0)),"",OFFSET('9. METAS'!$W$20,INT((ROW()-14)/2),0)))</f>
        <v/>
      </c>
      <c r="M51" s="246" t="str">
        <f ca="1">IF(MOD(ROW()-13,2)=0,IF(ISBLANK(OFFSET('12. SEGUIMIENTO 2027'!$Q$14,INT((ROW()-13)/2),0)),"",OFFSET('12. SEGUIMIENTO 2027'!$Q$14,INT((ROW()-13)/2),0)),IF(ISBLANK(OFFSET('9. METAS'!$X$20,INT((ROW()-14)/2),0)),"",OFFSET('9. METAS'!$X$20,INT((ROW()-14)/2),0)))</f>
        <v/>
      </c>
      <c r="N51" s="1006" t="str">
        <f t="shared" ref="N51" ca="1" si="34">IFERROR(J51/J52,"ND")</f>
        <v>ND</v>
      </c>
      <c r="O51" s="1008" t="str">
        <f t="shared" ref="O51" ca="1" si="35">IFERROR(((J51+K51)/H51),"ND")</f>
        <v>ND</v>
      </c>
      <c r="P51" s="1010"/>
    </row>
    <row r="52" spans="3:16">
      <c r="C52" s="1025"/>
      <c r="D52" s="1018"/>
      <c r="E52" s="1018"/>
      <c r="F52" s="1021"/>
      <c r="G52" s="1023"/>
      <c r="H52" s="1080"/>
      <c r="I52" s="1012"/>
      <c r="J52" s="244" t="str">
        <f ca="1">IF(MOD(ROW()-13,2)=0,IF(ISBLANK(OFFSET('12. SEGUIMIENTO 2027'!$N$14,INT((ROW()-13)/2),0)),"",OFFSET('12. SEGUIMIENTO 2027'!$N$14,INT((ROW()-13)/2),0)),IF(ISBLANK(OFFSET('9. METAS'!$U$20,INT((ROW()-14)/2),0)),"",OFFSET('9. METAS'!$U$20,INT((ROW()-14)/2),0)))</f>
        <v/>
      </c>
      <c r="K52" s="245" t="str">
        <f ca="1">IF(MOD(ROW()-13,2)=0,IF(ISBLANK(OFFSET('12. SEGUIMIENTO 2027'!$O$14,INT((ROW()-13)/2),0)),"",OFFSET('12. SEGUIMIENTO 2027'!$O$14,INT((ROW()-13)/2),0)),IF(ISBLANK(OFFSET('9. METAS'!$V$20,INT((ROW()-14)/2),0)),"",OFFSET('9. METAS'!$V$20,INT((ROW()-14)/2),0)))</f>
        <v/>
      </c>
      <c r="L52" s="245" t="str">
        <f ca="1">IF(MOD(ROW()-13,2)=0,IF(ISBLANK(OFFSET('12. SEGUIMIENTO 2027'!$P$14,INT((ROW()-13)/2),0)),"",OFFSET('12. SEGUIMIENTO 2027'!$P$14,INT((ROW()-13)/2),0)),IF(ISBLANK(OFFSET('9. METAS'!$W$20,INT((ROW()-14)/2),0)),"",OFFSET('9. METAS'!$W$20,INT((ROW()-14)/2),0)))</f>
        <v/>
      </c>
      <c r="M52" s="246" t="str">
        <f ca="1">IF(MOD(ROW()-13,2)=0,IF(ISBLANK(OFFSET('12. SEGUIMIENTO 2027'!$Q$14,INT((ROW()-13)/2),0)),"",OFFSET('12. SEGUIMIENTO 2027'!$Q$14,INT((ROW()-13)/2),0)),IF(ISBLANK(OFFSET('9. METAS'!$X$20,INT((ROW()-14)/2),0)),"",OFFSET('9. METAS'!$X$20,INT((ROW()-14)/2),0)))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80">
        <f ca="1">IF(ISBLANK(OFFSET('9. METAS'!$L$20,INT((ROW()-13)/2),0)),"",OFFSET('9. METAS'!$L$20,INT((ROW()-13)/2),0))</f>
        <v>100</v>
      </c>
      <c r="I53" s="1004"/>
      <c r="J53" s="244" t="str">
        <f ca="1">IF(MOD(ROW()-13,2)=0,IF(ISBLANK(OFFSET('12. SEGUIMIENTO 2027'!$N$14,INT((ROW()-13)/2),0)),"",OFFSET('12. SEGUIMIENTO 2027'!$N$14,INT((ROW()-13)/2),0)),IF(ISBLANK(OFFSET('9. METAS'!$U$20,INT((ROW()-14)/2),0)),"",OFFSET('9. METAS'!$U$20,INT((ROW()-14)/2),0)))</f>
        <v/>
      </c>
      <c r="K53" s="245" t="str">
        <f ca="1">IF(MOD(ROW()-13,2)=0,IF(ISBLANK(OFFSET('12. SEGUIMIENTO 2027'!$O$14,INT((ROW()-13)/2),0)),"",OFFSET('12. SEGUIMIENTO 2027'!$O$14,INT((ROW()-13)/2),0)),IF(ISBLANK(OFFSET('9. METAS'!$V$20,INT((ROW()-14)/2),0)),"",OFFSET('9. METAS'!$V$20,INT((ROW()-14)/2),0)))</f>
        <v/>
      </c>
      <c r="L53" s="245" t="str">
        <f ca="1">IF(MOD(ROW()-13,2)=0,IF(ISBLANK(OFFSET('12. SEGUIMIENTO 2027'!$P$14,INT((ROW()-13)/2),0)),"",OFFSET('12. SEGUIMIENTO 2027'!$P$14,INT((ROW()-13)/2),0)),IF(ISBLANK(OFFSET('9. METAS'!$W$20,INT((ROW()-14)/2),0)),"",OFFSET('9. METAS'!$W$20,INT((ROW()-14)/2),0)))</f>
        <v/>
      </c>
      <c r="M53" s="246" t="str">
        <f ca="1">IF(MOD(ROW()-13,2)=0,IF(ISBLANK(OFFSET('12. SEGUIMIENTO 2027'!$Q$14,INT((ROW()-13)/2),0)),"",OFFSET('12. SEGUIMIENTO 2027'!$Q$14,INT((ROW()-13)/2),0)),IF(ISBLANK(OFFSET('9. METAS'!$X$20,INT((ROW()-14)/2),0)),"",OFFSET('9. METAS'!$X$20,INT((ROW()-14)/2),0)))</f>
        <v/>
      </c>
      <c r="N53" s="1006" t="str">
        <f t="shared" ref="N53" ca="1" si="36">IFERROR(J53/J54,"ND")</f>
        <v>ND</v>
      </c>
      <c r="O53" s="1008" t="str">
        <f t="shared" ref="O53" ca="1" si="37">IFERROR(((J53+K53)/H53),"ND")</f>
        <v>ND</v>
      </c>
      <c r="P53" s="1010"/>
    </row>
    <row r="54" spans="3:16">
      <c r="C54" s="1025"/>
      <c r="D54" s="1018"/>
      <c r="E54" s="1018"/>
      <c r="F54" s="1021"/>
      <c r="G54" s="1023"/>
      <c r="H54" s="1080"/>
      <c r="I54" s="1012"/>
      <c r="J54" s="244">
        <f ca="1">IF(MOD(ROW()-13,2)=0,IF(ISBLANK(OFFSET('12. SEGUIMIENTO 2027'!$N$14,INT((ROW()-13)/2),0)),"",OFFSET('12. SEGUIMIENTO 2027'!$N$14,INT((ROW()-13)/2),0)),IF(ISBLANK(OFFSET('9. METAS'!$U$20,INT((ROW()-14)/2),0)),"",OFFSET('9. METAS'!$U$20,INT((ROW()-14)/2),0)))</f>
        <v>25</v>
      </c>
      <c r="K54" s="245">
        <f ca="1">IF(MOD(ROW()-13,2)=0,IF(ISBLANK(OFFSET('12. SEGUIMIENTO 2027'!$O$14,INT((ROW()-13)/2),0)),"",OFFSET('12. SEGUIMIENTO 2027'!$O$14,INT((ROW()-13)/2),0)),IF(ISBLANK(OFFSET('9. METAS'!$V$20,INT((ROW()-14)/2),0)),"",OFFSET('9. METAS'!$V$20,INT((ROW()-14)/2),0)))</f>
        <v>25</v>
      </c>
      <c r="L54" s="245">
        <f ca="1">IF(MOD(ROW()-13,2)=0,IF(ISBLANK(OFFSET('12. SEGUIMIENTO 2027'!$P$14,INT((ROW()-13)/2),0)),"",OFFSET('12. SEGUIMIENTO 2027'!$P$14,INT((ROW()-13)/2),0)),IF(ISBLANK(OFFSET('9. METAS'!$W$20,INT((ROW()-14)/2),0)),"",OFFSET('9. METAS'!$W$20,INT((ROW()-14)/2),0)))</f>
        <v>25</v>
      </c>
      <c r="M54" s="246">
        <f ca="1">IF(MOD(ROW()-13,2)=0,IF(ISBLANK(OFFSET('12. SEGUIMIENTO 2027'!$Q$14,INT((ROW()-13)/2),0)),"",OFFSET('12. SEGUIMIENTO 2027'!$Q$14,INT((ROW()-13)/2),0)),IF(ISBLANK(OFFSET('9. METAS'!$X$20,INT((ROW()-14)/2),0)),"",OFFSET('9. METAS'!$X$20,INT((ROW()-14)/2),0)))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80">
        <f ca="1">IF(ISBLANK(OFFSET('9. METAS'!$L$20,INT((ROW()-13)/2),0)),"",OFFSET('9. METAS'!$L$20,INT((ROW()-13)/2),0))</f>
        <v>202</v>
      </c>
      <c r="I55" s="1004"/>
      <c r="J55" s="244" t="str">
        <f ca="1">IF(MOD(ROW()-13,2)=0,IF(ISBLANK(OFFSET('12. SEGUIMIENTO 2027'!$N$14,INT((ROW()-13)/2),0)),"",OFFSET('12. SEGUIMIENTO 2027'!$N$14,INT((ROW()-13)/2),0)),IF(ISBLANK(OFFSET('9. METAS'!$U$20,INT((ROW()-14)/2),0)),"",OFFSET('9. METAS'!$U$20,INT((ROW()-14)/2),0)))</f>
        <v/>
      </c>
      <c r="K55" s="245" t="str">
        <f ca="1">IF(MOD(ROW()-13,2)=0,IF(ISBLANK(OFFSET('12. SEGUIMIENTO 2027'!$O$14,INT((ROW()-13)/2),0)),"",OFFSET('12. SEGUIMIENTO 2027'!$O$14,INT((ROW()-13)/2),0)),IF(ISBLANK(OFFSET('9. METAS'!$V$20,INT((ROW()-14)/2),0)),"",OFFSET('9. METAS'!$V$20,INT((ROW()-14)/2),0)))</f>
        <v/>
      </c>
      <c r="L55" s="245" t="str">
        <f ca="1">IF(MOD(ROW()-13,2)=0,IF(ISBLANK(OFFSET('12. SEGUIMIENTO 2027'!$P$14,INT((ROW()-13)/2),0)),"",OFFSET('12. SEGUIMIENTO 2027'!$P$14,INT((ROW()-13)/2),0)),IF(ISBLANK(OFFSET('9. METAS'!$W$20,INT((ROW()-14)/2),0)),"",OFFSET('9. METAS'!$W$20,INT((ROW()-14)/2),0)))</f>
        <v/>
      </c>
      <c r="M55" s="246" t="str">
        <f ca="1">IF(MOD(ROW()-13,2)=0,IF(ISBLANK(OFFSET('12. SEGUIMIENTO 2027'!$Q$14,INT((ROW()-13)/2),0)),"",OFFSET('12. SEGUIMIENTO 2027'!$Q$14,INT((ROW()-13)/2),0)),IF(ISBLANK(OFFSET('9. METAS'!$X$20,INT((ROW()-14)/2),0)),"",OFFSET('9. METAS'!$X$20,INT((ROW()-14)/2),0)))</f>
        <v/>
      </c>
      <c r="N55" s="1006" t="str">
        <f t="shared" ref="N55" ca="1" si="38">IFERROR(J55/J56,"ND")</f>
        <v>ND</v>
      </c>
      <c r="O55" s="1008" t="str">
        <f t="shared" ref="O55" ca="1" si="39">IFERROR(((J55+K55)/H55),"ND")</f>
        <v>ND</v>
      </c>
      <c r="P55" s="1010"/>
    </row>
    <row r="56" spans="3:16">
      <c r="C56" s="1025"/>
      <c r="D56" s="1018"/>
      <c r="E56" s="1018"/>
      <c r="F56" s="1021"/>
      <c r="G56" s="1023"/>
      <c r="H56" s="1080"/>
      <c r="I56" s="1012"/>
      <c r="J56" s="244">
        <f ca="1">IF(MOD(ROW()-13,2)=0,IF(ISBLANK(OFFSET('12. SEGUIMIENTO 2027'!$N$14,INT((ROW()-13)/2),0)),"",OFFSET('12. SEGUIMIENTO 2027'!$N$14,INT((ROW()-13)/2),0)),IF(ISBLANK(OFFSET('9. METAS'!$U$20,INT((ROW()-14)/2),0)),"",OFFSET('9. METAS'!$U$20,INT((ROW()-14)/2),0)))</f>
        <v>61</v>
      </c>
      <c r="K56" s="245">
        <f ca="1">IF(MOD(ROW()-13,2)=0,IF(ISBLANK(OFFSET('12. SEGUIMIENTO 2027'!$O$14,INT((ROW()-13)/2),0)),"",OFFSET('12. SEGUIMIENTO 2027'!$O$14,INT((ROW()-13)/2),0)),IF(ISBLANK(OFFSET('9. METAS'!$V$20,INT((ROW()-14)/2),0)),"",OFFSET('9. METAS'!$V$20,INT((ROW()-14)/2),0)))</f>
        <v>35</v>
      </c>
      <c r="L56" s="245">
        <f ca="1">IF(MOD(ROW()-13,2)=0,IF(ISBLANK(OFFSET('12. SEGUIMIENTO 2027'!$P$14,INT((ROW()-13)/2),0)),"",OFFSET('12. SEGUIMIENTO 2027'!$P$14,INT((ROW()-13)/2),0)),IF(ISBLANK(OFFSET('9. METAS'!$W$20,INT((ROW()-14)/2),0)),"",OFFSET('9. METAS'!$W$20,INT((ROW()-14)/2),0)))</f>
        <v>58</v>
      </c>
      <c r="M56" s="246">
        <f ca="1">IF(MOD(ROW()-13,2)=0,IF(ISBLANK(OFFSET('12. SEGUIMIENTO 2027'!$Q$14,INT((ROW()-13)/2),0)),"",OFFSET('12. SEGUIMIENTO 2027'!$Q$14,INT((ROW()-13)/2),0)),IF(ISBLANK(OFFSET('9. METAS'!$X$20,INT((ROW()-14)/2),0)),"",OFFSET('9. METAS'!$X$20,INT((ROW()-14)/2),0)))</f>
        <v>48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80" t="str">
        <f ca="1">IF(ISBLANK(OFFSET('9. METAS'!$L$20,INT((ROW()-13)/2),0)),"",OFFSET('9. METAS'!$L$20,INT((ROW()-13)/2),0))</f>
        <v/>
      </c>
      <c r="I57" s="1004"/>
      <c r="J57" s="244" t="str">
        <f ca="1">IF(MOD(ROW()-13,2)=0,IF(ISBLANK(OFFSET('12. SEGUIMIENTO 2027'!$N$14,INT((ROW()-13)/2),0)),"",OFFSET('12. SEGUIMIENTO 2027'!$N$14,INT((ROW()-13)/2),0)),IF(ISBLANK(OFFSET('9. METAS'!$U$20,INT((ROW()-14)/2),0)),"",OFFSET('9. METAS'!$U$20,INT((ROW()-14)/2),0)))</f>
        <v/>
      </c>
      <c r="K57" s="245" t="str">
        <f ca="1">IF(MOD(ROW()-13,2)=0,IF(ISBLANK(OFFSET('12. SEGUIMIENTO 2027'!$O$14,INT((ROW()-13)/2),0)),"",OFFSET('12. SEGUIMIENTO 2027'!$O$14,INT((ROW()-13)/2),0)),IF(ISBLANK(OFFSET('9. METAS'!$V$20,INT((ROW()-14)/2),0)),"",OFFSET('9. METAS'!$V$20,INT((ROW()-14)/2),0)))</f>
        <v/>
      </c>
      <c r="L57" s="245" t="str">
        <f ca="1">IF(MOD(ROW()-13,2)=0,IF(ISBLANK(OFFSET('12. SEGUIMIENTO 2027'!$P$14,INT((ROW()-13)/2),0)),"",OFFSET('12. SEGUIMIENTO 2027'!$P$14,INT((ROW()-13)/2),0)),IF(ISBLANK(OFFSET('9. METAS'!$W$20,INT((ROW()-14)/2),0)),"",OFFSET('9. METAS'!$W$20,INT((ROW()-14)/2),0)))</f>
        <v/>
      </c>
      <c r="M57" s="246" t="str">
        <f ca="1">IF(MOD(ROW()-13,2)=0,IF(ISBLANK(OFFSET('12. SEGUIMIENTO 2027'!$Q$14,INT((ROW()-13)/2),0)),"",OFFSET('12. SEGUIMIENTO 2027'!$Q$14,INT((ROW()-13)/2),0)),IF(ISBLANK(OFFSET('9. METAS'!$X$20,INT((ROW()-14)/2),0)),"",OFFSET('9. METAS'!$X$20,INT((ROW()-14)/2),0)))</f>
        <v/>
      </c>
      <c r="N57" s="1006" t="str">
        <f t="shared" ref="N57" ca="1" si="40">IFERROR(J57/J58,"ND")</f>
        <v>ND</v>
      </c>
      <c r="O57" s="1008" t="str">
        <f t="shared" ref="O57" ca="1" si="41">IFERROR(((J57+K57)/H57),"ND")</f>
        <v>ND</v>
      </c>
      <c r="P57" s="1010"/>
    </row>
    <row r="58" spans="3:16">
      <c r="C58" s="1025"/>
      <c r="D58" s="1018"/>
      <c r="E58" s="1018"/>
      <c r="F58" s="1021"/>
      <c r="G58" s="1023"/>
      <c r="H58" s="1080"/>
      <c r="I58" s="1012"/>
      <c r="J58" s="244" t="str">
        <f ca="1">IF(MOD(ROW()-13,2)=0,IF(ISBLANK(OFFSET('12. SEGUIMIENTO 2027'!$N$14,INT((ROW()-13)/2),0)),"",OFFSET('12. SEGUIMIENTO 2027'!$N$14,INT((ROW()-13)/2),0)),IF(ISBLANK(OFFSET('9. METAS'!$U$20,INT((ROW()-14)/2),0)),"",OFFSET('9. METAS'!$U$20,INT((ROW()-14)/2),0)))</f>
        <v/>
      </c>
      <c r="K58" s="245" t="str">
        <f ca="1">IF(MOD(ROW()-13,2)=0,IF(ISBLANK(OFFSET('12. SEGUIMIENTO 2027'!$O$14,INT((ROW()-13)/2),0)),"",OFFSET('12. SEGUIMIENTO 2027'!$O$14,INT((ROW()-13)/2),0)),IF(ISBLANK(OFFSET('9. METAS'!$V$20,INT((ROW()-14)/2),0)),"",OFFSET('9. METAS'!$V$20,INT((ROW()-14)/2),0)))</f>
        <v/>
      </c>
      <c r="L58" s="245" t="str">
        <f ca="1">IF(MOD(ROW()-13,2)=0,IF(ISBLANK(OFFSET('12. SEGUIMIENTO 2027'!$P$14,INT((ROW()-13)/2),0)),"",OFFSET('12. SEGUIMIENTO 2027'!$P$14,INT((ROW()-13)/2),0)),IF(ISBLANK(OFFSET('9. METAS'!$W$20,INT((ROW()-14)/2),0)),"",OFFSET('9. METAS'!$W$20,INT((ROW()-14)/2),0)))</f>
        <v/>
      </c>
      <c r="M58" s="246" t="str">
        <f ca="1">IF(MOD(ROW()-13,2)=0,IF(ISBLANK(OFFSET('12. SEGUIMIENTO 2027'!$Q$14,INT((ROW()-13)/2),0)),"",OFFSET('12. SEGUIMIENTO 2027'!$Q$14,INT((ROW()-13)/2),0)),IF(ISBLANK(OFFSET('9. METAS'!$X$20,INT((ROW()-14)/2),0)),"",OFFSET('9. METAS'!$X$20,INT((ROW()-14)/2),0)))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80" t="str">
        <f ca="1">IF(ISBLANK(OFFSET('9. METAS'!$L$20,INT((ROW()-13)/2),0)),"",OFFSET('9. METAS'!$L$20,INT((ROW()-13)/2),0))</f>
        <v/>
      </c>
      <c r="I59" s="1004"/>
      <c r="J59" s="244" t="str">
        <f ca="1">IF(MOD(ROW()-13,2)=0,IF(ISBLANK(OFFSET('12. SEGUIMIENTO 2027'!$N$14,INT((ROW()-13)/2),0)),"",OFFSET('12. SEGUIMIENTO 2027'!$N$14,INT((ROW()-13)/2),0)),IF(ISBLANK(OFFSET('9. METAS'!$U$20,INT((ROW()-14)/2),0)),"",OFFSET('9. METAS'!$U$20,INT((ROW()-14)/2),0)))</f>
        <v/>
      </c>
      <c r="K59" s="245" t="str">
        <f ca="1">IF(MOD(ROW()-13,2)=0,IF(ISBLANK(OFFSET('12. SEGUIMIENTO 2027'!$O$14,INT((ROW()-13)/2),0)),"",OFFSET('12. SEGUIMIENTO 2027'!$O$14,INT((ROW()-13)/2),0)),IF(ISBLANK(OFFSET('9. METAS'!$V$20,INT((ROW()-14)/2),0)),"",OFFSET('9. METAS'!$V$20,INT((ROW()-14)/2),0)))</f>
        <v/>
      </c>
      <c r="L59" s="245" t="str">
        <f ca="1">IF(MOD(ROW()-13,2)=0,IF(ISBLANK(OFFSET('12. SEGUIMIENTO 2027'!$P$14,INT((ROW()-13)/2),0)),"",OFFSET('12. SEGUIMIENTO 2027'!$P$14,INT((ROW()-13)/2),0)),IF(ISBLANK(OFFSET('9. METAS'!$W$20,INT((ROW()-14)/2),0)),"",OFFSET('9. METAS'!$W$20,INT((ROW()-14)/2),0)))</f>
        <v/>
      </c>
      <c r="M59" s="246" t="str">
        <f ca="1">IF(MOD(ROW()-13,2)=0,IF(ISBLANK(OFFSET('12. SEGUIMIENTO 2027'!$Q$14,INT((ROW()-13)/2),0)),"",OFFSET('12. SEGUIMIENTO 2027'!$Q$14,INT((ROW()-13)/2),0)),IF(ISBLANK(OFFSET('9. METAS'!$X$20,INT((ROW()-14)/2),0)),"",OFFSET('9. METAS'!$X$20,INT((ROW()-14)/2),0)))</f>
        <v/>
      </c>
      <c r="N59" s="1006" t="str">
        <f t="shared" ref="N59" ca="1" si="42">IFERROR(J59/J60,"ND")</f>
        <v>ND</v>
      </c>
      <c r="O59" s="1008" t="str">
        <f t="shared" ref="O59" ca="1" si="43">IFERROR(((J59+K59)/H59),"ND")</f>
        <v>ND</v>
      </c>
      <c r="P59" s="1010"/>
    </row>
    <row r="60" spans="3:16">
      <c r="C60" s="1025"/>
      <c r="D60" s="1018"/>
      <c r="E60" s="1018"/>
      <c r="F60" s="1021"/>
      <c r="G60" s="1023"/>
      <c r="H60" s="1080"/>
      <c r="I60" s="1012"/>
      <c r="J60" s="244" t="str">
        <f ca="1">IF(MOD(ROW()-13,2)=0,IF(ISBLANK(OFFSET('12. SEGUIMIENTO 2027'!$N$14,INT((ROW()-13)/2),0)),"",OFFSET('12. SEGUIMIENTO 2027'!$N$14,INT((ROW()-13)/2),0)),IF(ISBLANK(OFFSET('9. METAS'!$U$20,INT((ROW()-14)/2),0)),"",OFFSET('9. METAS'!$U$20,INT((ROW()-14)/2),0)))</f>
        <v/>
      </c>
      <c r="K60" s="245" t="str">
        <f ca="1">IF(MOD(ROW()-13,2)=0,IF(ISBLANK(OFFSET('12. SEGUIMIENTO 2027'!$O$14,INT((ROW()-13)/2),0)),"",OFFSET('12. SEGUIMIENTO 2027'!$O$14,INT((ROW()-13)/2),0)),IF(ISBLANK(OFFSET('9. METAS'!$V$20,INT((ROW()-14)/2),0)),"",OFFSET('9. METAS'!$V$20,INT((ROW()-14)/2),0)))</f>
        <v/>
      </c>
      <c r="L60" s="245" t="str">
        <f ca="1">IF(MOD(ROW()-13,2)=0,IF(ISBLANK(OFFSET('12. SEGUIMIENTO 2027'!$P$14,INT((ROW()-13)/2),0)),"",OFFSET('12. SEGUIMIENTO 2027'!$P$14,INT((ROW()-13)/2),0)),IF(ISBLANK(OFFSET('9. METAS'!$W$20,INT((ROW()-14)/2),0)),"",OFFSET('9. METAS'!$W$20,INT((ROW()-14)/2),0)))</f>
        <v/>
      </c>
      <c r="M60" s="246" t="str">
        <f ca="1">IF(MOD(ROW()-13,2)=0,IF(ISBLANK(OFFSET('12. SEGUIMIENTO 2027'!$Q$14,INT((ROW()-13)/2),0)),"",OFFSET('12. SEGUIMIENTO 2027'!$Q$14,INT((ROW()-13)/2),0)),IF(ISBLANK(OFFSET('9. METAS'!$X$20,INT((ROW()-14)/2),0)),"",OFFSET('9. METAS'!$X$20,INT((ROW()-14)/2),0)))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80" t="str">
        <f ca="1">IF(ISBLANK(OFFSET('9. METAS'!$L$20,INT((ROW()-13)/2),0)),"",OFFSET('9. METAS'!$L$20,INT((ROW()-13)/2),0))</f>
        <v/>
      </c>
      <c r="I61" s="1004"/>
      <c r="J61" s="244" t="str">
        <f ca="1">IF(MOD(ROW()-13,2)=0,IF(ISBLANK(OFFSET('12. SEGUIMIENTO 2027'!$N$14,INT((ROW()-13)/2),0)),"",OFFSET('12. SEGUIMIENTO 2027'!$N$14,INT((ROW()-13)/2),0)),IF(ISBLANK(OFFSET('9. METAS'!$U$20,INT((ROW()-14)/2),0)),"",OFFSET('9. METAS'!$U$20,INT((ROW()-14)/2),0)))</f>
        <v/>
      </c>
      <c r="K61" s="245" t="str">
        <f ca="1">IF(MOD(ROW()-13,2)=0,IF(ISBLANK(OFFSET('12. SEGUIMIENTO 2027'!$O$14,INT((ROW()-13)/2),0)),"",OFFSET('12. SEGUIMIENTO 2027'!$O$14,INT((ROW()-13)/2),0)),IF(ISBLANK(OFFSET('9. METAS'!$V$20,INT((ROW()-14)/2),0)),"",OFFSET('9. METAS'!$V$20,INT((ROW()-14)/2),0)))</f>
        <v/>
      </c>
      <c r="L61" s="245" t="str">
        <f ca="1">IF(MOD(ROW()-13,2)=0,IF(ISBLANK(OFFSET('12. SEGUIMIENTO 2027'!$P$14,INT((ROW()-13)/2),0)),"",OFFSET('12. SEGUIMIENTO 2027'!$P$14,INT((ROW()-13)/2),0)),IF(ISBLANK(OFFSET('9. METAS'!$W$20,INT((ROW()-14)/2),0)),"",OFFSET('9. METAS'!$W$20,INT((ROW()-14)/2),0)))</f>
        <v/>
      </c>
      <c r="M61" s="246" t="str">
        <f ca="1">IF(MOD(ROW()-13,2)=0,IF(ISBLANK(OFFSET('12. SEGUIMIENTO 2027'!$Q$14,INT((ROW()-13)/2),0)),"",OFFSET('12. SEGUIMIENTO 2027'!$Q$14,INT((ROW()-13)/2),0)),IF(ISBLANK(OFFSET('9. METAS'!$X$20,INT((ROW()-14)/2),0)),"",OFFSET('9. METAS'!$X$20,INT((ROW()-14)/2),0)))</f>
        <v/>
      </c>
      <c r="N61" s="1006" t="str">
        <f t="shared" ref="N61" ca="1" si="44">IFERROR(J61/J62,"ND")</f>
        <v>ND</v>
      </c>
      <c r="O61" s="1008" t="str">
        <f t="shared" ref="O61" ca="1" si="45">IFERROR(((J61+K61)/H61),"ND")</f>
        <v>ND</v>
      </c>
      <c r="P61" s="1010"/>
    </row>
    <row r="62" spans="3:16">
      <c r="C62" s="1025"/>
      <c r="D62" s="1018"/>
      <c r="E62" s="1018"/>
      <c r="F62" s="1021"/>
      <c r="G62" s="1023"/>
      <c r="H62" s="1080"/>
      <c r="I62" s="1012"/>
      <c r="J62" s="244" t="str">
        <f ca="1">IF(MOD(ROW()-13,2)=0,IF(ISBLANK(OFFSET('12. SEGUIMIENTO 2027'!$N$14,INT((ROW()-13)/2),0)),"",OFFSET('12. SEGUIMIENTO 2027'!$N$14,INT((ROW()-13)/2),0)),IF(ISBLANK(OFFSET('9. METAS'!$U$20,INT((ROW()-14)/2),0)),"",OFFSET('9. METAS'!$U$20,INT((ROW()-14)/2),0)))</f>
        <v/>
      </c>
      <c r="K62" s="245" t="str">
        <f ca="1">IF(MOD(ROW()-13,2)=0,IF(ISBLANK(OFFSET('12. SEGUIMIENTO 2027'!$O$14,INT((ROW()-13)/2),0)),"",OFFSET('12. SEGUIMIENTO 2027'!$O$14,INT((ROW()-13)/2),0)),IF(ISBLANK(OFFSET('9. METAS'!$V$20,INT((ROW()-14)/2),0)),"",OFFSET('9. METAS'!$V$20,INT((ROW()-14)/2),0)))</f>
        <v/>
      </c>
      <c r="L62" s="245" t="str">
        <f ca="1">IF(MOD(ROW()-13,2)=0,IF(ISBLANK(OFFSET('12. SEGUIMIENTO 2027'!$P$14,INT((ROW()-13)/2),0)),"",OFFSET('12. SEGUIMIENTO 2027'!$P$14,INT((ROW()-13)/2),0)),IF(ISBLANK(OFFSET('9. METAS'!$W$20,INT((ROW()-14)/2),0)),"",OFFSET('9. METAS'!$W$20,INT((ROW()-14)/2),0)))</f>
        <v/>
      </c>
      <c r="M62" s="246" t="str">
        <f ca="1">IF(MOD(ROW()-13,2)=0,IF(ISBLANK(OFFSET('12. SEGUIMIENTO 2027'!$Q$14,INT((ROW()-13)/2),0)),"",OFFSET('12. SEGUIMIENTO 2027'!$Q$14,INT((ROW()-13)/2),0)),IF(ISBLANK(OFFSET('9. METAS'!$X$20,INT((ROW()-14)/2),0)),"",OFFSET('9. METAS'!$X$20,INT((ROW()-14)/2),0)))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80" t="str">
        <f ca="1">IF(ISBLANK(OFFSET('9. METAS'!$L$20,INT((ROW()-13)/2),0)),"",OFFSET('9. METAS'!$L$20,INT((ROW()-13)/2),0))</f>
        <v/>
      </c>
      <c r="I63" s="1004"/>
      <c r="J63" s="244" t="str">
        <f ca="1">IF(MOD(ROW()-13,2)=0,IF(ISBLANK(OFFSET('12. SEGUIMIENTO 2027'!$N$14,INT((ROW()-13)/2),0)),"",OFFSET('12. SEGUIMIENTO 2027'!$N$14,INT((ROW()-13)/2),0)),IF(ISBLANK(OFFSET('9. METAS'!$U$20,INT((ROW()-14)/2),0)),"",OFFSET('9. METAS'!$U$20,INT((ROW()-14)/2),0)))</f>
        <v/>
      </c>
      <c r="K63" s="245" t="str">
        <f ca="1">IF(MOD(ROW()-13,2)=0,IF(ISBLANK(OFFSET('12. SEGUIMIENTO 2027'!$O$14,INT((ROW()-13)/2),0)),"",OFFSET('12. SEGUIMIENTO 2027'!$O$14,INT((ROW()-13)/2),0)),IF(ISBLANK(OFFSET('9. METAS'!$V$20,INT((ROW()-14)/2),0)),"",OFFSET('9. METAS'!$V$20,INT((ROW()-14)/2),0)))</f>
        <v/>
      </c>
      <c r="L63" s="245" t="str">
        <f ca="1">IF(MOD(ROW()-13,2)=0,IF(ISBLANK(OFFSET('12. SEGUIMIENTO 2027'!$P$14,INT((ROW()-13)/2),0)),"",OFFSET('12. SEGUIMIENTO 2027'!$P$14,INT((ROW()-13)/2),0)),IF(ISBLANK(OFFSET('9. METAS'!$W$20,INT((ROW()-14)/2),0)),"",OFFSET('9. METAS'!$W$20,INT((ROW()-14)/2),0)))</f>
        <v/>
      </c>
      <c r="M63" s="246" t="str">
        <f ca="1">IF(MOD(ROW()-13,2)=0,IF(ISBLANK(OFFSET('12. SEGUIMIENTO 2027'!$Q$14,INT((ROW()-13)/2),0)),"",OFFSET('12. SEGUIMIENTO 2027'!$Q$14,INT((ROW()-13)/2),0)),IF(ISBLANK(OFFSET('9. METAS'!$X$20,INT((ROW()-14)/2),0)),"",OFFSET('9. METAS'!$X$20,INT((ROW()-14)/2),0)))</f>
        <v/>
      </c>
      <c r="N63" s="1006" t="str">
        <f t="shared" ref="N63" ca="1" si="46">IFERROR(J63/J64,"ND")</f>
        <v>ND</v>
      </c>
      <c r="O63" s="1008" t="str">
        <f t="shared" ref="O63" ca="1" si="47">IFERROR(((J63+K63)/H63),"ND")</f>
        <v>ND</v>
      </c>
      <c r="P63" s="1010"/>
    </row>
    <row r="64" spans="3:16">
      <c r="C64" s="1025"/>
      <c r="D64" s="1018"/>
      <c r="E64" s="1018"/>
      <c r="F64" s="1021"/>
      <c r="G64" s="1023"/>
      <c r="H64" s="1080"/>
      <c r="I64" s="1012"/>
      <c r="J64" s="244" t="str">
        <f ca="1">IF(MOD(ROW()-13,2)=0,IF(ISBLANK(OFFSET('12. SEGUIMIENTO 2027'!$N$14,INT((ROW()-13)/2),0)),"",OFFSET('12. SEGUIMIENTO 2027'!$N$14,INT((ROW()-13)/2),0)),IF(ISBLANK(OFFSET('9. METAS'!$U$20,INT((ROW()-14)/2),0)),"",OFFSET('9. METAS'!$U$20,INT((ROW()-14)/2),0)))</f>
        <v/>
      </c>
      <c r="K64" s="245" t="str">
        <f ca="1">IF(MOD(ROW()-13,2)=0,IF(ISBLANK(OFFSET('12. SEGUIMIENTO 2027'!$O$14,INT((ROW()-13)/2),0)),"",OFFSET('12. SEGUIMIENTO 2027'!$O$14,INT((ROW()-13)/2),0)),IF(ISBLANK(OFFSET('9. METAS'!$V$20,INT((ROW()-14)/2),0)),"",OFFSET('9. METAS'!$V$20,INT((ROW()-14)/2),0)))</f>
        <v/>
      </c>
      <c r="L64" s="245" t="str">
        <f ca="1">IF(MOD(ROW()-13,2)=0,IF(ISBLANK(OFFSET('12. SEGUIMIENTO 2027'!$P$14,INT((ROW()-13)/2),0)),"",OFFSET('12. SEGUIMIENTO 2027'!$P$14,INT((ROW()-13)/2),0)),IF(ISBLANK(OFFSET('9. METAS'!$W$20,INT((ROW()-14)/2),0)),"",OFFSET('9. METAS'!$W$20,INT((ROW()-14)/2),0)))</f>
        <v/>
      </c>
      <c r="M64" s="246" t="str">
        <f ca="1">IF(MOD(ROW()-13,2)=0,IF(ISBLANK(OFFSET('12. SEGUIMIENTO 2027'!$Q$14,INT((ROW()-13)/2),0)),"",OFFSET('12. SEGUIMIENTO 2027'!$Q$14,INT((ROW()-13)/2),0)),IF(ISBLANK(OFFSET('9. METAS'!$X$20,INT((ROW()-14)/2),0)),"",OFFSET('9. METAS'!$X$20,INT((ROW()-14)/2),0)))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80">
        <f ca="1">IF(ISBLANK(OFFSET('9. METAS'!$L$20,INT((ROW()-13)/2),0)),"",OFFSET('9. METAS'!$L$20,INT((ROW()-13)/2),0))</f>
        <v>100</v>
      </c>
      <c r="I65" s="1004"/>
      <c r="J65" s="244" t="str">
        <f ca="1">IF(MOD(ROW()-13,2)=0,IF(ISBLANK(OFFSET('12. SEGUIMIENTO 2027'!$N$14,INT((ROW()-13)/2),0)),"",OFFSET('12. SEGUIMIENTO 2027'!$N$14,INT((ROW()-13)/2),0)),IF(ISBLANK(OFFSET('9. METAS'!$U$20,INT((ROW()-14)/2),0)),"",OFFSET('9. METAS'!$U$20,INT((ROW()-14)/2),0)))</f>
        <v/>
      </c>
      <c r="K65" s="245" t="str">
        <f ca="1">IF(MOD(ROW()-13,2)=0,IF(ISBLANK(OFFSET('12. SEGUIMIENTO 2027'!$O$14,INT((ROW()-13)/2),0)),"",OFFSET('12. SEGUIMIENTO 2027'!$O$14,INT((ROW()-13)/2),0)),IF(ISBLANK(OFFSET('9. METAS'!$V$20,INT((ROW()-14)/2),0)),"",OFFSET('9. METAS'!$V$20,INT((ROW()-14)/2),0)))</f>
        <v/>
      </c>
      <c r="L65" s="245" t="str">
        <f ca="1">IF(MOD(ROW()-13,2)=0,IF(ISBLANK(OFFSET('12. SEGUIMIENTO 2027'!$P$14,INT((ROW()-13)/2),0)),"",OFFSET('12. SEGUIMIENTO 2027'!$P$14,INT((ROW()-13)/2),0)),IF(ISBLANK(OFFSET('9. METAS'!$W$20,INT((ROW()-14)/2),0)),"",OFFSET('9. METAS'!$W$20,INT((ROW()-14)/2),0)))</f>
        <v/>
      </c>
      <c r="M65" s="246" t="str">
        <f ca="1">IF(MOD(ROW()-13,2)=0,IF(ISBLANK(OFFSET('12. SEGUIMIENTO 2027'!$Q$14,INT((ROW()-13)/2),0)),"",OFFSET('12. SEGUIMIENTO 2027'!$Q$14,INT((ROW()-13)/2),0)),IF(ISBLANK(OFFSET('9. METAS'!$X$20,INT((ROW()-14)/2),0)),"",OFFSET('9. METAS'!$X$20,INT((ROW()-14)/2),0)))</f>
        <v/>
      </c>
      <c r="N65" s="1006" t="str">
        <f t="shared" ref="N65" ca="1" si="48">IFERROR(J65/J66,"ND")</f>
        <v>ND</v>
      </c>
      <c r="O65" s="1008" t="str">
        <f t="shared" ref="O65" ca="1" si="49">IFERROR(((J65+K65)/H65),"ND")</f>
        <v>ND</v>
      </c>
      <c r="P65" s="1010"/>
    </row>
    <row r="66" spans="3:16">
      <c r="C66" s="1025"/>
      <c r="D66" s="1018"/>
      <c r="E66" s="1018"/>
      <c r="F66" s="1021"/>
      <c r="G66" s="1023"/>
      <c r="H66" s="1080"/>
      <c r="I66" s="1012"/>
      <c r="J66" s="244">
        <f ca="1">IF(MOD(ROW()-13,2)=0,IF(ISBLANK(OFFSET('12. SEGUIMIENTO 2027'!$N$14,INT((ROW()-13)/2),0)),"",OFFSET('12. SEGUIMIENTO 2027'!$N$14,INT((ROW()-13)/2),0)),IF(ISBLANK(OFFSET('9. METAS'!$U$20,INT((ROW()-14)/2),0)),"",OFFSET('9. METAS'!$U$20,INT((ROW()-14)/2),0)))</f>
        <v>25</v>
      </c>
      <c r="K66" s="245">
        <f ca="1">IF(MOD(ROW()-13,2)=0,IF(ISBLANK(OFFSET('12. SEGUIMIENTO 2027'!$O$14,INT((ROW()-13)/2),0)),"",OFFSET('12. SEGUIMIENTO 2027'!$O$14,INT((ROW()-13)/2),0)),IF(ISBLANK(OFFSET('9. METAS'!$V$20,INT((ROW()-14)/2),0)),"",OFFSET('9. METAS'!$V$20,INT((ROW()-14)/2),0)))</f>
        <v>25</v>
      </c>
      <c r="L66" s="245">
        <f ca="1">IF(MOD(ROW()-13,2)=0,IF(ISBLANK(OFFSET('12. SEGUIMIENTO 2027'!$P$14,INT((ROW()-13)/2),0)),"",OFFSET('12. SEGUIMIENTO 2027'!$P$14,INT((ROW()-13)/2),0)),IF(ISBLANK(OFFSET('9. METAS'!$W$20,INT((ROW()-14)/2),0)),"",OFFSET('9. METAS'!$W$20,INT((ROW()-14)/2),0)))</f>
        <v>25</v>
      </c>
      <c r="M66" s="246">
        <f ca="1">IF(MOD(ROW()-13,2)=0,IF(ISBLANK(OFFSET('12. SEGUIMIENTO 2027'!$Q$14,INT((ROW()-13)/2),0)),"",OFFSET('12. SEGUIMIENTO 2027'!$Q$14,INT((ROW()-13)/2),0)),IF(ISBLANK(OFFSET('9. METAS'!$X$20,INT((ROW()-14)/2),0)),"",OFFSET('9. METAS'!$X$20,INT((ROW()-14)/2),0)))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80">
        <f ca="1">IF(ISBLANK(OFFSET('9. METAS'!$L$20,INT((ROW()-13)/2),0)),"",OFFSET('9. METAS'!$L$20,INT((ROW()-13)/2),0))</f>
        <v>260</v>
      </c>
      <c r="I67" s="1004"/>
      <c r="J67" s="244" t="str">
        <f ca="1">IF(MOD(ROW()-13,2)=0,IF(ISBLANK(OFFSET('12. SEGUIMIENTO 2027'!$N$14,INT((ROW()-13)/2),0)),"",OFFSET('12. SEGUIMIENTO 2027'!$N$14,INT((ROW()-13)/2),0)),IF(ISBLANK(OFFSET('9. METAS'!$U$20,INT((ROW()-14)/2),0)),"",OFFSET('9. METAS'!$U$20,INT((ROW()-14)/2),0)))</f>
        <v/>
      </c>
      <c r="K67" s="245" t="str">
        <f ca="1">IF(MOD(ROW()-13,2)=0,IF(ISBLANK(OFFSET('12. SEGUIMIENTO 2027'!$O$14,INT((ROW()-13)/2),0)),"",OFFSET('12. SEGUIMIENTO 2027'!$O$14,INT((ROW()-13)/2),0)),IF(ISBLANK(OFFSET('9. METAS'!$V$20,INT((ROW()-14)/2),0)),"",OFFSET('9. METAS'!$V$20,INT((ROW()-14)/2),0)))</f>
        <v/>
      </c>
      <c r="L67" s="245" t="str">
        <f ca="1">IF(MOD(ROW()-13,2)=0,IF(ISBLANK(OFFSET('12. SEGUIMIENTO 2027'!$P$14,INT((ROW()-13)/2),0)),"",OFFSET('12. SEGUIMIENTO 2027'!$P$14,INT((ROW()-13)/2),0)),IF(ISBLANK(OFFSET('9. METAS'!$W$20,INT((ROW()-14)/2),0)),"",OFFSET('9. METAS'!$W$20,INT((ROW()-14)/2),0)))</f>
        <v/>
      </c>
      <c r="M67" s="246" t="str">
        <f ca="1">IF(MOD(ROW()-13,2)=0,IF(ISBLANK(OFFSET('12. SEGUIMIENTO 2027'!$Q$14,INT((ROW()-13)/2),0)),"",OFFSET('12. SEGUIMIENTO 2027'!$Q$14,INT((ROW()-13)/2),0)),IF(ISBLANK(OFFSET('9. METAS'!$X$20,INT((ROW()-14)/2),0)),"",OFFSET('9. METAS'!$X$20,INT((ROW()-14)/2),0)))</f>
        <v/>
      </c>
      <c r="N67" s="1006" t="str">
        <f t="shared" ref="N67" ca="1" si="50">IFERROR(J67/J68,"ND")</f>
        <v>ND</v>
      </c>
      <c r="O67" s="1008" t="str">
        <f t="shared" ref="O67" ca="1" si="51">IFERROR(((J67+K67)/H67),"ND")</f>
        <v>ND</v>
      </c>
      <c r="P67" s="1010"/>
    </row>
    <row r="68" spans="3:16">
      <c r="C68" s="1025"/>
      <c r="D68" s="1018"/>
      <c r="E68" s="1018"/>
      <c r="F68" s="1021"/>
      <c r="G68" s="1023"/>
      <c r="H68" s="1080"/>
      <c r="I68" s="1012"/>
      <c r="J68" s="244">
        <f ca="1">IF(MOD(ROW()-13,2)=0,IF(ISBLANK(OFFSET('12. SEGUIMIENTO 2027'!$N$14,INT((ROW()-13)/2),0)),"",OFFSET('12. SEGUIMIENTO 2027'!$N$14,INT((ROW()-13)/2),0)),IF(ISBLANK(OFFSET('9. METAS'!$U$20,INT((ROW()-14)/2),0)),"",OFFSET('9. METAS'!$U$20,INT((ROW()-14)/2),0)))</f>
        <v>90</v>
      </c>
      <c r="K68" s="245">
        <f ca="1">IF(MOD(ROW()-13,2)=0,IF(ISBLANK(OFFSET('12. SEGUIMIENTO 2027'!$O$14,INT((ROW()-13)/2),0)),"",OFFSET('12. SEGUIMIENTO 2027'!$O$14,INT((ROW()-13)/2),0)),IF(ISBLANK(OFFSET('9. METAS'!$V$20,INT((ROW()-14)/2),0)),"",OFFSET('9. METAS'!$V$20,INT((ROW()-14)/2),0)))</f>
        <v>20</v>
      </c>
      <c r="L68" s="245">
        <f ca="1">IF(MOD(ROW()-13,2)=0,IF(ISBLANK(OFFSET('12. SEGUIMIENTO 2027'!$P$14,INT((ROW()-13)/2),0)),"",OFFSET('12. SEGUIMIENTO 2027'!$P$14,INT((ROW()-13)/2),0)),IF(ISBLANK(OFFSET('9. METAS'!$W$20,INT((ROW()-14)/2),0)),"",OFFSET('9. METAS'!$W$20,INT((ROW()-14)/2),0)))</f>
        <v>90</v>
      </c>
      <c r="M68" s="246">
        <f ca="1">IF(MOD(ROW()-13,2)=0,IF(ISBLANK(OFFSET('12. SEGUIMIENTO 2027'!$Q$14,INT((ROW()-13)/2),0)),"",OFFSET('12. SEGUIMIENTO 2027'!$Q$14,INT((ROW()-13)/2),0)),IF(ISBLANK(OFFSET('9. METAS'!$X$20,INT((ROW()-14)/2),0)),"",OFFSET('9. METAS'!$X$20,INT((ROW()-14)/2),0)))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80">
        <f ca="1">IF(ISBLANK(OFFSET('9. METAS'!$L$20,INT((ROW()-13)/2),0)),"",OFFSET('9. METAS'!$L$20,INT((ROW()-13)/2),0))</f>
        <v>20</v>
      </c>
      <c r="I69" s="1004"/>
      <c r="J69" s="244" t="str">
        <f ca="1">IF(MOD(ROW()-13,2)=0,IF(ISBLANK(OFFSET('12. SEGUIMIENTO 2027'!$N$14,INT((ROW()-13)/2),0)),"",OFFSET('12. SEGUIMIENTO 2027'!$N$14,INT((ROW()-13)/2),0)),IF(ISBLANK(OFFSET('9. METAS'!$U$20,INT((ROW()-14)/2),0)),"",OFFSET('9. METAS'!$U$20,INT((ROW()-14)/2),0)))</f>
        <v/>
      </c>
      <c r="K69" s="245" t="str">
        <f ca="1">IF(MOD(ROW()-13,2)=0,IF(ISBLANK(OFFSET('12. SEGUIMIENTO 2027'!$O$14,INT((ROW()-13)/2),0)),"",OFFSET('12. SEGUIMIENTO 2027'!$O$14,INT((ROW()-13)/2),0)),IF(ISBLANK(OFFSET('9. METAS'!$V$20,INT((ROW()-14)/2),0)),"",OFFSET('9. METAS'!$V$20,INT((ROW()-14)/2),0)))</f>
        <v/>
      </c>
      <c r="L69" s="245" t="str">
        <f ca="1">IF(MOD(ROW()-13,2)=0,IF(ISBLANK(OFFSET('12. SEGUIMIENTO 2027'!$P$14,INT((ROW()-13)/2),0)),"",OFFSET('12. SEGUIMIENTO 2027'!$P$14,INT((ROW()-13)/2),0)),IF(ISBLANK(OFFSET('9. METAS'!$W$20,INT((ROW()-14)/2),0)),"",OFFSET('9. METAS'!$W$20,INT((ROW()-14)/2),0)))</f>
        <v/>
      </c>
      <c r="M69" s="246" t="str">
        <f ca="1">IF(MOD(ROW()-13,2)=0,IF(ISBLANK(OFFSET('12. SEGUIMIENTO 2027'!$Q$14,INT((ROW()-13)/2),0)),"",OFFSET('12. SEGUIMIENTO 2027'!$Q$14,INT((ROW()-13)/2),0)),IF(ISBLANK(OFFSET('9. METAS'!$X$20,INT((ROW()-14)/2),0)),"",OFFSET('9. METAS'!$X$20,INT((ROW()-14)/2),0)))</f>
        <v/>
      </c>
      <c r="N69" s="1006" t="str">
        <f t="shared" ref="N69" ca="1" si="52">IFERROR(J69/J70,"ND")</f>
        <v>ND</v>
      </c>
      <c r="O69" s="1008" t="str">
        <f t="shared" ref="O69" ca="1" si="53">IFERROR(((J69+K69)/H69),"ND")</f>
        <v>ND</v>
      </c>
      <c r="P69" s="1010"/>
    </row>
    <row r="70" spans="3:16">
      <c r="C70" s="1025"/>
      <c r="D70" s="1018"/>
      <c r="E70" s="1018"/>
      <c r="F70" s="1021"/>
      <c r="G70" s="1023"/>
      <c r="H70" s="1080"/>
      <c r="I70" s="1012"/>
      <c r="J70" s="244">
        <f ca="1">IF(MOD(ROW()-13,2)=0,IF(ISBLANK(OFFSET('12. SEGUIMIENTO 2027'!$N$14,INT((ROW()-13)/2),0)),"",OFFSET('12. SEGUIMIENTO 2027'!$N$14,INT((ROW()-13)/2),0)),IF(ISBLANK(OFFSET('9. METAS'!$U$20,INT((ROW()-14)/2),0)),"",OFFSET('9. METAS'!$U$20,INT((ROW()-14)/2),0)))</f>
        <v>5</v>
      </c>
      <c r="K70" s="245">
        <f ca="1">IF(MOD(ROW()-13,2)=0,IF(ISBLANK(OFFSET('12. SEGUIMIENTO 2027'!$O$14,INT((ROW()-13)/2),0)),"",OFFSET('12. SEGUIMIENTO 2027'!$O$14,INT((ROW()-13)/2),0)),IF(ISBLANK(OFFSET('9. METAS'!$V$20,INT((ROW()-14)/2),0)),"",OFFSET('9. METAS'!$V$20,INT((ROW()-14)/2),0)))</f>
        <v>5</v>
      </c>
      <c r="L70" s="245">
        <f ca="1">IF(MOD(ROW()-13,2)=0,IF(ISBLANK(OFFSET('12. SEGUIMIENTO 2027'!$P$14,INT((ROW()-13)/2),0)),"",OFFSET('12. SEGUIMIENTO 2027'!$P$14,INT((ROW()-13)/2),0)),IF(ISBLANK(OFFSET('9. METAS'!$W$20,INT((ROW()-14)/2),0)),"",OFFSET('9. METAS'!$W$20,INT((ROW()-14)/2),0)))</f>
        <v>5</v>
      </c>
      <c r="M70" s="246">
        <f ca="1">IF(MOD(ROW()-13,2)=0,IF(ISBLANK(OFFSET('12. SEGUIMIENTO 2027'!$Q$14,INT((ROW()-13)/2),0)),"",OFFSET('12. SEGUIMIENTO 2027'!$Q$14,INT((ROW()-13)/2),0)),IF(ISBLANK(OFFSET('9. METAS'!$X$20,INT((ROW()-14)/2),0)),"",OFFSET('9. METAS'!$X$20,INT((ROW()-14)/2),0)))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80" t="str">
        <f ca="1">IF(ISBLANK(OFFSET('9. METAS'!$L$20,INT((ROW()-13)/2),0)),"",OFFSET('9. METAS'!$L$20,INT((ROW()-13)/2),0))</f>
        <v/>
      </c>
      <c r="I71" s="1004"/>
      <c r="J71" s="244" t="str">
        <f ca="1">IF(MOD(ROW()-13,2)=0,IF(ISBLANK(OFFSET('12. SEGUIMIENTO 2027'!$N$14,INT((ROW()-13)/2),0)),"",OFFSET('12. SEGUIMIENTO 2027'!$N$14,INT((ROW()-13)/2),0)),IF(ISBLANK(OFFSET('9. METAS'!$U$20,INT((ROW()-14)/2),0)),"",OFFSET('9. METAS'!$U$20,INT((ROW()-14)/2),0)))</f>
        <v/>
      </c>
      <c r="K71" s="245" t="str">
        <f ca="1">IF(MOD(ROW()-13,2)=0,IF(ISBLANK(OFFSET('12. SEGUIMIENTO 2027'!$O$14,INT((ROW()-13)/2),0)),"",OFFSET('12. SEGUIMIENTO 2027'!$O$14,INT((ROW()-13)/2),0)),IF(ISBLANK(OFFSET('9. METAS'!$V$20,INT((ROW()-14)/2),0)),"",OFFSET('9. METAS'!$V$20,INT((ROW()-14)/2),0)))</f>
        <v/>
      </c>
      <c r="L71" s="245" t="str">
        <f ca="1">IF(MOD(ROW()-13,2)=0,IF(ISBLANK(OFFSET('12. SEGUIMIENTO 2027'!$P$14,INT((ROW()-13)/2),0)),"",OFFSET('12. SEGUIMIENTO 2027'!$P$14,INT((ROW()-13)/2),0)),IF(ISBLANK(OFFSET('9. METAS'!$W$20,INT((ROW()-14)/2),0)),"",OFFSET('9. METAS'!$W$20,INT((ROW()-14)/2),0)))</f>
        <v/>
      </c>
      <c r="M71" s="246" t="str">
        <f ca="1">IF(MOD(ROW()-13,2)=0,IF(ISBLANK(OFFSET('12. SEGUIMIENTO 2027'!$Q$14,INT((ROW()-13)/2),0)),"",OFFSET('12. SEGUIMIENTO 2027'!$Q$14,INT((ROW()-13)/2),0)),IF(ISBLANK(OFFSET('9. METAS'!$X$20,INT((ROW()-14)/2),0)),"",OFFSET('9. METAS'!$X$20,INT((ROW()-14)/2),0)))</f>
        <v/>
      </c>
      <c r="N71" s="1006" t="str">
        <f t="shared" ref="N71" ca="1" si="54">IFERROR(J71/J72,"ND")</f>
        <v>ND</v>
      </c>
      <c r="O71" s="1008" t="str">
        <f t="shared" ref="O71" ca="1" si="55">IFERROR(((J71+K71)/H71),"ND")</f>
        <v>ND</v>
      </c>
      <c r="P71" s="1010"/>
    </row>
    <row r="72" spans="3:16">
      <c r="C72" s="1025"/>
      <c r="D72" s="1018"/>
      <c r="E72" s="1018"/>
      <c r="F72" s="1021"/>
      <c r="G72" s="1023"/>
      <c r="H72" s="1080"/>
      <c r="I72" s="1012"/>
      <c r="J72" s="244" t="str">
        <f ca="1">IF(MOD(ROW()-13,2)=0,IF(ISBLANK(OFFSET('12. SEGUIMIENTO 2027'!$N$14,INT((ROW()-13)/2),0)),"",OFFSET('12. SEGUIMIENTO 2027'!$N$14,INT((ROW()-13)/2),0)),IF(ISBLANK(OFFSET('9. METAS'!$U$20,INT((ROW()-14)/2),0)),"",OFFSET('9. METAS'!$U$20,INT((ROW()-14)/2),0)))</f>
        <v/>
      </c>
      <c r="K72" s="245" t="str">
        <f ca="1">IF(MOD(ROW()-13,2)=0,IF(ISBLANK(OFFSET('12. SEGUIMIENTO 2027'!$O$14,INT((ROW()-13)/2),0)),"",OFFSET('12. SEGUIMIENTO 2027'!$O$14,INT((ROW()-13)/2),0)),IF(ISBLANK(OFFSET('9. METAS'!$V$20,INT((ROW()-14)/2),0)),"",OFFSET('9. METAS'!$V$20,INT((ROW()-14)/2),0)))</f>
        <v/>
      </c>
      <c r="L72" s="245" t="str">
        <f ca="1">IF(MOD(ROW()-13,2)=0,IF(ISBLANK(OFFSET('12. SEGUIMIENTO 2027'!$P$14,INT((ROW()-13)/2),0)),"",OFFSET('12. SEGUIMIENTO 2027'!$P$14,INT((ROW()-13)/2),0)),IF(ISBLANK(OFFSET('9. METAS'!$W$20,INT((ROW()-14)/2),0)),"",OFFSET('9. METAS'!$W$20,INT((ROW()-14)/2),0)))</f>
        <v/>
      </c>
      <c r="M72" s="246" t="str">
        <f ca="1">IF(MOD(ROW()-13,2)=0,IF(ISBLANK(OFFSET('12. SEGUIMIENTO 2027'!$Q$14,INT((ROW()-13)/2),0)),"",OFFSET('12. SEGUIMIENTO 2027'!$Q$14,INT((ROW()-13)/2),0)),IF(ISBLANK(OFFSET('9. METAS'!$X$20,INT((ROW()-14)/2),0)),"",OFFSET('9. METAS'!$X$20,INT((ROW()-14)/2),0)))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80" t="str">
        <f ca="1">IF(ISBLANK(OFFSET('9. METAS'!$L$20,INT((ROW()-13)/2),0)),"",OFFSET('9. METAS'!$L$20,INT((ROW()-13)/2),0))</f>
        <v/>
      </c>
      <c r="I73" s="1004"/>
      <c r="J73" s="244" t="str">
        <f ca="1">IF(MOD(ROW()-13,2)=0,IF(ISBLANK(OFFSET('12. SEGUIMIENTO 2027'!$N$14,INT((ROW()-13)/2),0)),"",OFFSET('12. SEGUIMIENTO 2027'!$N$14,INT((ROW()-13)/2),0)),IF(ISBLANK(OFFSET('9. METAS'!$U$20,INT((ROW()-14)/2),0)),"",OFFSET('9. METAS'!$U$20,INT((ROW()-14)/2),0)))</f>
        <v/>
      </c>
      <c r="K73" s="245" t="str">
        <f ca="1">IF(MOD(ROW()-13,2)=0,IF(ISBLANK(OFFSET('12. SEGUIMIENTO 2027'!$O$14,INT((ROW()-13)/2),0)),"",OFFSET('12. SEGUIMIENTO 2027'!$O$14,INT((ROW()-13)/2),0)),IF(ISBLANK(OFFSET('9. METAS'!$V$20,INT((ROW()-14)/2),0)),"",OFFSET('9. METAS'!$V$20,INT((ROW()-14)/2),0)))</f>
        <v/>
      </c>
      <c r="L73" s="245" t="str">
        <f ca="1">IF(MOD(ROW()-13,2)=0,IF(ISBLANK(OFFSET('12. SEGUIMIENTO 2027'!$P$14,INT((ROW()-13)/2),0)),"",OFFSET('12. SEGUIMIENTO 2027'!$P$14,INT((ROW()-13)/2),0)),IF(ISBLANK(OFFSET('9. METAS'!$W$20,INT((ROW()-14)/2),0)),"",OFFSET('9. METAS'!$W$20,INT((ROW()-14)/2),0)))</f>
        <v/>
      </c>
      <c r="M73" s="246" t="str">
        <f ca="1">IF(MOD(ROW()-13,2)=0,IF(ISBLANK(OFFSET('12. SEGUIMIENTO 2027'!$Q$14,INT((ROW()-13)/2),0)),"",OFFSET('12. SEGUIMIENTO 2027'!$Q$14,INT((ROW()-13)/2),0)),IF(ISBLANK(OFFSET('9. METAS'!$X$20,INT((ROW()-14)/2),0)),"",OFFSET('9. METAS'!$X$20,INT((ROW()-14)/2),0)))</f>
        <v/>
      </c>
      <c r="N73" s="1006" t="str">
        <f t="shared" ref="N73" ca="1" si="56">IFERROR(J73/J74,"ND")</f>
        <v>ND</v>
      </c>
      <c r="O73" s="1008" t="str">
        <f t="shared" ref="O73" ca="1" si="57">IFERROR(((J73+K73)/H73),"ND")</f>
        <v>ND</v>
      </c>
      <c r="P73" s="1010"/>
    </row>
    <row r="74" spans="3:16">
      <c r="C74" s="1025"/>
      <c r="D74" s="1018"/>
      <c r="E74" s="1018"/>
      <c r="F74" s="1021"/>
      <c r="G74" s="1023"/>
      <c r="H74" s="1080"/>
      <c r="I74" s="1012"/>
      <c r="J74" s="244" t="str">
        <f ca="1">IF(MOD(ROW()-13,2)=0,IF(ISBLANK(OFFSET('12. SEGUIMIENTO 2027'!$N$14,INT((ROW()-13)/2),0)),"",OFFSET('12. SEGUIMIENTO 2027'!$N$14,INT((ROW()-13)/2),0)),IF(ISBLANK(OFFSET('9. METAS'!$U$20,INT((ROW()-14)/2),0)),"",OFFSET('9. METAS'!$U$20,INT((ROW()-14)/2),0)))</f>
        <v/>
      </c>
      <c r="K74" s="245" t="str">
        <f ca="1">IF(MOD(ROW()-13,2)=0,IF(ISBLANK(OFFSET('12. SEGUIMIENTO 2027'!$O$14,INT((ROW()-13)/2),0)),"",OFFSET('12. SEGUIMIENTO 2027'!$O$14,INT((ROW()-13)/2),0)),IF(ISBLANK(OFFSET('9. METAS'!$V$20,INT((ROW()-14)/2),0)),"",OFFSET('9. METAS'!$V$20,INT((ROW()-14)/2),0)))</f>
        <v/>
      </c>
      <c r="L74" s="245" t="str">
        <f ca="1">IF(MOD(ROW()-13,2)=0,IF(ISBLANK(OFFSET('12. SEGUIMIENTO 2027'!$P$14,INT((ROW()-13)/2),0)),"",OFFSET('12. SEGUIMIENTO 2027'!$P$14,INT((ROW()-13)/2),0)),IF(ISBLANK(OFFSET('9. METAS'!$W$20,INT((ROW()-14)/2),0)),"",OFFSET('9. METAS'!$W$20,INT((ROW()-14)/2),0)))</f>
        <v/>
      </c>
      <c r="M74" s="246" t="str">
        <f ca="1">IF(MOD(ROW()-13,2)=0,IF(ISBLANK(OFFSET('12. SEGUIMIENTO 2027'!$Q$14,INT((ROW()-13)/2),0)),"",OFFSET('12. SEGUIMIENTO 2027'!$Q$14,INT((ROW()-13)/2),0)),IF(ISBLANK(OFFSET('9. METAS'!$X$20,INT((ROW()-14)/2),0)),"",OFFSET('9. METAS'!$X$20,INT((ROW()-14)/2),0)))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80" t="str">
        <f ca="1">IF(ISBLANK(OFFSET('9. METAS'!$L$20,INT((ROW()-13)/2),0)),"",OFFSET('9. METAS'!$L$20,INT((ROW()-13)/2),0))</f>
        <v/>
      </c>
      <c r="I75" s="1004"/>
      <c r="J75" s="244" t="str">
        <f ca="1">IF(MOD(ROW()-13,2)=0,IF(ISBLANK(OFFSET('12. SEGUIMIENTO 2027'!$N$14,INT((ROW()-13)/2),0)),"",OFFSET('12. SEGUIMIENTO 2027'!$N$14,INT((ROW()-13)/2),0)),IF(ISBLANK(OFFSET('9. METAS'!$U$20,INT((ROW()-14)/2),0)),"",OFFSET('9. METAS'!$U$20,INT((ROW()-14)/2),0)))</f>
        <v/>
      </c>
      <c r="K75" s="245" t="str">
        <f ca="1">IF(MOD(ROW()-13,2)=0,IF(ISBLANK(OFFSET('12. SEGUIMIENTO 2027'!$O$14,INT((ROW()-13)/2),0)),"",OFFSET('12. SEGUIMIENTO 2027'!$O$14,INT((ROW()-13)/2),0)),IF(ISBLANK(OFFSET('9. METAS'!$V$20,INT((ROW()-14)/2),0)),"",OFFSET('9. METAS'!$V$20,INT((ROW()-14)/2),0)))</f>
        <v/>
      </c>
      <c r="L75" s="245" t="str">
        <f ca="1">IF(MOD(ROW()-13,2)=0,IF(ISBLANK(OFFSET('12. SEGUIMIENTO 2027'!$P$14,INT((ROW()-13)/2),0)),"",OFFSET('12. SEGUIMIENTO 2027'!$P$14,INT((ROW()-13)/2),0)),IF(ISBLANK(OFFSET('9. METAS'!$W$20,INT((ROW()-14)/2),0)),"",OFFSET('9. METAS'!$W$20,INT((ROW()-14)/2),0)))</f>
        <v/>
      </c>
      <c r="M75" s="246" t="str">
        <f ca="1">IF(MOD(ROW()-13,2)=0,IF(ISBLANK(OFFSET('12. SEGUIMIENTO 2027'!$Q$14,INT((ROW()-13)/2),0)),"",OFFSET('12. SEGUIMIENTO 2027'!$Q$14,INT((ROW()-13)/2),0)),IF(ISBLANK(OFFSET('9. METAS'!$X$20,INT((ROW()-14)/2),0)),"",OFFSET('9. METAS'!$X$20,INT((ROW()-14)/2),0)))</f>
        <v/>
      </c>
      <c r="N75" s="1006" t="str">
        <f t="shared" ref="N75" ca="1" si="58">IFERROR(J75/J76,"ND")</f>
        <v>ND</v>
      </c>
      <c r="O75" s="1008" t="str">
        <f t="shared" ref="O75" ca="1" si="59">IFERROR(((J75+K75)/H75),"ND")</f>
        <v>ND</v>
      </c>
      <c r="P75" s="1010"/>
    </row>
    <row r="76" spans="3:16">
      <c r="C76" s="1025"/>
      <c r="D76" s="1018"/>
      <c r="E76" s="1018"/>
      <c r="F76" s="1021"/>
      <c r="G76" s="1023"/>
      <c r="H76" s="1080"/>
      <c r="I76" s="1012"/>
      <c r="J76" s="244" t="str">
        <f ca="1">IF(MOD(ROW()-13,2)=0,IF(ISBLANK(OFFSET('12. SEGUIMIENTO 2027'!$N$14,INT((ROW()-13)/2),0)),"",OFFSET('12. SEGUIMIENTO 2027'!$N$14,INT((ROW()-13)/2),0)),IF(ISBLANK(OFFSET('9. METAS'!$U$20,INT((ROW()-14)/2),0)),"",OFFSET('9. METAS'!$U$20,INT((ROW()-14)/2),0)))</f>
        <v/>
      </c>
      <c r="K76" s="245" t="str">
        <f ca="1">IF(MOD(ROW()-13,2)=0,IF(ISBLANK(OFFSET('12. SEGUIMIENTO 2027'!$O$14,INT((ROW()-13)/2),0)),"",OFFSET('12. SEGUIMIENTO 2027'!$O$14,INT((ROW()-13)/2),0)),IF(ISBLANK(OFFSET('9. METAS'!$V$20,INT((ROW()-14)/2),0)),"",OFFSET('9. METAS'!$V$20,INT((ROW()-14)/2),0)))</f>
        <v/>
      </c>
      <c r="L76" s="245" t="str">
        <f ca="1">IF(MOD(ROW()-13,2)=0,IF(ISBLANK(OFFSET('12. SEGUIMIENTO 2027'!$P$14,INT((ROW()-13)/2),0)),"",OFFSET('12. SEGUIMIENTO 2027'!$P$14,INT((ROW()-13)/2),0)),IF(ISBLANK(OFFSET('9. METAS'!$W$20,INT((ROW()-14)/2),0)),"",OFFSET('9. METAS'!$W$20,INT((ROW()-14)/2),0)))</f>
        <v/>
      </c>
      <c r="M76" s="246" t="str">
        <f ca="1">IF(MOD(ROW()-13,2)=0,IF(ISBLANK(OFFSET('12. SEGUIMIENTO 2027'!$Q$14,INT((ROW()-13)/2),0)),"",OFFSET('12. SEGUIMIENTO 2027'!$Q$14,INT((ROW()-13)/2),0)),IF(ISBLANK(OFFSET('9. METAS'!$X$20,INT((ROW()-14)/2),0)),"",OFFSET('9. METAS'!$X$20,INT((ROW()-14)/2),0)))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80">
        <f ca="1">IF(ISBLANK(OFFSET('9. METAS'!$L$20,INT((ROW()-13)/2),0)),"",OFFSET('9. METAS'!$L$20,INT((ROW()-13)/2),0))</f>
        <v>100</v>
      </c>
      <c r="I77" s="1004"/>
      <c r="J77" s="244" t="str">
        <f ca="1">IF(MOD(ROW()-13,2)=0,IF(ISBLANK(OFFSET('12. SEGUIMIENTO 2027'!$N$14,INT((ROW()-13)/2),0)),"",OFFSET('12. SEGUIMIENTO 2027'!$N$14,INT((ROW()-13)/2),0)),IF(ISBLANK(OFFSET('9. METAS'!$U$20,INT((ROW()-14)/2),0)),"",OFFSET('9. METAS'!$U$20,INT((ROW()-14)/2),0)))</f>
        <v/>
      </c>
      <c r="K77" s="245" t="str">
        <f ca="1">IF(MOD(ROW()-13,2)=0,IF(ISBLANK(OFFSET('12. SEGUIMIENTO 2027'!$O$14,INT((ROW()-13)/2),0)),"",OFFSET('12. SEGUIMIENTO 2027'!$O$14,INT((ROW()-13)/2),0)),IF(ISBLANK(OFFSET('9. METAS'!$V$20,INT((ROW()-14)/2),0)),"",OFFSET('9. METAS'!$V$20,INT((ROW()-14)/2),0)))</f>
        <v/>
      </c>
      <c r="L77" s="245" t="str">
        <f ca="1">IF(MOD(ROW()-13,2)=0,IF(ISBLANK(OFFSET('12. SEGUIMIENTO 2027'!$P$14,INT((ROW()-13)/2),0)),"",OFFSET('12. SEGUIMIENTO 2027'!$P$14,INT((ROW()-13)/2),0)),IF(ISBLANK(OFFSET('9. METAS'!$W$20,INT((ROW()-14)/2),0)),"",OFFSET('9. METAS'!$W$20,INT((ROW()-14)/2),0)))</f>
        <v/>
      </c>
      <c r="M77" s="246" t="str">
        <f ca="1">IF(MOD(ROW()-13,2)=0,IF(ISBLANK(OFFSET('12. SEGUIMIENTO 2027'!$Q$14,INT((ROW()-13)/2),0)),"",OFFSET('12. SEGUIMIENTO 2027'!$Q$14,INT((ROW()-13)/2),0)),IF(ISBLANK(OFFSET('9. METAS'!$X$20,INT((ROW()-14)/2),0)),"",OFFSET('9. METAS'!$X$20,INT((ROW()-14)/2),0)))</f>
        <v/>
      </c>
      <c r="N77" s="1006" t="str">
        <f t="shared" ref="N77" ca="1" si="60">IFERROR(J77/J78,"ND")</f>
        <v>ND</v>
      </c>
      <c r="O77" s="1008" t="str">
        <f t="shared" ref="O77" ca="1" si="61">IFERROR(((J77+K77)/H77),"ND")</f>
        <v>ND</v>
      </c>
      <c r="P77" s="1010"/>
    </row>
    <row r="78" spans="3:16">
      <c r="C78" s="1025"/>
      <c r="D78" s="1018"/>
      <c r="E78" s="1018"/>
      <c r="F78" s="1021"/>
      <c r="G78" s="1023"/>
      <c r="H78" s="1080"/>
      <c r="I78" s="1012"/>
      <c r="J78" s="244">
        <f ca="1">IF(MOD(ROW()-13,2)=0,IF(ISBLANK(OFFSET('12. SEGUIMIENTO 2027'!$N$14,INT((ROW()-13)/2),0)),"",OFFSET('12. SEGUIMIENTO 2027'!$N$14,INT((ROW()-13)/2),0)),IF(ISBLANK(OFFSET('9. METAS'!$U$20,INT((ROW()-14)/2),0)),"",OFFSET('9. METAS'!$U$20,INT((ROW()-14)/2),0)))</f>
        <v>25</v>
      </c>
      <c r="K78" s="245">
        <f ca="1">IF(MOD(ROW()-13,2)=0,IF(ISBLANK(OFFSET('12. SEGUIMIENTO 2027'!$O$14,INT((ROW()-13)/2),0)),"",OFFSET('12. SEGUIMIENTO 2027'!$O$14,INT((ROW()-13)/2),0)),IF(ISBLANK(OFFSET('9. METAS'!$V$20,INT((ROW()-14)/2),0)),"",OFFSET('9. METAS'!$V$20,INT((ROW()-14)/2),0)))</f>
        <v>25</v>
      </c>
      <c r="L78" s="245">
        <f ca="1">IF(MOD(ROW()-13,2)=0,IF(ISBLANK(OFFSET('12. SEGUIMIENTO 2027'!$P$14,INT((ROW()-13)/2),0)),"",OFFSET('12. SEGUIMIENTO 2027'!$P$14,INT((ROW()-13)/2),0)),IF(ISBLANK(OFFSET('9. METAS'!$W$20,INT((ROW()-14)/2),0)),"",OFFSET('9. METAS'!$W$20,INT((ROW()-14)/2),0)))</f>
        <v>25</v>
      </c>
      <c r="M78" s="246">
        <f ca="1">IF(MOD(ROW()-13,2)=0,IF(ISBLANK(OFFSET('12. SEGUIMIENTO 2027'!$Q$14,INT((ROW()-13)/2),0)),"",OFFSET('12. SEGUIMIENTO 2027'!$Q$14,INT((ROW()-13)/2),0)),IF(ISBLANK(OFFSET('9. METAS'!$X$20,INT((ROW()-14)/2),0)),"",OFFSET('9. METAS'!$X$20,INT((ROW()-14)/2),0)))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80">
        <f ca="1">IF(ISBLANK(OFFSET('9. METAS'!$L$20,INT((ROW()-13)/2),0)),"",OFFSET('9. METAS'!$L$20,INT((ROW()-13)/2),0))</f>
        <v>224</v>
      </c>
      <c r="I79" s="1004"/>
      <c r="J79" s="244" t="str">
        <f ca="1">IF(MOD(ROW()-13,2)=0,IF(ISBLANK(OFFSET('12. SEGUIMIENTO 2027'!$N$14,INT((ROW()-13)/2),0)),"",OFFSET('12. SEGUIMIENTO 2027'!$N$14,INT((ROW()-13)/2),0)),IF(ISBLANK(OFFSET('9. METAS'!$U$20,INT((ROW()-14)/2),0)),"",OFFSET('9. METAS'!$U$20,INT((ROW()-14)/2),0)))</f>
        <v/>
      </c>
      <c r="K79" s="245" t="str">
        <f ca="1">IF(MOD(ROW()-13,2)=0,IF(ISBLANK(OFFSET('12. SEGUIMIENTO 2027'!$O$14,INT((ROW()-13)/2),0)),"",OFFSET('12. SEGUIMIENTO 2027'!$O$14,INT((ROW()-13)/2),0)),IF(ISBLANK(OFFSET('9. METAS'!$V$20,INT((ROW()-14)/2),0)),"",OFFSET('9. METAS'!$V$20,INT((ROW()-14)/2),0)))</f>
        <v/>
      </c>
      <c r="L79" s="245" t="str">
        <f ca="1">IF(MOD(ROW()-13,2)=0,IF(ISBLANK(OFFSET('12. SEGUIMIENTO 2027'!$P$14,INT((ROW()-13)/2),0)),"",OFFSET('12. SEGUIMIENTO 2027'!$P$14,INT((ROW()-13)/2),0)),IF(ISBLANK(OFFSET('9. METAS'!$W$20,INT((ROW()-14)/2),0)),"",OFFSET('9. METAS'!$W$20,INT((ROW()-14)/2),0)))</f>
        <v/>
      </c>
      <c r="M79" s="246" t="str">
        <f ca="1">IF(MOD(ROW()-13,2)=0,IF(ISBLANK(OFFSET('12. SEGUIMIENTO 2027'!$Q$14,INT((ROW()-13)/2),0)),"",OFFSET('12. SEGUIMIENTO 2027'!$Q$14,INT((ROW()-13)/2),0)),IF(ISBLANK(OFFSET('9. METAS'!$X$20,INT((ROW()-14)/2),0)),"",OFFSET('9. METAS'!$X$20,INT((ROW()-14)/2),0)))</f>
        <v/>
      </c>
      <c r="N79" s="1006" t="str">
        <f t="shared" ref="N79" ca="1" si="62">IFERROR(J79/J80,"ND")</f>
        <v>ND</v>
      </c>
      <c r="O79" s="1008" t="str">
        <f t="shared" ref="O79" ca="1" si="63">IFERROR(((J79+K79)/H79),"ND")</f>
        <v>ND</v>
      </c>
      <c r="P79" s="1010"/>
    </row>
    <row r="80" spans="3:16">
      <c r="C80" s="1025"/>
      <c r="D80" s="1018"/>
      <c r="E80" s="1018"/>
      <c r="F80" s="1021"/>
      <c r="G80" s="1023"/>
      <c r="H80" s="1080"/>
      <c r="I80" s="1012"/>
      <c r="J80" s="244">
        <f ca="1">IF(MOD(ROW()-13,2)=0,IF(ISBLANK(OFFSET('12. SEGUIMIENTO 2027'!$N$14,INT((ROW()-13)/2),0)),"",OFFSET('12. SEGUIMIENTO 2027'!$N$14,INT((ROW()-13)/2),0)),IF(ISBLANK(OFFSET('9. METAS'!$U$20,INT((ROW()-14)/2),0)),"",OFFSET('9. METAS'!$U$20,INT((ROW()-14)/2),0)))</f>
        <v>56</v>
      </c>
      <c r="K80" s="245">
        <f ca="1">IF(MOD(ROW()-13,2)=0,IF(ISBLANK(OFFSET('12. SEGUIMIENTO 2027'!$O$14,INT((ROW()-13)/2),0)),"",OFFSET('12. SEGUIMIENTO 2027'!$O$14,INT((ROW()-13)/2),0)),IF(ISBLANK(OFFSET('9. METAS'!$V$20,INT((ROW()-14)/2),0)),"",OFFSET('9. METAS'!$V$20,INT((ROW()-14)/2),0)))</f>
        <v>56</v>
      </c>
      <c r="L80" s="245">
        <f ca="1">IF(MOD(ROW()-13,2)=0,IF(ISBLANK(OFFSET('12. SEGUIMIENTO 2027'!$P$14,INT((ROW()-13)/2),0)),"",OFFSET('12. SEGUIMIENTO 2027'!$P$14,INT((ROW()-13)/2),0)),IF(ISBLANK(OFFSET('9. METAS'!$W$20,INT((ROW()-14)/2),0)),"",OFFSET('9. METAS'!$W$20,INT((ROW()-14)/2),0)))</f>
        <v>56</v>
      </c>
      <c r="M80" s="246">
        <f ca="1">IF(MOD(ROW()-13,2)=0,IF(ISBLANK(OFFSET('12. SEGUIMIENTO 2027'!$Q$14,INT((ROW()-13)/2),0)),"",OFFSET('12. SEGUIMIENTO 2027'!$Q$14,INT((ROW()-13)/2),0)),IF(ISBLANK(OFFSET('9. METAS'!$X$20,INT((ROW()-14)/2),0)),"",OFFSET('9. METAS'!$X$20,INT((ROW()-14)/2),0)))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80">
        <f ca="1">IF(ISBLANK(OFFSET('9. METAS'!$L$20,INT((ROW()-13)/2),0)),"",OFFSET('9. METAS'!$L$20,INT((ROW()-13)/2),0))</f>
        <v>2</v>
      </c>
      <c r="I81" s="1004"/>
      <c r="J81" s="244" t="str">
        <f ca="1">IF(MOD(ROW()-13,2)=0,IF(ISBLANK(OFFSET('12. SEGUIMIENTO 2027'!$N$14,INT((ROW()-13)/2),0)),"",OFFSET('12. SEGUIMIENTO 2027'!$N$14,INT((ROW()-13)/2),0)),IF(ISBLANK(OFFSET('9. METAS'!$U$20,INT((ROW()-14)/2),0)),"",OFFSET('9. METAS'!$U$20,INT((ROW()-14)/2),0)))</f>
        <v/>
      </c>
      <c r="K81" s="245" t="str">
        <f ca="1">IF(MOD(ROW()-13,2)=0,IF(ISBLANK(OFFSET('12. SEGUIMIENTO 2027'!$O$14,INT((ROW()-13)/2),0)),"",OFFSET('12. SEGUIMIENTO 2027'!$O$14,INT((ROW()-13)/2),0)),IF(ISBLANK(OFFSET('9. METAS'!$V$20,INT((ROW()-14)/2),0)),"",OFFSET('9. METAS'!$V$20,INT((ROW()-14)/2),0)))</f>
        <v/>
      </c>
      <c r="L81" s="245" t="str">
        <f ca="1">IF(MOD(ROW()-13,2)=0,IF(ISBLANK(OFFSET('12. SEGUIMIENTO 2027'!$P$14,INT((ROW()-13)/2),0)),"",OFFSET('12. SEGUIMIENTO 2027'!$P$14,INT((ROW()-13)/2),0)),IF(ISBLANK(OFFSET('9. METAS'!$W$20,INT((ROW()-14)/2),0)),"",OFFSET('9. METAS'!$W$20,INT((ROW()-14)/2),0)))</f>
        <v/>
      </c>
      <c r="M81" s="246" t="str">
        <f ca="1">IF(MOD(ROW()-13,2)=0,IF(ISBLANK(OFFSET('12. SEGUIMIENTO 2027'!$Q$14,INT((ROW()-13)/2),0)),"",OFFSET('12. SEGUIMIENTO 2027'!$Q$14,INT((ROW()-13)/2),0)),IF(ISBLANK(OFFSET('9. METAS'!$X$20,INT((ROW()-14)/2),0)),"",OFFSET('9. METAS'!$X$20,INT((ROW()-14)/2),0)))</f>
        <v/>
      </c>
      <c r="N81" s="1006" t="str">
        <f t="shared" ref="N81" ca="1" si="64">IFERROR(J81/J82,"ND")</f>
        <v>ND</v>
      </c>
      <c r="O81" s="1008" t="str">
        <f t="shared" ref="O81" ca="1" si="65">IFERROR(((J81+K81)/H81),"ND")</f>
        <v>ND</v>
      </c>
      <c r="P81" s="1010"/>
    </row>
    <row r="82" spans="3:16">
      <c r="C82" s="1025"/>
      <c r="D82" s="1018"/>
      <c r="E82" s="1018"/>
      <c r="F82" s="1021"/>
      <c r="G82" s="1023"/>
      <c r="H82" s="1080"/>
      <c r="I82" s="1012"/>
      <c r="J82" s="244">
        <f ca="1">IF(MOD(ROW()-13,2)=0,IF(ISBLANK(OFFSET('12. SEGUIMIENTO 2027'!$N$14,INT((ROW()-13)/2),0)),"",OFFSET('12. SEGUIMIENTO 2027'!$N$14,INT((ROW()-13)/2),0)),IF(ISBLANK(OFFSET('9. METAS'!$U$20,INT((ROW()-14)/2),0)),"",OFFSET('9. METAS'!$U$20,INT((ROW()-14)/2),0)))</f>
        <v>0</v>
      </c>
      <c r="K82" s="245">
        <f ca="1">IF(MOD(ROW()-13,2)=0,IF(ISBLANK(OFFSET('12. SEGUIMIENTO 2027'!$O$14,INT((ROW()-13)/2),0)),"",OFFSET('12. SEGUIMIENTO 2027'!$O$14,INT((ROW()-13)/2),0)),IF(ISBLANK(OFFSET('9. METAS'!$V$20,INT((ROW()-14)/2),0)),"",OFFSET('9. METAS'!$V$20,INT((ROW()-14)/2),0)))</f>
        <v>1</v>
      </c>
      <c r="L82" s="245">
        <f ca="1">IF(MOD(ROW()-13,2)=0,IF(ISBLANK(OFFSET('12. SEGUIMIENTO 2027'!$P$14,INT((ROW()-13)/2),0)),"",OFFSET('12. SEGUIMIENTO 2027'!$P$14,INT((ROW()-13)/2),0)),IF(ISBLANK(OFFSET('9. METAS'!$W$20,INT((ROW()-14)/2),0)),"",OFFSET('9. METAS'!$W$20,INT((ROW()-14)/2),0)))</f>
        <v>0</v>
      </c>
      <c r="M82" s="246">
        <f ca="1">IF(MOD(ROW()-13,2)=0,IF(ISBLANK(OFFSET('12. SEGUIMIENTO 2027'!$Q$14,INT((ROW()-13)/2),0)),"",OFFSET('12. SEGUIMIENTO 2027'!$Q$14,INT((ROW()-13)/2),0)),IF(ISBLANK(OFFSET('9. METAS'!$X$20,INT((ROW()-14)/2),0)),"",OFFSET('9. METAS'!$X$20,INT((ROW()-14)/2),0)))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80">
        <f ca="1">IF(ISBLANK(OFFSET('9. METAS'!$L$20,INT((ROW()-13)/2),0)),"",OFFSET('9. METAS'!$L$20,INT((ROW()-13)/2),0))</f>
        <v>4</v>
      </c>
      <c r="I83" s="1004"/>
      <c r="J83" s="244" t="str">
        <f ca="1">IF(MOD(ROW()-13,2)=0,IF(ISBLANK(OFFSET('12. SEGUIMIENTO 2027'!$N$14,INT((ROW()-13)/2),0)),"",OFFSET('12. SEGUIMIENTO 2027'!$N$14,INT((ROW()-13)/2),0)),IF(ISBLANK(OFFSET('9. METAS'!$U$20,INT((ROW()-14)/2),0)),"",OFFSET('9. METAS'!$U$20,INT((ROW()-14)/2),0)))</f>
        <v/>
      </c>
      <c r="K83" s="245" t="str">
        <f ca="1">IF(MOD(ROW()-13,2)=0,IF(ISBLANK(OFFSET('12. SEGUIMIENTO 2027'!$O$14,INT((ROW()-13)/2),0)),"",OFFSET('12. SEGUIMIENTO 2027'!$O$14,INT((ROW()-13)/2),0)),IF(ISBLANK(OFFSET('9. METAS'!$V$20,INT((ROW()-14)/2),0)),"",OFFSET('9. METAS'!$V$20,INT((ROW()-14)/2),0)))</f>
        <v/>
      </c>
      <c r="L83" s="245" t="str">
        <f ca="1">IF(MOD(ROW()-13,2)=0,IF(ISBLANK(OFFSET('12. SEGUIMIENTO 2027'!$P$14,INT((ROW()-13)/2),0)),"",OFFSET('12. SEGUIMIENTO 2027'!$P$14,INT((ROW()-13)/2),0)),IF(ISBLANK(OFFSET('9. METAS'!$W$20,INT((ROW()-14)/2),0)),"",OFFSET('9. METAS'!$W$20,INT((ROW()-14)/2),0)))</f>
        <v/>
      </c>
      <c r="M83" s="246" t="str">
        <f ca="1">IF(MOD(ROW()-13,2)=0,IF(ISBLANK(OFFSET('12. SEGUIMIENTO 2027'!$Q$14,INT((ROW()-13)/2),0)),"",OFFSET('12. SEGUIMIENTO 2027'!$Q$14,INT((ROW()-13)/2),0)),IF(ISBLANK(OFFSET('9. METAS'!$X$20,INT((ROW()-14)/2),0)),"",OFFSET('9. METAS'!$X$20,INT((ROW()-14)/2),0)))</f>
        <v/>
      </c>
      <c r="N83" s="1006" t="str">
        <f t="shared" ref="N83" ca="1" si="66">IFERROR(J83/J84,"ND")</f>
        <v>ND</v>
      </c>
      <c r="O83" s="1008" t="str">
        <f t="shared" ref="O83" ca="1" si="67">IFERROR(((J83+K83)/H83),"ND")</f>
        <v>ND</v>
      </c>
      <c r="P83" s="1010"/>
    </row>
    <row r="84" spans="3:16">
      <c r="C84" s="1025"/>
      <c r="D84" s="1018"/>
      <c r="E84" s="1018"/>
      <c r="F84" s="1021"/>
      <c r="G84" s="1023"/>
      <c r="H84" s="1080"/>
      <c r="I84" s="1012"/>
      <c r="J84" s="244">
        <f ca="1">IF(MOD(ROW()-13,2)=0,IF(ISBLANK(OFFSET('12. SEGUIMIENTO 2027'!$N$14,INT((ROW()-13)/2),0)),"",OFFSET('12. SEGUIMIENTO 2027'!$N$14,INT((ROW()-13)/2),0)),IF(ISBLANK(OFFSET('9. METAS'!$U$20,INT((ROW()-14)/2),0)),"",OFFSET('9. METAS'!$U$20,INT((ROW()-14)/2),0)))</f>
        <v>1</v>
      </c>
      <c r="K84" s="245">
        <f ca="1">IF(MOD(ROW()-13,2)=0,IF(ISBLANK(OFFSET('12. SEGUIMIENTO 2027'!$O$14,INT((ROW()-13)/2),0)),"",OFFSET('12. SEGUIMIENTO 2027'!$O$14,INT((ROW()-13)/2),0)),IF(ISBLANK(OFFSET('9. METAS'!$V$20,INT((ROW()-14)/2),0)),"",OFFSET('9. METAS'!$V$20,INT((ROW()-14)/2),0)))</f>
        <v>1</v>
      </c>
      <c r="L84" s="245">
        <f ca="1">IF(MOD(ROW()-13,2)=0,IF(ISBLANK(OFFSET('12. SEGUIMIENTO 2027'!$P$14,INT((ROW()-13)/2),0)),"",OFFSET('12. SEGUIMIENTO 2027'!$P$14,INT((ROW()-13)/2),0)),IF(ISBLANK(OFFSET('9. METAS'!$W$20,INT((ROW()-14)/2),0)),"",OFFSET('9. METAS'!$W$20,INT((ROW()-14)/2),0)))</f>
        <v>1</v>
      </c>
      <c r="M84" s="246">
        <f ca="1">IF(MOD(ROW()-13,2)=0,IF(ISBLANK(OFFSET('12. SEGUIMIENTO 2027'!$Q$14,INT((ROW()-13)/2),0)),"",OFFSET('12. SEGUIMIENTO 2027'!$Q$14,INT((ROW()-13)/2),0)),IF(ISBLANK(OFFSET('9. METAS'!$X$20,INT((ROW()-14)/2),0)),"",OFFSET('9. METAS'!$X$20,INT((ROW()-14)/2),0)))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80" t="str">
        <f ca="1">IF(ISBLANK(OFFSET('9. METAS'!$L$20,INT((ROW()-13)/2),0)),"",OFFSET('9. METAS'!$L$20,INT((ROW()-13)/2),0))</f>
        <v/>
      </c>
      <c r="I85" s="1004"/>
      <c r="J85" s="244" t="str">
        <f ca="1">IF(MOD(ROW()-13,2)=0,IF(ISBLANK(OFFSET('12. SEGUIMIENTO 2027'!$N$14,INT((ROW()-13)/2),0)),"",OFFSET('12. SEGUIMIENTO 2027'!$N$14,INT((ROW()-13)/2),0)),IF(ISBLANK(OFFSET('9. METAS'!$U$20,INT((ROW()-14)/2),0)),"",OFFSET('9. METAS'!$U$20,INT((ROW()-14)/2),0)))</f>
        <v/>
      </c>
      <c r="K85" s="245" t="str">
        <f ca="1">IF(MOD(ROW()-13,2)=0,IF(ISBLANK(OFFSET('12. SEGUIMIENTO 2027'!$O$14,INT((ROW()-13)/2),0)),"",OFFSET('12. SEGUIMIENTO 2027'!$O$14,INT((ROW()-13)/2),0)),IF(ISBLANK(OFFSET('9. METAS'!$V$20,INT((ROW()-14)/2),0)),"",OFFSET('9. METAS'!$V$20,INT((ROW()-14)/2),0)))</f>
        <v/>
      </c>
      <c r="L85" s="245" t="str">
        <f ca="1">IF(MOD(ROW()-13,2)=0,IF(ISBLANK(OFFSET('12. SEGUIMIENTO 2027'!$P$14,INT((ROW()-13)/2),0)),"",OFFSET('12. SEGUIMIENTO 2027'!$P$14,INT((ROW()-13)/2),0)),IF(ISBLANK(OFFSET('9. METAS'!$W$20,INT((ROW()-14)/2),0)),"",OFFSET('9. METAS'!$W$20,INT((ROW()-14)/2),0)))</f>
        <v/>
      </c>
      <c r="M85" s="246" t="str">
        <f ca="1">IF(MOD(ROW()-13,2)=0,IF(ISBLANK(OFFSET('12. SEGUIMIENTO 2027'!$Q$14,INT((ROW()-13)/2),0)),"",OFFSET('12. SEGUIMIENTO 2027'!$Q$14,INT((ROW()-13)/2),0)),IF(ISBLANK(OFFSET('9. METAS'!$X$20,INT((ROW()-14)/2),0)),"",OFFSET('9. METAS'!$X$20,INT((ROW()-14)/2),0)))</f>
        <v/>
      </c>
      <c r="N85" s="1006" t="str">
        <f t="shared" ref="N85" ca="1" si="68">IFERROR(J85/J86,"ND")</f>
        <v>ND</v>
      </c>
      <c r="O85" s="1008" t="str">
        <f t="shared" ref="O85" ca="1" si="69">IFERROR(((J85+K85)/H85),"ND")</f>
        <v>ND</v>
      </c>
      <c r="P85" s="1010"/>
    </row>
    <row r="86" spans="3:16">
      <c r="C86" s="1025"/>
      <c r="D86" s="1018"/>
      <c r="E86" s="1018"/>
      <c r="F86" s="1021"/>
      <c r="G86" s="1023"/>
      <c r="H86" s="1080"/>
      <c r="I86" s="1012"/>
      <c r="J86" s="244" t="str">
        <f ca="1">IF(MOD(ROW()-13,2)=0,IF(ISBLANK(OFFSET('12. SEGUIMIENTO 2027'!$N$14,INT((ROW()-13)/2),0)),"",OFFSET('12. SEGUIMIENTO 2027'!$N$14,INT((ROW()-13)/2),0)),IF(ISBLANK(OFFSET('9. METAS'!$U$20,INT((ROW()-14)/2),0)),"",OFFSET('9. METAS'!$U$20,INT((ROW()-14)/2),0)))</f>
        <v/>
      </c>
      <c r="K86" s="245" t="str">
        <f ca="1">IF(MOD(ROW()-13,2)=0,IF(ISBLANK(OFFSET('12. SEGUIMIENTO 2027'!$O$14,INT((ROW()-13)/2),0)),"",OFFSET('12. SEGUIMIENTO 2027'!$O$14,INT((ROW()-13)/2),0)),IF(ISBLANK(OFFSET('9. METAS'!$V$20,INT((ROW()-14)/2),0)),"",OFFSET('9. METAS'!$V$20,INT((ROW()-14)/2),0)))</f>
        <v/>
      </c>
      <c r="L86" s="245" t="str">
        <f ca="1">IF(MOD(ROW()-13,2)=0,IF(ISBLANK(OFFSET('12. SEGUIMIENTO 2027'!$P$14,INT((ROW()-13)/2),0)),"",OFFSET('12. SEGUIMIENTO 2027'!$P$14,INT((ROW()-13)/2),0)),IF(ISBLANK(OFFSET('9. METAS'!$W$20,INT((ROW()-14)/2),0)),"",OFFSET('9. METAS'!$W$20,INT((ROW()-14)/2),0)))</f>
        <v/>
      </c>
      <c r="M86" s="246" t="str">
        <f ca="1">IF(MOD(ROW()-13,2)=0,IF(ISBLANK(OFFSET('12. SEGUIMIENTO 2027'!$Q$14,INT((ROW()-13)/2),0)),"",OFFSET('12. SEGUIMIENTO 2027'!$Q$14,INT((ROW()-13)/2),0)),IF(ISBLANK(OFFSET('9. METAS'!$X$20,INT((ROW()-14)/2),0)),"",OFFSET('9. METAS'!$X$20,INT((ROW()-14)/2),0)))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80" t="str">
        <f ca="1">IF(ISBLANK(OFFSET('9. METAS'!$L$20,INT((ROW()-13)/2),0)),"",OFFSET('9. METAS'!$L$20,INT((ROW()-13)/2),0))</f>
        <v/>
      </c>
      <c r="I87" s="1004"/>
      <c r="J87" s="244" t="str">
        <f ca="1">IF(MOD(ROW()-13,2)=0,IF(ISBLANK(OFFSET('12. SEGUIMIENTO 2027'!$N$14,INT((ROW()-13)/2),0)),"",OFFSET('12. SEGUIMIENTO 2027'!$N$14,INT((ROW()-13)/2),0)),IF(ISBLANK(OFFSET('9. METAS'!$U$20,INT((ROW()-14)/2),0)),"",OFFSET('9. METAS'!$U$20,INT((ROW()-14)/2),0)))</f>
        <v/>
      </c>
      <c r="K87" s="245" t="str">
        <f ca="1">IF(MOD(ROW()-13,2)=0,IF(ISBLANK(OFFSET('12. SEGUIMIENTO 2027'!$O$14,INT((ROW()-13)/2),0)),"",OFFSET('12. SEGUIMIENTO 2027'!$O$14,INT((ROW()-13)/2),0)),IF(ISBLANK(OFFSET('9. METAS'!$V$20,INT((ROW()-14)/2),0)),"",OFFSET('9. METAS'!$V$20,INT((ROW()-14)/2),0)))</f>
        <v/>
      </c>
      <c r="L87" s="245" t="str">
        <f ca="1">IF(MOD(ROW()-13,2)=0,IF(ISBLANK(OFFSET('12. SEGUIMIENTO 2027'!$P$14,INT((ROW()-13)/2),0)),"",OFFSET('12. SEGUIMIENTO 2027'!$P$14,INT((ROW()-13)/2),0)),IF(ISBLANK(OFFSET('9. METAS'!$W$20,INT((ROW()-14)/2),0)),"",OFFSET('9. METAS'!$W$20,INT((ROW()-14)/2),0)))</f>
        <v/>
      </c>
      <c r="M87" s="246" t="str">
        <f ca="1">IF(MOD(ROW()-13,2)=0,IF(ISBLANK(OFFSET('12. SEGUIMIENTO 2027'!$Q$14,INT((ROW()-13)/2),0)),"",OFFSET('12. SEGUIMIENTO 2027'!$Q$14,INT((ROW()-13)/2),0)),IF(ISBLANK(OFFSET('9. METAS'!$X$20,INT((ROW()-14)/2),0)),"",OFFSET('9. METAS'!$X$20,INT((ROW()-14)/2),0)))</f>
        <v/>
      </c>
      <c r="N87" s="1006" t="str">
        <f t="shared" ref="N87" ca="1" si="70">IFERROR(J87/J88,"ND")</f>
        <v>ND</v>
      </c>
      <c r="O87" s="1008" t="str">
        <f t="shared" ref="O87" ca="1" si="71">IFERROR(((J87+K87)/H87),"ND")</f>
        <v>ND</v>
      </c>
      <c r="P87" s="1010"/>
    </row>
    <row r="88" spans="3:16">
      <c r="C88" s="1025"/>
      <c r="D88" s="1018"/>
      <c r="E88" s="1018"/>
      <c r="F88" s="1021"/>
      <c r="G88" s="1023"/>
      <c r="H88" s="1080"/>
      <c r="I88" s="1012"/>
      <c r="J88" s="244" t="str">
        <f ca="1">IF(MOD(ROW()-13,2)=0,IF(ISBLANK(OFFSET('12. SEGUIMIENTO 2027'!$N$14,INT((ROW()-13)/2),0)),"",OFFSET('12. SEGUIMIENTO 2027'!$N$14,INT((ROW()-13)/2),0)),IF(ISBLANK(OFFSET('9. METAS'!$U$20,INT((ROW()-14)/2),0)),"",OFFSET('9. METAS'!$U$20,INT((ROW()-14)/2),0)))</f>
        <v/>
      </c>
      <c r="K88" s="245" t="str">
        <f ca="1">IF(MOD(ROW()-13,2)=0,IF(ISBLANK(OFFSET('12. SEGUIMIENTO 2027'!$O$14,INT((ROW()-13)/2),0)),"",OFFSET('12. SEGUIMIENTO 2027'!$O$14,INT((ROW()-13)/2),0)),IF(ISBLANK(OFFSET('9. METAS'!$V$20,INT((ROW()-14)/2),0)),"",OFFSET('9. METAS'!$V$20,INT((ROW()-14)/2),0)))</f>
        <v/>
      </c>
      <c r="L88" s="245" t="str">
        <f ca="1">IF(MOD(ROW()-13,2)=0,IF(ISBLANK(OFFSET('12. SEGUIMIENTO 2027'!$P$14,INT((ROW()-13)/2),0)),"",OFFSET('12. SEGUIMIENTO 2027'!$P$14,INT((ROW()-13)/2),0)),IF(ISBLANK(OFFSET('9. METAS'!$W$20,INT((ROW()-14)/2),0)),"",OFFSET('9. METAS'!$W$20,INT((ROW()-14)/2),0)))</f>
        <v/>
      </c>
      <c r="M88" s="246" t="str">
        <f ca="1">IF(MOD(ROW()-13,2)=0,IF(ISBLANK(OFFSET('12. SEGUIMIENTO 2027'!$Q$14,INT((ROW()-13)/2),0)),"",OFFSET('12. SEGUIMIENTO 2027'!$Q$14,INT((ROW()-13)/2),0)),IF(ISBLANK(OFFSET('9. METAS'!$X$20,INT((ROW()-14)/2),0)),"",OFFSET('9. METAS'!$X$20,INT((ROW()-14)/2),0)))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80">
        <f ca="1">IF(ISBLANK(OFFSET('9. METAS'!$L$20,INT((ROW()-13)/2),0)),"",OFFSET('9. METAS'!$L$20,INT((ROW()-13)/2),0))</f>
        <v>100</v>
      </c>
      <c r="I89" s="1004"/>
      <c r="J89" s="244" t="str">
        <f ca="1">IF(MOD(ROW()-13,2)=0,IF(ISBLANK(OFFSET('12. SEGUIMIENTO 2027'!$N$14,INT((ROW()-13)/2),0)),"",OFFSET('12. SEGUIMIENTO 2027'!$N$14,INT((ROW()-13)/2),0)),IF(ISBLANK(OFFSET('9. METAS'!$U$20,INT((ROW()-14)/2),0)),"",OFFSET('9. METAS'!$U$20,INT((ROW()-14)/2),0)))</f>
        <v/>
      </c>
      <c r="K89" s="245" t="str">
        <f ca="1">IF(MOD(ROW()-13,2)=0,IF(ISBLANK(OFFSET('12. SEGUIMIENTO 2027'!$O$14,INT((ROW()-13)/2),0)),"",OFFSET('12. SEGUIMIENTO 2027'!$O$14,INT((ROW()-13)/2),0)),IF(ISBLANK(OFFSET('9. METAS'!$V$20,INT((ROW()-14)/2),0)),"",OFFSET('9. METAS'!$V$20,INT((ROW()-14)/2),0)))</f>
        <v/>
      </c>
      <c r="L89" s="245" t="str">
        <f ca="1">IF(MOD(ROW()-13,2)=0,IF(ISBLANK(OFFSET('12. SEGUIMIENTO 2027'!$P$14,INT((ROW()-13)/2),0)),"",OFFSET('12. SEGUIMIENTO 2027'!$P$14,INT((ROW()-13)/2),0)),IF(ISBLANK(OFFSET('9. METAS'!$W$20,INT((ROW()-14)/2),0)),"",OFFSET('9. METAS'!$W$20,INT((ROW()-14)/2),0)))</f>
        <v/>
      </c>
      <c r="M89" s="246" t="str">
        <f ca="1">IF(MOD(ROW()-13,2)=0,IF(ISBLANK(OFFSET('12. SEGUIMIENTO 2027'!$Q$14,INT((ROW()-13)/2),0)),"",OFFSET('12. SEGUIMIENTO 2027'!$Q$14,INT((ROW()-13)/2),0)),IF(ISBLANK(OFFSET('9. METAS'!$X$20,INT((ROW()-14)/2),0)),"",OFFSET('9. METAS'!$X$20,INT((ROW()-14)/2),0)))</f>
        <v/>
      </c>
      <c r="N89" s="1006" t="str">
        <f t="shared" ref="N89" ca="1" si="72">IFERROR(J89/J90,"ND")</f>
        <v>ND</v>
      </c>
      <c r="O89" s="1008" t="str">
        <f t="shared" ref="O89" ca="1" si="73">IFERROR(((J89+K89)/H89),"ND")</f>
        <v>ND</v>
      </c>
      <c r="P89" s="1010"/>
    </row>
    <row r="90" spans="3:16">
      <c r="C90" s="1025"/>
      <c r="D90" s="1018"/>
      <c r="E90" s="1018"/>
      <c r="F90" s="1021"/>
      <c r="G90" s="1023"/>
      <c r="H90" s="1080"/>
      <c r="I90" s="1012"/>
      <c r="J90" s="244">
        <f ca="1">IF(MOD(ROW()-13,2)=0,IF(ISBLANK(OFFSET('12. SEGUIMIENTO 2027'!$N$14,INT((ROW()-13)/2),0)),"",OFFSET('12. SEGUIMIENTO 2027'!$N$14,INT((ROW()-13)/2),0)),IF(ISBLANK(OFFSET('9. METAS'!$U$20,INT((ROW()-14)/2),0)),"",OFFSET('9. METAS'!$U$20,INT((ROW()-14)/2),0)))</f>
        <v>25</v>
      </c>
      <c r="K90" s="245">
        <f ca="1">IF(MOD(ROW()-13,2)=0,IF(ISBLANK(OFFSET('12. SEGUIMIENTO 2027'!$O$14,INT((ROW()-13)/2),0)),"",OFFSET('12. SEGUIMIENTO 2027'!$O$14,INT((ROW()-13)/2),0)),IF(ISBLANK(OFFSET('9. METAS'!$V$20,INT((ROW()-14)/2),0)),"",OFFSET('9. METAS'!$V$20,INT((ROW()-14)/2),0)))</f>
        <v>25</v>
      </c>
      <c r="L90" s="245">
        <f ca="1">IF(MOD(ROW()-13,2)=0,IF(ISBLANK(OFFSET('12. SEGUIMIENTO 2027'!$P$14,INT((ROW()-13)/2),0)),"",OFFSET('12. SEGUIMIENTO 2027'!$P$14,INT((ROW()-13)/2),0)),IF(ISBLANK(OFFSET('9. METAS'!$W$20,INT((ROW()-14)/2),0)),"",OFFSET('9. METAS'!$W$20,INT((ROW()-14)/2),0)))</f>
        <v>25</v>
      </c>
      <c r="M90" s="246">
        <f ca="1">IF(MOD(ROW()-13,2)=0,IF(ISBLANK(OFFSET('12. SEGUIMIENTO 2027'!$Q$14,INT((ROW()-13)/2),0)),"",OFFSET('12. SEGUIMIENTO 2027'!$Q$14,INT((ROW()-13)/2),0)),IF(ISBLANK(OFFSET('9. METAS'!$X$20,INT((ROW()-14)/2),0)),"",OFFSET('9. METAS'!$X$20,INT((ROW()-14)/2),0)))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80">
        <f ca="1">IF(ISBLANK(OFFSET('9. METAS'!$L$20,INT((ROW()-13)/2),0)),"",OFFSET('9. METAS'!$L$20,INT((ROW()-13)/2),0))</f>
        <v>24</v>
      </c>
      <c r="I91" s="1004"/>
      <c r="J91" s="244" t="str">
        <f ca="1">IF(MOD(ROW()-13,2)=0,IF(ISBLANK(OFFSET('12. SEGUIMIENTO 2027'!$N$14,INT((ROW()-13)/2),0)),"",OFFSET('12. SEGUIMIENTO 2027'!$N$14,INT((ROW()-13)/2),0)),IF(ISBLANK(OFFSET('9. METAS'!$U$20,INT((ROW()-14)/2),0)),"",OFFSET('9. METAS'!$U$20,INT((ROW()-14)/2),0)))</f>
        <v/>
      </c>
      <c r="K91" s="245" t="str">
        <f ca="1">IF(MOD(ROW()-13,2)=0,IF(ISBLANK(OFFSET('12. SEGUIMIENTO 2027'!$O$14,INT((ROW()-13)/2),0)),"",OFFSET('12. SEGUIMIENTO 2027'!$O$14,INT((ROW()-13)/2),0)),IF(ISBLANK(OFFSET('9. METAS'!$V$20,INT((ROW()-14)/2),0)),"",OFFSET('9. METAS'!$V$20,INT((ROW()-14)/2),0)))</f>
        <v/>
      </c>
      <c r="L91" s="245" t="str">
        <f ca="1">IF(MOD(ROW()-13,2)=0,IF(ISBLANK(OFFSET('12. SEGUIMIENTO 2027'!$P$14,INT((ROW()-13)/2),0)),"",OFFSET('12. SEGUIMIENTO 2027'!$P$14,INT((ROW()-13)/2),0)),IF(ISBLANK(OFFSET('9. METAS'!$W$20,INT((ROW()-14)/2),0)),"",OFFSET('9. METAS'!$W$20,INT((ROW()-14)/2),0)))</f>
        <v/>
      </c>
      <c r="M91" s="246" t="str">
        <f ca="1">IF(MOD(ROW()-13,2)=0,IF(ISBLANK(OFFSET('12. SEGUIMIENTO 2027'!$Q$14,INT((ROW()-13)/2),0)),"",OFFSET('12. SEGUIMIENTO 2027'!$Q$14,INT((ROW()-13)/2),0)),IF(ISBLANK(OFFSET('9. METAS'!$X$20,INT((ROW()-14)/2),0)),"",OFFSET('9. METAS'!$X$20,INT((ROW()-14)/2),0)))</f>
        <v/>
      </c>
      <c r="N91" s="1006" t="str">
        <f t="shared" ref="N91" ca="1" si="74">IFERROR(J91/J92,"ND")</f>
        <v>ND</v>
      </c>
      <c r="O91" s="1008" t="str">
        <f t="shared" ref="O91" ca="1" si="75">IFERROR(((J91+K91)/H91),"ND")</f>
        <v>ND</v>
      </c>
      <c r="P91" s="1010"/>
    </row>
    <row r="92" spans="3:16">
      <c r="C92" s="1025"/>
      <c r="D92" s="1018"/>
      <c r="E92" s="1018"/>
      <c r="F92" s="1021"/>
      <c r="G92" s="1023"/>
      <c r="H92" s="1080"/>
      <c r="I92" s="1012"/>
      <c r="J92" s="244">
        <f ca="1">IF(MOD(ROW()-13,2)=0,IF(ISBLANK(OFFSET('12. SEGUIMIENTO 2027'!$N$14,INT((ROW()-13)/2),0)),"",OFFSET('12. SEGUIMIENTO 2027'!$N$14,INT((ROW()-13)/2),0)),IF(ISBLANK(OFFSET('9. METAS'!$U$20,INT((ROW()-14)/2),0)),"",OFFSET('9. METAS'!$U$20,INT((ROW()-14)/2),0)))</f>
        <v>6</v>
      </c>
      <c r="K92" s="245">
        <f ca="1">IF(MOD(ROW()-13,2)=0,IF(ISBLANK(OFFSET('12. SEGUIMIENTO 2027'!$O$14,INT((ROW()-13)/2),0)),"",OFFSET('12. SEGUIMIENTO 2027'!$O$14,INT((ROW()-13)/2),0)),IF(ISBLANK(OFFSET('9. METAS'!$V$20,INT((ROW()-14)/2),0)),"",OFFSET('9. METAS'!$V$20,INT((ROW()-14)/2),0)))</f>
        <v>6</v>
      </c>
      <c r="L92" s="245">
        <f ca="1">IF(MOD(ROW()-13,2)=0,IF(ISBLANK(OFFSET('12. SEGUIMIENTO 2027'!$P$14,INT((ROW()-13)/2),0)),"",OFFSET('12. SEGUIMIENTO 2027'!$P$14,INT((ROW()-13)/2),0)),IF(ISBLANK(OFFSET('9. METAS'!$W$20,INT((ROW()-14)/2),0)),"",OFFSET('9. METAS'!$W$20,INT((ROW()-14)/2),0)))</f>
        <v>6</v>
      </c>
      <c r="M92" s="246">
        <f ca="1">IF(MOD(ROW()-13,2)=0,IF(ISBLANK(OFFSET('12. SEGUIMIENTO 2027'!$Q$14,INT((ROW()-13)/2),0)),"",OFFSET('12. SEGUIMIENTO 2027'!$Q$14,INT((ROW()-13)/2),0)),IF(ISBLANK(OFFSET('9. METAS'!$X$20,INT((ROW()-14)/2),0)),"",OFFSET('9. METAS'!$X$20,INT((ROW()-14)/2),0)))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80">
        <f ca="1">IF(ISBLANK(OFFSET('9. METAS'!$L$20,INT((ROW()-13)/2),0)),"",OFFSET('9. METAS'!$L$20,INT((ROW()-13)/2),0))</f>
        <v>174</v>
      </c>
      <c r="I93" s="1004"/>
      <c r="J93" s="244" t="str">
        <f ca="1">IF(MOD(ROW()-13,2)=0,IF(ISBLANK(OFFSET('12. SEGUIMIENTO 2027'!$N$14,INT((ROW()-13)/2),0)),"",OFFSET('12. SEGUIMIENTO 2027'!$N$14,INT((ROW()-13)/2),0)),IF(ISBLANK(OFFSET('9. METAS'!$U$20,INT((ROW()-14)/2),0)),"",OFFSET('9. METAS'!$U$20,INT((ROW()-14)/2),0)))</f>
        <v/>
      </c>
      <c r="K93" s="245" t="str">
        <f ca="1">IF(MOD(ROW()-13,2)=0,IF(ISBLANK(OFFSET('12. SEGUIMIENTO 2027'!$O$14,INT((ROW()-13)/2),0)),"",OFFSET('12. SEGUIMIENTO 2027'!$O$14,INT((ROW()-13)/2),0)),IF(ISBLANK(OFFSET('9. METAS'!$V$20,INT((ROW()-14)/2),0)),"",OFFSET('9. METAS'!$V$20,INT((ROW()-14)/2),0)))</f>
        <v/>
      </c>
      <c r="L93" s="245" t="str">
        <f ca="1">IF(MOD(ROW()-13,2)=0,IF(ISBLANK(OFFSET('12. SEGUIMIENTO 2027'!$P$14,INT((ROW()-13)/2),0)),"",OFFSET('12. SEGUIMIENTO 2027'!$P$14,INT((ROW()-13)/2),0)),IF(ISBLANK(OFFSET('9. METAS'!$W$20,INT((ROW()-14)/2),0)),"",OFFSET('9. METAS'!$W$20,INT((ROW()-14)/2),0)))</f>
        <v/>
      </c>
      <c r="M93" s="246" t="str">
        <f ca="1">IF(MOD(ROW()-13,2)=0,IF(ISBLANK(OFFSET('12. SEGUIMIENTO 2027'!$Q$14,INT((ROW()-13)/2),0)),"",OFFSET('12. SEGUIMIENTO 2027'!$Q$14,INT((ROW()-13)/2),0)),IF(ISBLANK(OFFSET('9. METAS'!$X$20,INT((ROW()-14)/2),0)),"",OFFSET('9. METAS'!$X$20,INT((ROW()-14)/2),0)))</f>
        <v/>
      </c>
      <c r="N93" s="1006" t="str">
        <f t="shared" ref="N93" ca="1" si="76">IFERROR(J93/J94,"ND")</f>
        <v>ND</v>
      </c>
      <c r="O93" s="1008" t="str">
        <f t="shared" ref="O93" ca="1" si="77">IFERROR(((J93+K93)/H93),"ND")</f>
        <v>ND</v>
      </c>
      <c r="P93" s="1010"/>
    </row>
    <row r="94" spans="3:16">
      <c r="C94" s="1025"/>
      <c r="D94" s="1018"/>
      <c r="E94" s="1018"/>
      <c r="F94" s="1021"/>
      <c r="G94" s="1023"/>
      <c r="H94" s="1080"/>
      <c r="I94" s="1012"/>
      <c r="J94" s="244">
        <f ca="1">IF(MOD(ROW()-13,2)=0,IF(ISBLANK(OFFSET('12. SEGUIMIENTO 2027'!$N$14,INT((ROW()-13)/2),0)),"",OFFSET('12. SEGUIMIENTO 2027'!$N$14,INT((ROW()-13)/2),0)),IF(ISBLANK(OFFSET('9. METAS'!$U$20,INT((ROW()-14)/2),0)),"",OFFSET('9. METAS'!$U$20,INT((ROW()-14)/2),0)))</f>
        <v>43</v>
      </c>
      <c r="K94" s="245">
        <f ca="1">IF(MOD(ROW()-13,2)=0,IF(ISBLANK(OFFSET('12. SEGUIMIENTO 2027'!$O$14,INT((ROW()-13)/2),0)),"",OFFSET('12. SEGUIMIENTO 2027'!$O$14,INT((ROW()-13)/2),0)),IF(ISBLANK(OFFSET('9. METAS'!$V$20,INT((ROW()-14)/2),0)),"",OFFSET('9. METAS'!$V$20,INT((ROW()-14)/2),0)))</f>
        <v>44</v>
      </c>
      <c r="L94" s="245">
        <f ca="1">IF(MOD(ROW()-13,2)=0,IF(ISBLANK(OFFSET('12. SEGUIMIENTO 2027'!$P$14,INT((ROW()-13)/2),0)),"",OFFSET('12. SEGUIMIENTO 2027'!$P$14,INT((ROW()-13)/2),0)),IF(ISBLANK(OFFSET('9. METAS'!$W$20,INT((ROW()-14)/2),0)),"",OFFSET('9. METAS'!$W$20,INT((ROW()-14)/2),0)))</f>
        <v>44</v>
      </c>
      <c r="M94" s="246">
        <f ca="1">IF(MOD(ROW()-13,2)=0,IF(ISBLANK(OFFSET('12. SEGUIMIENTO 2027'!$Q$14,INT((ROW()-13)/2),0)),"",OFFSET('12. SEGUIMIENTO 2027'!$Q$14,INT((ROW()-13)/2),0)),IF(ISBLANK(OFFSET('9. METAS'!$X$20,INT((ROW()-14)/2),0)),"",OFFSET('9. METAS'!$X$20,INT((ROW()-14)/2),0)))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80">
        <f ca="1">IF(ISBLANK(OFFSET('9. METAS'!$L$20,INT((ROW()-13)/2),0)),"",OFFSET('9. METAS'!$L$20,INT((ROW()-13)/2),0))</f>
        <v>12</v>
      </c>
      <c r="I95" s="1004"/>
      <c r="J95" s="244" t="str">
        <f ca="1">IF(MOD(ROW()-13,2)=0,IF(ISBLANK(OFFSET('12. SEGUIMIENTO 2027'!$N$14,INT((ROW()-13)/2),0)),"",OFFSET('12. SEGUIMIENTO 2027'!$N$14,INT((ROW()-13)/2),0)),IF(ISBLANK(OFFSET('9. METAS'!$U$20,INT((ROW()-14)/2),0)),"",OFFSET('9. METAS'!$U$20,INT((ROW()-14)/2),0)))</f>
        <v/>
      </c>
      <c r="K95" s="245" t="str">
        <f ca="1">IF(MOD(ROW()-13,2)=0,IF(ISBLANK(OFFSET('12. SEGUIMIENTO 2027'!$O$14,INT((ROW()-13)/2),0)),"",OFFSET('12. SEGUIMIENTO 2027'!$O$14,INT((ROW()-13)/2),0)),IF(ISBLANK(OFFSET('9. METAS'!$V$20,INT((ROW()-14)/2),0)),"",OFFSET('9. METAS'!$V$20,INT((ROW()-14)/2),0)))</f>
        <v/>
      </c>
      <c r="L95" s="245" t="str">
        <f ca="1">IF(MOD(ROW()-13,2)=0,IF(ISBLANK(OFFSET('12. SEGUIMIENTO 2027'!$P$14,INT((ROW()-13)/2),0)),"",OFFSET('12. SEGUIMIENTO 2027'!$P$14,INT((ROW()-13)/2),0)),IF(ISBLANK(OFFSET('9. METAS'!$W$20,INT((ROW()-14)/2),0)),"",OFFSET('9. METAS'!$W$20,INT((ROW()-14)/2),0)))</f>
        <v/>
      </c>
      <c r="M95" s="246" t="str">
        <f ca="1">IF(MOD(ROW()-13,2)=0,IF(ISBLANK(OFFSET('12. SEGUIMIENTO 2027'!$Q$14,INT((ROW()-13)/2),0)),"",OFFSET('12. SEGUIMIENTO 2027'!$Q$14,INT((ROW()-13)/2),0)),IF(ISBLANK(OFFSET('9. METAS'!$X$20,INT((ROW()-14)/2),0)),"",OFFSET('9. METAS'!$X$20,INT((ROW()-14)/2),0)))</f>
        <v/>
      </c>
      <c r="N95" s="1006" t="str">
        <f t="shared" ref="N95" ca="1" si="78">IFERROR(J95/J96,"ND")</f>
        <v>ND</v>
      </c>
      <c r="O95" s="1008" t="str">
        <f t="shared" ref="O95" ca="1" si="79">IFERROR(((J95+K95)/H95),"ND")</f>
        <v>ND</v>
      </c>
      <c r="P95" s="1010"/>
    </row>
    <row r="96" spans="3:16">
      <c r="C96" s="1025"/>
      <c r="D96" s="1018"/>
      <c r="E96" s="1018"/>
      <c r="F96" s="1021"/>
      <c r="G96" s="1023"/>
      <c r="H96" s="1080"/>
      <c r="I96" s="1012"/>
      <c r="J96" s="244">
        <f ca="1">IF(MOD(ROW()-13,2)=0,IF(ISBLANK(OFFSET('12. SEGUIMIENTO 2027'!$N$14,INT((ROW()-13)/2),0)),"",OFFSET('12. SEGUIMIENTO 2027'!$N$14,INT((ROW()-13)/2),0)),IF(ISBLANK(OFFSET('9. METAS'!$U$20,INT((ROW()-14)/2),0)),"",OFFSET('9. METAS'!$U$20,INT((ROW()-14)/2),0)))</f>
        <v>3</v>
      </c>
      <c r="K96" s="245">
        <f ca="1">IF(MOD(ROW()-13,2)=0,IF(ISBLANK(OFFSET('12. SEGUIMIENTO 2027'!$O$14,INT((ROW()-13)/2),0)),"",OFFSET('12. SEGUIMIENTO 2027'!$O$14,INT((ROW()-13)/2),0)),IF(ISBLANK(OFFSET('9. METAS'!$V$20,INT((ROW()-14)/2),0)),"",OFFSET('9. METAS'!$V$20,INT((ROW()-14)/2),0)))</f>
        <v>3</v>
      </c>
      <c r="L96" s="245">
        <f ca="1">IF(MOD(ROW()-13,2)=0,IF(ISBLANK(OFFSET('12. SEGUIMIENTO 2027'!$P$14,INT((ROW()-13)/2),0)),"",OFFSET('12. SEGUIMIENTO 2027'!$P$14,INT((ROW()-13)/2),0)),IF(ISBLANK(OFFSET('9. METAS'!$W$20,INT((ROW()-14)/2),0)),"",OFFSET('9. METAS'!$W$20,INT((ROW()-14)/2),0)))</f>
        <v>3</v>
      </c>
      <c r="M96" s="246">
        <f ca="1">IF(MOD(ROW()-13,2)=0,IF(ISBLANK(OFFSET('12. SEGUIMIENTO 2027'!$Q$14,INT((ROW()-13)/2),0)),"",OFFSET('12. SEGUIMIENTO 2027'!$Q$14,INT((ROW()-13)/2),0)),IF(ISBLANK(OFFSET('9. METAS'!$X$20,INT((ROW()-14)/2),0)),"",OFFSET('9. METAS'!$X$20,INT((ROW()-14)/2),0)))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80" t="str">
        <f ca="1">IF(ISBLANK(OFFSET('9. METAS'!$L$20,INT((ROW()-13)/2),0)),"",OFFSET('9. METAS'!$L$20,INT((ROW()-13)/2),0))</f>
        <v/>
      </c>
      <c r="I97" s="1004"/>
      <c r="J97" s="244" t="str">
        <f ca="1">IF(MOD(ROW()-13,2)=0,IF(ISBLANK(OFFSET('12. SEGUIMIENTO 2027'!$N$14,INT((ROW()-13)/2),0)),"",OFFSET('12. SEGUIMIENTO 2027'!$N$14,INT((ROW()-13)/2),0)),IF(ISBLANK(OFFSET('9. METAS'!$U$20,INT((ROW()-14)/2),0)),"",OFFSET('9. METAS'!$U$20,INT((ROW()-14)/2),0)))</f>
        <v/>
      </c>
      <c r="K97" s="245" t="str">
        <f ca="1">IF(MOD(ROW()-13,2)=0,IF(ISBLANK(OFFSET('12. SEGUIMIENTO 2027'!$O$14,INT((ROW()-13)/2),0)),"",OFFSET('12. SEGUIMIENTO 2027'!$O$14,INT((ROW()-13)/2),0)),IF(ISBLANK(OFFSET('9. METAS'!$V$20,INT((ROW()-14)/2),0)),"",OFFSET('9. METAS'!$V$20,INT((ROW()-14)/2),0)))</f>
        <v/>
      </c>
      <c r="L97" s="245" t="str">
        <f ca="1">IF(MOD(ROW()-13,2)=0,IF(ISBLANK(OFFSET('12. SEGUIMIENTO 2027'!$P$14,INT((ROW()-13)/2),0)),"",OFFSET('12. SEGUIMIENTO 2027'!$P$14,INT((ROW()-13)/2),0)),IF(ISBLANK(OFFSET('9. METAS'!$W$20,INT((ROW()-14)/2),0)),"",OFFSET('9. METAS'!$W$20,INT((ROW()-14)/2),0)))</f>
        <v/>
      </c>
      <c r="M97" s="246" t="str">
        <f ca="1">IF(MOD(ROW()-13,2)=0,IF(ISBLANK(OFFSET('12. SEGUIMIENTO 2027'!$Q$14,INT((ROW()-13)/2),0)),"",OFFSET('12. SEGUIMIENTO 2027'!$Q$14,INT((ROW()-13)/2),0)),IF(ISBLANK(OFFSET('9. METAS'!$X$20,INT((ROW()-14)/2),0)),"",OFFSET('9. METAS'!$X$20,INT((ROW()-14)/2),0)))</f>
        <v/>
      </c>
      <c r="N97" s="1006" t="str">
        <f t="shared" ref="N97" ca="1" si="80">IFERROR(J97/J98,"ND")</f>
        <v>ND</v>
      </c>
      <c r="O97" s="1008" t="str">
        <f t="shared" ref="O97" ca="1" si="81">IFERROR(((J97+K97)/H97),"ND")</f>
        <v>ND</v>
      </c>
      <c r="P97" s="1010"/>
    </row>
    <row r="98" spans="3:16">
      <c r="C98" s="1025"/>
      <c r="D98" s="1018"/>
      <c r="E98" s="1018"/>
      <c r="F98" s="1021"/>
      <c r="G98" s="1023"/>
      <c r="H98" s="1080"/>
      <c r="I98" s="1012"/>
      <c r="J98" s="244" t="str">
        <f ca="1">IF(MOD(ROW()-13,2)=0,IF(ISBLANK(OFFSET('12. SEGUIMIENTO 2027'!$N$14,INT((ROW()-13)/2),0)),"",OFFSET('12. SEGUIMIENTO 2027'!$N$14,INT((ROW()-13)/2),0)),IF(ISBLANK(OFFSET('9. METAS'!$U$20,INT((ROW()-14)/2),0)),"",OFFSET('9. METAS'!$U$20,INT((ROW()-14)/2),0)))</f>
        <v/>
      </c>
      <c r="K98" s="245" t="str">
        <f ca="1">IF(MOD(ROW()-13,2)=0,IF(ISBLANK(OFFSET('12. SEGUIMIENTO 2027'!$O$14,INT((ROW()-13)/2),0)),"",OFFSET('12. SEGUIMIENTO 2027'!$O$14,INT((ROW()-13)/2),0)),IF(ISBLANK(OFFSET('9. METAS'!$V$20,INT((ROW()-14)/2),0)),"",OFFSET('9. METAS'!$V$20,INT((ROW()-14)/2),0)))</f>
        <v/>
      </c>
      <c r="L98" s="245" t="str">
        <f ca="1">IF(MOD(ROW()-13,2)=0,IF(ISBLANK(OFFSET('12. SEGUIMIENTO 2027'!$P$14,INT((ROW()-13)/2),0)),"",OFFSET('12. SEGUIMIENTO 2027'!$P$14,INT((ROW()-13)/2),0)),IF(ISBLANK(OFFSET('9. METAS'!$W$20,INT((ROW()-14)/2),0)),"",OFFSET('9. METAS'!$W$20,INT((ROW()-14)/2),0)))</f>
        <v/>
      </c>
      <c r="M98" s="246" t="str">
        <f ca="1">IF(MOD(ROW()-13,2)=0,IF(ISBLANK(OFFSET('12. SEGUIMIENTO 2027'!$Q$14,INT((ROW()-13)/2),0)),"",OFFSET('12. SEGUIMIENTO 2027'!$Q$14,INT((ROW()-13)/2),0)),IF(ISBLANK(OFFSET('9. METAS'!$X$20,INT((ROW()-14)/2),0)),"",OFFSET('9. METAS'!$X$20,INT((ROW()-14)/2),0)))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80" t="str">
        <f ca="1">IF(ISBLANK(OFFSET('9. METAS'!$L$20,INT((ROW()-13)/2),0)),"",OFFSET('9. METAS'!$L$20,INT((ROW()-13)/2),0))</f>
        <v/>
      </c>
      <c r="I99" s="1004"/>
      <c r="J99" s="244" t="str">
        <f ca="1">IF(MOD(ROW()-13,2)=0,IF(ISBLANK(OFFSET('12. SEGUIMIENTO 2027'!$N$14,INT((ROW()-13)/2),0)),"",OFFSET('12. SEGUIMIENTO 2027'!$N$14,INT((ROW()-13)/2),0)),IF(ISBLANK(OFFSET('9. METAS'!$U$20,INT((ROW()-14)/2),0)),"",OFFSET('9. METAS'!$U$20,INT((ROW()-14)/2),0)))</f>
        <v/>
      </c>
      <c r="K99" s="245" t="str">
        <f ca="1">IF(MOD(ROW()-13,2)=0,IF(ISBLANK(OFFSET('12. SEGUIMIENTO 2027'!$O$14,INT((ROW()-13)/2),0)),"",OFFSET('12. SEGUIMIENTO 2027'!$O$14,INT((ROW()-13)/2),0)),IF(ISBLANK(OFFSET('9. METAS'!$V$20,INT((ROW()-14)/2),0)),"",OFFSET('9. METAS'!$V$20,INT((ROW()-14)/2),0)))</f>
        <v/>
      </c>
      <c r="L99" s="245" t="str">
        <f ca="1">IF(MOD(ROW()-13,2)=0,IF(ISBLANK(OFFSET('12. SEGUIMIENTO 2027'!$P$14,INT((ROW()-13)/2),0)),"",OFFSET('12. SEGUIMIENTO 2027'!$P$14,INT((ROW()-13)/2),0)),IF(ISBLANK(OFFSET('9. METAS'!$W$20,INT((ROW()-14)/2),0)),"",OFFSET('9. METAS'!$W$20,INT((ROW()-14)/2),0)))</f>
        <v/>
      </c>
      <c r="M99" s="246" t="str">
        <f ca="1">IF(MOD(ROW()-13,2)=0,IF(ISBLANK(OFFSET('12. SEGUIMIENTO 2027'!$Q$14,INT((ROW()-13)/2),0)),"",OFFSET('12. SEGUIMIENTO 2027'!$Q$14,INT((ROW()-13)/2),0)),IF(ISBLANK(OFFSET('9. METAS'!$X$20,INT((ROW()-14)/2),0)),"",OFFSET('9. METAS'!$X$20,INT((ROW()-14)/2),0)))</f>
        <v/>
      </c>
      <c r="N99" s="1006" t="str">
        <f t="shared" ref="N99" ca="1" si="82">IFERROR(J99/J100,"ND")</f>
        <v>ND</v>
      </c>
      <c r="O99" s="1008" t="str">
        <f t="shared" ref="O99" ca="1" si="83">IFERROR(((J99+K99)/H99),"ND")</f>
        <v>ND</v>
      </c>
      <c r="P99" s="1010"/>
    </row>
    <row r="100" spans="3:16">
      <c r="C100" s="1025"/>
      <c r="D100" s="1018"/>
      <c r="E100" s="1018"/>
      <c r="F100" s="1021"/>
      <c r="G100" s="1023"/>
      <c r="H100" s="1080"/>
      <c r="I100" s="1012"/>
      <c r="J100" s="244" t="str">
        <f ca="1">IF(MOD(ROW()-13,2)=0,IF(ISBLANK(OFFSET('12. SEGUIMIENTO 2027'!$N$14,INT((ROW()-13)/2),0)),"",OFFSET('12. SEGUIMIENTO 2027'!$N$14,INT((ROW()-13)/2),0)),IF(ISBLANK(OFFSET('9. METAS'!$U$20,INT((ROW()-14)/2),0)),"",OFFSET('9. METAS'!$U$20,INT((ROW()-14)/2),0)))</f>
        <v/>
      </c>
      <c r="K100" s="245" t="str">
        <f ca="1">IF(MOD(ROW()-13,2)=0,IF(ISBLANK(OFFSET('12. SEGUIMIENTO 2027'!$O$14,INT((ROW()-13)/2),0)),"",OFFSET('12. SEGUIMIENTO 2027'!$O$14,INT((ROW()-13)/2),0)),IF(ISBLANK(OFFSET('9. METAS'!$V$20,INT((ROW()-14)/2),0)),"",OFFSET('9. METAS'!$V$20,INT((ROW()-14)/2),0)))</f>
        <v/>
      </c>
      <c r="L100" s="245" t="str">
        <f ca="1">IF(MOD(ROW()-13,2)=0,IF(ISBLANK(OFFSET('12. SEGUIMIENTO 2027'!$P$14,INT((ROW()-13)/2),0)),"",OFFSET('12. SEGUIMIENTO 2027'!$P$14,INT((ROW()-13)/2),0)),IF(ISBLANK(OFFSET('9. METAS'!$W$20,INT((ROW()-14)/2),0)),"",OFFSET('9. METAS'!$W$20,INT((ROW()-14)/2),0)))</f>
        <v/>
      </c>
      <c r="M100" s="246" t="str">
        <f ca="1">IF(MOD(ROW()-13,2)=0,IF(ISBLANK(OFFSET('12. SEGUIMIENTO 2027'!$Q$14,INT((ROW()-13)/2),0)),"",OFFSET('12. SEGUIMIENTO 2027'!$Q$14,INT((ROW()-13)/2),0)),IF(ISBLANK(OFFSET('9. METAS'!$X$20,INT((ROW()-14)/2),0)),"",OFFSET('9. METAS'!$X$20,INT((ROW()-14)/2),0)))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80">
        <f ca="1">IF(ISBLANK(OFFSET('9. METAS'!$L$20,INT((ROW()-13)/2),0)),"",OFFSET('9. METAS'!$L$20,INT((ROW()-13)/2),0))</f>
        <v>100</v>
      </c>
      <c r="I101" s="1004"/>
      <c r="J101" s="244" t="str">
        <f ca="1">IF(MOD(ROW()-13,2)=0,IF(ISBLANK(OFFSET('12. SEGUIMIENTO 2027'!$N$14,INT((ROW()-13)/2),0)),"",OFFSET('12. SEGUIMIENTO 2027'!$N$14,INT((ROW()-13)/2),0)),IF(ISBLANK(OFFSET('9. METAS'!$U$20,INT((ROW()-14)/2),0)),"",OFFSET('9. METAS'!$U$20,INT((ROW()-14)/2),0)))</f>
        <v/>
      </c>
      <c r="K101" s="245" t="str">
        <f ca="1">IF(MOD(ROW()-13,2)=0,IF(ISBLANK(OFFSET('12. SEGUIMIENTO 2027'!$O$14,INT((ROW()-13)/2),0)),"",OFFSET('12. SEGUIMIENTO 2027'!$O$14,INT((ROW()-13)/2),0)),IF(ISBLANK(OFFSET('9. METAS'!$V$20,INT((ROW()-14)/2),0)),"",OFFSET('9. METAS'!$V$20,INT((ROW()-14)/2),0)))</f>
        <v/>
      </c>
      <c r="L101" s="245" t="str">
        <f ca="1">IF(MOD(ROW()-13,2)=0,IF(ISBLANK(OFFSET('12. SEGUIMIENTO 2027'!$P$14,INT((ROW()-13)/2),0)),"",OFFSET('12. SEGUIMIENTO 2027'!$P$14,INT((ROW()-13)/2),0)),IF(ISBLANK(OFFSET('9. METAS'!$W$20,INT((ROW()-14)/2),0)),"",OFFSET('9. METAS'!$W$20,INT((ROW()-14)/2),0)))</f>
        <v/>
      </c>
      <c r="M101" s="246" t="str">
        <f ca="1">IF(MOD(ROW()-13,2)=0,IF(ISBLANK(OFFSET('12. SEGUIMIENTO 2027'!$Q$14,INT((ROW()-13)/2),0)),"",OFFSET('12. SEGUIMIENTO 2027'!$Q$14,INT((ROW()-13)/2),0)),IF(ISBLANK(OFFSET('9. METAS'!$X$20,INT((ROW()-14)/2),0)),"",OFFSET('9. METAS'!$X$20,INT((ROW()-14)/2),0)))</f>
        <v/>
      </c>
      <c r="N101" s="1006" t="str">
        <f t="shared" ref="N101" ca="1" si="84">IFERROR(J101/J102,"ND")</f>
        <v>ND</v>
      </c>
      <c r="O101" s="1008" t="str">
        <f t="shared" ref="O101" ca="1" si="85">IFERROR(((J101+K101)/H101),"ND")</f>
        <v>ND</v>
      </c>
      <c r="P101" s="1010"/>
    </row>
    <row r="102" spans="3:16">
      <c r="C102" s="1025"/>
      <c r="D102" s="1018"/>
      <c r="E102" s="1018"/>
      <c r="F102" s="1021"/>
      <c r="G102" s="1023"/>
      <c r="H102" s="1080"/>
      <c r="I102" s="1012"/>
      <c r="J102" s="244">
        <f ca="1">IF(MOD(ROW()-13,2)=0,IF(ISBLANK(OFFSET('12. SEGUIMIENTO 2027'!$N$14,INT((ROW()-13)/2),0)),"",OFFSET('12. SEGUIMIENTO 2027'!$N$14,INT((ROW()-13)/2),0)),IF(ISBLANK(OFFSET('9. METAS'!$U$20,INT((ROW()-14)/2),0)),"",OFFSET('9. METAS'!$U$20,INT((ROW()-14)/2),0)))</f>
        <v>25</v>
      </c>
      <c r="K102" s="245">
        <f ca="1">IF(MOD(ROW()-13,2)=0,IF(ISBLANK(OFFSET('12. SEGUIMIENTO 2027'!$O$14,INT((ROW()-13)/2),0)),"",OFFSET('12. SEGUIMIENTO 2027'!$O$14,INT((ROW()-13)/2),0)),IF(ISBLANK(OFFSET('9. METAS'!$V$20,INT((ROW()-14)/2),0)),"",OFFSET('9. METAS'!$V$20,INT((ROW()-14)/2),0)))</f>
        <v>25</v>
      </c>
      <c r="L102" s="245">
        <f ca="1">IF(MOD(ROW()-13,2)=0,IF(ISBLANK(OFFSET('12. SEGUIMIENTO 2027'!$P$14,INT((ROW()-13)/2),0)),"",OFFSET('12. SEGUIMIENTO 2027'!$P$14,INT((ROW()-13)/2),0)),IF(ISBLANK(OFFSET('9. METAS'!$W$20,INT((ROW()-14)/2),0)),"",OFFSET('9. METAS'!$W$20,INT((ROW()-14)/2),0)))</f>
        <v>25</v>
      </c>
      <c r="M102" s="246">
        <f ca="1">IF(MOD(ROW()-13,2)=0,IF(ISBLANK(OFFSET('12. SEGUIMIENTO 2027'!$Q$14,INT((ROW()-13)/2),0)),"",OFFSET('12. SEGUIMIENTO 2027'!$Q$14,INT((ROW()-13)/2),0)),IF(ISBLANK(OFFSET('9. METAS'!$X$20,INT((ROW()-14)/2),0)),"",OFFSET('9. METAS'!$X$20,INT((ROW()-14)/2),0)))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80">
        <f ca="1">IF(ISBLANK(OFFSET('9. METAS'!$L$20,INT((ROW()-13)/2),0)),"",OFFSET('9. METAS'!$L$20,INT((ROW()-13)/2),0))</f>
        <v>5</v>
      </c>
      <c r="I103" s="1004"/>
      <c r="J103" s="244" t="str">
        <f ca="1">IF(MOD(ROW()-13,2)=0,IF(ISBLANK(OFFSET('12. SEGUIMIENTO 2027'!$N$14,INT((ROW()-13)/2),0)),"",OFFSET('12. SEGUIMIENTO 2027'!$N$14,INT((ROW()-13)/2),0)),IF(ISBLANK(OFFSET('9. METAS'!$U$20,INT((ROW()-14)/2),0)),"",OFFSET('9. METAS'!$U$20,INT((ROW()-14)/2),0)))</f>
        <v/>
      </c>
      <c r="K103" s="245" t="str">
        <f ca="1">IF(MOD(ROW()-13,2)=0,IF(ISBLANK(OFFSET('12. SEGUIMIENTO 2027'!$O$14,INT((ROW()-13)/2),0)),"",OFFSET('12. SEGUIMIENTO 2027'!$O$14,INT((ROW()-13)/2),0)),IF(ISBLANK(OFFSET('9. METAS'!$V$20,INT((ROW()-14)/2),0)),"",OFFSET('9. METAS'!$V$20,INT((ROW()-14)/2),0)))</f>
        <v/>
      </c>
      <c r="L103" s="245" t="str">
        <f ca="1">IF(MOD(ROW()-13,2)=0,IF(ISBLANK(OFFSET('12. SEGUIMIENTO 2027'!$P$14,INT((ROW()-13)/2),0)),"",OFFSET('12. SEGUIMIENTO 2027'!$P$14,INT((ROW()-13)/2),0)),IF(ISBLANK(OFFSET('9. METAS'!$W$20,INT((ROW()-14)/2),0)),"",OFFSET('9. METAS'!$W$20,INT((ROW()-14)/2),0)))</f>
        <v/>
      </c>
      <c r="M103" s="246" t="str">
        <f ca="1">IF(MOD(ROW()-13,2)=0,IF(ISBLANK(OFFSET('12. SEGUIMIENTO 2027'!$Q$14,INT((ROW()-13)/2),0)),"",OFFSET('12. SEGUIMIENTO 2027'!$Q$14,INT((ROW()-13)/2),0)),IF(ISBLANK(OFFSET('9. METAS'!$X$20,INT((ROW()-14)/2),0)),"",OFFSET('9. METAS'!$X$20,INT((ROW()-14)/2),0)))</f>
        <v/>
      </c>
      <c r="N103" s="1006" t="str">
        <f t="shared" ref="N103" ca="1" si="86">IFERROR(J103/J104,"ND")</f>
        <v>ND</v>
      </c>
      <c r="O103" s="1008" t="str">
        <f t="shared" ref="O103" ca="1" si="87">IFERROR(((J103+K103)/H103),"ND")</f>
        <v>ND</v>
      </c>
      <c r="P103" s="1010"/>
    </row>
    <row r="104" spans="3:16">
      <c r="C104" s="1025"/>
      <c r="D104" s="1018"/>
      <c r="E104" s="1018"/>
      <c r="F104" s="1021"/>
      <c r="G104" s="1023"/>
      <c r="H104" s="1080"/>
      <c r="I104" s="1012"/>
      <c r="J104" s="244">
        <f ca="1">IF(MOD(ROW()-13,2)=0,IF(ISBLANK(OFFSET('12. SEGUIMIENTO 2027'!$N$14,INT((ROW()-13)/2),0)),"",OFFSET('12. SEGUIMIENTO 2027'!$N$14,INT((ROW()-13)/2),0)),IF(ISBLANK(OFFSET('9. METAS'!$U$20,INT((ROW()-14)/2),0)),"",OFFSET('9. METAS'!$U$20,INT((ROW()-14)/2),0)))</f>
        <v>1</v>
      </c>
      <c r="K104" s="245">
        <f ca="1">IF(MOD(ROW()-13,2)=0,IF(ISBLANK(OFFSET('12. SEGUIMIENTO 2027'!$O$14,INT((ROW()-13)/2),0)),"",OFFSET('12. SEGUIMIENTO 2027'!$O$14,INT((ROW()-13)/2),0)),IF(ISBLANK(OFFSET('9. METAS'!$V$20,INT((ROW()-14)/2),0)),"",OFFSET('9. METAS'!$V$20,INT((ROW()-14)/2),0)))</f>
        <v>2</v>
      </c>
      <c r="L104" s="245">
        <f ca="1">IF(MOD(ROW()-13,2)=0,IF(ISBLANK(OFFSET('12. SEGUIMIENTO 2027'!$P$14,INT((ROW()-13)/2),0)),"",OFFSET('12. SEGUIMIENTO 2027'!$P$14,INT((ROW()-13)/2),0)),IF(ISBLANK(OFFSET('9. METAS'!$W$20,INT((ROW()-14)/2),0)),"",OFFSET('9. METAS'!$W$20,INT((ROW()-14)/2),0)))</f>
        <v>1</v>
      </c>
      <c r="M104" s="246">
        <f ca="1">IF(MOD(ROW()-13,2)=0,IF(ISBLANK(OFFSET('12. SEGUIMIENTO 2027'!$Q$14,INT((ROW()-13)/2),0)),"",OFFSET('12. SEGUIMIENTO 2027'!$Q$14,INT((ROW()-13)/2),0)),IF(ISBLANK(OFFSET('9. METAS'!$X$20,INT((ROW()-14)/2),0)),"",OFFSET('9. METAS'!$X$20,INT((ROW()-14)/2),0)))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80">
        <f ca="1">IF(ISBLANK(OFFSET('9. METAS'!$L$20,INT((ROW()-13)/2),0)),"",OFFSET('9. METAS'!$L$20,INT((ROW()-13)/2),0))</f>
        <v>95</v>
      </c>
      <c r="I105" s="1004"/>
      <c r="J105" s="244" t="str">
        <f ca="1">IF(MOD(ROW()-13,2)=0,IF(ISBLANK(OFFSET('12. SEGUIMIENTO 2027'!$N$14,INT((ROW()-13)/2),0)),"",OFFSET('12. SEGUIMIENTO 2027'!$N$14,INT((ROW()-13)/2),0)),IF(ISBLANK(OFFSET('9. METAS'!$U$20,INT((ROW()-14)/2),0)),"",OFFSET('9. METAS'!$U$20,INT((ROW()-14)/2),0)))</f>
        <v/>
      </c>
      <c r="K105" s="245" t="str">
        <f ca="1">IF(MOD(ROW()-13,2)=0,IF(ISBLANK(OFFSET('12. SEGUIMIENTO 2027'!$O$14,INT((ROW()-13)/2),0)),"",OFFSET('12. SEGUIMIENTO 2027'!$O$14,INT((ROW()-13)/2),0)),IF(ISBLANK(OFFSET('9. METAS'!$V$20,INT((ROW()-14)/2),0)),"",OFFSET('9. METAS'!$V$20,INT((ROW()-14)/2),0)))</f>
        <v/>
      </c>
      <c r="L105" s="245" t="str">
        <f ca="1">IF(MOD(ROW()-13,2)=0,IF(ISBLANK(OFFSET('12. SEGUIMIENTO 2027'!$P$14,INT((ROW()-13)/2),0)),"",OFFSET('12. SEGUIMIENTO 2027'!$P$14,INT((ROW()-13)/2),0)),IF(ISBLANK(OFFSET('9. METAS'!$W$20,INT((ROW()-14)/2),0)),"",OFFSET('9. METAS'!$W$20,INT((ROW()-14)/2),0)))</f>
        <v/>
      </c>
      <c r="M105" s="246" t="str">
        <f ca="1">IF(MOD(ROW()-13,2)=0,IF(ISBLANK(OFFSET('12. SEGUIMIENTO 2027'!$Q$14,INT((ROW()-13)/2),0)),"",OFFSET('12. SEGUIMIENTO 2027'!$Q$14,INT((ROW()-13)/2),0)),IF(ISBLANK(OFFSET('9. METAS'!$X$20,INT((ROW()-14)/2),0)),"",OFFSET('9. METAS'!$X$20,INT((ROW()-14)/2),0)))</f>
        <v/>
      </c>
      <c r="N105" s="1006" t="str">
        <f t="shared" ref="N105" ca="1" si="88">IFERROR(J105/J106,"ND")</f>
        <v>ND</v>
      </c>
      <c r="O105" s="1008" t="str">
        <f t="shared" ref="O105" ca="1" si="89">IFERROR(((J105+K105)/H105),"ND")</f>
        <v>ND</v>
      </c>
      <c r="P105" s="1010"/>
    </row>
    <row r="106" spans="3:16">
      <c r="C106" s="1025"/>
      <c r="D106" s="1018"/>
      <c r="E106" s="1018"/>
      <c r="F106" s="1021"/>
      <c r="G106" s="1023"/>
      <c r="H106" s="1080"/>
      <c r="I106" s="1012"/>
      <c r="J106" s="244">
        <f ca="1">IF(MOD(ROW()-13,2)=0,IF(ISBLANK(OFFSET('12. SEGUIMIENTO 2027'!$N$14,INT((ROW()-13)/2),0)),"",OFFSET('12. SEGUIMIENTO 2027'!$N$14,INT((ROW()-13)/2),0)),IF(ISBLANK(OFFSET('9. METAS'!$U$20,INT((ROW()-14)/2),0)),"",OFFSET('9. METAS'!$U$20,INT((ROW()-14)/2),0)))</f>
        <v>0</v>
      </c>
      <c r="K106" s="245">
        <f ca="1">IF(MOD(ROW()-13,2)=0,IF(ISBLANK(OFFSET('12. SEGUIMIENTO 2027'!$O$14,INT((ROW()-13)/2),0)),"",OFFSET('12. SEGUIMIENTO 2027'!$O$14,INT((ROW()-13)/2),0)),IF(ISBLANK(OFFSET('9. METAS'!$V$20,INT((ROW()-14)/2),0)),"",OFFSET('9. METAS'!$V$20,INT((ROW()-14)/2),0)))</f>
        <v>0</v>
      </c>
      <c r="L106" s="245">
        <f ca="1">IF(MOD(ROW()-13,2)=0,IF(ISBLANK(OFFSET('12. SEGUIMIENTO 2027'!$P$14,INT((ROW()-13)/2),0)),"",OFFSET('12. SEGUIMIENTO 2027'!$P$14,INT((ROW()-13)/2),0)),IF(ISBLANK(OFFSET('9. METAS'!$W$20,INT((ROW()-14)/2),0)),"",OFFSET('9. METAS'!$W$20,INT((ROW()-14)/2),0)))</f>
        <v>0</v>
      </c>
      <c r="M106" s="246">
        <f ca="1">IF(MOD(ROW()-13,2)=0,IF(ISBLANK(OFFSET('12. SEGUIMIENTO 2027'!$Q$14,INT((ROW()-13)/2),0)),"",OFFSET('12. SEGUIMIENTO 2027'!$Q$14,INT((ROW()-13)/2),0)),IF(ISBLANK(OFFSET('9. METAS'!$X$20,INT((ROW()-14)/2),0)),"",OFFSET('9. METAS'!$X$20,INT((ROW()-14)/2),0)))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80">
        <f ca="1">IF(ISBLANK(OFFSET('9. METAS'!$L$20,INT((ROW()-13)/2),0)),"",OFFSET('9. METAS'!$L$20,INT((ROW()-13)/2),0))</f>
        <v>33</v>
      </c>
      <c r="I107" s="1004"/>
      <c r="J107" s="244" t="str">
        <f ca="1">IF(MOD(ROW()-13,2)=0,IF(ISBLANK(OFFSET('12. SEGUIMIENTO 2027'!$N$14,INT((ROW()-13)/2),0)),"",OFFSET('12. SEGUIMIENTO 2027'!$N$14,INT((ROW()-13)/2),0)),IF(ISBLANK(OFFSET('9. METAS'!$U$20,INT((ROW()-14)/2),0)),"",OFFSET('9. METAS'!$U$20,INT((ROW()-14)/2),0)))</f>
        <v/>
      </c>
      <c r="K107" s="245" t="str">
        <f ca="1">IF(MOD(ROW()-13,2)=0,IF(ISBLANK(OFFSET('12. SEGUIMIENTO 2027'!$O$14,INT((ROW()-13)/2),0)),"",OFFSET('12. SEGUIMIENTO 2027'!$O$14,INT((ROW()-13)/2),0)),IF(ISBLANK(OFFSET('9. METAS'!$V$20,INT((ROW()-14)/2),0)),"",OFFSET('9. METAS'!$V$20,INT((ROW()-14)/2),0)))</f>
        <v/>
      </c>
      <c r="L107" s="245" t="str">
        <f ca="1">IF(MOD(ROW()-13,2)=0,IF(ISBLANK(OFFSET('12. SEGUIMIENTO 2027'!$P$14,INT((ROW()-13)/2),0)),"",OFFSET('12. SEGUIMIENTO 2027'!$P$14,INT((ROW()-13)/2),0)),IF(ISBLANK(OFFSET('9. METAS'!$W$20,INT((ROW()-14)/2),0)),"",OFFSET('9. METAS'!$W$20,INT((ROW()-14)/2),0)))</f>
        <v/>
      </c>
      <c r="M107" s="246" t="str">
        <f ca="1">IF(MOD(ROW()-13,2)=0,IF(ISBLANK(OFFSET('12. SEGUIMIENTO 2027'!$Q$14,INT((ROW()-13)/2),0)),"",OFFSET('12. SEGUIMIENTO 2027'!$Q$14,INT((ROW()-13)/2),0)),IF(ISBLANK(OFFSET('9. METAS'!$X$20,INT((ROW()-14)/2),0)),"",OFFSET('9. METAS'!$X$20,INT((ROW()-14)/2),0)))</f>
        <v/>
      </c>
      <c r="N107" s="1006" t="str">
        <f t="shared" ref="N107" ca="1" si="90">IFERROR(J107/J108,"ND")</f>
        <v>ND</v>
      </c>
      <c r="O107" s="1008" t="str">
        <f t="shared" ref="O107" ca="1" si="91">IFERROR(((J107+K107)/H107),"ND")</f>
        <v>ND</v>
      </c>
      <c r="P107" s="1010"/>
    </row>
    <row r="108" spans="3:16">
      <c r="C108" s="1025"/>
      <c r="D108" s="1018"/>
      <c r="E108" s="1018"/>
      <c r="F108" s="1021"/>
      <c r="G108" s="1023"/>
      <c r="H108" s="1080"/>
      <c r="I108" s="1012"/>
      <c r="J108" s="244">
        <f ca="1">IF(MOD(ROW()-13,2)=0,IF(ISBLANK(OFFSET('12. SEGUIMIENTO 2027'!$N$14,INT((ROW()-13)/2),0)),"",OFFSET('12. SEGUIMIENTO 2027'!$N$14,INT((ROW()-13)/2),0)),IF(ISBLANK(OFFSET('9. METAS'!$U$20,INT((ROW()-14)/2),0)),"",OFFSET('9. METAS'!$U$20,INT((ROW()-14)/2),0)))</f>
        <v>8</v>
      </c>
      <c r="K108" s="245">
        <f ca="1">IF(MOD(ROW()-13,2)=0,IF(ISBLANK(OFFSET('12. SEGUIMIENTO 2027'!$O$14,INT((ROW()-13)/2),0)),"",OFFSET('12. SEGUIMIENTO 2027'!$O$14,INT((ROW()-13)/2),0)),IF(ISBLANK(OFFSET('9. METAS'!$V$20,INT((ROW()-14)/2),0)),"",OFFSET('9. METAS'!$V$20,INT((ROW()-14)/2),0)))</f>
        <v>13</v>
      </c>
      <c r="L108" s="245">
        <f ca="1">IF(MOD(ROW()-13,2)=0,IF(ISBLANK(OFFSET('12. SEGUIMIENTO 2027'!$P$14,INT((ROW()-13)/2),0)),"",OFFSET('12. SEGUIMIENTO 2027'!$P$14,INT((ROW()-13)/2),0)),IF(ISBLANK(OFFSET('9. METAS'!$W$20,INT((ROW()-14)/2),0)),"",OFFSET('9. METAS'!$W$20,INT((ROW()-14)/2),0)))</f>
        <v>9</v>
      </c>
      <c r="M108" s="246">
        <f ca="1">IF(MOD(ROW()-13,2)=0,IF(ISBLANK(OFFSET('12. SEGUIMIENTO 2027'!$Q$14,INT((ROW()-13)/2),0)),"",OFFSET('12. SEGUIMIENTO 2027'!$Q$14,INT((ROW()-13)/2),0)),IF(ISBLANK(OFFSET('9. METAS'!$X$20,INT((ROW()-14)/2),0)),"",OFFSET('9. METAS'!$X$20,INT((ROW()-14)/2),0)))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80" t="str">
        <f ca="1">IF(ISBLANK(OFFSET('9. METAS'!$L$20,INT((ROW()-13)/2),0)),"",OFFSET('9. METAS'!$L$20,INT((ROW()-13)/2),0))</f>
        <v/>
      </c>
      <c r="I109" s="1004"/>
      <c r="J109" s="244" t="str">
        <f ca="1">IF(MOD(ROW()-13,2)=0,IF(ISBLANK(OFFSET('12. SEGUIMIENTO 2027'!$N$14,INT((ROW()-13)/2),0)),"",OFFSET('12. SEGUIMIENTO 2027'!$N$14,INT((ROW()-13)/2),0)),IF(ISBLANK(OFFSET('9. METAS'!$U$20,INT((ROW()-14)/2),0)),"",OFFSET('9. METAS'!$U$20,INT((ROW()-14)/2),0)))</f>
        <v/>
      </c>
      <c r="K109" s="245" t="str">
        <f ca="1">IF(MOD(ROW()-13,2)=0,IF(ISBLANK(OFFSET('12. SEGUIMIENTO 2027'!$O$14,INT((ROW()-13)/2),0)),"",OFFSET('12. SEGUIMIENTO 2027'!$O$14,INT((ROW()-13)/2),0)),IF(ISBLANK(OFFSET('9. METAS'!$V$20,INT((ROW()-14)/2),0)),"",OFFSET('9. METAS'!$V$20,INT((ROW()-14)/2),0)))</f>
        <v/>
      </c>
      <c r="L109" s="245" t="str">
        <f ca="1">IF(MOD(ROW()-13,2)=0,IF(ISBLANK(OFFSET('12. SEGUIMIENTO 2027'!$P$14,INT((ROW()-13)/2),0)),"",OFFSET('12. SEGUIMIENTO 2027'!$P$14,INT((ROW()-13)/2),0)),IF(ISBLANK(OFFSET('9. METAS'!$W$20,INT((ROW()-14)/2),0)),"",OFFSET('9. METAS'!$W$20,INT((ROW()-14)/2),0)))</f>
        <v/>
      </c>
      <c r="M109" s="246" t="str">
        <f ca="1">IF(MOD(ROW()-13,2)=0,IF(ISBLANK(OFFSET('12. SEGUIMIENTO 2027'!$Q$14,INT((ROW()-13)/2),0)),"",OFFSET('12. SEGUIMIENTO 2027'!$Q$14,INT((ROW()-13)/2),0)),IF(ISBLANK(OFFSET('9. METAS'!$X$20,INT((ROW()-14)/2),0)),"",OFFSET('9. METAS'!$X$20,INT((ROW()-14)/2),0)))</f>
        <v/>
      </c>
      <c r="N109" s="1006" t="str">
        <f t="shared" ref="N109" ca="1" si="92">IFERROR(J109/J110,"ND")</f>
        <v>ND</v>
      </c>
      <c r="O109" s="1008" t="str">
        <f t="shared" ref="O109" ca="1" si="93">IFERROR(((J109+K109)/H109),"ND")</f>
        <v>ND</v>
      </c>
      <c r="P109" s="1010"/>
    </row>
    <row r="110" spans="3:16">
      <c r="C110" s="1025"/>
      <c r="D110" s="1018"/>
      <c r="E110" s="1018"/>
      <c r="F110" s="1021"/>
      <c r="G110" s="1023"/>
      <c r="H110" s="1080"/>
      <c r="I110" s="1012"/>
      <c r="J110" s="244" t="str">
        <f ca="1">IF(MOD(ROW()-13,2)=0,IF(ISBLANK(OFFSET('12. SEGUIMIENTO 2027'!$N$14,INT((ROW()-13)/2),0)),"",OFFSET('12. SEGUIMIENTO 2027'!$N$14,INT((ROW()-13)/2),0)),IF(ISBLANK(OFFSET('9. METAS'!$U$20,INT((ROW()-14)/2),0)),"",OFFSET('9. METAS'!$U$20,INT((ROW()-14)/2),0)))</f>
        <v/>
      </c>
      <c r="K110" s="245" t="str">
        <f ca="1">IF(MOD(ROW()-13,2)=0,IF(ISBLANK(OFFSET('12. SEGUIMIENTO 2027'!$O$14,INT((ROW()-13)/2),0)),"",OFFSET('12. SEGUIMIENTO 2027'!$O$14,INT((ROW()-13)/2),0)),IF(ISBLANK(OFFSET('9. METAS'!$V$20,INT((ROW()-14)/2),0)),"",OFFSET('9. METAS'!$V$20,INT((ROW()-14)/2),0)))</f>
        <v/>
      </c>
      <c r="L110" s="245" t="str">
        <f ca="1">IF(MOD(ROW()-13,2)=0,IF(ISBLANK(OFFSET('12. SEGUIMIENTO 2027'!$P$14,INT((ROW()-13)/2),0)),"",OFFSET('12. SEGUIMIENTO 2027'!$P$14,INT((ROW()-13)/2),0)),IF(ISBLANK(OFFSET('9. METAS'!$W$20,INT((ROW()-14)/2),0)),"",OFFSET('9. METAS'!$W$20,INT((ROW()-14)/2),0)))</f>
        <v/>
      </c>
      <c r="M110" s="246" t="str">
        <f ca="1">IF(MOD(ROW()-13,2)=0,IF(ISBLANK(OFFSET('12. SEGUIMIENTO 2027'!$Q$14,INT((ROW()-13)/2),0)),"",OFFSET('12. SEGUIMIENTO 2027'!$Q$14,INT((ROW()-13)/2),0)),IF(ISBLANK(OFFSET('9. METAS'!$X$20,INT((ROW()-14)/2),0)),"",OFFSET('9. METAS'!$X$20,INT((ROW()-14)/2),0)))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80" t="str">
        <f ca="1">IF(ISBLANK(OFFSET('9. METAS'!$L$20,INT((ROW()-13)/2),0)),"",OFFSET('9. METAS'!$L$20,INT((ROW()-13)/2),0))</f>
        <v/>
      </c>
      <c r="I111" s="1004"/>
      <c r="J111" s="244" t="str">
        <f ca="1">IF(MOD(ROW()-13,2)=0,IF(ISBLANK(OFFSET('12. SEGUIMIENTO 2027'!$N$14,INT((ROW()-13)/2),0)),"",OFFSET('12. SEGUIMIENTO 2027'!$N$14,INT((ROW()-13)/2),0)),IF(ISBLANK(OFFSET('9. METAS'!$U$20,INT((ROW()-14)/2),0)),"",OFFSET('9. METAS'!$U$20,INT((ROW()-14)/2),0)))</f>
        <v/>
      </c>
      <c r="K111" s="245" t="str">
        <f ca="1">IF(MOD(ROW()-13,2)=0,IF(ISBLANK(OFFSET('12. SEGUIMIENTO 2027'!$O$14,INT((ROW()-13)/2),0)),"",OFFSET('12. SEGUIMIENTO 2027'!$O$14,INT((ROW()-13)/2),0)),IF(ISBLANK(OFFSET('9. METAS'!$V$20,INT((ROW()-14)/2),0)),"",OFFSET('9. METAS'!$V$20,INT((ROW()-14)/2),0)))</f>
        <v/>
      </c>
      <c r="L111" s="245" t="str">
        <f ca="1">IF(MOD(ROW()-13,2)=0,IF(ISBLANK(OFFSET('12. SEGUIMIENTO 2027'!$P$14,INT((ROW()-13)/2),0)),"",OFFSET('12. SEGUIMIENTO 2027'!$P$14,INT((ROW()-13)/2),0)),IF(ISBLANK(OFFSET('9. METAS'!$W$20,INT((ROW()-14)/2),0)),"",OFFSET('9. METAS'!$W$20,INT((ROW()-14)/2),0)))</f>
        <v/>
      </c>
      <c r="M111" s="246" t="str">
        <f ca="1">IF(MOD(ROW()-13,2)=0,IF(ISBLANK(OFFSET('12. SEGUIMIENTO 2027'!$Q$14,INT((ROW()-13)/2),0)),"",OFFSET('12. SEGUIMIENTO 2027'!$Q$14,INT((ROW()-13)/2),0)),IF(ISBLANK(OFFSET('9. METAS'!$X$20,INT((ROW()-14)/2),0)),"",OFFSET('9. METAS'!$X$20,INT((ROW()-14)/2),0)))</f>
        <v/>
      </c>
      <c r="N111" s="1006" t="str">
        <f t="shared" ref="N111" ca="1" si="94">IFERROR(J111/J112,"ND")</f>
        <v>ND</v>
      </c>
      <c r="O111" s="1008" t="str">
        <f t="shared" ref="O111" ca="1" si="95">IFERROR(((J111+K111)/H111),"ND")</f>
        <v>ND</v>
      </c>
      <c r="P111" s="1010"/>
    </row>
    <row r="112" spans="3:16">
      <c r="C112" s="1025"/>
      <c r="D112" s="1018"/>
      <c r="E112" s="1018"/>
      <c r="F112" s="1021"/>
      <c r="G112" s="1023"/>
      <c r="H112" s="1080"/>
      <c r="I112" s="1012"/>
      <c r="J112" s="244" t="str">
        <f ca="1">IF(MOD(ROW()-13,2)=0,IF(ISBLANK(OFFSET('12. SEGUIMIENTO 2027'!$N$14,INT((ROW()-13)/2),0)),"",OFFSET('12. SEGUIMIENTO 2027'!$N$14,INT((ROW()-13)/2),0)),IF(ISBLANK(OFFSET('9. METAS'!$U$20,INT((ROW()-14)/2),0)),"",OFFSET('9. METAS'!$U$20,INT((ROW()-14)/2),0)))</f>
        <v/>
      </c>
      <c r="K112" s="245" t="str">
        <f ca="1">IF(MOD(ROW()-13,2)=0,IF(ISBLANK(OFFSET('12. SEGUIMIENTO 2027'!$O$14,INT((ROW()-13)/2),0)),"",OFFSET('12. SEGUIMIENTO 2027'!$O$14,INT((ROW()-13)/2),0)),IF(ISBLANK(OFFSET('9. METAS'!$V$20,INT((ROW()-14)/2),0)),"",OFFSET('9. METAS'!$V$20,INT((ROW()-14)/2),0)))</f>
        <v/>
      </c>
      <c r="L112" s="245" t="str">
        <f ca="1">IF(MOD(ROW()-13,2)=0,IF(ISBLANK(OFFSET('12. SEGUIMIENTO 2027'!$P$14,INT((ROW()-13)/2),0)),"",OFFSET('12. SEGUIMIENTO 2027'!$P$14,INT((ROW()-13)/2),0)),IF(ISBLANK(OFFSET('9. METAS'!$W$20,INT((ROW()-14)/2),0)),"",OFFSET('9. METAS'!$W$20,INT((ROW()-14)/2),0)))</f>
        <v/>
      </c>
      <c r="M112" s="246" t="str">
        <f ca="1">IF(MOD(ROW()-13,2)=0,IF(ISBLANK(OFFSET('12. SEGUIMIENTO 2027'!$Q$14,INT((ROW()-13)/2),0)),"",OFFSET('12. SEGUIMIENTO 2027'!$Q$14,INT((ROW()-13)/2),0)),IF(ISBLANK(OFFSET('9. METAS'!$X$20,INT((ROW()-14)/2),0)),"",OFFSET('9. METAS'!$X$20,INT((ROW()-14)/2),0)))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80">
        <f ca="1">IF(ISBLANK(OFFSET('9. METAS'!$L$20,INT((ROW()-13)/2),0)),"",OFFSET('9. METAS'!$L$20,INT((ROW()-13)/2),0))</f>
        <v>100</v>
      </c>
      <c r="I113" s="1004"/>
      <c r="J113" s="244" t="str">
        <f ca="1">IF(MOD(ROW()-13,2)=0,IF(ISBLANK(OFFSET('12. SEGUIMIENTO 2027'!$N$14,INT((ROW()-13)/2),0)),"",OFFSET('12. SEGUIMIENTO 2027'!$N$14,INT((ROW()-13)/2),0)),IF(ISBLANK(OFFSET('9. METAS'!$U$20,INT((ROW()-14)/2),0)),"",OFFSET('9. METAS'!$U$20,INT((ROW()-14)/2),0)))</f>
        <v/>
      </c>
      <c r="K113" s="245" t="str">
        <f ca="1">IF(MOD(ROW()-13,2)=0,IF(ISBLANK(OFFSET('12. SEGUIMIENTO 2027'!$O$14,INT((ROW()-13)/2),0)),"",OFFSET('12. SEGUIMIENTO 2027'!$O$14,INT((ROW()-13)/2),0)),IF(ISBLANK(OFFSET('9. METAS'!$V$20,INT((ROW()-14)/2),0)),"",OFFSET('9. METAS'!$V$20,INT((ROW()-14)/2),0)))</f>
        <v/>
      </c>
      <c r="L113" s="245" t="str">
        <f ca="1">IF(MOD(ROW()-13,2)=0,IF(ISBLANK(OFFSET('12. SEGUIMIENTO 2027'!$P$14,INT((ROW()-13)/2),0)),"",OFFSET('12. SEGUIMIENTO 2027'!$P$14,INT((ROW()-13)/2),0)),IF(ISBLANK(OFFSET('9. METAS'!$W$20,INT((ROW()-14)/2),0)),"",OFFSET('9. METAS'!$W$20,INT((ROW()-14)/2),0)))</f>
        <v/>
      </c>
      <c r="M113" s="246" t="str">
        <f ca="1">IF(MOD(ROW()-13,2)=0,IF(ISBLANK(OFFSET('12. SEGUIMIENTO 2027'!$Q$14,INT((ROW()-13)/2),0)),"",OFFSET('12. SEGUIMIENTO 2027'!$Q$14,INT((ROW()-13)/2),0)),IF(ISBLANK(OFFSET('9. METAS'!$X$20,INT((ROW()-14)/2),0)),"",OFFSET('9. METAS'!$X$20,INT((ROW()-14)/2),0)))</f>
        <v/>
      </c>
      <c r="N113" s="1006" t="str">
        <f t="shared" ref="N113" ca="1" si="96">IFERROR(J113/J114,"ND")</f>
        <v>ND</v>
      </c>
      <c r="O113" s="1008" t="str">
        <f t="shared" ref="O113" ca="1" si="97">IFERROR(((J113+K113)/H113),"ND")</f>
        <v>ND</v>
      </c>
      <c r="P113" s="1010"/>
    </row>
    <row r="114" spans="3:16">
      <c r="C114" s="1025"/>
      <c r="D114" s="1018"/>
      <c r="E114" s="1018"/>
      <c r="F114" s="1021"/>
      <c r="G114" s="1023"/>
      <c r="H114" s="1080"/>
      <c r="I114" s="1012"/>
      <c r="J114" s="244">
        <f ca="1">IF(MOD(ROW()-13,2)=0,IF(ISBLANK(OFFSET('12. SEGUIMIENTO 2027'!$N$14,INT((ROW()-13)/2),0)),"",OFFSET('12. SEGUIMIENTO 2027'!$N$14,INT((ROW()-13)/2),0)),IF(ISBLANK(OFFSET('9. METAS'!$U$20,INT((ROW()-14)/2),0)),"",OFFSET('9. METAS'!$U$20,INT((ROW()-14)/2),0)))</f>
        <v>25</v>
      </c>
      <c r="K114" s="245">
        <f ca="1">IF(MOD(ROW()-13,2)=0,IF(ISBLANK(OFFSET('12. SEGUIMIENTO 2027'!$O$14,INT((ROW()-13)/2),0)),"",OFFSET('12. SEGUIMIENTO 2027'!$O$14,INT((ROW()-13)/2),0)),IF(ISBLANK(OFFSET('9. METAS'!$V$20,INT((ROW()-14)/2),0)),"",OFFSET('9. METAS'!$V$20,INT((ROW()-14)/2),0)))</f>
        <v>25</v>
      </c>
      <c r="L114" s="245">
        <f ca="1">IF(MOD(ROW()-13,2)=0,IF(ISBLANK(OFFSET('12. SEGUIMIENTO 2027'!$P$14,INT((ROW()-13)/2),0)),"",OFFSET('12. SEGUIMIENTO 2027'!$P$14,INT((ROW()-13)/2),0)),IF(ISBLANK(OFFSET('9. METAS'!$W$20,INT((ROW()-14)/2),0)),"",OFFSET('9. METAS'!$W$20,INT((ROW()-14)/2),0)))</f>
        <v>25</v>
      </c>
      <c r="M114" s="246">
        <f ca="1">IF(MOD(ROW()-13,2)=0,IF(ISBLANK(OFFSET('12. SEGUIMIENTO 2027'!$Q$14,INT((ROW()-13)/2),0)),"",OFFSET('12. SEGUIMIENTO 2027'!$Q$14,INT((ROW()-13)/2),0)),IF(ISBLANK(OFFSET('9. METAS'!$X$20,INT((ROW()-14)/2),0)),"",OFFSET('9. METAS'!$X$20,INT((ROW()-14)/2),0)))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80">
        <f ca="1">IF(ISBLANK(OFFSET('9. METAS'!$L$20,INT((ROW()-13)/2),0)),"",OFFSET('9. METAS'!$L$20,INT((ROW()-13)/2),0))</f>
        <v>2</v>
      </c>
      <c r="I115" s="1004"/>
      <c r="J115" s="244" t="str">
        <f ca="1">IF(MOD(ROW()-13,2)=0,IF(ISBLANK(OFFSET('12. SEGUIMIENTO 2027'!$N$14,INT((ROW()-13)/2),0)),"",OFFSET('12. SEGUIMIENTO 2027'!$N$14,INT((ROW()-13)/2),0)),IF(ISBLANK(OFFSET('9. METAS'!$U$20,INT((ROW()-14)/2),0)),"",OFFSET('9. METAS'!$U$20,INT((ROW()-14)/2),0)))</f>
        <v/>
      </c>
      <c r="K115" s="245" t="str">
        <f ca="1">IF(MOD(ROW()-13,2)=0,IF(ISBLANK(OFFSET('12. SEGUIMIENTO 2027'!$O$14,INT((ROW()-13)/2),0)),"",OFFSET('12. SEGUIMIENTO 2027'!$O$14,INT((ROW()-13)/2),0)),IF(ISBLANK(OFFSET('9. METAS'!$V$20,INT((ROW()-14)/2),0)),"",OFFSET('9. METAS'!$V$20,INT((ROW()-14)/2),0)))</f>
        <v/>
      </c>
      <c r="L115" s="245" t="str">
        <f ca="1">IF(MOD(ROW()-13,2)=0,IF(ISBLANK(OFFSET('12. SEGUIMIENTO 2027'!$P$14,INT((ROW()-13)/2),0)),"",OFFSET('12. SEGUIMIENTO 2027'!$P$14,INT((ROW()-13)/2),0)),IF(ISBLANK(OFFSET('9. METAS'!$W$20,INT((ROW()-14)/2),0)),"",OFFSET('9. METAS'!$W$20,INT((ROW()-14)/2),0)))</f>
        <v/>
      </c>
      <c r="M115" s="246" t="str">
        <f ca="1">IF(MOD(ROW()-13,2)=0,IF(ISBLANK(OFFSET('12. SEGUIMIENTO 2027'!$Q$14,INT((ROW()-13)/2),0)),"",OFFSET('12. SEGUIMIENTO 2027'!$Q$14,INT((ROW()-13)/2),0)),IF(ISBLANK(OFFSET('9. METAS'!$X$20,INT((ROW()-14)/2),0)),"",OFFSET('9. METAS'!$X$20,INT((ROW()-14)/2),0)))</f>
        <v/>
      </c>
      <c r="N115" s="1006" t="str">
        <f t="shared" ref="N115" ca="1" si="98">IFERROR(J115/J116,"ND")</f>
        <v>ND</v>
      </c>
      <c r="O115" s="1008" t="str">
        <f t="shared" ref="O115" ca="1" si="99">IFERROR(((J115+K115)/H115),"ND")</f>
        <v>ND</v>
      </c>
      <c r="P115" s="1010"/>
    </row>
    <row r="116" spans="3:16">
      <c r="C116" s="1025"/>
      <c r="D116" s="1018"/>
      <c r="E116" s="1018"/>
      <c r="F116" s="1021"/>
      <c r="G116" s="1023"/>
      <c r="H116" s="1080"/>
      <c r="I116" s="1012"/>
      <c r="J116" s="244">
        <f ca="1">IF(MOD(ROW()-13,2)=0,IF(ISBLANK(OFFSET('12. SEGUIMIENTO 2027'!$N$14,INT((ROW()-13)/2),0)),"",OFFSET('12. SEGUIMIENTO 2027'!$N$14,INT((ROW()-13)/2),0)),IF(ISBLANK(OFFSET('9. METAS'!$U$20,INT((ROW()-14)/2),0)),"",OFFSET('9. METAS'!$U$20,INT((ROW()-14)/2),0)))</f>
        <v>1</v>
      </c>
      <c r="K116" s="245">
        <f ca="1">IF(MOD(ROW()-13,2)=0,IF(ISBLANK(OFFSET('12. SEGUIMIENTO 2027'!$O$14,INT((ROW()-13)/2),0)),"",OFFSET('12. SEGUIMIENTO 2027'!$O$14,INT((ROW()-13)/2),0)),IF(ISBLANK(OFFSET('9. METAS'!$V$20,INT((ROW()-14)/2),0)),"",OFFSET('9. METAS'!$V$20,INT((ROW()-14)/2),0)))</f>
        <v>0</v>
      </c>
      <c r="L116" s="245">
        <f ca="1">IF(MOD(ROW()-13,2)=0,IF(ISBLANK(OFFSET('12. SEGUIMIENTO 2027'!$P$14,INT((ROW()-13)/2),0)),"",OFFSET('12. SEGUIMIENTO 2027'!$P$14,INT((ROW()-13)/2),0)),IF(ISBLANK(OFFSET('9. METAS'!$W$20,INT((ROW()-14)/2),0)),"",OFFSET('9. METAS'!$W$20,INT((ROW()-14)/2),0)))</f>
        <v>1</v>
      </c>
      <c r="M116" s="246">
        <f ca="1">IF(MOD(ROW()-13,2)=0,IF(ISBLANK(OFFSET('12. SEGUIMIENTO 2027'!$Q$14,INT((ROW()-13)/2),0)),"",OFFSET('12. SEGUIMIENTO 2027'!$Q$14,INT((ROW()-13)/2),0)),IF(ISBLANK(OFFSET('9. METAS'!$X$20,INT((ROW()-14)/2),0)),"",OFFSET('9. METAS'!$X$20,INT((ROW()-14)/2),0)))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80" t="str">
        <f ca="1">IF(ISBLANK(OFFSET('9. METAS'!$L$20,INT((ROW()-13)/2),0)),"",OFFSET('9. METAS'!$L$20,INT((ROW()-13)/2),0))</f>
        <v/>
      </c>
      <c r="I117" s="1004"/>
      <c r="J117" s="244" t="str">
        <f ca="1">IF(MOD(ROW()-13,2)=0,IF(ISBLANK(OFFSET('12. SEGUIMIENTO 2027'!$N$14,INT((ROW()-13)/2),0)),"",OFFSET('12. SEGUIMIENTO 2027'!$N$14,INT((ROW()-13)/2),0)),IF(ISBLANK(OFFSET('9. METAS'!$U$20,INT((ROW()-14)/2),0)),"",OFFSET('9. METAS'!$U$20,INT((ROW()-14)/2),0)))</f>
        <v/>
      </c>
      <c r="K117" s="245" t="str">
        <f ca="1">IF(MOD(ROW()-13,2)=0,IF(ISBLANK(OFFSET('12. SEGUIMIENTO 2027'!$O$14,INT((ROW()-13)/2),0)),"",OFFSET('12. SEGUIMIENTO 2027'!$O$14,INT((ROW()-13)/2),0)),IF(ISBLANK(OFFSET('9. METAS'!$V$20,INT((ROW()-14)/2),0)),"",OFFSET('9. METAS'!$V$20,INT((ROW()-14)/2),0)))</f>
        <v/>
      </c>
      <c r="L117" s="245" t="str">
        <f ca="1">IF(MOD(ROW()-13,2)=0,IF(ISBLANK(OFFSET('12. SEGUIMIENTO 2027'!$P$14,INT((ROW()-13)/2),0)),"",OFFSET('12. SEGUIMIENTO 2027'!$P$14,INT((ROW()-13)/2),0)),IF(ISBLANK(OFFSET('9. METAS'!$W$20,INT((ROW()-14)/2),0)),"",OFFSET('9. METAS'!$W$20,INT((ROW()-14)/2),0)))</f>
        <v/>
      </c>
      <c r="M117" s="246" t="str">
        <f ca="1">IF(MOD(ROW()-13,2)=0,IF(ISBLANK(OFFSET('12. SEGUIMIENTO 2027'!$Q$14,INT((ROW()-13)/2),0)),"",OFFSET('12. SEGUIMIENTO 2027'!$Q$14,INT((ROW()-13)/2),0)),IF(ISBLANK(OFFSET('9. METAS'!$X$20,INT((ROW()-14)/2),0)),"",OFFSET('9. METAS'!$X$20,INT((ROW()-14)/2),0)))</f>
        <v/>
      </c>
      <c r="N117" s="1006" t="str">
        <f t="shared" ref="N117" ca="1" si="100">IFERROR(J117/J118,"ND")</f>
        <v>ND</v>
      </c>
      <c r="O117" s="1008" t="str">
        <f t="shared" ref="O117" ca="1" si="101">IFERROR(((J117+K117)/H117),"ND")</f>
        <v>ND</v>
      </c>
      <c r="P117" s="1010"/>
    </row>
    <row r="118" spans="3:16">
      <c r="C118" s="1025"/>
      <c r="D118" s="1018"/>
      <c r="E118" s="1018"/>
      <c r="F118" s="1021"/>
      <c r="G118" s="1023"/>
      <c r="H118" s="1080"/>
      <c r="I118" s="1012"/>
      <c r="J118" s="244" t="str">
        <f ca="1">IF(MOD(ROW()-13,2)=0,IF(ISBLANK(OFFSET('12. SEGUIMIENTO 2027'!$N$14,INT((ROW()-13)/2),0)),"",OFFSET('12. SEGUIMIENTO 2027'!$N$14,INT((ROW()-13)/2),0)),IF(ISBLANK(OFFSET('9. METAS'!$U$20,INT((ROW()-14)/2),0)),"",OFFSET('9. METAS'!$U$20,INT((ROW()-14)/2),0)))</f>
        <v/>
      </c>
      <c r="K118" s="245" t="str">
        <f ca="1">IF(MOD(ROW()-13,2)=0,IF(ISBLANK(OFFSET('12. SEGUIMIENTO 2027'!$O$14,INT((ROW()-13)/2),0)),"",OFFSET('12. SEGUIMIENTO 2027'!$O$14,INT((ROW()-13)/2),0)),IF(ISBLANK(OFFSET('9. METAS'!$V$20,INT((ROW()-14)/2),0)),"",OFFSET('9. METAS'!$V$20,INT((ROW()-14)/2),0)))</f>
        <v/>
      </c>
      <c r="L118" s="245" t="str">
        <f ca="1">IF(MOD(ROW()-13,2)=0,IF(ISBLANK(OFFSET('12. SEGUIMIENTO 2027'!$P$14,INT((ROW()-13)/2),0)),"",OFFSET('12. SEGUIMIENTO 2027'!$P$14,INT((ROW()-13)/2),0)),IF(ISBLANK(OFFSET('9. METAS'!$W$20,INT((ROW()-14)/2),0)),"",OFFSET('9. METAS'!$W$20,INT((ROW()-14)/2),0)))</f>
        <v/>
      </c>
      <c r="M118" s="246" t="str">
        <f ca="1">IF(MOD(ROW()-13,2)=0,IF(ISBLANK(OFFSET('12. SEGUIMIENTO 2027'!$Q$14,INT((ROW()-13)/2),0)),"",OFFSET('12. SEGUIMIENTO 2027'!$Q$14,INT((ROW()-13)/2),0)),IF(ISBLANK(OFFSET('9. METAS'!$X$20,INT((ROW()-14)/2),0)),"",OFFSET('9. METAS'!$X$20,INT((ROW()-14)/2),0)))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80" t="str">
        <f ca="1">IF(ISBLANK(OFFSET('9. METAS'!$L$20,INT((ROW()-13)/2),0)),"",OFFSET('9. METAS'!$L$20,INT((ROW()-13)/2),0))</f>
        <v/>
      </c>
      <c r="I119" s="1004"/>
      <c r="J119" s="244" t="str">
        <f ca="1">IF(MOD(ROW()-13,2)=0,IF(ISBLANK(OFFSET('12. SEGUIMIENTO 2027'!$N$14,INT((ROW()-13)/2),0)),"",OFFSET('12. SEGUIMIENTO 2027'!$N$14,INT((ROW()-13)/2),0)),IF(ISBLANK(OFFSET('9. METAS'!$U$20,INT((ROW()-14)/2),0)),"",OFFSET('9. METAS'!$U$20,INT((ROW()-14)/2),0)))</f>
        <v/>
      </c>
      <c r="K119" s="245" t="str">
        <f ca="1">IF(MOD(ROW()-13,2)=0,IF(ISBLANK(OFFSET('12. SEGUIMIENTO 2027'!$O$14,INT((ROW()-13)/2),0)),"",OFFSET('12. SEGUIMIENTO 2027'!$O$14,INT((ROW()-13)/2),0)),IF(ISBLANK(OFFSET('9. METAS'!$V$20,INT((ROW()-14)/2),0)),"",OFFSET('9. METAS'!$V$20,INT((ROW()-14)/2),0)))</f>
        <v/>
      </c>
      <c r="L119" s="245" t="str">
        <f ca="1">IF(MOD(ROW()-13,2)=0,IF(ISBLANK(OFFSET('12. SEGUIMIENTO 2027'!$P$14,INT((ROW()-13)/2),0)),"",OFFSET('12. SEGUIMIENTO 2027'!$P$14,INT((ROW()-13)/2),0)),IF(ISBLANK(OFFSET('9. METAS'!$W$20,INT((ROW()-14)/2),0)),"",OFFSET('9. METAS'!$W$20,INT((ROW()-14)/2),0)))</f>
        <v/>
      </c>
      <c r="M119" s="246" t="str">
        <f ca="1">IF(MOD(ROW()-13,2)=0,IF(ISBLANK(OFFSET('12. SEGUIMIENTO 2027'!$Q$14,INT((ROW()-13)/2),0)),"",OFFSET('12. SEGUIMIENTO 2027'!$Q$14,INT((ROW()-13)/2),0)),IF(ISBLANK(OFFSET('9. METAS'!$X$20,INT((ROW()-14)/2),0)),"",OFFSET('9. METAS'!$X$20,INT((ROW()-14)/2),0)))</f>
        <v/>
      </c>
      <c r="N119" s="1006" t="str">
        <f t="shared" ref="N119" ca="1" si="102">IFERROR(J119/J120,"ND")</f>
        <v>ND</v>
      </c>
      <c r="O119" s="1008" t="str">
        <f t="shared" ref="O119" ca="1" si="103">IFERROR(((J119+K119)/H119),"ND")</f>
        <v>ND</v>
      </c>
      <c r="P119" s="1010"/>
    </row>
    <row r="120" spans="3:16">
      <c r="C120" s="1025"/>
      <c r="D120" s="1018"/>
      <c r="E120" s="1018"/>
      <c r="F120" s="1021"/>
      <c r="G120" s="1023"/>
      <c r="H120" s="1080"/>
      <c r="I120" s="1012"/>
      <c r="J120" s="244" t="str">
        <f ca="1">IF(MOD(ROW()-13,2)=0,IF(ISBLANK(OFFSET('12. SEGUIMIENTO 2027'!$N$14,INT((ROW()-13)/2),0)),"",OFFSET('12. SEGUIMIENTO 2027'!$N$14,INT((ROW()-13)/2),0)),IF(ISBLANK(OFFSET('9. METAS'!$U$20,INT((ROW()-14)/2),0)),"",OFFSET('9. METAS'!$U$20,INT((ROW()-14)/2),0)))</f>
        <v/>
      </c>
      <c r="K120" s="245" t="str">
        <f ca="1">IF(MOD(ROW()-13,2)=0,IF(ISBLANK(OFFSET('12. SEGUIMIENTO 2027'!$O$14,INT((ROW()-13)/2),0)),"",OFFSET('12. SEGUIMIENTO 2027'!$O$14,INT((ROW()-13)/2),0)),IF(ISBLANK(OFFSET('9. METAS'!$V$20,INT((ROW()-14)/2),0)),"",OFFSET('9. METAS'!$V$20,INT((ROW()-14)/2),0)))</f>
        <v/>
      </c>
      <c r="L120" s="245" t="str">
        <f ca="1">IF(MOD(ROW()-13,2)=0,IF(ISBLANK(OFFSET('12. SEGUIMIENTO 2027'!$P$14,INT((ROW()-13)/2),0)),"",OFFSET('12. SEGUIMIENTO 2027'!$P$14,INT((ROW()-13)/2),0)),IF(ISBLANK(OFFSET('9. METAS'!$W$20,INT((ROW()-14)/2),0)),"",OFFSET('9. METAS'!$W$20,INT((ROW()-14)/2),0)))</f>
        <v/>
      </c>
      <c r="M120" s="246" t="str">
        <f ca="1">IF(MOD(ROW()-13,2)=0,IF(ISBLANK(OFFSET('12. SEGUIMIENTO 2027'!$Q$14,INT((ROW()-13)/2),0)),"",OFFSET('12. SEGUIMIENTO 2027'!$Q$14,INT((ROW()-13)/2),0)),IF(ISBLANK(OFFSET('9. METAS'!$X$20,INT((ROW()-14)/2),0)),"",OFFSET('9. METAS'!$X$20,INT((ROW()-14)/2),0)))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80" t="str">
        <f ca="1">IF(ISBLANK(OFFSET('9. METAS'!$L$20,INT((ROW()-13)/2),0)),"",OFFSET('9. METAS'!$L$20,INT((ROW()-13)/2),0))</f>
        <v/>
      </c>
      <c r="I121" s="1004"/>
      <c r="J121" s="244" t="str">
        <f ca="1">IF(MOD(ROW()-13,2)=0,IF(ISBLANK(OFFSET('12. SEGUIMIENTO 2027'!$N$14,INT((ROW()-13)/2),0)),"",OFFSET('12. SEGUIMIENTO 2027'!$N$14,INT((ROW()-13)/2),0)),IF(ISBLANK(OFFSET('9. METAS'!$U$20,INT((ROW()-14)/2),0)),"",OFFSET('9. METAS'!$U$20,INT((ROW()-14)/2),0)))</f>
        <v/>
      </c>
      <c r="K121" s="245" t="str">
        <f ca="1">IF(MOD(ROW()-13,2)=0,IF(ISBLANK(OFFSET('12. SEGUIMIENTO 2027'!$O$14,INT((ROW()-13)/2),0)),"",OFFSET('12. SEGUIMIENTO 2027'!$O$14,INT((ROW()-13)/2),0)),IF(ISBLANK(OFFSET('9. METAS'!$V$20,INT((ROW()-14)/2),0)),"",OFFSET('9. METAS'!$V$20,INT((ROW()-14)/2),0)))</f>
        <v/>
      </c>
      <c r="L121" s="245" t="str">
        <f ca="1">IF(MOD(ROW()-13,2)=0,IF(ISBLANK(OFFSET('12. SEGUIMIENTO 2027'!$P$14,INT((ROW()-13)/2),0)),"",OFFSET('12. SEGUIMIENTO 2027'!$P$14,INT((ROW()-13)/2),0)),IF(ISBLANK(OFFSET('9. METAS'!$W$20,INT((ROW()-14)/2),0)),"",OFFSET('9. METAS'!$W$20,INT((ROW()-14)/2),0)))</f>
        <v/>
      </c>
      <c r="M121" s="246" t="str">
        <f ca="1">IF(MOD(ROW()-13,2)=0,IF(ISBLANK(OFFSET('12. SEGUIMIENTO 2027'!$Q$14,INT((ROW()-13)/2),0)),"",OFFSET('12. SEGUIMIENTO 2027'!$Q$14,INT((ROW()-13)/2),0)),IF(ISBLANK(OFFSET('9. METAS'!$X$20,INT((ROW()-14)/2),0)),"",OFFSET('9. METAS'!$X$20,INT((ROW()-14)/2),0)))</f>
        <v/>
      </c>
      <c r="N121" s="1006" t="str">
        <f t="shared" ref="N121" ca="1" si="104">IFERROR(J121/J122,"ND")</f>
        <v>ND</v>
      </c>
      <c r="O121" s="1008" t="str">
        <f t="shared" ref="O121" ca="1" si="105">IFERROR(((J121+K121)/H121),"ND")</f>
        <v>ND</v>
      </c>
      <c r="P121" s="1010"/>
    </row>
    <row r="122" spans="3:16">
      <c r="C122" s="1025"/>
      <c r="D122" s="1018"/>
      <c r="E122" s="1018"/>
      <c r="F122" s="1021"/>
      <c r="G122" s="1023"/>
      <c r="H122" s="1080"/>
      <c r="I122" s="1012"/>
      <c r="J122" s="244" t="str">
        <f ca="1">IF(MOD(ROW()-13,2)=0,IF(ISBLANK(OFFSET('12. SEGUIMIENTO 2027'!$N$14,INT((ROW()-13)/2),0)),"",OFFSET('12. SEGUIMIENTO 2027'!$N$14,INT((ROW()-13)/2),0)),IF(ISBLANK(OFFSET('9. METAS'!$U$20,INT((ROW()-14)/2),0)),"",OFFSET('9. METAS'!$U$20,INT((ROW()-14)/2),0)))</f>
        <v/>
      </c>
      <c r="K122" s="245" t="str">
        <f ca="1">IF(MOD(ROW()-13,2)=0,IF(ISBLANK(OFFSET('12. SEGUIMIENTO 2027'!$O$14,INT((ROW()-13)/2),0)),"",OFFSET('12. SEGUIMIENTO 2027'!$O$14,INT((ROW()-13)/2),0)),IF(ISBLANK(OFFSET('9. METAS'!$V$20,INT((ROW()-14)/2),0)),"",OFFSET('9. METAS'!$V$20,INT((ROW()-14)/2),0)))</f>
        <v/>
      </c>
      <c r="L122" s="245" t="str">
        <f ca="1">IF(MOD(ROW()-13,2)=0,IF(ISBLANK(OFFSET('12. SEGUIMIENTO 2027'!$P$14,INT((ROW()-13)/2),0)),"",OFFSET('12. SEGUIMIENTO 2027'!$P$14,INT((ROW()-13)/2),0)),IF(ISBLANK(OFFSET('9. METAS'!$W$20,INT((ROW()-14)/2),0)),"",OFFSET('9. METAS'!$W$20,INT((ROW()-14)/2),0)))</f>
        <v/>
      </c>
      <c r="M122" s="246" t="str">
        <f ca="1">IF(MOD(ROW()-13,2)=0,IF(ISBLANK(OFFSET('12. SEGUIMIENTO 2027'!$Q$14,INT((ROW()-13)/2),0)),"",OFFSET('12. SEGUIMIENTO 2027'!$Q$14,INT((ROW()-13)/2),0)),IF(ISBLANK(OFFSET('9. METAS'!$X$20,INT((ROW()-14)/2),0)),"",OFFSET('9. METAS'!$X$20,INT((ROW()-14)/2),0)))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80" t="str">
        <f ca="1">IF(ISBLANK(OFFSET('9. METAS'!$L$20,INT((ROW()-13)/2),0)),"",OFFSET('9. METAS'!$L$20,INT((ROW()-13)/2),0))</f>
        <v/>
      </c>
      <c r="I123" s="1004"/>
      <c r="J123" s="244" t="str">
        <f ca="1">IF(MOD(ROW()-13,2)=0,IF(ISBLANK(OFFSET('12. SEGUIMIENTO 2027'!$N$14,INT((ROW()-13)/2),0)),"",OFFSET('12. SEGUIMIENTO 2027'!$N$14,INT((ROW()-13)/2),0)),IF(ISBLANK(OFFSET('9. METAS'!$U$20,INT((ROW()-14)/2),0)),"",OFFSET('9. METAS'!$U$20,INT((ROW()-14)/2),0)))</f>
        <v/>
      </c>
      <c r="K123" s="245" t="str">
        <f ca="1">IF(MOD(ROW()-13,2)=0,IF(ISBLANK(OFFSET('12. SEGUIMIENTO 2027'!$O$14,INT((ROW()-13)/2),0)),"",OFFSET('12. SEGUIMIENTO 2027'!$O$14,INT((ROW()-13)/2),0)),IF(ISBLANK(OFFSET('9. METAS'!$V$20,INT((ROW()-14)/2),0)),"",OFFSET('9. METAS'!$V$20,INT((ROW()-14)/2),0)))</f>
        <v/>
      </c>
      <c r="L123" s="245" t="str">
        <f ca="1">IF(MOD(ROW()-13,2)=0,IF(ISBLANK(OFFSET('12. SEGUIMIENTO 2027'!$P$14,INT((ROW()-13)/2),0)),"",OFFSET('12. SEGUIMIENTO 2027'!$P$14,INT((ROW()-13)/2),0)),IF(ISBLANK(OFFSET('9. METAS'!$W$20,INT((ROW()-14)/2),0)),"",OFFSET('9. METAS'!$W$20,INT((ROW()-14)/2),0)))</f>
        <v/>
      </c>
      <c r="M123" s="246" t="str">
        <f ca="1">IF(MOD(ROW()-13,2)=0,IF(ISBLANK(OFFSET('12. SEGUIMIENTO 2027'!$Q$14,INT((ROW()-13)/2),0)),"",OFFSET('12. SEGUIMIENTO 2027'!$Q$14,INT((ROW()-13)/2),0)),IF(ISBLANK(OFFSET('9. METAS'!$X$20,INT((ROW()-14)/2),0)),"",OFFSET('9. METAS'!$X$20,INT((ROW()-14)/2),0)))</f>
        <v/>
      </c>
      <c r="N123" s="1006" t="str">
        <f t="shared" ref="N123" ca="1" si="106">IFERROR(J123/J124,"ND")</f>
        <v>ND</v>
      </c>
      <c r="O123" s="1008" t="str">
        <f t="shared" ref="O123" ca="1" si="107">IFERROR(((J123+K123)/H123),"ND")</f>
        <v>ND</v>
      </c>
      <c r="P123" s="1010"/>
    </row>
    <row r="124" spans="3:16">
      <c r="C124" s="1025"/>
      <c r="D124" s="1018"/>
      <c r="E124" s="1018"/>
      <c r="F124" s="1021"/>
      <c r="G124" s="1023"/>
      <c r="H124" s="1080"/>
      <c r="I124" s="1012"/>
      <c r="J124" s="244" t="str">
        <f ca="1">IF(MOD(ROW()-13,2)=0,IF(ISBLANK(OFFSET('12. SEGUIMIENTO 2027'!$N$14,INT((ROW()-13)/2),0)),"",OFFSET('12. SEGUIMIENTO 2027'!$N$14,INT((ROW()-13)/2),0)),IF(ISBLANK(OFFSET('9. METAS'!$U$20,INT((ROW()-14)/2),0)),"",OFFSET('9. METAS'!$U$20,INT((ROW()-14)/2),0)))</f>
        <v/>
      </c>
      <c r="K124" s="245" t="str">
        <f ca="1">IF(MOD(ROW()-13,2)=0,IF(ISBLANK(OFFSET('12. SEGUIMIENTO 2027'!$O$14,INT((ROW()-13)/2),0)),"",OFFSET('12. SEGUIMIENTO 2027'!$O$14,INT((ROW()-13)/2),0)),IF(ISBLANK(OFFSET('9. METAS'!$V$20,INT((ROW()-14)/2),0)),"",OFFSET('9. METAS'!$V$20,INT((ROW()-14)/2),0)))</f>
        <v/>
      </c>
      <c r="L124" s="245" t="str">
        <f ca="1">IF(MOD(ROW()-13,2)=0,IF(ISBLANK(OFFSET('12. SEGUIMIENTO 2027'!$P$14,INT((ROW()-13)/2),0)),"",OFFSET('12. SEGUIMIENTO 2027'!$P$14,INT((ROW()-13)/2),0)),IF(ISBLANK(OFFSET('9. METAS'!$W$20,INT((ROW()-14)/2),0)),"",OFFSET('9. METAS'!$W$20,INT((ROW()-14)/2),0)))</f>
        <v/>
      </c>
      <c r="M124" s="246" t="str">
        <f ca="1">IF(MOD(ROW()-13,2)=0,IF(ISBLANK(OFFSET('12. SEGUIMIENTO 2027'!$Q$14,INT((ROW()-13)/2),0)),"",OFFSET('12. SEGUIMIENTO 2027'!$Q$14,INT((ROW()-13)/2),0)),IF(ISBLANK(OFFSET('9. METAS'!$X$20,INT((ROW()-14)/2),0)),"",OFFSET('9. METAS'!$X$20,INT((ROW()-14)/2),0)))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80">
        <f ca="1">IF(ISBLANK(OFFSET('9. METAS'!$L$20,INT((ROW()-13)/2),0)),"",OFFSET('9. METAS'!$L$20,INT((ROW()-13)/2),0))</f>
        <v>100</v>
      </c>
      <c r="I125" s="1004"/>
      <c r="J125" s="244" t="str">
        <f ca="1">IF(MOD(ROW()-13,2)=0,IF(ISBLANK(OFFSET('12. SEGUIMIENTO 2027'!$N$14,INT((ROW()-13)/2),0)),"",OFFSET('12. SEGUIMIENTO 2027'!$N$14,INT((ROW()-13)/2),0)),IF(ISBLANK(OFFSET('9. METAS'!$U$20,INT((ROW()-14)/2),0)),"",OFFSET('9. METAS'!$U$20,INT((ROW()-14)/2),0)))</f>
        <v/>
      </c>
      <c r="K125" s="245" t="str">
        <f ca="1">IF(MOD(ROW()-13,2)=0,IF(ISBLANK(OFFSET('12. SEGUIMIENTO 2027'!$O$14,INT((ROW()-13)/2),0)),"",OFFSET('12. SEGUIMIENTO 2027'!$O$14,INT((ROW()-13)/2),0)),IF(ISBLANK(OFFSET('9. METAS'!$V$20,INT((ROW()-14)/2),0)),"",OFFSET('9. METAS'!$V$20,INT((ROW()-14)/2),0)))</f>
        <v/>
      </c>
      <c r="L125" s="245" t="str">
        <f ca="1">IF(MOD(ROW()-13,2)=0,IF(ISBLANK(OFFSET('12. SEGUIMIENTO 2027'!$P$14,INT((ROW()-13)/2),0)),"",OFFSET('12. SEGUIMIENTO 2027'!$P$14,INT((ROW()-13)/2),0)),IF(ISBLANK(OFFSET('9. METAS'!$W$20,INT((ROW()-14)/2),0)),"",OFFSET('9. METAS'!$W$20,INT((ROW()-14)/2),0)))</f>
        <v/>
      </c>
      <c r="M125" s="246" t="str">
        <f ca="1">IF(MOD(ROW()-13,2)=0,IF(ISBLANK(OFFSET('12. SEGUIMIENTO 2027'!$Q$14,INT((ROW()-13)/2),0)),"",OFFSET('12. SEGUIMIENTO 2027'!$Q$14,INT((ROW()-13)/2),0)),IF(ISBLANK(OFFSET('9. METAS'!$X$20,INT((ROW()-14)/2),0)),"",OFFSET('9. METAS'!$X$20,INT((ROW()-14)/2),0)))</f>
        <v/>
      </c>
      <c r="N125" s="1006" t="str">
        <f t="shared" ref="N125" ca="1" si="108">IFERROR(J125/J126,"ND")</f>
        <v>ND</v>
      </c>
      <c r="O125" s="1008" t="str">
        <f t="shared" ref="O125" ca="1" si="109">IFERROR(((J125+K125)/H125),"ND")</f>
        <v>ND</v>
      </c>
      <c r="P125" s="1010"/>
    </row>
    <row r="126" spans="3:16">
      <c r="C126" s="1025"/>
      <c r="D126" s="1018"/>
      <c r="E126" s="1018"/>
      <c r="F126" s="1021"/>
      <c r="G126" s="1023"/>
      <c r="H126" s="1080"/>
      <c r="I126" s="1012"/>
      <c r="J126" s="244">
        <f ca="1">IF(MOD(ROW()-13,2)=0,IF(ISBLANK(OFFSET('12. SEGUIMIENTO 2027'!$N$14,INT((ROW()-13)/2),0)),"",OFFSET('12. SEGUIMIENTO 2027'!$N$14,INT((ROW()-13)/2),0)),IF(ISBLANK(OFFSET('9. METAS'!$U$20,INT((ROW()-14)/2),0)),"",OFFSET('9. METAS'!$U$20,INT((ROW()-14)/2),0)))</f>
        <v>25</v>
      </c>
      <c r="K126" s="245">
        <f ca="1">IF(MOD(ROW()-13,2)=0,IF(ISBLANK(OFFSET('12. SEGUIMIENTO 2027'!$O$14,INT((ROW()-13)/2),0)),"",OFFSET('12. SEGUIMIENTO 2027'!$O$14,INT((ROW()-13)/2),0)),IF(ISBLANK(OFFSET('9. METAS'!$V$20,INT((ROW()-14)/2),0)),"",OFFSET('9. METAS'!$V$20,INT((ROW()-14)/2),0)))</f>
        <v>25</v>
      </c>
      <c r="L126" s="245">
        <f ca="1">IF(MOD(ROW()-13,2)=0,IF(ISBLANK(OFFSET('12. SEGUIMIENTO 2027'!$P$14,INT((ROW()-13)/2),0)),"",OFFSET('12. SEGUIMIENTO 2027'!$P$14,INT((ROW()-13)/2),0)),IF(ISBLANK(OFFSET('9. METAS'!$W$20,INT((ROW()-14)/2),0)),"",OFFSET('9. METAS'!$W$20,INT((ROW()-14)/2),0)))</f>
        <v>25</v>
      </c>
      <c r="M126" s="246">
        <f ca="1">IF(MOD(ROW()-13,2)=0,IF(ISBLANK(OFFSET('12. SEGUIMIENTO 2027'!$Q$14,INT((ROW()-13)/2),0)),"",OFFSET('12. SEGUIMIENTO 2027'!$Q$14,INT((ROW()-13)/2),0)),IF(ISBLANK(OFFSET('9. METAS'!$X$20,INT((ROW()-14)/2),0)),"",OFFSET('9. METAS'!$X$20,INT((ROW()-14)/2),0)))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80">
        <f ca="1">IF(ISBLANK(OFFSET('9. METAS'!$L$20,INT((ROW()-13)/2),0)),"",OFFSET('9. METAS'!$L$20,INT((ROW()-13)/2),0))</f>
        <v>78</v>
      </c>
      <c r="I127" s="1004"/>
      <c r="J127" s="244" t="str">
        <f ca="1">IF(MOD(ROW()-13,2)=0,IF(ISBLANK(OFFSET('12. SEGUIMIENTO 2027'!$N$14,INT((ROW()-13)/2),0)),"",OFFSET('12. SEGUIMIENTO 2027'!$N$14,INT((ROW()-13)/2),0)),IF(ISBLANK(OFFSET('9. METAS'!$U$20,INT((ROW()-14)/2),0)),"",OFFSET('9. METAS'!$U$20,INT((ROW()-14)/2),0)))</f>
        <v/>
      </c>
      <c r="K127" s="245" t="str">
        <f ca="1">IF(MOD(ROW()-13,2)=0,IF(ISBLANK(OFFSET('12. SEGUIMIENTO 2027'!$O$14,INT((ROW()-13)/2),0)),"",OFFSET('12. SEGUIMIENTO 2027'!$O$14,INT((ROW()-13)/2),0)),IF(ISBLANK(OFFSET('9. METAS'!$V$20,INT((ROW()-14)/2),0)),"",OFFSET('9. METAS'!$V$20,INT((ROW()-14)/2),0)))</f>
        <v/>
      </c>
      <c r="L127" s="245" t="str">
        <f ca="1">IF(MOD(ROW()-13,2)=0,IF(ISBLANK(OFFSET('12. SEGUIMIENTO 2027'!$P$14,INT((ROW()-13)/2),0)),"",OFFSET('12. SEGUIMIENTO 2027'!$P$14,INT((ROW()-13)/2),0)),IF(ISBLANK(OFFSET('9. METAS'!$W$20,INT((ROW()-14)/2),0)),"",OFFSET('9. METAS'!$W$20,INT((ROW()-14)/2),0)))</f>
        <v/>
      </c>
      <c r="M127" s="246" t="str">
        <f ca="1">IF(MOD(ROW()-13,2)=0,IF(ISBLANK(OFFSET('12. SEGUIMIENTO 2027'!$Q$14,INT((ROW()-13)/2),0)),"",OFFSET('12. SEGUIMIENTO 2027'!$Q$14,INT((ROW()-13)/2),0)),IF(ISBLANK(OFFSET('9. METAS'!$X$20,INT((ROW()-14)/2),0)),"",OFFSET('9. METAS'!$X$20,INT((ROW()-14)/2),0)))</f>
        <v/>
      </c>
      <c r="N127" s="1006" t="str">
        <f t="shared" ref="N127" ca="1" si="110">IFERROR(J127/J128,"ND")</f>
        <v>ND</v>
      </c>
      <c r="O127" s="1008" t="str">
        <f t="shared" ref="O127" ca="1" si="111">IFERROR(((J127+K127)/H127),"ND")</f>
        <v>ND</v>
      </c>
      <c r="P127" s="1010"/>
    </row>
    <row r="128" spans="3:16">
      <c r="C128" s="1025"/>
      <c r="D128" s="1018"/>
      <c r="E128" s="1018"/>
      <c r="F128" s="1021"/>
      <c r="G128" s="1023"/>
      <c r="H128" s="1080"/>
      <c r="I128" s="1012"/>
      <c r="J128" s="244">
        <f ca="1">IF(MOD(ROW()-13,2)=0,IF(ISBLANK(OFFSET('12. SEGUIMIENTO 2027'!$N$14,INT((ROW()-13)/2),0)),"",OFFSET('12. SEGUIMIENTO 2027'!$N$14,INT((ROW()-13)/2),0)),IF(ISBLANK(OFFSET('9. METAS'!$U$20,INT((ROW()-14)/2),0)),"",OFFSET('9. METAS'!$U$20,INT((ROW()-14)/2),0)))</f>
        <v>15</v>
      </c>
      <c r="K128" s="245">
        <f ca="1">IF(MOD(ROW()-13,2)=0,IF(ISBLANK(OFFSET('12. SEGUIMIENTO 2027'!$O$14,INT((ROW()-13)/2),0)),"",OFFSET('12. SEGUIMIENTO 2027'!$O$14,INT((ROW()-13)/2),0)),IF(ISBLANK(OFFSET('9. METAS'!$V$20,INT((ROW()-14)/2),0)),"",OFFSET('9. METAS'!$V$20,INT((ROW()-14)/2),0)))</f>
        <v>24</v>
      </c>
      <c r="L128" s="245">
        <f ca="1">IF(MOD(ROW()-13,2)=0,IF(ISBLANK(OFFSET('12. SEGUIMIENTO 2027'!$P$14,INT((ROW()-13)/2),0)),"",OFFSET('12. SEGUIMIENTO 2027'!$P$14,INT((ROW()-13)/2),0)),IF(ISBLANK(OFFSET('9. METAS'!$W$20,INT((ROW()-14)/2),0)),"",OFFSET('9. METAS'!$W$20,INT((ROW()-14)/2),0)))</f>
        <v>23</v>
      </c>
      <c r="M128" s="246">
        <f ca="1">IF(MOD(ROW()-13,2)=0,IF(ISBLANK(OFFSET('12. SEGUIMIENTO 2027'!$Q$14,INT((ROW()-13)/2),0)),"",OFFSET('12. SEGUIMIENTO 2027'!$Q$14,INT((ROW()-13)/2),0)),IF(ISBLANK(OFFSET('9. METAS'!$X$20,INT((ROW()-14)/2),0)),"",OFFSET('9. METAS'!$X$20,INT((ROW()-14)/2),0)))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80" t="str">
        <f ca="1">IF(ISBLANK(OFFSET('9. METAS'!$L$20,INT((ROW()-13)/2),0)),"",OFFSET('9. METAS'!$L$20,INT((ROW()-13)/2),0))</f>
        <v/>
      </c>
      <c r="I129" s="1004"/>
      <c r="J129" s="244" t="str">
        <f ca="1">IF(MOD(ROW()-13,2)=0,IF(ISBLANK(OFFSET('12. SEGUIMIENTO 2027'!$N$14,INT((ROW()-13)/2),0)),"",OFFSET('12. SEGUIMIENTO 2027'!$N$14,INT((ROW()-13)/2),0)),IF(ISBLANK(OFFSET('9. METAS'!$U$20,INT((ROW()-14)/2),0)),"",OFFSET('9. METAS'!$U$20,INT((ROW()-14)/2),0)))</f>
        <v/>
      </c>
      <c r="K129" s="245" t="str">
        <f ca="1">IF(MOD(ROW()-13,2)=0,IF(ISBLANK(OFFSET('12. SEGUIMIENTO 2027'!$O$14,INT((ROW()-13)/2),0)),"",OFFSET('12. SEGUIMIENTO 2027'!$O$14,INT((ROW()-13)/2),0)),IF(ISBLANK(OFFSET('9. METAS'!$V$20,INT((ROW()-14)/2),0)),"",OFFSET('9. METAS'!$V$20,INT((ROW()-14)/2),0)))</f>
        <v/>
      </c>
      <c r="L129" s="245" t="str">
        <f ca="1">IF(MOD(ROW()-13,2)=0,IF(ISBLANK(OFFSET('12. SEGUIMIENTO 2027'!$P$14,INT((ROW()-13)/2),0)),"",OFFSET('12. SEGUIMIENTO 2027'!$P$14,INT((ROW()-13)/2),0)),IF(ISBLANK(OFFSET('9. METAS'!$W$20,INT((ROW()-14)/2),0)),"",OFFSET('9. METAS'!$W$20,INT((ROW()-14)/2),0)))</f>
        <v/>
      </c>
      <c r="M129" s="246" t="str">
        <f ca="1">IF(MOD(ROW()-13,2)=0,IF(ISBLANK(OFFSET('12. SEGUIMIENTO 2027'!$Q$14,INT((ROW()-13)/2),0)),"",OFFSET('12. SEGUIMIENTO 2027'!$Q$14,INT((ROW()-13)/2),0)),IF(ISBLANK(OFFSET('9. METAS'!$X$20,INT((ROW()-14)/2),0)),"",OFFSET('9. METAS'!$X$20,INT((ROW()-14)/2),0)))</f>
        <v/>
      </c>
      <c r="N129" s="1006" t="str">
        <f t="shared" ref="N129" ca="1" si="112">IFERROR(J129/J130,"ND")</f>
        <v>ND</v>
      </c>
      <c r="O129" s="1008" t="str">
        <f t="shared" ref="O129" ca="1" si="113">IFERROR(((J129+K129)/H129),"ND")</f>
        <v>ND</v>
      </c>
      <c r="P129" s="1010"/>
    </row>
    <row r="130" spans="3:16">
      <c r="C130" s="1025"/>
      <c r="D130" s="1018"/>
      <c r="E130" s="1018"/>
      <c r="F130" s="1021"/>
      <c r="G130" s="1023"/>
      <c r="H130" s="1080"/>
      <c r="I130" s="1012"/>
      <c r="J130" s="244" t="str">
        <f ca="1">IF(MOD(ROW()-13,2)=0,IF(ISBLANK(OFFSET('12. SEGUIMIENTO 2027'!$N$14,INT((ROW()-13)/2),0)),"",OFFSET('12. SEGUIMIENTO 2027'!$N$14,INT((ROW()-13)/2),0)),IF(ISBLANK(OFFSET('9. METAS'!$U$20,INT((ROW()-14)/2),0)),"",OFFSET('9. METAS'!$U$20,INT((ROW()-14)/2),0)))</f>
        <v/>
      </c>
      <c r="K130" s="245" t="str">
        <f ca="1">IF(MOD(ROW()-13,2)=0,IF(ISBLANK(OFFSET('12. SEGUIMIENTO 2027'!$O$14,INT((ROW()-13)/2),0)),"",OFFSET('12. SEGUIMIENTO 2027'!$O$14,INT((ROW()-13)/2),0)),IF(ISBLANK(OFFSET('9. METAS'!$V$20,INT((ROW()-14)/2),0)),"",OFFSET('9. METAS'!$V$20,INT((ROW()-14)/2),0)))</f>
        <v/>
      </c>
      <c r="L130" s="245" t="str">
        <f ca="1">IF(MOD(ROW()-13,2)=0,IF(ISBLANK(OFFSET('12. SEGUIMIENTO 2027'!$P$14,INT((ROW()-13)/2),0)),"",OFFSET('12. SEGUIMIENTO 2027'!$P$14,INT((ROW()-13)/2),0)),IF(ISBLANK(OFFSET('9. METAS'!$W$20,INT((ROW()-14)/2),0)),"",OFFSET('9. METAS'!$W$20,INT((ROW()-14)/2),0)))</f>
        <v/>
      </c>
      <c r="M130" s="246" t="str">
        <f ca="1">IF(MOD(ROW()-13,2)=0,IF(ISBLANK(OFFSET('12. SEGUIMIENTO 2027'!$Q$14,INT((ROW()-13)/2),0)),"",OFFSET('12. SEGUIMIENTO 2027'!$Q$14,INT((ROW()-13)/2),0)),IF(ISBLANK(OFFSET('9. METAS'!$X$20,INT((ROW()-14)/2),0)),"",OFFSET('9. METAS'!$X$20,INT((ROW()-14)/2),0)))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80" t="str">
        <f ca="1">IF(ISBLANK(OFFSET('9. METAS'!$L$20,INT((ROW()-13)/2),0)),"",OFFSET('9. METAS'!$L$20,INT((ROW()-13)/2),0))</f>
        <v/>
      </c>
      <c r="I131" s="1004"/>
      <c r="J131" s="244" t="str">
        <f ca="1">IF(MOD(ROW()-13,2)=0,IF(ISBLANK(OFFSET('12. SEGUIMIENTO 2027'!$N$14,INT((ROW()-13)/2),0)),"",OFFSET('12. SEGUIMIENTO 2027'!$N$14,INT((ROW()-13)/2),0)),IF(ISBLANK(OFFSET('9. METAS'!$U$20,INT((ROW()-14)/2),0)),"",OFFSET('9. METAS'!$U$20,INT((ROW()-14)/2),0)))</f>
        <v/>
      </c>
      <c r="K131" s="245" t="str">
        <f ca="1">IF(MOD(ROW()-13,2)=0,IF(ISBLANK(OFFSET('12. SEGUIMIENTO 2027'!$O$14,INT((ROW()-13)/2),0)),"",OFFSET('12. SEGUIMIENTO 2027'!$O$14,INT((ROW()-13)/2),0)),IF(ISBLANK(OFFSET('9. METAS'!$V$20,INT((ROW()-14)/2),0)),"",OFFSET('9. METAS'!$V$20,INT((ROW()-14)/2),0)))</f>
        <v/>
      </c>
      <c r="L131" s="245" t="str">
        <f ca="1">IF(MOD(ROW()-13,2)=0,IF(ISBLANK(OFFSET('12. SEGUIMIENTO 2027'!$P$14,INT((ROW()-13)/2),0)),"",OFFSET('12. SEGUIMIENTO 2027'!$P$14,INT((ROW()-13)/2),0)),IF(ISBLANK(OFFSET('9. METAS'!$W$20,INT((ROW()-14)/2),0)),"",OFFSET('9. METAS'!$W$20,INT((ROW()-14)/2),0)))</f>
        <v/>
      </c>
      <c r="M131" s="246" t="str">
        <f ca="1">IF(MOD(ROW()-13,2)=0,IF(ISBLANK(OFFSET('12. SEGUIMIENTO 2027'!$Q$14,INT((ROW()-13)/2),0)),"",OFFSET('12. SEGUIMIENTO 2027'!$Q$14,INT((ROW()-13)/2),0)),IF(ISBLANK(OFFSET('9. METAS'!$X$20,INT((ROW()-14)/2),0)),"",OFFSET('9. METAS'!$X$20,INT((ROW()-14)/2),0)))</f>
        <v/>
      </c>
      <c r="N131" s="1006" t="str">
        <f t="shared" ref="N131" ca="1" si="114">IFERROR(J131/J132,"ND")</f>
        <v>ND</v>
      </c>
      <c r="O131" s="1008" t="str">
        <f t="shared" ref="O131" ca="1" si="115">IFERROR(((J131+K131)/H131),"ND")</f>
        <v>ND</v>
      </c>
      <c r="P131" s="1010"/>
    </row>
    <row r="132" spans="3:16">
      <c r="C132" s="1025"/>
      <c r="D132" s="1018"/>
      <c r="E132" s="1018"/>
      <c r="F132" s="1021"/>
      <c r="G132" s="1023"/>
      <c r="H132" s="1080"/>
      <c r="I132" s="1012"/>
      <c r="J132" s="244" t="str">
        <f ca="1">IF(MOD(ROW()-13,2)=0,IF(ISBLANK(OFFSET('12. SEGUIMIENTO 2027'!$N$14,INT((ROW()-13)/2),0)),"",OFFSET('12. SEGUIMIENTO 2027'!$N$14,INT((ROW()-13)/2),0)),IF(ISBLANK(OFFSET('9. METAS'!$U$20,INT((ROW()-14)/2),0)),"",OFFSET('9. METAS'!$U$20,INT((ROW()-14)/2),0)))</f>
        <v/>
      </c>
      <c r="K132" s="245" t="str">
        <f ca="1">IF(MOD(ROW()-13,2)=0,IF(ISBLANK(OFFSET('12. SEGUIMIENTO 2027'!$O$14,INT((ROW()-13)/2),0)),"",OFFSET('12. SEGUIMIENTO 2027'!$O$14,INT((ROW()-13)/2),0)),IF(ISBLANK(OFFSET('9. METAS'!$V$20,INT((ROW()-14)/2),0)),"",OFFSET('9. METAS'!$V$20,INT((ROW()-14)/2),0)))</f>
        <v/>
      </c>
      <c r="L132" s="245" t="str">
        <f ca="1">IF(MOD(ROW()-13,2)=0,IF(ISBLANK(OFFSET('12. SEGUIMIENTO 2027'!$P$14,INT((ROW()-13)/2),0)),"",OFFSET('12. SEGUIMIENTO 2027'!$P$14,INT((ROW()-13)/2),0)),IF(ISBLANK(OFFSET('9. METAS'!$W$20,INT((ROW()-14)/2),0)),"",OFFSET('9. METAS'!$W$20,INT((ROW()-14)/2),0)))</f>
        <v/>
      </c>
      <c r="M132" s="246" t="str">
        <f ca="1">IF(MOD(ROW()-13,2)=0,IF(ISBLANK(OFFSET('12. SEGUIMIENTO 2027'!$Q$14,INT((ROW()-13)/2),0)),"",OFFSET('12. SEGUIMIENTO 2027'!$Q$14,INT((ROW()-13)/2),0)),IF(ISBLANK(OFFSET('9. METAS'!$X$20,INT((ROW()-14)/2),0)),"",OFFSET('9. METAS'!$X$20,INT((ROW()-14)/2),0)))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80" t="str">
        <f ca="1">IF(ISBLANK(OFFSET('9. METAS'!$L$20,INT((ROW()-13)/2),0)),"",OFFSET('9. METAS'!$L$20,INT((ROW()-13)/2),0))</f>
        <v/>
      </c>
      <c r="I133" s="1004"/>
      <c r="J133" s="244" t="str">
        <f ca="1">IF(MOD(ROW()-13,2)=0,IF(ISBLANK(OFFSET('12. SEGUIMIENTO 2027'!$N$14,INT((ROW()-13)/2),0)),"",OFFSET('12. SEGUIMIENTO 2027'!$N$14,INT((ROW()-13)/2),0)),IF(ISBLANK(OFFSET('9. METAS'!$U$20,INT((ROW()-14)/2),0)),"",OFFSET('9. METAS'!$U$20,INT((ROW()-14)/2),0)))</f>
        <v/>
      </c>
      <c r="K133" s="245" t="str">
        <f ca="1">IF(MOD(ROW()-13,2)=0,IF(ISBLANK(OFFSET('12. SEGUIMIENTO 2027'!$O$14,INT((ROW()-13)/2),0)),"",OFFSET('12. SEGUIMIENTO 2027'!$O$14,INT((ROW()-13)/2),0)),IF(ISBLANK(OFFSET('9. METAS'!$V$20,INT((ROW()-14)/2),0)),"",OFFSET('9. METAS'!$V$20,INT((ROW()-14)/2),0)))</f>
        <v/>
      </c>
      <c r="L133" s="245" t="str">
        <f ca="1">IF(MOD(ROW()-13,2)=0,IF(ISBLANK(OFFSET('12. SEGUIMIENTO 2027'!$P$14,INT((ROW()-13)/2),0)),"",OFFSET('12. SEGUIMIENTO 2027'!$P$14,INT((ROW()-13)/2),0)),IF(ISBLANK(OFFSET('9. METAS'!$W$20,INT((ROW()-14)/2),0)),"",OFFSET('9. METAS'!$W$20,INT((ROW()-14)/2),0)))</f>
        <v/>
      </c>
      <c r="M133" s="246" t="str">
        <f ca="1">IF(MOD(ROW()-13,2)=0,IF(ISBLANK(OFFSET('12. SEGUIMIENTO 2027'!$Q$14,INT((ROW()-13)/2),0)),"",OFFSET('12. SEGUIMIENTO 2027'!$Q$14,INT((ROW()-13)/2),0)),IF(ISBLANK(OFFSET('9. METAS'!$X$20,INT((ROW()-14)/2),0)),"",OFFSET('9. METAS'!$X$20,INT((ROW()-14)/2),0)))</f>
        <v/>
      </c>
      <c r="N133" s="1006" t="str">
        <f t="shared" ref="N133" ca="1" si="116">IFERROR(J133/J134,"ND")</f>
        <v>ND</v>
      </c>
      <c r="O133" s="1008" t="str">
        <f t="shared" ref="O133" ca="1" si="117">IFERROR(((J133+K133)/H133),"ND")</f>
        <v>ND</v>
      </c>
      <c r="P133" s="1010"/>
    </row>
    <row r="134" spans="3:16">
      <c r="C134" s="1025"/>
      <c r="D134" s="1018"/>
      <c r="E134" s="1018"/>
      <c r="F134" s="1021"/>
      <c r="G134" s="1023"/>
      <c r="H134" s="1080"/>
      <c r="I134" s="1012"/>
      <c r="J134" s="244" t="str">
        <f ca="1">IF(MOD(ROW()-13,2)=0,IF(ISBLANK(OFFSET('12. SEGUIMIENTO 2027'!$N$14,INT((ROW()-13)/2),0)),"",OFFSET('12. SEGUIMIENTO 2027'!$N$14,INT((ROW()-13)/2),0)),IF(ISBLANK(OFFSET('9. METAS'!$U$20,INT((ROW()-14)/2),0)),"",OFFSET('9. METAS'!$U$20,INT((ROW()-14)/2),0)))</f>
        <v/>
      </c>
      <c r="K134" s="245" t="str">
        <f ca="1">IF(MOD(ROW()-13,2)=0,IF(ISBLANK(OFFSET('12. SEGUIMIENTO 2027'!$O$14,INT((ROW()-13)/2),0)),"",OFFSET('12. SEGUIMIENTO 2027'!$O$14,INT((ROW()-13)/2),0)),IF(ISBLANK(OFFSET('9. METAS'!$V$20,INT((ROW()-14)/2),0)),"",OFFSET('9. METAS'!$V$20,INT((ROW()-14)/2),0)))</f>
        <v/>
      </c>
      <c r="L134" s="245" t="str">
        <f ca="1">IF(MOD(ROW()-13,2)=0,IF(ISBLANK(OFFSET('12. SEGUIMIENTO 2027'!$P$14,INT((ROW()-13)/2),0)),"",OFFSET('12. SEGUIMIENTO 2027'!$P$14,INT((ROW()-13)/2),0)),IF(ISBLANK(OFFSET('9. METAS'!$W$20,INT((ROW()-14)/2),0)),"",OFFSET('9. METAS'!$W$20,INT((ROW()-14)/2),0)))</f>
        <v/>
      </c>
      <c r="M134" s="246" t="str">
        <f ca="1">IF(MOD(ROW()-13,2)=0,IF(ISBLANK(OFFSET('12. SEGUIMIENTO 2027'!$Q$14,INT((ROW()-13)/2),0)),"",OFFSET('12. SEGUIMIENTO 2027'!$Q$14,INT((ROW()-13)/2),0)),IF(ISBLANK(OFFSET('9. METAS'!$X$20,INT((ROW()-14)/2),0)),"",OFFSET('9. METAS'!$X$20,INT((ROW()-14)/2),0)))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80" t="str">
        <f ca="1">IF(ISBLANK(OFFSET('9. METAS'!$L$20,INT((ROW()-13)/2),0)),"",OFFSET('9. METAS'!$L$20,INT((ROW()-13)/2),0))</f>
        <v/>
      </c>
      <c r="I135" s="1004"/>
      <c r="J135" s="244" t="str">
        <f ca="1">IF(MOD(ROW()-13,2)=0,IF(ISBLANK(OFFSET('12. SEGUIMIENTO 2027'!$N$14,INT((ROW()-13)/2),0)),"",OFFSET('12. SEGUIMIENTO 2027'!$N$14,INT((ROW()-13)/2),0)),IF(ISBLANK(OFFSET('9. METAS'!$U$20,INT((ROW()-14)/2),0)),"",OFFSET('9. METAS'!$U$20,INT((ROW()-14)/2),0)))</f>
        <v/>
      </c>
      <c r="K135" s="245" t="str">
        <f ca="1">IF(MOD(ROW()-13,2)=0,IF(ISBLANK(OFFSET('12. SEGUIMIENTO 2027'!$O$14,INT((ROW()-13)/2),0)),"",OFFSET('12. SEGUIMIENTO 2027'!$O$14,INT((ROW()-13)/2),0)),IF(ISBLANK(OFFSET('9. METAS'!$V$20,INT((ROW()-14)/2),0)),"",OFFSET('9. METAS'!$V$20,INT((ROW()-14)/2),0)))</f>
        <v/>
      </c>
      <c r="L135" s="245" t="str">
        <f ca="1">IF(MOD(ROW()-13,2)=0,IF(ISBLANK(OFFSET('12. SEGUIMIENTO 2027'!$P$14,INT((ROW()-13)/2),0)),"",OFFSET('12. SEGUIMIENTO 2027'!$P$14,INT((ROW()-13)/2),0)),IF(ISBLANK(OFFSET('9. METAS'!$W$20,INT((ROW()-14)/2),0)),"",OFFSET('9. METAS'!$W$20,INT((ROW()-14)/2),0)))</f>
        <v/>
      </c>
      <c r="M135" s="246" t="str">
        <f ca="1">IF(MOD(ROW()-13,2)=0,IF(ISBLANK(OFFSET('12. SEGUIMIENTO 2027'!$Q$14,INT((ROW()-13)/2),0)),"",OFFSET('12. SEGUIMIENTO 2027'!$Q$14,INT((ROW()-13)/2),0)),IF(ISBLANK(OFFSET('9. METAS'!$X$20,INT((ROW()-14)/2),0)),"",OFFSET('9. METAS'!$X$20,INT((ROW()-14)/2),0)))</f>
        <v/>
      </c>
      <c r="N135" s="1006" t="str">
        <f t="shared" ref="N135" ca="1" si="118">IFERROR(J135/J136,"ND")</f>
        <v>ND</v>
      </c>
      <c r="O135" s="1008" t="str">
        <f t="shared" ref="O135" ca="1" si="119">IFERROR(((J135+K135)/H135),"ND")</f>
        <v>ND</v>
      </c>
      <c r="P135" s="1010"/>
    </row>
    <row r="136" spans="3:16">
      <c r="C136" s="1025"/>
      <c r="D136" s="1018"/>
      <c r="E136" s="1018"/>
      <c r="F136" s="1021"/>
      <c r="G136" s="1023"/>
      <c r="H136" s="1080"/>
      <c r="I136" s="1012"/>
      <c r="J136" s="244" t="str">
        <f ca="1">IF(MOD(ROW()-13,2)=0,IF(ISBLANK(OFFSET('12. SEGUIMIENTO 2027'!$N$14,INT((ROW()-13)/2),0)),"",OFFSET('12. SEGUIMIENTO 2027'!$N$14,INT((ROW()-13)/2),0)),IF(ISBLANK(OFFSET('9. METAS'!$U$20,INT((ROW()-14)/2),0)),"",OFFSET('9. METAS'!$U$20,INT((ROW()-14)/2),0)))</f>
        <v/>
      </c>
      <c r="K136" s="245" t="str">
        <f ca="1">IF(MOD(ROW()-13,2)=0,IF(ISBLANK(OFFSET('12. SEGUIMIENTO 2027'!$O$14,INT((ROW()-13)/2),0)),"",OFFSET('12. SEGUIMIENTO 2027'!$O$14,INT((ROW()-13)/2),0)),IF(ISBLANK(OFFSET('9. METAS'!$V$20,INT((ROW()-14)/2),0)),"",OFFSET('9. METAS'!$V$20,INT((ROW()-14)/2),0)))</f>
        <v/>
      </c>
      <c r="L136" s="245" t="str">
        <f ca="1">IF(MOD(ROW()-13,2)=0,IF(ISBLANK(OFFSET('12. SEGUIMIENTO 2027'!$P$14,INT((ROW()-13)/2),0)),"",OFFSET('12. SEGUIMIENTO 2027'!$P$14,INT((ROW()-13)/2),0)),IF(ISBLANK(OFFSET('9. METAS'!$W$20,INT((ROW()-14)/2),0)),"",OFFSET('9. METAS'!$W$20,INT((ROW()-14)/2),0)))</f>
        <v/>
      </c>
      <c r="M136" s="246" t="str">
        <f ca="1">IF(MOD(ROW()-13,2)=0,IF(ISBLANK(OFFSET('12. SEGUIMIENTO 2027'!$Q$14,INT((ROW()-13)/2),0)),"",OFFSET('12. SEGUIMIENTO 2027'!$Q$14,INT((ROW()-13)/2),0)),IF(ISBLANK(OFFSET('9. METAS'!$X$20,INT((ROW()-14)/2),0)),"",OFFSET('9. METAS'!$X$20,INT((ROW()-14)/2),0)))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80">
        <f ca="1">IF(ISBLANK(OFFSET('9. METAS'!$L$20,INT((ROW()-13)/2),0)),"",OFFSET('9. METAS'!$L$20,INT((ROW()-13)/2),0))</f>
        <v>100</v>
      </c>
      <c r="I137" s="1004"/>
      <c r="J137" s="244" t="str">
        <f ca="1">IF(MOD(ROW()-13,2)=0,IF(ISBLANK(OFFSET('12. SEGUIMIENTO 2027'!$N$14,INT((ROW()-13)/2),0)),"",OFFSET('12. SEGUIMIENTO 2027'!$N$14,INT((ROW()-13)/2),0)),IF(ISBLANK(OFFSET('9. METAS'!$U$20,INT((ROW()-14)/2),0)),"",OFFSET('9. METAS'!$U$20,INT((ROW()-14)/2),0)))</f>
        <v/>
      </c>
      <c r="K137" s="245" t="str">
        <f ca="1">IF(MOD(ROW()-13,2)=0,IF(ISBLANK(OFFSET('12. SEGUIMIENTO 2027'!$O$14,INT((ROW()-13)/2),0)),"",OFFSET('12. SEGUIMIENTO 2027'!$O$14,INT((ROW()-13)/2),0)),IF(ISBLANK(OFFSET('9. METAS'!$V$20,INT((ROW()-14)/2),0)),"",OFFSET('9. METAS'!$V$20,INT((ROW()-14)/2),0)))</f>
        <v/>
      </c>
      <c r="L137" s="245" t="str">
        <f ca="1">IF(MOD(ROW()-13,2)=0,IF(ISBLANK(OFFSET('12. SEGUIMIENTO 2027'!$P$14,INT((ROW()-13)/2),0)),"",OFFSET('12. SEGUIMIENTO 2027'!$P$14,INT((ROW()-13)/2),0)),IF(ISBLANK(OFFSET('9. METAS'!$W$20,INT((ROW()-14)/2),0)),"",OFFSET('9. METAS'!$W$20,INT((ROW()-14)/2),0)))</f>
        <v/>
      </c>
      <c r="M137" s="246" t="str">
        <f ca="1">IF(MOD(ROW()-13,2)=0,IF(ISBLANK(OFFSET('12. SEGUIMIENTO 2027'!$Q$14,INT((ROW()-13)/2),0)),"",OFFSET('12. SEGUIMIENTO 2027'!$Q$14,INT((ROW()-13)/2),0)),IF(ISBLANK(OFFSET('9. METAS'!$X$20,INT((ROW()-14)/2),0)),"",OFFSET('9. METAS'!$X$20,INT((ROW()-14)/2),0)))</f>
        <v/>
      </c>
      <c r="N137" s="1006" t="str">
        <f t="shared" ref="N137" ca="1" si="120">IFERROR(J137/J138,"ND")</f>
        <v>ND</v>
      </c>
      <c r="O137" s="1008" t="str">
        <f t="shared" ref="O137" ca="1" si="121">IFERROR(((J137+K137)/H137),"ND")</f>
        <v>ND</v>
      </c>
      <c r="P137" s="1010"/>
    </row>
    <row r="138" spans="3:16">
      <c r="C138" s="1025"/>
      <c r="D138" s="1018"/>
      <c r="E138" s="1018"/>
      <c r="F138" s="1021"/>
      <c r="G138" s="1023"/>
      <c r="H138" s="1080"/>
      <c r="I138" s="1012"/>
      <c r="J138" s="244">
        <f ca="1">IF(MOD(ROW()-13,2)=0,IF(ISBLANK(OFFSET('12. SEGUIMIENTO 2027'!$N$14,INT((ROW()-13)/2),0)),"",OFFSET('12. SEGUIMIENTO 2027'!$N$14,INT((ROW()-13)/2),0)),IF(ISBLANK(OFFSET('9. METAS'!$U$20,INT((ROW()-14)/2),0)),"",OFFSET('9. METAS'!$U$20,INT((ROW()-14)/2),0)))</f>
        <v>25</v>
      </c>
      <c r="K138" s="245">
        <f ca="1">IF(MOD(ROW()-13,2)=0,IF(ISBLANK(OFFSET('12. SEGUIMIENTO 2027'!$O$14,INT((ROW()-13)/2),0)),"",OFFSET('12. SEGUIMIENTO 2027'!$O$14,INT((ROW()-13)/2),0)),IF(ISBLANK(OFFSET('9. METAS'!$V$20,INT((ROW()-14)/2),0)),"",OFFSET('9. METAS'!$V$20,INT((ROW()-14)/2),0)))</f>
        <v>25</v>
      </c>
      <c r="L138" s="245">
        <f ca="1">IF(MOD(ROW()-13,2)=0,IF(ISBLANK(OFFSET('12. SEGUIMIENTO 2027'!$P$14,INT((ROW()-13)/2),0)),"",OFFSET('12. SEGUIMIENTO 2027'!$P$14,INT((ROW()-13)/2),0)),IF(ISBLANK(OFFSET('9. METAS'!$W$20,INT((ROW()-14)/2),0)),"",OFFSET('9. METAS'!$W$20,INT((ROW()-14)/2),0)))</f>
        <v>25</v>
      </c>
      <c r="M138" s="246">
        <f ca="1">IF(MOD(ROW()-13,2)=0,IF(ISBLANK(OFFSET('12. SEGUIMIENTO 2027'!$Q$14,INT((ROW()-13)/2),0)),"",OFFSET('12. SEGUIMIENTO 2027'!$Q$14,INT((ROW()-13)/2),0)),IF(ISBLANK(OFFSET('9. METAS'!$X$20,INT((ROW()-14)/2),0)),"",OFFSET('9. METAS'!$X$20,INT((ROW()-14)/2),0)))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80">
        <f ca="1">IF(ISBLANK(OFFSET('9. METAS'!$L$20,INT((ROW()-13)/2),0)),"",OFFSET('9. METAS'!$L$20,INT((ROW()-13)/2),0))</f>
        <v>2</v>
      </c>
      <c r="I139" s="1004"/>
      <c r="J139" s="244" t="str">
        <f ca="1">IF(MOD(ROW()-13,2)=0,IF(ISBLANK(OFFSET('12. SEGUIMIENTO 2027'!$N$14,INT((ROW()-13)/2),0)),"",OFFSET('12. SEGUIMIENTO 2027'!$N$14,INT((ROW()-13)/2),0)),IF(ISBLANK(OFFSET('9. METAS'!$U$20,INT((ROW()-14)/2),0)),"",OFFSET('9. METAS'!$U$20,INT((ROW()-14)/2),0)))</f>
        <v/>
      </c>
      <c r="K139" s="245" t="str">
        <f ca="1">IF(MOD(ROW()-13,2)=0,IF(ISBLANK(OFFSET('12. SEGUIMIENTO 2027'!$O$14,INT((ROW()-13)/2),0)),"",OFFSET('12. SEGUIMIENTO 2027'!$O$14,INT((ROW()-13)/2),0)),IF(ISBLANK(OFFSET('9. METAS'!$V$20,INT((ROW()-14)/2),0)),"",OFFSET('9. METAS'!$V$20,INT((ROW()-14)/2),0)))</f>
        <v/>
      </c>
      <c r="L139" s="245" t="str">
        <f ca="1">IF(MOD(ROW()-13,2)=0,IF(ISBLANK(OFFSET('12. SEGUIMIENTO 2027'!$P$14,INT((ROW()-13)/2),0)),"",OFFSET('12. SEGUIMIENTO 2027'!$P$14,INT((ROW()-13)/2),0)),IF(ISBLANK(OFFSET('9. METAS'!$W$20,INT((ROW()-14)/2),0)),"",OFFSET('9. METAS'!$W$20,INT((ROW()-14)/2),0)))</f>
        <v/>
      </c>
      <c r="M139" s="246" t="str">
        <f ca="1">IF(MOD(ROW()-13,2)=0,IF(ISBLANK(OFFSET('12. SEGUIMIENTO 2027'!$Q$14,INT((ROW()-13)/2),0)),"",OFFSET('12. SEGUIMIENTO 2027'!$Q$14,INT((ROW()-13)/2),0)),IF(ISBLANK(OFFSET('9. METAS'!$X$20,INT((ROW()-14)/2),0)),"",OFFSET('9. METAS'!$X$20,INT((ROW()-14)/2),0)))</f>
        <v/>
      </c>
      <c r="N139" s="1006" t="str">
        <f t="shared" ref="N139" ca="1" si="122">IFERROR(J139/J140,"ND")</f>
        <v>ND</v>
      </c>
      <c r="O139" s="1008" t="str">
        <f t="shared" ref="O139" ca="1" si="123">IFERROR(((J139+K139)/H139),"ND")</f>
        <v>ND</v>
      </c>
      <c r="P139" s="1010"/>
    </row>
    <row r="140" spans="3:16">
      <c r="C140" s="1025"/>
      <c r="D140" s="1018"/>
      <c r="E140" s="1018"/>
      <c r="F140" s="1021"/>
      <c r="G140" s="1023"/>
      <c r="H140" s="1080"/>
      <c r="I140" s="1012"/>
      <c r="J140" s="244">
        <f ca="1">IF(MOD(ROW()-13,2)=0,IF(ISBLANK(OFFSET('12. SEGUIMIENTO 2027'!$N$14,INT((ROW()-13)/2),0)),"",OFFSET('12. SEGUIMIENTO 2027'!$N$14,INT((ROW()-13)/2),0)),IF(ISBLANK(OFFSET('9. METAS'!$U$20,INT((ROW()-14)/2),0)),"",OFFSET('9. METAS'!$U$20,INT((ROW()-14)/2),0)))</f>
        <v>1</v>
      </c>
      <c r="K140" s="245">
        <f ca="1">IF(MOD(ROW()-13,2)=0,IF(ISBLANK(OFFSET('12. SEGUIMIENTO 2027'!$O$14,INT((ROW()-13)/2),0)),"",OFFSET('12. SEGUIMIENTO 2027'!$O$14,INT((ROW()-13)/2),0)),IF(ISBLANK(OFFSET('9. METAS'!$V$20,INT((ROW()-14)/2),0)),"",OFFSET('9. METAS'!$V$20,INT((ROW()-14)/2),0)))</f>
        <v>1</v>
      </c>
      <c r="L140" s="245">
        <f ca="1">IF(MOD(ROW()-13,2)=0,IF(ISBLANK(OFFSET('12. SEGUIMIENTO 2027'!$P$14,INT((ROW()-13)/2),0)),"",OFFSET('12. SEGUIMIENTO 2027'!$P$14,INT((ROW()-13)/2),0)),IF(ISBLANK(OFFSET('9. METAS'!$W$20,INT((ROW()-14)/2),0)),"",OFFSET('9. METAS'!$W$20,INT((ROW()-14)/2),0)))</f>
        <v>0</v>
      </c>
      <c r="M140" s="246">
        <f ca="1">IF(MOD(ROW()-13,2)=0,IF(ISBLANK(OFFSET('12. SEGUIMIENTO 2027'!$Q$14,INT((ROW()-13)/2),0)),"",OFFSET('12. SEGUIMIENTO 2027'!$Q$14,INT((ROW()-13)/2),0)),IF(ISBLANK(OFFSET('9. METAS'!$X$20,INT((ROW()-14)/2),0)),"",OFFSET('9. METAS'!$X$20,INT((ROW()-14)/2),0)))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80" t="str">
        <f ca="1">IF(ISBLANK(OFFSET('9. METAS'!$L$20,INT((ROW()-13)/2),0)),"",OFFSET('9. METAS'!$L$20,INT((ROW()-13)/2),0))</f>
        <v/>
      </c>
      <c r="I141" s="1004"/>
      <c r="J141" s="244" t="str">
        <f ca="1">IF(MOD(ROW()-13,2)=0,IF(ISBLANK(OFFSET('12. SEGUIMIENTO 2027'!$N$14,INT((ROW()-13)/2),0)),"",OFFSET('12. SEGUIMIENTO 2027'!$N$14,INT((ROW()-13)/2),0)),IF(ISBLANK(OFFSET('9. METAS'!$U$20,INT((ROW()-14)/2),0)),"",OFFSET('9. METAS'!$U$20,INT((ROW()-14)/2),0)))</f>
        <v/>
      </c>
      <c r="K141" s="245" t="str">
        <f ca="1">IF(MOD(ROW()-13,2)=0,IF(ISBLANK(OFFSET('12. SEGUIMIENTO 2027'!$O$14,INT((ROW()-13)/2),0)),"",OFFSET('12. SEGUIMIENTO 2027'!$O$14,INT((ROW()-13)/2),0)),IF(ISBLANK(OFFSET('9. METAS'!$V$20,INT((ROW()-14)/2),0)),"",OFFSET('9. METAS'!$V$20,INT((ROW()-14)/2),0)))</f>
        <v/>
      </c>
      <c r="L141" s="245" t="str">
        <f ca="1">IF(MOD(ROW()-13,2)=0,IF(ISBLANK(OFFSET('12. SEGUIMIENTO 2027'!$P$14,INT((ROW()-13)/2),0)),"",OFFSET('12. SEGUIMIENTO 2027'!$P$14,INT((ROW()-13)/2),0)),IF(ISBLANK(OFFSET('9. METAS'!$W$20,INT((ROW()-14)/2),0)),"",OFFSET('9. METAS'!$W$20,INT((ROW()-14)/2),0)))</f>
        <v/>
      </c>
      <c r="M141" s="246" t="str">
        <f ca="1">IF(MOD(ROW()-13,2)=0,IF(ISBLANK(OFFSET('12. SEGUIMIENTO 2027'!$Q$14,INT((ROW()-13)/2),0)),"",OFFSET('12. SEGUIMIENTO 2027'!$Q$14,INT((ROW()-13)/2),0)),IF(ISBLANK(OFFSET('9. METAS'!$X$20,INT((ROW()-14)/2),0)),"",OFFSET('9. METAS'!$X$20,INT((ROW()-14)/2),0)))</f>
        <v/>
      </c>
      <c r="N141" s="1006" t="str">
        <f t="shared" ref="N141" ca="1" si="124">IFERROR(J141/J142,"ND")</f>
        <v>ND</v>
      </c>
      <c r="O141" s="1008" t="str">
        <f t="shared" ref="O141" ca="1" si="125">IFERROR(((J141+K141)/H141),"ND")</f>
        <v>ND</v>
      </c>
      <c r="P141" s="1010"/>
    </row>
    <row r="142" spans="3:16">
      <c r="C142" s="1025"/>
      <c r="D142" s="1018"/>
      <c r="E142" s="1018"/>
      <c r="F142" s="1021"/>
      <c r="G142" s="1023"/>
      <c r="H142" s="1080"/>
      <c r="I142" s="1012"/>
      <c r="J142" s="244" t="str">
        <f ca="1">IF(MOD(ROW()-13,2)=0,IF(ISBLANK(OFFSET('12. SEGUIMIENTO 2027'!$N$14,INT((ROW()-13)/2),0)),"",OFFSET('12. SEGUIMIENTO 2027'!$N$14,INT((ROW()-13)/2),0)),IF(ISBLANK(OFFSET('9. METAS'!$U$20,INT((ROW()-14)/2),0)),"",OFFSET('9. METAS'!$U$20,INT((ROW()-14)/2),0)))</f>
        <v/>
      </c>
      <c r="K142" s="245" t="str">
        <f ca="1">IF(MOD(ROW()-13,2)=0,IF(ISBLANK(OFFSET('12. SEGUIMIENTO 2027'!$O$14,INT((ROW()-13)/2),0)),"",OFFSET('12. SEGUIMIENTO 2027'!$O$14,INT((ROW()-13)/2),0)),IF(ISBLANK(OFFSET('9. METAS'!$V$20,INT((ROW()-14)/2),0)),"",OFFSET('9. METAS'!$V$20,INT((ROW()-14)/2),0)))</f>
        <v/>
      </c>
      <c r="L142" s="245" t="str">
        <f ca="1">IF(MOD(ROW()-13,2)=0,IF(ISBLANK(OFFSET('12. SEGUIMIENTO 2027'!$P$14,INT((ROW()-13)/2),0)),"",OFFSET('12. SEGUIMIENTO 2027'!$P$14,INT((ROW()-13)/2),0)),IF(ISBLANK(OFFSET('9. METAS'!$W$20,INT((ROW()-14)/2),0)),"",OFFSET('9. METAS'!$W$20,INT((ROW()-14)/2),0)))</f>
        <v/>
      </c>
      <c r="M142" s="246" t="str">
        <f ca="1">IF(MOD(ROW()-13,2)=0,IF(ISBLANK(OFFSET('12. SEGUIMIENTO 2027'!$Q$14,INT((ROW()-13)/2),0)),"",OFFSET('12. SEGUIMIENTO 2027'!$Q$14,INT((ROW()-13)/2),0)),IF(ISBLANK(OFFSET('9. METAS'!$X$20,INT((ROW()-14)/2),0)),"",OFFSET('9. METAS'!$X$20,INT((ROW()-14)/2),0)))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80" t="str">
        <f ca="1">IF(ISBLANK(OFFSET('9. METAS'!$L$20,INT((ROW()-13)/2),0)),"",OFFSET('9. METAS'!$L$20,INT((ROW()-13)/2),0))</f>
        <v/>
      </c>
      <c r="I143" s="1004"/>
      <c r="J143" s="244" t="str">
        <f ca="1">IF(MOD(ROW()-13,2)=0,IF(ISBLANK(OFFSET('12. SEGUIMIENTO 2027'!$N$14,INT((ROW()-13)/2),0)),"",OFFSET('12. SEGUIMIENTO 2027'!$N$14,INT((ROW()-13)/2),0)),IF(ISBLANK(OFFSET('9. METAS'!$U$20,INT((ROW()-14)/2),0)),"",OFFSET('9. METAS'!$U$20,INT((ROW()-14)/2),0)))</f>
        <v/>
      </c>
      <c r="K143" s="245" t="str">
        <f ca="1">IF(MOD(ROW()-13,2)=0,IF(ISBLANK(OFFSET('12. SEGUIMIENTO 2027'!$O$14,INT((ROW()-13)/2),0)),"",OFFSET('12. SEGUIMIENTO 2027'!$O$14,INT((ROW()-13)/2),0)),IF(ISBLANK(OFFSET('9. METAS'!$V$20,INT((ROW()-14)/2),0)),"",OFFSET('9. METAS'!$V$20,INT((ROW()-14)/2),0)))</f>
        <v/>
      </c>
      <c r="L143" s="245" t="str">
        <f ca="1">IF(MOD(ROW()-13,2)=0,IF(ISBLANK(OFFSET('12. SEGUIMIENTO 2027'!$P$14,INT((ROW()-13)/2),0)),"",OFFSET('12. SEGUIMIENTO 2027'!$P$14,INT((ROW()-13)/2),0)),IF(ISBLANK(OFFSET('9. METAS'!$W$20,INT((ROW()-14)/2),0)),"",OFFSET('9. METAS'!$W$20,INT((ROW()-14)/2),0)))</f>
        <v/>
      </c>
      <c r="M143" s="246" t="str">
        <f ca="1">IF(MOD(ROW()-13,2)=0,IF(ISBLANK(OFFSET('12. SEGUIMIENTO 2027'!$Q$14,INT((ROW()-13)/2),0)),"",OFFSET('12. SEGUIMIENTO 2027'!$Q$14,INT((ROW()-13)/2),0)),IF(ISBLANK(OFFSET('9. METAS'!$X$20,INT((ROW()-14)/2),0)),"",OFFSET('9. METAS'!$X$20,INT((ROW()-14)/2),0)))</f>
        <v/>
      </c>
      <c r="N143" s="1006" t="str">
        <f t="shared" ref="N143" ca="1" si="126">IFERROR(J143/J144,"ND")</f>
        <v>ND</v>
      </c>
      <c r="O143" s="1008" t="str">
        <f t="shared" ref="O143" ca="1" si="127">IFERROR(((J143+K143)/H143),"ND")</f>
        <v>ND</v>
      </c>
      <c r="P143" s="1010"/>
    </row>
    <row r="144" spans="3:16">
      <c r="C144" s="1025"/>
      <c r="D144" s="1018"/>
      <c r="E144" s="1018"/>
      <c r="F144" s="1021"/>
      <c r="G144" s="1023"/>
      <c r="H144" s="1080"/>
      <c r="I144" s="1012"/>
      <c r="J144" s="244" t="str">
        <f ca="1">IF(MOD(ROW()-13,2)=0,IF(ISBLANK(OFFSET('12. SEGUIMIENTO 2027'!$N$14,INT((ROW()-13)/2),0)),"",OFFSET('12. SEGUIMIENTO 2027'!$N$14,INT((ROW()-13)/2),0)),IF(ISBLANK(OFFSET('9. METAS'!$U$20,INT((ROW()-14)/2),0)),"",OFFSET('9. METAS'!$U$20,INT((ROW()-14)/2),0)))</f>
        <v/>
      </c>
      <c r="K144" s="245" t="str">
        <f ca="1">IF(MOD(ROW()-13,2)=0,IF(ISBLANK(OFFSET('12. SEGUIMIENTO 2027'!$O$14,INT((ROW()-13)/2),0)),"",OFFSET('12. SEGUIMIENTO 2027'!$O$14,INT((ROW()-13)/2),0)),IF(ISBLANK(OFFSET('9. METAS'!$V$20,INT((ROW()-14)/2),0)),"",OFFSET('9. METAS'!$V$20,INT((ROW()-14)/2),0)))</f>
        <v/>
      </c>
      <c r="L144" s="245" t="str">
        <f ca="1">IF(MOD(ROW()-13,2)=0,IF(ISBLANK(OFFSET('12. SEGUIMIENTO 2027'!$P$14,INT((ROW()-13)/2),0)),"",OFFSET('12. SEGUIMIENTO 2027'!$P$14,INT((ROW()-13)/2),0)),IF(ISBLANK(OFFSET('9. METAS'!$W$20,INT((ROW()-14)/2),0)),"",OFFSET('9. METAS'!$W$20,INT((ROW()-14)/2),0)))</f>
        <v/>
      </c>
      <c r="M144" s="246" t="str">
        <f ca="1">IF(MOD(ROW()-13,2)=0,IF(ISBLANK(OFFSET('12. SEGUIMIENTO 2027'!$Q$14,INT((ROW()-13)/2),0)),"",OFFSET('12. SEGUIMIENTO 2027'!$Q$14,INT((ROW()-13)/2),0)),IF(ISBLANK(OFFSET('9. METAS'!$X$20,INT((ROW()-14)/2),0)),"",OFFSET('9. METAS'!$X$20,INT((ROW()-14)/2),0)))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80" t="str">
        <f ca="1">IF(ISBLANK(OFFSET('9. METAS'!$L$20,INT((ROW()-13)/2),0)),"",OFFSET('9. METAS'!$L$20,INT((ROW()-13)/2),0))</f>
        <v/>
      </c>
      <c r="I145" s="1004"/>
      <c r="J145" s="244" t="str">
        <f ca="1">IF(MOD(ROW()-13,2)=0,IF(ISBLANK(OFFSET('12. SEGUIMIENTO 2027'!$N$14,INT((ROW()-13)/2),0)),"",OFFSET('12. SEGUIMIENTO 2027'!$N$14,INT((ROW()-13)/2),0)),IF(ISBLANK(OFFSET('9. METAS'!$U$20,INT((ROW()-14)/2),0)),"",OFFSET('9. METAS'!$U$20,INT((ROW()-14)/2),0)))</f>
        <v/>
      </c>
      <c r="K145" s="245" t="str">
        <f ca="1">IF(MOD(ROW()-13,2)=0,IF(ISBLANK(OFFSET('12. SEGUIMIENTO 2027'!$O$14,INT((ROW()-13)/2),0)),"",OFFSET('12. SEGUIMIENTO 2027'!$O$14,INT((ROW()-13)/2),0)),IF(ISBLANK(OFFSET('9. METAS'!$V$20,INT((ROW()-14)/2),0)),"",OFFSET('9. METAS'!$V$20,INT((ROW()-14)/2),0)))</f>
        <v/>
      </c>
      <c r="L145" s="245" t="str">
        <f ca="1">IF(MOD(ROW()-13,2)=0,IF(ISBLANK(OFFSET('12. SEGUIMIENTO 2027'!$P$14,INT((ROW()-13)/2),0)),"",OFFSET('12. SEGUIMIENTO 2027'!$P$14,INT((ROW()-13)/2),0)),IF(ISBLANK(OFFSET('9. METAS'!$W$20,INT((ROW()-14)/2),0)),"",OFFSET('9. METAS'!$W$20,INT((ROW()-14)/2),0)))</f>
        <v/>
      </c>
      <c r="M145" s="246" t="str">
        <f ca="1">IF(MOD(ROW()-13,2)=0,IF(ISBLANK(OFFSET('12. SEGUIMIENTO 2027'!$Q$14,INT((ROW()-13)/2),0)),"",OFFSET('12. SEGUIMIENTO 2027'!$Q$14,INT((ROW()-13)/2),0)),IF(ISBLANK(OFFSET('9. METAS'!$X$20,INT((ROW()-14)/2),0)),"",OFFSET('9. METAS'!$X$20,INT((ROW()-14)/2),0)))</f>
        <v/>
      </c>
      <c r="N145" s="1006" t="str">
        <f t="shared" ref="N145" ca="1" si="128">IFERROR(J145/J146,"ND")</f>
        <v>ND</v>
      </c>
      <c r="O145" s="1008" t="str">
        <f t="shared" ref="O145" ca="1" si="129">IFERROR(((J145+K145)/H145),"ND")</f>
        <v>ND</v>
      </c>
      <c r="P145" s="1010"/>
    </row>
    <row r="146" spans="3:16">
      <c r="C146" s="1025"/>
      <c r="D146" s="1018"/>
      <c r="E146" s="1018"/>
      <c r="F146" s="1021"/>
      <c r="G146" s="1023"/>
      <c r="H146" s="1080"/>
      <c r="I146" s="1012"/>
      <c r="J146" s="244" t="str">
        <f ca="1">IF(MOD(ROW()-13,2)=0,IF(ISBLANK(OFFSET('12. SEGUIMIENTO 2027'!$N$14,INT((ROW()-13)/2),0)),"",OFFSET('12. SEGUIMIENTO 2027'!$N$14,INT((ROW()-13)/2),0)),IF(ISBLANK(OFFSET('9. METAS'!$U$20,INT((ROW()-14)/2),0)),"",OFFSET('9. METAS'!$U$20,INT((ROW()-14)/2),0)))</f>
        <v/>
      </c>
      <c r="K146" s="245" t="str">
        <f ca="1">IF(MOD(ROW()-13,2)=0,IF(ISBLANK(OFFSET('12. SEGUIMIENTO 2027'!$O$14,INT((ROW()-13)/2),0)),"",OFFSET('12. SEGUIMIENTO 2027'!$O$14,INT((ROW()-13)/2),0)),IF(ISBLANK(OFFSET('9. METAS'!$V$20,INT((ROW()-14)/2),0)),"",OFFSET('9. METAS'!$V$20,INT((ROW()-14)/2),0)))</f>
        <v/>
      </c>
      <c r="L146" s="245" t="str">
        <f ca="1">IF(MOD(ROW()-13,2)=0,IF(ISBLANK(OFFSET('12. SEGUIMIENTO 2027'!$P$14,INT((ROW()-13)/2),0)),"",OFFSET('12. SEGUIMIENTO 2027'!$P$14,INT((ROW()-13)/2),0)),IF(ISBLANK(OFFSET('9. METAS'!$W$20,INT((ROW()-14)/2),0)),"",OFFSET('9. METAS'!$W$20,INT((ROW()-14)/2),0)))</f>
        <v/>
      </c>
      <c r="M146" s="246" t="str">
        <f ca="1">IF(MOD(ROW()-13,2)=0,IF(ISBLANK(OFFSET('12. SEGUIMIENTO 2027'!$Q$14,INT((ROW()-13)/2),0)),"",OFFSET('12. SEGUIMIENTO 2027'!$Q$14,INT((ROW()-13)/2),0)),IF(ISBLANK(OFFSET('9. METAS'!$X$20,INT((ROW()-14)/2),0)),"",OFFSET('9. METAS'!$X$20,INT((ROW()-14)/2),0)))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80" t="str">
        <f ca="1">IF(ISBLANK(OFFSET('9. METAS'!$L$20,INT((ROW()-13)/2),0)),"",OFFSET('9. METAS'!$L$20,INT((ROW()-13)/2),0))</f>
        <v/>
      </c>
      <c r="I147" s="1004"/>
      <c r="J147" s="244" t="str">
        <f ca="1">IF(MOD(ROW()-13,2)=0,IF(ISBLANK(OFFSET('12. SEGUIMIENTO 2027'!$N$14,INT((ROW()-13)/2),0)),"",OFFSET('12. SEGUIMIENTO 2027'!$N$14,INT((ROW()-13)/2),0)),IF(ISBLANK(OFFSET('9. METAS'!$U$20,INT((ROW()-14)/2),0)),"",OFFSET('9. METAS'!$U$20,INT((ROW()-14)/2),0)))</f>
        <v/>
      </c>
      <c r="K147" s="245" t="str">
        <f ca="1">IF(MOD(ROW()-13,2)=0,IF(ISBLANK(OFFSET('12. SEGUIMIENTO 2027'!$O$14,INT((ROW()-13)/2),0)),"",OFFSET('12. SEGUIMIENTO 2027'!$O$14,INT((ROW()-13)/2),0)),IF(ISBLANK(OFFSET('9. METAS'!$V$20,INT((ROW()-14)/2),0)),"",OFFSET('9. METAS'!$V$20,INT((ROW()-14)/2),0)))</f>
        <v/>
      </c>
      <c r="L147" s="245" t="str">
        <f ca="1">IF(MOD(ROW()-13,2)=0,IF(ISBLANK(OFFSET('12. SEGUIMIENTO 2027'!$P$14,INT((ROW()-13)/2),0)),"",OFFSET('12. SEGUIMIENTO 2027'!$P$14,INT((ROW()-13)/2),0)),IF(ISBLANK(OFFSET('9. METAS'!$W$20,INT((ROW()-14)/2),0)),"",OFFSET('9. METAS'!$W$20,INT((ROW()-14)/2),0)))</f>
        <v/>
      </c>
      <c r="M147" s="246" t="str">
        <f ca="1">IF(MOD(ROW()-13,2)=0,IF(ISBLANK(OFFSET('12. SEGUIMIENTO 2027'!$Q$14,INT((ROW()-13)/2),0)),"",OFFSET('12. SEGUIMIENTO 2027'!$Q$14,INT((ROW()-13)/2),0)),IF(ISBLANK(OFFSET('9. METAS'!$X$20,INT((ROW()-14)/2),0)),"",OFFSET('9. METAS'!$X$20,INT((ROW()-14)/2),0)))</f>
        <v/>
      </c>
      <c r="N147" s="1006" t="str">
        <f t="shared" ref="N147" ca="1" si="130">IFERROR(J147/J148,"ND")</f>
        <v>ND</v>
      </c>
      <c r="O147" s="1008" t="str">
        <f t="shared" ref="O147" ca="1" si="131">IFERROR(((J147+K147)/H147),"ND")</f>
        <v>ND</v>
      </c>
      <c r="P147" s="1010"/>
    </row>
    <row r="148" spans="3:16">
      <c r="C148" s="1025"/>
      <c r="D148" s="1018"/>
      <c r="E148" s="1018"/>
      <c r="F148" s="1021"/>
      <c r="G148" s="1023"/>
      <c r="H148" s="1080"/>
      <c r="I148" s="1012"/>
      <c r="J148" s="244" t="str">
        <f ca="1">IF(MOD(ROW()-13,2)=0,IF(ISBLANK(OFFSET('12. SEGUIMIENTO 2027'!$N$14,INT((ROW()-13)/2),0)),"",OFFSET('12. SEGUIMIENTO 2027'!$N$14,INT((ROW()-13)/2),0)),IF(ISBLANK(OFFSET('9. METAS'!$U$20,INT((ROW()-14)/2),0)),"",OFFSET('9. METAS'!$U$20,INT((ROW()-14)/2),0)))</f>
        <v/>
      </c>
      <c r="K148" s="245" t="str">
        <f ca="1">IF(MOD(ROW()-13,2)=0,IF(ISBLANK(OFFSET('12. SEGUIMIENTO 2027'!$O$14,INT((ROW()-13)/2),0)),"",OFFSET('12. SEGUIMIENTO 2027'!$O$14,INT((ROW()-13)/2),0)),IF(ISBLANK(OFFSET('9. METAS'!$V$20,INT((ROW()-14)/2),0)),"",OFFSET('9. METAS'!$V$20,INT((ROW()-14)/2),0)))</f>
        <v/>
      </c>
      <c r="L148" s="245" t="str">
        <f ca="1">IF(MOD(ROW()-13,2)=0,IF(ISBLANK(OFFSET('12. SEGUIMIENTO 2027'!$P$14,INT((ROW()-13)/2),0)),"",OFFSET('12. SEGUIMIENTO 2027'!$P$14,INT((ROW()-13)/2),0)),IF(ISBLANK(OFFSET('9. METAS'!$W$20,INT((ROW()-14)/2),0)),"",OFFSET('9. METAS'!$W$20,INT((ROW()-14)/2),0)))</f>
        <v/>
      </c>
      <c r="M148" s="246" t="str">
        <f ca="1">IF(MOD(ROW()-13,2)=0,IF(ISBLANK(OFFSET('12. SEGUIMIENTO 2027'!$Q$14,INT((ROW()-13)/2),0)),"",OFFSET('12. SEGUIMIENTO 2027'!$Q$14,INT((ROW()-13)/2),0)),IF(ISBLANK(OFFSET('9. METAS'!$X$20,INT((ROW()-14)/2),0)),"",OFFSET('9. METAS'!$X$20,INT((ROW()-14)/2),0)))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80">
        <f ca="1">IF(ISBLANK(OFFSET('9. METAS'!$L$20,INT((ROW()-13)/2),0)),"",OFFSET('9. METAS'!$L$20,INT((ROW()-13)/2),0))</f>
        <v>100</v>
      </c>
      <c r="I149" s="1004"/>
      <c r="J149" s="244" t="str">
        <f ca="1">IF(MOD(ROW()-13,2)=0,IF(ISBLANK(OFFSET('12. SEGUIMIENTO 2027'!$N$14,INT((ROW()-13)/2),0)),"",OFFSET('12. SEGUIMIENTO 2027'!$N$14,INT((ROW()-13)/2),0)),IF(ISBLANK(OFFSET('9. METAS'!$U$20,INT((ROW()-14)/2),0)),"",OFFSET('9. METAS'!$U$20,INT((ROW()-14)/2),0)))</f>
        <v/>
      </c>
      <c r="K149" s="245" t="str">
        <f ca="1">IF(MOD(ROW()-13,2)=0,IF(ISBLANK(OFFSET('12. SEGUIMIENTO 2027'!$O$14,INT((ROW()-13)/2),0)),"",OFFSET('12. SEGUIMIENTO 2027'!$O$14,INT((ROW()-13)/2),0)),IF(ISBLANK(OFFSET('9. METAS'!$V$20,INT((ROW()-14)/2),0)),"",OFFSET('9. METAS'!$V$20,INT((ROW()-14)/2),0)))</f>
        <v/>
      </c>
      <c r="L149" s="245" t="str">
        <f ca="1">IF(MOD(ROW()-13,2)=0,IF(ISBLANK(OFFSET('12. SEGUIMIENTO 2027'!$P$14,INT((ROW()-13)/2),0)),"",OFFSET('12. SEGUIMIENTO 2027'!$P$14,INT((ROW()-13)/2),0)),IF(ISBLANK(OFFSET('9. METAS'!$W$20,INT((ROW()-14)/2),0)),"",OFFSET('9. METAS'!$W$20,INT((ROW()-14)/2),0)))</f>
        <v/>
      </c>
      <c r="M149" s="246" t="str">
        <f ca="1">IF(MOD(ROW()-13,2)=0,IF(ISBLANK(OFFSET('12. SEGUIMIENTO 2027'!$Q$14,INT((ROW()-13)/2),0)),"",OFFSET('12. SEGUIMIENTO 2027'!$Q$14,INT((ROW()-13)/2),0)),IF(ISBLANK(OFFSET('9. METAS'!$X$20,INT((ROW()-14)/2),0)),"",OFFSET('9. METAS'!$X$20,INT((ROW()-14)/2),0)))</f>
        <v/>
      </c>
      <c r="N149" s="1006" t="str">
        <f t="shared" ref="N149" ca="1" si="132">IFERROR(J149/J150,"ND")</f>
        <v>ND</v>
      </c>
      <c r="O149" s="1008" t="str">
        <f t="shared" ref="O149" ca="1" si="133">IFERROR(((J149+K149)/H149),"ND")</f>
        <v>ND</v>
      </c>
      <c r="P149" s="1010"/>
    </row>
    <row r="150" spans="3:16">
      <c r="C150" s="1025"/>
      <c r="D150" s="1018"/>
      <c r="E150" s="1018"/>
      <c r="F150" s="1021"/>
      <c r="G150" s="1023"/>
      <c r="H150" s="1080"/>
      <c r="I150" s="1012"/>
      <c r="J150" s="244">
        <f ca="1">IF(MOD(ROW()-13,2)=0,IF(ISBLANK(OFFSET('12. SEGUIMIENTO 2027'!$N$14,INT((ROW()-13)/2),0)),"",OFFSET('12. SEGUIMIENTO 2027'!$N$14,INT((ROW()-13)/2),0)),IF(ISBLANK(OFFSET('9. METAS'!$U$20,INT((ROW()-14)/2),0)),"",OFFSET('9. METAS'!$U$20,INT((ROW()-14)/2),0)))</f>
        <v>25</v>
      </c>
      <c r="K150" s="245">
        <f ca="1">IF(MOD(ROW()-13,2)=0,IF(ISBLANK(OFFSET('12. SEGUIMIENTO 2027'!$O$14,INT((ROW()-13)/2),0)),"",OFFSET('12. SEGUIMIENTO 2027'!$O$14,INT((ROW()-13)/2),0)),IF(ISBLANK(OFFSET('9. METAS'!$V$20,INT((ROW()-14)/2),0)),"",OFFSET('9. METAS'!$V$20,INT((ROW()-14)/2),0)))</f>
        <v>25</v>
      </c>
      <c r="L150" s="245">
        <f ca="1">IF(MOD(ROW()-13,2)=0,IF(ISBLANK(OFFSET('12. SEGUIMIENTO 2027'!$P$14,INT((ROW()-13)/2),0)),"",OFFSET('12. SEGUIMIENTO 2027'!$P$14,INT((ROW()-13)/2),0)),IF(ISBLANK(OFFSET('9. METAS'!$W$20,INT((ROW()-14)/2),0)),"",OFFSET('9. METAS'!$W$20,INT((ROW()-14)/2),0)))</f>
        <v>25</v>
      </c>
      <c r="M150" s="246">
        <f ca="1">IF(MOD(ROW()-13,2)=0,IF(ISBLANK(OFFSET('12. SEGUIMIENTO 2027'!$Q$14,INT((ROW()-13)/2),0)),"",OFFSET('12. SEGUIMIENTO 2027'!$Q$14,INT((ROW()-13)/2),0)),IF(ISBLANK(OFFSET('9. METAS'!$X$20,INT((ROW()-14)/2),0)),"",OFFSET('9. METAS'!$X$20,INT((ROW()-14)/2),0)))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80">
        <f ca="1">IF(ISBLANK(OFFSET('9. METAS'!$L$20,INT((ROW()-13)/2),0)),"",OFFSET('9. METAS'!$L$20,INT((ROW()-13)/2),0))</f>
        <v>150</v>
      </c>
      <c r="I151" s="1004"/>
      <c r="J151" s="244" t="str">
        <f ca="1">IF(MOD(ROW()-13,2)=0,IF(ISBLANK(OFFSET('12. SEGUIMIENTO 2027'!$N$14,INT((ROW()-13)/2),0)),"",OFFSET('12. SEGUIMIENTO 2027'!$N$14,INT((ROW()-13)/2),0)),IF(ISBLANK(OFFSET('9. METAS'!$U$20,INT((ROW()-14)/2),0)),"",OFFSET('9. METAS'!$U$20,INT((ROW()-14)/2),0)))</f>
        <v/>
      </c>
      <c r="K151" s="245" t="str">
        <f ca="1">IF(MOD(ROW()-13,2)=0,IF(ISBLANK(OFFSET('12. SEGUIMIENTO 2027'!$O$14,INT((ROW()-13)/2),0)),"",OFFSET('12. SEGUIMIENTO 2027'!$O$14,INT((ROW()-13)/2),0)),IF(ISBLANK(OFFSET('9. METAS'!$V$20,INT((ROW()-14)/2),0)),"",OFFSET('9. METAS'!$V$20,INT((ROW()-14)/2),0)))</f>
        <v/>
      </c>
      <c r="L151" s="245" t="str">
        <f ca="1">IF(MOD(ROW()-13,2)=0,IF(ISBLANK(OFFSET('12. SEGUIMIENTO 2027'!$P$14,INT((ROW()-13)/2),0)),"",OFFSET('12. SEGUIMIENTO 2027'!$P$14,INT((ROW()-13)/2),0)),IF(ISBLANK(OFFSET('9. METAS'!$W$20,INT((ROW()-14)/2),0)),"",OFFSET('9. METAS'!$W$20,INT((ROW()-14)/2),0)))</f>
        <v/>
      </c>
      <c r="M151" s="246" t="str">
        <f ca="1">IF(MOD(ROW()-13,2)=0,IF(ISBLANK(OFFSET('12. SEGUIMIENTO 2027'!$Q$14,INT((ROW()-13)/2),0)),"",OFFSET('12. SEGUIMIENTO 2027'!$Q$14,INT((ROW()-13)/2),0)),IF(ISBLANK(OFFSET('9. METAS'!$X$20,INT((ROW()-14)/2),0)),"",OFFSET('9. METAS'!$X$20,INT((ROW()-14)/2),0)))</f>
        <v/>
      </c>
      <c r="N151" s="1006" t="str">
        <f t="shared" ref="N151" ca="1" si="134">IFERROR(J151/J152,"ND")</f>
        <v>ND</v>
      </c>
      <c r="O151" s="1008" t="str">
        <f t="shared" ref="O151" ca="1" si="135">IFERROR(((J151+K151)/H151),"ND")</f>
        <v>ND</v>
      </c>
      <c r="P151" s="1010"/>
    </row>
    <row r="152" spans="3:16">
      <c r="C152" s="1025"/>
      <c r="D152" s="1018"/>
      <c r="E152" s="1018"/>
      <c r="F152" s="1021"/>
      <c r="G152" s="1023"/>
      <c r="H152" s="1080"/>
      <c r="I152" s="1012"/>
      <c r="J152" s="244">
        <f ca="1">IF(MOD(ROW()-13,2)=0,IF(ISBLANK(OFFSET('12. SEGUIMIENTO 2027'!$N$14,INT((ROW()-13)/2),0)),"",OFFSET('12. SEGUIMIENTO 2027'!$N$14,INT((ROW()-13)/2),0)),IF(ISBLANK(OFFSET('9. METAS'!$U$20,INT((ROW()-14)/2),0)),"",OFFSET('9. METAS'!$U$20,INT((ROW()-14)/2),0)))</f>
        <v>35</v>
      </c>
      <c r="K152" s="245">
        <f ca="1">IF(MOD(ROW()-13,2)=0,IF(ISBLANK(OFFSET('12. SEGUIMIENTO 2027'!$O$14,INT((ROW()-13)/2),0)),"",OFFSET('12. SEGUIMIENTO 2027'!$O$14,INT((ROW()-13)/2),0)),IF(ISBLANK(OFFSET('9. METAS'!$V$20,INT((ROW()-14)/2),0)),"",OFFSET('9. METAS'!$V$20,INT((ROW()-14)/2),0)))</f>
        <v>45</v>
      </c>
      <c r="L152" s="245">
        <f ca="1">IF(MOD(ROW()-13,2)=0,IF(ISBLANK(OFFSET('12. SEGUIMIENTO 2027'!$P$14,INT((ROW()-13)/2),0)),"",OFFSET('12. SEGUIMIENTO 2027'!$P$14,INT((ROW()-13)/2),0)),IF(ISBLANK(OFFSET('9. METAS'!$W$20,INT((ROW()-14)/2),0)),"",OFFSET('9. METAS'!$W$20,INT((ROW()-14)/2),0)))</f>
        <v>45</v>
      </c>
      <c r="M152" s="246">
        <f ca="1">IF(MOD(ROW()-13,2)=0,IF(ISBLANK(OFFSET('12. SEGUIMIENTO 2027'!$Q$14,INT((ROW()-13)/2),0)),"",OFFSET('12. SEGUIMIENTO 2027'!$Q$14,INT((ROW()-13)/2),0)),IF(ISBLANK(OFFSET('9. METAS'!$X$20,INT((ROW()-14)/2),0)),"",OFFSET('9. METAS'!$X$20,INT((ROW()-14)/2),0)))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80" t="str">
        <f ca="1">IF(ISBLANK(OFFSET('9. METAS'!$L$20,INT((ROW()-13)/2),0)),"",OFFSET('9. METAS'!$L$20,INT((ROW()-13)/2),0))</f>
        <v/>
      </c>
      <c r="I153" s="1004"/>
      <c r="J153" s="244" t="str">
        <f ca="1">IF(MOD(ROW()-13,2)=0,IF(ISBLANK(OFFSET('12. SEGUIMIENTO 2027'!$N$14,INT((ROW()-13)/2),0)),"",OFFSET('12. SEGUIMIENTO 2027'!$N$14,INT((ROW()-13)/2),0)),IF(ISBLANK(OFFSET('9. METAS'!$U$20,INT((ROW()-14)/2),0)),"",OFFSET('9. METAS'!$U$20,INT((ROW()-14)/2),0)))</f>
        <v/>
      </c>
      <c r="K153" s="245" t="str">
        <f ca="1">IF(MOD(ROW()-13,2)=0,IF(ISBLANK(OFFSET('12. SEGUIMIENTO 2027'!$O$14,INT((ROW()-13)/2),0)),"",OFFSET('12. SEGUIMIENTO 2027'!$O$14,INT((ROW()-13)/2),0)),IF(ISBLANK(OFFSET('9. METAS'!$V$20,INT((ROW()-14)/2),0)),"",OFFSET('9. METAS'!$V$20,INT((ROW()-14)/2),0)))</f>
        <v/>
      </c>
      <c r="L153" s="245" t="str">
        <f ca="1">IF(MOD(ROW()-13,2)=0,IF(ISBLANK(OFFSET('12. SEGUIMIENTO 2027'!$P$14,INT((ROW()-13)/2),0)),"",OFFSET('12. SEGUIMIENTO 2027'!$P$14,INT((ROW()-13)/2),0)),IF(ISBLANK(OFFSET('9. METAS'!$W$20,INT((ROW()-14)/2),0)),"",OFFSET('9. METAS'!$W$20,INT((ROW()-14)/2),0)))</f>
        <v/>
      </c>
      <c r="M153" s="246" t="str">
        <f ca="1">IF(MOD(ROW()-13,2)=0,IF(ISBLANK(OFFSET('12. SEGUIMIENTO 2027'!$Q$14,INT((ROW()-13)/2),0)),"",OFFSET('12. SEGUIMIENTO 2027'!$Q$14,INT((ROW()-13)/2),0)),IF(ISBLANK(OFFSET('9. METAS'!$X$20,INT((ROW()-14)/2),0)),"",OFFSET('9. METAS'!$X$20,INT((ROW()-14)/2),0)))</f>
        <v/>
      </c>
      <c r="N153" s="1006" t="str">
        <f t="shared" ref="N153" ca="1" si="136">IFERROR(J153/J154,"ND")</f>
        <v>ND</v>
      </c>
      <c r="O153" s="1008" t="str">
        <f t="shared" ref="O153" ca="1" si="137">IFERROR(((J153+K153)/H153),"ND")</f>
        <v>ND</v>
      </c>
      <c r="P153" s="1010"/>
    </row>
    <row r="154" spans="3:16">
      <c r="C154" s="1025"/>
      <c r="D154" s="1018"/>
      <c r="E154" s="1018"/>
      <c r="F154" s="1021"/>
      <c r="G154" s="1023"/>
      <c r="H154" s="1080"/>
      <c r="I154" s="1012"/>
      <c r="J154" s="244" t="str">
        <f ca="1">IF(MOD(ROW()-13,2)=0,IF(ISBLANK(OFFSET('12. SEGUIMIENTO 2027'!$N$14,INT((ROW()-13)/2),0)),"",OFFSET('12. SEGUIMIENTO 2027'!$N$14,INT((ROW()-13)/2),0)),IF(ISBLANK(OFFSET('9. METAS'!$U$20,INT((ROW()-14)/2),0)),"",OFFSET('9. METAS'!$U$20,INT((ROW()-14)/2),0)))</f>
        <v/>
      </c>
      <c r="K154" s="245" t="str">
        <f ca="1">IF(MOD(ROW()-13,2)=0,IF(ISBLANK(OFFSET('12. SEGUIMIENTO 2027'!$O$14,INT((ROW()-13)/2),0)),"",OFFSET('12. SEGUIMIENTO 2027'!$O$14,INT((ROW()-13)/2),0)),IF(ISBLANK(OFFSET('9. METAS'!$V$20,INT((ROW()-14)/2),0)),"",OFFSET('9. METAS'!$V$20,INT((ROW()-14)/2),0)))</f>
        <v/>
      </c>
      <c r="L154" s="245" t="str">
        <f ca="1">IF(MOD(ROW()-13,2)=0,IF(ISBLANK(OFFSET('12. SEGUIMIENTO 2027'!$P$14,INT((ROW()-13)/2),0)),"",OFFSET('12. SEGUIMIENTO 2027'!$P$14,INT((ROW()-13)/2),0)),IF(ISBLANK(OFFSET('9. METAS'!$W$20,INT((ROW()-14)/2),0)),"",OFFSET('9. METAS'!$W$20,INT((ROW()-14)/2),0)))</f>
        <v/>
      </c>
      <c r="M154" s="246" t="str">
        <f ca="1">IF(MOD(ROW()-13,2)=0,IF(ISBLANK(OFFSET('12. SEGUIMIENTO 2027'!$Q$14,INT((ROW()-13)/2),0)),"",OFFSET('12. SEGUIMIENTO 2027'!$Q$14,INT((ROW()-13)/2),0)),IF(ISBLANK(OFFSET('9. METAS'!$X$20,INT((ROW()-14)/2),0)),"",OFFSET('9. METAS'!$X$20,INT((ROW()-14)/2),0)))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80" t="str">
        <f ca="1">IF(ISBLANK(OFFSET('9. METAS'!$L$20,INT((ROW()-13)/2),0)),"",OFFSET('9. METAS'!$L$20,INT((ROW()-13)/2),0))</f>
        <v/>
      </c>
      <c r="I155" s="1004"/>
      <c r="J155" s="244" t="str">
        <f ca="1">IF(MOD(ROW()-13,2)=0,IF(ISBLANK(OFFSET('12. SEGUIMIENTO 2027'!$N$14,INT((ROW()-13)/2),0)),"",OFFSET('12. SEGUIMIENTO 2027'!$N$14,INT((ROW()-13)/2),0)),IF(ISBLANK(OFFSET('9. METAS'!$U$20,INT((ROW()-14)/2),0)),"",OFFSET('9. METAS'!$U$20,INT((ROW()-14)/2),0)))</f>
        <v/>
      </c>
      <c r="K155" s="245" t="str">
        <f ca="1">IF(MOD(ROW()-13,2)=0,IF(ISBLANK(OFFSET('12. SEGUIMIENTO 2027'!$O$14,INT((ROW()-13)/2),0)),"",OFFSET('12. SEGUIMIENTO 2027'!$O$14,INT((ROW()-13)/2),0)),IF(ISBLANK(OFFSET('9. METAS'!$V$20,INT((ROW()-14)/2),0)),"",OFFSET('9. METAS'!$V$20,INT((ROW()-14)/2),0)))</f>
        <v/>
      </c>
      <c r="L155" s="245" t="str">
        <f ca="1">IF(MOD(ROW()-13,2)=0,IF(ISBLANK(OFFSET('12. SEGUIMIENTO 2027'!$P$14,INT((ROW()-13)/2),0)),"",OFFSET('12. SEGUIMIENTO 2027'!$P$14,INT((ROW()-13)/2),0)),IF(ISBLANK(OFFSET('9. METAS'!$W$20,INT((ROW()-14)/2),0)),"",OFFSET('9. METAS'!$W$20,INT((ROW()-14)/2),0)))</f>
        <v/>
      </c>
      <c r="M155" s="246" t="str">
        <f ca="1">IF(MOD(ROW()-13,2)=0,IF(ISBLANK(OFFSET('12. SEGUIMIENTO 2027'!$Q$14,INT((ROW()-13)/2),0)),"",OFFSET('12. SEGUIMIENTO 2027'!$Q$14,INT((ROW()-13)/2),0)),IF(ISBLANK(OFFSET('9. METAS'!$X$20,INT((ROW()-14)/2),0)),"",OFFSET('9. METAS'!$X$20,INT((ROW()-14)/2),0)))</f>
        <v/>
      </c>
      <c r="N155" s="1006" t="str">
        <f t="shared" ref="N155" ca="1" si="138">IFERROR(J155/J156,"ND")</f>
        <v>ND</v>
      </c>
      <c r="O155" s="1008" t="str">
        <f t="shared" ref="O155" ca="1" si="139">IFERROR(((J155+K155)/H155),"ND")</f>
        <v>ND</v>
      </c>
      <c r="P155" s="1010"/>
    </row>
    <row r="156" spans="3:16">
      <c r="C156" s="1025"/>
      <c r="D156" s="1018"/>
      <c r="E156" s="1018"/>
      <c r="F156" s="1021"/>
      <c r="G156" s="1023"/>
      <c r="H156" s="1080"/>
      <c r="I156" s="1012"/>
      <c r="J156" s="244" t="str">
        <f ca="1">IF(MOD(ROW()-13,2)=0,IF(ISBLANK(OFFSET('12. SEGUIMIENTO 2027'!$N$14,INT((ROW()-13)/2),0)),"",OFFSET('12. SEGUIMIENTO 2027'!$N$14,INT((ROW()-13)/2),0)),IF(ISBLANK(OFFSET('9. METAS'!$U$20,INT((ROW()-14)/2),0)),"",OFFSET('9. METAS'!$U$20,INT((ROW()-14)/2),0)))</f>
        <v/>
      </c>
      <c r="K156" s="245" t="str">
        <f ca="1">IF(MOD(ROW()-13,2)=0,IF(ISBLANK(OFFSET('12. SEGUIMIENTO 2027'!$O$14,INT((ROW()-13)/2),0)),"",OFFSET('12. SEGUIMIENTO 2027'!$O$14,INT((ROW()-13)/2),0)),IF(ISBLANK(OFFSET('9. METAS'!$V$20,INT((ROW()-14)/2),0)),"",OFFSET('9. METAS'!$V$20,INT((ROW()-14)/2),0)))</f>
        <v/>
      </c>
      <c r="L156" s="245" t="str">
        <f ca="1">IF(MOD(ROW()-13,2)=0,IF(ISBLANK(OFFSET('12. SEGUIMIENTO 2027'!$P$14,INT((ROW()-13)/2),0)),"",OFFSET('12. SEGUIMIENTO 2027'!$P$14,INT((ROW()-13)/2),0)),IF(ISBLANK(OFFSET('9. METAS'!$W$20,INT((ROW()-14)/2),0)),"",OFFSET('9. METAS'!$W$20,INT((ROW()-14)/2),0)))</f>
        <v/>
      </c>
      <c r="M156" s="246" t="str">
        <f ca="1">IF(MOD(ROW()-13,2)=0,IF(ISBLANK(OFFSET('12. SEGUIMIENTO 2027'!$Q$14,INT((ROW()-13)/2),0)),"",OFFSET('12. SEGUIMIENTO 2027'!$Q$14,INT((ROW()-13)/2),0)),IF(ISBLANK(OFFSET('9. METAS'!$X$20,INT((ROW()-14)/2),0)),"",OFFSET('9. METAS'!$X$20,INT((ROW()-14)/2),0)))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80" t="str">
        <f ca="1">IF(ISBLANK(OFFSET('9. METAS'!$L$20,INT((ROW()-13)/2),0)),"",OFFSET('9. METAS'!$L$20,INT((ROW()-13)/2),0))</f>
        <v/>
      </c>
      <c r="I157" s="1004"/>
      <c r="J157" s="244" t="str">
        <f ca="1">IF(MOD(ROW()-13,2)=0,IF(ISBLANK(OFFSET('12. SEGUIMIENTO 2027'!$N$14,INT((ROW()-13)/2),0)),"",OFFSET('12. SEGUIMIENTO 2027'!$N$14,INT((ROW()-13)/2),0)),IF(ISBLANK(OFFSET('9. METAS'!$U$20,INT((ROW()-14)/2),0)),"",OFFSET('9. METAS'!$U$20,INT((ROW()-14)/2),0)))</f>
        <v/>
      </c>
      <c r="K157" s="245" t="str">
        <f ca="1">IF(MOD(ROW()-13,2)=0,IF(ISBLANK(OFFSET('12. SEGUIMIENTO 2027'!$O$14,INT((ROW()-13)/2),0)),"",OFFSET('12. SEGUIMIENTO 2027'!$O$14,INT((ROW()-13)/2),0)),IF(ISBLANK(OFFSET('9. METAS'!$V$20,INT((ROW()-14)/2),0)),"",OFFSET('9. METAS'!$V$20,INT((ROW()-14)/2),0)))</f>
        <v/>
      </c>
      <c r="L157" s="245" t="str">
        <f ca="1">IF(MOD(ROW()-13,2)=0,IF(ISBLANK(OFFSET('12. SEGUIMIENTO 2027'!$P$14,INT((ROW()-13)/2),0)),"",OFFSET('12. SEGUIMIENTO 2027'!$P$14,INT((ROW()-13)/2),0)),IF(ISBLANK(OFFSET('9. METAS'!$W$20,INT((ROW()-14)/2),0)),"",OFFSET('9. METAS'!$W$20,INT((ROW()-14)/2),0)))</f>
        <v/>
      </c>
      <c r="M157" s="246" t="str">
        <f ca="1">IF(MOD(ROW()-13,2)=0,IF(ISBLANK(OFFSET('12. SEGUIMIENTO 2027'!$Q$14,INT((ROW()-13)/2),0)),"",OFFSET('12. SEGUIMIENTO 2027'!$Q$14,INT((ROW()-13)/2),0)),IF(ISBLANK(OFFSET('9. METAS'!$X$20,INT((ROW()-14)/2),0)),"",OFFSET('9. METAS'!$X$20,INT((ROW()-14)/2),0)))</f>
        <v/>
      </c>
      <c r="N157" s="1006" t="str">
        <f t="shared" ref="N157" ca="1" si="140">IFERROR(J157/J158,"ND")</f>
        <v>ND</v>
      </c>
      <c r="O157" s="1008" t="str">
        <f t="shared" ref="O157" ca="1" si="141">IFERROR(((J157+K157)/H157),"ND")</f>
        <v>ND</v>
      </c>
      <c r="P157" s="1010"/>
    </row>
    <row r="158" spans="3:16">
      <c r="C158" s="1025"/>
      <c r="D158" s="1018"/>
      <c r="E158" s="1018"/>
      <c r="F158" s="1021"/>
      <c r="G158" s="1023"/>
      <c r="H158" s="1080"/>
      <c r="I158" s="1012"/>
      <c r="J158" s="244" t="str">
        <f ca="1">IF(MOD(ROW()-13,2)=0,IF(ISBLANK(OFFSET('12. SEGUIMIENTO 2027'!$N$14,INT((ROW()-13)/2),0)),"",OFFSET('12. SEGUIMIENTO 2027'!$N$14,INT((ROW()-13)/2),0)),IF(ISBLANK(OFFSET('9. METAS'!$U$20,INT((ROW()-14)/2),0)),"",OFFSET('9. METAS'!$U$20,INT((ROW()-14)/2),0)))</f>
        <v/>
      </c>
      <c r="K158" s="245" t="str">
        <f ca="1">IF(MOD(ROW()-13,2)=0,IF(ISBLANK(OFFSET('12. SEGUIMIENTO 2027'!$O$14,INT((ROW()-13)/2),0)),"",OFFSET('12. SEGUIMIENTO 2027'!$O$14,INT((ROW()-13)/2),0)),IF(ISBLANK(OFFSET('9. METAS'!$V$20,INT((ROW()-14)/2),0)),"",OFFSET('9. METAS'!$V$20,INT((ROW()-14)/2),0)))</f>
        <v/>
      </c>
      <c r="L158" s="245" t="str">
        <f ca="1">IF(MOD(ROW()-13,2)=0,IF(ISBLANK(OFFSET('12. SEGUIMIENTO 2027'!$P$14,INT((ROW()-13)/2),0)),"",OFFSET('12. SEGUIMIENTO 2027'!$P$14,INT((ROW()-13)/2),0)),IF(ISBLANK(OFFSET('9. METAS'!$W$20,INT((ROW()-14)/2),0)),"",OFFSET('9. METAS'!$W$20,INT((ROW()-14)/2),0)))</f>
        <v/>
      </c>
      <c r="M158" s="246" t="str">
        <f ca="1">IF(MOD(ROW()-13,2)=0,IF(ISBLANK(OFFSET('12. SEGUIMIENTO 2027'!$Q$14,INT((ROW()-13)/2),0)),"",OFFSET('12. SEGUIMIENTO 2027'!$Q$14,INT((ROW()-13)/2),0)),IF(ISBLANK(OFFSET('9. METAS'!$X$20,INT((ROW()-14)/2),0)),"",OFFSET('9. METAS'!$X$20,INT((ROW()-14)/2),0)))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80" t="str">
        <f ca="1">IF(ISBLANK(OFFSET('9. METAS'!$L$20,INT((ROW()-13)/2),0)),"",OFFSET('9. METAS'!$L$20,INT((ROW()-13)/2),0))</f>
        <v/>
      </c>
      <c r="I159" s="1004"/>
      <c r="J159" s="244" t="str">
        <f ca="1">IF(MOD(ROW()-13,2)=0,IF(ISBLANK(OFFSET('12. SEGUIMIENTO 2027'!$N$14,INT((ROW()-13)/2),0)),"",OFFSET('12. SEGUIMIENTO 2027'!$N$14,INT((ROW()-13)/2),0)),IF(ISBLANK(OFFSET('9. METAS'!$U$20,INT((ROW()-14)/2),0)),"",OFFSET('9. METAS'!$U$20,INT((ROW()-14)/2),0)))</f>
        <v/>
      </c>
      <c r="K159" s="245" t="str">
        <f ca="1">IF(MOD(ROW()-13,2)=0,IF(ISBLANK(OFFSET('12. SEGUIMIENTO 2027'!$O$14,INT((ROW()-13)/2),0)),"",OFFSET('12. SEGUIMIENTO 2027'!$O$14,INT((ROW()-13)/2),0)),IF(ISBLANK(OFFSET('9. METAS'!$V$20,INT((ROW()-14)/2),0)),"",OFFSET('9. METAS'!$V$20,INT((ROW()-14)/2),0)))</f>
        <v/>
      </c>
      <c r="L159" s="245" t="str">
        <f ca="1">IF(MOD(ROW()-13,2)=0,IF(ISBLANK(OFFSET('12. SEGUIMIENTO 2027'!$P$14,INT((ROW()-13)/2),0)),"",OFFSET('12. SEGUIMIENTO 2027'!$P$14,INT((ROW()-13)/2),0)),IF(ISBLANK(OFFSET('9. METAS'!$W$20,INT((ROW()-14)/2),0)),"",OFFSET('9. METAS'!$W$20,INT((ROW()-14)/2),0)))</f>
        <v/>
      </c>
      <c r="M159" s="246" t="str">
        <f ca="1">IF(MOD(ROW()-13,2)=0,IF(ISBLANK(OFFSET('12. SEGUIMIENTO 2027'!$Q$14,INT((ROW()-13)/2),0)),"",OFFSET('12. SEGUIMIENTO 2027'!$Q$14,INT((ROW()-13)/2),0)),IF(ISBLANK(OFFSET('9. METAS'!$X$20,INT((ROW()-14)/2),0)),"",OFFSET('9. METAS'!$X$20,INT((ROW()-14)/2),0)))</f>
        <v/>
      </c>
      <c r="N159" s="1006" t="str">
        <f t="shared" ref="N159" ca="1" si="142">IFERROR(J159/J160,"ND")</f>
        <v>ND</v>
      </c>
      <c r="O159" s="1008" t="str">
        <f t="shared" ref="O159" ca="1" si="143">IFERROR(((J159+K159)/H159),"ND")</f>
        <v>ND</v>
      </c>
      <c r="P159" s="1010"/>
    </row>
    <row r="160" spans="3:16">
      <c r="C160" s="1025"/>
      <c r="D160" s="1018"/>
      <c r="E160" s="1018"/>
      <c r="F160" s="1021"/>
      <c r="G160" s="1023"/>
      <c r="H160" s="1080"/>
      <c r="I160" s="1012"/>
      <c r="J160" s="244" t="str">
        <f ca="1">IF(MOD(ROW()-13,2)=0,IF(ISBLANK(OFFSET('12. SEGUIMIENTO 2027'!$N$14,INT((ROW()-13)/2),0)),"",OFFSET('12. SEGUIMIENTO 2027'!$N$14,INT((ROW()-13)/2),0)),IF(ISBLANK(OFFSET('9. METAS'!$U$20,INT((ROW()-14)/2),0)),"",OFFSET('9. METAS'!$U$20,INT((ROW()-14)/2),0)))</f>
        <v/>
      </c>
      <c r="K160" s="245" t="str">
        <f ca="1">IF(MOD(ROW()-13,2)=0,IF(ISBLANK(OFFSET('12. SEGUIMIENTO 2027'!$O$14,INT((ROW()-13)/2),0)),"",OFFSET('12. SEGUIMIENTO 2027'!$O$14,INT((ROW()-13)/2),0)),IF(ISBLANK(OFFSET('9. METAS'!$V$20,INT((ROW()-14)/2),0)),"",OFFSET('9. METAS'!$V$20,INT((ROW()-14)/2),0)))</f>
        <v/>
      </c>
      <c r="L160" s="245" t="str">
        <f ca="1">IF(MOD(ROW()-13,2)=0,IF(ISBLANK(OFFSET('12. SEGUIMIENTO 2027'!$P$14,INT((ROW()-13)/2),0)),"",OFFSET('12. SEGUIMIENTO 2027'!$P$14,INT((ROW()-13)/2),0)),IF(ISBLANK(OFFSET('9. METAS'!$W$20,INT((ROW()-14)/2),0)),"",OFFSET('9. METAS'!$W$20,INT((ROW()-14)/2),0)))</f>
        <v/>
      </c>
      <c r="M160" s="246" t="str">
        <f ca="1">IF(MOD(ROW()-13,2)=0,IF(ISBLANK(OFFSET('12. SEGUIMIENTO 2027'!$Q$14,INT((ROW()-13)/2),0)),"",OFFSET('12. SEGUIMIENTO 2027'!$Q$14,INT((ROW()-13)/2),0)),IF(ISBLANK(OFFSET('9. METAS'!$X$20,INT((ROW()-14)/2),0)),"",OFFSET('9. METAS'!$X$20,INT((ROW()-14)/2),0)))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80">
        <f ca="1">IF(ISBLANK(OFFSET('9. METAS'!$L$20,INT((ROW()-13)/2),0)),"",OFFSET('9. METAS'!$L$20,INT((ROW()-13)/2),0))</f>
        <v>100</v>
      </c>
      <c r="I161" s="1004"/>
      <c r="J161" s="244" t="str">
        <f ca="1">IF(MOD(ROW()-13,2)=0,IF(ISBLANK(OFFSET('12. SEGUIMIENTO 2027'!$N$14,INT((ROW()-13)/2),0)),"",OFFSET('12. SEGUIMIENTO 2027'!$N$14,INT((ROW()-13)/2),0)),IF(ISBLANK(OFFSET('9. METAS'!$U$20,INT((ROW()-14)/2),0)),"",OFFSET('9. METAS'!$U$20,INT((ROW()-14)/2),0)))</f>
        <v/>
      </c>
      <c r="K161" s="245" t="str">
        <f ca="1">IF(MOD(ROW()-13,2)=0,IF(ISBLANK(OFFSET('12. SEGUIMIENTO 2027'!$O$14,INT((ROW()-13)/2),0)),"",OFFSET('12. SEGUIMIENTO 2027'!$O$14,INT((ROW()-13)/2),0)),IF(ISBLANK(OFFSET('9. METAS'!$V$20,INT((ROW()-14)/2),0)),"",OFFSET('9. METAS'!$V$20,INT((ROW()-14)/2),0)))</f>
        <v/>
      </c>
      <c r="L161" s="245" t="str">
        <f ca="1">IF(MOD(ROW()-13,2)=0,IF(ISBLANK(OFFSET('12. SEGUIMIENTO 2027'!$P$14,INT((ROW()-13)/2),0)),"",OFFSET('12. SEGUIMIENTO 2027'!$P$14,INT((ROW()-13)/2),0)),IF(ISBLANK(OFFSET('9. METAS'!$W$20,INT((ROW()-14)/2),0)),"",OFFSET('9. METAS'!$W$20,INT((ROW()-14)/2),0)))</f>
        <v/>
      </c>
      <c r="M161" s="246" t="str">
        <f ca="1">IF(MOD(ROW()-13,2)=0,IF(ISBLANK(OFFSET('12. SEGUIMIENTO 2027'!$Q$14,INT((ROW()-13)/2),0)),"",OFFSET('12. SEGUIMIENTO 2027'!$Q$14,INT((ROW()-13)/2),0)),IF(ISBLANK(OFFSET('9. METAS'!$X$20,INT((ROW()-14)/2),0)),"",OFFSET('9. METAS'!$X$20,INT((ROW()-14)/2),0)))</f>
        <v/>
      </c>
      <c r="N161" s="1006" t="str">
        <f t="shared" ref="N161" ca="1" si="144">IFERROR(J161/J162,"ND")</f>
        <v>ND</v>
      </c>
      <c r="O161" s="1008" t="str">
        <f t="shared" ref="O161" ca="1" si="145">IFERROR(((J161+K161)/H161),"ND")</f>
        <v>ND</v>
      </c>
      <c r="P161" s="1010"/>
    </row>
    <row r="162" spans="3:16">
      <c r="C162" s="1025"/>
      <c r="D162" s="1018"/>
      <c r="E162" s="1018"/>
      <c r="F162" s="1021"/>
      <c r="G162" s="1023"/>
      <c r="H162" s="1080"/>
      <c r="I162" s="1012"/>
      <c r="J162" s="244">
        <f ca="1">IF(MOD(ROW()-13,2)=0,IF(ISBLANK(OFFSET('12. SEGUIMIENTO 2027'!$N$14,INT((ROW()-13)/2),0)),"",OFFSET('12. SEGUIMIENTO 2027'!$N$14,INT((ROW()-13)/2),0)),IF(ISBLANK(OFFSET('9. METAS'!$U$20,INT((ROW()-14)/2),0)),"",OFFSET('9. METAS'!$U$20,INT((ROW()-14)/2),0)))</f>
        <v>25</v>
      </c>
      <c r="K162" s="245">
        <f ca="1">IF(MOD(ROW()-13,2)=0,IF(ISBLANK(OFFSET('12. SEGUIMIENTO 2027'!$O$14,INT((ROW()-13)/2),0)),"",OFFSET('12. SEGUIMIENTO 2027'!$O$14,INT((ROW()-13)/2),0)),IF(ISBLANK(OFFSET('9. METAS'!$V$20,INT((ROW()-14)/2),0)),"",OFFSET('9. METAS'!$V$20,INT((ROW()-14)/2),0)))</f>
        <v>25</v>
      </c>
      <c r="L162" s="245">
        <f ca="1">IF(MOD(ROW()-13,2)=0,IF(ISBLANK(OFFSET('12. SEGUIMIENTO 2027'!$P$14,INT((ROW()-13)/2),0)),"",OFFSET('12. SEGUIMIENTO 2027'!$P$14,INT((ROW()-13)/2),0)),IF(ISBLANK(OFFSET('9. METAS'!$W$20,INT((ROW()-14)/2),0)),"",OFFSET('9. METAS'!$W$20,INT((ROW()-14)/2),0)))</f>
        <v>25</v>
      </c>
      <c r="M162" s="246">
        <f ca="1">IF(MOD(ROW()-13,2)=0,IF(ISBLANK(OFFSET('12. SEGUIMIENTO 2027'!$Q$14,INT((ROW()-13)/2),0)),"",OFFSET('12. SEGUIMIENTO 2027'!$Q$14,INT((ROW()-13)/2),0)),IF(ISBLANK(OFFSET('9. METAS'!$X$20,INT((ROW()-14)/2),0)),"",OFFSET('9. METAS'!$X$20,INT((ROW()-14)/2),0)))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80">
        <f ca="1">IF(ISBLANK(OFFSET('9. METAS'!$L$20,INT((ROW()-13)/2),0)),"",OFFSET('9. METAS'!$L$20,INT((ROW()-13)/2),0))</f>
        <v>70</v>
      </c>
      <c r="I163" s="1004"/>
      <c r="J163" s="244" t="str">
        <f ca="1">IF(MOD(ROW()-13,2)=0,IF(ISBLANK(OFFSET('12. SEGUIMIENTO 2027'!$N$14,INT((ROW()-13)/2),0)),"",OFFSET('12. SEGUIMIENTO 2027'!$N$14,INT((ROW()-13)/2),0)),IF(ISBLANK(OFFSET('9. METAS'!$U$20,INT((ROW()-14)/2),0)),"",OFFSET('9. METAS'!$U$20,INT((ROW()-14)/2),0)))</f>
        <v/>
      </c>
      <c r="K163" s="245" t="str">
        <f ca="1">IF(MOD(ROW()-13,2)=0,IF(ISBLANK(OFFSET('12. SEGUIMIENTO 2027'!$O$14,INT((ROW()-13)/2),0)),"",OFFSET('12. SEGUIMIENTO 2027'!$O$14,INT((ROW()-13)/2),0)),IF(ISBLANK(OFFSET('9. METAS'!$V$20,INT((ROW()-14)/2),0)),"",OFFSET('9. METAS'!$V$20,INT((ROW()-14)/2),0)))</f>
        <v/>
      </c>
      <c r="L163" s="245" t="str">
        <f ca="1">IF(MOD(ROW()-13,2)=0,IF(ISBLANK(OFFSET('12. SEGUIMIENTO 2027'!$P$14,INT((ROW()-13)/2),0)),"",OFFSET('12. SEGUIMIENTO 2027'!$P$14,INT((ROW()-13)/2),0)),IF(ISBLANK(OFFSET('9. METAS'!$W$20,INT((ROW()-14)/2),0)),"",OFFSET('9. METAS'!$W$20,INT((ROW()-14)/2),0)))</f>
        <v/>
      </c>
      <c r="M163" s="246" t="str">
        <f ca="1">IF(MOD(ROW()-13,2)=0,IF(ISBLANK(OFFSET('12. SEGUIMIENTO 2027'!$Q$14,INT((ROW()-13)/2),0)),"",OFFSET('12. SEGUIMIENTO 2027'!$Q$14,INT((ROW()-13)/2),0)),IF(ISBLANK(OFFSET('9. METAS'!$X$20,INT((ROW()-14)/2),0)),"",OFFSET('9. METAS'!$X$20,INT((ROW()-14)/2),0)))</f>
        <v/>
      </c>
      <c r="N163" s="1006" t="str">
        <f t="shared" ref="N163" ca="1" si="146">IFERROR(J163/J164,"ND")</f>
        <v>ND</v>
      </c>
      <c r="O163" s="1008" t="str">
        <f t="shared" ref="O163" ca="1" si="147">IFERROR(((J163+K163)/H163),"ND")</f>
        <v>ND</v>
      </c>
      <c r="P163" s="1010"/>
    </row>
    <row r="164" spans="3:16">
      <c r="C164" s="1025"/>
      <c r="D164" s="1018"/>
      <c r="E164" s="1018"/>
      <c r="F164" s="1021"/>
      <c r="G164" s="1023"/>
      <c r="H164" s="1080"/>
      <c r="I164" s="1012"/>
      <c r="J164" s="244">
        <f ca="1">IF(MOD(ROW()-13,2)=0,IF(ISBLANK(OFFSET('12. SEGUIMIENTO 2027'!$N$14,INT((ROW()-13)/2),0)),"",OFFSET('12. SEGUIMIENTO 2027'!$N$14,INT((ROW()-13)/2),0)),IF(ISBLANK(OFFSET('9. METAS'!$U$20,INT((ROW()-14)/2),0)),"",OFFSET('9. METAS'!$U$20,INT((ROW()-14)/2),0)))</f>
        <v>25</v>
      </c>
      <c r="K164" s="245">
        <f ca="1">IF(MOD(ROW()-13,2)=0,IF(ISBLANK(OFFSET('12. SEGUIMIENTO 2027'!$O$14,INT((ROW()-13)/2),0)),"",OFFSET('12. SEGUIMIENTO 2027'!$O$14,INT((ROW()-13)/2),0)),IF(ISBLANK(OFFSET('9. METAS'!$V$20,INT((ROW()-14)/2),0)),"",OFFSET('9. METAS'!$V$20,INT((ROW()-14)/2),0)))</f>
        <v>18</v>
      </c>
      <c r="L164" s="245">
        <f ca="1">IF(MOD(ROW()-13,2)=0,IF(ISBLANK(OFFSET('12. SEGUIMIENTO 2027'!$P$14,INT((ROW()-13)/2),0)),"",OFFSET('12. SEGUIMIENTO 2027'!$P$14,INT((ROW()-13)/2),0)),IF(ISBLANK(OFFSET('9. METAS'!$W$20,INT((ROW()-14)/2),0)),"",OFFSET('9. METAS'!$W$20,INT((ROW()-14)/2),0)))</f>
        <v>15</v>
      </c>
      <c r="M164" s="246">
        <f ca="1">IF(MOD(ROW()-13,2)=0,IF(ISBLANK(OFFSET('12. SEGUIMIENTO 2027'!$Q$14,INT((ROW()-13)/2),0)),"",OFFSET('12. SEGUIMIENTO 2027'!$Q$14,INT((ROW()-13)/2),0)),IF(ISBLANK(OFFSET('9. METAS'!$X$20,INT((ROW()-14)/2),0)),"",OFFSET('9. METAS'!$X$20,INT((ROW()-14)/2),0)))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80">
        <f ca="1">IF(ISBLANK(OFFSET('9. METAS'!$L$20,INT((ROW()-13)/2),0)),"",OFFSET('9. METAS'!$L$20,INT((ROW()-13)/2),0))</f>
        <v>31</v>
      </c>
      <c r="I165" s="1004"/>
      <c r="J165" s="244" t="str">
        <f ca="1">IF(MOD(ROW()-13,2)=0,IF(ISBLANK(OFFSET('12. SEGUIMIENTO 2027'!$N$14,INT((ROW()-13)/2),0)),"",OFFSET('12. SEGUIMIENTO 2027'!$N$14,INT((ROW()-13)/2),0)),IF(ISBLANK(OFFSET('9. METAS'!$U$20,INT((ROW()-14)/2),0)),"",OFFSET('9. METAS'!$U$20,INT((ROW()-14)/2),0)))</f>
        <v/>
      </c>
      <c r="K165" s="245" t="str">
        <f ca="1">IF(MOD(ROW()-13,2)=0,IF(ISBLANK(OFFSET('12. SEGUIMIENTO 2027'!$O$14,INT((ROW()-13)/2),0)),"",OFFSET('12. SEGUIMIENTO 2027'!$O$14,INT((ROW()-13)/2),0)),IF(ISBLANK(OFFSET('9. METAS'!$V$20,INT((ROW()-14)/2),0)),"",OFFSET('9. METAS'!$V$20,INT((ROW()-14)/2),0)))</f>
        <v/>
      </c>
      <c r="L165" s="245" t="str">
        <f ca="1">IF(MOD(ROW()-13,2)=0,IF(ISBLANK(OFFSET('12. SEGUIMIENTO 2027'!$P$14,INT((ROW()-13)/2),0)),"",OFFSET('12. SEGUIMIENTO 2027'!$P$14,INT((ROW()-13)/2),0)),IF(ISBLANK(OFFSET('9. METAS'!$W$20,INT((ROW()-14)/2),0)),"",OFFSET('9. METAS'!$W$20,INT((ROW()-14)/2),0)))</f>
        <v/>
      </c>
      <c r="M165" s="246" t="str">
        <f ca="1">IF(MOD(ROW()-13,2)=0,IF(ISBLANK(OFFSET('12. SEGUIMIENTO 2027'!$Q$14,INT((ROW()-13)/2),0)),"",OFFSET('12. SEGUIMIENTO 2027'!$Q$14,INT((ROW()-13)/2),0)),IF(ISBLANK(OFFSET('9. METAS'!$X$20,INT((ROW()-14)/2),0)),"",OFFSET('9. METAS'!$X$20,INT((ROW()-14)/2),0)))</f>
        <v/>
      </c>
      <c r="N165" s="1006" t="str">
        <f t="shared" ref="N165" ca="1" si="148">IFERROR(J165/J166,"ND")</f>
        <v>ND</v>
      </c>
      <c r="O165" s="1008" t="str">
        <f t="shared" ref="O165" ca="1" si="149">IFERROR(((J165+K165)/H165),"ND")</f>
        <v>ND</v>
      </c>
      <c r="P165" s="1010"/>
    </row>
    <row r="166" spans="3:16">
      <c r="C166" s="1025"/>
      <c r="D166" s="1018"/>
      <c r="E166" s="1018"/>
      <c r="F166" s="1021"/>
      <c r="G166" s="1023"/>
      <c r="H166" s="1080"/>
      <c r="I166" s="1012"/>
      <c r="J166" s="244">
        <f ca="1">IF(MOD(ROW()-13,2)=0,IF(ISBLANK(OFFSET('12. SEGUIMIENTO 2027'!$N$14,INT((ROW()-13)/2),0)),"",OFFSET('12. SEGUIMIENTO 2027'!$N$14,INT((ROW()-13)/2),0)),IF(ISBLANK(OFFSET('9. METAS'!$U$20,INT((ROW()-14)/2),0)),"",OFFSET('9. METAS'!$U$20,INT((ROW()-14)/2),0)))</f>
        <v>9</v>
      </c>
      <c r="K166" s="245">
        <f ca="1">IF(MOD(ROW()-13,2)=0,IF(ISBLANK(OFFSET('12. SEGUIMIENTO 2027'!$O$14,INT((ROW()-13)/2),0)),"",OFFSET('12. SEGUIMIENTO 2027'!$O$14,INT((ROW()-13)/2),0)),IF(ISBLANK(OFFSET('9. METAS'!$V$20,INT((ROW()-14)/2),0)),"",OFFSET('9. METAS'!$V$20,INT((ROW()-14)/2),0)))</f>
        <v>9</v>
      </c>
      <c r="L166" s="245">
        <f ca="1">IF(MOD(ROW()-13,2)=0,IF(ISBLANK(OFFSET('12. SEGUIMIENTO 2027'!$P$14,INT((ROW()-13)/2),0)),"",OFFSET('12. SEGUIMIENTO 2027'!$P$14,INT((ROW()-13)/2),0)),IF(ISBLANK(OFFSET('9. METAS'!$W$20,INT((ROW()-14)/2),0)),"",OFFSET('9. METAS'!$W$20,INT((ROW()-14)/2),0)))</f>
        <v>8</v>
      </c>
      <c r="M166" s="246">
        <f ca="1">IF(MOD(ROW()-13,2)=0,IF(ISBLANK(OFFSET('12. SEGUIMIENTO 2027'!$Q$14,INT((ROW()-13)/2),0)),"",OFFSET('12. SEGUIMIENTO 2027'!$Q$14,INT((ROW()-13)/2),0)),IF(ISBLANK(OFFSET('9. METAS'!$X$20,INT((ROW()-14)/2),0)),"",OFFSET('9. METAS'!$X$20,INT((ROW()-14)/2),0)))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80" t="str">
        <f ca="1">IF(ISBLANK(OFFSET('9. METAS'!$L$20,INT((ROW()-13)/2),0)),"",OFFSET('9. METAS'!$L$20,INT((ROW()-13)/2),0))</f>
        <v/>
      </c>
      <c r="I167" s="1004"/>
      <c r="J167" s="244" t="str">
        <f ca="1">IF(MOD(ROW()-13,2)=0,IF(ISBLANK(OFFSET('12. SEGUIMIENTO 2027'!$N$14,INT((ROW()-13)/2),0)),"",OFFSET('12. SEGUIMIENTO 2027'!$N$14,INT((ROW()-13)/2),0)),IF(ISBLANK(OFFSET('9. METAS'!$U$20,INT((ROW()-14)/2),0)),"",OFFSET('9. METAS'!$U$20,INT((ROW()-14)/2),0)))</f>
        <v/>
      </c>
      <c r="K167" s="245" t="str">
        <f ca="1">IF(MOD(ROW()-13,2)=0,IF(ISBLANK(OFFSET('12. SEGUIMIENTO 2027'!$O$14,INT((ROW()-13)/2),0)),"",OFFSET('12. SEGUIMIENTO 2027'!$O$14,INT((ROW()-13)/2),0)),IF(ISBLANK(OFFSET('9. METAS'!$V$20,INT((ROW()-14)/2),0)),"",OFFSET('9. METAS'!$V$20,INT((ROW()-14)/2),0)))</f>
        <v/>
      </c>
      <c r="L167" s="245" t="str">
        <f ca="1">IF(MOD(ROW()-13,2)=0,IF(ISBLANK(OFFSET('12. SEGUIMIENTO 2027'!$P$14,INT((ROW()-13)/2),0)),"",OFFSET('12. SEGUIMIENTO 2027'!$P$14,INT((ROW()-13)/2),0)),IF(ISBLANK(OFFSET('9. METAS'!$W$20,INT((ROW()-14)/2),0)),"",OFFSET('9. METAS'!$W$20,INT((ROW()-14)/2),0)))</f>
        <v/>
      </c>
      <c r="M167" s="246" t="str">
        <f ca="1">IF(MOD(ROW()-13,2)=0,IF(ISBLANK(OFFSET('12. SEGUIMIENTO 2027'!$Q$14,INT((ROW()-13)/2),0)),"",OFFSET('12. SEGUIMIENTO 2027'!$Q$14,INT((ROW()-13)/2),0)),IF(ISBLANK(OFFSET('9. METAS'!$X$20,INT((ROW()-14)/2),0)),"",OFFSET('9. METAS'!$X$20,INT((ROW()-14)/2),0)))</f>
        <v/>
      </c>
      <c r="N167" s="1006" t="str">
        <f t="shared" ref="N167" ca="1" si="150">IFERROR(J167/J168,"ND")</f>
        <v>ND</v>
      </c>
      <c r="O167" s="1008" t="str">
        <f t="shared" ref="O167" ca="1" si="151">IFERROR(((J167+K167)/H167),"ND")</f>
        <v>ND</v>
      </c>
      <c r="P167" s="1010"/>
    </row>
    <row r="168" spans="3:16">
      <c r="C168" s="1025"/>
      <c r="D168" s="1018"/>
      <c r="E168" s="1018"/>
      <c r="F168" s="1021"/>
      <c r="G168" s="1023"/>
      <c r="H168" s="1080"/>
      <c r="I168" s="1012"/>
      <c r="J168" s="244" t="str">
        <f ca="1">IF(MOD(ROW()-13,2)=0,IF(ISBLANK(OFFSET('12. SEGUIMIENTO 2027'!$N$14,INT((ROW()-13)/2),0)),"",OFFSET('12. SEGUIMIENTO 2027'!$N$14,INT((ROW()-13)/2),0)),IF(ISBLANK(OFFSET('9. METAS'!$U$20,INT((ROW()-14)/2),0)),"",OFFSET('9. METAS'!$U$20,INT((ROW()-14)/2),0)))</f>
        <v/>
      </c>
      <c r="K168" s="245" t="str">
        <f ca="1">IF(MOD(ROW()-13,2)=0,IF(ISBLANK(OFFSET('12. SEGUIMIENTO 2027'!$O$14,INT((ROW()-13)/2),0)),"",OFFSET('12. SEGUIMIENTO 2027'!$O$14,INT((ROW()-13)/2),0)),IF(ISBLANK(OFFSET('9. METAS'!$V$20,INT((ROW()-14)/2),0)),"",OFFSET('9. METAS'!$V$20,INT((ROW()-14)/2),0)))</f>
        <v/>
      </c>
      <c r="L168" s="245" t="str">
        <f ca="1">IF(MOD(ROW()-13,2)=0,IF(ISBLANK(OFFSET('12. SEGUIMIENTO 2027'!$P$14,INT((ROW()-13)/2),0)),"",OFFSET('12. SEGUIMIENTO 2027'!$P$14,INT((ROW()-13)/2),0)),IF(ISBLANK(OFFSET('9. METAS'!$W$20,INT((ROW()-14)/2),0)),"",OFFSET('9. METAS'!$W$20,INT((ROW()-14)/2),0)))</f>
        <v/>
      </c>
      <c r="M168" s="246" t="str">
        <f ca="1">IF(MOD(ROW()-13,2)=0,IF(ISBLANK(OFFSET('12. SEGUIMIENTO 2027'!$Q$14,INT((ROW()-13)/2),0)),"",OFFSET('12. SEGUIMIENTO 2027'!$Q$14,INT((ROW()-13)/2),0)),IF(ISBLANK(OFFSET('9. METAS'!$X$20,INT((ROW()-14)/2),0)),"",OFFSET('9. METAS'!$X$20,INT((ROW()-14)/2),0)))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80" t="str">
        <f ca="1">IF(ISBLANK(OFFSET('9. METAS'!$L$20,INT((ROW()-13)/2),0)),"",OFFSET('9. METAS'!$L$20,INT((ROW()-13)/2),0))</f>
        <v/>
      </c>
      <c r="I169" s="1004"/>
      <c r="J169" s="244" t="str">
        <f ca="1">IF(MOD(ROW()-13,2)=0,IF(ISBLANK(OFFSET('12. SEGUIMIENTO 2027'!$N$14,INT((ROW()-13)/2),0)),"",OFFSET('12. SEGUIMIENTO 2027'!$N$14,INT((ROW()-13)/2),0)),IF(ISBLANK(OFFSET('9. METAS'!$U$20,INT((ROW()-14)/2),0)),"",OFFSET('9. METAS'!$U$20,INT((ROW()-14)/2),0)))</f>
        <v/>
      </c>
      <c r="K169" s="245" t="str">
        <f ca="1">IF(MOD(ROW()-13,2)=0,IF(ISBLANK(OFFSET('12. SEGUIMIENTO 2027'!$O$14,INT((ROW()-13)/2),0)),"",OFFSET('12. SEGUIMIENTO 2027'!$O$14,INT((ROW()-13)/2),0)),IF(ISBLANK(OFFSET('9. METAS'!$V$20,INT((ROW()-14)/2),0)),"",OFFSET('9. METAS'!$V$20,INT((ROW()-14)/2),0)))</f>
        <v/>
      </c>
      <c r="L169" s="245" t="str">
        <f ca="1">IF(MOD(ROW()-13,2)=0,IF(ISBLANK(OFFSET('12. SEGUIMIENTO 2027'!$P$14,INT((ROW()-13)/2),0)),"",OFFSET('12. SEGUIMIENTO 2027'!$P$14,INT((ROW()-13)/2),0)),IF(ISBLANK(OFFSET('9. METAS'!$W$20,INT((ROW()-14)/2),0)),"",OFFSET('9. METAS'!$W$20,INT((ROW()-14)/2),0)))</f>
        <v/>
      </c>
      <c r="M169" s="246" t="str">
        <f ca="1">IF(MOD(ROW()-13,2)=0,IF(ISBLANK(OFFSET('12. SEGUIMIENTO 2027'!$Q$14,INT((ROW()-13)/2),0)),"",OFFSET('12. SEGUIMIENTO 2027'!$Q$14,INT((ROW()-13)/2),0)),IF(ISBLANK(OFFSET('9. METAS'!$X$20,INT((ROW()-14)/2),0)),"",OFFSET('9. METAS'!$X$20,INT((ROW()-14)/2),0)))</f>
        <v/>
      </c>
      <c r="N169" s="1006" t="str">
        <f t="shared" ref="N169" ca="1" si="152">IFERROR(J169/J170,"ND")</f>
        <v>ND</v>
      </c>
      <c r="O169" s="1008" t="str">
        <f t="shared" ref="O169" ca="1" si="153">IFERROR(((J169+K169)/H169),"ND")</f>
        <v>ND</v>
      </c>
      <c r="P169" s="1010"/>
    </row>
    <row r="170" spans="3:16">
      <c r="C170" s="1025"/>
      <c r="D170" s="1018"/>
      <c r="E170" s="1018"/>
      <c r="F170" s="1021"/>
      <c r="G170" s="1023"/>
      <c r="H170" s="1080"/>
      <c r="I170" s="1012"/>
      <c r="J170" s="244" t="str">
        <f ca="1">IF(MOD(ROW()-13,2)=0,IF(ISBLANK(OFFSET('12. SEGUIMIENTO 2027'!$N$14,INT((ROW()-13)/2),0)),"",OFFSET('12. SEGUIMIENTO 2027'!$N$14,INT((ROW()-13)/2),0)),IF(ISBLANK(OFFSET('9. METAS'!$U$20,INT((ROW()-14)/2),0)),"",OFFSET('9. METAS'!$U$20,INT((ROW()-14)/2),0)))</f>
        <v/>
      </c>
      <c r="K170" s="245" t="str">
        <f ca="1">IF(MOD(ROW()-13,2)=0,IF(ISBLANK(OFFSET('12. SEGUIMIENTO 2027'!$O$14,INT((ROW()-13)/2),0)),"",OFFSET('12. SEGUIMIENTO 2027'!$O$14,INT((ROW()-13)/2),0)),IF(ISBLANK(OFFSET('9. METAS'!$V$20,INT((ROW()-14)/2),0)),"",OFFSET('9. METAS'!$V$20,INT((ROW()-14)/2),0)))</f>
        <v/>
      </c>
      <c r="L170" s="245" t="str">
        <f ca="1">IF(MOD(ROW()-13,2)=0,IF(ISBLANK(OFFSET('12. SEGUIMIENTO 2027'!$P$14,INT((ROW()-13)/2),0)),"",OFFSET('12. SEGUIMIENTO 2027'!$P$14,INT((ROW()-13)/2),0)),IF(ISBLANK(OFFSET('9. METAS'!$W$20,INT((ROW()-14)/2),0)),"",OFFSET('9. METAS'!$W$20,INT((ROW()-14)/2),0)))</f>
        <v/>
      </c>
      <c r="M170" s="246" t="str">
        <f ca="1">IF(MOD(ROW()-13,2)=0,IF(ISBLANK(OFFSET('12. SEGUIMIENTO 2027'!$Q$14,INT((ROW()-13)/2),0)),"",OFFSET('12. SEGUIMIENTO 2027'!$Q$14,INT((ROW()-13)/2),0)),IF(ISBLANK(OFFSET('9. METAS'!$X$20,INT((ROW()-14)/2),0)),"",OFFSET('9. METAS'!$X$20,INT((ROW()-14)/2),0)))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80" t="str">
        <f ca="1">IF(ISBLANK(OFFSET('9. METAS'!$L$20,INT((ROW()-13)/2),0)),"",OFFSET('9. METAS'!$L$20,INT((ROW()-13)/2),0))</f>
        <v/>
      </c>
      <c r="I171" s="1004"/>
      <c r="J171" s="244" t="str">
        <f ca="1">IF(MOD(ROW()-13,2)=0,IF(ISBLANK(OFFSET('12. SEGUIMIENTO 2027'!$N$14,INT((ROW()-13)/2),0)),"",OFFSET('12. SEGUIMIENTO 2027'!$N$14,INT((ROW()-13)/2),0)),IF(ISBLANK(OFFSET('9. METAS'!$U$20,INT((ROW()-14)/2),0)),"",OFFSET('9. METAS'!$U$20,INT((ROW()-14)/2),0)))</f>
        <v/>
      </c>
      <c r="K171" s="245" t="str">
        <f ca="1">IF(MOD(ROW()-13,2)=0,IF(ISBLANK(OFFSET('12. SEGUIMIENTO 2027'!$O$14,INT((ROW()-13)/2),0)),"",OFFSET('12. SEGUIMIENTO 2027'!$O$14,INT((ROW()-13)/2),0)),IF(ISBLANK(OFFSET('9. METAS'!$V$20,INT((ROW()-14)/2),0)),"",OFFSET('9. METAS'!$V$20,INT((ROW()-14)/2),0)))</f>
        <v/>
      </c>
      <c r="L171" s="245" t="str">
        <f ca="1">IF(MOD(ROW()-13,2)=0,IF(ISBLANK(OFFSET('12. SEGUIMIENTO 2027'!$P$14,INT((ROW()-13)/2),0)),"",OFFSET('12. SEGUIMIENTO 2027'!$P$14,INT((ROW()-13)/2),0)),IF(ISBLANK(OFFSET('9. METAS'!$W$20,INT((ROW()-14)/2),0)),"",OFFSET('9. METAS'!$W$20,INT((ROW()-14)/2),0)))</f>
        <v/>
      </c>
      <c r="M171" s="246" t="str">
        <f ca="1">IF(MOD(ROW()-13,2)=0,IF(ISBLANK(OFFSET('12. SEGUIMIENTO 2027'!$Q$14,INT((ROW()-13)/2),0)),"",OFFSET('12. SEGUIMIENTO 2027'!$Q$14,INT((ROW()-13)/2),0)),IF(ISBLANK(OFFSET('9. METAS'!$X$20,INT((ROW()-14)/2),0)),"",OFFSET('9. METAS'!$X$20,INT((ROW()-14)/2),0)))</f>
        <v/>
      </c>
      <c r="N171" s="1006" t="str">
        <f t="shared" ref="N171" ca="1" si="154">IFERROR(J171/J172,"ND")</f>
        <v>ND</v>
      </c>
      <c r="O171" s="1008" t="str">
        <f t="shared" ref="O171" ca="1" si="155">IFERROR(((J171+K171)/H171),"ND")</f>
        <v>ND</v>
      </c>
      <c r="P171" s="1010"/>
    </row>
    <row r="172" spans="3:16">
      <c r="C172" s="1025"/>
      <c r="D172" s="1018"/>
      <c r="E172" s="1018"/>
      <c r="F172" s="1021"/>
      <c r="G172" s="1023"/>
      <c r="H172" s="1080"/>
      <c r="I172" s="1012"/>
      <c r="J172" s="244" t="str">
        <f ca="1">IF(MOD(ROW()-13,2)=0,IF(ISBLANK(OFFSET('12. SEGUIMIENTO 2027'!$N$14,INT((ROW()-13)/2),0)),"",OFFSET('12. SEGUIMIENTO 2027'!$N$14,INT((ROW()-13)/2),0)),IF(ISBLANK(OFFSET('9. METAS'!$U$20,INT((ROW()-14)/2),0)),"",OFFSET('9. METAS'!$U$20,INT((ROW()-14)/2),0)))</f>
        <v/>
      </c>
      <c r="K172" s="245" t="str">
        <f ca="1">IF(MOD(ROW()-13,2)=0,IF(ISBLANK(OFFSET('12. SEGUIMIENTO 2027'!$O$14,INT((ROW()-13)/2),0)),"",OFFSET('12. SEGUIMIENTO 2027'!$O$14,INT((ROW()-13)/2),0)),IF(ISBLANK(OFFSET('9. METAS'!$V$20,INT((ROW()-14)/2),0)),"",OFFSET('9. METAS'!$V$20,INT((ROW()-14)/2),0)))</f>
        <v/>
      </c>
      <c r="L172" s="245" t="str">
        <f ca="1">IF(MOD(ROW()-13,2)=0,IF(ISBLANK(OFFSET('12. SEGUIMIENTO 2027'!$P$14,INT((ROW()-13)/2),0)),"",OFFSET('12. SEGUIMIENTO 2027'!$P$14,INT((ROW()-13)/2),0)),IF(ISBLANK(OFFSET('9. METAS'!$W$20,INT((ROW()-14)/2),0)),"",OFFSET('9. METAS'!$W$20,INT((ROW()-14)/2),0)))</f>
        <v/>
      </c>
      <c r="M172" s="246" t="str">
        <f ca="1">IF(MOD(ROW()-13,2)=0,IF(ISBLANK(OFFSET('12. SEGUIMIENTO 2027'!$Q$14,INT((ROW()-13)/2),0)),"",OFFSET('12. SEGUIMIENTO 2027'!$Q$14,INT((ROW()-13)/2),0)),IF(ISBLANK(OFFSET('9. METAS'!$X$20,INT((ROW()-14)/2),0)),"",OFFSET('9. METAS'!$X$20,INT((ROW()-14)/2),0)))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80">
        <f ca="1">IF(ISBLANK(OFFSET('9. METAS'!$L$20,INT((ROW()-13)/2),0)),"",OFFSET('9. METAS'!$L$20,INT((ROW()-13)/2),0))</f>
        <v>100</v>
      </c>
      <c r="I173" s="1004"/>
      <c r="J173" s="244" t="str">
        <f ca="1">IF(MOD(ROW()-13,2)=0,IF(ISBLANK(OFFSET('12. SEGUIMIENTO 2027'!$N$14,INT((ROW()-13)/2),0)),"",OFFSET('12. SEGUIMIENTO 2027'!$N$14,INT((ROW()-13)/2),0)),IF(ISBLANK(OFFSET('9. METAS'!$U$20,INT((ROW()-14)/2),0)),"",OFFSET('9. METAS'!$U$20,INT((ROW()-14)/2),0)))</f>
        <v/>
      </c>
      <c r="K173" s="245" t="str">
        <f ca="1">IF(MOD(ROW()-13,2)=0,IF(ISBLANK(OFFSET('12. SEGUIMIENTO 2027'!$O$14,INT((ROW()-13)/2),0)),"",OFFSET('12. SEGUIMIENTO 2027'!$O$14,INT((ROW()-13)/2),0)),IF(ISBLANK(OFFSET('9. METAS'!$V$20,INT((ROW()-14)/2),0)),"",OFFSET('9. METAS'!$V$20,INT((ROW()-14)/2),0)))</f>
        <v/>
      </c>
      <c r="L173" s="245" t="str">
        <f ca="1">IF(MOD(ROW()-13,2)=0,IF(ISBLANK(OFFSET('12. SEGUIMIENTO 2027'!$P$14,INT((ROW()-13)/2),0)),"",OFFSET('12. SEGUIMIENTO 2027'!$P$14,INT((ROW()-13)/2),0)),IF(ISBLANK(OFFSET('9. METAS'!$W$20,INT((ROW()-14)/2),0)),"",OFFSET('9. METAS'!$W$20,INT((ROW()-14)/2),0)))</f>
        <v/>
      </c>
      <c r="M173" s="246" t="str">
        <f ca="1">IF(MOD(ROW()-13,2)=0,IF(ISBLANK(OFFSET('12. SEGUIMIENTO 2027'!$Q$14,INT((ROW()-13)/2),0)),"",OFFSET('12. SEGUIMIENTO 2027'!$Q$14,INT((ROW()-13)/2),0)),IF(ISBLANK(OFFSET('9. METAS'!$X$20,INT((ROW()-14)/2),0)),"",OFFSET('9. METAS'!$X$20,INT((ROW()-14)/2),0)))</f>
        <v/>
      </c>
      <c r="N173" s="1006" t="str">
        <f t="shared" ref="N173" ca="1" si="156">IFERROR(J173/J174,"ND")</f>
        <v>ND</v>
      </c>
      <c r="O173" s="1008" t="str">
        <f t="shared" ref="O173" ca="1" si="157">IFERROR(((J173+K173)/H173),"ND")</f>
        <v>ND</v>
      </c>
      <c r="P173" s="1010"/>
    </row>
    <row r="174" spans="3:16">
      <c r="C174" s="1025"/>
      <c r="D174" s="1018"/>
      <c r="E174" s="1018"/>
      <c r="F174" s="1021"/>
      <c r="G174" s="1023"/>
      <c r="H174" s="1080"/>
      <c r="I174" s="1012"/>
      <c r="J174" s="244">
        <f ca="1">IF(MOD(ROW()-13,2)=0,IF(ISBLANK(OFFSET('12. SEGUIMIENTO 2027'!$N$14,INT((ROW()-13)/2),0)),"",OFFSET('12. SEGUIMIENTO 2027'!$N$14,INT((ROW()-13)/2),0)),IF(ISBLANK(OFFSET('9. METAS'!$U$20,INT((ROW()-14)/2),0)),"",OFFSET('9. METAS'!$U$20,INT((ROW()-14)/2),0)))</f>
        <v>25</v>
      </c>
      <c r="K174" s="245">
        <f ca="1">IF(MOD(ROW()-13,2)=0,IF(ISBLANK(OFFSET('12. SEGUIMIENTO 2027'!$O$14,INT((ROW()-13)/2),0)),"",OFFSET('12. SEGUIMIENTO 2027'!$O$14,INT((ROW()-13)/2),0)),IF(ISBLANK(OFFSET('9. METAS'!$V$20,INT((ROW()-14)/2),0)),"",OFFSET('9. METAS'!$V$20,INT((ROW()-14)/2),0)))</f>
        <v>25</v>
      </c>
      <c r="L174" s="245">
        <f ca="1">IF(MOD(ROW()-13,2)=0,IF(ISBLANK(OFFSET('12. SEGUIMIENTO 2027'!$P$14,INT((ROW()-13)/2),0)),"",OFFSET('12. SEGUIMIENTO 2027'!$P$14,INT((ROW()-13)/2),0)),IF(ISBLANK(OFFSET('9. METAS'!$W$20,INT((ROW()-14)/2),0)),"",OFFSET('9. METAS'!$W$20,INT((ROW()-14)/2),0)))</f>
        <v>25</v>
      </c>
      <c r="M174" s="246">
        <f ca="1">IF(MOD(ROW()-13,2)=0,IF(ISBLANK(OFFSET('12. SEGUIMIENTO 2027'!$Q$14,INT((ROW()-13)/2),0)),"",OFFSET('12. SEGUIMIENTO 2027'!$Q$14,INT((ROW()-13)/2),0)),IF(ISBLANK(OFFSET('9. METAS'!$X$20,INT((ROW()-14)/2),0)),"",OFFSET('9. METAS'!$X$20,INT((ROW()-14)/2),0)))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80">
        <f ca="1">IF(ISBLANK(OFFSET('9. METAS'!$L$20,INT((ROW()-13)/2),0)),"",OFFSET('9. METAS'!$L$20,INT((ROW()-13)/2),0))</f>
        <v>43</v>
      </c>
      <c r="I175" s="1004"/>
      <c r="J175" s="244" t="str">
        <f ca="1">IF(MOD(ROW()-13,2)=0,IF(ISBLANK(OFFSET('12. SEGUIMIENTO 2027'!$N$14,INT((ROW()-13)/2),0)),"",OFFSET('12. SEGUIMIENTO 2027'!$N$14,INT((ROW()-13)/2),0)),IF(ISBLANK(OFFSET('9. METAS'!$U$20,INT((ROW()-14)/2),0)),"",OFFSET('9. METAS'!$U$20,INT((ROW()-14)/2),0)))</f>
        <v/>
      </c>
      <c r="K175" s="245" t="str">
        <f ca="1">IF(MOD(ROW()-13,2)=0,IF(ISBLANK(OFFSET('12. SEGUIMIENTO 2027'!$O$14,INT((ROW()-13)/2),0)),"",OFFSET('12. SEGUIMIENTO 2027'!$O$14,INT((ROW()-13)/2),0)),IF(ISBLANK(OFFSET('9. METAS'!$V$20,INT((ROW()-14)/2),0)),"",OFFSET('9. METAS'!$V$20,INT((ROW()-14)/2),0)))</f>
        <v/>
      </c>
      <c r="L175" s="245" t="str">
        <f ca="1">IF(MOD(ROW()-13,2)=0,IF(ISBLANK(OFFSET('12. SEGUIMIENTO 2027'!$P$14,INT((ROW()-13)/2),0)),"",OFFSET('12. SEGUIMIENTO 2027'!$P$14,INT((ROW()-13)/2),0)),IF(ISBLANK(OFFSET('9. METAS'!$W$20,INT((ROW()-14)/2),0)),"",OFFSET('9. METAS'!$W$20,INT((ROW()-14)/2),0)))</f>
        <v/>
      </c>
      <c r="M175" s="246" t="str">
        <f ca="1">IF(MOD(ROW()-13,2)=0,IF(ISBLANK(OFFSET('12. SEGUIMIENTO 2027'!$Q$14,INT((ROW()-13)/2),0)),"",OFFSET('12. SEGUIMIENTO 2027'!$Q$14,INT((ROW()-13)/2),0)),IF(ISBLANK(OFFSET('9. METAS'!$X$20,INT((ROW()-14)/2),0)),"",OFFSET('9. METAS'!$X$20,INT((ROW()-14)/2),0)))</f>
        <v/>
      </c>
      <c r="N175" s="1006" t="str">
        <f t="shared" ref="N175" ca="1" si="158">IFERROR(J175/J176,"ND")</f>
        <v>ND</v>
      </c>
      <c r="O175" s="1008" t="str">
        <f t="shared" ref="O175" ca="1" si="159">IFERROR(((J175+K175)/H175),"ND")</f>
        <v>ND</v>
      </c>
      <c r="P175" s="1010"/>
    </row>
    <row r="176" spans="3:16">
      <c r="C176" s="1025"/>
      <c r="D176" s="1018"/>
      <c r="E176" s="1018"/>
      <c r="F176" s="1021"/>
      <c r="G176" s="1023"/>
      <c r="H176" s="1080"/>
      <c r="I176" s="1012"/>
      <c r="J176" s="244">
        <f ca="1">IF(MOD(ROW()-13,2)=0,IF(ISBLANK(OFFSET('12. SEGUIMIENTO 2027'!$N$14,INT((ROW()-13)/2),0)),"",OFFSET('12. SEGUIMIENTO 2027'!$N$14,INT((ROW()-13)/2),0)),IF(ISBLANK(OFFSET('9. METAS'!$U$20,INT((ROW()-14)/2),0)),"",OFFSET('9. METAS'!$U$20,INT((ROW()-14)/2),0)))</f>
        <v>12</v>
      </c>
      <c r="K176" s="245">
        <f ca="1">IF(MOD(ROW()-13,2)=0,IF(ISBLANK(OFFSET('12. SEGUIMIENTO 2027'!$O$14,INT((ROW()-13)/2),0)),"",OFFSET('12. SEGUIMIENTO 2027'!$O$14,INT((ROW()-13)/2),0)),IF(ISBLANK(OFFSET('9. METAS'!$V$20,INT((ROW()-14)/2),0)),"",OFFSET('9. METAS'!$V$20,INT((ROW()-14)/2),0)))</f>
        <v>12</v>
      </c>
      <c r="L176" s="245">
        <f ca="1">IF(MOD(ROW()-13,2)=0,IF(ISBLANK(OFFSET('12. SEGUIMIENTO 2027'!$P$14,INT((ROW()-13)/2),0)),"",OFFSET('12. SEGUIMIENTO 2027'!$P$14,INT((ROW()-13)/2),0)),IF(ISBLANK(OFFSET('9. METAS'!$W$20,INT((ROW()-14)/2),0)),"",OFFSET('9. METAS'!$W$20,INT((ROW()-14)/2),0)))</f>
        <v>12</v>
      </c>
      <c r="M176" s="246">
        <f ca="1">IF(MOD(ROW()-13,2)=0,IF(ISBLANK(OFFSET('12. SEGUIMIENTO 2027'!$Q$14,INT((ROW()-13)/2),0)),"",OFFSET('12. SEGUIMIENTO 2027'!$Q$14,INT((ROW()-13)/2),0)),IF(ISBLANK(OFFSET('9. METAS'!$X$20,INT((ROW()-14)/2),0)),"",OFFSET('9. METAS'!$X$20,INT((ROW()-14)/2),0)))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80" t="str">
        <f ca="1">IF(ISBLANK(OFFSET('9. METAS'!$L$20,INT((ROW()-13)/2),0)),"",OFFSET('9. METAS'!$L$20,INT((ROW()-13)/2),0))</f>
        <v/>
      </c>
      <c r="I177" s="1004"/>
      <c r="J177" s="244" t="str">
        <f ca="1">IF(MOD(ROW()-13,2)=0,IF(ISBLANK(OFFSET('12. SEGUIMIENTO 2027'!$N$14,INT((ROW()-13)/2),0)),"",OFFSET('12. SEGUIMIENTO 2027'!$N$14,INT((ROW()-13)/2),0)),IF(ISBLANK(OFFSET('9. METAS'!$U$20,INT((ROW()-14)/2),0)),"",OFFSET('9. METAS'!$U$20,INT((ROW()-14)/2),0)))</f>
        <v/>
      </c>
      <c r="K177" s="245" t="str">
        <f ca="1">IF(MOD(ROW()-13,2)=0,IF(ISBLANK(OFFSET('12. SEGUIMIENTO 2027'!$O$14,INT((ROW()-13)/2),0)),"",OFFSET('12. SEGUIMIENTO 2027'!$O$14,INT((ROW()-13)/2),0)),IF(ISBLANK(OFFSET('9. METAS'!$V$20,INT((ROW()-14)/2),0)),"",OFFSET('9. METAS'!$V$20,INT((ROW()-14)/2),0)))</f>
        <v/>
      </c>
      <c r="L177" s="245" t="str">
        <f ca="1">IF(MOD(ROW()-13,2)=0,IF(ISBLANK(OFFSET('12. SEGUIMIENTO 2027'!$P$14,INT((ROW()-13)/2),0)),"",OFFSET('12. SEGUIMIENTO 2027'!$P$14,INT((ROW()-13)/2),0)),IF(ISBLANK(OFFSET('9. METAS'!$W$20,INT((ROW()-14)/2),0)),"",OFFSET('9. METAS'!$W$20,INT((ROW()-14)/2),0)))</f>
        <v/>
      </c>
      <c r="M177" s="246" t="str">
        <f ca="1">IF(MOD(ROW()-13,2)=0,IF(ISBLANK(OFFSET('12. SEGUIMIENTO 2027'!$Q$14,INT((ROW()-13)/2),0)),"",OFFSET('12. SEGUIMIENTO 2027'!$Q$14,INT((ROW()-13)/2),0)),IF(ISBLANK(OFFSET('9. METAS'!$X$20,INT((ROW()-14)/2),0)),"",OFFSET('9. METAS'!$X$20,INT((ROW()-14)/2),0)))</f>
        <v/>
      </c>
      <c r="N177" s="1006" t="str">
        <f t="shared" ref="N177" ca="1" si="160">IFERROR(J177/J178,"ND")</f>
        <v>ND</v>
      </c>
      <c r="O177" s="1008" t="str">
        <f t="shared" ref="O177" ca="1" si="161">IFERROR(((J177+K177)/H177),"ND")</f>
        <v>ND</v>
      </c>
      <c r="P177" s="1010"/>
    </row>
    <row r="178" spans="3:16">
      <c r="C178" s="1025"/>
      <c r="D178" s="1018"/>
      <c r="E178" s="1018"/>
      <c r="F178" s="1021"/>
      <c r="G178" s="1023"/>
      <c r="H178" s="1080"/>
      <c r="I178" s="1012"/>
      <c r="J178" s="244" t="str">
        <f ca="1">IF(MOD(ROW()-13,2)=0,IF(ISBLANK(OFFSET('12. SEGUIMIENTO 2027'!$N$14,INT((ROW()-13)/2),0)),"",OFFSET('12. SEGUIMIENTO 2027'!$N$14,INT((ROW()-13)/2),0)),IF(ISBLANK(OFFSET('9. METAS'!$U$20,INT((ROW()-14)/2),0)),"",OFFSET('9. METAS'!$U$20,INT((ROW()-14)/2),0)))</f>
        <v/>
      </c>
      <c r="K178" s="245" t="str">
        <f ca="1">IF(MOD(ROW()-13,2)=0,IF(ISBLANK(OFFSET('12. SEGUIMIENTO 2027'!$O$14,INT((ROW()-13)/2),0)),"",OFFSET('12. SEGUIMIENTO 2027'!$O$14,INT((ROW()-13)/2),0)),IF(ISBLANK(OFFSET('9. METAS'!$V$20,INT((ROW()-14)/2),0)),"",OFFSET('9. METAS'!$V$20,INT((ROW()-14)/2),0)))</f>
        <v/>
      </c>
      <c r="L178" s="245" t="str">
        <f ca="1">IF(MOD(ROW()-13,2)=0,IF(ISBLANK(OFFSET('12. SEGUIMIENTO 2027'!$P$14,INT((ROW()-13)/2),0)),"",OFFSET('12. SEGUIMIENTO 2027'!$P$14,INT((ROW()-13)/2),0)),IF(ISBLANK(OFFSET('9. METAS'!$W$20,INT((ROW()-14)/2),0)),"",OFFSET('9. METAS'!$W$20,INT((ROW()-14)/2),0)))</f>
        <v/>
      </c>
      <c r="M178" s="246" t="str">
        <f ca="1">IF(MOD(ROW()-13,2)=0,IF(ISBLANK(OFFSET('12. SEGUIMIENTO 2027'!$Q$14,INT((ROW()-13)/2),0)),"",OFFSET('12. SEGUIMIENTO 2027'!$Q$14,INT((ROW()-13)/2),0)),IF(ISBLANK(OFFSET('9. METAS'!$X$20,INT((ROW()-14)/2),0)),"",OFFSET('9. METAS'!$X$20,INT((ROW()-14)/2),0)))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80" t="str">
        <f ca="1">IF(ISBLANK(OFFSET('9. METAS'!$L$20,INT((ROW()-13)/2),0)),"",OFFSET('9. METAS'!$L$20,INT((ROW()-13)/2),0))</f>
        <v/>
      </c>
      <c r="I179" s="1004"/>
      <c r="J179" s="244" t="str">
        <f ca="1">IF(MOD(ROW()-13,2)=0,IF(ISBLANK(OFFSET('12. SEGUIMIENTO 2027'!$N$14,INT((ROW()-13)/2),0)),"",OFFSET('12. SEGUIMIENTO 2027'!$N$14,INT((ROW()-13)/2),0)),IF(ISBLANK(OFFSET('9. METAS'!$U$20,INT((ROW()-14)/2),0)),"",OFFSET('9. METAS'!$U$20,INT((ROW()-14)/2),0)))</f>
        <v/>
      </c>
      <c r="K179" s="245" t="str">
        <f ca="1">IF(MOD(ROW()-13,2)=0,IF(ISBLANK(OFFSET('12. SEGUIMIENTO 2027'!$O$14,INT((ROW()-13)/2),0)),"",OFFSET('12. SEGUIMIENTO 2027'!$O$14,INT((ROW()-13)/2),0)),IF(ISBLANK(OFFSET('9. METAS'!$V$20,INT((ROW()-14)/2),0)),"",OFFSET('9. METAS'!$V$20,INT((ROW()-14)/2),0)))</f>
        <v/>
      </c>
      <c r="L179" s="245" t="str">
        <f ca="1">IF(MOD(ROW()-13,2)=0,IF(ISBLANK(OFFSET('12. SEGUIMIENTO 2027'!$P$14,INT((ROW()-13)/2),0)),"",OFFSET('12. SEGUIMIENTO 2027'!$P$14,INT((ROW()-13)/2),0)),IF(ISBLANK(OFFSET('9. METAS'!$W$20,INT((ROW()-14)/2),0)),"",OFFSET('9. METAS'!$W$20,INT((ROW()-14)/2),0)))</f>
        <v/>
      </c>
      <c r="M179" s="246" t="str">
        <f ca="1">IF(MOD(ROW()-13,2)=0,IF(ISBLANK(OFFSET('12. SEGUIMIENTO 2027'!$Q$14,INT((ROW()-13)/2),0)),"",OFFSET('12. SEGUIMIENTO 2027'!$Q$14,INT((ROW()-13)/2),0)),IF(ISBLANK(OFFSET('9. METAS'!$X$20,INT((ROW()-14)/2),0)),"",OFFSET('9. METAS'!$X$20,INT((ROW()-14)/2),0)))</f>
        <v/>
      </c>
      <c r="N179" s="1006" t="str">
        <f t="shared" ref="N179" ca="1" si="162">IFERROR(J179/J180,"ND")</f>
        <v>ND</v>
      </c>
      <c r="O179" s="1008" t="str">
        <f t="shared" ref="O179" ca="1" si="163">IFERROR(((J179+K179)/H179),"ND")</f>
        <v>ND</v>
      </c>
      <c r="P179" s="1010"/>
    </row>
    <row r="180" spans="3:16">
      <c r="C180" s="1025"/>
      <c r="D180" s="1018"/>
      <c r="E180" s="1018"/>
      <c r="F180" s="1021"/>
      <c r="G180" s="1023"/>
      <c r="H180" s="1080"/>
      <c r="I180" s="1012"/>
      <c r="J180" s="244" t="str">
        <f ca="1">IF(MOD(ROW()-13,2)=0,IF(ISBLANK(OFFSET('12. SEGUIMIENTO 2027'!$N$14,INT((ROW()-13)/2),0)),"",OFFSET('12. SEGUIMIENTO 2027'!$N$14,INT((ROW()-13)/2),0)),IF(ISBLANK(OFFSET('9. METAS'!$U$20,INT((ROW()-14)/2),0)),"",OFFSET('9. METAS'!$U$20,INT((ROW()-14)/2),0)))</f>
        <v/>
      </c>
      <c r="K180" s="245" t="str">
        <f ca="1">IF(MOD(ROW()-13,2)=0,IF(ISBLANK(OFFSET('12. SEGUIMIENTO 2027'!$O$14,INT((ROW()-13)/2),0)),"",OFFSET('12. SEGUIMIENTO 2027'!$O$14,INT((ROW()-13)/2),0)),IF(ISBLANK(OFFSET('9. METAS'!$V$20,INT((ROW()-14)/2),0)),"",OFFSET('9. METAS'!$V$20,INT((ROW()-14)/2),0)))</f>
        <v/>
      </c>
      <c r="L180" s="245" t="str">
        <f ca="1">IF(MOD(ROW()-13,2)=0,IF(ISBLANK(OFFSET('12. SEGUIMIENTO 2027'!$P$14,INT((ROW()-13)/2),0)),"",OFFSET('12. SEGUIMIENTO 2027'!$P$14,INT((ROW()-13)/2),0)),IF(ISBLANK(OFFSET('9. METAS'!$W$20,INT((ROW()-14)/2),0)),"",OFFSET('9. METAS'!$W$20,INT((ROW()-14)/2),0)))</f>
        <v/>
      </c>
      <c r="M180" s="246" t="str">
        <f ca="1">IF(MOD(ROW()-13,2)=0,IF(ISBLANK(OFFSET('12. SEGUIMIENTO 2027'!$Q$14,INT((ROW()-13)/2),0)),"",OFFSET('12. SEGUIMIENTO 2027'!$Q$14,INT((ROW()-13)/2),0)),IF(ISBLANK(OFFSET('9. METAS'!$X$20,INT((ROW()-14)/2),0)),"",OFFSET('9. METAS'!$X$20,INT((ROW()-14)/2),0)))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80" t="str">
        <f ca="1">IF(ISBLANK(OFFSET('9. METAS'!$L$20,INT((ROW()-13)/2),0)),"",OFFSET('9. METAS'!$L$20,INT((ROW()-13)/2),0))</f>
        <v/>
      </c>
      <c r="I181" s="1004"/>
      <c r="J181" s="244" t="str">
        <f ca="1">IF(MOD(ROW()-13,2)=0,IF(ISBLANK(OFFSET('12. SEGUIMIENTO 2027'!$N$14,INT((ROW()-13)/2),0)),"",OFFSET('12. SEGUIMIENTO 2027'!$N$14,INT((ROW()-13)/2),0)),IF(ISBLANK(OFFSET('9. METAS'!$U$20,INT((ROW()-14)/2),0)),"",OFFSET('9. METAS'!$U$20,INT((ROW()-14)/2),0)))</f>
        <v/>
      </c>
      <c r="K181" s="245" t="str">
        <f ca="1">IF(MOD(ROW()-13,2)=0,IF(ISBLANK(OFFSET('12. SEGUIMIENTO 2027'!$O$14,INT((ROW()-13)/2),0)),"",OFFSET('12. SEGUIMIENTO 2027'!$O$14,INT((ROW()-13)/2),0)),IF(ISBLANK(OFFSET('9. METAS'!$V$20,INT((ROW()-14)/2),0)),"",OFFSET('9. METAS'!$V$20,INT((ROW()-14)/2),0)))</f>
        <v/>
      </c>
      <c r="L181" s="245" t="str">
        <f ca="1">IF(MOD(ROW()-13,2)=0,IF(ISBLANK(OFFSET('12. SEGUIMIENTO 2027'!$P$14,INT((ROW()-13)/2),0)),"",OFFSET('12. SEGUIMIENTO 2027'!$P$14,INT((ROW()-13)/2),0)),IF(ISBLANK(OFFSET('9. METAS'!$W$20,INT((ROW()-14)/2),0)),"",OFFSET('9. METAS'!$W$20,INT((ROW()-14)/2),0)))</f>
        <v/>
      </c>
      <c r="M181" s="246" t="str">
        <f ca="1">IF(MOD(ROW()-13,2)=0,IF(ISBLANK(OFFSET('12. SEGUIMIENTO 2027'!$Q$14,INT((ROW()-13)/2),0)),"",OFFSET('12. SEGUIMIENTO 2027'!$Q$14,INT((ROW()-13)/2),0)),IF(ISBLANK(OFFSET('9. METAS'!$X$20,INT((ROW()-14)/2),0)),"",OFFSET('9. METAS'!$X$20,INT((ROW()-14)/2),0)))</f>
        <v/>
      </c>
      <c r="N181" s="1006" t="str">
        <f t="shared" ref="N181" ca="1" si="164">IFERROR(J181/J182,"ND")</f>
        <v>ND</v>
      </c>
      <c r="O181" s="1008" t="str">
        <f t="shared" ref="O181" ca="1" si="165">IFERROR(((J181+K181)/H181),"ND")</f>
        <v>ND</v>
      </c>
      <c r="P181" s="1010"/>
    </row>
    <row r="182" spans="3:16">
      <c r="C182" s="1025"/>
      <c r="D182" s="1018"/>
      <c r="E182" s="1018"/>
      <c r="F182" s="1021"/>
      <c r="G182" s="1023"/>
      <c r="H182" s="1080"/>
      <c r="I182" s="1012"/>
      <c r="J182" s="244" t="str">
        <f ca="1">IF(MOD(ROW()-13,2)=0,IF(ISBLANK(OFFSET('12. SEGUIMIENTO 2027'!$N$14,INT((ROW()-13)/2),0)),"",OFFSET('12. SEGUIMIENTO 2027'!$N$14,INT((ROW()-13)/2),0)),IF(ISBLANK(OFFSET('9. METAS'!$U$20,INT((ROW()-14)/2),0)),"",OFFSET('9. METAS'!$U$20,INT((ROW()-14)/2),0)))</f>
        <v/>
      </c>
      <c r="K182" s="245" t="str">
        <f ca="1">IF(MOD(ROW()-13,2)=0,IF(ISBLANK(OFFSET('12. SEGUIMIENTO 2027'!$O$14,INT((ROW()-13)/2),0)),"",OFFSET('12. SEGUIMIENTO 2027'!$O$14,INT((ROW()-13)/2),0)),IF(ISBLANK(OFFSET('9. METAS'!$V$20,INT((ROW()-14)/2),0)),"",OFFSET('9. METAS'!$V$20,INT((ROW()-14)/2),0)))</f>
        <v/>
      </c>
      <c r="L182" s="245" t="str">
        <f ca="1">IF(MOD(ROW()-13,2)=0,IF(ISBLANK(OFFSET('12. SEGUIMIENTO 2027'!$P$14,INT((ROW()-13)/2),0)),"",OFFSET('12. SEGUIMIENTO 2027'!$P$14,INT((ROW()-13)/2),0)),IF(ISBLANK(OFFSET('9. METAS'!$W$20,INT((ROW()-14)/2),0)),"",OFFSET('9. METAS'!$W$20,INT((ROW()-14)/2),0)))</f>
        <v/>
      </c>
      <c r="M182" s="246" t="str">
        <f ca="1">IF(MOD(ROW()-13,2)=0,IF(ISBLANK(OFFSET('12. SEGUIMIENTO 2027'!$Q$14,INT((ROW()-13)/2),0)),"",OFFSET('12. SEGUIMIENTO 2027'!$Q$14,INT((ROW()-13)/2),0)),IF(ISBLANK(OFFSET('9. METAS'!$X$20,INT((ROW()-14)/2),0)),"",OFFSET('9. METAS'!$X$20,INT((ROW()-14)/2),0)))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80" t="str">
        <f ca="1">IF(ISBLANK(OFFSET('9. METAS'!$L$20,INT((ROW()-13)/2),0)),"",OFFSET('9. METAS'!$L$20,INT((ROW()-13)/2),0))</f>
        <v/>
      </c>
      <c r="I183" s="1004"/>
      <c r="J183" s="244" t="str">
        <f ca="1">IF(MOD(ROW()-13,2)=0,IF(ISBLANK(OFFSET('12. SEGUIMIENTO 2027'!$N$14,INT((ROW()-13)/2),0)),"",OFFSET('12. SEGUIMIENTO 2027'!$N$14,INT((ROW()-13)/2),0)),IF(ISBLANK(OFFSET('9. METAS'!$U$20,INT((ROW()-14)/2),0)),"",OFFSET('9. METAS'!$U$20,INT((ROW()-14)/2),0)))</f>
        <v/>
      </c>
      <c r="K183" s="245" t="str">
        <f ca="1">IF(MOD(ROW()-13,2)=0,IF(ISBLANK(OFFSET('12. SEGUIMIENTO 2027'!$O$14,INT((ROW()-13)/2),0)),"",OFFSET('12. SEGUIMIENTO 2027'!$O$14,INT((ROW()-13)/2),0)),IF(ISBLANK(OFFSET('9. METAS'!$V$20,INT((ROW()-14)/2),0)),"",OFFSET('9. METAS'!$V$20,INT((ROW()-14)/2),0)))</f>
        <v/>
      </c>
      <c r="L183" s="245" t="str">
        <f ca="1">IF(MOD(ROW()-13,2)=0,IF(ISBLANK(OFFSET('12. SEGUIMIENTO 2027'!$P$14,INT((ROW()-13)/2),0)),"",OFFSET('12. SEGUIMIENTO 2027'!$P$14,INT((ROW()-13)/2),0)),IF(ISBLANK(OFFSET('9. METAS'!$W$20,INT((ROW()-14)/2),0)),"",OFFSET('9. METAS'!$W$20,INT((ROW()-14)/2),0)))</f>
        <v/>
      </c>
      <c r="M183" s="246" t="str">
        <f ca="1">IF(MOD(ROW()-13,2)=0,IF(ISBLANK(OFFSET('12. SEGUIMIENTO 2027'!$Q$14,INT((ROW()-13)/2),0)),"",OFFSET('12. SEGUIMIENTO 2027'!$Q$14,INT((ROW()-13)/2),0)),IF(ISBLANK(OFFSET('9. METAS'!$X$20,INT((ROW()-14)/2),0)),"",OFFSET('9. METAS'!$X$20,INT((ROW()-14)/2),0)))</f>
        <v/>
      </c>
      <c r="N183" s="1006" t="str">
        <f t="shared" ref="N183" ca="1" si="166">IFERROR(J183/J184,"ND")</f>
        <v>ND</v>
      </c>
      <c r="O183" s="1008" t="str">
        <f t="shared" ref="O183" ca="1" si="167">IFERROR(((J183+K183)/H183),"ND")</f>
        <v>ND</v>
      </c>
      <c r="P183" s="1010"/>
    </row>
    <row r="184" spans="3:16">
      <c r="C184" s="1025"/>
      <c r="D184" s="1018"/>
      <c r="E184" s="1018"/>
      <c r="F184" s="1021"/>
      <c r="G184" s="1023"/>
      <c r="H184" s="1080"/>
      <c r="I184" s="1012"/>
      <c r="J184" s="244" t="str">
        <f ca="1">IF(MOD(ROW()-13,2)=0,IF(ISBLANK(OFFSET('12. SEGUIMIENTO 2027'!$N$14,INT((ROW()-13)/2),0)),"",OFFSET('12. SEGUIMIENTO 2027'!$N$14,INT((ROW()-13)/2),0)),IF(ISBLANK(OFFSET('9. METAS'!$U$20,INT((ROW()-14)/2),0)),"",OFFSET('9. METAS'!$U$20,INT((ROW()-14)/2),0)))</f>
        <v/>
      </c>
      <c r="K184" s="245" t="str">
        <f ca="1">IF(MOD(ROW()-13,2)=0,IF(ISBLANK(OFFSET('12. SEGUIMIENTO 2027'!$O$14,INT((ROW()-13)/2),0)),"",OFFSET('12. SEGUIMIENTO 2027'!$O$14,INT((ROW()-13)/2),0)),IF(ISBLANK(OFFSET('9. METAS'!$V$20,INT((ROW()-14)/2),0)),"",OFFSET('9. METAS'!$V$20,INT((ROW()-14)/2),0)))</f>
        <v/>
      </c>
      <c r="L184" s="245" t="str">
        <f ca="1">IF(MOD(ROW()-13,2)=0,IF(ISBLANK(OFFSET('12. SEGUIMIENTO 2027'!$P$14,INT((ROW()-13)/2),0)),"",OFFSET('12. SEGUIMIENTO 2027'!$P$14,INT((ROW()-13)/2),0)),IF(ISBLANK(OFFSET('9. METAS'!$W$20,INT((ROW()-14)/2),0)),"",OFFSET('9. METAS'!$W$20,INT((ROW()-14)/2),0)))</f>
        <v/>
      </c>
      <c r="M184" s="246" t="str">
        <f ca="1">IF(MOD(ROW()-13,2)=0,IF(ISBLANK(OFFSET('12. SEGUIMIENTO 2027'!$Q$14,INT((ROW()-13)/2),0)),"",OFFSET('12. SEGUIMIENTO 2027'!$Q$14,INT((ROW()-13)/2),0)),IF(ISBLANK(OFFSET('9. METAS'!$X$20,INT((ROW()-14)/2),0)),"",OFFSET('9. METAS'!$X$20,INT((ROW()-14)/2),0)))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80">
        <f ca="1">IF(ISBLANK(OFFSET('9. METAS'!$L$20,INT((ROW()-13)/2),0)),"",OFFSET('9. METAS'!$L$20,INT((ROW()-13)/2),0))</f>
        <v>100</v>
      </c>
      <c r="I185" s="1004"/>
      <c r="J185" s="244" t="str">
        <f ca="1">IF(MOD(ROW()-13,2)=0,IF(ISBLANK(OFFSET('12. SEGUIMIENTO 2027'!$N$14,INT((ROW()-13)/2),0)),"",OFFSET('12. SEGUIMIENTO 2027'!$N$14,INT((ROW()-13)/2),0)),IF(ISBLANK(OFFSET('9. METAS'!$U$20,INT((ROW()-14)/2),0)),"",OFFSET('9. METAS'!$U$20,INT((ROW()-14)/2),0)))</f>
        <v/>
      </c>
      <c r="K185" s="245" t="str">
        <f ca="1">IF(MOD(ROW()-13,2)=0,IF(ISBLANK(OFFSET('12. SEGUIMIENTO 2027'!$O$14,INT((ROW()-13)/2),0)),"",OFFSET('12. SEGUIMIENTO 2027'!$O$14,INT((ROW()-13)/2),0)),IF(ISBLANK(OFFSET('9. METAS'!$V$20,INT((ROW()-14)/2),0)),"",OFFSET('9. METAS'!$V$20,INT((ROW()-14)/2),0)))</f>
        <v/>
      </c>
      <c r="L185" s="245" t="str">
        <f ca="1">IF(MOD(ROW()-13,2)=0,IF(ISBLANK(OFFSET('12. SEGUIMIENTO 2027'!$P$14,INT((ROW()-13)/2),0)),"",OFFSET('12. SEGUIMIENTO 2027'!$P$14,INT((ROW()-13)/2),0)),IF(ISBLANK(OFFSET('9. METAS'!$W$20,INT((ROW()-14)/2),0)),"",OFFSET('9. METAS'!$W$20,INT((ROW()-14)/2),0)))</f>
        <v/>
      </c>
      <c r="M185" s="246" t="str">
        <f ca="1">IF(MOD(ROW()-13,2)=0,IF(ISBLANK(OFFSET('12. SEGUIMIENTO 2027'!$Q$14,INT((ROW()-13)/2),0)),"",OFFSET('12. SEGUIMIENTO 2027'!$Q$14,INT((ROW()-13)/2),0)),IF(ISBLANK(OFFSET('9. METAS'!$X$20,INT((ROW()-14)/2),0)),"",OFFSET('9. METAS'!$X$20,INT((ROW()-14)/2),0)))</f>
        <v/>
      </c>
      <c r="N185" s="1006" t="str">
        <f t="shared" ref="N185" ca="1" si="168">IFERROR(J185/J186,"ND")</f>
        <v>ND</v>
      </c>
      <c r="O185" s="1008" t="str">
        <f t="shared" ref="O185" ca="1" si="169">IFERROR(((J185+K185)/H185),"ND")</f>
        <v>ND</v>
      </c>
      <c r="P185" s="1010"/>
    </row>
    <row r="186" spans="3:16">
      <c r="C186" s="1025"/>
      <c r="D186" s="1018"/>
      <c r="E186" s="1018"/>
      <c r="F186" s="1021"/>
      <c r="G186" s="1023"/>
      <c r="H186" s="1080"/>
      <c r="I186" s="1012"/>
      <c r="J186" s="244">
        <f ca="1">IF(MOD(ROW()-13,2)=0,IF(ISBLANK(OFFSET('12. SEGUIMIENTO 2027'!$N$14,INT((ROW()-13)/2),0)),"",OFFSET('12. SEGUIMIENTO 2027'!$N$14,INT((ROW()-13)/2),0)),IF(ISBLANK(OFFSET('9. METAS'!$U$20,INT((ROW()-14)/2),0)),"",OFFSET('9. METAS'!$U$20,INT((ROW()-14)/2),0)))</f>
        <v>25</v>
      </c>
      <c r="K186" s="245">
        <f ca="1">IF(MOD(ROW()-13,2)=0,IF(ISBLANK(OFFSET('12. SEGUIMIENTO 2027'!$O$14,INT((ROW()-13)/2),0)),"",OFFSET('12. SEGUIMIENTO 2027'!$O$14,INT((ROW()-13)/2),0)),IF(ISBLANK(OFFSET('9. METAS'!$V$20,INT((ROW()-14)/2),0)),"",OFFSET('9. METAS'!$V$20,INT((ROW()-14)/2),0)))</f>
        <v>25</v>
      </c>
      <c r="L186" s="245">
        <f ca="1">IF(MOD(ROW()-13,2)=0,IF(ISBLANK(OFFSET('12. SEGUIMIENTO 2027'!$P$14,INT((ROW()-13)/2),0)),"",OFFSET('12. SEGUIMIENTO 2027'!$P$14,INT((ROW()-13)/2),0)),IF(ISBLANK(OFFSET('9. METAS'!$W$20,INT((ROW()-14)/2),0)),"",OFFSET('9. METAS'!$W$20,INT((ROW()-14)/2),0)))</f>
        <v>25</v>
      </c>
      <c r="M186" s="246">
        <f ca="1">IF(MOD(ROW()-13,2)=0,IF(ISBLANK(OFFSET('12. SEGUIMIENTO 2027'!$Q$14,INT((ROW()-13)/2),0)),"",OFFSET('12. SEGUIMIENTO 2027'!$Q$14,INT((ROW()-13)/2),0)),IF(ISBLANK(OFFSET('9. METAS'!$X$20,INT((ROW()-14)/2),0)),"",OFFSET('9. METAS'!$X$20,INT((ROW()-14)/2),0)))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80">
        <f ca="1">IF(ISBLANK(OFFSET('9. METAS'!$L$20,INT((ROW()-13)/2),0)),"",OFFSET('9. METAS'!$L$20,INT((ROW()-13)/2),0))</f>
        <v>6</v>
      </c>
      <c r="I187" s="1004"/>
      <c r="J187" s="244" t="str">
        <f ca="1">IF(MOD(ROW()-13,2)=0,IF(ISBLANK(OFFSET('12. SEGUIMIENTO 2027'!$N$14,INT((ROW()-13)/2),0)),"",OFFSET('12. SEGUIMIENTO 2027'!$N$14,INT((ROW()-13)/2),0)),IF(ISBLANK(OFFSET('9. METAS'!$U$20,INT((ROW()-14)/2),0)),"",OFFSET('9. METAS'!$U$20,INT((ROW()-14)/2),0)))</f>
        <v/>
      </c>
      <c r="K187" s="245" t="str">
        <f ca="1">IF(MOD(ROW()-13,2)=0,IF(ISBLANK(OFFSET('12. SEGUIMIENTO 2027'!$O$14,INT((ROW()-13)/2),0)),"",OFFSET('12. SEGUIMIENTO 2027'!$O$14,INT((ROW()-13)/2),0)),IF(ISBLANK(OFFSET('9. METAS'!$V$20,INT((ROW()-14)/2),0)),"",OFFSET('9. METAS'!$V$20,INT((ROW()-14)/2),0)))</f>
        <v/>
      </c>
      <c r="L187" s="245" t="str">
        <f ca="1">IF(MOD(ROW()-13,2)=0,IF(ISBLANK(OFFSET('12. SEGUIMIENTO 2027'!$P$14,INT((ROW()-13)/2),0)),"",OFFSET('12. SEGUIMIENTO 2027'!$P$14,INT((ROW()-13)/2),0)),IF(ISBLANK(OFFSET('9. METAS'!$W$20,INT((ROW()-14)/2),0)),"",OFFSET('9. METAS'!$W$20,INT((ROW()-14)/2),0)))</f>
        <v/>
      </c>
      <c r="M187" s="246" t="str">
        <f ca="1">IF(MOD(ROW()-13,2)=0,IF(ISBLANK(OFFSET('12. SEGUIMIENTO 2027'!$Q$14,INT((ROW()-13)/2),0)),"",OFFSET('12. SEGUIMIENTO 2027'!$Q$14,INT((ROW()-13)/2),0)),IF(ISBLANK(OFFSET('9. METAS'!$X$20,INT((ROW()-14)/2),0)),"",OFFSET('9. METAS'!$X$20,INT((ROW()-14)/2),0)))</f>
        <v/>
      </c>
      <c r="N187" s="1006" t="str">
        <f t="shared" ref="N187" ca="1" si="170">IFERROR(J187/J188,"ND")</f>
        <v>ND</v>
      </c>
      <c r="O187" s="1008" t="str">
        <f t="shared" ref="O187" ca="1" si="171">IFERROR(((J187+K187)/H187),"ND")</f>
        <v>ND</v>
      </c>
      <c r="P187" s="1010"/>
    </row>
    <row r="188" spans="3:16">
      <c r="C188" s="1025"/>
      <c r="D188" s="1018"/>
      <c r="E188" s="1018"/>
      <c r="F188" s="1021"/>
      <c r="G188" s="1023"/>
      <c r="H188" s="1080"/>
      <c r="I188" s="1012"/>
      <c r="J188" s="244">
        <f ca="1">IF(MOD(ROW()-13,2)=0,IF(ISBLANK(OFFSET('12. SEGUIMIENTO 2027'!$N$14,INT((ROW()-13)/2),0)),"",OFFSET('12. SEGUIMIENTO 2027'!$N$14,INT((ROW()-13)/2),0)),IF(ISBLANK(OFFSET('9. METAS'!$U$20,INT((ROW()-14)/2),0)),"",OFFSET('9. METAS'!$U$20,INT((ROW()-14)/2),0)))</f>
        <v>1</v>
      </c>
      <c r="K188" s="245">
        <f ca="1">IF(MOD(ROW()-13,2)=0,IF(ISBLANK(OFFSET('12. SEGUIMIENTO 2027'!$O$14,INT((ROW()-13)/2),0)),"",OFFSET('12. SEGUIMIENTO 2027'!$O$14,INT((ROW()-13)/2),0)),IF(ISBLANK(OFFSET('9. METAS'!$V$20,INT((ROW()-14)/2),0)),"",OFFSET('9. METAS'!$V$20,INT((ROW()-14)/2),0)))</f>
        <v>2</v>
      </c>
      <c r="L188" s="245">
        <f ca="1">IF(MOD(ROW()-13,2)=0,IF(ISBLANK(OFFSET('12. SEGUIMIENTO 2027'!$P$14,INT((ROW()-13)/2),0)),"",OFFSET('12. SEGUIMIENTO 2027'!$P$14,INT((ROW()-13)/2),0)),IF(ISBLANK(OFFSET('9. METAS'!$W$20,INT((ROW()-14)/2),0)),"",OFFSET('9. METAS'!$W$20,INT((ROW()-14)/2),0)))</f>
        <v>2</v>
      </c>
      <c r="M188" s="246">
        <f ca="1">IF(MOD(ROW()-13,2)=0,IF(ISBLANK(OFFSET('12. SEGUIMIENTO 2027'!$Q$14,INT((ROW()-13)/2),0)),"",OFFSET('12. SEGUIMIENTO 2027'!$Q$14,INT((ROW()-13)/2),0)),IF(ISBLANK(OFFSET('9. METAS'!$X$20,INT((ROW()-14)/2),0)),"",OFFSET('9. METAS'!$X$20,INT((ROW()-14)/2),0)))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80" t="str">
        <f ca="1">IF(ISBLANK(OFFSET('9. METAS'!$L$20,INT((ROW()-13)/2),0)),"",OFFSET('9. METAS'!$L$20,INT((ROW()-13)/2),0))</f>
        <v/>
      </c>
      <c r="I189" s="1004"/>
      <c r="J189" s="244" t="str">
        <f ca="1">IF(MOD(ROW()-13,2)=0,IF(ISBLANK(OFFSET('12. SEGUIMIENTO 2027'!$N$14,INT((ROW()-13)/2),0)),"",OFFSET('12. SEGUIMIENTO 2027'!$N$14,INT((ROW()-13)/2),0)),IF(ISBLANK(OFFSET('9. METAS'!$U$20,INT((ROW()-14)/2),0)),"",OFFSET('9. METAS'!$U$20,INT((ROW()-14)/2),0)))</f>
        <v/>
      </c>
      <c r="K189" s="245" t="str">
        <f ca="1">IF(MOD(ROW()-13,2)=0,IF(ISBLANK(OFFSET('12. SEGUIMIENTO 2027'!$O$14,INT((ROW()-13)/2),0)),"",OFFSET('12. SEGUIMIENTO 2027'!$O$14,INT((ROW()-13)/2),0)),IF(ISBLANK(OFFSET('9. METAS'!$V$20,INT((ROW()-14)/2),0)),"",OFFSET('9. METAS'!$V$20,INT((ROW()-14)/2),0)))</f>
        <v/>
      </c>
      <c r="L189" s="245" t="str">
        <f ca="1">IF(MOD(ROW()-13,2)=0,IF(ISBLANK(OFFSET('12. SEGUIMIENTO 2027'!$P$14,INT((ROW()-13)/2),0)),"",OFFSET('12. SEGUIMIENTO 2027'!$P$14,INT((ROW()-13)/2),0)),IF(ISBLANK(OFFSET('9. METAS'!$W$20,INT((ROW()-14)/2),0)),"",OFFSET('9. METAS'!$W$20,INT((ROW()-14)/2),0)))</f>
        <v/>
      </c>
      <c r="M189" s="246" t="str">
        <f ca="1">IF(MOD(ROW()-13,2)=0,IF(ISBLANK(OFFSET('12. SEGUIMIENTO 2027'!$Q$14,INT((ROW()-13)/2),0)),"",OFFSET('12. SEGUIMIENTO 2027'!$Q$14,INT((ROW()-13)/2),0)),IF(ISBLANK(OFFSET('9. METAS'!$X$20,INT((ROW()-14)/2),0)),"",OFFSET('9. METAS'!$X$20,INT((ROW()-14)/2),0)))</f>
        <v/>
      </c>
      <c r="N189" s="1006" t="str">
        <f t="shared" ref="N189" ca="1" si="172">IFERROR(J189/J190,"ND")</f>
        <v>ND</v>
      </c>
      <c r="O189" s="1008" t="str">
        <f t="shared" ref="O189" ca="1" si="173">IFERROR(((J189+K189)/H189),"ND")</f>
        <v>ND</v>
      </c>
      <c r="P189" s="1010"/>
    </row>
    <row r="190" spans="3:16">
      <c r="C190" s="1025"/>
      <c r="D190" s="1018"/>
      <c r="E190" s="1018"/>
      <c r="F190" s="1021"/>
      <c r="G190" s="1023"/>
      <c r="H190" s="1080"/>
      <c r="I190" s="1012"/>
      <c r="J190" s="244" t="str">
        <f ca="1">IF(MOD(ROW()-13,2)=0,IF(ISBLANK(OFFSET('12. SEGUIMIENTO 2027'!$N$14,INT((ROW()-13)/2),0)),"",OFFSET('12. SEGUIMIENTO 2027'!$N$14,INT((ROW()-13)/2),0)),IF(ISBLANK(OFFSET('9. METAS'!$U$20,INT((ROW()-14)/2),0)),"",OFFSET('9. METAS'!$U$20,INT((ROW()-14)/2),0)))</f>
        <v/>
      </c>
      <c r="K190" s="245" t="str">
        <f ca="1">IF(MOD(ROW()-13,2)=0,IF(ISBLANK(OFFSET('12. SEGUIMIENTO 2027'!$O$14,INT((ROW()-13)/2),0)),"",OFFSET('12. SEGUIMIENTO 2027'!$O$14,INT((ROW()-13)/2),0)),IF(ISBLANK(OFFSET('9. METAS'!$V$20,INT((ROW()-14)/2),0)),"",OFFSET('9. METAS'!$V$20,INT((ROW()-14)/2),0)))</f>
        <v/>
      </c>
      <c r="L190" s="245" t="str">
        <f ca="1">IF(MOD(ROW()-13,2)=0,IF(ISBLANK(OFFSET('12. SEGUIMIENTO 2027'!$P$14,INT((ROW()-13)/2),0)),"",OFFSET('12. SEGUIMIENTO 2027'!$P$14,INT((ROW()-13)/2),0)),IF(ISBLANK(OFFSET('9. METAS'!$W$20,INT((ROW()-14)/2),0)),"",OFFSET('9. METAS'!$W$20,INT((ROW()-14)/2),0)))</f>
        <v/>
      </c>
      <c r="M190" s="246" t="str">
        <f ca="1">IF(MOD(ROW()-13,2)=0,IF(ISBLANK(OFFSET('12. SEGUIMIENTO 2027'!$Q$14,INT((ROW()-13)/2),0)),"",OFFSET('12. SEGUIMIENTO 2027'!$Q$14,INT((ROW()-13)/2),0)),IF(ISBLANK(OFFSET('9. METAS'!$X$20,INT((ROW()-14)/2),0)),"",OFFSET('9. METAS'!$X$20,INT((ROW()-14)/2),0)))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80" t="str">
        <f ca="1">IF(ISBLANK(OFFSET('9. METAS'!$L$20,INT((ROW()-13)/2),0)),"",OFFSET('9. METAS'!$L$20,INT((ROW()-13)/2),0))</f>
        <v/>
      </c>
      <c r="I191" s="1004"/>
      <c r="J191" s="244" t="str">
        <f ca="1">IF(MOD(ROW()-13,2)=0,IF(ISBLANK(OFFSET('12. SEGUIMIENTO 2027'!$N$14,INT((ROW()-13)/2),0)),"",OFFSET('12. SEGUIMIENTO 2027'!$N$14,INT((ROW()-13)/2),0)),IF(ISBLANK(OFFSET('9. METAS'!$U$20,INT((ROW()-14)/2),0)),"",OFFSET('9. METAS'!$U$20,INT((ROW()-14)/2),0)))</f>
        <v/>
      </c>
      <c r="K191" s="245" t="str">
        <f ca="1">IF(MOD(ROW()-13,2)=0,IF(ISBLANK(OFFSET('12. SEGUIMIENTO 2027'!$O$14,INT((ROW()-13)/2),0)),"",OFFSET('12. SEGUIMIENTO 2027'!$O$14,INT((ROW()-13)/2),0)),IF(ISBLANK(OFFSET('9. METAS'!$V$20,INT((ROW()-14)/2),0)),"",OFFSET('9. METAS'!$V$20,INT((ROW()-14)/2),0)))</f>
        <v/>
      </c>
      <c r="L191" s="245" t="str">
        <f ca="1">IF(MOD(ROW()-13,2)=0,IF(ISBLANK(OFFSET('12. SEGUIMIENTO 2027'!$P$14,INT((ROW()-13)/2),0)),"",OFFSET('12. SEGUIMIENTO 2027'!$P$14,INT((ROW()-13)/2),0)),IF(ISBLANK(OFFSET('9. METAS'!$W$20,INT((ROW()-14)/2),0)),"",OFFSET('9. METAS'!$W$20,INT((ROW()-14)/2),0)))</f>
        <v/>
      </c>
      <c r="M191" s="246" t="str">
        <f ca="1">IF(MOD(ROW()-13,2)=0,IF(ISBLANK(OFFSET('12. SEGUIMIENTO 2027'!$Q$14,INT((ROW()-13)/2),0)),"",OFFSET('12. SEGUIMIENTO 2027'!$Q$14,INT((ROW()-13)/2),0)),IF(ISBLANK(OFFSET('9. METAS'!$X$20,INT((ROW()-14)/2),0)),"",OFFSET('9. METAS'!$X$20,INT((ROW()-14)/2),0)))</f>
        <v/>
      </c>
      <c r="N191" s="1006" t="str">
        <f t="shared" ref="N191" ca="1" si="174">IFERROR(J191/J192,"ND")</f>
        <v>ND</v>
      </c>
      <c r="O191" s="1008" t="str">
        <f t="shared" ref="O191" ca="1" si="175">IFERROR(((J191+K191)/H191),"ND")</f>
        <v>ND</v>
      </c>
      <c r="P191" s="1010"/>
    </row>
    <row r="192" spans="3:16">
      <c r="C192" s="1025"/>
      <c r="D192" s="1018"/>
      <c r="E192" s="1018"/>
      <c r="F192" s="1021"/>
      <c r="G192" s="1023"/>
      <c r="H192" s="1080"/>
      <c r="I192" s="1012"/>
      <c r="J192" s="244" t="str">
        <f ca="1">IF(MOD(ROW()-13,2)=0,IF(ISBLANK(OFFSET('12. SEGUIMIENTO 2027'!$N$14,INT((ROW()-13)/2),0)),"",OFFSET('12. SEGUIMIENTO 2027'!$N$14,INT((ROW()-13)/2),0)),IF(ISBLANK(OFFSET('9. METAS'!$U$20,INT((ROW()-14)/2),0)),"",OFFSET('9. METAS'!$U$20,INT((ROW()-14)/2),0)))</f>
        <v/>
      </c>
      <c r="K192" s="245" t="str">
        <f ca="1">IF(MOD(ROW()-13,2)=0,IF(ISBLANK(OFFSET('12. SEGUIMIENTO 2027'!$O$14,INT((ROW()-13)/2),0)),"",OFFSET('12. SEGUIMIENTO 2027'!$O$14,INT((ROW()-13)/2),0)),IF(ISBLANK(OFFSET('9. METAS'!$V$20,INT((ROW()-14)/2),0)),"",OFFSET('9. METAS'!$V$20,INT((ROW()-14)/2),0)))</f>
        <v/>
      </c>
      <c r="L192" s="245" t="str">
        <f ca="1">IF(MOD(ROW()-13,2)=0,IF(ISBLANK(OFFSET('12. SEGUIMIENTO 2027'!$P$14,INT((ROW()-13)/2),0)),"",OFFSET('12. SEGUIMIENTO 2027'!$P$14,INT((ROW()-13)/2),0)),IF(ISBLANK(OFFSET('9. METAS'!$W$20,INT((ROW()-14)/2),0)),"",OFFSET('9. METAS'!$W$20,INT((ROW()-14)/2),0)))</f>
        <v/>
      </c>
      <c r="M192" s="246" t="str">
        <f ca="1">IF(MOD(ROW()-13,2)=0,IF(ISBLANK(OFFSET('12. SEGUIMIENTO 2027'!$Q$14,INT((ROW()-13)/2),0)),"",OFFSET('12. SEGUIMIENTO 2027'!$Q$14,INT((ROW()-13)/2),0)),IF(ISBLANK(OFFSET('9. METAS'!$X$20,INT((ROW()-14)/2),0)),"",OFFSET('9. METAS'!$X$20,INT((ROW()-14)/2),0)))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80" t="str">
        <f ca="1">IF(ISBLANK(OFFSET('9. METAS'!$L$20,INT((ROW()-13)/2),0)),"",OFFSET('9. METAS'!$L$20,INT((ROW()-13)/2),0))</f>
        <v/>
      </c>
      <c r="I193" s="1004"/>
      <c r="J193" s="244" t="str">
        <f ca="1">IF(MOD(ROW()-13,2)=0,IF(ISBLANK(OFFSET('12. SEGUIMIENTO 2027'!$N$14,INT((ROW()-13)/2),0)),"",OFFSET('12. SEGUIMIENTO 2027'!$N$14,INT((ROW()-13)/2),0)),IF(ISBLANK(OFFSET('9. METAS'!$U$20,INT((ROW()-14)/2),0)),"",OFFSET('9. METAS'!$U$20,INT((ROW()-14)/2),0)))</f>
        <v/>
      </c>
      <c r="K193" s="245" t="str">
        <f ca="1">IF(MOD(ROW()-13,2)=0,IF(ISBLANK(OFFSET('12. SEGUIMIENTO 2027'!$O$14,INT((ROW()-13)/2),0)),"",OFFSET('12. SEGUIMIENTO 2027'!$O$14,INT((ROW()-13)/2),0)),IF(ISBLANK(OFFSET('9. METAS'!$V$20,INT((ROW()-14)/2),0)),"",OFFSET('9. METAS'!$V$20,INT((ROW()-14)/2),0)))</f>
        <v/>
      </c>
      <c r="L193" s="245" t="str">
        <f ca="1">IF(MOD(ROW()-13,2)=0,IF(ISBLANK(OFFSET('12. SEGUIMIENTO 2027'!$P$14,INT((ROW()-13)/2),0)),"",OFFSET('12. SEGUIMIENTO 2027'!$P$14,INT((ROW()-13)/2),0)),IF(ISBLANK(OFFSET('9. METAS'!$W$20,INT((ROW()-14)/2),0)),"",OFFSET('9. METAS'!$W$20,INT((ROW()-14)/2),0)))</f>
        <v/>
      </c>
      <c r="M193" s="246" t="str">
        <f ca="1">IF(MOD(ROW()-13,2)=0,IF(ISBLANK(OFFSET('12. SEGUIMIENTO 2027'!$Q$14,INT((ROW()-13)/2),0)),"",OFFSET('12. SEGUIMIENTO 2027'!$Q$14,INT((ROW()-13)/2),0)),IF(ISBLANK(OFFSET('9. METAS'!$X$20,INT((ROW()-14)/2),0)),"",OFFSET('9. METAS'!$X$20,INT((ROW()-14)/2),0)))</f>
        <v/>
      </c>
      <c r="N193" s="1006" t="str">
        <f t="shared" ref="N193" ca="1" si="176">IFERROR(J193/J194,"ND")</f>
        <v>ND</v>
      </c>
      <c r="O193" s="1008" t="str">
        <f t="shared" ref="O193" ca="1" si="177">IFERROR(((J193+K193)/H193),"ND")</f>
        <v>ND</v>
      </c>
      <c r="P193" s="1010"/>
    </row>
    <row r="194" spans="3:16">
      <c r="C194" s="1025"/>
      <c r="D194" s="1018"/>
      <c r="E194" s="1018"/>
      <c r="F194" s="1021"/>
      <c r="G194" s="1023"/>
      <c r="H194" s="1080"/>
      <c r="I194" s="1012"/>
      <c r="J194" s="244" t="str">
        <f ca="1">IF(MOD(ROW()-13,2)=0,IF(ISBLANK(OFFSET('12. SEGUIMIENTO 2027'!$N$14,INT((ROW()-13)/2),0)),"",OFFSET('12. SEGUIMIENTO 2027'!$N$14,INT((ROW()-13)/2),0)),IF(ISBLANK(OFFSET('9. METAS'!$U$20,INT((ROW()-14)/2),0)),"",OFFSET('9. METAS'!$U$20,INT((ROW()-14)/2),0)))</f>
        <v/>
      </c>
      <c r="K194" s="245" t="str">
        <f ca="1">IF(MOD(ROW()-13,2)=0,IF(ISBLANK(OFFSET('12. SEGUIMIENTO 2027'!$O$14,INT((ROW()-13)/2),0)),"",OFFSET('12. SEGUIMIENTO 2027'!$O$14,INT((ROW()-13)/2),0)),IF(ISBLANK(OFFSET('9. METAS'!$V$20,INT((ROW()-14)/2),0)),"",OFFSET('9. METAS'!$V$20,INT((ROW()-14)/2),0)))</f>
        <v/>
      </c>
      <c r="L194" s="245" t="str">
        <f ca="1">IF(MOD(ROW()-13,2)=0,IF(ISBLANK(OFFSET('12. SEGUIMIENTO 2027'!$P$14,INT((ROW()-13)/2),0)),"",OFFSET('12. SEGUIMIENTO 2027'!$P$14,INT((ROW()-13)/2),0)),IF(ISBLANK(OFFSET('9. METAS'!$W$20,INT((ROW()-14)/2),0)),"",OFFSET('9. METAS'!$W$20,INT((ROW()-14)/2),0)))</f>
        <v/>
      </c>
      <c r="M194" s="246" t="str">
        <f ca="1">IF(MOD(ROW()-13,2)=0,IF(ISBLANK(OFFSET('12. SEGUIMIENTO 2027'!$Q$14,INT((ROW()-13)/2),0)),"",OFFSET('12. SEGUIMIENTO 2027'!$Q$14,INT((ROW()-13)/2),0)),IF(ISBLANK(OFFSET('9. METAS'!$X$20,INT((ROW()-14)/2),0)),"",OFFSET('9. METAS'!$X$20,INT((ROW()-14)/2),0)))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80" t="str">
        <f ca="1">IF(ISBLANK(OFFSET('9. METAS'!$L$20,INT((ROW()-13)/2),0)),"",OFFSET('9. METAS'!$L$20,INT((ROW()-13)/2),0))</f>
        <v/>
      </c>
      <c r="I195" s="1004"/>
      <c r="J195" s="244" t="str">
        <f ca="1">IF(MOD(ROW()-13,2)=0,IF(ISBLANK(OFFSET('12. SEGUIMIENTO 2027'!$N$14,INT((ROW()-13)/2),0)),"",OFFSET('12. SEGUIMIENTO 2027'!$N$14,INT((ROW()-13)/2),0)),IF(ISBLANK(OFFSET('9. METAS'!$U$20,INT((ROW()-14)/2),0)),"",OFFSET('9. METAS'!$U$20,INT((ROW()-14)/2),0)))</f>
        <v/>
      </c>
      <c r="K195" s="245" t="str">
        <f ca="1">IF(MOD(ROW()-13,2)=0,IF(ISBLANK(OFFSET('12. SEGUIMIENTO 2027'!$O$14,INT((ROW()-13)/2),0)),"",OFFSET('12. SEGUIMIENTO 2027'!$O$14,INT((ROW()-13)/2),0)),IF(ISBLANK(OFFSET('9. METAS'!$V$20,INT((ROW()-14)/2),0)),"",OFFSET('9. METAS'!$V$20,INT((ROW()-14)/2),0)))</f>
        <v/>
      </c>
      <c r="L195" s="245" t="str">
        <f ca="1">IF(MOD(ROW()-13,2)=0,IF(ISBLANK(OFFSET('12. SEGUIMIENTO 2027'!$P$14,INT((ROW()-13)/2),0)),"",OFFSET('12. SEGUIMIENTO 2027'!$P$14,INT((ROW()-13)/2),0)),IF(ISBLANK(OFFSET('9. METAS'!$W$20,INT((ROW()-14)/2),0)),"",OFFSET('9. METAS'!$W$20,INT((ROW()-14)/2),0)))</f>
        <v/>
      </c>
      <c r="M195" s="246" t="str">
        <f ca="1">IF(MOD(ROW()-13,2)=0,IF(ISBLANK(OFFSET('12. SEGUIMIENTO 2027'!$Q$14,INT((ROW()-13)/2),0)),"",OFFSET('12. SEGUIMIENTO 2027'!$Q$14,INT((ROW()-13)/2),0)),IF(ISBLANK(OFFSET('9. METAS'!$X$20,INT((ROW()-14)/2),0)),"",OFFSET('9. METAS'!$X$20,INT((ROW()-14)/2),0)))</f>
        <v/>
      </c>
      <c r="N195" s="1006" t="str">
        <f t="shared" ref="N195" ca="1" si="178">IFERROR(J195/J196,"ND")</f>
        <v>ND</v>
      </c>
      <c r="O195" s="1008" t="str">
        <f t="shared" ref="O195" ca="1" si="179">IFERROR(((J195+K195)/H195),"ND")</f>
        <v>ND</v>
      </c>
      <c r="P195" s="1010"/>
    </row>
    <row r="196" spans="3:16">
      <c r="C196" s="1025"/>
      <c r="D196" s="1018"/>
      <c r="E196" s="1018"/>
      <c r="F196" s="1021"/>
      <c r="G196" s="1023"/>
      <c r="H196" s="1080"/>
      <c r="I196" s="1012"/>
      <c r="J196" s="244" t="str">
        <f ca="1">IF(MOD(ROW()-13,2)=0,IF(ISBLANK(OFFSET('12. SEGUIMIENTO 2027'!$N$14,INT((ROW()-13)/2),0)),"",OFFSET('12. SEGUIMIENTO 2027'!$N$14,INT((ROW()-13)/2),0)),IF(ISBLANK(OFFSET('9. METAS'!$U$20,INT((ROW()-14)/2),0)),"",OFFSET('9. METAS'!$U$20,INT((ROW()-14)/2),0)))</f>
        <v/>
      </c>
      <c r="K196" s="245" t="str">
        <f ca="1">IF(MOD(ROW()-13,2)=0,IF(ISBLANK(OFFSET('12. SEGUIMIENTO 2027'!$O$14,INT((ROW()-13)/2),0)),"",OFFSET('12. SEGUIMIENTO 2027'!$O$14,INT((ROW()-13)/2),0)),IF(ISBLANK(OFFSET('9. METAS'!$V$20,INT((ROW()-14)/2),0)),"",OFFSET('9. METAS'!$V$20,INT((ROW()-14)/2),0)))</f>
        <v/>
      </c>
      <c r="L196" s="245" t="str">
        <f ca="1">IF(MOD(ROW()-13,2)=0,IF(ISBLANK(OFFSET('12. SEGUIMIENTO 2027'!$P$14,INT((ROW()-13)/2),0)),"",OFFSET('12. SEGUIMIENTO 2027'!$P$14,INT((ROW()-13)/2),0)),IF(ISBLANK(OFFSET('9. METAS'!$W$20,INT((ROW()-14)/2),0)),"",OFFSET('9. METAS'!$W$20,INT((ROW()-14)/2),0)))</f>
        <v/>
      </c>
      <c r="M196" s="246" t="str">
        <f ca="1">IF(MOD(ROW()-13,2)=0,IF(ISBLANK(OFFSET('12. SEGUIMIENTO 2027'!$Q$14,INT((ROW()-13)/2),0)),"",OFFSET('12. SEGUIMIENTO 2027'!$Q$14,INT((ROW()-13)/2),0)),IF(ISBLANK(OFFSET('9. METAS'!$X$20,INT((ROW()-14)/2),0)),"",OFFSET('9. METAS'!$X$20,INT((ROW()-14)/2),0)))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80">
        <f ca="1">IF(ISBLANK(OFFSET('9. METAS'!$L$20,INT((ROW()-13)/2),0)),"",OFFSET('9. METAS'!$L$20,INT((ROW()-13)/2),0))</f>
        <v>100</v>
      </c>
      <c r="I197" s="1004"/>
      <c r="J197" s="244" t="str">
        <f ca="1">IF(MOD(ROW()-13,2)=0,IF(ISBLANK(OFFSET('12. SEGUIMIENTO 2027'!$N$14,INT((ROW()-13)/2),0)),"",OFFSET('12. SEGUIMIENTO 2027'!$N$14,INT((ROW()-13)/2),0)),IF(ISBLANK(OFFSET('9. METAS'!$U$20,INT((ROW()-14)/2),0)),"",OFFSET('9. METAS'!$U$20,INT((ROW()-14)/2),0)))</f>
        <v/>
      </c>
      <c r="K197" s="245" t="str">
        <f ca="1">IF(MOD(ROW()-13,2)=0,IF(ISBLANK(OFFSET('12. SEGUIMIENTO 2027'!$O$14,INT((ROW()-13)/2),0)),"",OFFSET('12. SEGUIMIENTO 2027'!$O$14,INT((ROW()-13)/2),0)),IF(ISBLANK(OFFSET('9. METAS'!$V$20,INT((ROW()-14)/2),0)),"",OFFSET('9. METAS'!$V$20,INT((ROW()-14)/2),0)))</f>
        <v/>
      </c>
      <c r="L197" s="245" t="str">
        <f ca="1">IF(MOD(ROW()-13,2)=0,IF(ISBLANK(OFFSET('12. SEGUIMIENTO 2027'!$P$14,INT((ROW()-13)/2),0)),"",OFFSET('12. SEGUIMIENTO 2027'!$P$14,INT((ROW()-13)/2),0)),IF(ISBLANK(OFFSET('9. METAS'!$W$20,INT((ROW()-14)/2),0)),"",OFFSET('9. METAS'!$W$20,INT((ROW()-14)/2),0)))</f>
        <v/>
      </c>
      <c r="M197" s="246" t="str">
        <f ca="1">IF(MOD(ROW()-13,2)=0,IF(ISBLANK(OFFSET('12. SEGUIMIENTO 2027'!$Q$14,INT((ROW()-13)/2),0)),"",OFFSET('12. SEGUIMIENTO 2027'!$Q$14,INT((ROW()-13)/2),0)),IF(ISBLANK(OFFSET('9. METAS'!$X$20,INT((ROW()-14)/2),0)),"",OFFSET('9. METAS'!$X$20,INT((ROW()-14)/2),0)))</f>
        <v/>
      </c>
      <c r="N197" s="1006" t="str">
        <f t="shared" ref="N197" ca="1" si="180">IFERROR(J197/J198,"ND")</f>
        <v>ND</v>
      </c>
      <c r="O197" s="1008" t="str">
        <f t="shared" ref="O197" ca="1" si="181">IFERROR(((J197+K197)/H197),"ND")</f>
        <v>ND</v>
      </c>
      <c r="P197" s="1010"/>
    </row>
    <row r="198" spans="3:16">
      <c r="C198" s="1025"/>
      <c r="D198" s="1018"/>
      <c r="E198" s="1018"/>
      <c r="F198" s="1021"/>
      <c r="G198" s="1023"/>
      <c r="H198" s="1080"/>
      <c r="I198" s="1012"/>
      <c r="J198" s="244">
        <f ca="1">IF(MOD(ROW()-13,2)=0,IF(ISBLANK(OFFSET('12. SEGUIMIENTO 2027'!$N$14,INT((ROW()-13)/2),0)),"",OFFSET('12. SEGUIMIENTO 2027'!$N$14,INT((ROW()-13)/2),0)),IF(ISBLANK(OFFSET('9. METAS'!$U$20,INT((ROW()-14)/2),0)),"",OFFSET('9. METAS'!$U$20,INT((ROW()-14)/2),0)))</f>
        <v>25</v>
      </c>
      <c r="K198" s="245">
        <f ca="1">IF(MOD(ROW()-13,2)=0,IF(ISBLANK(OFFSET('12. SEGUIMIENTO 2027'!$O$14,INT((ROW()-13)/2),0)),"",OFFSET('12. SEGUIMIENTO 2027'!$O$14,INT((ROW()-13)/2),0)),IF(ISBLANK(OFFSET('9. METAS'!$V$20,INT((ROW()-14)/2),0)),"",OFFSET('9. METAS'!$V$20,INT((ROW()-14)/2),0)))</f>
        <v>25</v>
      </c>
      <c r="L198" s="245">
        <f ca="1">IF(MOD(ROW()-13,2)=0,IF(ISBLANK(OFFSET('12. SEGUIMIENTO 2027'!$P$14,INT((ROW()-13)/2),0)),"",OFFSET('12. SEGUIMIENTO 2027'!$P$14,INT((ROW()-13)/2),0)),IF(ISBLANK(OFFSET('9. METAS'!$W$20,INT((ROW()-14)/2),0)),"",OFFSET('9. METAS'!$W$20,INT((ROW()-14)/2),0)))</f>
        <v>25</v>
      </c>
      <c r="M198" s="246">
        <f ca="1">IF(MOD(ROW()-13,2)=0,IF(ISBLANK(OFFSET('12. SEGUIMIENTO 2027'!$Q$14,INT((ROW()-13)/2),0)),"",OFFSET('12. SEGUIMIENTO 2027'!$Q$14,INT((ROW()-13)/2),0)),IF(ISBLANK(OFFSET('9. METAS'!$X$20,INT((ROW()-14)/2),0)),"",OFFSET('9. METAS'!$X$20,INT((ROW()-14)/2),0)))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80">
        <f ca="1">IF(ISBLANK(OFFSET('9. METAS'!$L$20,INT((ROW()-13)/2),0)),"",OFFSET('9. METAS'!$L$20,INT((ROW()-13)/2),0))</f>
        <v>10600</v>
      </c>
      <c r="I199" s="1004"/>
      <c r="J199" s="244" t="str">
        <f ca="1">IF(MOD(ROW()-13,2)=0,IF(ISBLANK(OFFSET('12. SEGUIMIENTO 2027'!$N$14,INT((ROW()-13)/2),0)),"",OFFSET('12. SEGUIMIENTO 2027'!$N$14,INT((ROW()-13)/2),0)),IF(ISBLANK(OFFSET('9. METAS'!$U$20,INT((ROW()-14)/2),0)),"",OFFSET('9. METAS'!$U$20,INT((ROW()-14)/2),0)))</f>
        <v/>
      </c>
      <c r="K199" s="245" t="str">
        <f ca="1">IF(MOD(ROW()-13,2)=0,IF(ISBLANK(OFFSET('12. SEGUIMIENTO 2027'!$O$14,INT((ROW()-13)/2),0)),"",OFFSET('12. SEGUIMIENTO 2027'!$O$14,INT((ROW()-13)/2),0)),IF(ISBLANK(OFFSET('9. METAS'!$V$20,INT((ROW()-14)/2),0)),"",OFFSET('9. METAS'!$V$20,INT((ROW()-14)/2),0)))</f>
        <v/>
      </c>
      <c r="L199" s="245" t="str">
        <f ca="1">IF(MOD(ROW()-13,2)=0,IF(ISBLANK(OFFSET('12. SEGUIMIENTO 2027'!$P$14,INT((ROW()-13)/2),0)),"",OFFSET('12. SEGUIMIENTO 2027'!$P$14,INT((ROW()-13)/2),0)),IF(ISBLANK(OFFSET('9. METAS'!$W$20,INT((ROW()-14)/2),0)),"",OFFSET('9. METAS'!$W$20,INT((ROW()-14)/2),0)))</f>
        <v/>
      </c>
      <c r="M199" s="246" t="str">
        <f ca="1">IF(MOD(ROW()-13,2)=0,IF(ISBLANK(OFFSET('12. SEGUIMIENTO 2027'!$Q$14,INT((ROW()-13)/2),0)),"",OFFSET('12. SEGUIMIENTO 2027'!$Q$14,INT((ROW()-13)/2),0)),IF(ISBLANK(OFFSET('9. METAS'!$X$20,INT((ROW()-14)/2),0)),"",OFFSET('9. METAS'!$X$20,INT((ROW()-14)/2),0)))</f>
        <v/>
      </c>
      <c r="N199" s="1006" t="str">
        <f t="shared" ref="N199" ca="1" si="182">IFERROR(J199/J200,"ND")</f>
        <v>ND</v>
      </c>
      <c r="O199" s="1008" t="str">
        <f t="shared" ref="O199" ca="1" si="183">IFERROR(((J199+K199)/H199),"ND")</f>
        <v>ND</v>
      </c>
      <c r="P199" s="1010"/>
    </row>
    <row r="200" spans="3:16">
      <c r="C200" s="1025"/>
      <c r="D200" s="1018"/>
      <c r="E200" s="1018"/>
      <c r="F200" s="1021"/>
      <c r="G200" s="1023"/>
      <c r="H200" s="1080"/>
      <c r="I200" s="1012"/>
      <c r="J200" s="244">
        <f ca="1">IF(MOD(ROW()-13,2)=0,IF(ISBLANK(OFFSET('12. SEGUIMIENTO 2027'!$N$14,INT((ROW()-13)/2),0)),"",OFFSET('12. SEGUIMIENTO 2027'!$N$14,INT((ROW()-13)/2),0)),IF(ISBLANK(OFFSET('9. METAS'!$U$20,INT((ROW()-14)/2),0)),"",OFFSET('9. METAS'!$U$20,INT((ROW()-14)/2),0)))</f>
        <v>2515</v>
      </c>
      <c r="K200" s="245">
        <f ca="1">IF(MOD(ROW()-13,2)=0,IF(ISBLANK(OFFSET('12. SEGUIMIENTO 2027'!$O$14,INT((ROW()-13)/2),0)),"",OFFSET('12. SEGUIMIENTO 2027'!$O$14,INT((ROW()-13)/2),0)),IF(ISBLANK(OFFSET('9. METAS'!$V$20,INT((ROW()-14)/2),0)),"",OFFSET('9. METAS'!$V$20,INT((ROW()-14)/2),0)))</f>
        <v>2785</v>
      </c>
      <c r="L200" s="245">
        <f ca="1">IF(MOD(ROW()-13,2)=0,IF(ISBLANK(OFFSET('12. SEGUIMIENTO 2027'!$P$14,INT((ROW()-13)/2),0)),"",OFFSET('12. SEGUIMIENTO 2027'!$P$14,INT((ROW()-13)/2),0)),IF(ISBLANK(OFFSET('9. METAS'!$W$20,INT((ROW()-14)/2),0)),"",OFFSET('9. METAS'!$W$20,INT((ROW()-14)/2),0)))</f>
        <v>2790</v>
      </c>
      <c r="M200" s="246">
        <f ca="1">IF(MOD(ROW()-13,2)=0,IF(ISBLANK(OFFSET('12. SEGUIMIENTO 2027'!$Q$14,INT((ROW()-13)/2),0)),"",OFFSET('12. SEGUIMIENTO 2027'!$Q$14,INT((ROW()-13)/2),0)),IF(ISBLANK(OFFSET('9. METAS'!$X$20,INT((ROW()-14)/2),0)),"",OFFSET('9. METAS'!$X$20,INT((ROW()-14)/2),0)))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80" t="str">
        <f ca="1">IF(ISBLANK(OFFSET('9. METAS'!$L$20,INT((ROW()-13)/2),0)),"",OFFSET('9. METAS'!$L$20,INT((ROW()-13)/2),0))</f>
        <v/>
      </c>
      <c r="I201" s="1004"/>
      <c r="J201" s="244" t="str">
        <f ca="1">IF(MOD(ROW()-13,2)=0,IF(ISBLANK(OFFSET('12. SEGUIMIENTO 2027'!$N$14,INT((ROW()-13)/2),0)),"",OFFSET('12. SEGUIMIENTO 2027'!$N$14,INT((ROW()-13)/2),0)),IF(ISBLANK(OFFSET('9. METAS'!$U$20,INT((ROW()-14)/2),0)),"",OFFSET('9. METAS'!$U$20,INT((ROW()-14)/2),0)))</f>
        <v/>
      </c>
      <c r="K201" s="245" t="str">
        <f ca="1">IF(MOD(ROW()-13,2)=0,IF(ISBLANK(OFFSET('12. SEGUIMIENTO 2027'!$O$14,INT((ROW()-13)/2),0)),"",OFFSET('12. SEGUIMIENTO 2027'!$O$14,INT((ROW()-13)/2),0)),IF(ISBLANK(OFFSET('9. METAS'!$V$20,INT((ROW()-14)/2),0)),"",OFFSET('9. METAS'!$V$20,INT((ROW()-14)/2),0)))</f>
        <v/>
      </c>
      <c r="L201" s="245" t="str">
        <f ca="1">IF(MOD(ROW()-13,2)=0,IF(ISBLANK(OFFSET('12. SEGUIMIENTO 2027'!$P$14,INT((ROW()-13)/2),0)),"",OFFSET('12. SEGUIMIENTO 2027'!$P$14,INT((ROW()-13)/2),0)),IF(ISBLANK(OFFSET('9. METAS'!$W$20,INT((ROW()-14)/2),0)),"",OFFSET('9. METAS'!$W$20,INT((ROW()-14)/2),0)))</f>
        <v/>
      </c>
      <c r="M201" s="246" t="str">
        <f ca="1">IF(MOD(ROW()-13,2)=0,IF(ISBLANK(OFFSET('12. SEGUIMIENTO 2027'!$Q$14,INT((ROW()-13)/2),0)),"",OFFSET('12. SEGUIMIENTO 2027'!$Q$14,INT((ROW()-13)/2),0)),IF(ISBLANK(OFFSET('9. METAS'!$X$20,INT((ROW()-14)/2),0)),"",OFFSET('9. METAS'!$X$20,INT((ROW()-14)/2),0)))</f>
        <v/>
      </c>
      <c r="N201" s="1006" t="str">
        <f t="shared" ref="N201" ca="1" si="184">IFERROR(J201/J202,"ND")</f>
        <v>ND</v>
      </c>
      <c r="O201" s="1008" t="str">
        <f t="shared" ref="O201" ca="1" si="185">IFERROR(((J201+K201)/H201),"ND")</f>
        <v>ND</v>
      </c>
      <c r="P201" s="1010"/>
    </row>
    <row r="202" spans="3:16">
      <c r="C202" s="1025"/>
      <c r="D202" s="1018"/>
      <c r="E202" s="1018"/>
      <c r="F202" s="1021"/>
      <c r="G202" s="1023"/>
      <c r="H202" s="1080"/>
      <c r="I202" s="1012"/>
      <c r="J202" s="244" t="str">
        <f ca="1">IF(MOD(ROW()-13,2)=0,IF(ISBLANK(OFFSET('12. SEGUIMIENTO 2027'!$N$14,INT((ROW()-13)/2),0)),"",OFFSET('12. SEGUIMIENTO 2027'!$N$14,INT((ROW()-13)/2),0)),IF(ISBLANK(OFFSET('9. METAS'!$U$20,INT((ROW()-14)/2),0)),"",OFFSET('9. METAS'!$U$20,INT((ROW()-14)/2),0)))</f>
        <v/>
      </c>
      <c r="K202" s="245" t="str">
        <f ca="1">IF(MOD(ROW()-13,2)=0,IF(ISBLANK(OFFSET('12. SEGUIMIENTO 2027'!$O$14,INT((ROW()-13)/2),0)),"",OFFSET('12. SEGUIMIENTO 2027'!$O$14,INT((ROW()-13)/2),0)),IF(ISBLANK(OFFSET('9. METAS'!$V$20,INT((ROW()-14)/2),0)),"",OFFSET('9. METAS'!$V$20,INT((ROW()-14)/2),0)))</f>
        <v/>
      </c>
      <c r="L202" s="245" t="str">
        <f ca="1">IF(MOD(ROW()-13,2)=0,IF(ISBLANK(OFFSET('12. SEGUIMIENTO 2027'!$P$14,INT((ROW()-13)/2),0)),"",OFFSET('12. SEGUIMIENTO 2027'!$P$14,INT((ROW()-13)/2),0)),IF(ISBLANK(OFFSET('9. METAS'!$W$20,INT((ROW()-14)/2),0)),"",OFFSET('9. METAS'!$W$20,INT((ROW()-14)/2),0)))</f>
        <v/>
      </c>
      <c r="M202" s="246" t="str">
        <f ca="1">IF(MOD(ROW()-13,2)=0,IF(ISBLANK(OFFSET('12. SEGUIMIENTO 2027'!$Q$14,INT((ROW()-13)/2),0)),"",OFFSET('12. SEGUIMIENTO 2027'!$Q$14,INT((ROW()-13)/2),0)),IF(ISBLANK(OFFSET('9. METAS'!$X$20,INT((ROW()-14)/2),0)),"",OFFSET('9. METAS'!$X$20,INT((ROW()-14)/2),0)))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80" t="str">
        <f ca="1">IF(ISBLANK(OFFSET('9. METAS'!$L$20,INT((ROW()-13)/2),0)),"",OFFSET('9. METAS'!$L$20,INT((ROW()-13)/2),0))</f>
        <v/>
      </c>
      <c r="I203" s="1004"/>
      <c r="J203" s="244" t="str">
        <f ca="1">IF(MOD(ROW()-13,2)=0,IF(ISBLANK(OFFSET('12. SEGUIMIENTO 2027'!$N$14,INT((ROW()-13)/2),0)),"",OFFSET('12. SEGUIMIENTO 2027'!$N$14,INT((ROW()-13)/2),0)),IF(ISBLANK(OFFSET('9. METAS'!$U$20,INT((ROW()-14)/2),0)),"",OFFSET('9. METAS'!$U$20,INT((ROW()-14)/2),0)))</f>
        <v/>
      </c>
      <c r="K203" s="245" t="str">
        <f ca="1">IF(MOD(ROW()-13,2)=0,IF(ISBLANK(OFFSET('12. SEGUIMIENTO 2027'!$O$14,INT((ROW()-13)/2),0)),"",OFFSET('12. SEGUIMIENTO 2027'!$O$14,INT((ROW()-13)/2),0)),IF(ISBLANK(OFFSET('9. METAS'!$V$20,INT((ROW()-14)/2),0)),"",OFFSET('9. METAS'!$V$20,INT((ROW()-14)/2),0)))</f>
        <v/>
      </c>
      <c r="L203" s="245" t="str">
        <f ca="1">IF(MOD(ROW()-13,2)=0,IF(ISBLANK(OFFSET('12. SEGUIMIENTO 2027'!$P$14,INT((ROW()-13)/2),0)),"",OFFSET('12. SEGUIMIENTO 2027'!$P$14,INT((ROW()-13)/2),0)),IF(ISBLANK(OFFSET('9. METAS'!$W$20,INT((ROW()-14)/2),0)),"",OFFSET('9. METAS'!$W$20,INT((ROW()-14)/2),0)))</f>
        <v/>
      </c>
      <c r="M203" s="246" t="str">
        <f ca="1">IF(MOD(ROW()-13,2)=0,IF(ISBLANK(OFFSET('12. SEGUIMIENTO 2027'!$Q$14,INT((ROW()-13)/2),0)),"",OFFSET('12. SEGUIMIENTO 2027'!$Q$14,INT((ROW()-13)/2),0)),IF(ISBLANK(OFFSET('9. METAS'!$X$20,INT((ROW()-14)/2),0)),"",OFFSET('9. METAS'!$X$20,INT((ROW()-14)/2),0)))</f>
        <v/>
      </c>
      <c r="N203" s="1006" t="str">
        <f t="shared" ref="N203" ca="1" si="186">IFERROR(J203/J204,"ND")</f>
        <v>ND</v>
      </c>
      <c r="O203" s="1008" t="str">
        <f t="shared" ref="O203" ca="1" si="187">IFERROR(((J203+K203)/H203),"ND")</f>
        <v>ND</v>
      </c>
      <c r="P203" s="1010"/>
    </row>
    <row r="204" spans="3:16">
      <c r="C204" s="1025"/>
      <c r="D204" s="1018"/>
      <c r="E204" s="1018"/>
      <c r="F204" s="1021"/>
      <c r="G204" s="1023"/>
      <c r="H204" s="1080"/>
      <c r="I204" s="1012"/>
      <c r="J204" s="244" t="str">
        <f ca="1">IF(MOD(ROW()-13,2)=0,IF(ISBLANK(OFFSET('12. SEGUIMIENTO 2027'!$N$14,INT((ROW()-13)/2),0)),"",OFFSET('12. SEGUIMIENTO 2027'!$N$14,INT((ROW()-13)/2),0)),IF(ISBLANK(OFFSET('9. METAS'!$U$20,INT((ROW()-14)/2),0)),"",OFFSET('9. METAS'!$U$20,INT((ROW()-14)/2),0)))</f>
        <v/>
      </c>
      <c r="K204" s="245" t="str">
        <f ca="1">IF(MOD(ROW()-13,2)=0,IF(ISBLANK(OFFSET('12. SEGUIMIENTO 2027'!$O$14,INT((ROW()-13)/2),0)),"",OFFSET('12. SEGUIMIENTO 2027'!$O$14,INT((ROW()-13)/2),0)),IF(ISBLANK(OFFSET('9. METAS'!$V$20,INT((ROW()-14)/2),0)),"",OFFSET('9. METAS'!$V$20,INT((ROW()-14)/2),0)))</f>
        <v/>
      </c>
      <c r="L204" s="245" t="str">
        <f ca="1">IF(MOD(ROW()-13,2)=0,IF(ISBLANK(OFFSET('12. SEGUIMIENTO 2027'!$P$14,INT((ROW()-13)/2),0)),"",OFFSET('12. SEGUIMIENTO 2027'!$P$14,INT((ROW()-13)/2),0)),IF(ISBLANK(OFFSET('9. METAS'!$W$20,INT((ROW()-14)/2),0)),"",OFFSET('9. METAS'!$W$20,INT((ROW()-14)/2),0)))</f>
        <v/>
      </c>
      <c r="M204" s="246" t="str">
        <f ca="1">IF(MOD(ROW()-13,2)=0,IF(ISBLANK(OFFSET('12. SEGUIMIENTO 2027'!$Q$14,INT((ROW()-13)/2),0)),"",OFFSET('12. SEGUIMIENTO 2027'!$Q$14,INT((ROW()-13)/2),0)),IF(ISBLANK(OFFSET('9. METAS'!$X$20,INT((ROW()-14)/2),0)),"",OFFSET('9. METAS'!$X$20,INT((ROW()-14)/2),0)))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80" t="str">
        <f ca="1">IF(ISBLANK(OFFSET('9. METAS'!$L$20,INT((ROW()-13)/2),0)),"",OFFSET('9. METAS'!$L$20,INT((ROW()-13)/2),0))</f>
        <v/>
      </c>
      <c r="I205" s="1004"/>
      <c r="J205" s="244" t="str">
        <f ca="1">IF(MOD(ROW()-13,2)=0,IF(ISBLANK(OFFSET('12. SEGUIMIENTO 2027'!$N$14,INT((ROW()-13)/2),0)),"",OFFSET('12. SEGUIMIENTO 2027'!$N$14,INT((ROW()-13)/2),0)),IF(ISBLANK(OFFSET('9. METAS'!$U$20,INT((ROW()-14)/2),0)),"",OFFSET('9. METAS'!$U$20,INT((ROW()-14)/2),0)))</f>
        <v/>
      </c>
      <c r="K205" s="245" t="str">
        <f ca="1">IF(MOD(ROW()-13,2)=0,IF(ISBLANK(OFFSET('12. SEGUIMIENTO 2027'!$O$14,INT((ROW()-13)/2),0)),"",OFFSET('12. SEGUIMIENTO 2027'!$O$14,INT((ROW()-13)/2),0)),IF(ISBLANK(OFFSET('9. METAS'!$V$20,INT((ROW()-14)/2),0)),"",OFFSET('9. METAS'!$V$20,INT((ROW()-14)/2),0)))</f>
        <v/>
      </c>
      <c r="L205" s="245" t="str">
        <f ca="1">IF(MOD(ROW()-13,2)=0,IF(ISBLANK(OFFSET('12. SEGUIMIENTO 2027'!$P$14,INT((ROW()-13)/2),0)),"",OFFSET('12. SEGUIMIENTO 2027'!$P$14,INT((ROW()-13)/2),0)),IF(ISBLANK(OFFSET('9. METAS'!$W$20,INT((ROW()-14)/2),0)),"",OFFSET('9. METAS'!$W$20,INT((ROW()-14)/2),0)))</f>
        <v/>
      </c>
      <c r="M205" s="246" t="str">
        <f ca="1">IF(MOD(ROW()-13,2)=0,IF(ISBLANK(OFFSET('12. SEGUIMIENTO 2027'!$Q$14,INT((ROW()-13)/2),0)),"",OFFSET('12. SEGUIMIENTO 2027'!$Q$14,INT((ROW()-13)/2),0)),IF(ISBLANK(OFFSET('9. METAS'!$X$20,INT((ROW()-14)/2),0)),"",OFFSET('9. METAS'!$X$20,INT((ROW()-14)/2),0)))</f>
        <v/>
      </c>
      <c r="N205" s="1006" t="str">
        <f t="shared" ref="N205" ca="1" si="188">IFERROR(J205/J206,"ND")</f>
        <v>ND</v>
      </c>
      <c r="O205" s="1008" t="str">
        <f t="shared" ref="O205" ca="1" si="189">IFERROR(((J205+K205)/H205),"ND")</f>
        <v>ND</v>
      </c>
      <c r="P205" s="1010"/>
    </row>
    <row r="206" spans="3:16">
      <c r="C206" s="1025"/>
      <c r="D206" s="1018"/>
      <c r="E206" s="1018"/>
      <c r="F206" s="1021"/>
      <c r="G206" s="1023"/>
      <c r="H206" s="1080"/>
      <c r="I206" s="1012"/>
      <c r="J206" s="244" t="str">
        <f ca="1">IF(MOD(ROW()-13,2)=0,IF(ISBLANK(OFFSET('12. SEGUIMIENTO 2027'!$N$14,INT((ROW()-13)/2),0)),"",OFFSET('12. SEGUIMIENTO 2027'!$N$14,INT((ROW()-13)/2),0)),IF(ISBLANK(OFFSET('9. METAS'!$U$20,INT((ROW()-14)/2),0)),"",OFFSET('9. METAS'!$U$20,INT((ROW()-14)/2),0)))</f>
        <v/>
      </c>
      <c r="K206" s="245" t="str">
        <f ca="1">IF(MOD(ROW()-13,2)=0,IF(ISBLANK(OFFSET('12. SEGUIMIENTO 2027'!$O$14,INT((ROW()-13)/2),0)),"",OFFSET('12. SEGUIMIENTO 2027'!$O$14,INT((ROW()-13)/2),0)),IF(ISBLANK(OFFSET('9. METAS'!$V$20,INT((ROW()-14)/2),0)),"",OFFSET('9. METAS'!$V$20,INT((ROW()-14)/2),0)))</f>
        <v/>
      </c>
      <c r="L206" s="245" t="str">
        <f ca="1">IF(MOD(ROW()-13,2)=0,IF(ISBLANK(OFFSET('12. SEGUIMIENTO 2027'!$P$14,INT((ROW()-13)/2),0)),"",OFFSET('12. SEGUIMIENTO 2027'!$P$14,INT((ROW()-13)/2),0)),IF(ISBLANK(OFFSET('9. METAS'!$W$20,INT((ROW()-14)/2),0)),"",OFFSET('9. METAS'!$W$20,INT((ROW()-14)/2),0)))</f>
        <v/>
      </c>
      <c r="M206" s="246" t="str">
        <f ca="1">IF(MOD(ROW()-13,2)=0,IF(ISBLANK(OFFSET('12. SEGUIMIENTO 2027'!$Q$14,INT((ROW()-13)/2),0)),"",OFFSET('12. SEGUIMIENTO 2027'!$Q$14,INT((ROW()-13)/2),0)),IF(ISBLANK(OFFSET('9. METAS'!$X$20,INT((ROW()-14)/2),0)),"",OFFSET('9. METAS'!$X$20,INT((ROW()-14)/2),0)))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80" t="str">
        <f ca="1">IF(ISBLANK(OFFSET('9. METAS'!$L$20,INT((ROW()-13)/2),0)),"",OFFSET('9. METAS'!$L$20,INT((ROW()-13)/2),0))</f>
        <v/>
      </c>
      <c r="I207" s="1004"/>
      <c r="J207" s="244" t="str">
        <f ca="1">IF(MOD(ROW()-13,2)=0,IF(ISBLANK(OFFSET('12. SEGUIMIENTO 2027'!$N$14,INT((ROW()-13)/2),0)),"",OFFSET('12. SEGUIMIENTO 2027'!$N$14,INT((ROW()-13)/2),0)),IF(ISBLANK(OFFSET('9. METAS'!$U$20,INT((ROW()-14)/2),0)),"",OFFSET('9. METAS'!$U$20,INT((ROW()-14)/2),0)))</f>
        <v/>
      </c>
      <c r="K207" s="245" t="str">
        <f ca="1">IF(MOD(ROW()-13,2)=0,IF(ISBLANK(OFFSET('12. SEGUIMIENTO 2027'!$O$14,INT((ROW()-13)/2),0)),"",OFFSET('12. SEGUIMIENTO 2027'!$O$14,INT((ROW()-13)/2),0)),IF(ISBLANK(OFFSET('9. METAS'!$V$20,INT((ROW()-14)/2),0)),"",OFFSET('9. METAS'!$V$20,INT((ROW()-14)/2),0)))</f>
        <v/>
      </c>
      <c r="L207" s="245" t="str">
        <f ca="1">IF(MOD(ROW()-13,2)=0,IF(ISBLANK(OFFSET('12. SEGUIMIENTO 2027'!$P$14,INT((ROW()-13)/2),0)),"",OFFSET('12. SEGUIMIENTO 2027'!$P$14,INT((ROW()-13)/2),0)),IF(ISBLANK(OFFSET('9. METAS'!$W$20,INT((ROW()-14)/2),0)),"",OFFSET('9. METAS'!$W$20,INT((ROW()-14)/2),0)))</f>
        <v/>
      </c>
      <c r="M207" s="246" t="str">
        <f ca="1">IF(MOD(ROW()-13,2)=0,IF(ISBLANK(OFFSET('12. SEGUIMIENTO 2027'!$Q$14,INT((ROW()-13)/2),0)),"",OFFSET('12. SEGUIMIENTO 2027'!$Q$14,INT((ROW()-13)/2),0)),IF(ISBLANK(OFFSET('9. METAS'!$X$20,INT((ROW()-14)/2),0)),"",OFFSET('9. METAS'!$X$20,INT((ROW()-14)/2),0)))</f>
        <v/>
      </c>
      <c r="N207" s="1006" t="str">
        <f t="shared" ref="N207" ca="1" si="190">IFERROR(J207/J208,"ND")</f>
        <v>ND</v>
      </c>
      <c r="O207" s="1008" t="str">
        <f t="shared" ref="O207" ca="1" si="191">IFERROR(((J207+K207)/H207),"ND")</f>
        <v>ND</v>
      </c>
      <c r="P207" s="1010"/>
    </row>
    <row r="208" spans="3:16">
      <c r="C208" s="1025"/>
      <c r="D208" s="1018"/>
      <c r="E208" s="1018"/>
      <c r="F208" s="1021"/>
      <c r="G208" s="1023"/>
      <c r="H208" s="1080"/>
      <c r="I208" s="1012"/>
      <c r="J208" s="244" t="str">
        <f ca="1">IF(MOD(ROW()-13,2)=0,IF(ISBLANK(OFFSET('12. SEGUIMIENTO 2027'!$N$14,INT((ROW()-13)/2),0)),"",OFFSET('12. SEGUIMIENTO 2027'!$N$14,INT((ROW()-13)/2),0)),IF(ISBLANK(OFFSET('9. METAS'!$U$20,INT((ROW()-14)/2),0)),"",OFFSET('9. METAS'!$U$20,INT((ROW()-14)/2),0)))</f>
        <v/>
      </c>
      <c r="K208" s="245" t="str">
        <f ca="1">IF(MOD(ROW()-13,2)=0,IF(ISBLANK(OFFSET('12. SEGUIMIENTO 2027'!$O$14,INT((ROW()-13)/2),0)),"",OFFSET('12. SEGUIMIENTO 2027'!$O$14,INT((ROW()-13)/2),0)),IF(ISBLANK(OFFSET('9. METAS'!$V$20,INT((ROW()-14)/2),0)),"",OFFSET('9. METAS'!$V$20,INT((ROW()-14)/2),0)))</f>
        <v/>
      </c>
      <c r="L208" s="245" t="str">
        <f ca="1">IF(MOD(ROW()-13,2)=0,IF(ISBLANK(OFFSET('12. SEGUIMIENTO 2027'!$P$14,INT((ROW()-13)/2),0)),"",OFFSET('12. SEGUIMIENTO 2027'!$P$14,INT((ROW()-13)/2),0)),IF(ISBLANK(OFFSET('9. METAS'!$W$20,INT((ROW()-14)/2),0)),"",OFFSET('9. METAS'!$W$20,INT((ROW()-14)/2),0)))</f>
        <v/>
      </c>
      <c r="M208" s="246" t="str">
        <f ca="1">IF(MOD(ROW()-13,2)=0,IF(ISBLANK(OFFSET('12. SEGUIMIENTO 2027'!$Q$14,INT((ROW()-13)/2),0)),"",OFFSET('12. SEGUIMIENTO 2027'!$Q$14,INT((ROW()-13)/2),0)),IF(ISBLANK(OFFSET('9. METAS'!$X$20,INT((ROW()-14)/2),0)),"",OFFSET('9. METAS'!$X$20,INT((ROW()-14)/2),0)))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80">
        <f ca="1">IF(ISBLANK(OFFSET('9. METAS'!$L$20,INT((ROW()-13)/2),0)),"",OFFSET('9. METAS'!$L$20,INT((ROW()-13)/2),0))</f>
        <v>100</v>
      </c>
      <c r="I209" s="1004"/>
      <c r="J209" s="244" t="str">
        <f ca="1">IF(MOD(ROW()-13,2)=0,IF(ISBLANK(OFFSET('12. SEGUIMIENTO 2027'!$N$14,INT((ROW()-13)/2),0)),"",OFFSET('12. SEGUIMIENTO 2027'!$N$14,INT((ROW()-13)/2),0)),IF(ISBLANK(OFFSET('9. METAS'!$U$20,INT((ROW()-14)/2),0)),"",OFFSET('9. METAS'!$U$20,INT((ROW()-14)/2),0)))</f>
        <v/>
      </c>
      <c r="K209" s="245" t="str">
        <f ca="1">IF(MOD(ROW()-13,2)=0,IF(ISBLANK(OFFSET('12. SEGUIMIENTO 2027'!$O$14,INT((ROW()-13)/2),0)),"",OFFSET('12. SEGUIMIENTO 2027'!$O$14,INT((ROW()-13)/2),0)),IF(ISBLANK(OFFSET('9. METAS'!$V$20,INT((ROW()-14)/2),0)),"",OFFSET('9. METAS'!$V$20,INT((ROW()-14)/2),0)))</f>
        <v/>
      </c>
      <c r="L209" s="245" t="str">
        <f ca="1">IF(MOD(ROW()-13,2)=0,IF(ISBLANK(OFFSET('12. SEGUIMIENTO 2027'!$P$14,INT((ROW()-13)/2),0)),"",OFFSET('12. SEGUIMIENTO 2027'!$P$14,INT((ROW()-13)/2),0)),IF(ISBLANK(OFFSET('9. METAS'!$W$20,INT((ROW()-14)/2),0)),"",OFFSET('9. METAS'!$W$20,INT((ROW()-14)/2),0)))</f>
        <v/>
      </c>
      <c r="M209" s="246" t="str">
        <f ca="1">IF(MOD(ROW()-13,2)=0,IF(ISBLANK(OFFSET('12. SEGUIMIENTO 2027'!$Q$14,INT((ROW()-13)/2),0)),"",OFFSET('12. SEGUIMIENTO 2027'!$Q$14,INT((ROW()-13)/2),0)),IF(ISBLANK(OFFSET('9. METAS'!$X$20,INT((ROW()-14)/2),0)),"",OFFSET('9. METAS'!$X$20,INT((ROW()-14)/2),0)))</f>
        <v/>
      </c>
      <c r="N209" s="1006" t="str">
        <f t="shared" ref="N209" ca="1" si="192">IFERROR(J209/J210,"ND")</f>
        <v>ND</v>
      </c>
      <c r="O209" s="1008" t="str">
        <f t="shared" ref="O209" ca="1" si="193">IFERROR(((J209+K209)/H209),"ND")</f>
        <v>ND</v>
      </c>
      <c r="P209" s="1010"/>
    </row>
    <row r="210" spans="3:16">
      <c r="C210" s="1025"/>
      <c r="D210" s="1018"/>
      <c r="E210" s="1018"/>
      <c r="F210" s="1021"/>
      <c r="G210" s="1023"/>
      <c r="H210" s="1080"/>
      <c r="I210" s="1012"/>
      <c r="J210" s="244">
        <f ca="1">IF(MOD(ROW()-13,2)=0,IF(ISBLANK(OFFSET('12. SEGUIMIENTO 2027'!$N$14,INT((ROW()-13)/2),0)),"",OFFSET('12. SEGUIMIENTO 2027'!$N$14,INT((ROW()-13)/2),0)),IF(ISBLANK(OFFSET('9. METAS'!$U$20,INT((ROW()-14)/2),0)),"",OFFSET('9. METAS'!$U$20,INT((ROW()-14)/2),0)))</f>
        <v>25</v>
      </c>
      <c r="K210" s="245">
        <f ca="1">IF(MOD(ROW()-13,2)=0,IF(ISBLANK(OFFSET('12. SEGUIMIENTO 2027'!$O$14,INT((ROW()-13)/2),0)),"",OFFSET('12. SEGUIMIENTO 2027'!$O$14,INT((ROW()-13)/2),0)),IF(ISBLANK(OFFSET('9. METAS'!$V$20,INT((ROW()-14)/2),0)),"",OFFSET('9. METAS'!$V$20,INT((ROW()-14)/2),0)))</f>
        <v>25</v>
      </c>
      <c r="L210" s="245">
        <f ca="1">IF(MOD(ROW()-13,2)=0,IF(ISBLANK(OFFSET('12. SEGUIMIENTO 2027'!$P$14,INT((ROW()-13)/2),0)),"",OFFSET('12. SEGUIMIENTO 2027'!$P$14,INT((ROW()-13)/2),0)),IF(ISBLANK(OFFSET('9. METAS'!$W$20,INT((ROW()-14)/2),0)),"",OFFSET('9. METAS'!$W$20,INT((ROW()-14)/2),0)))</f>
        <v>25</v>
      </c>
      <c r="M210" s="246">
        <f ca="1">IF(MOD(ROW()-13,2)=0,IF(ISBLANK(OFFSET('12. SEGUIMIENTO 2027'!$Q$14,INT((ROW()-13)/2),0)),"",OFFSET('12. SEGUIMIENTO 2027'!$Q$14,INT((ROW()-13)/2),0)),IF(ISBLANK(OFFSET('9. METAS'!$X$20,INT((ROW()-14)/2),0)),"",OFFSET('9. METAS'!$X$20,INT((ROW()-14)/2),0)))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80">
        <f ca="1">IF(ISBLANK(OFFSET('9. METAS'!$L$20,INT((ROW()-13)/2),0)),"",OFFSET('9. METAS'!$L$20,INT((ROW()-13)/2),0))</f>
        <v>1490</v>
      </c>
      <c r="I211" s="1004"/>
      <c r="J211" s="244" t="str">
        <f ca="1">IF(MOD(ROW()-13,2)=0,IF(ISBLANK(OFFSET('12. SEGUIMIENTO 2027'!$N$14,INT((ROW()-13)/2),0)),"",OFFSET('12. SEGUIMIENTO 2027'!$N$14,INT((ROW()-13)/2),0)),IF(ISBLANK(OFFSET('9. METAS'!$U$20,INT((ROW()-14)/2),0)),"",OFFSET('9. METAS'!$U$20,INT((ROW()-14)/2),0)))</f>
        <v/>
      </c>
      <c r="K211" s="245" t="str">
        <f ca="1">IF(MOD(ROW()-13,2)=0,IF(ISBLANK(OFFSET('12. SEGUIMIENTO 2027'!$O$14,INT((ROW()-13)/2),0)),"",OFFSET('12. SEGUIMIENTO 2027'!$O$14,INT((ROW()-13)/2),0)),IF(ISBLANK(OFFSET('9. METAS'!$V$20,INT((ROW()-14)/2),0)),"",OFFSET('9. METAS'!$V$20,INT((ROW()-14)/2),0)))</f>
        <v/>
      </c>
      <c r="L211" s="245" t="str">
        <f ca="1">IF(MOD(ROW()-13,2)=0,IF(ISBLANK(OFFSET('12. SEGUIMIENTO 2027'!$P$14,INT((ROW()-13)/2),0)),"",OFFSET('12. SEGUIMIENTO 2027'!$P$14,INT((ROW()-13)/2),0)),IF(ISBLANK(OFFSET('9. METAS'!$W$20,INT((ROW()-14)/2),0)),"",OFFSET('9. METAS'!$W$20,INT((ROW()-14)/2),0)))</f>
        <v/>
      </c>
      <c r="M211" s="246" t="str">
        <f ca="1">IF(MOD(ROW()-13,2)=0,IF(ISBLANK(OFFSET('12. SEGUIMIENTO 2027'!$Q$14,INT((ROW()-13)/2),0)),"",OFFSET('12. SEGUIMIENTO 2027'!$Q$14,INT((ROW()-13)/2),0)),IF(ISBLANK(OFFSET('9. METAS'!$X$20,INT((ROW()-14)/2),0)),"",OFFSET('9. METAS'!$X$20,INT((ROW()-14)/2),0)))</f>
        <v/>
      </c>
      <c r="N211" s="1006" t="str">
        <f t="shared" ref="N211" ca="1" si="194">IFERROR(J211/J212,"ND")</f>
        <v>ND</v>
      </c>
      <c r="O211" s="1008" t="str">
        <f t="shared" ref="O211" ca="1" si="195">IFERROR(((J211+K211)/H211),"ND")</f>
        <v>ND</v>
      </c>
      <c r="P211" s="1010"/>
    </row>
    <row r="212" spans="3:16">
      <c r="C212" s="1025"/>
      <c r="D212" s="1018"/>
      <c r="E212" s="1018"/>
      <c r="F212" s="1021"/>
      <c r="G212" s="1023"/>
      <c r="H212" s="1080"/>
      <c r="I212" s="1012"/>
      <c r="J212" s="244">
        <f ca="1">IF(MOD(ROW()-13,2)=0,IF(ISBLANK(OFFSET('12. SEGUIMIENTO 2027'!$N$14,INT((ROW()-13)/2),0)),"",OFFSET('12. SEGUIMIENTO 2027'!$N$14,INT((ROW()-13)/2),0)),IF(ISBLANK(OFFSET('9. METAS'!$U$20,INT((ROW()-14)/2),0)),"",OFFSET('9. METAS'!$U$20,INT((ROW()-14)/2),0)))</f>
        <v>372</v>
      </c>
      <c r="K212" s="245">
        <f ca="1">IF(MOD(ROW()-13,2)=0,IF(ISBLANK(OFFSET('12. SEGUIMIENTO 2027'!$O$14,INT((ROW()-13)/2),0)),"",OFFSET('12. SEGUIMIENTO 2027'!$O$14,INT((ROW()-13)/2),0)),IF(ISBLANK(OFFSET('9. METAS'!$V$20,INT((ROW()-14)/2),0)),"",OFFSET('9. METAS'!$V$20,INT((ROW()-14)/2),0)))</f>
        <v>383</v>
      </c>
      <c r="L212" s="245">
        <f ca="1">IF(MOD(ROW()-13,2)=0,IF(ISBLANK(OFFSET('12. SEGUIMIENTO 2027'!$P$14,INT((ROW()-13)/2),0)),"",OFFSET('12. SEGUIMIENTO 2027'!$P$14,INT((ROW()-13)/2),0)),IF(ISBLANK(OFFSET('9. METAS'!$W$20,INT((ROW()-14)/2),0)),"",OFFSET('9. METAS'!$W$20,INT((ROW()-14)/2),0)))</f>
        <v>383</v>
      </c>
      <c r="M212" s="246">
        <f ca="1">IF(MOD(ROW()-13,2)=0,IF(ISBLANK(OFFSET('12. SEGUIMIENTO 2027'!$Q$14,INT((ROW()-13)/2),0)),"",OFFSET('12. SEGUIMIENTO 2027'!$Q$14,INT((ROW()-13)/2),0)),IF(ISBLANK(OFFSET('9. METAS'!$X$20,INT((ROW()-14)/2),0)),"",OFFSET('9. METAS'!$X$20,INT((ROW()-14)/2),0)))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80" t="str">
        <f ca="1">IF(ISBLANK(OFFSET('9. METAS'!$L$20,INT((ROW()-13)/2),0)),"",OFFSET('9. METAS'!$L$20,INT((ROW()-13)/2),0))</f>
        <v/>
      </c>
      <c r="I213" s="1004"/>
      <c r="J213" s="244" t="str">
        <f ca="1">IF(MOD(ROW()-13,2)=0,IF(ISBLANK(OFFSET('12. SEGUIMIENTO 2027'!$N$14,INT((ROW()-13)/2),0)),"",OFFSET('12. SEGUIMIENTO 2027'!$N$14,INT((ROW()-13)/2),0)),IF(ISBLANK(OFFSET('9. METAS'!$U$20,INT((ROW()-14)/2),0)),"",OFFSET('9. METAS'!$U$20,INT((ROW()-14)/2),0)))</f>
        <v/>
      </c>
      <c r="K213" s="245" t="str">
        <f ca="1">IF(MOD(ROW()-13,2)=0,IF(ISBLANK(OFFSET('12. SEGUIMIENTO 2027'!$O$14,INT((ROW()-13)/2),0)),"",OFFSET('12. SEGUIMIENTO 2027'!$O$14,INT((ROW()-13)/2),0)),IF(ISBLANK(OFFSET('9. METAS'!$V$20,INT((ROW()-14)/2),0)),"",OFFSET('9. METAS'!$V$20,INT((ROW()-14)/2),0)))</f>
        <v/>
      </c>
      <c r="L213" s="245" t="str">
        <f ca="1">IF(MOD(ROW()-13,2)=0,IF(ISBLANK(OFFSET('12. SEGUIMIENTO 2027'!$P$14,INT((ROW()-13)/2),0)),"",OFFSET('12. SEGUIMIENTO 2027'!$P$14,INT((ROW()-13)/2),0)),IF(ISBLANK(OFFSET('9. METAS'!$W$20,INT((ROW()-14)/2),0)),"",OFFSET('9. METAS'!$W$20,INT((ROW()-14)/2),0)))</f>
        <v/>
      </c>
      <c r="M213" s="246" t="str">
        <f ca="1">IF(MOD(ROW()-13,2)=0,IF(ISBLANK(OFFSET('12. SEGUIMIENTO 2027'!$Q$14,INT((ROW()-13)/2),0)),"",OFFSET('12. SEGUIMIENTO 2027'!$Q$14,INT((ROW()-13)/2),0)),IF(ISBLANK(OFFSET('9. METAS'!$X$20,INT((ROW()-14)/2),0)),"",OFFSET('9. METAS'!$X$20,INT((ROW()-14)/2),0)))</f>
        <v/>
      </c>
      <c r="N213" s="1006" t="str">
        <f t="shared" ref="N213" ca="1" si="196">IFERROR(J213/J214,"ND")</f>
        <v>ND</v>
      </c>
      <c r="O213" s="1008" t="str">
        <f t="shared" ref="O213" ca="1" si="197">IFERROR(((J213+K213)/H213),"ND")</f>
        <v>ND</v>
      </c>
      <c r="P213" s="1010"/>
    </row>
    <row r="214" spans="3:16">
      <c r="C214" s="1025"/>
      <c r="D214" s="1018"/>
      <c r="E214" s="1018"/>
      <c r="F214" s="1021"/>
      <c r="G214" s="1023"/>
      <c r="H214" s="1080"/>
      <c r="I214" s="1012"/>
      <c r="J214" s="244" t="str">
        <f ca="1">IF(MOD(ROW()-13,2)=0,IF(ISBLANK(OFFSET('12. SEGUIMIENTO 2027'!$N$14,INT((ROW()-13)/2),0)),"",OFFSET('12. SEGUIMIENTO 2027'!$N$14,INT((ROW()-13)/2),0)),IF(ISBLANK(OFFSET('9. METAS'!$U$20,INT((ROW()-14)/2),0)),"",OFFSET('9. METAS'!$U$20,INT((ROW()-14)/2),0)))</f>
        <v/>
      </c>
      <c r="K214" s="245" t="str">
        <f ca="1">IF(MOD(ROW()-13,2)=0,IF(ISBLANK(OFFSET('12. SEGUIMIENTO 2027'!$O$14,INT((ROW()-13)/2),0)),"",OFFSET('12. SEGUIMIENTO 2027'!$O$14,INT((ROW()-13)/2),0)),IF(ISBLANK(OFFSET('9. METAS'!$V$20,INT((ROW()-14)/2),0)),"",OFFSET('9. METAS'!$V$20,INT((ROW()-14)/2),0)))</f>
        <v/>
      </c>
      <c r="L214" s="245" t="str">
        <f ca="1">IF(MOD(ROW()-13,2)=0,IF(ISBLANK(OFFSET('12. SEGUIMIENTO 2027'!$P$14,INT((ROW()-13)/2),0)),"",OFFSET('12. SEGUIMIENTO 2027'!$P$14,INT((ROW()-13)/2),0)),IF(ISBLANK(OFFSET('9. METAS'!$W$20,INT((ROW()-14)/2),0)),"",OFFSET('9. METAS'!$W$20,INT((ROW()-14)/2),0)))</f>
        <v/>
      </c>
      <c r="M214" s="246" t="str">
        <f ca="1">IF(MOD(ROW()-13,2)=0,IF(ISBLANK(OFFSET('12. SEGUIMIENTO 2027'!$Q$14,INT((ROW()-13)/2),0)),"",OFFSET('12. SEGUIMIENTO 2027'!$Q$14,INT((ROW()-13)/2),0)),IF(ISBLANK(OFFSET('9. METAS'!$X$20,INT((ROW()-14)/2),0)),"",OFFSET('9. METAS'!$X$20,INT((ROW()-14)/2),0)))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80" t="str">
        <f ca="1">IF(ISBLANK(OFFSET('9. METAS'!$L$20,INT((ROW()-13)/2),0)),"",OFFSET('9. METAS'!$L$20,INT((ROW()-13)/2),0))</f>
        <v/>
      </c>
      <c r="I215" s="1004"/>
      <c r="J215" s="244" t="str">
        <f ca="1">IF(MOD(ROW()-13,2)=0,IF(ISBLANK(OFFSET('12. SEGUIMIENTO 2027'!$N$14,INT((ROW()-13)/2),0)),"",OFFSET('12. SEGUIMIENTO 2027'!$N$14,INT((ROW()-13)/2),0)),IF(ISBLANK(OFFSET('9. METAS'!$U$20,INT((ROW()-14)/2),0)),"",OFFSET('9. METAS'!$U$20,INT((ROW()-14)/2),0)))</f>
        <v/>
      </c>
      <c r="K215" s="245" t="str">
        <f ca="1">IF(MOD(ROW()-13,2)=0,IF(ISBLANK(OFFSET('12. SEGUIMIENTO 2027'!$O$14,INT((ROW()-13)/2),0)),"",OFFSET('12. SEGUIMIENTO 2027'!$O$14,INT((ROW()-13)/2),0)),IF(ISBLANK(OFFSET('9. METAS'!$V$20,INT((ROW()-14)/2),0)),"",OFFSET('9. METAS'!$V$20,INT((ROW()-14)/2),0)))</f>
        <v/>
      </c>
      <c r="L215" s="245" t="str">
        <f ca="1">IF(MOD(ROW()-13,2)=0,IF(ISBLANK(OFFSET('12. SEGUIMIENTO 2027'!$P$14,INT((ROW()-13)/2),0)),"",OFFSET('12. SEGUIMIENTO 2027'!$P$14,INT((ROW()-13)/2),0)),IF(ISBLANK(OFFSET('9. METAS'!$W$20,INT((ROW()-14)/2),0)),"",OFFSET('9. METAS'!$W$20,INT((ROW()-14)/2),0)))</f>
        <v/>
      </c>
      <c r="M215" s="246" t="str">
        <f ca="1">IF(MOD(ROW()-13,2)=0,IF(ISBLANK(OFFSET('12. SEGUIMIENTO 2027'!$Q$14,INT((ROW()-13)/2),0)),"",OFFSET('12. SEGUIMIENTO 2027'!$Q$14,INT((ROW()-13)/2),0)),IF(ISBLANK(OFFSET('9. METAS'!$X$20,INT((ROW()-14)/2),0)),"",OFFSET('9. METAS'!$X$20,INT((ROW()-14)/2),0)))</f>
        <v/>
      </c>
      <c r="N215" s="1006" t="str">
        <f t="shared" ref="N215" ca="1" si="198">IFERROR(J215/J216,"ND")</f>
        <v>ND</v>
      </c>
      <c r="O215" s="1008" t="str">
        <f t="shared" ref="O215" ca="1" si="199">IFERROR(((J215+K215)/H215),"ND")</f>
        <v>ND</v>
      </c>
      <c r="P215" s="1010"/>
    </row>
    <row r="216" spans="3:16">
      <c r="C216" s="1025"/>
      <c r="D216" s="1018"/>
      <c r="E216" s="1018"/>
      <c r="F216" s="1021"/>
      <c r="G216" s="1023"/>
      <c r="H216" s="1080"/>
      <c r="I216" s="1012"/>
      <c r="J216" s="244" t="str">
        <f ca="1">IF(MOD(ROW()-13,2)=0,IF(ISBLANK(OFFSET('12. SEGUIMIENTO 2027'!$N$14,INT((ROW()-13)/2),0)),"",OFFSET('12. SEGUIMIENTO 2027'!$N$14,INT((ROW()-13)/2),0)),IF(ISBLANK(OFFSET('9. METAS'!$U$20,INT((ROW()-14)/2),0)),"",OFFSET('9. METAS'!$U$20,INT((ROW()-14)/2),0)))</f>
        <v/>
      </c>
      <c r="K216" s="245" t="str">
        <f ca="1">IF(MOD(ROW()-13,2)=0,IF(ISBLANK(OFFSET('12. SEGUIMIENTO 2027'!$O$14,INT((ROW()-13)/2),0)),"",OFFSET('12. SEGUIMIENTO 2027'!$O$14,INT((ROW()-13)/2),0)),IF(ISBLANK(OFFSET('9. METAS'!$V$20,INT((ROW()-14)/2),0)),"",OFFSET('9. METAS'!$V$20,INT((ROW()-14)/2),0)))</f>
        <v/>
      </c>
      <c r="L216" s="245" t="str">
        <f ca="1">IF(MOD(ROW()-13,2)=0,IF(ISBLANK(OFFSET('12. SEGUIMIENTO 2027'!$P$14,INT((ROW()-13)/2),0)),"",OFFSET('12. SEGUIMIENTO 2027'!$P$14,INT((ROW()-13)/2),0)),IF(ISBLANK(OFFSET('9. METAS'!$W$20,INT((ROW()-14)/2),0)),"",OFFSET('9. METAS'!$W$20,INT((ROW()-14)/2),0)))</f>
        <v/>
      </c>
      <c r="M216" s="246" t="str">
        <f ca="1">IF(MOD(ROW()-13,2)=0,IF(ISBLANK(OFFSET('12. SEGUIMIENTO 2027'!$Q$14,INT((ROW()-13)/2),0)),"",OFFSET('12. SEGUIMIENTO 2027'!$Q$14,INT((ROW()-13)/2),0)),IF(ISBLANK(OFFSET('9. METAS'!$X$20,INT((ROW()-14)/2),0)),"",OFFSET('9. METAS'!$X$20,INT((ROW()-14)/2),0)))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80" t="str">
        <f ca="1">IF(ISBLANK(OFFSET('9. METAS'!$L$20,INT((ROW()-13)/2),0)),"",OFFSET('9. METAS'!$L$20,INT((ROW()-13)/2),0))</f>
        <v/>
      </c>
      <c r="I217" s="1004"/>
      <c r="J217" s="244" t="str">
        <f ca="1">IF(MOD(ROW()-13,2)=0,IF(ISBLANK(OFFSET('12. SEGUIMIENTO 2027'!$N$14,INT((ROW()-13)/2),0)),"",OFFSET('12. SEGUIMIENTO 2027'!$N$14,INT((ROW()-13)/2),0)),IF(ISBLANK(OFFSET('9. METAS'!$U$20,INT((ROW()-14)/2),0)),"",OFFSET('9. METAS'!$U$20,INT((ROW()-14)/2),0)))</f>
        <v/>
      </c>
      <c r="K217" s="245" t="str">
        <f ca="1">IF(MOD(ROW()-13,2)=0,IF(ISBLANK(OFFSET('12. SEGUIMIENTO 2027'!$O$14,INT((ROW()-13)/2),0)),"",OFFSET('12. SEGUIMIENTO 2027'!$O$14,INT((ROW()-13)/2),0)),IF(ISBLANK(OFFSET('9. METAS'!$V$20,INT((ROW()-14)/2),0)),"",OFFSET('9. METAS'!$V$20,INT((ROW()-14)/2),0)))</f>
        <v/>
      </c>
      <c r="L217" s="245" t="str">
        <f ca="1">IF(MOD(ROW()-13,2)=0,IF(ISBLANK(OFFSET('12. SEGUIMIENTO 2027'!$P$14,INT((ROW()-13)/2),0)),"",OFFSET('12. SEGUIMIENTO 2027'!$P$14,INT((ROW()-13)/2),0)),IF(ISBLANK(OFFSET('9. METAS'!$W$20,INT((ROW()-14)/2),0)),"",OFFSET('9. METAS'!$W$20,INT((ROW()-14)/2),0)))</f>
        <v/>
      </c>
      <c r="M217" s="246" t="str">
        <f ca="1">IF(MOD(ROW()-13,2)=0,IF(ISBLANK(OFFSET('12. SEGUIMIENTO 2027'!$Q$14,INT((ROW()-13)/2),0)),"",OFFSET('12. SEGUIMIENTO 2027'!$Q$14,INT((ROW()-13)/2),0)),IF(ISBLANK(OFFSET('9. METAS'!$X$20,INT((ROW()-14)/2),0)),"",OFFSET('9. METAS'!$X$20,INT((ROW()-14)/2),0)))</f>
        <v/>
      </c>
      <c r="N217" s="1006" t="str">
        <f t="shared" ref="N217" ca="1" si="200">IFERROR(J217/J218,"ND")</f>
        <v>ND</v>
      </c>
      <c r="O217" s="1008" t="str">
        <f t="shared" ref="O217" ca="1" si="201">IFERROR(((J217+K217)/H217),"ND")</f>
        <v>ND</v>
      </c>
      <c r="P217" s="1010"/>
    </row>
    <row r="218" spans="3:16">
      <c r="C218" s="1025"/>
      <c r="D218" s="1018"/>
      <c r="E218" s="1018"/>
      <c r="F218" s="1021"/>
      <c r="G218" s="1023"/>
      <c r="H218" s="1080"/>
      <c r="I218" s="1012"/>
      <c r="J218" s="244" t="str">
        <f ca="1">IF(MOD(ROW()-13,2)=0,IF(ISBLANK(OFFSET('12. SEGUIMIENTO 2027'!$N$14,INT((ROW()-13)/2),0)),"",OFFSET('12. SEGUIMIENTO 2027'!$N$14,INT((ROW()-13)/2),0)),IF(ISBLANK(OFFSET('9. METAS'!$U$20,INT((ROW()-14)/2),0)),"",OFFSET('9. METAS'!$U$20,INT((ROW()-14)/2),0)))</f>
        <v/>
      </c>
      <c r="K218" s="245" t="str">
        <f ca="1">IF(MOD(ROW()-13,2)=0,IF(ISBLANK(OFFSET('12. SEGUIMIENTO 2027'!$O$14,INT((ROW()-13)/2),0)),"",OFFSET('12. SEGUIMIENTO 2027'!$O$14,INT((ROW()-13)/2),0)),IF(ISBLANK(OFFSET('9. METAS'!$V$20,INT((ROW()-14)/2),0)),"",OFFSET('9. METAS'!$V$20,INT((ROW()-14)/2),0)))</f>
        <v/>
      </c>
      <c r="L218" s="245" t="str">
        <f ca="1">IF(MOD(ROW()-13,2)=0,IF(ISBLANK(OFFSET('12. SEGUIMIENTO 2027'!$P$14,INT((ROW()-13)/2),0)),"",OFFSET('12. SEGUIMIENTO 2027'!$P$14,INT((ROW()-13)/2),0)),IF(ISBLANK(OFFSET('9. METAS'!$W$20,INT((ROW()-14)/2),0)),"",OFFSET('9. METAS'!$W$20,INT((ROW()-14)/2),0)))</f>
        <v/>
      </c>
      <c r="M218" s="246" t="str">
        <f ca="1">IF(MOD(ROW()-13,2)=0,IF(ISBLANK(OFFSET('12. SEGUIMIENTO 2027'!$Q$14,INT((ROW()-13)/2),0)),"",OFFSET('12. SEGUIMIENTO 2027'!$Q$14,INT((ROW()-13)/2),0)),IF(ISBLANK(OFFSET('9. METAS'!$X$20,INT((ROW()-14)/2),0)),"",OFFSET('9. METAS'!$X$20,INT((ROW()-14)/2),0)))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80" t="str">
        <f ca="1">IF(ISBLANK(OFFSET('9. METAS'!$L$20,INT((ROW()-13)/2),0)),"",OFFSET('9. METAS'!$L$20,INT((ROW()-13)/2),0))</f>
        <v/>
      </c>
      <c r="I219" s="1004"/>
      <c r="J219" s="244" t="str">
        <f ca="1">IF(MOD(ROW()-13,2)=0,IF(ISBLANK(OFFSET('12. SEGUIMIENTO 2027'!$N$14,INT((ROW()-13)/2),0)),"",OFFSET('12. SEGUIMIENTO 2027'!$N$14,INT((ROW()-13)/2),0)),IF(ISBLANK(OFFSET('9. METAS'!$U$20,INT((ROW()-14)/2),0)),"",OFFSET('9. METAS'!$U$20,INT((ROW()-14)/2),0)))</f>
        <v/>
      </c>
      <c r="K219" s="245" t="str">
        <f ca="1">IF(MOD(ROW()-13,2)=0,IF(ISBLANK(OFFSET('12. SEGUIMIENTO 2027'!$O$14,INT((ROW()-13)/2),0)),"",OFFSET('12. SEGUIMIENTO 2027'!$O$14,INT((ROW()-13)/2),0)),IF(ISBLANK(OFFSET('9. METAS'!$V$20,INT((ROW()-14)/2),0)),"",OFFSET('9. METAS'!$V$20,INT((ROW()-14)/2),0)))</f>
        <v/>
      </c>
      <c r="L219" s="245" t="str">
        <f ca="1">IF(MOD(ROW()-13,2)=0,IF(ISBLANK(OFFSET('12. SEGUIMIENTO 2027'!$P$14,INT((ROW()-13)/2),0)),"",OFFSET('12. SEGUIMIENTO 2027'!$P$14,INT((ROW()-13)/2),0)),IF(ISBLANK(OFFSET('9. METAS'!$W$20,INT((ROW()-14)/2),0)),"",OFFSET('9. METAS'!$W$20,INT((ROW()-14)/2),0)))</f>
        <v/>
      </c>
      <c r="M219" s="246" t="str">
        <f ca="1">IF(MOD(ROW()-13,2)=0,IF(ISBLANK(OFFSET('12. SEGUIMIENTO 2027'!$Q$14,INT((ROW()-13)/2),0)),"",OFFSET('12. SEGUIMIENTO 2027'!$Q$14,INT((ROW()-13)/2),0)),IF(ISBLANK(OFFSET('9. METAS'!$X$20,INT((ROW()-14)/2),0)),"",OFFSET('9. METAS'!$X$20,INT((ROW()-14)/2),0)))</f>
        <v/>
      </c>
      <c r="N219" s="1006" t="str">
        <f t="shared" ref="N219" ca="1" si="202">IFERROR(J219/J220,"ND")</f>
        <v>ND</v>
      </c>
      <c r="O219" s="1008" t="str">
        <f t="shared" ref="O219" ca="1" si="203">IFERROR(((J219+K219)/H219),"ND")</f>
        <v>ND</v>
      </c>
      <c r="P219" s="1010"/>
    </row>
    <row r="220" spans="3:16">
      <c r="C220" s="1025"/>
      <c r="D220" s="1018"/>
      <c r="E220" s="1018"/>
      <c r="F220" s="1021"/>
      <c r="G220" s="1023"/>
      <c r="H220" s="1080"/>
      <c r="I220" s="1012"/>
      <c r="J220" s="244" t="str">
        <f ca="1">IF(MOD(ROW()-13,2)=0,IF(ISBLANK(OFFSET('12. SEGUIMIENTO 2027'!$N$14,INT((ROW()-13)/2),0)),"",OFFSET('12. SEGUIMIENTO 2027'!$N$14,INT((ROW()-13)/2),0)),IF(ISBLANK(OFFSET('9. METAS'!$U$20,INT((ROW()-14)/2),0)),"",OFFSET('9. METAS'!$U$20,INT((ROW()-14)/2),0)))</f>
        <v/>
      </c>
      <c r="K220" s="245" t="str">
        <f ca="1">IF(MOD(ROW()-13,2)=0,IF(ISBLANK(OFFSET('12. SEGUIMIENTO 2027'!$O$14,INT((ROW()-13)/2),0)),"",OFFSET('12. SEGUIMIENTO 2027'!$O$14,INT((ROW()-13)/2),0)),IF(ISBLANK(OFFSET('9. METAS'!$V$20,INT((ROW()-14)/2),0)),"",OFFSET('9. METAS'!$V$20,INT((ROW()-14)/2),0)))</f>
        <v/>
      </c>
      <c r="L220" s="245" t="str">
        <f ca="1">IF(MOD(ROW()-13,2)=0,IF(ISBLANK(OFFSET('12. SEGUIMIENTO 2027'!$P$14,INT((ROW()-13)/2),0)),"",OFFSET('12. SEGUIMIENTO 2027'!$P$14,INT((ROW()-13)/2),0)),IF(ISBLANK(OFFSET('9. METAS'!$W$20,INT((ROW()-14)/2),0)),"",OFFSET('9. METAS'!$W$20,INT((ROW()-14)/2),0)))</f>
        <v/>
      </c>
      <c r="M220" s="246" t="str">
        <f ca="1">IF(MOD(ROW()-13,2)=0,IF(ISBLANK(OFFSET('12. SEGUIMIENTO 2027'!$Q$14,INT((ROW()-13)/2),0)),"",OFFSET('12. SEGUIMIENTO 2027'!$Q$14,INT((ROW()-13)/2),0)),IF(ISBLANK(OFFSET('9. METAS'!$X$20,INT((ROW()-14)/2),0)),"",OFFSET('9. METAS'!$X$20,INT((ROW()-14)/2),0)))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80">
        <f ca="1">IF(ISBLANK(OFFSET('9. METAS'!$L$20,INT((ROW()-13)/2),0)),"",OFFSET('9. METAS'!$L$20,INT((ROW()-13)/2),0))</f>
        <v>100</v>
      </c>
      <c r="I221" s="1004"/>
      <c r="J221" s="244" t="str">
        <f ca="1">IF(MOD(ROW()-13,2)=0,IF(ISBLANK(OFFSET('12. SEGUIMIENTO 2027'!$N$14,INT((ROW()-13)/2),0)),"",OFFSET('12. SEGUIMIENTO 2027'!$N$14,INT((ROW()-13)/2),0)),IF(ISBLANK(OFFSET('9. METAS'!$U$20,INT((ROW()-14)/2),0)),"",OFFSET('9. METAS'!$U$20,INT((ROW()-14)/2),0)))</f>
        <v/>
      </c>
      <c r="K221" s="245" t="str">
        <f ca="1">IF(MOD(ROW()-13,2)=0,IF(ISBLANK(OFFSET('12. SEGUIMIENTO 2027'!$O$14,INT((ROW()-13)/2),0)),"",OFFSET('12. SEGUIMIENTO 2027'!$O$14,INT((ROW()-13)/2),0)),IF(ISBLANK(OFFSET('9. METAS'!$V$20,INT((ROW()-14)/2),0)),"",OFFSET('9. METAS'!$V$20,INT((ROW()-14)/2),0)))</f>
        <v/>
      </c>
      <c r="L221" s="245" t="str">
        <f ca="1">IF(MOD(ROW()-13,2)=0,IF(ISBLANK(OFFSET('12. SEGUIMIENTO 2027'!$P$14,INT((ROW()-13)/2),0)),"",OFFSET('12. SEGUIMIENTO 2027'!$P$14,INT((ROW()-13)/2),0)),IF(ISBLANK(OFFSET('9. METAS'!$W$20,INT((ROW()-14)/2),0)),"",OFFSET('9. METAS'!$W$20,INT((ROW()-14)/2),0)))</f>
        <v/>
      </c>
      <c r="M221" s="246" t="str">
        <f ca="1">IF(MOD(ROW()-13,2)=0,IF(ISBLANK(OFFSET('12. SEGUIMIENTO 2027'!$Q$14,INT((ROW()-13)/2),0)),"",OFFSET('12. SEGUIMIENTO 2027'!$Q$14,INT((ROW()-13)/2),0)),IF(ISBLANK(OFFSET('9. METAS'!$X$20,INT((ROW()-14)/2),0)),"",OFFSET('9. METAS'!$X$20,INT((ROW()-14)/2),0)))</f>
        <v/>
      </c>
      <c r="N221" s="1006" t="str">
        <f t="shared" ref="N221" ca="1" si="204">IFERROR(J221/J222,"ND")</f>
        <v>ND</v>
      </c>
      <c r="O221" s="1008" t="str">
        <f t="shared" ref="O221" ca="1" si="205">IFERROR(((J221+K221)/H221),"ND")</f>
        <v>ND</v>
      </c>
      <c r="P221" s="1010"/>
    </row>
    <row r="222" spans="3:16">
      <c r="C222" s="1025"/>
      <c r="D222" s="1018"/>
      <c r="E222" s="1018"/>
      <c r="F222" s="1021"/>
      <c r="G222" s="1023"/>
      <c r="H222" s="1080"/>
      <c r="I222" s="1012"/>
      <c r="J222" s="244">
        <f ca="1">IF(MOD(ROW()-13,2)=0,IF(ISBLANK(OFFSET('12. SEGUIMIENTO 2027'!$N$14,INT((ROW()-13)/2),0)),"",OFFSET('12. SEGUIMIENTO 2027'!$N$14,INT((ROW()-13)/2),0)),IF(ISBLANK(OFFSET('9. METAS'!$U$20,INT((ROW()-14)/2),0)),"",OFFSET('9. METAS'!$U$20,INT((ROW()-14)/2),0)))</f>
        <v>25</v>
      </c>
      <c r="K222" s="245">
        <f ca="1">IF(MOD(ROW()-13,2)=0,IF(ISBLANK(OFFSET('12. SEGUIMIENTO 2027'!$O$14,INT((ROW()-13)/2),0)),"",OFFSET('12. SEGUIMIENTO 2027'!$O$14,INT((ROW()-13)/2),0)),IF(ISBLANK(OFFSET('9. METAS'!$V$20,INT((ROW()-14)/2),0)),"",OFFSET('9. METAS'!$V$20,INT((ROW()-14)/2),0)))</f>
        <v>25</v>
      </c>
      <c r="L222" s="245">
        <f ca="1">IF(MOD(ROW()-13,2)=0,IF(ISBLANK(OFFSET('12. SEGUIMIENTO 2027'!$P$14,INT((ROW()-13)/2),0)),"",OFFSET('12. SEGUIMIENTO 2027'!$P$14,INT((ROW()-13)/2),0)),IF(ISBLANK(OFFSET('9. METAS'!$W$20,INT((ROW()-14)/2),0)),"",OFFSET('9. METAS'!$W$20,INT((ROW()-14)/2),0)))</f>
        <v>25</v>
      </c>
      <c r="M222" s="246">
        <f ca="1">IF(MOD(ROW()-13,2)=0,IF(ISBLANK(OFFSET('12. SEGUIMIENTO 2027'!$Q$14,INT((ROW()-13)/2),0)),"",OFFSET('12. SEGUIMIENTO 2027'!$Q$14,INT((ROW()-13)/2),0)),IF(ISBLANK(OFFSET('9. METAS'!$X$20,INT((ROW()-14)/2),0)),"",OFFSET('9. METAS'!$X$20,INT((ROW()-14)/2),0)))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80">
        <f ca="1">IF(ISBLANK(OFFSET('9. METAS'!$L$20,INT((ROW()-13)/2),0)),"",OFFSET('9. METAS'!$L$20,INT((ROW()-13)/2),0))</f>
        <v>20</v>
      </c>
      <c r="I223" s="1004"/>
      <c r="J223" s="244" t="str">
        <f ca="1">IF(MOD(ROW()-13,2)=0,IF(ISBLANK(OFFSET('12. SEGUIMIENTO 2027'!$N$14,INT((ROW()-13)/2),0)),"",OFFSET('12. SEGUIMIENTO 2027'!$N$14,INT((ROW()-13)/2),0)),IF(ISBLANK(OFFSET('9. METAS'!$U$20,INT((ROW()-14)/2),0)),"",OFFSET('9. METAS'!$U$20,INT((ROW()-14)/2),0)))</f>
        <v/>
      </c>
      <c r="K223" s="245" t="str">
        <f ca="1">IF(MOD(ROW()-13,2)=0,IF(ISBLANK(OFFSET('12. SEGUIMIENTO 2027'!$O$14,INT((ROW()-13)/2),0)),"",OFFSET('12. SEGUIMIENTO 2027'!$O$14,INT((ROW()-13)/2),0)),IF(ISBLANK(OFFSET('9. METAS'!$V$20,INT((ROW()-14)/2),0)),"",OFFSET('9. METAS'!$V$20,INT((ROW()-14)/2),0)))</f>
        <v/>
      </c>
      <c r="L223" s="245" t="str">
        <f ca="1">IF(MOD(ROW()-13,2)=0,IF(ISBLANK(OFFSET('12. SEGUIMIENTO 2027'!$P$14,INT((ROW()-13)/2),0)),"",OFFSET('12. SEGUIMIENTO 2027'!$P$14,INT((ROW()-13)/2),0)),IF(ISBLANK(OFFSET('9. METAS'!$W$20,INT((ROW()-14)/2),0)),"",OFFSET('9. METAS'!$W$20,INT((ROW()-14)/2),0)))</f>
        <v/>
      </c>
      <c r="M223" s="246" t="str">
        <f ca="1">IF(MOD(ROW()-13,2)=0,IF(ISBLANK(OFFSET('12. SEGUIMIENTO 2027'!$Q$14,INT((ROW()-13)/2),0)),"",OFFSET('12. SEGUIMIENTO 2027'!$Q$14,INT((ROW()-13)/2),0)),IF(ISBLANK(OFFSET('9. METAS'!$X$20,INT((ROW()-14)/2),0)),"",OFFSET('9. METAS'!$X$20,INT((ROW()-14)/2),0)))</f>
        <v/>
      </c>
      <c r="N223" s="1006" t="str">
        <f t="shared" ref="N223" ca="1" si="206">IFERROR(J223/J224,"ND")</f>
        <v>ND</v>
      </c>
      <c r="O223" s="1008" t="str">
        <f t="shared" ref="O223" ca="1" si="207">IFERROR(((J223+K223)/H223),"ND")</f>
        <v>ND</v>
      </c>
      <c r="P223" s="1010"/>
    </row>
    <row r="224" spans="3:16">
      <c r="C224" s="1025"/>
      <c r="D224" s="1018"/>
      <c r="E224" s="1018"/>
      <c r="F224" s="1021"/>
      <c r="G224" s="1023"/>
      <c r="H224" s="1080"/>
      <c r="I224" s="1012"/>
      <c r="J224" s="244">
        <f ca="1">IF(MOD(ROW()-13,2)=0,IF(ISBLANK(OFFSET('12. SEGUIMIENTO 2027'!$N$14,INT((ROW()-13)/2),0)),"",OFFSET('12. SEGUIMIENTO 2027'!$N$14,INT((ROW()-13)/2),0)),IF(ISBLANK(OFFSET('9. METAS'!$U$20,INT((ROW()-14)/2),0)),"",OFFSET('9. METAS'!$U$20,INT((ROW()-14)/2),0)))</f>
        <v>6</v>
      </c>
      <c r="K224" s="245">
        <f ca="1">IF(MOD(ROW()-13,2)=0,IF(ISBLANK(OFFSET('12. SEGUIMIENTO 2027'!$O$14,INT((ROW()-13)/2),0)),"",OFFSET('12. SEGUIMIENTO 2027'!$O$14,INT((ROW()-13)/2),0)),IF(ISBLANK(OFFSET('9. METAS'!$V$20,INT((ROW()-14)/2),0)),"",OFFSET('9. METAS'!$V$20,INT((ROW()-14)/2),0)))</f>
        <v>6</v>
      </c>
      <c r="L224" s="245">
        <f ca="1">IF(MOD(ROW()-13,2)=0,IF(ISBLANK(OFFSET('12. SEGUIMIENTO 2027'!$P$14,INT((ROW()-13)/2),0)),"",OFFSET('12. SEGUIMIENTO 2027'!$P$14,INT((ROW()-13)/2),0)),IF(ISBLANK(OFFSET('9. METAS'!$W$20,INT((ROW()-14)/2),0)),"",OFFSET('9. METAS'!$W$20,INT((ROW()-14)/2),0)))</f>
        <v>4</v>
      </c>
      <c r="M224" s="246">
        <f ca="1">IF(MOD(ROW()-13,2)=0,IF(ISBLANK(OFFSET('12. SEGUIMIENTO 2027'!$Q$14,INT((ROW()-13)/2),0)),"",OFFSET('12. SEGUIMIENTO 2027'!$Q$14,INT((ROW()-13)/2),0)),IF(ISBLANK(OFFSET('9. METAS'!$X$20,INT((ROW()-14)/2),0)),"",OFFSET('9. METAS'!$X$20,INT((ROW()-14)/2),0)))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80">
        <f ca="1">IF(ISBLANK(OFFSET('9. METAS'!$L$20,INT((ROW()-13)/2),0)),"",OFFSET('9. METAS'!$L$20,INT((ROW()-13)/2),0))</f>
        <v>80</v>
      </c>
      <c r="I225" s="1004"/>
      <c r="J225" s="244" t="str">
        <f ca="1">IF(MOD(ROW()-13,2)=0,IF(ISBLANK(OFFSET('12. SEGUIMIENTO 2027'!$N$14,INT((ROW()-13)/2),0)),"",OFFSET('12. SEGUIMIENTO 2027'!$N$14,INT((ROW()-13)/2),0)),IF(ISBLANK(OFFSET('9. METAS'!$U$20,INT((ROW()-14)/2),0)),"",OFFSET('9. METAS'!$U$20,INT((ROW()-14)/2),0)))</f>
        <v/>
      </c>
      <c r="K225" s="245" t="str">
        <f ca="1">IF(MOD(ROW()-13,2)=0,IF(ISBLANK(OFFSET('12. SEGUIMIENTO 2027'!$O$14,INT((ROW()-13)/2),0)),"",OFFSET('12. SEGUIMIENTO 2027'!$O$14,INT((ROW()-13)/2),0)),IF(ISBLANK(OFFSET('9. METAS'!$V$20,INT((ROW()-14)/2),0)),"",OFFSET('9. METAS'!$V$20,INT((ROW()-14)/2),0)))</f>
        <v/>
      </c>
      <c r="L225" s="245" t="str">
        <f ca="1">IF(MOD(ROW()-13,2)=0,IF(ISBLANK(OFFSET('12. SEGUIMIENTO 2027'!$P$14,INT((ROW()-13)/2),0)),"",OFFSET('12. SEGUIMIENTO 2027'!$P$14,INT((ROW()-13)/2),0)),IF(ISBLANK(OFFSET('9. METAS'!$W$20,INT((ROW()-14)/2),0)),"",OFFSET('9. METAS'!$W$20,INT((ROW()-14)/2),0)))</f>
        <v/>
      </c>
      <c r="M225" s="246" t="str">
        <f ca="1">IF(MOD(ROW()-13,2)=0,IF(ISBLANK(OFFSET('12. SEGUIMIENTO 2027'!$Q$14,INT((ROW()-13)/2),0)),"",OFFSET('12. SEGUIMIENTO 2027'!$Q$14,INT((ROW()-13)/2),0)),IF(ISBLANK(OFFSET('9. METAS'!$X$20,INT((ROW()-14)/2),0)),"",OFFSET('9. METAS'!$X$20,INT((ROW()-14)/2),0)))</f>
        <v/>
      </c>
      <c r="N225" s="1006" t="str">
        <f t="shared" ref="N225" ca="1" si="208">IFERROR(J225/J226,"ND")</f>
        <v>ND</v>
      </c>
      <c r="O225" s="1008" t="str">
        <f t="shared" ref="O225" ca="1" si="209">IFERROR(((J225+K225)/H225),"ND")</f>
        <v>ND</v>
      </c>
      <c r="P225" s="1010"/>
    </row>
    <row r="226" spans="3:16">
      <c r="C226" s="1025"/>
      <c r="D226" s="1018"/>
      <c r="E226" s="1018"/>
      <c r="F226" s="1021"/>
      <c r="G226" s="1023"/>
      <c r="H226" s="1080"/>
      <c r="I226" s="1012"/>
      <c r="J226" s="244">
        <f ca="1">IF(MOD(ROW()-13,2)=0,IF(ISBLANK(OFFSET('12. SEGUIMIENTO 2027'!$N$14,INT((ROW()-13)/2),0)),"",OFFSET('12. SEGUIMIENTO 2027'!$N$14,INT((ROW()-13)/2),0)),IF(ISBLANK(OFFSET('9. METAS'!$U$20,INT((ROW()-14)/2),0)),"",OFFSET('9. METAS'!$U$20,INT((ROW()-14)/2),0)))</f>
        <v>20</v>
      </c>
      <c r="K226" s="245">
        <f ca="1">IF(MOD(ROW()-13,2)=0,IF(ISBLANK(OFFSET('12. SEGUIMIENTO 2027'!$O$14,INT((ROW()-13)/2),0)),"",OFFSET('12. SEGUIMIENTO 2027'!$O$14,INT((ROW()-13)/2),0)),IF(ISBLANK(OFFSET('9. METAS'!$V$20,INT((ROW()-14)/2),0)),"",OFFSET('9. METAS'!$V$20,INT((ROW()-14)/2),0)))</f>
        <v>20</v>
      </c>
      <c r="L226" s="245">
        <f ca="1">IF(MOD(ROW()-13,2)=0,IF(ISBLANK(OFFSET('12. SEGUIMIENTO 2027'!$P$14,INT((ROW()-13)/2),0)),"",OFFSET('12. SEGUIMIENTO 2027'!$P$14,INT((ROW()-13)/2),0)),IF(ISBLANK(OFFSET('9. METAS'!$W$20,INT((ROW()-14)/2),0)),"",OFFSET('9. METAS'!$W$20,INT((ROW()-14)/2),0)))</f>
        <v>20</v>
      </c>
      <c r="M226" s="246">
        <f ca="1">IF(MOD(ROW()-13,2)=0,IF(ISBLANK(OFFSET('12. SEGUIMIENTO 2027'!$Q$14,INT((ROW()-13)/2),0)),"",OFFSET('12. SEGUIMIENTO 2027'!$Q$14,INT((ROW()-13)/2),0)),IF(ISBLANK(OFFSET('9. METAS'!$X$20,INT((ROW()-14)/2),0)),"",OFFSET('9. METAS'!$X$20,INT((ROW()-14)/2),0)))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80" t="str">
        <f ca="1">IF(ISBLANK(OFFSET('9. METAS'!$L$20,INT((ROW()-13)/2),0)),"",OFFSET('9. METAS'!$L$20,INT((ROW()-13)/2),0))</f>
        <v/>
      </c>
      <c r="I227" s="1004"/>
      <c r="J227" s="244" t="str">
        <f ca="1">IF(MOD(ROW()-13,2)=0,IF(ISBLANK(OFFSET('12. SEGUIMIENTO 2027'!$N$14,INT((ROW()-13)/2),0)),"",OFFSET('12. SEGUIMIENTO 2027'!$N$14,INT((ROW()-13)/2),0)),IF(ISBLANK(OFFSET('9. METAS'!$U$20,INT((ROW()-14)/2),0)),"",OFFSET('9. METAS'!$U$20,INT((ROW()-14)/2),0)))</f>
        <v/>
      </c>
      <c r="K227" s="245" t="str">
        <f ca="1">IF(MOD(ROW()-13,2)=0,IF(ISBLANK(OFFSET('12. SEGUIMIENTO 2027'!$O$14,INT((ROW()-13)/2),0)),"",OFFSET('12. SEGUIMIENTO 2027'!$O$14,INT((ROW()-13)/2),0)),IF(ISBLANK(OFFSET('9. METAS'!$V$20,INT((ROW()-14)/2),0)),"",OFFSET('9. METAS'!$V$20,INT((ROW()-14)/2),0)))</f>
        <v/>
      </c>
      <c r="L227" s="245" t="str">
        <f ca="1">IF(MOD(ROW()-13,2)=0,IF(ISBLANK(OFFSET('12. SEGUIMIENTO 2027'!$P$14,INT((ROW()-13)/2),0)),"",OFFSET('12. SEGUIMIENTO 2027'!$P$14,INT((ROW()-13)/2),0)),IF(ISBLANK(OFFSET('9. METAS'!$W$20,INT((ROW()-14)/2),0)),"",OFFSET('9. METAS'!$W$20,INT((ROW()-14)/2),0)))</f>
        <v/>
      </c>
      <c r="M227" s="246" t="str">
        <f ca="1">IF(MOD(ROW()-13,2)=0,IF(ISBLANK(OFFSET('12. SEGUIMIENTO 2027'!$Q$14,INT((ROW()-13)/2),0)),"",OFFSET('12. SEGUIMIENTO 2027'!$Q$14,INT((ROW()-13)/2),0)),IF(ISBLANK(OFFSET('9. METAS'!$X$20,INT((ROW()-14)/2),0)),"",OFFSET('9. METAS'!$X$20,INT((ROW()-14)/2),0)))</f>
        <v/>
      </c>
      <c r="N227" s="1006" t="str">
        <f t="shared" ref="N227" ca="1" si="210">IFERROR(J227/J228,"ND")</f>
        <v>ND</v>
      </c>
      <c r="O227" s="1008" t="str">
        <f t="shared" ref="O227" ca="1" si="211">IFERROR(((J227+K227)/H227),"ND")</f>
        <v>ND</v>
      </c>
      <c r="P227" s="1010"/>
    </row>
    <row r="228" spans="3:16">
      <c r="C228" s="1025"/>
      <c r="D228" s="1018"/>
      <c r="E228" s="1018"/>
      <c r="F228" s="1021"/>
      <c r="G228" s="1023"/>
      <c r="H228" s="1080"/>
      <c r="I228" s="1012"/>
      <c r="J228" s="244" t="str">
        <f ca="1">IF(MOD(ROW()-13,2)=0,IF(ISBLANK(OFFSET('12. SEGUIMIENTO 2027'!$N$14,INT((ROW()-13)/2),0)),"",OFFSET('12. SEGUIMIENTO 2027'!$N$14,INT((ROW()-13)/2),0)),IF(ISBLANK(OFFSET('9. METAS'!$U$20,INT((ROW()-14)/2),0)),"",OFFSET('9. METAS'!$U$20,INT((ROW()-14)/2),0)))</f>
        <v/>
      </c>
      <c r="K228" s="245" t="str">
        <f ca="1">IF(MOD(ROW()-13,2)=0,IF(ISBLANK(OFFSET('12. SEGUIMIENTO 2027'!$O$14,INT((ROW()-13)/2),0)),"",OFFSET('12. SEGUIMIENTO 2027'!$O$14,INT((ROW()-13)/2),0)),IF(ISBLANK(OFFSET('9. METAS'!$V$20,INT((ROW()-14)/2),0)),"",OFFSET('9. METAS'!$V$20,INT((ROW()-14)/2),0)))</f>
        <v/>
      </c>
      <c r="L228" s="245" t="str">
        <f ca="1">IF(MOD(ROW()-13,2)=0,IF(ISBLANK(OFFSET('12. SEGUIMIENTO 2027'!$P$14,INT((ROW()-13)/2),0)),"",OFFSET('12. SEGUIMIENTO 2027'!$P$14,INT((ROW()-13)/2),0)),IF(ISBLANK(OFFSET('9. METAS'!$W$20,INT((ROW()-14)/2),0)),"",OFFSET('9. METAS'!$W$20,INT((ROW()-14)/2),0)))</f>
        <v/>
      </c>
      <c r="M228" s="246" t="str">
        <f ca="1">IF(MOD(ROW()-13,2)=0,IF(ISBLANK(OFFSET('12. SEGUIMIENTO 2027'!$Q$14,INT((ROW()-13)/2),0)),"",OFFSET('12. SEGUIMIENTO 2027'!$Q$14,INT((ROW()-13)/2),0)),IF(ISBLANK(OFFSET('9. METAS'!$X$20,INT((ROW()-14)/2),0)),"",OFFSET('9. METAS'!$X$20,INT((ROW()-14)/2),0)))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80" t="str">
        <f ca="1">IF(ISBLANK(OFFSET('9. METAS'!$L$20,INT((ROW()-13)/2),0)),"",OFFSET('9. METAS'!$L$20,INT((ROW()-13)/2),0))</f>
        <v/>
      </c>
      <c r="I229" s="1004"/>
      <c r="J229" s="244" t="str">
        <f ca="1">IF(MOD(ROW()-13,2)=0,IF(ISBLANK(OFFSET('12. SEGUIMIENTO 2027'!$N$14,INT((ROW()-13)/2),0)),"",OFFSET('12. SEGUIMIENTO 2027'!$N$14,INT((ROW()-13)/2),0)),IF(ISBLANK(OFFSET('9. METAS'!$U$20,INT((ROW()-14)/2),0)),"",OFFSET('9. METAS'!$U$20,INT((ROW()-14)/2),0)))</f>
        <v/>
      </c>
      <c r="K229" s="245" t="str">
        <f ca="1">IF(MOD(ROW()-13,2)=0,IF(ISBLANK(OFFSET('12. SEGUIMIENTO 2027'!$O$14,INT((ROW()-13)/2),0)),"",OFFSET('12. SEGUIMIENTO 2027'!$O$14,INT((ROW()-13)/2),0)),IF(ISBLANK(OFFSET('9. METAS'!$V$20,INT((ROW()-14)/2),0)),"",OFFSET('9. METAS'!$V$20,INT((ROW()-14)/2),0)))</f>
        <v/>
      </c>
      <c r="L229" s="245" t="str">
        <f ca="1">IF(MOD(ROW()-13,2)=0,IF(ISBLANK(OFFSET('12. SEGUIMIENTO 2027'!$P$14,INT((ROW()-13)/2),0)),"",OFFSET('12. SEGUIMIENTO 2027'!$P$14,INT((ROW()-13)/2),0)),IF(ISBLANK(OFFSET('9. METAS'!$W$20,INT((ROW()-14)/2),0)),"",OFFSET('9. METAS'!$W$20,INT((ROW()-14)/2),0)))</f>
        <v/>
      </c>
      <c r="M229" s="246" t="str">
        <f ca="1">IF(MOD(ROW()-13,2)=0,IF(ISBLANK(OFFSET('12. SEGUIMIENTO 2027'!$Q$14,INT((ROW()-13)/2),0)),"",OFFSET('12. SEGUIMIENTO 2027'!$Q$14,INT((ROW()-13)/2),0)),IF(ISBLANK(OFFSET('9. METAS'!$X$20,INT((ROW()-14)/2),0)),"",OFFSET('9. METAS'!$X$20,INT((ROW()-14)/2),0)))</f>
        <v/>
      </c>
      <c r="N229" s="1006" t="str">
        <f t="shared" ref="N229" ca="1" si="212">IFERROR(J229/J230,"ND")</f>
        <v>ND</v>
      </c>
      <c r="O229" s="1008" t="str">
        <f t="shared" ref="O229" ca="1" si="213">IFERROR(((J229+K229)/H229),"ND")</f>
        <v>ND</v>
      </c>
      <c r="P229" s="1010"/>
    </row>
    <row r="230" spans="3:16">
      <c r="C230" s="1025"/>
      <c r="D230" s="1018"/>
      <c r="E230" s="1018"/>
      <c r="F230" s="1021"/>
      <c r="G230" s="1023"/>
      <c r="H230" s="1080"/>
      <c r="I230" s="1012"/>
      <c r="J230" s="244" t="str">
        <f ca="1">IF(MOD(ROW()-13,2)=0,IF(ISBLANK(OFFSET('12. SEGUIMIENTO 2027'!$N$14,INT((ROW()-13)/2),0)),"",OFFSET('12. SEGUIMIENTO 2027'!$N$14,INT((ROW()-13)/2),0)),IF(ISBLANK(OFFSET('9. METAS'!$U$20,INT((ROW()-14)/2),0)),"",OFFSET('9. METAS'!$U$20,INT((ROW()-14)/2),0)))</f>
        <v/>
      </c>
      <c r="K230" s="245" t="str">
        <f ca="1">IF(MOD(ROW()-13,2)=0,IF(ISBLANK(OFFSET('12. SEGUIMIENTO 2027'!$O$14,INT((ROW()-13)/2),0)),"",OFFSET('12. SEGUIMIENTO 2027'!$O$14,INT((ROW()-13)/2),0)),IF(ISBLANK(OFFSET('9. METAS'!$V$20,INT((ROW()-14)/2),0)),"",OFFSET('9. METAS'!$V$20,INT((ROW()-14)/2),0)))</f>
        <v/>
      </c>
      <c r="L230" s="245" t="str">
        <f ca="1">IF(MOD(ROW()-13,2)=0,IF(ISBLANK(OFFSET('12. SEGUIMIENTO 2027'!$P$14,INT((ROW()-13)/2),0)),"",OFFSET('12. SEGUIMIENTO 2027'!$P$14,INT((ROW()-13)/2),0)),IF(ISBLANK(OFFSET('9. METAS'!$W$20,INT((ROW()-14)/2),0)),"",OFFSET('9. METAS'!$W$20,INT((ROW()-14)/2),0)))</f>
        <v/>
      </c>
      <c r="M230" s="246" t="str">
        <f ca="1">IF(MOD(ROW()-13,2)=0,IF(ISBLANK(OFFSET('12. SEGUIMIENTO 2027'!$Q$14,INT((ROW()-13)/2),0)),"",OFFSET('12. SEGUIMIENTO 2027'!$Q$14,INT((ROW()-13)/2),0)),IF(ISBLANK(OFFSET('9. METAS'!$X$20,INT((ROW()-14)/2),0)),"",OFFSET('9. METAS'!$X$20,INT((ROW()-14)/2),0)))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80" t="str">
        <f ca="1">IF(ISBLANK(OFFSET('9. METAS'!$L$20,INT((ROW()-13)/2),0)),"",OFFSET('9. METAS'!$L$20,INT((ROW()-13)/2),0))</f>
        <v/>
      </c>
      <c r="I231" s="1004"/>
      <c r="J231" s="244" t="str">
        <f ca="1">IF(MOD(ROW()-13,2)=0,IF(ISBLANK(OFFSET('12. SEGUIMIENTO 2027'!$N$14,INT((ROW()-13)/2),0)),"",OFFSET('12. SEGUIMIENTO 2027'!$N$14,INT((ROW()-13)/2),0)),IF(ISBLANK(OFFSET('9. METAS'!$U$20,INT((ROW()-14)/2),0)),"",OFFSET('9. METAS'!$U$20,INT((ROW()-14)/2),0)))</f>
        <v/>
      </c>
      <c r="K231" s="245" t="str">
        <f ca="1">IF(MOD(ROW()-13,2)=0,IF(ISBLANK(OFFSET('12. SEGUIMIENTO 2027'!$O$14,INT((ROW()-13)/2),0)),"",OFFSET('12. SEGUIMIENTO 2027'!$O$14,INT((ROW()-13)/2),0)),IF(ISBLANK(OFFSET('9. METAS'!$V$20,INT((ROW()-14)/2),0)),"",OFFSET('9. METAS'!$V$20,INT((ROW()-14)/2),0)))</f>
        <v/>
      </c>
      <c r="L231" s="245" t="str">
        <f ca="1">IF(MOD(ROW()-13,2)=0,IF(ISBLANK(OFFSET('12. SEGUIMIENTO 2027'!$P$14,INT((ROW()-13)/2),0)),"",OFFSET('12. SEGUIMIENTO 2027'!$P$14,INT((ROW()-13)/2),0)),IF(ISBLANK(OFFSET('9. METAS'!$W$20,INT((ROW()-14)/2),0)),"",OFFSET('9. METAS'!$W$20,INT((ROW()-14)/2),0)))</f>
        <v/>
      </c>
      <c r="M231" s="246" t="str">
        <f ca="1">IF(MOD(ROW()-13,2)=0,IF(ISBLANK(OFFSET('12. SEGUIMIENTO 2027'!$Q$14,INT((ROW()-13)/2),0)),"",OFFSET('12. SEGUIMIENTO 2027'!$Q$14,INT((ROW()-13)/2),0)),IF(ISBLANK(OFFSET('9. METAS'!$X$20,INT((ROW()-14)/2),0)),"",OFFSET('9. METAS'!$X$20,INT((ROW()-14)/2),0)))</f>
        <v/>
      </c>
      <c r="N231" s="1006" t="str">
        <f t="shared" ref="N231" ca="1" si="214">IFERROR(J231/J232,"ND")</f>
        <v>ND</v>
      </c>
      <c r="O231" s="1008" t="str">
        <f t="shared" ref="O231" ca="1" si="215">IFERROR(((J231+K231)/H231),"ND")</f>
        <v>ND</v>
      </c>
      <c r="P231" s="1010"/>
    </row>
    <row r="232" spans="3:16">
      <c r="C232" s="1025"/>
      <c r="D232" s="1018"/>
      <c r="E232" s="1018"/>
      <c r="F232" s="1021"/>
      <c r="G232" s="1023"/>
      <c r="H232" s="1080"/>
      <c r="I232" s="1012"/>
      <c r="J232" s="244" t="str">
        <f ca="1">IF(MOD(ROW()-13,2)=0,IF(ISBLANK(OFFSET('12. SEGUIMIENTO 2027'!$N$14,INT((ROW()-13)/2),0)),"",OFFSET('12. SEGUIMIENTO 2027'!$N$14,INT((ROW()-13)/2),0)),IF(ISBLANK(OFFSET('9. METAS'!$U$20,INT((ROW()-14)/2),0)),"",OFFSET('9. METAS'!$U$20,INT((ROW()-14)/2),0)))</f>
        <v/>
      </c>
      <c r="K232" s="245" t="str">
        <f ca="1">IF(MOD(ROW()-13,2)=0,IF(ISBLANK(OFFSET('12. SEGUIMIENTO 2027'!$O$14,INT((ROW()-13)/2),0)),"",OFFSET('12. SEGUIMIENTO 2027'!$O$14,INT((ROW()-13)/2),0)),IF(ISBLANK(OFFSET('9. METAS'!$V$20,INT((ROW()-14)/2),0)),"",OFFSET('9. METAS'!$V$20,INT((ROW()-14)/2),0)))</f>
        <v/>
      </c>
      <c r="L232" s="245" t="str">
        <f ca="1">IF(MOD(ROW()-13,2)=0,IF(ISBLANK(OFFSET('12. SEGUIMIENTO 2027'!$P$14,INT((ROW()-13)/2),0)),"",OFFSET('12. SEGUIMIENTO 2027'!$P$14,INT((ROW()-13)/2),0)),IF(ISBLANK(OFFSET('9. METAS'!$W$20,INT((ROW()-14)/2),0)),"",OFFSET('9. METAS'!$W$20,INT((ROW()-14)/2),0)))</f>
        <v/>
      </c>
      <c r="M232" s="246" t="str">
        <f ca="1">IF(MOD(ROW()-13,2)=0,IF(ISBLANK(OFFSET('12. SEGUIMIENTO 2027'!$Q$14,INT((ROW()-13)/2),0)),"",OFFSET('12. SEGUIMIENTO 2027'!$Q$14,INT((ROW()-13)/2),0)),IF(ISBLANK(OFFSET('9. METAS'!$X$20,INT((ROW()-14)/2),0)),"",OFFSET('9. METAS'!$X$20,INT((ROW()-14)/2),0)))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80">
        <f ca="1">IF(ISBLANK(OFFSET('9. METAS'!$L$20,INT((ROW()-13)/2),0)),"",OFFSET('9. METAS'!$L$20,INT((ROW()-13)/2),0))</f>
        <v>100</v>
      </c>
      <c r="I233" s="1004"/>
      <c r="J233" s="244" t="str">
        <f ca="1">IF(MOD(ROW()-13,2)=0,IF(ISBLANK(OFFSET('12. SEGUIMIENTO 2027'!$N$14,INT((ROW()-13)/2),0)),"",OFFSET('12. SEGUIMIENTO 2027'!$N$14,INT((ROW()-13)/2),0)),IF(ISBLANK(OFFSET('9. METAS'!$U$20,INT((ROW()-14)/2),0)),"",OFFSET('9. METAS'!$U$20,INT((ROW()-14)/2),0)))</f>
        <v/>
      </c>
      <c r="K233" s="245" t="str">
        <f ca="1">IF(MOD(ROW()-13,2)=0,IF(ISBLANK(OFFSET('12. SEGUIMIENTO 2027'!$O$14,INT((ROW()-13)/2),0)),"",OFFSET('12. SEGUIMIENTO 2027'!$O$14,INT((ROW()-13)/2),0)),IF(ISBLANK(OFFSET('9. METAS'!$V$20,INT((ROW()-14)/2),0)),"",OFFSET('9. METAS'!$V$20,INT((ROW()-14)/2),0)))</f>
        <v/>
      </c>
      <c r="L233" s="245" t="str">
        <f ca="1">IF(MOD(ROW()-13,2)=0,IF(ISBLANK(OFFSET('12. SEGUIMIENTO 2027'!$P$14,INT((ROW()-13)/2),0)),"",OFFSET('12. SEGUIMIENTO 2027'!$P$14,INT((ROW()-13)/2),0)),IF(ISBLANK(OFFSET('9. METAS'!$W$20,INT((ROW()-14)/2),0)),"",OFFSET('9. METAS'!$W$20,INT((ROW()-14)/2),0)))</f>
        <v/>
      </c>
      <c r="M233" s="246" t="str">
        <f ca="1">IF(MOD(ROW()-13,2)=0,IF(ISBLANK(OFFSET('12. SEGUIMIENTO 2027'!$Q$14,INT((ROW()-13)/2),0)),"",OFFSET('12. SEGUIMIENTO 2027'!$Q$14,INT((ROW()-13)/2),0)),IF(ISBLANK(OFFSET('9. METAS'!$X$20,INT((ROW()-14)/2),0)),"",OFFSET('9. METAS'!$X$20,INT((ROW()-14)/2),0)))</f>
        <v/>
      </c>
      <c r="N233" s="1006" t="str">
        <f t="shared" ref="N233" ca="1" si="216">IFERROR(J233/J234,"ND")</f>
        <v>ND</v>
      </c>
      <c r="O233" s="1008" t="str">
        <f t="shared" ref="O233" ca="1" si="217">IFERROR(((J233+K233)/H233),"ND")</f>
        <v>ND</v>
      </c>
      <c r="P233" s="1010"/>
    </row>
    <row r="234" spans="3:16">
      <c r="C234" s="1025"/>
      <c r="D234" s="1018"/>
      <c r="E234" s="1018"/>
      <c r="F234" s="1021"/>
      <c r="G234" s="1023"/>
      <c r="H234" s="1080"/>
      <c r="I234" s="1012"/>
      <c r="J234" s="244">
        <f ca="1">IF(MOD(ROW()-13,2)=0,IF(ISBLANK(OFFSET('12. SEGUIMIENTO 2027'!$N$14,INT((ROW()-13)/2),0)),"",OFFSET('12. SEGUIMIENTO 2027'!$N$14,INT((ROW()-13)/2),0)),IF(ISBLANK(OFFSET('9. METAS'!$U$20,INT((ROW()-14)/2),0)),"",OFFSET('9. METAS'!$U$20,INT((ROW()-14)/2),0)))</f>
        <v>25</v>
      </c>
      <c r="K234" s="245">
        <f ca="1">IF(MOD(ROW()-13,2)=0,IF(ISBLANK(OFFSET('12. SEGUIMIENTO 2027'!$O$14,INT((ROW()-13)/2),0)),"",OFFSET('12. SEGUIMIENTO 2027'!$O$14,INT((ROW()-13)/2),0)),IF(ISBLANK(OFFSET('9. METAS'!$V$20,INT((ROW()-14)/2),0)),"",OFFSET('9. METAS'!$V$20,INT((ROW()-14)/2),0)))</f>
        <v>25</v>
      </c>
      <c r="L234" s="245">
        <f ca="1">IF(MOD(ROW()-13,2)=0,IF(ISBLANK(OFFSET('12. SEGUIMIENTO 2027'!$P$14,INT((ROW()-13)/2),0)),"",OFFSET('12. SEGUIMIENTO 2027'!$P$14,INT((ROW()-13)/2),0)),IF(ISBLANK(OFFSET('9. METAS'!$W$20,INT((ROW()-14)/2),0)),"",OFFSET('9. METAS'!$W$20,INT((ROW()-14)/2),0)))</f>
        <v>25</v>
      </c>
      <c r="M234" s="246">
        <f ca="1">IF(MOD(ROW()-13,2)=0,IF(ISBLANK(OFFSET('12. SEGUIMIENTO 2027'!$Q$14,INT((ROW()-13)/2),0)),"",OFFSET('12. SEGUIMIENTO 2027'!$Q$14,INT((ROW()-13)/2),0)),IF(ISBLANK(OFFSET('9. METAS'!$X$20,INT((ROW()-14)/2),0)),"",OFFSET('9. METAS'!$X$20,INT((ROW()-14)/2),0)))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80">
        <f ca="1">IF(ISBLANK(OFFSET('9. METAS'!$L$20,INT((ROW()-13)/2),0)),"",OFFSET('9. METAS'!$L$20,INT((ROW()-13)/2),0))</f>
        <v>190</v>
      </c>
      <c r="I235" s="1004"/>
      <c r="J235" s="244" t="str">
        <f ca="1">IF(MOD(ROW()-13,2)=0,IF(ISBLANK(OFFSET('12. SEGUIMIENTO 2027'!$N$14,INT((ROW()-13)/2),0)),"",OFFSET('12. SEGUIMIENTO 2027'!$N$14,INT((ROW()-13)/2),0)),IF(ISBLANK(OFFSET('9. METAS'!$U$20,INT((ROW()-14)/2),0)),"",OFFSET('9. METAS'!$U$20,INT((ROW()-14)/2),0)))</f>
        <v/>
      </c>
      <c r="K235" s="245" t="str">
        <f ca="1">IF(MOD(ROW()-13,2)=0,IF(ISBLANK(OFFSET('12. SEGUIMIENTO 2027'!$O$14,INT((ROW()-13)/2),0)),"",OFFSET('12. SEGUIMIENTO 2027'!$O$14,INT((ROW()-13)/2),0)),IF(ISBLANK(OFFSET('9. METAS'!$V$20,INT((ROW()-14)/2),0)),"",OFFSET('9. METAS'!$V$20,INT((ROW()-14)/2),0)))</f>
        <v/>
      </c>
      <c r="L235" s="245" t="str">
        <f ca="1">IF(MOD(ROW()-13,2)=0,IF(ISBLANK(OFFSET('12. SEGUIMIENTO 2027'!$P$14,INT((ROW()-13)/2),0)),"",OFFSET('12. SEGUIMIENTO 2027'!$P$14,INT((ROW()-13)/2),0)),IF(ISBLANK(OFFSET('9. METAS'!$W$20,INT((ROW()-14)/2),0)),"",OFFSET('9. METAS'!$W$20,INT((ROW()-14)/2),0)))</f>
        <v/>
      </c>
      <c r="M235" s="246" t="str">
        <f ca="1">IF(MOD(ROW()-13,2)=0,IF(ISBLANK(OFFSET('12. SEGUIMIENTO 2027'!$Q$14,INT((ROW()-13)/2),0)),"",OFFSET('12. SEGUIMIENTO 2027'!$Q$14,INT((ROW()-13)/2),0)),IF(ISBLANK(OFFSET('9. METAS'!$X$20,INT((ROW()-14)/2),0)),"",OFFSET('9. METAS'!$X$20,INT((ROW()-14)/2),0)))</f>
        <v/>
      </c>
      <c r="N235" s="1006" t="str">
        <f t="shared" ref="N235" ca="1" si="218">IFERROR(J235/J236,"ND")</f>
        <v>ND</v>
      </c>
      <c r="O235" s="1008" t="str">
        <f t="shared" ref="O235" ca="1" si="219">IFERROR(((J235+K235)/H235),"ND")</f>
        <v>ND</v>
      </c>
      <c r="P235" s="1010"/>
    </row>
    <row r="236" spans="3:16">
      <c r="C236" s="1025"/>
      <c r="D236" s="1018"/>
      <c r="E236" s="1018"/>
      <c r="F236" s="1021"/>
      <c r="G236" s="1023"/>
      <c r="H236" s="1080"/>
      <c r="I236" s="1012"/>
      <c r="J236" s="244">
        <f ca="1">IF(MOD(ROW()-13,2)=0,IF(ISBLANK(OFFSET('12. SEGUIMIENTO 2027'!$N$14,INT((ROW()-13)/2),0)),"",OFFSET('12. SEGUIMIENTO 2027'!$N$14,INT((ROW()-13)/2),0)),IF(ISBLANK(OFFSET('9. METAS'!$U$20,INT((ROW()-14)/2),0)),"",OFFSET('9. METAS'!$U$20,INT((ROW()-14)/2),0)))</f>
        <v>50</v>
      </c>
      <c r="K236" s="245">
        <f ca="1">IF(MOD(ROW()-13,2)=0,IF(ISBLANK(OFFSET('12. SEGUIMIENTO 2027'!$O$14,INT((ROW()-13)/2),0)),"",OFFSET('12. SEGUIMIENTO 2027'!$O$14,INT((ROW()-13)/2),0)),IF(ISBLANK(OFFSET('9. METAS'!$V$20,INT((ROW()-14)/2),0)),"",OFFSET('9. METAS'!$V$20,INT((ROW()-14)/2),0)))</f>
        <v>60</v>
      </c>
      <c r="L236" s="245">
        <f ca="1">IF(MOD(ROW()-13,2)=0,IF(ISBLANK(OFFSET('12. SEGUIMIENTO 2027'!$P$14,INT((ROW()-13)/2),0)),"",OFFSET('12. SEGUIMIENTO 2027'!$P$14,INT((ROW()-13)/2),0)),IF(ISBLANK(OFFSET('9. METAS'!$W$20,INT((ROW()-14)/2),0)),"",OFFSET('9. METAS'!$W$20,INT((ROW()-14)/2),0)))</f>
        <v>26</v>
      </c>
      <c r="M236" s="246">
        <f ca="1">IF(MOD(ROW()-13,2)=0,IF(ISBLANK(OFFSET('12. SEGUIMIENTO 2027'!$Q$14,INT((ROW()-13)/2),0)),"",OFFSET('12. SEGUIMIENTO 2027'!$Q$14,INT((ROW()-13)/2),0)),IF(ISBLANK(OFFSET('9. METAS'!$X$20,INT((ROW()-14)/2),0)),"",OFFSET('9. METAS'!$X$20,INT((ROW()-14)/2),0)))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80">
        <f ca="1">IF(ISBLANK(OFFSET('9. METAS'!$L$20,INT((ROW()-13)/2),0)),"",OFFSET('9. METAS'!$L$20,INT((ROW()-13)/2),0))</f>
        <v>12</v>
      </c>
      <c r="I237" s="1004"/>
      <c r="J237" s="244" t="str">
        <f ca="1">IF(MOD(ROW()-13,2)=0,IF(ISBLANK(OFFSET('12. SEGUIMIENTO 2027'!$N$14,INT((ROW()-13)/2),0)),"",OFFSET('12. SEGUIMIENTO 2027'!$N$14,INT((ROW()-13)/2),0)),IF(ISBLANK(OFFSET('9. METAS'!$U$20,INT((ROW()-14)/2),0)),"",OFFSET('9. METAS'!$U$20,INT((ROW()-14)/2),0)))</f>
        <v/>
      </c>
      <c r="K237" s="245" t="str">
        <f ca="1">IF(MOD(ROW()-13,2)=0,IF(ISBLANK(OFFSET('12. SEGUIMIENTO 2027'!$O$14,INT((ROW()-13)/2),0)),"",OFFSET('12. SEGUIMIENTO 2027'!$O$14,INT((ROW()-13)/2),0)),IF(ISBLANK(OFFSET('9. METAS'!$V$20,INT((ROW()-14)/2),0)),"",OFFSET('9. METAS'!$V$20,INT((ROW()-14)/2),0)))</f>
        <v/>
      </c>
      <c r="L237" s="245" t="str">
        <f ca="1">IF(MOD(ROW()-13,2)=0,IF(ISBLANK(OFFSET('12. SEGUIMIENTO 2027'!$P$14,INT((ROW()-13)/2),0)),"",OFFSET('12. SEGUIMIENTO 2027'!$P$14,INT((ROW()-13)/2),0)),IF(ISBLANK(OFFSET('9. METAS'!$W$20,INT((ROW()-14)/2),0)),"",OFFSET('9. METAS'!$W$20,INT((ROW()-14)/2),0)))</f>
        <v/>
      </c>
      <c r="M237" s="246" t="str">
        <f ca="1">IF(MOD(ROW()-13,2)=0,IF(ISBLANK(OFFSET('12. SEGUIMIENTO 2027'!$Q$14,INT((ROW()-13)/2),0)),"",OFFSET('12. SEGUIMIENTO 2027'!$Q$14,INT((ROW()-13)/2),0)),IF(ISBLANK(OFFSET('9. METAS'!$X$20,INT((ROW()-14)/2),0)),"",OFFSET('9. METAS'!$X$20,INT((ROW()-14)/2),0)))</f>
        <v/>
      </c>
      <c r="N237" s="1006" t="str">
        <f t="shared" ref="N237" ca="1" si="220">IFERROR(J237/J238,"ND")</f>
        <v>ND</v>
      </c>
      <c r="O237" s="1008" t="str">
        <f t="shared" ref="O237" ca="1" si="221">IFERROR(((J237+K237)/H237),"ND")</f>
        <v>ND</v>
      </c>
      <c r="P237" s="1010"/>
    </row>
    <row r="238" spans="3:16">
      <c r="C238" s="1025"/>
      <c r="D238" s="1018"/>
      <c r="E238" s="1018"/>
      <c r="F238" s="1021"/>
      <c r="G238" s="1023"/>
      <c r="H238" s="1080"/>
      <c r="I238" s="1012"/>
      <c r="J238" s="244">
        <f ca="1">IF(MOD(ROW()-13,2)=0,IF(ISBLANK(OFFSET('12. SEGUIMIENTO 2027'!$N$14,INT((ROW()-13)/2),0)),"",OFFSET('12. SEGUIMIENTO 2027'!$N$14,INT((ROW()-13)/2),0)),IF(ISBLANK(OFFSET('9. METAS'!$U$20,INT((ROW()-14)/2),0)),"",OFFSET('9. METAS'!$U$20,INT((ROW()-14)/2),0)))</f>
        <v>4</v>
      </c>
      <c r="K238" s="245">
        <f ca="1">IF(MOD(ROW()-13,2)=0,IF(ISBLANK(OFFSET('12. SEGUIMIENTO 2027'!$O$14,INT((ROW()-13)/2),0)),"",OFFSET('12. SEGUIMIENTO 2027'!$O$14,INT((ROW()-13)/2),0)),IF(ISBLANK(OFFSET('9. METAS'!$V$20,INT((ROW()-14)/2),0)),"",OFFSET('9. METAS'!$V$20,INT((ROW()-14)/2),0)))</f>
        <v>5</v>
      </c>
      <c r="L238" s="245">
        <f ca="1">IF(MOD(ROW()-13,2)=0,IF(ISBLANK(OFFSET('12. SEGUIMIENTO 2027'!$P$14,INT((ROW()-13)/2),0)),"",OFFSET('12. SEGUIMIENTO 2027'!$P$14,INT((ROW()-13)/2),0)),IF(ISBLANK(OFFSET('9. METAS'!$W$20,INT((ROW()-14)/2),0)),"",OFFSET('9. METAS'!$W$20,INT((ROW()-14)/2),0)))</f>
        <v>2</v>
      </c>
      <c r="M238" s="246">
        <f ca="1">IF(MOD(ROW()-13,2)=0,IF(ISBLANK(OFFSET('12. SEGUIMIENTO 2027'!$Q$14,INT((ROW()-13)/2),0)),"",OFFSET('12. SEGUIMIENTO 2027'!$Q$14,INT((ROW()-13)/2),0)),IF(ISBLANK(OFFSET('9. METAS'!$X$20,INT((ROW()-14)/2),0)),"",OFFSET('9. METAS'!$X$20,INT((ROW()-14)/2),0)))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80" t="str">
        <f ca="1">IF(ISBLANK(OFFSET('9. METAS'!$L$20,INT((ROW()-13)/2),0)),"",OFFSET('9. METAS'!$L$20,INT((ROW()-13)/2),0))</f>
        <v/>
      </c>
      <c r="I239" s="1004"/>
      <c r="J239" s="244" t="str">
        <f ca="1">IF(MOD(ROW()-13,2)=0,IF(ISBLANK(OFFSET('12. SEGUIMIENTO 2027'!$N$14,INT((ROW()-13)/2),0)),"",OFFSET('12. SEGUIMIENTO 2027'!$N$14,INT((ROW()-13)/2),0)),IF(ISBLANK(OFFSET('9. METAS'!$U$20,INT((ROW()-14)/2),0)),"",OFFSET('9. METAS'!$U$20,INT((ROW()-14)/2),0)))</f>
        <v/>
      </c>
      <c r="K239" s="245" t="str">
        <f ca="1">IF(MOD(ROW()-13,2)=0,IF(ISBLANK(OFFSET('12. SEGUIMIENTO 2027'!$O$14,INT((ROW()-13)/2),0)),"",OFFSET('12. SEGUIMIENTO 2027'!$O$14,INT((ROW()-13)/2),0)),IF(ISBLANK(OFFSET('9. METAS'!$V$20,INT((ROW()-14)/2),0)),"",OFFSET('9. METAS'!$V$20,INT((ROW()-14)/2),0)))</f>
        <v/>
      </c>
      <c r="L239" s="245" t="str">
        <f ca="1">IF(MOD(ROW()-13,2)=0,IF(ISBLANK(OFFSET('12. SEGUIMIENTO 2027'!$P$14,INT((ROW()-13)/2),0)),"",OFFSET('12. SEGUIMIENTO 2027'!$P$14,INT((ROW()-13)/2),0)),IF(ISBLANK(OFFSET('9. METAS'!$W$20,INT((ROW()-14)/2),0)),"",OFFSET('9. METAS'!$W$20,INT((ROW()-14)/2),0)))</f>
        <v/>
      </c>
      <c r="M239" s="246" t="str">
        <f ca="1">IF(MOD(ROW()-13,2)=0,IF(ISBLANK(OFFSET('12. SEGUIMIENTO 2027'!$Q$14,INT((ROW()-13)/2),0)),"",OFFSET('12. SEGUIMIENTO 2027'!$Q$14,INT((ROW()-13)/2),0)),IF(ISBLANK(OFFSET('9. METAS'!$X$20,INT((ROW()-14)/2),0)),"",OFFSET('9. METAS'!$X$20,INT((ROW()-14)/2),0)))</f>
        <v/>
      </c>
      <c r="N239" s="1006" t="str">
        <f t="shared" ref="N239" ca="1" si="222">IFERROR(J239/J240,"ND")</f>
        <v>ND</v>
      </c>
      <c r="O239" s="1008" t="str">
        <f t="shared" ref="O239" ca="1" si="223">IFERROR(((J239+K239)/H239),"ND")</f>
        <v>ND</v>
      </c>
      <c r="P239" s="1010"/>
    </row>
    <row r="240" spans="3:16">
      <c r="C240" s="1025"/>
      <c r="D240" s="1018"/>
      <c r="E240" s="1018"/>
      <c r="F240" s="1021"/>
      <c r="G240" s="1023"/>
      <c r="H240" s="1080"/>
      <c r="I240" s="1012"/>
      <c r="J240" s="244" t="str">
        <f ca="1">IF(MOD(ROW()-13,2)=0,IF(ISBLANK(OFFSET('12. SEGUIMIENTO 2027'!$N$14,INT((ROW()-13)/2),0)),"",OFFSET('12. SEGUIMIENTO 2027'!$N$14,INT((ROW()-13)/2),0)),IF(ISBLANK(OFFSET('9. METAS'!$U$20,INT((ROW()-14)/2),0)),"",OFFSET('9. METAS'!$U$20,INT((ROW()-14)/2),0)))</f>
        <v/>
      </c>
      <c r="K240" s="245" t="str">
        <f ca="1">IF(MOD(ROW()-13,2)=0,IF(ISBLANK(OFFSET('12. SEGUIMIENTO 2027'!$O$14,INT((ROW()-13)/2),0)),"",OFFSET('12. SEGUIMIENTO 2027'!$O$14,INT((ROW()-13)/2),0)),IF(ISBLANK(OFFSET('9. METAS'!$V$20,INT((ROW()-14)/2),0)),"",OFFSET('9. METAS'!$V$20,INT((ROW()-14)/2),0)))</f>
        <v/>
      </c>
      <c r="L240" s="245" t="str">
        <f ca="1">IF(MOD(ROW()-13,2)=0,IF(ISBLANK(OFFSET('12. SEGUIMIENTO 2027'!$P$14,INT((ROW()-13)/2),0)),"",OFFSET('12. SEGUIMIENTO 2027'!$P$14,INT((ROW()-13)/2),0)),IF(ISBLANK(OFFSET('9. METAS'!$W$20,INT((ROW()-14)/2),0)),"",OFFSET('9. METAS'!$W$20,INT((ROW()-14)/2),0)))</f>
        <v/>
      </c>
      <c r="M240" s="246" t="str">
        <f ca="1">IF(MOD(ROW()-13,2)=0,IF(ISBLANK(OFFSET('12. SEGUIMIENTO 2027'!$Q$14,INT((ROW()-13)/2),0)),"",OFFSET('12. SEGUIMIENTO 2027'!$Q$14,INT((ROW()-13)/2),0)),IF(ISBLANK(OFFSET('9. METAS'!$X$20,INT((ROW()-14)/2),0)),"",OFFSET('9. METAS'!$X$20,INT((ROW()-14)/2),0)))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80" t="str">
        <f ca="1">IF(ISBLANK(OFFSET('9. METAS'!$L$20,INT((ROW()-13)/2),0)),"",OFFSET('9. METAS'!$L$20,INT((ROW()-13)/2),0))</f>
        <v/>
      </c>
      <c r="I241" s="1004"/>
      <c r="J241" s="244" t="str">
        <f ca="1">IF(MOD(ROW()-13,2)=0,IF(ISBLANK(OFFSET('12. SEGUIMIENTO 2027'!$N$14,INT((ROW()-13)/2),0)),"",OFFSET('12. SEGUIMIENTO 2027'!$N$14,INT((ROW()-13)/2),0)),IF(ISBLANK(OFFSET('9. METAS'!$U$20,INT((ROW()-14)/2),0)),"",OFFSET('9. METAS'!$U$20,INT((ROW()-14)/2),0)))</f>
        <v/>
      </c>
      <c r="K241" s="245" t="str">
        <f ca="1">IF(MOD(ROW()-13,2)=0,IF(ISBLANK(OFFSET('12. SEGUIMIENTO 2027'!$O$14,INT((ROW()-13)/2),0)),"",OFFSET('12. SEGUIMIENTO 2027'!$O$14,INT((ROW()-13)/2),0)),IF(ISBLANK(OFFSET('9. METAS'!$V$20,INT((ROW()-14)/2),0)),"",OFFSET('9. METAS'!$V$20,INT((ROW()-14)/2),0)))</f>
        <v/>
      </c>
      <c r="L241" s="245" t="str">
        <f ca="1">IF(MOD(ROW()-13,2)=0,IF(ISBLANK(OFFSET('12. SEGUIMIENTO 2027'!$P$14,INT((ROW()-13)/2),0)),"",OFFSET('12. SEGUIMIENTO 2027'!$P$14,INT((ROW()-13)/2),0)),IF(ISBLANK(OFFSET('9. METAS'!$W$20,INT((ROW()-14)/2),0)),"",OFFSET('9. METAS'!$W$20,INT((ROW()-14)/2),0)))</f>
        <v/>
      </c>
      <c r="M241" s="246" t="str">
        <f ca="1">IF(MOD(ROW()-13,2)=0,IF(ISBLANK(OFFSET('12. SEGUIMIENTO 2027'!$Q$14,INT((ROW()-13)/2),0)),"",OFFSET('12. SEGUIMIENTO 2027'!$Q$14,INT((ROW()-13)/2),0)),IF(ISBLANK(OFFSET('9. METAS'!$X$20,INT((ROW()-14)/2),0)),"",OFFSET('9. METAS'!$X$20,INT((ROW()-14)/2),0)))</f>
        <v/>
      </c>
      <c r="N241" s="1006" t="str">
        <f t="shared" ref="N241" ca="1" si="224">IFERROR(J241/J242,"ND")</f>
        <v>ND</v>
      </c>
      <c r="O241" s="1008" t="str">
        <f t="shared" ref="O241" ca="1" si="225">IFERROR(((J241+K241)/H241),"ND")</f>
        <v>ND</v>
      </c>
      <c r="P241" s="1010"/>
    </row>
    <row r="242" spans="3:16">
      <c r="C242" s="1025"/>
      <c r="D242" s="1018"/>
      <c r="E242" s="1018"/>
      <c r="F242" s="1021"/>
      <c r="G242" s="1023"/>
      <c r="H242" s="1080"/>
      <c r="I242" s="1012"/>
      <c r="J242" s="244" t="str">
        <f ca="1">IF(MOD(ROW()-13,2)=0,IF(ISBLANK(OFFSET('12. SEGUIMIENTO 2027'!$N$14,INT((ROW()-13)/2),0)),"",OFFSET('12. SEGUIMIENTO 2027'!$N$14,INT((ROW()-13)/2),0)),IF(ISBLANK(OFFSET('9. METAS'!$U$20,INT((ROW()-14)/2),0)),"",OFFSET('9. METAS'!$U$20,INT((ROW()-14)/2),0)))</f>
        <v/>
      </c>
      <c r="K242" s="245" t="str">
        <f ca="1">IF(MOD(ROW()-13,2)=0,IF(ISBLANK(OFFSET('12. SEGUIMIENTO 2027'!$O$14,INT((ROW()-13)/2),0)),"",OFFSET('12. SEGUIMIENTO 2027'!$O$14,INT((ROW()-13)/2),0)),IF(ISBLANK(OFFSET('9. METAS'!$V$20,INT((ROW()-14)/2),0)),"",OFFSET('9. METAS'!$V$20,INT((ROW()-14)/2),0)))</f>
        <v/>
      </c>
      <c r="L242" s="245" t="str">
        <f ca="1">IF(MOD(ROW()-13,2)=0,IF(ISBLANK(OFFSET('12. SEGUIMIENTO 2027'!$P$14,INT((ROW()-13)/2),0)),"",OFFSET('12. SEGUIMIENTO 2027'!$P$14,INT((ROW()-13)/2),0)),IF(ISBLANK(OFFSET('9. METAS'!$W$20,INT((ROW()-14)/2),0)),"",OFFSET('9. METAS'!$W$20,INT((ROW()-14)/2),0)))</f>
        <v/>
      </c>
      <c r="M242" s="246" t="str">
        <f ca="1">IF(MOD(ROW()-13,2)=0,IF(ISBLANK(OFFSET('12. SEGUIMIENTO 2027'!$Q$14,INT((ROW()-13)/2),0)),"",OFFSET('12. SEGUIMIENTO 2027'!$Q$14,INT((ROW()-13)/2),0)),IF(ISBLANK(OFFSET('9. METAS'!$X$20,INT((ROW()-14)/2),0)),"",OFFSET('9. METAS'!$X$20,INT((ROW()-14)/2),0)))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80" t="str">
        <f ca="1">IF(ISBLANK(OFFSET('9. METAS'!$L$20,INT((ROW()-13)/2),0)),"",OFFSET('9. METAS'!$L$20,INT((ROW()-13)/2),0))</f>
        <v/>
      </c>
      <c r="I243" s="1004"/>
      <c r="J243" s="244" t="str">
        <f ca="1">IF(MOD(ROW()-13,2)=0,IF(ISBLANK(OFFSET('12. SEGUIMIENTO 2027'!$N$14,INT((ROW()-13)/2),0)),"",OFFSET('12. SEGUIMIENTO 2027'!$N$14,INT((ROW()-13)/2),0)),IF(ISBLANK(OFFSET('9. METAS'!$U$20,INT((ROW()-14)/2),0)),"",OFFSET('9. METAS'!$U$20,INT((ROW()-14)/2),0)))</f>
        <v/>
      </c>
      <c r="K243" s="245" t="str">
        <f ca="1">IF(MOD(ROW()-13,2)=0,IF(ISBLANK(OFFSET('12. SEGUIMIENTO 2027'!$O$14,INT((ROW()-13)/2),0)),"",OFFSET('12. SEGUIMIENTO 2027'!$O$14,INT((ROW()-13)/2),0)),IF(ISBLANK(OFFSET('9. METAS'!$V$20,INT((ROW()-14)/2),0)),"",OFFSET('9. METAS'!$V$20,INT((ROW()-14)/2),0)))</f>
        <v/>
      </c>
      <c r="L243" s="245" t="str">
        <f ca="1">IF(MOD(ROW()-13,2)=0,IF(ISBLANK(OFFSET('12. SEGUIMIENTO 2027'!$P$14,INT((ROW()-13)/2),0)),"",OFFSET('12. SEGUIMIENTO 2027'!$P$14,INT((ROW()-13)/2),0)),IF(ISBLANK(OFFSET('9. METAS'!$W$20,INT((ROW()-14)/2),0)),"",OFFSET('9. METAS'!$W$20,INT((ROW()-14)/2),0)))</f>
        <v/>
      </c>
      <c r="M243" s="246" t="str">
        <f ca="1">IF(MOD(ROW()-13,2)=0,IF(ISBLANK(OFFSET('12. SEGUIMIENTO 2027'!$Q$14,INT((ROW()-13)/2),0)),"",OFFSET('12. SEGUIMIENTO 2027'!$Q$14,INT((ROW()-13)/2),0)),IF(ISBLANK(OFFSET('9. METAS'!$X$20,INT((ROW()-14)/2),0)),"",OFFSET('9. METAS'!$X$20,INT((ROW()-14)/2),0)))</f>
        <v/>
      </c>
      <c r="N243" s="1006" t="str">
        <f t="shared" ref="N243" ca="1" si="226">IFERROR(J243/J244,"ND")</f>
        <v>ND</v>
      </c>
      <c r="O243" s="1008" t="str">
        <f t="shared" ref="O243" ca="1" si="227">IFERROR(((J243+K243)/H243),"ND")</f>
        <v>ND</v>
      </c>
      <c r="P243" s="1010"/>
    </row>
    <row r="244" spans="3:16">
      <c r="C244" s="1025"/>
      <c r="D244" s="1018"/>
      <c r="E244" s="1018"/>
      <c r="F244" s="1021"/>
      <c r="G244" s="1023"/>
      <c r="H244" s="1080"/>
      <c r="I244" s="1012"/>
      <c r="J244" s="244" t="str">
        <f ca="1">IF(MOD(ROW()-13,2)=0,IF(ISBLANK(OFFSET('12. SEGUIMIENTO 2027'!$N$14,INT((ROW()-13)/2),0)),"",OFFSET('12. SEGUIMIENTO 2027'!$N$14,INT((ROW()-13)/2),0)),IF(ISBLANK(OFFSET('9. METAS'!$U$20,INT((ROW()-14)/2),0)),"",OFFSET('9. METAS'!$U$20,INT((ROW()-14)/2),0)))</f>
        <v/>
      </c>
      <c r="K244" s="245" t="str">
        <f ca="1">IF(MOD(ROW()-13,2)=0,IF(ISBLANK(OFFSET('12. SEGUIMIENTO 2027'!$O$14,INT((ROW()-13)/2),0)),"",OFFSET('12. SEGUIMIENTO 2027'!$O$14,INT((ROW()-13)/2),0)),IF(ISBLANK(OFFSET('9. METAS'!$V$20,INT((ROW()-14)/2),0)),"",OFFSET('9. METAS'!$V$20,INT((ROW()-14)/2),0)))</f>
        <v/>
      </c>
      <c r="L244" s="245" t="str">
        <f ca="1">IF(MOD(ROW()-13,2)=0,IF(ISBLANK(OFFSET('12. SEGUIMIENTO 2027'!$P$14,INT((ROW()-13)/2),0)),"",OFFSET('12. SEGUIMIENTO 2027'!$P$14,INT((ROW()-13)/2),0)),IF(ISBLANK(OFFSET('9. METAS'!$W$20,INT((ROW()-14)/2),0)),"",OFFSET('9. METAS'!$W$20,INT((ROW()-14)/2),0)))</f>
        <v/>
      </c>
      <c r="M244" s="246" t="str">
        <f ca="1">IF(MOD(ROW()-13,2)=0,IF(ISBLANK(OFFSET('12. SEGUIMIENTO 2027'!$Q$14,INT((ROW()-13)/2),0)),"",OFFSET('12. SEGUIMIENTO 2027'!$Q$14,INT((ROW()-13)/2),0)),IF(ISBLANK(OFFSET('9. METAS'!$X$20,INT((ROW()-14)/2),0)),"",OFFSET('9. METAS'!$X$20,INT((ROW()-14)/2),0)))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80">
        <f ca="1">IF(ISBLANK(OFFSET('9. METAS'!$L$20,INT((ROW()-13)/2),0)),"",OFFSET('9. METAS'!$L$20,INT((ROW()-13)/2),0))</f>
        <v>100</v>
      </c>
      <c r="I245" s="1004"/>
      <c r="J245" s="244" t="str">
        <f ca="1">IF(MOD(ROW()-13,2)=0,IF(ISBLANK(OFFSET('12. SEGUIMIENTO 2027'!$N$14,INT((ROW()-13)/2),0)),"",OFFSET('12. SEGUIMIENTO 2027'!$N$14,INT((ROW()-13)/2),0)),IF(ISBLANK(OFFSET('9. METAS'!$U$20,INT((ROW()-14)/2),0)),"",OFFSET('9. METAS'!$U$20,INT((ROW()-14)/2),0)))</f>
        <v/>
      </c>
      <c r="K245" s="245" t="str">
        <f ca="1">IF(MOD(ROW()-13,2)=0,IF(ISBLANK(OFFSET('12. SEGUIMIENTO 2027'!$O$14,INT((ROW()-13)/2),0)),"",OFFSET('12. SEGUIMIENTO 2027'!$O$14,INT((ROW()-13)/2),0)),IF(ISBLANK(OFFSET('9. METAS'!$V$20,INT((ROW()-14)/2),0)),"",OFFSET('9. METAS'!$V$20,INT((ROW()-14)/2),0)))</f>
        <v/>
      </c>
      <c r="L245" s="245" t="str">
        <f ca="1">IF(MOD(ROW()-13,2)=0,IF(ISBLANK(OFFSET('12. SEGUIMIENTO 2027'!$P$14,INT((ROW()-13)/2),0)),"",OFFSET('12. SEGUIMIENTO 2027'!$P$14,INT((ROW()-13)/2),0)),IF(ISBLANK(OFFSET('9. METAS'!$W$20,INT((ROW()-14)/2),0)),"",OFFSET('9. METAS'!$W$20,INT((ROW()-14)/2),0)))</f>
        <v/>
      </c>
      <c r="M245" s="246" t="str">
        <f ca="1">IF(MOD(ROW()-13,2)=0,IF(ISBLANK(OFFSET('12. SEGUIMIENTO 2027'!$Q$14,INT((ROW()-13)/2),0)),"",OFFSET('12. SEGUIMIENTO 2027'!$Q$14,INT((ROW()-13)/2),0)),IF(ISBLANK(OFFSET('9. METAS'!$X$20,INT((ROW()-14)/2),0)),"",OFFSET('9. METAS'!$X$20,INT((ROW()-14)/2),0)))</f>
        <v/>
      </c>
      <c r="N245" s="1006" t="str">
        <f t="shared" ref="N245" ca="1" si="228">IFERROR(J245/J246,"ND")</f>
        <v>ND</v>
      </c>
      <c r="O245" s="1008" t="str">
        <f t="shared" ref="O245" ca="1" si="229">IFERROR(((J245+K245)/H245),"ND")</f>
        <v>ND</v>
      </c>
      <c r="P245" s="1010"/>
    </row>
    <row r="246" spans="3:16">
      <c r="C246" s="1025"/>
      <c r="D246" s="1018"/>
      <c r="E246" s="1018"/>
      <c r="F246" s="1021"/>
      <c r="G246" s="1023"/>
      <c r="H246" s="1080"/>
      <c r="I246" s="1012"/>
      <c r="J246" s="244">
        <f ca="1">IF(MOD(ROW()-13,2)=0,IF(ISBLANK(OFFSET('12. SEGUIMIENTO 2027'!$N$14,INT((ROW()-13)/2),0)),"",OFFSET('12. SEGUIMIENTO 2027'!$N$14,INT((ROW()-13)/2),0)),IF(ISBLANK(OFFSET('9. METAS'!$U$20,INT((ROW()-14)/2),0)),"",OFFSET('9. METAS'!$U$20,INT((ROW()-14)/2),0)))</f>
        <v>25</v>
      </c>
      <c r="K246" s="245">
        <f ca="1">IF(MOD(ROW()-13,2)=0,IF(ISBLANK(OFFSET('12. SEGUIMIENTO 2027'!$O$14,INT((ROW()-13)/2),0)),"",OFFSET('12. SEGUIMIENTO 2027'!$O$14,INT((ROW()-13)/2),0)),IF(ISBLANK(OFFSET('9. METAS'!$V$20,INT((ROW()-14)/2),0)),"",OFFSET('9. METAS'!$V$20,INT((ROW()-14)/2),0)))</f>
        <v>25</v>
      </c>
      <c r="L246" s="245">
        <f ca="1">IF(MOD(ROW()-13,2)=0,IF(ISBLANK(OFFSET('12. SEGUIMIENTO 2027'!$P$14,INT((ROW()-13)/2),0)),"",OFFSET('12. SEGUIMIENTO 2027'!$P$14,INT((ROW()-13)/2),0)),IF(ISBLANK(OFFSET('9. METAS'!$W$20,INT((ROW()-14)/2),0)),"",OFFSET('9. METAS'!$W$20,INT((ROW()-14)/2),0)))</f>
        <v>25</v>
      </c>
      <c r="M246" s="246">
        <f ca="1">IF(MOD(ROW()-13,2)=0,IF(ISBLANK(OFFSET('12. SEGUIMIENTO 2027'!$Q$14,INT((ROW()-13)/2),0)),"",OFFSET('12. SEGUIMIENTO 2027'!$Q$14,INT((ROW()-13)/2),0)),IF(ISBLANK(OFFSET('9. METAS'!$X$20,INT((ROW()-14)/2),0)),"",OFFSET('9. METAS'!$X$20,INT((ROW()-14)/2),0)))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80">
        <f ca="1">IF(ISBLANK(OFFSET('9. METAS'!$L$20,INT((ROW()-13)/2),0)),"",OFFSET('9. METAS'!$L$20,INT((ROW()-13)/2),0))</f>
        <v>28</v>
      </c>
      <c r="I247" s="1004"/>
      <c r="J247" s="244" t="str">
        <f ca="1">IF(MOD(ROW()-13,2)=0,IF(ISBLANK(OFFSET('12. SEGUIMIENTO 2027'!$N$14,INT((ROW()-13)/2),0)),"",OFFSET('12. SEGUIMIENTO 2027'!$N$14,INT((ROW()-13)/2),0)),IF(ISBLANK(OFFSET('9. METAS'!$U$20,INT((ROW()-14)/2),0)),"",OFFSET('9. METAS'!$U$20,INT((ROW()-14)/2),0)))</f>
        <v/>
      </c>
      <c r="K247" s="245" t="str">
        <f ca="1">IF(MOD(ROW()-13,2)=0,IF(ISBLANK(OFFSET('12. SEGUIMIENTO 2027'!$O$14,INT((ROW()-13)/2),0)),"",OFFSET('12. SEGUIMIENTO 2027'!$O$14,INT((ROW()-13)/2),0)),IF(ISBLANK(OFFSET('9. METAS'!$V$20,INT((ROW()-14)/2),0)),"",OFFSET('9. METAS'!$V$20,INT((ROW()-14)/2),0)))</f>
        <v/>
      </c>
      <c r="L247" s="245" t="str">
        <f ca="1">IF(MOD(ROW()-13,2)=0,IF(ISBLANK(OFFSET('12. SEGUIMIENTO 2027'!$P$14,INT((ROW()-13)/2),0)),"",OFFSET('12. SEGUIMIENTO 2027'!$P$14,INT((ROW()-13)/2),0)),IF(ISBLANK(OFFSET('9. METAS'!$W$20,INT((ROW()-14)/2),0)),"",OFFSET('9. METAS'!$W$20,INT((ROW()-14)/2),0)))</f>
        <v/>
      </c>
      <c r="M247" s="246" t="str">
        <f ca="1">IF(MOD(ROW()-13,2)=0,IF(ISBLANK(OFFSET('12. SEGUIMIENTO 2027'!$Q$14,INT((ROW()-13)/2),0)),"",OFFSET('12. SEGUIMIENTO 2027'!$Q$14,INT((ROW()-13)/2),0)),IF(ISBLANK(OFFSET('9. METAS'!$X$20,INT((ROW()-14)/2),0)),"",OFFSET('9. METAS'!$X$20,INT((ROW()-14)/2),0)))</f>
        <v/>
      </c>
      <c r="N247" s="1006" t="str">
        <f t="shared" ref="N247" ca="1" si="230">IFERROR(J247/J248,"ND")</f>
        <v>ND</v>
      </c>
      <c r="O247" s="1008" t="str">
        <f t="shared" ref="O247" ca="1" si="231">IFERROR(((J247+K247)/H247),"ND")</f>
        <v>ND</v>
      </c>
      <c r="P247" s="1010"/>
    </row>
    <row r="248" spans="3:16">
      <c r="C248" s="1025"/>
      <c r="D248" s="1018"/>
      <c r="E248" s="1018"/>
      <c r="F248" s="1021"/>
      <c r="G248" s="1023"/>
      <c r="H248" s="1080"/>
      <c r="I248" s="1012"/>
      <c r="J248" s="244">
        <f ca="1">IF(MOD(ROW()-13,2)=0,IF(ISBLANK(OFFSET('12. SEGUIMIENTO 2027'!$N$14,INT((ROW()-13)/2),0)),"",OFFSET('12. SEGUIMIENTO 2027'!$N$14,INT((ROW()-13)/2),0)),IF(ISBLANK(OFFSET('9. METAS'!$U$20,INT((ROW()-14)/2),0)),"",OFFSET('9. METAS'!$U$20,INT((ROW()-14)/2),0)))</f>
        <v>5</v>
      </c>
      <c r="K248" s="245">
        <f ca="1">IF(MOD(ROW()-13,2)=0,IF(ISBLANK(OFFSET('12. SEGUIMIENTO 2027'!$O$14,INT((ROW()-13)/2),0)),"",OFFSET('12. SEGUIMIENTO 2027'!$O$14,INT((ROW()-13)/2),0)),IF(ISBLANK(OFFSET('9. METAS'!$V$20,INT((ROW()-14)/2),0)),"",OFFSET('9. METAS'!$V$20,INT((ROW()-14)/2),0)))</f>
        <v>9</v>
      </c>
      <c r="L248" s="245">
        <f ca="1">IF(MOD(ROW()-13,2)=0,IF(ISBLANK(OFFSET('12. SEGUIMIENTO 2027'!$P$14,INT((ROW()-13)/2),0)),"",OFFSET('12. SEGUIMIENTO 2027'!$P$14,INT((ROW()-13)/2),0)),IF(ISBLANK(OFFSET('9. METAS'!$W$20,INT((ROW()-14)/2),0)),"",OFFSET('9. METAS'!$W$20,INT((ROW()-14)/2),0)))</f>
        <v>7</v>
      </c>
      <c r="M248" s="246">
        <f ca="1">IF(MOD(ROW()-13,2)=0,IF(ISBLANK(OFFSET('12. SEGUIMIENTO 2027'!$Q$14,INT((ROW()-13)/2),0)),"",OFFSET('12. SEGUIMIENTO 2027'!$Q$14,INT((ROW()-13)/2),0)),IF(ISBLANK(OFFSET('9. METAS'!$X$20,INT((ROW()-14)/2),0)),"",OFFSET('9. METAS'!$X$20,INT((ROW()-14)/2),0)))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80" t="str">
        <f ca="1">IF(ISBLANK(OFFSET('9. METAS'!$L$20,INT((ROW()-13)/2),0)),"",OFFSET('9. METAS'!$L$20,INT((ROW()-13)/2),0))</f>
        <v/>
      </c>
      <c r="I249" s="1004"/>
      <c r="J249" s="244" t="str">
        <f ca="1">IF(MOD(ROW()-13,2)=0,IF(ISBLANK(OFFSET('12. SEGUIMIENTO 2027'!$N$14,INT((ROW()-13)/2),0)),"",OFFSET('12. SEGUIMIENTO 2027'!$N$14,INT((ROW()-13)/2),0)),IF(ISBLANK(OFFSET('9. METAS'!$U$20,INT((ROW()-14)/2),0)),"",OFFSET('9. METAS'!$U$20,INT((ROW()-14)/2),0)))</f>
        <v/>
      </c>
      <c r="K249" s="245" t="str">
        <f ca="1">IF(MOD(ROW()-13,2)=0,IF(ISBLANK(OFFSET('12. SEGUIMIENTO 2027'!$O$14,INT((ROW()-13)/2),0)),"",OFFSET('12. SEGUIMIENTO 2027'!$O$14,INT((ROW()-13)/2),0)),IF(ISBLANK(OFFSET('9. METAS'!$V$20,INT((ROW()-14)/2),0)),"",OFFSET('9. METAS'!$V$20,INT((ROW()-14)/2),0)))</f>
        <v/>
      </c>
      <c r="L249" s="245" t="str">
        <f ca="1">IF(MOD(ROW()-13,2)=0,IF(ISBLANK(OFFSET('12. SEGUIMIENTO 2027'!$P$14,INT((ROW()-13)/2),0)),"",OFFSET('12. SEGUIMIENTO 2027'!$P$14,INT((ROW()-13)/2),0)),IF(ISBLANK(OFFSET('9. METAS'!$W$20,INT((ROW()-14)/2),0)),"",OFFSET('9. METAS'!$W$20,INT((ROW()-14)/2),0)))</f>
        <v/>
      </c>
      <c r="M249" s="246" t="str">
        <f ca="1">IF(MOD(ROW()-13,2)=0,IF(ISBLANK(OFFSET('12. SEGUIMIENTO 2027'!$Q$14,INT((ROW()-13)/2),0)),"",OFFSET('12. SEGUIMIENTO 2027'!$Q$14,INT((ROW()-13)/2),0)),IF(ISBLANK(OFFSET('9. METAS'!$X$20,INT((ROW()-14)/2),0)),"",OFFSET('9. METAS'!$X$20,INT((ROW()-14)/2),0)))</f>
        <v/>
      </c>
      <c r="N249" s="1006" t="str">
        <f t="shared" ref="N249" ca="1" si="232">IFERROR(J249/J250,"ND")</f>
        <v>ND</v>
      </c>
      <c r="O249" s="1008" t="str">
        <f t="shared" ref="O249" ca="1" si="233">IFERROR(((J249+K249)/H249),"ND")</f>
        <v>ND</v>
      </c>
      <c r="P249" s="1010"/>
    </row>
    <row r="250" spans="3:16">
      <c r="C250" s="1025"/>
      <c r="D250" s="1018"/>
      <c r="E250" s="1018"/>
      <c r="F250" s="1021"/>
      <c r="G250" s="1023"/>
      <c r="H250" s="1080"/>
      <c r="I250" s="1012"/>
      <c r="J250" s="244" t="str">
        <f ca="1">IF(MOD(ROW()-13,2)=0,IF(ISBLANK(OFFSET('12. SEGUIMIENTO 2027'!$N$14,INT((ROW()-13)/2),0)),"",OFFSET('12. SEGUIMIENTO 2027'!$N$14,INT((ROW()-13)/2),0)),IF(ISBLANK(OFFSET('9. METAS'!$U$20,INT((ROW()-14)/2),0)),"",OFFSET('9. METAS'!$U$20,INT((ROW()-14)/2),0)))</f>
        <v/>
      </c>
      <c r="K250" s="245" t="str">
        <f ca="1">IF(MOD(ROW()-13,2)=0,IF(ISBLANK(OFFSET('12. SEGUIMIENTO 2027'!$O$14,INT((ROW()-13)/2),0)),"",OFFSET('12. SEGUIMIENTO 2027'!$O$14,INT((ROW()-13)/2),0)),IF(ISBLANK(OFFSET('9. METAS'!$V$20,INT((ROW()-14)/2),0)),"",OFFSET('9. METAS'!$V$20,INT((ROW()-14)/2),0)))</f>
        <v/>
      </c>
      <c r="L250" s="245" t="str">
        <f ca="1">IF(MOD(ROW()-13,2)=0,IF(ISBLANK(OFFSET('12. SEGUIMIENTO 2027'!$P$14,INT((ROW()-13)/2),0)),"",OFFSET('12. SEGUIMIENTO 2027'!$P$14,INT((ROW()-13)/2),0)),IF(ISBLANK(OFFSET('9. METAS'!$W$20,INT((ROW()-14)/2),0)),"",OFFSET('9. METAS'!$W$20,INT((ROW()-14)/2),0)))</f>
        <v/>
      </c>
      <c r="M250" s="246" t="str">
        <f ca="1">IF(MOD(ROW()-13,2)=0,IF(ISBLANK(OFFSET('12. SEGUIMIENTO 2027'!$Q$14,INT((ROW()-13)/2),0)),"",OFFSET('12. SEGUIMIENTO 2027'!$Q$14,INT((ROW()-13)/2),0)),IF(ISBLANK(OFFSET('9. METAS'!$X$20,INT((ROW()-14)/2),0)),"",OFFSET('9. METAS'!$X$20,INT((ROW()-14)/2),0)))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80" t="str">
        <f ca="1">IF(ISBLANK(OFFSET('9. METAS'!$L$20,INT((ROW()-13)/2),0)),"",OFFSET('9. METAS'!$L$20,INT((ROW()-13)/2),0))</f>
        <v/>
      </c>
      <c r="I251" s="1004"/>
      <c r="J251" s="244" t="str">
        <f ca="1">IF(MOD(ROW()-13,2)=0,IF(ISBLANK(OFFSET('12. SEGUIMIENTO 2027'!$N$14,INT((ROW()-13)/2),0)),"",OFFSET('12. SEGUIMIENTO 2027'!$N$14,INT((ROW()-13)/2),0)),IF(ISBLANK(OFFSET('9. METAS'!$U$20,INT((ROW()-14)/2),0)),"",OFFSET('9. METAS'!$U$20,INT((ROW()-14)/2),0)))</f>
        <v/>
      </c>
      <c r="K251" s="245" t="str">
        <f ca="1">IF(MOD(ROW()-13,2)=0,IF(ISBLANK(OFFSET('12. SEGUIMIENTO 2027'!$O$14,INT((ROW()-13)/2),0)),"",OFFSET('12. SEGUIMIENTO 2027'!$O$14,INT((ROW()-13)/2),0)),IF(ISBLANK(OFFSET('9. METAS'!$V$20,INT((ROW()-14)/2),0)),"",OFFSET('9. METAS'!$V$20,INT((ROW()-14)/2),0)))</f>
        <v/>
      </c>
      <c r="L251" s="245" t="str">
        <f ca="1">IF(MOD(ROW()-13,2)=0,IF(ISBLANK(OFFSET('12. SEGUIMIENTO 2027'!$P$14,INT((ROW()-13)/2),0)),"",OFFSET('12. SEGUIMIENTO 2027'!$P$14,INT((ROW()-13)/2),0)),IF(ISBLANK(OFFSET('9. METAS'!$W$20,INT((ROW()-14)/2),0)),"",OFFSET('9. METAS'!$W$20,INT((ROW()-14)/2),0)))</f>
        <v/>
      </c>
      <c r="M251" s="246" t="str">
        <f ca="1">IF(MOD(ROW()-13,2)=0,IF(ISBLANK(OFFSET('12. SEGUIMIENTO 2027'!$Q$14,INT((ROW()-13)/2),0)),"",OFFSET('12. SEGUIMIENTO 2027'!$Q$14,INT((ROW()-13)/2),0)),IF(ISBLANK(OFFSET('9. METAS'!$X$20,INT((ROW()-14)/2),0)),"",OFFSET('9. METAS'!$X$20,INT((ROW()-14)/2),0)))</f>
        <v/>
      </c>
      <c r="N251" s="1006" t="str">
        <f t="shared" ref="N251" ca="1" si="234">IFERROR(J251/J252,"ND")</f>
        <v>ND</v>
      </c>
      <c r="O251" s="1008" t="str">
        <f t="shared" ref="O251" ca="1" si="235">IFERROR(((J251+K251)/H251),"ND")</f>
        <v>ND</v>
      </c>
      <c r="P251" s="1010"/>
    </row>
    <row r="252" spans="3:16">
      <c r="C252" s="1025"/>
      <c r="D252" s="1018"/>
      <c r="E252" s="1018"/>
      <c r="F252" s="1021"/>
      <c r="G252" s="1023"/>
      <c r="H252" s="1080"/>
      <c r="I252" s="1012"/>
      <c r="J252" s="244" t="str">
        <f ca="1">IF(MOD(ROW()-13,2)=0,IF(ISBLANK(OFFSET('12. SEGUIMIENTO 2027'!$N$14,INT((ROW()-13)/2),0)),"",OFFSET('12. SEGUIMIENTO 2027'!$N$14,INT((ROW()-13)/2),0)),IF(ISBLANK(OFFSET('9. METAS'!$U$20,INT((ROW()-14)/2),0)),"",OFFSET('9. METAS'!$U$20,INT((ROW()-14)/2),0)))</f>
        <v/>
      </c>
      <c r="K252" s="245" t="str">
        <f ca="1">IF(MOD(ROW()-13,2)=0,IF(ISBLANK(OFFSET('12. SEGUIMIENTO 2027'!$O$14,INT((ROW()-13)/2),0)),"",OFFSET('12. SEGUIMIENTO 2027'!$O$14,INT((ROW()-13)/2),0)),IF(ISBLANK(OFFSET('9. METAS'!$V$20,INT((ROW()-14)/2),0)),"",OFFSET('9. METAS'!$V$20,INT((ROW()-14)/2),0)))</f>
        <v/>
      </c>
      <c r="L252" s="245" t="str">
        <f ca="1">IF(MOD(ROW()-13,2)=0,IF(ISBLANK(OFFSET('12. SEGUIMIENTO 2027'!$P$14,INT((ROW()-13)/2),0)),"",OFFSET('12. SEGUIMIENTO 2027'!$P$14,INT((ROW()-13)/2),0)),IF(ISBLANK(OFFSET('9. METAS'!$W$20,INT((ROW()-14)/2),0)),"",OFFSET('9. METAS'!$W$20,INT((ROW()-14)/2),0)))</f>
        <v/>
      </c>
      <c r="M252" s="246" t="str">
        <f ca="1">IF(MOD(ROW()-13,2)=0,IF(ISBLANK(OFFSET('12. SEGUIMIENTO 2027'!$Q$14,INT((ROW()-13)/2),0)),"",OFFSET('12. SEGUIMIENTO 2027'!$Q$14,INT((ROW()-13)/2),0)),IF(ISBLANK(OFFSET('9. METAS'!$X$20,INT((ROW()-14)/2),0)),"",OFFSET('9. METAS'!$X$20,INT((ROW()-14)/2),0)))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80" t="str">
        <f ca="1">IF(ISBLANK(OFFSET('9. METAS'!$L$20,INT((ROW()-13)/2),0)),"",OFFSET('9. METAS'!$L$20,INT((ROW()-13)/2),0))</f>
        <v/>
      </c>
      <c r="I253" s="1004"/>
      <c r="J253" s="244" t="str">
        <f ca="1">IF(MOD(ROW()-13,2)=0,IF(ISBLANK(OFFSET('12. SEGUIMIENTO 2027'!$N$14,INT((ROW()-13)/2),0)),"",OFFSET('12. SEGUIMIENTO 2027'!$N$14,INT((ROW()-13)/2),0)),IF(ISBLANK(OFFSET('9. METAS'!$U$20,INT((ROW()-14)/2),0)),"",OFFSET('9. METAS'!$U$20,INT((ROW()-14)/2),0)))</f>
        <v/>
      </c>
      <c r="K253" s="245" t="str">
        <f ca="1">IF(MOD(ROW()-13,2)=0,IF(ISBLANK(OFFSET('12. SEGUIMIENTO 2027'!$O$14,INT((ROW()-13)/2),0)),"",OFFSET('12. SEGUIMIENTO 2027'!$O$14,INT((ROW()-13)/2),0)),IF(ISBLANK(OFFSET('9. METAS'!$V$20,INT((ROW()-14)/2),0)),"",OFFSET('9. METAS'!$V$20,INT((ROW()-14)/2),0)))</f>
        <v/>
      </c>
      <c r="L253" s="245" t="str">
        <f ca="1">IF(MOD(ROW()-13,2)=0,IF(ISBLANK(OFFSET('12. SEGUIMIENTO 2027'!$P$14,INT((ROW()-13)/2),0)),"",OFFSET('12. SEGUIMIENTO 2027'!$P$14,INT((ROW()-13)/2),0)),IF(ISBLANK(OFFSET('9. METAS'!$W$20,INT((ROW()-14)/2),0)),"",OFFSET('9. METAS'!$W$20,INT((ROW()-14)/2),0)))</f>
        <v/>
      </c>
      <c r="M253" s="246" t="str">
        <f ca="1">IF(MOD(ROW()-13,2)=0,IF(ISBLANK(OFFSET('12. SEGUIMIENTO 2027'!$Q$14,INT((ROW()-13)/2),0)),"",OFFSET('12. SEGUIMIENTO 2027'!$Q$14,INT((ROW()-13)/2),0)),IF(ISBLANK(OFFSET('9. METAS'!$X$20,INT((ROW()-14)/2),0)),"",OFFSET('9. METAS'!$X$20,INT((ROW()-14)/2),0)))</f>
        <v/>
      </c>
      <c r="N253" s="1006" t="str">
        <f t="shared" ref="N253" ca="1" si="236">IFERROR(J253/J254,"ND")</f>
        <v>ND</v>
      </c>
      <c r="O253" s="1008" t="str">
        <f t="shared" ref="O253" ca="1" si="237">IFERROR(((J253+K253)/H253),"ND")</f>
        <v>ND</v>
      </c>
      <c r="P253" s="1010"/>
    </row>
    <row r="254" spans="3:16">
      <c r="C254" s="1025"/>
      <c r="D254" s="1018"/>
      <c r="E254" s="1018"/>
      <c r="F254" s="1021"/>
      <c r="G254" s="1023"/>
      <c r="H254" s="1080"/>
      <c r="I254" s="1012"/>
      <c r="J254" s="244" t="str">
        <f ca="1">IF(MOD(ROW()-13,2)=0,IF(ISBLANK(OFFSET('12. SEGUIMIENTO 2027'!$N$14,INT((ROW()-13)/2),0)),"",OFFSET('12. SEGUIMIENTO 2027'!$N$14,INT((ROW()-13)/2),0)),IF(ISBLANK(OFFSET('9. METAS'!$U$20,INT((ROW()-14)/2),0)),"",OFFSET('9. METAS'!$U$20,INT((ROW()-14)/2),0)))</f>
        <v/>
      </c>
      <c r="K254" s="245" t="str">
        <f ca="1">IF(MOD(ROW()-13,2)=0,IF(ISBLANK(OFFSET('12. SEGUIMIENTO 2027'!$O$14,INT((ROW()-13)/2),0)),"",OFFSET('12. SEGUIMIENTO 2027'!$O$14,INT((ROW()-13)/2),0)),IF(ISBLANK(OFFSET('9. METAS'!$V$20,INT((ROW()-14)/2),0)),"",OFFSET('9. METAS'!$V$20,INT((ROW()-14)/2),0)))</f>
        <v/>
      </c>
      <c r="L254" s="245" t="str">
        <f ca="1">IF(MOD(ROW()-13,2)=0,IF(ISBLANK(OFFSET('12. SEGUIMIENTO 2027'!$P$14,INT((ROW()-13)/2),0)),"",OFFSET('12. SEGUIMIENTO 2027'!$P$14,INT((ROW()-13)/2),0)),IF(ISBLANK(OFFSET('9. METAS'!$W$20,INT((ROW()-14)/2),0)),"",OFFSET('9. METAS'!$W$20,INT((ROW()-14)/2),0)))</f>
        <v/>
      </c>
      <c r="M254" s="246" t="str">
        <f ca="1">IF(MOD(ROW()-13,2)=0,IF(ISBLANK(OFFSET('12. SEGUIMIENTO 2027'!$Q$14,INT((ROW()-13)/2),0)),"",OFFSET('12. SEGUIMIENTO 2027'!$Q$14,INT((ROW()-13)/2),0)),IF(ISBLANK(OFFSET('9. METAS'!$X$20,INT((ROW()-14)/2),0)),"",OFFSET('9. METAS'!$X$20,INT((ROW()-14)/2),0)))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80" t="str">
        <f ca="1">IF(ISBLANK(OFFSET('9. METAS'!$L$20,INT((ROW()-13)/2),0)),"",OFFSET('9. METAS'!$L$20,INT((ROW()-13)/2),0))</f>
        <v/>
      </c>
      <c r="I255" s="1004"/>
      <c r="J255" s="244" t="str">
        <f ca="1">IF(MOD(ROW()-13,2)=0,IF(ISBLANK(OFFSET('12. SEGUIMIENTO 2027'!$N$14,INT((ROW()-13)/2),0)),"",OFFSET('12. SEGUIMIENTO 2027'!$N$14,INT((ROW()-13)/2),0)),IF(ISBLANK(OFFSET('9. METAS'!$U$20,INT((ROW()-14)/2),0)),"",OFFSET('9. METAS'!$U$20,INT((ROW()-14)/2),0)))</f>
        <v/>
      </c>
      <c r="K255" s="245" t="str">
        <f ca="1">IF(MOD(ROW()-13,2)=0,IF(ISBLANK(OFFSET('12. SEGUIMIENTO 2027'!$O$14,INT((ROW()-13)/2),0)),"",OFFSET('12. SEGUIMIENTO 2027'!$O$14,INT((ROW()-13)/2),0)),IF(ISBLANK(OFFSET('9. METAS'!$V$20,INT((ROW()-14)/2),0)),"",OFFSET('9. METAS'!$V$20,INT((ROW()-14)/2),0)))</f>
        <v/>
      </c>
      <c r="L255" s="245" t="str">
        <f ca="1">IF(MOD(ROW()-13,2)=0,IF(ISBLANK(OFFSET('12. SEGUIMIENTO 2027'!$P$14,INT((ROW()-13)/2),0)),"",OFFSET('12. SEGUIMIENTO 2027'!$P$14,INT((ROW()-13)/2),0)),IF(ISBLANK(OFFSET('9. METAS'!$W$20,INT((ROW()-14)/2),0)),"",OFFSET('9. METAS'!$W$20,INT((ROW()-14)/2),0)))</f>
        <v/>
      </c>
      <c r="M255" s="246" t="str">
        <f ca="1">IF(MOD(ROW()-13,2)=0,IF(ISBLANK(OFFSET('12. SEGUIMIENTO 2027'!$Q$14,INT((ROW()-13)/2),0)),"",OFFSET('12. SEGUIMIENTO 2027'!$Q$14,INT((ROW()-13)/2),0)),IF(ISBLANK(OFFSET('9. METAS'!$X$20,INT((ROW()-14)/2),0)),"",OFFSET('9. METAS'!$X$20,INT((ROW()-14)/2),0)))</f>
        <v/>
      </c>
      <c r="N255" s="1006" t="str">
        <f t="shared" ref="N255" ca="1" si="238">IFERROR(J255/J256,"ND")</f>
        <v>ND</v>
      </c>
      <c r="O255" s="1008" t="str">
        <f t="shared" ref="O255" ca="1" si="239">IFERROR(((J255+K255)/H255),"ND")</f>
        <v>ND</v>
      </c>
      <c r="P255" s="1010"/>
    </row>
    <row r="256" spans="3:16">
      <c r="C256" s="1025"/>
      <c r="D256" s="1018"/>
      <c r="E256" s="1018"/>
      <c r="F256" s="1021"/>
      <c r="G256" s="1023"/>
      <c r="H256" s="1080"/>
      <c r="I256" s="1012"/>
      <c r="J256" s="244" t="str">
        <f ca="1">IF(MOD(ROW()-13,2)=0,IF(ISBLANK(OFFSET('12. SEGUIMIENTO 2027'!$N$14,INT((ROW()-13)/2),0)),"",OFFSET('12. SEGUIMIENTO 2027'!$N$14,INT((ROW()-13)/2),0)),IF(ISBLANK(OFFSET('9. METAS'!$U$20,INT((ROW()-14)/2),0)),"",OFFSET('9. METAS'!$U$20,INT((ROW()-14)/2),0)))</f>
        <v/>
      </c>
      <c r="K256" s="245" t="str">
        <f ca="1">IF(MOD(ROW()-13,2)=0,IF(ISBLANK(OFFSET('12. SEGUIMIENTO 2027'!$O$14,INT((ROW()-13)/2),0)),"",OFFSET('12. SEGUIMIENTO 2027'!$O$14,INT((ROW()-13)/2),0)),IF(ISBLANK(OFFSET('9. METAS'!$V$20,INT((ROW()-14)/2),0)),"",OFFSET('9. METAS'!$V$20,INT((ROW()-14)/2),0)))</f>
        <v/>
      </c>
      <c r="L256" s="245" t="str">
        <f ca="1">IF(MOD(ROW()-13,2)=0,IF(ISBLANK(OFFSET('12. SEGUIMIENTO 2027'!$P$14,INT((ROW()-13)/2),0)),"",OFFSET('12. SEGUIMIENTO 2027'!$P$14,INT((ROW()-13)/2),0)),IF(ISBLANK(OFFSET('9. METAS'!$W$20,INT((ROW()-14)/2),0)),"",OFFSET('9. METAS'!$W$20,INT((ROW()-14)/2),0)))</f>
        <v/>
      </c>
      <c r="M256" s="246" t="str">
        <f ca="1">IF(MOD(ROW()-13,2)=0,IF(ISBLANK(OFFSET('12. SEGUIMIENTO 2027'!$Q$14,INT((ROW()-13)/2),0)),"",OFFSET('12. SEGUIMIENTO 2027'!$Q$14,INT((ROW()-13)/2),0)),IF(ISBLANK(OFFSET('9. METAS'!$X$20,INT((ROW()-14)/2),0)),"",OFFSET('9. METAS'!$X$20,INT((ROW()-14)/2),0)))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80">
        <f ca="1">IF(ISBLANK(OFFSET('9. METAS'!$L$20,INT((ROW()-13)/2),0)),"",OFFSET('9. METAS'!$L$20,INT((ROW()-13)/2),0))</f>
        <v>100</v>
      </c>
      <c r="I257" s="1004"/>
      <c r="J257" s="244" t="str">
        <f ca="1">IF(MOD(ROW()-13,2)=0,IF(ISBLANK(OFFSET('12. SEGUIMIENTO 2027'!$N$14,INT((ROW()-13)/2),0)),"",OFFSET('12. SEGUIMIENTO 2027'!$N$14,INT((ROW()-13)/2),0)),IF(ISBLANK(OFFSET('9. METAS'!$U$20,INT((ROW()-14)/2),0)),"",OFFSET('9. METAS'!$U$20,INT((ROW()-14)/2),0)))</f>
        <v/>
      </c>
      <c r="K257" s="245" t="str">
        <f ca="1">IF(MOD(ROW()-13,2)=0,IF(ISBLANK(OFFSET('12. SEGUIMIENTO 2027'!$O$14,INT((ROW()-13)/2),0)),"",OFFSET('12. SEGUIMIENTO 2027'!$O$14,INT((ROW()-13)/2),0)),IF(ISBLANK(OFFSET('9. METAS'!$V$20,INT((ROW()-14)/2),0)),"",OFFSET('9. METAS'!$V$20,INT((ROW()-14)/2),0)))</f>
        <v/>
      </c>
      <c r="L257" s="245" t="str">
        <f ca="1">IF(MOD(ROW()-13,2)=0,IF(ISBLANK(OFFSET('12. SEGUIMIENTO 2027'!$P$14,INT((ROW()-13)/2),0)),"",OFFSET('12. SEGUIMIENTO 2027'!$P$14,INT((ROW()-13)/2),0)),IF(ISBLANK(OFFSET('9. METAS'!$W$20,INT((ROW()-14)/2),0)),"",OFFSET('9. METAS'!$W$20,INT((ROW()-14)/2),0)))</f>
        <v/>
      </c>
      <c r="M257" s="246" t="str">
        <f ca="1">IF(MOD(ROW()-13,2)=0,IF(ISBLANK(OFFSET('12. SEGUIMIENTO 2027'!$Q$14,INT((ROW()-13)/2),0)),"",OFFSET('12. SEGUIMIENTO 2027'!$Q$14,INT((ROW()-13)/2),0)),IF(ISBLANK(OFFSET('9. METAS'!$X$20,INT((ROW()-14)/2),0)),"",OFFSET('9. METAS'!$X$20,INT((ROW()-14)/2),0)))</f>
        <v/>
      </c>
      <c r="N257" s="1006" t="str">
        <f t="shared" ref="N257" ca="1" si="240">IFERROR(J257/J258,"ND")</f>
        <v>ND</v>
      </c>
      <c r="O257" s="1008" t="str">
        <f t="shared" ref="O257" ca="1" si="241">IFERROR(((J257+K257)/H257),"ND")</f>
        <v>ND</v>
      </c>
      <c r="P257" s="1010"/>
    </row>
    <row r="258" spans="3:16">
      <c r="C258" s="1025"/>
      <c r="D258" s="1018"/>
      <c r="E258" s="1018"/>
      <c r="F258" s="1021"/>
      <c r="G258" s="1023"/>
      <c r="H258" s="1080"/>
      <c r="I258" s="1012"/>
      <c r="J258" s="244">
        <f ca="1">IF(MOD(ROW()-13,2)=0,IF(ISBLANK(OFFSET('12. SEGUIMIENTO 2027'!$N$14,INT((ROW()-13)/2),0)),"",OFFSET('12. SEGUIMIENTO 2027'!$N$14,INT((ROW()-13)/2),0)),IF(ISBLANK(OFFSET('9. METAS'!$U$20,INT((ROW()-14)/2),0)),"",OFFSET('9. METAS'!$U$20,INT((ROW()-14)/2),0)))</f>
        <v>25</v>
      </c>
      <c r="K258" s="245">
        <f ca="1">IF(MOD(ROW()-13,2)=0,IF(ISBLANK(OFFSET('12. SEGUIMIENTO 2027'!$O$14,INT((ROW()-13)/2),0)),"",OFFSET('12. SEGUIMIENTO 2027'!$O$14,INT((ROW()-13)/2),0)),IF(ISBLANK(OFFSET('9. METAS'!$V$20,INT((ROW()-14)/2),0)),"",OFFSET('9. METAS'!$V$20,INT((ROW()-14)/2),0)))</f>
        <v>25</v>
      </c>
      <c r="L258" s="245">
        <f ca="1">IF(MOD(ROW()-13,2)=0,IF(ISBLANK(OFFSET('12. SEGUIMIENTO 2027'!$P$14,INT((ROW()-13)/2),0)),"",OFFSET('12. SEGUIMIENTO 2027'!$P$14,INT((ROW()-13)/2),0)),IF(ISBLANK(OFFSET('9. METAS'!$W$20,INT((ROW()-14)/2),0)),"",OFFSET('9. METAS'!$W$20,INT((ROW()-14)/2),0)))</f>
        <v>25</v>
      </c>
      <c r="M258" s="246">
        <f ca="1">IF(MOD(ROW()-13,2)=0,IF(ISBLANK(OFFSET('12. SEGUIMIENTO 2027'!$Q$14,INT((ROW()-13)/2),0)),"",OFFSET('12. SEGUIMIENTO 2027'!$Q$14,INT((ROW()-13)/2),0)),IF(ISBLANK(OFFSET('9. METAS'!$X$20,INT((ROW()-14)/2),0)),"",OFFSET('9. METAS'!$X$20,INT((ROW()-14)/2),0)))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80">
        <f ca="1">IF(ISBLANK(OFFSET('9. METAS'!$L$20,INT((ROW()-13)/2),0)),"",OFFSET('9. METAS'!$L$20,INT((ROW()-13)/2),0))</f>
        <v>100</v>
      </c>
      <c r="I259" s="1004"/>
      <c r="J259" s="244" t="str">
        <f ca="1">IF(MOD(ROW()-13,2)=0,IF(ISBLANK(OFFSET('12. SEGUIMIENTO 2027'!$N$14,INT((ROW()-13)/2),0)),"",OFFSET('12. SEGUIMIENTO 2027'!$N$14,INT((ROW()-13)/2),0)),IF(ISBLANK(OFFSET('9. METAS'!$U$20,INT((ROW()-14)/2),0)),"",OFFSET('9. METAS'!$U$20,INT((ROW()-14)/2),0)))</f>
        <v/>
      </c>
      <c r="K259" s="245" t="str">
        <f ca="1">IF(MOD(ROW()-13,2)=0,IF(ISBLANK(OFFSET('12. SEGUIMIENTO 2027'!$O$14,INT((ROW()-13)/2),0)),"",OFFSET('12. SEGUIMIENTO 2027'!$O$14,INT((ROW()-13)/2),0)),IF(ISBLANK(OFFSET('9. METAS'!$V$20,INT((ROW()-14)/2),0)),"",OFFSET('9. METAS'!$V$20,INT((ROW()-14)/2),0)))</f>
        <v/>
      </c>
      <c r="L259" s="245" t="str">
        <f ca="1">IF(MOD(ROW()-13,2)=0,IF(ISBLANK(OFFSET('12. SEGUIMIENTO 2027'!$P$14,INT((ROW()-13)/2),0)),"",OFFSET('12. SEGUIMIENTO 2027'!$P$14,INT((ROW()-13)/2),0)),IF(ISBLANK(OFFSET('9. METAS'!$W$20,INT((ROW()-14)/2),0)),"",OFFSET('9. METAS'!$W$20,INT((ROW()-14)/2),0)))</f>
        <v/>
      </c>
      <c r="M259" s="246" t="str">
        <f ca="1">IF(MOD(ROW()-13,2)=0,IF(ISBLANK(OFFSET('12. SEGUIMIENTO 2027'!$Q$14,INT((ROW()-13)/2),0)),"",OFFSET('12. SEGUIMIENTO 2027'!$Q$14,INT((ROW()-13)/2),0)),IF(ISBLANK(OFFSET('9. METAS'!$X$20,INT((ROW()-14)/2),0)),"",OFFSET('9. METAS'!$X$20,INT((ROW()-14)/2),0)))</f>
        <v/>
      </c>
      <c r="N259" s="1006" t="str">
        <f t="shared" ref="N259" ca="1" si="242">IFERROR(J259/J260,"ND")</f>
        <v>ND</v>
      </c>
      <c r="O259" s="1008" t="str">
        <f t="shared" ref="O259" ca="1" si="243">IFERROR(((J259+K259)/H259),"ND")</f>
        <v>ND</v>
      </c>
      <c r="P259" s="1010"/>
    </row>
    <row r="260" spans="3:16">
      <c r="C260" s="1025"/>
      <c r="D260" s="1018"/>
      <c r="E260" s="1018"/>
      <c r="F260" s="1021"/>
      <c r="G260" s="1023"/>
      <c r="H260" s="1080"/>
      <c r="I260" s="1012"/>
      <c r="J260" s="244">
        <f ca="1">IF(MOD(ROW()-13,2)=0,IF(ISBLANK(OFFSET('12. SEGUIMIENTO 2027'!$N$14,INT((ROW()-13)/2),0)),"",OFFSET('12. SEGUIMIENTO 2027'!$N$14,INT((ROW()-13)/2),0)),IF(ISBLANK(OFFSET('9. METAS'!$U$20,INT((ROW()-14)/2),0)),"",OFFSET('9. METAS'!$U$20,INT((ROW()-14)/2),0)))</f>
        <v>24</v>
      </c>
      <c r="K260" s="245">
        <f ca="1">IF(MOD(ROW()-13,2)=0,IF(ISBLANK(OFFSET('12. SEGUIMIENTO 2027'!$O$14,INT((ROW()-13)/2),0)),"",OFFSET('12. SEGUIMIENTO 2027'!$O$14,INT((ROW()-13)/2),0)),IF(ISBLANK(OFFSET('9. METAS'!$V$20,INT((ROW()-14)/2),0)),"",OFFSET('9. METAS'!$V$20,INT((ROW()-14)/2),0)))</f>
        <v>27</v>
      </c>
      <c r="L260" s="245">
        <f ca="1">IF(MOD(ROW()-13,2)=0,IF(ISBLANK(OFFSET('12. SEGUIMIENTO 2027'!$P$14,INT((ROW()-13)/2),0)),"",OFFSET('12. SEGUIMIENTO 2027'!$P$14,INT((ROW()-13)/2),0)),IF(ISBLANK(OFFSET('9. METAS'!$W$20,INT((ROW()-14)/2),0)),"",OFFSET('9. METAS'!$W$20,INT((ROW()-14)/2),0)))</f>
        <v>27</v>
      </c>
      <c r="M260" s="246">
        <f ca="1">IF(MOD(ROW()-13,2)=0,IF(ISBLANK(OFFSET('12. SEGUIMIENTO 2027'!$Q$14,INT((ROW()-13)/2),0)),"",OFFSET('12. SEGUIMIENTO 2027'!$Q$14,INT((ROW()-13)/2),0)),IF(ISBLANK(OFFSET('9. METAS'!$X$20,INT((ROW()-14)/2),0)),"",OFFSET('9. METAS'!$X$20,INT((ROW()-14)/2),0)))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80">
        <f ca="1">IF(ISBLANK(OFFSET('9. METAS'!$L$20,INT((ROW()-13)/2),0)),"",OFFSET('9. METAS'!$L$20,INT((ROW()-13)/2),0))</f>
        <v>84</v>
      </c>
      <c r="I261" s="1004"/>
      <c r="J261" s="244" t="str">
        <f ca="1">IF(MOD(ROW()-13,2)=0,IF(ISBLANK(OFFSET('12. SEGUIMIENTO 2027'!$N$14,INT((ROW()-13)/2),0)),"",OFFSET('12. SEGUIMIENTO 2027'!$N$14,INT((ROW()-13)/2),0)),IF(ISBLANK(OFFSET('9. METAS'!$U$20,INT((ROW()-14)/2),0)),"",OFFSET('9. METAS'!$U$20,INT((ROW()-14)/2),0)))</f>
        <v/>
      </c>
      <c r="K261" s="245" t="str">
        <f ca="1">IF(MOD(ROW()-13,2)=0,IF(ISBLANK(OFFSET('12. SEGUIMIENTO 2027'!$O$14,INT((ROW()-13)/2),0)),"",OFFSET('12. SEGUIMIENTO 2027'!$O$14,INT((ROW()-13)/2),0)),IF(ISBLANK(OFFSET('9. METAS'!$V$20,INT((ROW()-14)/2),0)),"",OFFSET('9. METAS'!$V$20,INT((ROW()-14)/2),0)))</f>
        <v/>
      </c>
      <c r="L261" s="245" t="str">
        <f ca="1">IF(MOD(ROW()-13,2)=0,IF(ISBLANK(OFFSET('12. SEGUIMIENTO 2027'!$P$14,INT((ROW()-13)/2),0)),"",OFFSET('12. SEGUIMIENTO 2027'!$P$14,INT((ROW()-13)/2),0)),IF(ISBLANK(OFFSET('9. METAS'!$W$20,INT((ROW()-14)/2),0)),"",OFFSET('9. METAS'!$W$20,INT((ROW()-14)/2),0)))</f>
        <v/>
      </c>
      <c r="M261" s="246" t="str">
        <f ca="1">IF(MOD(ROW()-13,2)=0,IF(ISBLANK(OFFSET('12. SEGUIMIENTO 2027'!$Q$14,INT((ROW()-13)/2),0)),"",OFFSET('12. SEGUIMIENTO 2027'!$Q$14,INT((ROW()-13)/2),0)),IF(ISBLANK(OFFSET('9. METAS'!$X$20,INT((ROW()-14)/2),0)),"",OFFSET('9. METAS'!$X$20,INT((ROW()-14)/2),0)))</f>
        <v/>
      </c>
      <c r="N261" s="1006" t="str">
        <f t="shared" ref="N261" ca="1" si="244">IFERROR(J261/J262,"ND")</f>
        <v>ND</v>
      </c>
      <c r="O261" s="1008" t="str">
        <f t="shared" ref="O261" ca="1" si="245">IFERROR(((J261+K261)/H261),"ND")</f>
        <v>ND</v>
      </c>
      <c r="P261" s="1010"/>
    </row>
    <row r="262" spans="3:16">
      <c r="C262" s="1025"/>
      <c r="D262" s="1018"/>
      <c r="E262" s="1018"/>
      <c r="F262" s="1021"/>
      <c r="G262" s="1023"/>
      <c r="H262" s="1080"/>
      <c r="I262" s="1012"/>
      <c r="J262" s="244">
        <f ca="1">IF(MOD(ROW()-13,2)=0,IF(ISBLANK(OFFSET('12. SEGUIMIENTO 2027'!$N$14,INT((ROW()-13)/2),0)),"",OFFSET('12. SEGUIMIENTO 2027'!$N$14,INT((ROW()-13)/2),0)),IF(ISBLANK(OFFSET('9. METAS'!$U$20,INT((ROW()-14)/2),0)),"",OFFSET('9. METAS'!$U$20,INT((ROW()-14)/2),0)))</f>
        <v>24</v>
      </c>
      <c r="K262" s="245">
        <f ca="1">IF(MOD(ROW()-13,2)=0,IF(ISBLANK(OFFSET('12. SEGUIMIENTO 2027'!$O$14,INT((ROW()-13)/2),0)),"",OFFSET('12. SEGUIMIENTO 2027'!$O$14,INT((ROW()-13)/2),0)),IF(ISBLANK(OFFSET('9. METAS'!$V$20,INT((ROW()-14)/2),0)),"",OFFSET('9. METAS'!$V$20,INT((ROW()-14)/2),0)))</f>
        <v>24</v>
      </c>
      <c r="L262" s="245">
        <f ca="1">IF(MOD(ROW()-13,2)=0,IF(ISBLANK(OFFSET('12. SEGUIMIENTO 2027'!$P$14,INT((ROW()-13)/2),0)),"",OFFSET('12. SEGUIMIENTO 2027'!$P$14,INT((ROW()-13)/2),0)),IF(ISBLANK(OFFSET('9. METAS'!$W$20,INT((ROW()-14)/2),0)),"",OFFSET('9. METAS'!$W$20,INT((ROW()-14)/2),0)))</f>
        <v>16</v>
      </c>
      <c r="M262" s="246">
        <f ca="1">IF(MOD(ROW()-13,2)=0,IF(ISBLANK(OFFSET('12. SEGUIMIENTO 2027'!$Q$14,INT((ROW()-13)/2),0)),"",OFFSET('12. SEGUIMIENTO 2027'!$Q$14,INT((ROW()-13)/2),0)),IF(ISBLANK(OFFSET('9. METAS'!$X$20,INT((ROW()-14)/2),0)),"",OFFSET('9. METAS'!$X$20,INT((ROW()-14)/2),0)))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80" t="str">
        <f ca="1">IF(ISBLANK(OFFSET('9. METAS'!$L$20,INT((ROW()-13)/2),0)),"",OFFSET('9. METAS'!$L$20,INT((ROW()-13)/2),0))</f>
        <v/>
      </c>
      <c r="I263" s="1004"/>
      <c r="J263" s="244" t="str">
        <f ca="1">IF(MOD(ROW()-13,2)=0,IF(ISBLANK(OFFSET('12. SEGUIMIENTO 2027'!$N$14,INT((ROW()-13)/2),0)),"",OFFSET('12. SEGUIMIENTO 2027'!$N$14,INT((ROW()-13)/2),0)),IF(ISBLANK(OFFSET('9. METAS'!$U$20,INT((ROW()-14)/2),0)),"",OFFSET('9. METAS'!$U$20,INT((ROW()-14)/2),0)))</f>
        <v/>
      </c>
      <c r="K263" s="245" t="str">
        <f ca="1">IF(MOD(ROW()-13,2)=0,IF(ISBLANK(OFFSET('12. SEGUIMIENTO 2027'!$O$14,INT((ROW()-13)/2),0)),"",OFFSET('12. SEGUIMIENTO 2027'!$O$14,INT((ROW()-13)/2),0)),IF(ISBLANK(OFFSET('9. METAS'!$V$20,INT((ROW()-14)/2),0)),"",OFFSET('9. METAS'!$V$20,INT((ROW()-14)/2),0)))</f>
        <v/>
      </c>
      <c r="L263" s="245" t="str">
        <f ca="1">IF(MOD(ROW()-13,2)=0,IF(ISBLANK(OFFSET('12. SEGUIMIENTO 2027'!$P$14,INT((ROW()-13)/2),0)),"",OFFSET('12. SEGUIMIENTO 2027'!$P$14,INT((ROW()-13)/2),0)),IF(ISBLANK(OFFSET('9. METAS'!$W$20,INT((ROW()-14)/2),0)),"",OFFSET('9. METAS'!$W$20,INT((ROW()-14)/2),0)))</f>
        <v/>
      </c>
      <c r="M263" s="246" t="str">
        <f ca="1">IF(MOD(ROW()-13,2)=0,IF(ISBLANK(OFFSET('12. SEGUIMIENTO 2027'!$Q$14,INT((ROW()-13)/2),0)),"",OFFSET('12. SEGUIMIENTO 2027'!$Q$14,INT((ROW()-13)/2),0)),IF(ISBLANK(OFFSET('9. METAS'!$X$20,INT((ROW()-14)/2),0)),"",OFFSET('9. METAS'!$X$20,INT((ROW()-14)/2),0)))</f>
        <v/>
      </c>
      <c r="N263" s="1006" t="str">
        <f t="shared" ref="N263" ca="1" si="246">IFERROR(J263/J264,"ND")</f>
        <v>ND</v>
      </c>
      <c r="O263" s="1008" t="str">
        <f t="shared" ref="O263" ca="1" si="247">IFERROR(((J263+K263)/H263),"ND")</f>
        <v>ND</v>
      </c>
      <c r="P263" s="1010"/>
    </row>
    <row r="264" spans="3:16">
      <c r="C264" s="1025"/>
      <c r="D264" s="1018"/>
      <c r="E264" s="1018"/>
      <c r="F264" s="1021"/>
      <c r="G264" s="1023"/>
      <c r="H264" s="1080"/>
      <c r="I264" s="1012"/>
      <c r="J264" s="244" t="str">
        <f ca="1">IF(MOD(ROW()-13,2)=0,IF(ISBLANK(OFFSET('12. SEGUIMIENTO 2027'!$N$14,INT((ROW()-13)/2),0)),"",OFFSET('12. SEGUIMIENTO 2027'!$N$14,INT((ROW()-13)/2),0)),IF(ISBLANK(OFFSET('9. METAS'!$U$20,INT((ROW()-14)/2),0)),"",OFFSET('9. METAS'!$U$20,INT((ROW()-14)/2),0)))</f>
        <v/>
      </c>
      <c r="K264" s="245" t="str">
        <f ca="1">IF(MOD(ROW()-13,2)=0,IF(ISBLANK(OFFSET('12. SEGUIMIENTO 2027'!$O$14,INT((ROW()-13)/2),0)),"",OFFSET('12. SEGUIMIENTO 2027'!$O$14,INT((ROW()-13)/2),0)),IF(ISBLANK(OFFSET('9. METAS'!$V$20,INT((ROW()-14)/2),0)),"",OFFSET('9. METAS'!$V$20,INT((ROW()-14)/2),0)))</f>
        <v/>
      </c>
      <c r="L264" s="245" t="str">
        <f ca="1">IF(MOD(ROW()-13,2)=0,IF(ISBLANK(OFFSET('12. SEGUIMIENTO 2027'!$P$14,INT((ROW()-13)/2),0)),"",OFFSET('12. SEGUIMIENTO 2027'!$P$14,INT((ROW()-13)/2),0)),IF(ISBLANK(OFFSET('9. METAS'!$W$20,INT((ROW()-14)/2),0)),"",OFFSET('9. METAS'!$W$20,INT((ROW()-14)/2),0)))</f>
        <v/>
      </c>
      <c r="M264" s="246" t="str">
        <f ca="1">IF(MOD(ROW()-13,2)=0,IF(ISBLANK(OFFSET('12. SEGUIMIENTO 2027'!$Q$14,INT((ROW()-13)/2),0)),"",OFFSET('12. SEGUIMIENTO 2027'!$Q$14,INT((ROW()-13)/2),0)),IF(ISBLANK(OFFSET('9. METAS'!$X$20,INT((ROW()-14)/2),0)),"",OFFSET('9. METAS'!$X$20,INT((ROW()-14)/2),0)))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80" t="str">
        <f ca="1">IF(ISBLANK(OFFSET('9. METAS'!$L$20,INT((ROW()-13)/2),0)),"",OFFSET('9. METAS'!$L$20,INT((ROW()-13)/2),0))</f>
        <v/>
      </c>
      <c r="I265" s="1004"/>
      <c r="J265" s="244" t="str">
        <f ca="1">IF(MOD(ROW()-13,2)=0,IF(ISBLANK(OFFSET('12. SEGUIMIENTO 2027'!$N$14,INT((ROW()-13)/2),0)),"",OFFSET('12. SEGUIMIENTO 2027'!$N$14,INT((ROW()-13)/2),0)),IF(ISBLANK(OFFSET('9. METAS'!$U$20,INT((ROW()-14)/2),0)),"",OFFSET('9. METAS'!$U$20,INT((ROW()-14)/2),0)))</f>
        <v/>
      </c>
      <c r="K265" s="245" t="str">
        <f ca="1">IF(MOD(ROW()-13,2)=0,IF(ISBLANK(OFFSET('12. SEGUIMIENTO 2027'!$O$14,INT((ROW()-13)/2),0)),"",OFFSET('12. SEGUIMIENTO 2027'!$O$14,INT((ROW()-13)/2),0)),IF(ISBLANK(OFFSET('9. METAS'!$V$20,INT((ROW()-14)/2),0)),"",OFFSET('9. METAS'!$V$20,INT((ROW()-14)/2),0)))</f>
        <v/>
      </c>
      <c r="L265" s="245" t="str">
        <f ca="1">IF(MOD(ROW()-13,2)=0,IF(ISBLANK(OFFSET('12. SEGUIMIENTO 2027'!$P$14,INT((ROW()-13)/2),0)),"",OFFSET('12. SEGUIMIENTO 2027'!$P$14,INT((ROW()-13)/2),0)),IF(ISBLANK(OFFSET('9. METAS'!$W$20,INT((ROW()-14)/2),0)),"",OFFSET('9. METAS'!$W$20,INT((ROW()-14)/2),0)))</f>
        <v/>
      </c>
      <c r="M265" s="246" t="str">
        <f ca="1">IF(MOD(ROW()-13,2)=0,IF(ISBLANK(OFFSET('12. SEGUIMIENTO 2027'!$Q$14,INT((ROW()-13)/2),0)),"",OFFSET('12. SEGUIMIENTO 2027'!$Q$14,INT((ROW()-13)/2),0)),IF(ISBLANK(OFFSET('9. METAS'!$X$20,INT((ROW()-14)/2),0)),"",OFFSET('9. METAS'!$X$20,INT((ROW()-14)/2),0)))</f>
        <v/>
      </c>
      <c r="N265" s="1006" t="str">
        <f t="shared" ref="N265" ca="1" si="248">IFERROR(J265/J266,"ND")</f>
        <v>ND</v>
      </c>
      <c r="O265" s="1008" t="str">
        <f t="shared" ref="O265" ca="1" si="249">IFERROR(((J265+K265)/H265),"ND")</f>
        <v>ND</v>
      </c>
      <c r="P265" s="1010"/>
    </row>
    <row r="266" spans="3:16">
      <c r="C266" s="1025"/>
      <c r="D266" s="1018"/>
      <c r="E266" s="1018"/>
      <c r="F266" s="1021"/>
      <c r="G266" s="1023"/>
      <c r="H266" s="1080"/>
      <c r="I266" s="1012"/>
      <c r="J266" s="244" t="str">
        <f ca="1">IF(MOD(ROW()-13,2)=0,IF(ISBLANK(OFFSET('12. SEGUIMIENTO 2027'!$N$14,INT((ROW()-13)/2),0)),"",OFFSET('12. SEGUIMIENTO 2027'!$N$14,INT((ROW()-13)/2),0)),IF(ISBLANK(OFFSET('9. METAS'!$U$20,INT((ROW()-14)/2),0)),"",OFFSET('9. METAS'!$U$20,INT((ROW()-14)/2),0)))</f>
        <v/>
      </c>
      <c r="K266" s="245" t="str">
        <f ca="1">IF(MOD(ROW()-13,2)=0,IF(ISBLANK(OFFSET('12. SEGUIMIENTO 2027'!$O$14,INT((ROW()-13)/2),0)),"",OFFSET('12. SEGUIMIENTO 2027'!$O$14,INT((ROW()-13)/2),0)),IF(ISBLANK(OFFSET('9. METAS'!$V$20,INT((ROW()-14)/2),0)),"",OFFSET('9. METAS'!$V$20,INT((ROW()-14)/2),0)))</f>
        <v/>
      </c>
      <c r="L266" s="245" t="str">
        <f ca="1">IF(MOD(ROW()-13,2)=0,IF(ISBLANK(OFFSET('12. SEGUIMIENTO 2027'!$P$14,INT((ROW()-13)/2),0)),"",OFFSET('12. SEGUIMIENTO 2027'!$P$14,INT((ROW()-13)/2),0)),IF(ISBLANK(OFFSET('9. METAS'!$W$20,INT((ROW()-14)/2),0)),"",OFFSET('9. METAS'!$W$20,INT((ROW()-14)/2),0)))</f>
        <v/>
      </c>
      <c r="M266" s="246" t="str">
        <f ca="1">IF(MOD(ROW()-13,2)=0,IF(ISBLANK(OFFSET('12. SEGUIMIENTO 2027'!$Q$14,INT((ROW()-13)/2),0)),"",OFFSET('12. SEGUIMIENTO 2027'!$Q$14,INT((ROW()-13)/2),0)),IF(ISBLANK(OFFSET('9. METAS'!$X$20,INT((ROW()-14)/2),0)),"",OFFSET('9. METAS'!$X$20,INT((ROW()-14)/2),0)))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80" t="str">
        <f ca="1">IF(ISBLANK(OFFSET('9. METAS'!$L$20,INT((ROW()-13)/2),0)),"",OFFSET('9. METAS'!$L$20,INT((ROW()-13)/2),0))</f>
        <v/>
      </c>
      <c r="I267" s="1004"/>
      <c r="J267" s="244" t="str">
        <f ca="1">IF(MOD(ROW()-13,2)=0,IF(ISBLANK(OFFSET('12. SEGUIMIENTO 2027'!$N$14,INT((ROW()-13)/2),0)),"",OFFSET('12. SEGUIMIENTO 2027'!$N$14,INT((ROW()-13)/2),0)),IF(ISBLANK(OFFSET('9. METAS'!$U$20,INT((ROW()-14)/2),0)),"",OFFSET('9. METAS'!$U$20,INT((ROW()-14)/2),0)))</f>
        <v/>
      </c>
      <c r="K267" s="245" t="str">
        <f ca="1">IF(MOD(ROW()-13,2)=0,IF(ISBLANK(OFFSET('12. SEGUIMIENTO 2027'!$O$14,INT((ROW()-13)/2),0)),"",OFFSET('12. SEGUIMIENTO 2027'!$O$14,INT((ROW()-13)/2),0)),IF(ISBLANK(OFFSET('9. METAS'!$V$20,INT((ROW()-14)/2),0)),"",OFFSET('9. METAS'!$V$20,INT((ROW()-14)/2),0)))</f>
        <v/>
      </c>
      <c r="L267" s="245" t="str">
        <f ca="1">IF(MOD(ROW()-13,2)=0,IF(ISBLANK(OFFSET('12. SEGUIMIENTO 2027'!$P$14,INT((ROW()-13)/2),0)),"",OFFSET('12. SEGUIMIENTO 2027'!$P$14,INT((ROW()-13)/2),0)),IF(ISBLANK(OFFSET('9. METAS'!$W$20,INT((ROW()-14)/2),0)),"",OFFSET('9. METAS'!$W$20,INT((ROW()-14)/2),0)))</f>
        <v/>
      </c>
      <c r="M267" s="246" t="str">
        <f ca="1">IF(MOD(ROW()-13,2)=0,IF(ISBLANK(OFFSET('12. SEGUIMIENTO 2027'!$Q$14,INT((ROW()-13)/2),0)),"",OFFSET('12. SEGUIMIENTO 2027'!$Q$14,INT((ROW()-13)/2),0)),IF(ISBLANK(OFFSET('9. METAS'!$X$20,INT((ROW()-14)/2),0)),"",OFFSET('9. METAS'!$X$20,INT((ROW()-14)/2),0)))</f>
        <v/>
      </c>
      <c r="N267" s="1006" t="str">
        <f t="shared" ref="N267" ca="1" si="250">IFERROR(J267/J268,"ND")</f>
        <v>ND</v>
      </c>
      <c r="O267" s="1008" t="str">
        <f t="shared" ref="O267" ca="1" si="251">IFERROR(((J267+K267)/H267),"ND")</f>
        <v>ND</v>
      </c>
      <c r="P267" s="1010"/>
    </row>
    <row r="268" spans="3:16">
      <c r="C268" s="1025"/>
      <c r="D268" s="1018"/>
      <c r="E268" s="1018"/>
      <c r="F268" s="1021"/>
      <c r="G268" s="1023"/>
      <c r="H268" s="1080"/>
      <c r="I268" s="1012"/>
      <c r="J268" s="244" t="str">
        <f ca="1">IF(MOD(ROW()-13,2)=0,IF(ISBLANK(OFFSET('12. SEGUIMIENTO 2027'!$N$14,INT((ROW()-13)/2),0)),"",OFFSET('12. SEGUIMIENTO 2027'!$N$14,INT((ROW()-13)/2),0)),IF(ISBLANK(OFFSET('9. METAS'!$U$20,INT((ROW()-14)/2),0)),"",OFFSET('9. METAS'!$U$20,INT((ROW()-14)/2),0)))</f>
        <v/>
      </c>
      <c r="K268" s="245" t="str">
        <f ca="1">IF(MOD(ROW()-13,2)=0,IF(ISBLANK(OFFSET('12. SEGUIMIENTO 2027'!$O$14,INT((ROW()-13)/2),0)),"",OFFSET('12. SEGUIMIENTO 2027'!$O$14,INT((ROW()-13)/2),0)),IF(ISBLANK(OFFSET('9. METAS'!$V$20,INT((ROW()-14)/2),0)),"",OFFSET('9. METAS'!$V$20,INT((ROW()-14)/2),0)))</f>
        <v/>
      </c>
      <c r="L268" s="245" t="str">
        <f ca="1">IF(MOD(ROW()-13,2)=0,IF(ISBLANK(OFFSET('12. SEGUIMIENTO 2027'!$P$14,INT((ROW()-13)/2),0)),"",OFFSET('12. SEGUIMIENTO 2027'!$P$14,INT((ROW()-13)/2),0)),IF(ISBLANK(OFFSET('9. METAS'!$W$20,INT((ROW()-14)/2),0)),"",OFFSET('9. METAS'!$W$20,INT((ROW()-14)/2),0)))</f>
        <v/>
      </c>
      <c r="M268" s="246" t="str">
        <f ca="1">IF(MOD(ROW()-13,2)=0,IF(ISBLANK(OFFSET('12. SEGUIMIENTO 2027'!$Q$14,INT((ROW()-13)/2),0)),"",OFFSET('12. SEGUIMIENTO 2027'!$Q$14,INT((ROW()-13)/2),0)),IF(ISBLANK(OFFSET('9. METAS'!$X$20,INT((ROW()-14)/2),0)),"",OFFSET('9. METAS'!$X$20,INT((ROW()-14)/2),0)))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80">
        <f ca="1">IF(ISBLANK(OFFSET('9. METAS'!$L$20,INT((ROW()-13)/2),0)),"",OFFSET('9. METAS'!$L$20,INT((ROW()-13)/2),0))</f>
        <v>100</v>
      </c>
      <c r="I269" s="1004"/>
      <c r="J269" s="244" t="str">
        <f ca="1">IF(MOD(ROW()-13,2)=0,IF(ISBLANK(OFFSET('12. SEGUIMIENTO 2027'!$N$14,INT((ROW()-13)/2),0)),"",OFFSET('12. SEGUIMIENTO 2027'!$N$14,INT((ROW()-13)/2),0)),IF(ISBLANK(OFFSET('9. METAS'!$U$20,INT((ROW()-14)/2),0)),"",OFFSET('9. METAS'!$U$20,INT((ROW()-14)/2),0)))</f>
        <v/>
      </c>
      <c r="K269" s="245" t="str">
        <f ca="1">IF(MOD(ROW()-13,2)=0,IF(ISBLANK(OFFSET('12. SEGUIMIENTO 2027'!$O$14,INT((ROW()-13)/2),0)),"",OFFSET('12. SEGUIMIENTO 2027'!$O$14,INT((ROW()-13)/2),0)),IF(ISBLANK(OFFSET('9. METAS'!$V$20,INT((ROW()-14)/2),0)),"",OFFSET('9. METAS'!$V$20,INT((ROW()-14)/2),0)))</f>
        <v/>
      </c>
      <c r="L269" s="245" t="str">
        <f ca="1">IF(MOD(ROW()-13,2)=0,IF(ISBLANK(OFFSET('12. SEGUIMIENTO 2027'!$P$14,INT((ROW()-13)/2),0)),"",OFFSET('12. SEGUIMIENTO 2027'!$P$14,INT((ROW()-13)/2),0)),IF(ISBLANK(OFFSET('9. METAS'!$W$20,INT((ROW()-14)/2),0)),"",OFFSET('9. METAS'!$W$20,INT((ROW()-14)/2),0)))</f>
        <v/>
      </c>
      <c r="M269" s="246" t="str">
        <f ca="1">IF(MOD(ROW()-13,2)=0,IF(ISBLANK(OFFSET('12. SEGUIMIENTO 2027'!$Q$14,INT((ROW()-13)/2),0)),"",OFFSET('12. SEGUIMIENTO 2027'!$Q$14,INT((ROW()-13)/2),0)),IF(ISBLANK(OFFSET('9. METAS'!$X$20,INT((ROW()-14)/2),0)),"",OFFSET('9. METAS'!$X$20,INT((ROW()-14)/2),0)))</f>
        <v/>
      </c>
      <c r="N269" s="1006" t="str">
        <f t="shared" ref="N269" ca="1" si="252">IFERROR(J269/J270,"ND")</f>
        <v>ND</v>
      </c>
      <c r="O269" s="1008" t="str">
        <f t="shared" ref="O269" ca="1" si="253">IFERROR(((J269+K269)/H269),"ND")</f>
        <v>ND</v>
      </c>
      <c r="P269" s="1010"/>
    </row>
    <row r="270" spans="3:16">
      <c r="C270" s="1025"/>
      <c r="D270" s="1018"/>
      <c r="E270" s="1018"/>
      <c r="F270" s="1021"/>
      <c r="G270" s="1023"/>
      <c r="H270" s="1080"/>
      <c r="I270" s="1012"/>
      <c r="J270" s="244">
        <f ca="1">IF(MOD(ROW()-13,2)=0,IF(ISBLANK(OFFSET('12. SEGUIMIENTO 2027'!$N$14,INT((ROW()-13)/2),0)),"",OFFSET('12. SEGUIMIENTO 2027'!$N$14,INT((ROW()-13)/2),0)),IF(ISBLANK(OFFSET('9. METAS'!$U$20,INT((ROW()-14)/2),0)),"",OFFSET('9. METAS'!$U$20,INT((ROW()-14)/2),0)))</f>
        <v>25</v>
      </c>
      <c r="K270" s="245">
        <f ca="1">IF(MOD(ROW()-13,2)=0,IF(ISBLANK(OFFSET('12. SEGUIMIENTO 2027'!$O$14,INT((ROW()-13)/2),0)),"",OFFSET('12. SEGUIMIENTO 2027'!$O$14,INT((ROW()-13)/2),0)),IF(ISBLANK(OFFSET('9. METAS'!$V$20,INT((ROW()-14)/2),0)),"",OFFSET('9. METAS'!$V$20,INT((ROW()-14)/2),0)))</f>
        <v>25</v>
      </c>
      <c r="L270" s="245">
        <f ca="1">IF(MOD(ROW()-13,2)=0,IF(ISBLANK(OFFSET('12. SEGUIMIENTO 2027'!$P$14,INT((ROW()-13)/2),0)),"",OFFSET('12. SEGUIMIENTO 2027'!$P$14,INT((ROW()-13)/2),0)),IF(ISBLANK(OFFSET('9. METAS'!$W$20,INT((ROW()-14)/2),0)),"",OFFSET('9. METAS'!$W$20,INT((ROW()-14)/2),0)))</f>
        <v>25</v>
      </c>
      <c r="M270" s="246">
        <f ca="1">IF(MOD(ROW()-13,2)=0,IF(ISBLANK(OFFSET('12. SEGUIMIENTO 2027'!$Q$14,INT((ROW()-13)/2),0)),"",OFFSET('12. SEGUIMIENTO 2027'!$Q$14,INT((ROW()-13)/2),0)),IF(ISBLANK(OFFSET('9. METAS'!$X$20,INT((ROW()-14)/2),0)),"",OFFSET('9. METAS'!$X$20,INT((ROW()-14)/2),0)))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80">
        <f ca="1">IF(ISBLANK(OFFSET('9. METAS'!$L$20,INT((ROW()-13)/2),0)),"",OFFSET('9. METAS'!$L$20,INT((ROW()-13)/2),0))</f>
        <v>973</v>
      </c>
      <c r="I271" s="1004"/>
      <c r="J271" s="244" t="str">
        <f ca="1">IF(MOD(ROW()-13,2)=0,IF(ISBLANK(OFFSET('12. SEGUIMIENTO 2027'!$N$14,INT((ROW()-13)/2),0)),"",OFFSET('12. SEGUIMIENTO 2027'!$N$14,INT((ROW()-13)/2),0)),IF(ISBLANK(OFFSET('9. METAS'!$U$20,INT((ROW()-14)/2),0)),"",OFFSET('9. METAS'!$U$20,INT((ROW()-14)/2),0)))</f>
        <v/>
      </c>
      <c r="K271" s="245" t="str">
        <f ca="1">IF(MOD(ROW()-13,2)=0,IF(ISBLANK(OFFSET('12. SEGUIMIENTO 2027'!$O$14,INT((ROW()-13)/2),0)),"",OFFSET('12. SEGUIMIENTO 2027'!$O$14,INT((ROW()-13)/2),0)),IF(ISBLANK(OFFSET('9. METAS'!$V$20,INT((ROW()-14)/2),0)),"",OFFSET('9. METAS'!$V$20,INT((ROW()-14)/2),0)))</f>
        <v/>
      </c>
      <c r="L271" s="245" t="str">
        <f ca="1">IF(MOD(ROW()-13,2)=0,IF(ISBLANK(OFFSET('12. SEGUIMIENTO 2027'!$P$14,INT((ROW()-13)/2),0)),"",OFFSET('12. SEGUIMIENTO 2027'!$P$14,INT((ROW()-13)/2),0)),IF(ISBLANK(OFFSET('9. METAS'!$W$20,INT((ROW()-14)/2),0)),"",OFFSET('9. METAS'!$W$20,INT((ROW()-14)/2),0)))</f>
        <v/>
      </c>
      <c r="M271" s="246" t="str">
        <f ca="1">IF(MOD(ROW()-13,2)=0,IF(ISBLANK(OFFSET('12. SEGUIMIENTO 2027'!$Q$14,INT((ROW()-13)/2),0)),"",OFFSET('12. SEGUIMIENTO 2027'!$Q$14,INT((ROW()-13)/2),0)),IF(ISBLANK(OFFSET('9. METAS'!$X$20,INT((ROW()-14)/2),0)),"",OFFSET('9. METAS'!$X$20,INT((ROW()-14)/2),0)))</f>
        <v/>
      </c>
      <c r="N271" s="1006" t="str">
        <f t="shared" ref="N271" ca="1" si="254">IFERROR(J271/J272,"ND")</f>
        <v>ND</v>
      </c>
      <c r="O271" s="1008" t="str">
        <f t="shared" ref="O271" ca="1" si="255">IFERROR(((J271+K271)/H271),"ND")</f>
        <v>ND</v>
      </c>
      <c r="P271" s="1010"/>
    </row>
    <row r="272" spans="3:16">
      <c r="C272" s="1025"/>
      <c r="D272" s="1018"/>
      <c r="E272" s="1018"/>
      <c r="F272" s="1021"/>
      <c r="G272" s="1023"/>
      <c r="H272" s="1080"/>
      <c r="I272" s="1012"/>
      <c r="J272" s="244">
        <f ca="1">IF(MOD(ROW()-13,2)=0,IF(ISBLANK(OFFSET('12. SEGUIMIENTO 2027'!$N$14,INT((ROW()-13)/2),0)),"",OFFSET('12. SEGUIMIENTO 2027'!$N$14,INT((ROW()-13)/2),0)),IF(ISBLANK(OFFSET('9. METAS'!$U$20,INT((ROW()-14)/2),0)),"",OFFSET('9. METAS'!$U$20,INT((ROW()-14)/2),0)))</f>
        <v>226</v>
      </c>
      <c r="K272" s="245">
        <f ca="1">IF(MOD(ROW()-13,2)=0,IF(ISBLANK(OFFSET('12. SEGUIMIENTO 2027'!$O$14,INT((ROW()-13)/2),0)),"",OFFSET('12. SEGUIMIENTO 2027'!$O$14,INT((ROW()-13)/2),0)),IF(ISBLANK(OFFSET('9. METAS'!$V$20,INT((ROW()-14)/2),0)),"",OFFSET('9. METAS'!$V$20,INT((ROW()-14)/2),0)))</f>
        <v>261</v>
      </c>
      <c r="L272" s="245">
        <f ca="1">IF(MOD(ROW()-13,2)=0,IF(ISBLANK(OFFSET('12. SEGUIMIENTO 2027'!$P$14,INT((ROW()-13)/2),0)),"",OFFSET('12. SEGUIMIENTO 2027'!$P$14,INT((ROW()-13)/2),0)),IF(ISBLANK(OFFSET('9. METAS'!$W$20,INT((ROW()-14)/2),0)),"",OFFSET('9. METAS'!$W$20,INT((ROW()-14)/2),0)))</f>
        <v>260</v>
      </c>
      <c r="M272" s="246">
        <f ca="1">IF(MOD(ROW()-13,2)=0,IF(ISBLANK(OFFSET('12. SEGUIMIENTO 2027'!$Q$14,INT((ROW()-13)/2),0)),"",OFFSET('12. SEGUIMIENTO 2027'!$Q$14,INT((ROW()-13)/2),0)),IF(ISBLANK(OFFSET('9. METAS'!$X$20,INT((ROW()-14)/2),0)),"",OFFSET('9. METAS'!$X$20,INT((ROW()-14)/2),0)))</f>
        <v>226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80" t="str">
        <f ca="1">IF(ISBLANK(OFFSET('9. METAS'!$L$20,INT((ROW()-13)/2),0)),"",OFFSET('9. METAS'!$L$20,INT((ROW()-13)/2),0))</f>
        <v/>
      </c>
      <c r="I273" s="1004"/>
      <c r="J273" s="244" t="str">
        <f ca="1">IF(MOD(ROW()-13,2)=0,IF(ISBLANK(OFFSET('12. SEGUIMIENTO 2027'!$N$14,INT((ROW()-13)/2),0)),"",OFFSET('12. SEGUIMIENTO 2027'!$N$14,INT((ROW()-13)/2),0)),IF(ISBLANK(OFFSET('9. METAS'!$U$20,INT((ROW()-14)/2),0)),"",OFFSET('9. METAS'!$U$20,INT((ROW()-14)/2),0)))</f>
        <v/>
      </c>
      <c r="K273" s="245" t="str">
        <f ca="1">IF(MOD(ROW()-13,2)=0,IF(ISBLANK(OFFSET('12. SEGUIMIENTO 2027'!$O$14,INT((ROW()-13)/2),0)),"",OFFSET('12. SEGUIMIENTO 2027'!$O$14,INT((ROW()-13)/2),0)),IF(ISBLANK(OFFSET('9. METAS'!$V$20,INT((ROW()-14)/2),0)),"",OFFSET('9. METAS'!$V$20,INT((ROW()-14)/2),0)))</f>
        <v/>
      </c>
      <c r="L273" s="245" t="str">
        <f ca="1">IF(MOD(ROW()-13,2)=0,IF(ISBLANK(OFFSET('12. SEGUIMIENTO 2027'!$P$14,INT((ROW()-13)/2),0)),"",OFFSET('12. SEGUIMIENTO 2027'!$P$14,INT((ROW()-13)/2),0)),IF(ISBLANK(OFFSET('9. METAS'!$W$20,INT((ROW()-14)/2),0)),"",OFFSET('9. METAS'!$W$20,INT((ROW()-14)/2),0)))</f>
        <v/>
      </c>
      <c r="M273" s="246" t="str">
        <f ca="1">IF(MOD(ROW()-13,2)=0,IF(ISBLANK(OFFSET('12. SEGUIMIENTO 2027'!$Q$14,INT((ROW()-13)/2),0)),"",OFFSET('12. SEGUIMIENTO 2027'!$Q$14,INT((ROW()-13)/2),0)),IF(ISBLANK(OFFSET('9. METAS'!$X$20,INT((ROW()-14)/2),0)),"",OFFSET('9. METAS'!$X$20,INT((ROW()-14)/2),0)))</f>
        <v/>
      </c>
      <c r="N273" s="1006" t="str">
        <f t="shared" ref="N273" ca="1" si="256">IFERROR(J273/J274,"ND")</f>
        <v>ND</v>
      </c>
      <c r="O273" s="1008" t="str">
        <f t="shared" ref="O273" ca="1" si="257">IFERROR(((J273+K273)/H273),"ND")</f>
        <v>ND</v>
      </c>
      <c r="P273" s="1010"/>
    </row>
    <row r="274" spans="3:16">
      <c r="C274" s="1025"/>
      <c r="D274" s="1018"/>
      <c r="E274" s="1018"/>
      <c r="F274" s="1021"/>
      <c r="G274" s="1023"/>
      <c r="H274" s="1080"/>
      <c r="I274" s="1012"/>
      <c r="J274" s="244" t="str">
        <f ca="1">IF(MOD(ROW()-13,2)=0,IF(ISBLANK(OFFSET('12. SEGUIMIENTO 2027'!$N$14,INT((ROW()-13)/2),0)),"",OFFSET('12. SEGUIMIENTO 2027'!$N$14,INT((ROW()-13)/2),0)),IF(ISBLANK(OFFSET('9. METAS'!$U$20,INT((ROW()-14)/2),0)),"",OFFSET('9. METAS'!$U$20,INT((ROW()-14)/2),0)))</f>
        <v/>
      </c>
      <c r="K274" s="245" t="str">
        <f ca="1">IF(MOD(ROW()-13,2)=0,IF(ISBLANK(OFFSET('12. SEGUIMIENTO 2027'!$O$14,INT((ROW()-13)/2),0)),"",OFFSET('12. SEGUIMIENTO 2027'!$O$14,INT((ROW()-13)/2),0)),IF(ISBLANK(OFFSET('9. METAS'!$V$20,INT((ROW()-14)/2),0)),"",OFFSET('9. METAS'!$V$20,INT((ROW()-14)/2),0)))</f>
        <v/>
      </c>
      <c r="L274" s="245" t="str">
        <f ca="1">IF(MOD(ROW()-13,2)=0,IF(ISBLANK(OFFSET('12. SEGUIMIENTO 2027'!$P$14,INT((ROW()-13)/2),0)),"",OFFSET('12. SEGUIMIENTO 2027'!$P$14,INT((ROW()-13)/2),0)),IF(ISBLANK(OFFSET('9. METAS'!$W$20,INT((ROW()-14)/2),0)),"",OFFSET('9. METAS'!$W$20,INT((ROW()-14)/2),0)))</f>
        <v/>
      </c>
      <c r="M274" s="246" t="str">
        <f ca="1">IF(MOD(ROW()-13,2)=0,IF(ISBLANK(OFFSET('12. SEGUIMIENTO 2027'!$Q$14,INT((ROW()-13)/2),0)),"",OFFSET('12. SEGUIMIENTO 2027'!$Q$14,INT((ROW()-13)/2),0)),IF(ISBLANK(OFFSET('9. METAS'!$X$20,INT((ROW()-14)/2),0)),"",OFFSET('9. METAS'!$X$20,INT((ROW()-14)/2),0)))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80" t="str">
        <f ca="1">IF(ISBLANK(OFFSET('9. METAS'!$L$20,INT((ROW()-13)/2),0)),"",OFFSET('9. METAS'!$L$20,INT((ROW()-13)/2),0))</f>
        <v/>
      </c>
      <c r="I275" s="1004"/>
      <c r="J275" s="244" t="str">
        <f ca="1">IF(MOD(ROW()-13,2)=0,IF(ISBLANK(OFFSET('12. SEGUIMIENTO 2027'!$N$14,INT((ROW()-13)/2),0)),"",OFFSET('12. SEGUIMIENTO 2027'!$N$14,INT((ROW()-13)/2),0)),IF(ISBLANK(OFFSET('9. METAS'!$U$20,INT((ROW()-14)/2),0)),"",OFFSET('9. METAS'!$U$20,INT((ROW()-14)/2),0)))</f>
        <v/>
      </c>
      <c r="K275" s="245" t="str">
        <f ca="1">IF(MOD(ROW()-13,2)=0,IF(ISBLANK(OFFSET('12. SEGUIMIENTO 2027'!$O$14,INT((ROW()-13)/2),0)),"",OFFSET('12. SEGUIMIENTO 2027'!$O$14,INT((ROW()-13)/2),0)),IF(ISBLANK(OFFSET('9. METAS'!$V$20,INT((ROW()-14)/2),0)),"",OFFSET('9. METAS'!$V$20,INT((ROW()-14)/2),0)))</f>
        <v/>
      </c>
      <c r="L275" s="245" t="str">
        <f ca="1">IF(MOD(ROW()-13,2)=0,IF(ISBLANK(OFFSET('12. SEGUIMIENTO 2027'!$P$14,INT((ROW()-13)/2),0)),"",OFFSET('12. SEGUIMIENTO 2027'!$P$14,INT((ROW()-13)/2),0)),IF(ISBLANK(OFFSET('9. METAS'!$W$20,INT((ROW()-14)/2),0)),"",OFFSET('9. METAS'!$W$20,INT((ROW()-14)/2),0)))</f>
        <v/>
      </c>
      <c r="M275" s="246" t="str">
        <f ca="1">IF(MOD(ROW()-13,2)=0,IF(ISBLANK(OFFSET('12. SEGUIMIENTO 2027'!$Q$14,INT((ROW()-13)/2),0)),"",OFFSET('12. SEGUIMIENTO 2027'!$Q$14,INT((ROW()-13)/2),0)),IF(ISBLANK(OFFSET('9. METAS'!$X$20,INT((ROW()-14)/2),0)),"",OFFSET('9. METAS'!$X$20,INT((ROW()-14)/2),0)))</f>
        <v/>
      </c>
      <c r="N275" s="1006" t="str">
        <f t="shared" ref="N275" ca="1" si="258">IFERROR(J275/J276,"ND")</f>
        <v>ND</v>
      </c>
      <c r="O275" s="1008" t="str">
        <f t="shared" ref="O275" ca="1" si="259">IFERROR(((J275+K275)/H275),"ND")</f>
        <v>ND</v>
      </c>
      <c r="P275" s="1010"/>
    </row>
    <row r="276" spans="3:16">
      <c r="C276" s="1025"/>
      <c r="D276" s="1018"/>
      <c r="E276" s="1018"/>
      <c r="F276" s="1021"/>
      <c r="G276" s="1023"/>
      <c r="H276" s="1080"/>
      <c r="I276" s="1012"/>
      <c r="J276" s="244" t="str">
        <f ca="1">IF(MOD(ROW()-13,2)=0,IF(ISBLANK(OFFSET('12. SEGUIMIENTO 2027'!$N$14,INT((ROW()-13)/2),0)),"",OFFSET('12. SEGUIMIENTO 2027'!$N$14,INT((ROW()-13)/2),0)),IF(ISBLANK(OFFSET('9. METAS'!$U$20,INT((ROW()-14)/2),0)),"",OFFSET('9. METAS'!$U$20,INT((ROW()-14)/2),0)))</f>
        <v/>
      </c>
      <c r="K276" s="245" t="str">
        <f ca="1">IF(MOD(ROW()-13,2)=0,IF(ISBLANK(OFFSET('12. SEGUIMIENTO 2027'!$O$14,INT((ROW()-13)/2),0)),"",OFFSET('12. SEGUIMIENTO 2027'!$O$14,INT((ROW()-13)/2),0)),IF(ISBLANK(OFFSET('9. METAS'!$V$20,INT((ROW()-14)/2),0)),"",OFFSET('9. METAS'!$V$20,INT((ROW()-14)/2),0)))</f>
        <v/>
      </c>
      <c r="L276" s="245" t="str">
        <f ca="1">IF(MOD(ROW()-13,2)=0,IF(ISBLANK(OFFSET('12. SEGUIMIENTO 2027'!$P$14,INT((ROW()-13)/2),0)),"",OFFSET('12. SEGUIMIENTO 2027'!$P$14,INT((ROW()-13)/2),0)),IF(ISBLANK(OFFSET('9. METAS'!$W$20,INT((ROW()-14)/2),0)),"",OFFSET('9. METAS'!$W$20,INT((ROW()-14)/2),0)))</f>
        <v/>
      </c>
      <c r="M276" s="246" t="str">
        <f ca="1">IF(MOD(ROW()-13,2)=0,IF(ISBLANK(OFFSET('12. SEGUIMIENTO 2027'!$Q$14,INT((ROW()-13)/2),0)),"",OFFSET('12. SEGUIMIENTO 2027'!$Q$14,INT((ROW()-13)/2),0)),IF(ISBLANK(OFFSET('9. METAS'!$X$20,INT((ROW()-14)/2),0)),"",OFFSET('9. METAS'!$X$20,INT((ROW()-14)/2),0)))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80" t="str">
        <f ca="1">IF(ISBLANK(OFFSET('9. METAS'!$L$20,INT((ROW()-13)/2),0)),"",OFFSET('9. METAS'!$L$20,INT((ROW()-13)/2),0))</f>
        <v/>
      </c>
      <c r="I277" s="1004"/>
      <c r="J277" s="244" t="str">
        <f ca="1">IF(MOD(ROW()-13,2)=0,IF(ISBLANK(OFFSET('12. SEGUIMIENTO 2027'!$N$14,INT((ROW()-13)/2),0)),"",OFFSET('12. SEGUIMIENTO 2027'!$N$14,INT((ROW()-13)/2),0)),IF(ISBLANK(OFFSET('9. METAS'!$U$20,INT((ROW()-14)/2),0)),"",OFFSET('9. METAS'!$U$20,INT((ROW()-14)/2),0)))</f>
        <v/>
      </c>
      <c r="K277" s="245" t="str">
        <f ca="1">IF(MOD(ROW()-13,2)=0,IF(ISBLANK(OFFSET('12. SEGUIMIENTO 2027'!$O$14,INT((ROW()-13)/2),0)),"",OFFSET('12. SEGUIMIENTO 2027'!$O$14,INT((ROW()-13)/2),0)),IF(ISBLANK(OFFSET('9. METAS'!$V$20,INT((ROW()-14)/2),0)),"",OFFSET('9. METAS'!$V$20,INT((ROW()-14)/2),0)))</f>
        <v/>
      </c>
      <c r="L277" s="245" t="str">
        <f ca="1">IF(MOD(ROW()-13,2)=0,IF(ISBLANK(OFFSET('12. SEGUIMIENTO 2027'!$P$14,INT((ROW()-13)/2),0)),"",OFFSET('12. SEGUIMIENTO 2027'!$P$14,INT((ROW()-13)/2),0)),IF(ISBLANK(OFFSET('9. METAS'!$W$20,INT((ROW()-14)/2),0)),"",OFFSET('9. METAS'!$W$20,INT((ROW()-14)/2),0)))</f>
        <v/>
      </c>
      <c r="M277" s="246" t="str">
        <f ca="1">IF(MOD(ROW()-13,2)=0,IF(ISBLANK(OFFSET('12. SEGUIMIENTO 2027'!$Q$14,INT((ROW()-13)/2),0)),"",OFFSET('12. SEGUIMIENTO 2027'!$Q$14,INT((ROW()-13)/2),0)),IF(ISBLANK(OFFSET('9. METAS'!$X$20,INT((ROW()-14)/2),0)),"",OFFSET('9. METAS'!$X$20,INT((ROW()-14)/2),0)))</f>
        <v/>
      </c>
      <c r="N277" s="1006" t="str">
        <f t="shared" ref="N277" ca="1" si="260">IFERROR(J277/J278,"ND")</f>
        <v>ND</v>
      </c>
      <c r="O277" s="1008" t="str">
        <f t="shared" ref="O277" ca="1" si="261">IFERROR(((J277+K277)/H277),"ND")</f>
        <v>ND</v>
      </c>
      <c r="P277" s="1010"/>
    </row>
    <row r="278" spans="3:16">
      <c r="C278" s="1025"/>
      <c r="D278" s="1018"/>
      <c r="E278" s="1018"/>
      <c r="F278" s="1021"/>
      <c r="G278" s="1023"/>
      <c r="H278" s="1080"/>
      <c r="I278" s="1012"/>
      <c r="J278" s="244" t="str">
        <f ca="1">IF(MOD(ROW()-13,2)=0,IF(ISBLANK(OFFSET('12. SEGUIMIENTO 2027'!$N$14,INT((ROW()-13)/2),0)),"",OFFSET('12. SEGUIMIENTO 2027'!$N$14,INT((ROW()-13)/2),0)),IF(ISBLANK(OFFSET('9. METAS'!$U$20,INT((ROW()-14)/2),0)),"",OFFSET('9. METAS'!$U$20,INT((ROW()-14)/2),0)))</f>
        <v/>
      </c>
      <c r="K278" s="245" t="str">
        <f ca="1">IF(MOD(ROW()-13,2)=0,IF(ISBLANK(OFFSET('12. SEGUIMIENTO 2027'!$O$14,INT((ROW()-13)/2),0)),"",OFFSET('12. SEGUIMIENTO 2027'!$O$14,INT((ROW()-13)/2),0)),IF(ISBLANK(OFFSET('9. METAS'!$V$20,INT((ROW()-14)/2),0)),"",OFFSET('9. METAS'!$V$20,INT((ROW()-14)/2),0)))</f>
        <v/>
      </c>
      <c r="L278" s="245" t="str">
        <f ca="1">IF(MOD(ROW()-13,2)=0,IF(ISBLANK(OFFSET('12. SEGUIMIENTO 2027'!$P$14,INT((ROW()-13)/2),0)),"",OFFSET('12. SEGUIMIENTO 2027'!$P$14,INT((ROW()-13)/2),0)),IF(ISBLANK(OFFSET('9. METAS'!$W$20,INT((ROW()-14)/2),0)),"",OFFSET('9. METAS'!$W$20,INT((ROW()-14)/2),0)))</f>
        <v/>
      </c>
      <c r="M278" s="246" t="str">
        <f ca="1">IF(MOD(ROW()-13,2)=0,IF(ISBLANK(OFFSET('12. SEGUIMIENTO 2027'!$Q$14,INT((ROW()-13)/2),0)),"",OFFSET('12. SEGUIMIENTO 2027'!$Q$14,INT((ROW()-13)/2),0)),IF(ISBLANK(OFFSET('9. METAS'!$X$20,INT((ROW()-14)/2),0)),"",OFFSET('9. METAS'!$X$20,INT((ROW()-14)/2),0)))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80" t="str">
        <f ca="1">IF(ISBLANK(OFFSET('9. METAS'!$L$20,INT((ROW()-13)/2),0)),"",OFFSET('9. METAS'!$L$20,INT((ROW()-13)/2),0))</f>
        <v/>
      </c>
      <c r="I279" s="1004"/>
      <c r="J279" s="244" t="str">
        <f ca="1">IF(MOD(ROW()-13,2)=0,IF(ISBLANK(OFFSET('12. SEGUIMIENTO 2027'!$N$14,INT((ROW()-13)/2),0)),"",OFFSET('12. SEGUIMIENTO 2027'!$N$14,INT((ROW()-13)/2),0)),IF(ISBLANK(OFFSET('9. METAS'!$U$20,INT((ROW()-14)/2),0)),"",OFFSET('9. METAS'!$U$20,INT((ROW()-14)/2),0)))</f>
        <v/>
      </c>
      <c r="K279" s="245" t="str">
        <f ca="1">IF(MOD(ROW()-13,2)=0,IF(ISBLANK(OFFSET('12. SEGUIMIENTO 2027'!$O$14,INT((ROW()-13)/2),0)),"",OFFSET('12. SEGUIMIENTO 2027'!$O$14,INT((ROW()-13)/2),0)),IF(ISBLANK(OFFSET('9. METAS'!$V$20,INT((ROW()-14)/2),0)),"",OFFSET('9. METAS'!$V$20,INT((ROW()-14)/2),0)))</f>
        <v/>
      </c>
      <c r="L279" s="245" t="str">
        <f ca="1">IF(MOD(ROW()-13,2)=0,IF(ISBLANK(OFFSET('12. SEGUIMIENTO 2027'!$P$14,INT((ROW()-13)/2),0)),"",OFFSET('12. SEGUIMIENTO 2027'!$P$14,INT((ROW()-13)/2),0)),IF(ISBLANK(OFFSET('9. METAS'!$W$20,INT((ROW()-14)/2),0)),"",OFFSET('9. METAS'!$W$20,INT((ROW()-14)/2),0)))</f>
        <v/>
      </c>
      <c r="M279" s="246" t="str">
        <f ca="1">IF(MOD(ROW()-13,2)=0,IF(ISBLANK(OFFSET('12. SEGUIMIENTO 2027'!$Q$14,INT((ROW()-13)/2),0)),"",OFFSET('12. SEGUIMIENTO 2027'!$Q$14,INT((ROW()-13)/2),0)),IF(ISBLANK(OFFSET('9. METAS'!$X$20,INT((ROW()-14)/2),0)),"",OFFSET('9. METAS'!$X$20,INT((ROW()-14)/2),0)))</f>
        <v/>
      </c>
      <c r="N279" s="1006" t="str">
        <f t="shared" ref="N279" ca="1" si="262">IFERROR(J279/J280,"ND")</f>
        <v>ND</v>
      </c>
      <c r="O279" s="1008" t="str">
        <f t="shared" ref="O279" ca="1" si="263">IFERROR(((J279+K279)/H279),"ND")</f>
        <v>ND</v>
      </c>
      <c r="P279" s="1010"/>
    </row>
    <row r="280" spans="3:16">
      <c r="C280" s="1025"/>
      <c r="D280" s="1018"/>
      <c r="E280" s="1018"/>
      <c r="F280" s="1021"/>
      <c r="G280" s="1023"/>
      <c r="H280" s="1080"/>
      <c r="I280" s="1012"/>
      <c r="J280" s="244" t="str">
        <f ca="1">IF(MOD(ROW()-13,2)=0,IF(ISBLANK(OFFSET('12. SEGUIMIENTO 2027'!$N$14,INT((ROW()-13)/2),0)),"",OFFSET('12. SEGUIMIENTO 2027'!$N$14,INT((ROW()-13)/2),0)),IF(ISBLANK(OFFSET('9. METAS'!$U$20,INT((ROW()-14)/2),0)),"",OFFSET('9. METAS'!$U$20,INT((ROW()-14)/2),0)))</f>
        <v/>
      </c>
      <c r="K280" s="245" t="str">
        <f ca="1">IF(MOD(ROW()-13,2)=0,IF(ISBLANK(OFFSET('12. SEGUIMIENTO 2027'!$O$14,INT((ROW()-13)/2),0)),"",OFFSET('12. SEGUIMIENTO 2027'!$O$14,INT((ROW()-13)/2),0)),IF(ISBLANK(OFFSET('9. METAS'!$V$20,INT((ROW()-14)/2),0)),"",OFFSET('9. METAS'!$V$20,INT((ROW()-14)/2),0)))</f>
        <v/>
      </c>
      <c r="L280" s="245" t="str">
        <f ca="1">IF(MOD(ROW()-13,2)=0,IF(ISBLANK(OFFSET('12. SEGUIMIENTO 2027'!$P$14,INT((ROW()-13)/2),0)),"",OFFSET('12. SEGUIMIENTO 2027'!$P$14,INT((ROW()-13)/2),0)),IF(ISBLANK(OFFSET('9. METAS'!$W$20,INT((ROW()-14)/2),0)),"",OFFSET('9. METAS'!$W$20,INT((ROW()-14)/2),0)))</f>
        <v/>
      </c>
      <c r="M280" s="246" t="str">
        <f ca="1">IF(MOD(ROW()-13,2)=0,IF(ISBLANK(OFFSET('12. SEGUIMIENTO 2027'!$Q$14,INT((ROW()-13)/2),0)),"",OFFSET('12. SEGUIMIENTO 2027'!$Q$14,INT((ROW()-13)/2),0)),IF(ISBLANK(OFFSET('9. METAS'!$X$20,INT((ROW()-14)/2),0)),"",OFFSET('9. METAS'!$X$20,INT((ROW()-14)/2),0)))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80">
        <f ca="1">IF(ISBLANK(OFFSET('9. METAS'!$L$20,INT((ROW()-13)/2),0)),"",OFFSET('9. METAS'!$L$20,INT((ROW()-13)/2),0))</f>
        <v>100</v>
      </c>
      <c r="I281" s="1004"/>
      <c r="J281" s="244" t="str">
        <f ca="1">IF(MOD(ROW()-13,2)=0,IF(ISBLANK(OFFSET('12. SEGUIMIENTO 2027'!$N$14,INT((ROW()-13)/2),0)),"",OFFSET('12. SEGUIMIENTO 2027'!$N$14,INT((ROW()-13)/2),0)),IF(ISBLANK(OFFSET('9. METAS'!$U$20,INT((ROW()-14)/2),0)),"",OFFSET('9. METAS'!$U$20,INT((ROW()-14)/2),0)))</f>
        <v/>
      </c>
      <c r="K281" s="245" t="str">
        <f ca="1">IF(MOD(ROW()-13,2)=0,IF(ISBLANK(OFFSET('12. SEGUIMIENTO 2027'!$O$14,INT((ROW()-13)/2),0)),"",OFFSET('12. SEGUIMIENTO 2027'!$O$14,INT((ROW()-13)/2),0)),IF(ISBLANK(OFFSET('9. METAS'!$V$20,INT((ROW()-14)/2),0)),"",OFFSET('9. METAS'!$V$20,INT((ROW()-14)/2),0)))</f>
        <v/>
      </c>
      <c r="L281" s="245" t="str">
        <f ca="1">IF(MOD(ROW()-13,2)=0,IF(ISBLANK(OFFSET('12. SEGUIMIENTO 2027'!$P$14,INT((ROW()-13)/2),0)),"",OFFSET('12. SEGUIMIENTO 2027'!$P$14,INT((ROW()-13)/2),0)),IF(ISBLANK(OFFSET('9. METAS'!$W$20,INT((ROW()-14)/2),0)),"",OFFSET('9. METAS'!$W$20,INT((ROW()-14)/2),0)))</f>
        <v/>
      </c>
      <c r="M281" s="246" t="str">
        <f ca="1">IF(MOD(ROW()-13,2)=0,IF(ISBLANK(OFFSET('12. SEGUIMIENTO 2027'!$Q$14,INT((ROW()-13)/2),0)),"",OFFSET('12. SEGUIMIENTO 2027'!$Q$14,INT((ROW()-13)/2),0)),IF(ISBLANK(OFFSET('9. METAS'!$X$20,INT((ROW()-14)/2),0)),"",OFFSET('9. METAS'!$X$20,INT((ROW()-14)/2),0)))</f>
        <v/>
      </c>
      <c r="N281" s="1006" t="str">
        <f t="shared" ref="N281" ca="1" si="264">IFERROR(J281/J282,"ND")</f>
        <v>ND</v>
      </c>
      <c r="O281" s="1008" t="str">
        <f t="shared" ref="O281" ca="1" si="265">IFERROR(((J281+K281)/H281),"ND")</f>
        <v>ND</v>
      </c>
      <c r="P281" s="1010"/>
    </row>
    <row r="282" spans="3:16">
      <c r="C282" s="1025"/>
      <c r="D282" s="1018"/>
      <c r="E282" s="1018"/>
      <c r="F282" s="1021"/>
      <c r="G282" s="1023"/>
      <c r="H282" s="1080"/>
      <c r="I282" s="1012"/>
      <c r="J282" s="244">
        <f ca="1">IF(MOD(ROW()-13,2)=0,IF(ISBLANK(OFFSET('12. SEGUIMIENTO 2027'!$N$14,INT((ROW()-13)/2),0)),"",OFFSET('12. SEGUIMIENTO 2027'!$N$14,INT((ROW()-13)/2),0)),IF(ISBLANK(OFFSET('9. METAS'!$U$20,INT((ROW()-14)/2),0)),"",OFFSET('9. METAS'!$U$20,INT((ROW()-14)/2),0)))</f>
        <v>25</v>
      </c>
      <c r="K282" s="245">
        <f ca="1">IF(MOD(ROW()-13,2)=0,IF(ISBLANK(OFFSET('12. SEGUIMIENTO 2027'!$O$14,INT((ROW()-13)/2),0)),"",OFFSET('12. SEGUIMIENTO 2027'!$O$14,INT((ROW()-13)/2),0)),IF(ISBLANK(OFFSET('9. METAS'!$V$20,INT((ROW()-14)/2),0)),"",OFFSET('9. METAS'!$V$20,INT((ROW()-14)/2),0)))</f>
        <v>25</v>
      </c>
      <c r="L282" s="245">
        <f ca="1">IF(MOD(ROW()-13,2)=0,IF(ISBLANK(OFFSET('12. SEGUIMIENTO 2027'!$P$14,INT((ROW()-13)/2),0)),"",OFFSET('12. SEGUIMIENTO 2027'!$P$14,INT((ROW()-13)/2),0)),IF(ISBLANK(OFFSET('9. METAS'!$W$20,INT((ROW()-14)/2),0)),"",OFFSET('9. METAS'!$W$20,INT((ROW()-14)/2),0)))</f>
        <v>25</v>
      </c>
      <c r="M282" s="246">
        <f ca="1">IF(MOD(ROW()-13,2)=0,IF(ISBLANK(OFFSET('12. SEGUIMIENTO 2027'!$Q$14,INT((ROW()-13)/2),0)),"",OFFSET('12. SEGUIMIENTO 2027'!$Q$14,INT((ROW()-13)/2),0)),IF(ISBLANK(OFFSET('9. METAS'!$X$20,INT((ROW()-14)/2),0)),"",OFFSET('9. METAS'!$X$20,INT((ROW()-14)/2),0)))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80">
        <f ca="1">IF(ISBLANK(OFFSET('9. METAS'!$L$20,INT((ROW()-13)/2),0)),"",OFFSET('9. METAS'!$L$20,INT((ROW()-13)/2),0))</f>
        <v>50</v>
      </c>
      <c r="I283" s="1004"/>
      <c r="J283" s="244" t="str">
        <f ca="1">IF(MOD(ROW()-13,2)=0,IF(ISBLANK(OFFSET('12. SEGUIMIENTO 2027'!$N$14,INT((ROW()-13)/2),0)),"",OFFSET('12. SEGUIMIENTO 2027'!$N$14,INT((ROW()-13)/2),0)),IF(ISBLANK(OFFSET('9. METAS'!$U$20,INT((ROW()-14)/2),0)),"",OFFSET('9. METAS'!$U$20,INT((ROW()-14)/2),0)))</f>
        <v/>
      </c>
      <c r="K283" s="245" t="str">
        <f ca="1">IF(MOD(ROW()-13,2)=0,IF(ISBLANK(OFFSET('12. SEGUIMIENTO 2027'!$O$14,INT((ROW()-13)/2),0)),"",OFFSET('12. SEGUIMIENTO 2027'!$O$14,INT((ROW()-13)/2),0)),IF(ISBLANK(OFFSET('9. METAS'!$V$20,INT((ROW()-14)/2),0)),"",OFFSET('9. METAS'!$V$20,INT((ROW()-14)/2),0)))</f>
        <v/>
      </c>
      <c r="L283" s="245" t="str">
        <f ca="1">IF(MOD(ROW()-13,2)=0,IF(ISBLANK(OFFSET('12. SEGUIMIENTO 2027'!$P$14,INT((ROW()-13)/2),0)),"",OFFSET('12. SEGUIMIENTO 2027'!$P$14,INT((ROW()-13)/2),0)),IF(ISBLANK(OFFSET('9. METAS'!$W$20,INT((ROW()-14)/2),0)),"",OFFSET('9. METAS'!$W$20,INT((ROW()-14)/2),0)))</f>
        <v/>
      </c>
      <c r="M283" s="246" t="str">
        <f ca="1">IF(MOD(ROW()-13,2)=0,IF(ISBLANK(OFFSET('12. SEGUIMIENTO 2027'!$Q$14,INT((ROW()-13)/2),0)),"",OFFSET('12. SEGUIMIENTO 2027'!$Q$14,INT((ROW()-13)/2),0)),IF(ISBLANK(OFFSET('9. METAS'!$X$20,INT((ROW()-14)/2),0)),"",OFFSET('9. METAS'!$X$20,INT((ROW()-14)/2),0)))</f>
        <v/>
      </c>
      <c r="N283" s="1006" t="str">
        <f t="shared" ref="N283" ca="1" si="266">IFERROR(J283/J284,"ND")</f>
        <v>ND</v>
      </c>
      <c r="O283" s="1008" t="str">
        <f t="shared" ref="O283" ca="1" si="267">IFERROR(((J283+K283)/H283),"ND")</f>
        <v>ND</v>
      </c>
      <c r="P283" s="1010"/>
    </row>
    <row r="284" spans="3:16">
      <c r="C284" s="1025"/>
      <c r="D284" s="1018"/>
      <c r="E284" s="1018"/>
      <c r="F284" s="1021"/>
      <c r="G284" s="1023"/>
      <c r="H284" s="1080"/>
      <c r="I284" s="1012"/>
      <c r="J284" s="244">
        <f ca="1">IF(MOD(ROW()-13,2)=0,IF(ISBLANK(OFFSET('12. SEGUIMIENTO 2027'!$N$14,INT((ROW()-13)/2),0)),"",OFFSET('12. SEGUIMIENTO 2027'!$N$14,INT((ROW()-13)/2),0)),IF(ISBLANK(OFFSET('9. METAS'!$U$20,INT((ROW()-14)/2),0)),"",OFFSET('9. METAS'!$U$20,INT((ROW()-14)/2),0)))</f>
        <v>7</v>
      </c>
      <c r="K284" s="245">
        <f ca="1">IF(MOD(ROW()-13,2)=0,IF(ISBLANK(OFFSET('12. SEGUIMIENTO 2027'!$O$14,INT((ROW()-13)/2),0)),"",OFFSET('12. SEGUIMIENTO 2027'!$O$14,INT((ROW()-13)/2),0)),IF(ISBLANK(OFFSET('9. METAS'!$V$20,INT((ROW()-14)/2),0)),"",OFFSET('9. METAS'!$V$20,INT((ROW()-14)/2),0)))</f>
        <v>18</v>
      </c>
      <c r="L284" s="245">
        <f ca="1">IF(MOD(ROW()-13,2)=0,IF(ISBLANK(OFFSET('12. SEGUIMIENTO 2027'!$P$14,INT((ROW()-13)/2),0)),"",OFFSET('12. SEGUIMIENTO 2027'!$P$14,INT((ROW()-13)/2),0)),IF(ISBLANK(OFFSET('9. METAS'!$W$20,INT((ROW()-14)/2),0)),"",OFFSET('9. METAS'!$W$20,INT((ROW()-14)/2),0)))</f>
        <v>18</v>
      </c>
      <c r="M284" s="246">
        <f ca="1">IF(MOD(ROW()-13,2)=0,IF(ISBLANK(OFFSET('12. SEGUIMIENTO 2027'!$Q$14,INT((ROW()-13)/2),0)),"",OFFSET('12. SEGUIMIENTO 2027'!$Q$14,INT((ROW()-13)/2),0)),IF(ISBLANK(OFFSET('9. METAS'!$X$20,INT((ROW()-14)/2),0)),"",OFFSET('9. METAS'!$X$20,INT((ROW()-14)/2),0)))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80" t="str">
        <f ca="1">IF(ISBLANK(OFFSET('9. METAS'!$L$20,INT((ROW()-13)/2),0)),"",OFFSET('9. METAS'!$L$20,INT((ROW()-13)/2),0))</f>
        <v/>
      </c>
      <c r="I285" s="1004"/>
      <c r="J285" s="244" t="str">
        <f ca="1">IF(MOD(ROW()-13,2)=0,IF(ISBLANK(OFFSET('12. SEGUIMIENTO 2027'!$N$14,INT((ROW()-13)/2),0)),"",OFFSET('12. SEGUIMIENTO 2027'!$N$14,INT((ROW()-13)/2),0)),IF(ISBLANK(OFFSET('9. METAS'!$U$20,INT((ROW()-14)/2),0)),"",OFFSET('9. METAS'!$U$20,INT((ROW()-14)/2),0)))</f>
        <v/>
      </c>
      <c r="K285" s="245" t="str">
        <f ca="1">IF(MOD(ROW()-13,2)=0,IF(ISBLANK(OFFSET('12. SEGUIMIENTO 2027'!$O$14,INT((ROW()-13)/2),0)),"",OFFSET('12. SEGUIMIENTO 2027'!$O$14,INT((ROW()-13)/2),0)),IF(ISBLANK(OFFSET('9. METAS'!$V$20,INT((ROW()-14)/2),0)),"",OFFSET('9. METAS'!$V$20,INT((ROW()-14)/2),0)))</f>
        <v/>
      </c>
      <c r="L285" s="245" t="str">
        <f ca="1">IF(MOD(ROW()-13,2)=0,IF(ISBLANK(OFFSET('12. SEGUIMIENTO 2027'!$P$14,INT((ROW()-13)/2),0)),"",OFFSET('12. SEGUIMIENTO 2027'!$P$14,INT((ROW()-13)/2),0)),IF(ISBLANK(OFFSET('9. METAS'!$W$20,INT((ROW()-14)/2),0)),"",OFFSET('9. METAS'!$W$20,INT((ROW()-14)/2),0)))</f>
        <v/>
      </c>
      <c r="M285" s="246" t="str">
        <f ca="1">IF(MOD(ROW()-13,2)=0,IF(ISBLANK(OFFSET('12. SEGUIMIENTO 2027'!$Q$14,INT((ROW()-13)/2),0)),"",OFFSET('12. SEGUIMIENTO 2027'!$Q$14,INT((ROW()-13)/2),0)),IF(ISBLANK(OFFSET('9. METAS'!$X$20,INT((ROW()-14)/2),0)),"",OFFSET('9. METAS'!$X$20,INT((ROW()-14)/2),0)))</f>
        <v/>
      </c>
      <c r="N285" s="1006" t="str">
        <f t="shared" ref="N285" ca="1" si="268">IFERROR(J285/J286,"ND")</f>
        <v>ND</v>
      </c>
      <c r="O285" s="1008" t="str">
        <f t="shared" ref="O285" ca="1" si="269">IFERROR(((J285+K285)/H285),"ND")</f>
        <v>ND</v>
      </c>
      <c r="P285" s="1010"/>
    </row>
    <row r="286" spans="3:16">
      <c r="C286" s="1025"/>
      <c r="D286" s="1018"/>
      <c r="E286" s="1018"/>
      <c r="F286" s="1021"/>
      <c r="G286" s="1023"/>
      <c r="H286" s="1080"/>
      <c r="I286" s="1012"/>
      <c r="J286" s="244" t="str">
        <f ca="1">IF(MOD(ROW()-13,2)=0,IF(ISBLANK(OFFSET('12. SEGUIMIENTO 2027'!$N$14,INT((ROW()-13)/2),0)),"",OFFSET('12. SEGUIMIENTO 2027'!$N$14,INT((ROW()-13)/2),0)),IF(ISBLANK(OFFSET('9. METAS'!$U$20,INT((ROW()-14)/2),0)),"",OFFSET('9. METAS'!$U$20,INT((ROW()-14)/2),0)))</f>
        <v/>
      </c>
      <c r="K286" s="245" t="str">
        <f ca="1">IF(MOD(ROW()-13,2)=0,IF(ISBLANK(OFFSET('12. SEGUIMIENTO 2027'!$O$14,INT((ROW()-13)/2),0)),"",OFFSET('12. SEGUIMIENTO 2027'!$O$14,INT((ROW()-13)/2),0)),IF(ISBLANK(OFFSET('9. METAS'!$V$20,INT((ROW()-14)/2),0)),"",OFFSET('9. METAS'!$V$20,INT((ROW()-14)/2),0)))</f>
        <v/>
      </c>
      <c r="L286" s="245" t="str">
        <f ca="1">IF(MOD(ROW()-13,2)=0,IF(ISBLANK(OFFSET('12. SEGUIMIENTO 2027'!$P$14,INT((ROW()-13)/2),0)),"",OFFSET('12. SEGUIMIENTO 2027'!$P$14,INT((ROW()-13)/2),0)),IF(ISBLANK(OFFSET('9. METAS'!$W$20,INT((ROW()-14)/2),0)),"",OFFSET('9. METAS'!$W$20,INT((ROW()-14)/2),0)))</f>
        <v/>
      </c>
      <c r="M286" s="246" t="str">
        <f ca="1">IF(MOD(ROW()-13,2)=0,IF(ISBLANK(OFFSET('12. SEGUIMIENTO 2027'!$Q$14,INT((ROW()-13)/2),0)),"",OFFSET('12. SEGUIMIENTO 2027'!$Q$14,INT((ROW()-13)/2),0)),IF(ISBLANK(OFFSET('9. METAS'!$X$20,INT((ROW()-14)/2),0)),"",OFFSET('9. METAS'!$X$20,INT((ROW()-14)/2),0)))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80" t="str">
        <f ca="1">IF(ISBLANK(OFFSET('9. METAS'!$L$20,INT((ROW()-13)/2),0)),"",OFFSET('9. METAS'!$L$20,INT((ROW()-13)/2),0))</f>
        <v/>
      </c>
      <c r="I287" s="1004"/>
      <c r="J287" s="244" t="str">
        <f ca="1">IF(MOD(ROW()-13,2)=0,IF(ISBLANK(OFFSET('12. SEGUIMIENTO 2027'!$N$14,INT((ROW()-13)/2),0)),"",OFFSET('12. SEGUIMIENTO 2027'!$N$14,INT((ROW()-13)/2),0)),IF(ISBLANK(OFFSET('9. METAS'!$U$20,INT((ROW()-14)/2),0)),"",OFFSET('9. METAS'!$U$20,INT((ROW()-14)/2),0)))</f>
        <v/>
      </c>
      <c r="K287" s="245" t="str">
        <f ca="1">IF(MOD(ROW()-13,2)=0,IF(ISBLANK(OFFSET('12. SEGUIMIENTO 2027'!$O$14,INT((ROW()-13)/2),0)),"",OFFSET('12. SEGUIMIENTO 2027'!$O$14,INT((ROW()-13)/2),0)),IF(ISBLANK(OFFSET('9. METAS'!$V$20,INT((ROW()-14)/2),0)),"",OFFSET('9. METAS'!$V$20,INT((ROW()-14)/2),0)))</f>
        <v/>
      </c>
      <c r="L287" s="245" t="str">
        <f ca="1">IF(MOD(ROW()-13,2)=0,IF(ISBLANK(OFFSET('12. SEGUIMIENTO 2027'!$P$14,INT((ROW()-13)/2),0)),"",OFFSET('12. SEGUIMIENTO 2027'!$P$14,INT((ROW()-13)/2),0)),IF(ISBLANK(OFFSET('9. METAS'!$W$20,INT((ROW()-14)/2),0)),"",OFFSET('9. METAS'!$W$20,INT((ROW()-14)/2),0)))</f>
        <v/>
      </c>
      <c r="M287" s="246" t="str">
        <f ca="1">IF(MOD(ROW()-13,2)=0,IF(ISBLANK(OFFSET('12. SEGUIMIENTO 2027'!$Q$14,INT((ROW()-13)/2),0)),"",OFFSET('12. SEGUIMIENTO 2027'!$Q$14,INT((ROW()-13)/2),0)),IF(ISBLANK(OFFSET('9. METAS'!$X$20,INT((ROW()-14)/2),0)),"",OFFSET('9. METAS'!$X$20,INT((ROW()-14)/2),0)))</f>
        <v/>
      </c>
      <c r="N287" s="1006" t="str">
        <f t="shared" ref="N287" ca="1" si="270">IFERROR(J287/J288,"ND")</f>
        <v>ND</v>
      </c>
      <c r="O287" s="1008" t="str">
        <f t="shared" ref="O287" ca="1" si="271">IFERROR(((J287+K287)/H287),"ND")</f>
        <v>ND</v>
      </c>
      <c r="P287" s="1010"/>
    </row>
    <row r="288" spans="3:16">
      <c r="C288" s="1025"/>
      <c r="D288" s="1018"/>
      <c r="E288" s="1018"/>
      <c r="F288" s="1021"/>
      <c r="G288" s="1023"/>
      <c r="H288" s="1080"/>
      <c r="I288" s="1012"/>
      <c r="J288" s="244" t="str">
        <f ca="1">IF(MOD(ROW()-13,2)=0,IF(ISBLANK(OFFSET('12. SEGUIMIENTO 2027'!$N$14,INT((ROW()-13)/2),0)),"",OFFSET('12. SEGUIMIENTO 2027'!$N$14,INT((ROW()-13)/2),0)),IF(ISBLANK(OFFSET('9. METAS'!$U$20,INT((ROW()-14)/2),0)),"",OFFSET('9. METAS'!$U$20,INT((ROW()-14)/2),0)))</f>
        <v/>
      </c>
      <c r="K288" s="245" t="str">
        <f ca="1">IF(MOD(ROW()-13,2)=0,IF(ISBLANK(OFFSET('12. SEGUIMIENTO 2027'!$O$14,INT((ROW()-13)/2),0)),"",OFFSET('12. SEGUIMIENTO 2027'!$O$14,INT((ROW()-13)/2),0)),IF(ISBLANK(OFFSET('9. METAS'!$V$20,INT((ROW()-14)/2),0)),"",OFFSET('9. METAS'!$V$20,INT((ROW()-14)/2),0)))</f>
        <v/>
      </c>
      <c r="L288" s="245" t="str">
        <f ca="1">IF(MOD(ROW()-13,2)=0,IF(ISBLANK(OFFSET('12. SEGUIMIENTO 2027'!$P$14,INT((ROW()-13)/2),0)),"",OFFSET('12. SEGUIMIENTO 2027'!$P$14,INT((ROW()-13)/2),0)),IF(ISBLANK(OFFSET('9. METAS'!$W$20,INT((ROW()-14)/2),0)),"",OFFSET('9. METAS'!$W$20,INT((ROW()-14)/2),0)))</f>
        <v/>
      </c>
      <c r="M288" s="246" t="str">
        <f ca="1">IF(MOD(ROW()-13,2)=0,IF(ISBLANK(OFFSET('12. SEGUIMIENTO 2027'!$Q$14,INT((ROW()-13)/2),0)),"",OFFSET('12. SEGUIMIENTO 2027'!$Q$14,INT((ROW()-13)/2),0)),IF(ISBLANK(OFFSET('9. METAS'!$X$20,INT((ROW()-14)/2),0)),"",OFFSET('9. METAS'!$X$20,INT((ROW()-14)/2),0)))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80" t="str">
        <f ca="1">IF(ISBLANK(OFFSET('9. METAS'!$L$20,INT((ROW()-13)/2),0)),"",OFFSET('9. METAS'!$L$20,INT((ROW()-13)/2),0))</f>
        <v/>
      </c>
      <c r="I289" s="1004"/>
      <c r="J289" s="244" t="str">
        <f ca="1">IF(MOD(ROW()-13,2)=0,IF(ISBLANK(OFFSET('12. SEGUIMIENTO 2027'!$N$14,INT((ROW()-13)/2),0)),"",OFFSET('12. SEGUIMIENTO 2027'!$N$14,INT((ROW()-13)/2),0)),IF(ISBLANK(OFFSET('9. METAS'!$U$20,INT((ROW()-14)/2),0)),"",OFFSET('9. METAS'!$U$20,INT((ROW()-14)/2),0)))</f>
        <v/>
      </c>
      <c r="K289" s="245" t="str">
        <f ca="1">IF(MOD(ROW()-13,2)=0,IF(ISBLANK(OFFSET('12. SEGUIMIENTO 2027'!$O$14,INT((ROW()-13)/2),0)),"",OFFSET('12. SEGUIMIENTO 2027'!$O$14,INT((ROW()-13)/2),0)),IF(ISBLANK(OFFSET('9. METAS'!$V$20,INT((ROW()-14)/2),0)),"",OFFSET('9. METAS'!$V$20,INT((ROW()-14)/2),0)))</f>
        <v/>
      </c>
      <c r="L289" s="245" t="str">
        <f ca="1">IF(MOD(ROW()-13,2)=0,IF(ISBLANK(OFFSET('12. SEGUIMIENTO 2027'!$P$14,INT((ROW()-13)/2),0)),"",OFFSET('12. SEGUIMIENTO 2027'!$P$14,INT((ROW()-13)/2),0)),IF(ISBLANK(OFFSET('9. METAS'!$W$20,INT((ROW()-14)/2),0)),"",OFFSET('9. METAS'!$W$20,INT((ROW()-14)/2),0)))</f>
        <v/>
      </c>
      <c r="M289" s="246" t="str">
        <f ca="1">IF(MOD(ROW()-13,2)=0,IF(ISBLANK(OFFSET('12. SEGUIMIENTO 2027'!$Q$14,INT((ROW()-13)/2),0)),"",OFFSET('12. SEGUIMIENTO 2027'!$Q$14,INT((ROW()-13)/2),0)),IF(ISBLANK(OFFSET('9. METAS'!$X$20,INT((ROW()-14)/2),0)),"",OFFSET('9. METAS'!$X$20,INT((ROW()-14)/2),0)))</f>
        <v/>
      </c>
      <c r="N289" s="1006" t="str">
        <f t="shared" ref="N289" ca="1" si="272">IFERROR(J289/J290,"ND")</f>
        <v>ND</v>
      </c>
      <c r="O289" s="1008" t="str">
        <f t="shared" ref="O289" ca="1" si="273">IFERROR(((J289+K289)/H289),"ND")</f>
        <v>ND</v>
      </c>
      <c r="P289" s="1010"/>
    </row>
    <row r="290" spans="3:16">
      <c r="C290" s="1025"/>
      <c r="D290" s="1018"/>
      <c r="E290" s="1018"/>
      <c r="F290" s="1021"/>
      <c r="G290" s="1023"/>
      <c r="H290" s="1080"/>
      <c r="I290" s="1012"/>
      <c r="J290" s="244" t="str">
        <f ca="1">IF(MOD(ROW()-13,2)=0,IF(ISBLANK(OFFSET('12. SEGUIMIENTO 2027'!$N$14,INT((ROW()-13)/2),0)),"",OFFSET('12. SEGUIMIENTO 2027'!$N$14,INT((ROW()-13)/2),0)),IF(ISBLANK(OFFSET('9. METAS'!$U$20,INT((ROW()-14)/2),0)),"",OFFSET('9. METAS'!$U$20,INT((ROW()-14)/2),0)))</f>
        <v/>
      </c>
      <c r="K290" s="245" t="str">
        <f ca="1">IF(MOD(ROW()-13,2)=0,IF(ISBLANK(OFFSET('12. SEGUIMIENTO 2027'!$O$14,INT((ROW()-13)/2),0)),"",OFFSET('12. SEGUIMIENTO 2027'!$O$14,INT((ROW()-13)/2),0)),IF(ISBLANK(OFFSET('9. METAS'!$V$20,INT((ROW()-14)/2),0)),"",OFFSET('9. METAS'!$V$20,INT((ROW()-14)/2),0)))</f>
        <v/>
      </c>
      <c r="L290" s="245" t="str">
        <f ca="1">IF(MOD(ROW()-13,2)=0,IF(ISBLANK(OFFSET('12. SEGUIMIENTO 2027'!$P$14,INT((ROW()-13)/2),0)),"",OFFSET('12. SEGUIMIENTO 2027'!$P$14,INT((ROW()-13)/2),0)),IF(ISBLANK(OFFSET('9. METAS'!$W$20,INT((ROW()-14)/2),0)),"",OFFSET('9. METAS'!$W$20,INT((ROW()-14)/2),0)))</f>
        <v/>
      </c>
      <c r="M290" s="246" t="str">
        <f ca="1">IF(MOD(ROW()-13,2)=0,IF(ISBLANK(OFFSET('12. SEGUIMIENTO 2027'!$Q$14,INT((ROW()-13)/2),0)),"",OFFSET('12. SEGUIMIENTO 2027'!$Q$14,INT((ROW()-13)/2),0)),IF(ISBLANK(OFFSET('9. METAS'!$X$20,INT((ROW()-14)/2),0)),"",OFFSET('9. METAS'!$X$20,INT((ROW()-14)/2),0)))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80" t="str">
        <f ca="1">IF(ISBLANK(OFFSET('9. METAS'!$L$20,INT((ROW()-13)/2),0)),"",OFFSET('9. METAS'!$L$20,INT((ROW()-13)/2),0))</f>
        <v/>
      </c>
      <c r="I291" s="1004"/>
      <c r="J291" s="244" t="str">
        <f ca="1">IF(MOD(ROW()-13,2)=0,IF(ISBLANK(OFFSET('12. SEGUIMIENTO 2027'!$N$14,INT((ROW()-13)/2),0)),"",OFFSET('12. SEGUIMIENTO 2027'!$N$14,INT((ROW()-13)/2),0)),IF(ISBLANK(OFFSET('9. METAS'!$U$20,INT((ROW()-14)/2),0)),"",OFFSET('9. METAS'!$U$20,INT((ROW()-14)/2),0)))</f>
        <v/>
      </c>
      <c r="K291" s="245" t="str">
        <f ca="1">IF(MOD(ROW()-13,2)=0,IF(ISBLANK(OFFSET('12. SEGUIMIENTO 2027'!$O$14,INT((ROW()-13)/2),0)),"",OFFSET('12. SEGUIMIENTO 2027'!$O$14,INT((ROW()-13)/2),0)),IF(ISBLANK(OFFSET('9. METAS'!$V$20,INT((ROW()-14)/2),0)),"",OFFSET('9. METAS'!$V$20,INT((ROW()-14)/2),0)))</f>
        <v/>
      </c>
      <c r="L291" s="245" t="str">
        <f ca="1">IF(MOD(ROW()-13,2)=0,IF(ISBLANK(OFFSET('12. SEGUIMIENTO 2027'!$P$14,INT((ROW()-13)/2),0)),"",OFFSET('12. SEGUIMIENTO 2027'!$P$14,INT((ROW()-13)/2),0)),IF(ISBLANK(OFFSET('9. METAS'!$W$20,INT((ROW()-14)/2),0)),"",OFFSET('9. METAS'!$W$20,INT((ROW()-14)/2),0)))</f>
        <v/>
      </c>
      <c r="M291" s="246" t="str">
        <f ca="1">IF(MOD(ROW()-13,2)=0,IF(ISBLANK(OFFSET('12. SEGUIMIENTO 2027'!$Q$14,INT((ROW()-13)/2),0)),"",OFFSET('12. SEGUIMIENTO 2027'!$Q$14,INT((ROW()-13)/2),0)),IF(ISBLANK(OFFSET('9. METAS'!$X$20,INT((ROW()-14)/2),0)),"",OFFSET('9. METAS'!$X$20,INT((ROW()-14)/2),0)))</f>
        <v/>
      </c>
      <c r="N291" s="1006" t="str">
        <f t="shared" ref="N291" ca="1" si="274">IFERROR(J291/J292,"ND")</f>
        <v>ND</v>
      </c>
      <c r="O291" s="1008" t="str">
        <f t="shared" ref="O291" ca="1" si="275">IFERROR(((J291+K291)/H291),"ND")</f>
        <v>ND</v>
      </c>
      <c r="P291" s="1010"/>
    </row>
    <row r="292" spans="3:16">
      <c r="C292" s="1025"/>
      <c r="D292" s="1018"/>
      <c r="E292" s="1018"/>
      <c r="F292" s="1021"/>
      <c r="G292" s="1023"/>
      <c r="H292" s="1080"/>
      <c r="I292" s="1012"/>
      <c r="J292" s="244" t="str">
        <f ca="1">IF(MOD(ROW()-13,2)=0,IF(ISBLANK(OFFSET('12. SEGUIMIENTO 2027'!$N$14,INT((ROW()-13)/2),0)),"",OFFSET('12. SEGUIMIENTO 2027'!$N$14,INT((ROW()-13)/2),0)),IF(ISBLANK(OFFSET('9. METAS'!$U$20,INT((ROW()-14)/2),0)),"",OFFSET('9. METAS'!$U$20,INT((ROW()-14)/2),0)))</f>
        <v/>
      </c>
      <c r="K292" s="245" t="str">
        <f ca="1">IF(MOD(ROW()-13,2)=0,IF(ISBLANK(OFFSET('12. SEGUIMIENTO 2027'!$O$14,INT((ROW()-13)/2),0)),"",OFFSET('12. SEGUIMIENTO 2027'!$O$14,INT((ROW()-13)/2),0)),IF(ISBLANK(OFFSET('9. METAS'!$V$20,INT((ROW()-14)/2),0)),"",OFFSET('9. METAS'!$V$20,INT((ROW()-14)/2),0)))</f>
        <v/>
      </c>
      <c r="L292" s="245" t="str">
        <f ca="1">IF(MOD(ROW()-13,2)=0,IF(ISBLANK(OFFSET('12. SEGUIMIENTO 2027'!$P$14,INT((ROW()-13)/2),0)),"",OFFSET('12. SEGUIMIENTO 2027'!$P$14,INT((ROW()-13)/2),0)),IF(ISBLANK(OFFSET('9. METAS'!$W$20,INT((ROW()-14)/2),0)),"",OFFSET('9. METAS'!$W$20,INT((ROW()-14)/2),0)))</f>
        <v/>
      </c>
      <c r="M292" s="246" t="str">
        <f ca="1">IF(MOD(ROW()-13,2)=0,IF(ISBLANK(OFFSET('12. SEGUIMIENTO 2027'!$Q$14,INT((ROW()-13)/2),0)),"",OFFSET('12. SEGUIMIENTO 2027'!$Q$14,INT((ROW()-13)/2),0)),IF(ISBLANK(OFFSET('9. METAS'!$X$20,INT((ROW()-14)/2),0)),"",OFFSET('9. METAS'!$X$20,INT((ROW()-14)/2),0)))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80">
        <f ca="1">IF(ISBLANK(OFFSET('9. METAS'!$L$20,INT((ROW()-13)/2),0)),"",OFFSET('9. METAS'!$L$20,INT((ROW()-13)/2),0))</f>
        <v>100</v>
      </c>
      <c r="I293" s="1004"/>
      <c r="J293" s="244" t="str">
        <f ca="1">IF(MOD(ROW()-13,2)=0,IF(ISBLANK(OFFSET('12. SEGUIMIENTO 2027'!$N$14,INT((ROW()-13)/2),0)),"",OFFSET('12. SEGUIMIENTO 2027'!$N$14,INT((ROW()-13)/2),0)),IF(ISBLANK(OFFSET('9. METAS'!$U$20,INT((ROW()-14)/2),0)),"",OFFSET('9. METAS'!$U$20,INT((ROW()-14)/2),0)))</f>
        <v/>
      </c>
      <c r="K293" s="245" t="str">
        <f ca="1">IF(MOD(ROW()-13,2)=0,IF(ISBLANK(OFFSET('12. SEGUIMIENTO 2027'!$O$14,INT((ROW()-13)/2),0)),"",OFFSET('12. SEGUIMIENTO 2027'!$O$14,INT((ROW()-13)/2),0)),IF(ISBLANK(OFFSET('9. METAS'!$V$20,INT((ROW()-14)/2),0)),"",OFFSET('9. METAS'!$V$20,INT((ROW()-14)/2),0)))</f>
        <v/>
      </c>
      <c r="L293" s="245" t="str">
        <f ca="1">IF(MOD(ROW()-13,2)=0,IF(ISBLANK(OFFSET('12. SEGUIMIENTO 2027'!$P$14,INT((ROW()-13)/2),0)),"",OFFSET('12. SEGUIMIENTO 2027'!$P$14,INT((ROW()-13)/2),0)),IF(ISBLANK(OFFSET('9. METAS'!$W$20,INT((ROW()-14)/2),0)),"",OFFSET('9. METAS'!$W$20,INT((ROW()-14)/2),0)))</f>
        <v/>
      </c>
      <c r="M293" s="246" t="str">
        <f ca="1">IF(MOD(ROW()-13,2)=0,IF(ISBLANK(OFFSET('12. SEGUIMIENTO 2027'!$Q$14,INT((ROW()-13)/2),0)),"",OFFSET('12. SEGUIMIENTO 2027'!$Q$14,INT((ROW()-13)/2),0)),IF(ISBLANK(OFFSET('9. METAS'!$X$20,INT((ROW()-14)/2),0)),"",OFFSET('9. METAS'!$X$20,INT((ROW()-14)/2),0)))</f>
        <v/>
      </c>
      <c r="N293" s="1006" t="str">
        <f t="shared" ref="N293" ca="1" si="276">IFERROR(J293/J294,"ND")</f>
        <v>ND</v>
      </c>
      <c r="O293" s="1008" t="str">
        <f t="shared" ref="O293" ca="1" si="277">IFERROR(((J293+K293)/H293),"ND")</f>
        <v>ND</v>
      </c>
      <c r="P293" s="1010"/>
    </row>
    <row r="294" spans="3:16">
      <c r="C294" s="1025"/>
      <c r="D294" s="1018"/>
      <c r="E294" s="1018"/>
      <c r="F294" s="1021"/>
      <c r="G294" s="1023"/>
      <c r="H294" s="1080"/>
      <c r="I294" s="1012"/>
      <c r="J294" s="244">
        <f ca="1">IF(MOD(ROW()-13,2)=0,IF(ISBLANK(OFFSET('12. SEGUIMIENTO 2027'!$N$14,INT((ROW()-13)/2),0)),"",OFFSET('12. SEGUIMIENTO 2027'!$N$14,INT((ROW()-13)/2),0)),IF(ISBLANK(OFFSET('9. METAS'!$U$20,INT((ROW()-14)/2),0)),"",OFFSET('9. METAS'!$U$20,INT((ROW()-14)/2),0)))</f>
        <v>25</v>
      </c>
      <c r="K294" s="245">
        <f ca="1">IF(MOD(ROW()-13,2)=0,IF(ISBLANK(OFFSET('12. SEGUIMIENTO 2027'!$O$14,INT((ROW()-13)/2),0)),"",OFFSET('12. SEGUIMIENTO 2027'!$O$14,INT((ROW()-13)/2),0)),IF(ISBLANK(OFFSET('9. METAS'!$V$20,INT((ROW()-14)/2),0)),"",OFFSET('9. METAS'!$V$20,INT((ROW()-14)/2),0)))</f>
        <v>25</v>
      </c>
      <c r="L294" s="245">
        <f ca="1">IF(MOD(ROW()-13,2)=0,IF(ISBLANK(OFFSET('12. SEGUIMIENTO 2027'!$P$14,INT((ROW()-13)/2),0)),"",OFFSET('12. SEGUIMIENTO 2027'!$P$14,INT((ROW()-13)/2),0)),IF(ISBLANK(OFFSET('9. METAS'!$W$20,INT((ROW()-14)/2),0)),"",OFFSET('9. METAS'!$W$20,INT((ROW()-14)/2),0)))</f>
        <v>25</v>
      </c>
      <c r="M294" s="246">
        <f ca="1">IF(MOD(ROW()-13,2)=0,IF(ISBLANK(OFFSET('12. SEGUIMIENTO 2027'!$Q$14,INT((ROW()-13)/2),0)),"",OFFSET('12. SEGUIMIENTO 2027'!$Q$14,INT((ROW()-13)/2),0)),IF(ISBLANK(OFFSET('9. METAS'!$X$20,INT((ROW()-14)/2),0)),"",OFFSET('9. METAS'!$X$20,INT((ROW()-14)/2),0)))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80">
        <f ca="1">IF(ISBLANK(OFFSET('9. METAS'!$L$20,INT((ROW()-13)/2),0)),"",OFFSET('9. METAS'!$L$20,INT((ROW()-13)/2),0))</f>
        <v>4026</v>
      </c>
      <c r="I295" s="1004"/>
      <c r="J295" s="244" t="str">
        <f ca="1">IF(MOD(ROW()-13,2)=0,IF(ISBLANK(OFFSET('12. SEGUIMIENTO 2027'!$N$14,INT((ROW()-13)/2),0)),"",OFFSET('12. SEGUIMIENTO 2027'!$N$14,INT((ROW()-13)/2),0)),IF(ISBLANK(OFFSET('9. METAS'!$U$20,INT((ROW()-14)/2),0)),"",OFFSET('9. METAS'!$U$20,INT((ROW()-14)/2),0)))</f>
        <v/>
      </c>
      <c r="K295" s="245" t="str">
        <f ca="1">IF(MOD(ROW()-13,2)=0,IF(ISBLANK(OFFSET('12. SEGUIMIENTO 2027'!$O$14,INT((ROW()-13)/2),0)),"",OFFSET('12. SEGUIMIENTO 2027'!$O$14,INT((ROW()-13)/2),0)),IF(ISBLANK(OFFSET('9. METAS'!$V$20,INT((ROW()-14)/2),0)),"",OFFSET('9. METAS'!$V$20,INT((ROW()-14)/2),0)))</f>
        <v/>
      </c>
      <c r="L295" s="245" t="str">
        <f ca="1">IF(MOD(ROW()-13,2)=0,IF(ISBLANK(OFFSET('12. SEGUIMIENTO 2027'!$P$14,INT((ROW()-13)/2),0)),"",OFFSET('12. SEGUIMIENTO 2027'!$P$14,INT((ROW()-13)/2),0)),IF(ISBLANK(OFFSET('9. METAS'!$W$20,INT((ROW()-14)/2),0)),"",OFFSET('9. METAS'!$W$20,INT((ROW()-14)/2),0)))</f>
        <v/>
      </c>
      <c r="M295" s="246" t="str">
        <f ca="1">IF(MOD(ROW()-13,2)=0,IF(ISBLANK(OFFSET('12. SEGUIMIENTO 2027'!$Q$14,INT((ROW()-13)/2),0)),"",OFFSET('12. SEGUIMIENTO 2027'!$Q$14,INT((ROW()-13)/2),0)),IF(ISBLANK(OFFSET('9. METAS'!$X$20,INT((ROW()-14)/2),0)),"",OFFSET('9. METAS'!$X$20,INT((ROW()-14)/2),0)))</f>
        <v/>
      </c>
      <c r="N295" s="1006" t="str">
        <f t="shared" ref="N295" ca="1" si="278">IFERROR(J295/J296,"ND")</f>
        <v>ND</v>
      </c>
      <c r="O295" s="1008" t="str">
        <f t="shared" ref="O295" ca="1" si="279">IFERROR(((J295+K295)/H295),"ND")</f>
        <v>ND</v>
      </c>
      <c r="P295" s="1010"/>
    </row>
    <row r="296" spans="3:16">
      <c r="C296" s="1025"/>
      <c r="D296" s="1018"/>
      <c r="E296" s="1018"/>
      <c r="F296" s="1021"/>
      <c r="G296" s="1023"/>
      <c r="H296" s="1080"/>
      <c r="I296" s="1012"/>
      <c r="J296" s="244">
        <f ca="1">IF(MOD(ROW()-13,2)=0,IF(ISBLANK(OFFSET('12. SEGUIMIENTO 2027'!$N$14,INT((ROW()-13)/2),0)),"",OFFSET('12. SEGUIMIENTO 2027'!$N$14,INT((ROW()-13)/2),0)),IF(ISBLANK(OFFSET('9. METAS'!$U$20,INT((ROW()-14)/2),0)),"",OFFSET('9. METAS'!$U$20,INT((ROW()-14)/2),0)))</f>
        <v>1005</v>
      </c>
      <c r="K296" s="245">
        <f ca="1">IF(MOD(ROW()-13,2)=0,IF(ISBLANK(OFFSET('12. SEGUIMIENTO 2027'!$O$14,INT((ROW()-13)/2),0)),"",OFFSET('12. SEGUIMIENTO 2027'!$O$14,INT((ROW()-13)/2),0)),IF(ISBLANK(OFFSET('9. METAS'!$V$20,INT((ROW()-14)/2),0)),"",OFFSET('9. METAS'!$V$20,INT((ROW()-14)/2),0)))</f>
        <v>1011</v>
      </c>
      <c r="L296" s="245">
        <f ca="1">IF(MOD(ROW()-13,2)=0,IF(ISBLANK(OFFSET('12. SEGUIMIENTO 2027'!$P$14,INT((ROW()-13)/2),0)),"",OFFSET('12. SEGUIMIENTO 2027'!$P$14,INT((ROW()-13)/2),0)),IF(ISBLANK(OFFSET('9. METAS'!$W$20,INT((ROW()-14)/2),0)),"",OFFSET('9. METAS'!$W$20,INT((ROW()-14)/2),0)))</f>
        <v>1005</v>
      </c>
      <c r="M296" s="246">
        <f ca="1">IF(MOD(ROW()-13,2)=0,IF(ISBLANK(OFFSET('12. SEGUIMIENTO 2027'!$Q$14,INT((ROW()-13)/2),0)),"",OFFSET('12. SEGUIMIENTO 2027'!$Q$14,INT((ROW()-13)/2),0)),IF(ISBLANK(OFFSET('9. METAS'!$X$20,INT((ROW()-14)/2),0)),"",OFFSET('9. METAS'!$X$20,INT((ROW()-14)/2),0)))</f>
        <v>1005</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80">
        <f ca="1">IF(ISBLANK(OFFSET('9. METAS'!$L$20,INT((ROW()-13)/2),0)),"",OFFSET('9. METAS'!$L$20,INT((ROW()-13)/2),0))</f>
        <v>76</v>
      </c>
      <c r="I297" s="1004"/>
      <c r="J297" s="244" t="str">
        <f ca="1">IF(MOD(ROW()-13,2)=0,IF(ISBLANK(OFFSET('12. SEGUIMIENTO 2027'!$N$14,INT((ROW()-13)/2),0)),"",OFFSET('12. SEGUIMIENTO 2027'!$N$14,INT((ROW()-13)/2),0)),IF(ISBLANK(OFFSET('9. METAS'!$U$20,INT((ROW()-14)/2),0)),"",OFFSET('9. METAS'!$U$20,INT((ROW()-14)/2),0)))</f>
        <v/>
      </c>
      <c r="K297" s="245" t="str">
        <f ca="1">IF(MOD(ROW()-13,2)=0,IF(ISBLANK(OFFSET('12. SEGUIMIENTO 2027'!$O$14,INT((ROW()-13)/2),0)),"",OFFSET('12. SEGUIMIENTO 2027'!$O$14,INT((ROW()-13)/2),0)),IF(ISBLANK(OFFSET('9. METAS'!$V$20,INT((ROW()-14)/2),0)),"",OFFSET('9. METAS'!$V$20,INT((ROW()-14)/2),0)))</f>
        <v/>
      </c>
      <c r="L297" s="245" t="str">
        <f ca="1">IF(MOD(ROW()-13,2)=0,IF(ISBLANK(OFFSET('12. SEGUIMIENTO 2027'!$P$14,INT((ROW()-13)/2),0)),"",OFFSET('12. SEGUIMIENTO 2027'!$P$14,INT((ROW()-13)/2),0)),IF(ISBLANK(OFFSET('9. METAS'!$W$20,INT((ROW()-14)/2),0)),"",OFFSET('9. METAS'!$W$20,INT((ROW()-14)/2),0)))</f>
        <v/>
      </c>
      <c r="M297" s="246" t="str">
        <f ca="1">IF(MOD(ROW()-13,2)=0,IF(ISBLANK(OFFSET('12. SEGUIMIENTO 2027'!$Q$14,INT((ROW()-13)/2),0)),"",OFFSET('12. SEGUIMIENTO 2027'!$Q$14,INT((ROW()-13)/2),0)),IF(ISBLANK(OFFSET('9. METAS'!$X$20,INT((ROW()-14)/2),0)),"",OFFSET('9. METAS'!$X$20,INT((ROW()-14)/2),0)))</f>
        <v/>
      </c>
      <c r="N297" s="1006" t="str">
        <f t="shared" ref="N297" ca="1" si="280">IFERROR(J297/J298,"ND")</f>
        <v>ND</v>
      </c>
      <c r="O297" s="1008" t="str">
        <f t="shared" ref="O297" ca="1" si="281">IFERROR(((J297+K297)/H297),"ND")</f>
        <v>ND</v>
      </c>
      <c r="P297" s="1010"/>
    </row>
    <row r="298" spans="3:16">
      <c r="C298" s="1025"/>
      <c r="D298" s="1018"/>
      <c r="E298" s="1018"/>
      <c r="F298" s="1021"/>
      <c r="G298" s="1023"/>
      <c r="H298" s="1080"/>
      <c r="I298" s="1012"/>
      <c r="J298" s="244">
        <f ca="1">IF(MOD(ROW()-13,2)=0,IF(ISBLANK(OFFSET('12. SEGUIMIENTO 2027'!$N$14,INT((ROW()-13)/2),0)),"",OFFSET('12. SEGUIMIENTO 2027'!$N$14,INT((ROW()-13)/2),0)),IF(ISBLANK(OFFSET('9. METAS'!$U$20,INT((ROW()-14)/2),0)),"",OFFSET('9. METAS'!$U$20,INT((ROW()-14)/2),0)))</f>
        <v>21</v>
      </c>
      <c r="K298" s="245">
        <f ca="1">IF(MOD(ROW()-13,2)=0,IF(ISBLANK(OFFSET('12. SEGUIMIENTO 2027'!$O$14,INT((ROW()-13)/2),0)),"",OFFSET('12. SEGUIMIENTO 2027'!$O$14,INT((ROW()-13)/2),0)),IF(ISBLANK(OFFSET('9. METAS'!$V$20,INT((ROW()-14)/2),0)),"",OFFSET('9. METAS'!$V$20,INT((ROW()-14)/2),0)))</f>
        <v>19</v>
      </c>
      <c r="L298" s="245">
        <f ca="1">IF(MOD(ROW()-13,2)=0,IF(ISBLANK(OFFSET('12. SEGUIMIENTO 2027'!$P$14,INT((ROW()-13)/2),0)),"",OFFSET('12. SEGUIMIENTO 2027'!$P$14,INT((ROW()-13)/2),0)),IF(ISBLANK(OFFSET('9. METAS'!$W$20,INT((ROW()-14)/2),0)),"",OFFSET('9. METAS'!$W$20,INT((ROW()-14)/2),0)))</f>
        <v>20</v>
      </c>
      <c r="M298" s="246">
        <f ca="1">IF(MOD(ROW()-13,2)=0,IF(ISBLANK(OFFSET('12. SEGUIMIENTO 2027'!$Q$14,INT((ROW()-13)/2),0)),"",OFFSET('12. SEGUIMIENTO 2027'!$Q$14,INT((ROW()-13)/2),0)),IF(ISBLANK(OFFSET('9. METAS'!$X$20,INT((ROW()-14)/2),0)),"",OFFSET('9. METAS'!$X$20,INT((ROW()-14)/2),0)))</f>
        <v>16</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80" t="str">
        <f ca="1">IF(ISBLANK(OFFSET('9. METAS'!$L$20,INT((ROW()-13)/2),0)),"",OFFSET('9. METAS'!$L$20,INT((ROW()-13)/2),0))</f>
        <v/>
      </c>
      <c r="I299" s="1004"/>
      <c r="J299" s="244" t="str">
        <f ca="1">IF(MOD(ROW()-13,2)=0,IF(ISBLANK(OFFSET('12. SEGUIMIENTO 2027'!$N$14,INT((ROW()-13)/2),0)),"",OFFSET('12. SEGUIMIENTO 2027'!$N$14,INT((ROW()-13)/2),0)),IF(ISBLANK(OFFSET('9. METAS'!$U$20,INT((ROW()-14)/2),0)),"",OFFSET('9. METAS'!$U$20,INT((ROW()-14)/2),0)))</f>
        <v/>
      </c>
      <c r="K299" s="245" t="str">
        <f ca="1">IF(MOD(ROW()-13,2)=0,IF(ISBLANK(OFFSET('12. SEGUIMIENTO 2027'!$O$14,INT((ROW()-13)/2),0)),"",OFFSET('12. SEGUIMIENTO 2027'!$O$14,INT((ROW()-13)/2),0)),IF(ISBLANK(OFFSET('9. METAS'!$V$20,INT((ROW()-14)/2),0)),"",OFFSET('9. METAS'!$V$20,INT((ROW()-14)/2),0)))</f>
        <v/>
      </c>
      <c r="L299" s="245" t="str">
        <f ca="1">IF(MOD(ROW()-13,2)=0,IF(ISBLANK(OFFSET('12. SEGUIMIENTO 2027'!$P$14,INT((ROW()-13)/2),0)),"",OFFSET('12. SEGUIMIENTO 2027'!$P$14,INT((ROW()-13)/2),0)),IF(ISBLANK(OFFSET('9. METAS'!$W$20,INT((ROW()-14)/2),0)),"",OFFSET('9. METAS'!$W$20,INT((ROW()-14)/2),0)))</f>
        <v/>
      </c>
      <c r="M299" s="246" t="str">
        <f ca="1">IF(MOD(ROW()-13,2)=0,IF(ISBLANK(OFFSET('12. SEGUIMIENTO 2027'!$Q$14,INT((ROW()-13)/2),0)),"",OFFSET('12. SEGUIMIENTO 2027'!$Q$14,INT((ROW()-13)/2),0)),IF(ISBLANK(OFFSET('9. METAS'!$X$20,INT((ROW()-14)/2),0)),"",OFFSET('9. METAS'!$X$20,INT((ROW()-14)/2),0)))</f>
        <v/>
      </c>
      <c r="N299" s="1006" t="str">
        <f t="shared" ref="N299" ca="1" si="282">IFERROR(J299/J300,"ND")</f>
        <v>ND</v>
      </c>
      <c r="O299" s="1008" t="str">
        <f t="shared" ref="O299" ca="1" si="283">IFERROR(((J299+K299)/H299),"ND")</f>
        <v>ND</v>
      </c>
      <c r="P299" s="1010"/>
    </row>
    <row r="300" spans="3:16">
      <c r="C300" s="1025"/>
      <c r="D300" s="1018"/>
      <c r="E300" s="1018"/>
      <c r="F300" s="1021"/>
      <c r="G300" s="1023"/>
      <c r="H300" s="1080"/>
      <c r="I300" s="1012"/>
      <c r="J300" s="244" t="str">
        <f ca="1">IF(MOD(ROW()-13,2)=0,IF(ISBLANK(OFFSET('12. SEGUIMIENTO 2027'!$N$14,INT((ROW()-13)/2),0)),"",OFFSET('12. SEGUIMIENTO 2027'!$N$14,INT((ROW()-13)/2),0)),IF(ISBLANK(OFFSET('9. METAS'!$U$20,INT((ROW()-14)/2),0)),"",OFFSET('9. METAS'!$U$20,INT((ROW()-14)/2),0)))</f>
        <v/>
      </c>
      <c r="K300" s="245" t="str">
        <f ca="1">IF(MOD(ROW()-13,2)=0,IF(ISBLANK(OFFSET('12. SEGUIMIENTO 2027'!$O$14,INT((ROW()-13)/2),0)),"",OFFSET('12. SEGUIMIENTO 2027'!$O$14,INT((ROW()-13)/2),0)),IF(ISBLANK(OFFSET('9. METAS'!$V$20,INT((ROW()-14)/2),0)),"",OFFSET('9. METAS'!$V$20,INT((ROW()-14)/2),0)))</f>
        <v/>
      </c>
      <c r="L300" s="245" t="str">
        <f ca="1">IF(MOD(ROW()-13,2)=0,IF(ISBLANK(OFFSET('12. SEGUIMIENTO 2027'!$P$14,INT((ROW()-13)/2),0)),"",OFFSET('12. SEGUIMIENTO 2027'!$P$14,INT((ROW()-13)/2),0)),IF(ISBLANK(OFFSET('9. METAS'!$W$20,INT((ROW()-14)/2),0)),"",OFFSET('9. METAS'!$W$20,INT((ROW()-14)/2),0)))</f>
        <v/>
      </c>
      <c r="M300" s="246" t="str">
        <f ca="1">IF(MOD(ROW()-13,2)=0,IF(ISBLANK(OFFSET('12. SEGUIMIENTO 2027'!$Q$14,INT((ROW()-13)/2),0)),"",OFFSET('12. SEGUIMIENTO 2027'!$Q$14,INT((ROW()-13)/2),0)),IF(ISBLANK(OFFSET('9. METAS'!$X$20,INT((ROW()-14)/2),0)),"",OFFSET('9. METAS'!$X$20,INT((ROW()-14)/2),0)))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80" t="str">
        <f ca="1">IF(ISBLANK(OFFSET('9. METAS'!$L$20,INT((ROW()-13)/2),0)),"",OFFSET('9. METAS'!$L$20,INT((ROW()-13)/2),0))</f>
        <v/>
      </c>
      <c r="I301" s="1004"/>
      <c r="J301" s="244" t="str">
        <f ca="1">IF(MOD(ROW()-13,2)=0,IF(ISBLANK(OFFSET('12. SEGUIMIENTO 2027'!$N$14,INT((ROW()-13)/2),0)),"",OFFSET('12. SEGUIMIENTO 2027'!$N$14,INT((ROW()-13)/2),0)),IF(ISBLANK(OFFSET('9. METAS'!$U$20,INT((ROW()-14)/2),0)),"",OFFSET('9. METAS'!$U$20,INT((ROW()-14)/2),0)))</f>
        <v/>
      </c>
      <c r="K301" s="245" t="str">
        <f ca="1">IF(MOD(ROW()-13,2)=0,IF(ISBLANK(OFFSET('12. SEGUIMIENTO 2027'!$O$14,INT((ROW()-13)/2),0)),"",OFFSET('12. SEGUIMIENTO 2027'!$O$14,INT((ROW()-13)/2),0)),IF(ISBLANK(OFFSET('9. METAS'!$V$20,INT((ROW()-14)/2),0)),"",OFFSET('9. METAS'!$V$20,INT((ROW()-14)/2),0)))</f>
        <v/>
      </c>
      <c r="L301" s="245" t="str">
        <f ca="1">IF(MOD(ROW()-13,2)=0,IF(ISBLANK(OFFSET('12. SEGUIMIENTO 2027'!$P$14,INT((ROW()-13)/2),0)),"",OFFSET('12. SEGUIMIENTO 2027'!$P$14,INT((ROW()-13)/2),0)),IF(ISBLANK(OFFSET('9. METAS'!$W$20,INT((ROW()-14)/2),0)),"",OFFSET('9. METAS'!$W$20,INT((ROW()-14)/2),0)))</f>
        <v/>
      </c>
      <c r="M301" s="246" t="str">
        <f ca="1">IF(MOD(ROW()-13,2)=0,IF(ISBLANK(OFFSET('12. SEGUIMIENTO 2027'!$Q$14,INT((ROW()-13)/2),0)),"",OFFSET('12. SEGUIMIENTO 2027'!$Q$14,INT((ROW()-13)/2),0)),IF(ISBLANK(OFFSET('9. METAS'!$X$20,INT((ROW()-14)/2),0)),"",OFFSET('9. METAS'!$X$20,INT((ROW()-14)/2),0)))</f>
        <v/>
      </c>
      <c r="N301" s="1006" t="str">
        <f t="shared" ref="N301" ca="1" si="284">IFERROR(J301/J302,"ND")</f>
        <v>ND</v>
      </c>
      <c r="O301" s="1008" t="str">
        <f t="shared" ref="O301" ca="1" si="285">IFERROR(((J301+K301)/H301),"ND")</f>
        <v>ND</v>
      </c>
      <c r="P301" s="1010"/>
    </row>
    <row r="302" spans="3:16">
      <c r="C302" s="1025"/>
      <c r="D302" s="1018"/>
      <c r="E302" s="1018"/>
      <c r="F302" s="1021"/>
      <c r="G302" s="1023"/>
      <c r="H302" s="1080"/>
      <c r="I302" s="1012"/>
      <c r="J302" s="244" t="str">
        <f ca="1">IF(MOD(ROW()-13,2)=0,IF(ISBLANK(OFFSET('12. SEGUIMIENTO 2027'!$N$14,INT((ROW()-13)/2),0)),"",OFFSET('12. SEGUIMIENTO 2027'!$N$14,INT((ROW()-13)/2),0)),IF(ISBLANK(OFFSET('9. METAS'!$U$20,INT((ROW()-14)/2),0)),"",OFFSET('9. METAS'!$U$20,INT((ROW()-14)/2),0)))</f>
        <v/>
      </c>
      <c r="K302" s="245" t="str">
        <f ca="1">IF(MOD(ROW()-13,2)=0,IF(ISBLANK(OFFSET('12. SEGUIMIENTO 2027'!$O$14,INT((ROW()-13)/2),0)),"",OFFSET('12. SEGUIMIENTO 2027'!$O$14,INT((ROW()-13)/2),0)),IF(ISBLANK(OFFSET('9. METAS'!$V$20,INT((ROW()-14)/2),0)),"",OFFSET('9. METAS'!$V$20,INT((ROW()-14)/2),0)))</f>
        <v/>
      </c>
      <c r="L302" s="245" t="str">
        <f ca="1">IF(MOD(ROW()-13,2)=0,IF(ISBLANK(OFFSET('12. SEGUIMIENTO 2027'!$P$14,INT((ROW()-13)/2),0)),"",OFFSET('12. SEGUIMIENTO 2027'!$P$14,INT((ROW()-13)/2),0)),IF(ISBLANK(OFFSET('9. METAS'!$W$20,INT((ROW()-14)/2),0)),"",OFFSET('9. METAS'!$W$20,INT((ROW()-14)/2),0)))</f>
        <v/>
      </c>
      <c r="M302" s="246" t="str">
        <f ca="1">IF(MOD(ROW()-13,2)=0,IF(ISBLANK(OFFSET('12. SEGUIMIENTO 2027'!$Q$14,INT((ROW()-13)/2),0)),"",OFFSET('12. SEGUIMIENTO 2027'!$Q$14,INT((ROW()-13)/2),0)),IF(ISBLANK(OFFSET('9. METAS'!$X$20,INT((ROW()-14)/2),0)),"",OFFSET('9. METAS'!$X$20,INT((ROW()-14)/2),0)))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80" t="str">
        <f ca="1">IF(ISBLANK(OFFSET('9. METAS'!$L$20,INT((ROW()-13)/2),0)),"",OFFSET('9. METAS'!$L$20,INT((ROW()-13)/2),0))</f>
        <v/>
      </c>
      <c r="I303" s="1004"/>
      <c r="J303" s="244" t="str">
        <f ca="1">IF(MOD(ROW()-13,2)=0,IF(ISBLANK(OFFSET('12. SEGUIMIENTO 2027'!$N$14,INT((ROW()-13)/2),0)),"",OFFSET('12. SEGUIMIENTO 2027'!$N$14,INT((ROW()-13)/2),0)),IF(ISBLANK(OFFSET('9. METAS'!$U$20,INT((ROW()-14)/2),0)),"",OFFSET('9. METAS'!$U$20,INT((ROW()-14)/2),0)))</f>
        <v/>
      </c>
      <c r="K303" s="245" t="str">
        <f ca="1">IF(MOD(ROW()-13,2)=0,IF(ISBLANK(OFFSET('12. SEGUIMIENTO 2027'!$O$14,INT((ROW()-13)/2),0)),"",OFFSET('12. SEGUIMIENTO 2027'!$O$14,INT((ROW()-13)/2),0)),IF(ISBLANK(OFFSET('9. METAS'!$V$20,INT((ROW()-14)/2),0)),"",OFFSET('9. METAS'!$V$20,INT((ROW()-14)/2),0)))</f>
        <v/>
      </c>
      <c r="L303" s="245" t="str">
        <f ca="1">IF(MOD(ROW()-13,2)=0,IF(ISBLANK(OFFSET('12. SEGUIMIENTO 2027'!$P$14,INT((ROW()-13)/2),0)),"",OFFSET('12. SEGUIMIENTO 2027'!$P$14,INT((ROW()-13)/2),0)),IF(ISBLANK(OFFSET('9. METAS'!$W$20,INT((ROW()-14)/2),0)),"",OFFSET('9. METAS'!$W$20,INT((ROW()-14)/2),0)))</f>
        <v/>
      </c>
      <c r="M303" s="246" t="str">
        <f ca="1">IF(MOD(ROW()-13,2)=0,IF(ISBLANK(OFFSET('12. SEGUIMIENTO 2027'!$Q$14,INT((ROW()-13)/2),0)),"",OFFSET('12. SEGUIMIENTO 2027'!$Q$14,INT((ROW()-13)/2),0)),IF(ISBLANK(OFFSET('9. METAS'!$X$20,INT((ROW()-14)/2),0)),"",OFFSET('9. METAS'!$X$20,INT((ROW()-14)/2),0)))</f>
        <v/>
      </c>
      <c r="N303" s="1006" t="str">
        <f t="shared" ref="N303" ca="1" si="286">IFERROR(J303/J304,"ND")</f>
        <v>ND</v>
      </c>
      <c r="O303" s="1008" t="str">
        <f t="shared" ref="O303" ca="1" si="287">IFERROR(((J303+K303)/H303),"ND")</f>
        <v>ND</v>
      </c>
      <c r="P303" s="1010"/>
    </row>
    <row r="304" spans="3:16">
      <c r="C304" s="1025"/>
      <c r="D304" s="1018"/>
      <c r="E304" s="1018"/>
      <c r="F304" s="1021"/>
      <c r="G304" s="1023"/>
      <c r="H304" s="1080"/>
      <c r="I304" s="1012"/>
      <c r="J304" s="244" t="str">
        <f ca="1">IF(MOD(ROW()-13,2)=0,IF(ISBLANK(OFFSET('12. SEGUIMIENTO 2027'!$N$14,INT((ROW()-13)/2),0)),"",OFFSET('12. SEGUIMIENTO 2027'!$N$14,INT((ROW()-13)/2),0)),IF(ISBLANK(OFFSET('9. METAS'!$U$20,INT((ROW()-14)/2),0)),"",OFFSET('9. METAS'!$U$20,INT((ROW()-14)/2),0)))</f>
        <v/>
      </c>
      <c r="K304" s="245" t="str">
        <f ca="1">IF(MOD(ROW()-13,2)=0,IF(ISBLANK(OFFSET('12. SEGUIMIENTO 2027'!$O$14,INT((ROW()-13)/2),0)),"",OFFSET('12. SEGUIMIENTO 2027'!$O$14,INT((ROW()-13)/2),0)),IF(ISBLANK(OFFSET('9. METAS'!$V$20,INT((ROW()-14)/2),0)),"",OFFSET('9. METAS'!$V$20,INT((ROW()-14)/2),0)))</f>
        <v/>
      </c>
      <c r="L304" s="245" t="str">
        <f ca="1">IF(MOD(ROW()-13,2)=0,IF(ISBLANK(OFFSET('12. SEGUIMIENTO 2027'!$P$14,INT((ROW()-13)/2),0)),"",OFFSET('12. SEGUIMIENTO 2027'!$P$14,INT((ROW()-13)/2),0)),IF(ISBLANK(OFFSET('9. METAS'!$W$20,INT((ROW()-14)/2),0)),"",OFFSET('9. METAS'!$W$20,INT((ROW()-14)/2),0)))</f>
        <v/>
      </c>
      <c r="M304" s="246" t="str">
        <f ca="1">IF(MOD(ROW()-13,2)=0,IF(ISBLANK(OFFSET('12. SEGUIMIENTO 2027'!$Q$14,INT((ROW()-13)/2),0)),"",OFFSET('12. SEGUIMIENTO 2027'!$Q$14,INT((ROW()-13)/2),0)),IF(ISBLANK(OFFSET('9. METAS'!$X$20,INT((ROW()-14)/2),0)),"",OFFSET('9. METAS'!$X$20,INT((ROW()-14)/2),0)))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80">
        <f ca="1">IF(ISBLANK(OFFSET('9. METAS'!$L$20,INT((ROW()-13)/2),0)),"",OFFSET('9. METAS'!$L$20,INT((ROW()-13)/2),0))</f>
        <v>100</v>
      </c>
      <c r="I305" s="1004"/>
      <c r="J305" s="244" t="str">
        <f ca="1">IF(MOD(ROW()-13,2)=0,IF(ISBLANK(OFFSET('12. SEGUIMIENTO 2027'!$N$14,INT((ROW()-13)/2),0)),"",OFFSET('12. SEGUIMIENTO 2027'!$N$14,INT((ROW()-13)/2),0)),IF(ISBLANK(OFFSET('9. METAS'!$U$20,INT((ROW()-14)/2),0)),"",OFFSET('9. METAS'!$U$20,INT((ROW()-14)/2),0)))</f>
        <v/>
      </c>
      <c r="K305" s="245" t="str">
        <f ca="1">IF(MOD(ROW()-13,2)=0,IF(ISBLANK(OFFSET('12. SEGUIMIENTO 2027'!$O$14,INT((ROW()-13)/2),0)),"",OFFSET('12. SEGUIMIENTO 2027'!$O$14,INT((ROW()-13)/2),0)),IF(ISBLANK(OFFSET('9. METAS'!$V$20,INT((ROW()-14)/2),0)),"",OFFSET('9. METAS'!$V$20,INT((ROW()-14)/2),0)))</f>
        <v/>
      </c>
      <c r="L305" s="245" t="str">
        <f ca="1">IF(MOD(ROW()-13,2)=0,IF(ISBLANK(OFFSET('12. SEGUIMIENTO 2027'!$P$14,INT((ROW()-13)/2),0)),"",OFFSET('12. SEGUIMIENTO 2027'!$P$14,INT((ROW()-13)/2),0)),IF(ISBLANK(OFFSET('9. METAS'!$W$20,INT((ROW()-14)/2),0)),"",OFFSET('9. METAS'!$W$20,INT((ROW()-14)/2),0)))</f>
        <v/>
      </c>
      <c r="M305" s="246" t="str">
        <f ca="1">IF(MOD(ROW()-13,2)=0,IF(ISBLANK(OFFSET('12. SEGUIMIENTO 2027'!$Q$14,INT((ROW()-13)/2),0)),"",OFFSET('12. SEGUIMIENTO 2027'!$Q$14,INT((ROW()-13)/2),0)),IF(ISBLANK(OFFSET('9. METAS'!$X$20,INT((ROW()-14)/2),0)),"",OFFSET('9. METAS'!$X$20,INT((ROW()-14)/2),0)))</f>
        <v/>
      </c>
      <c r="N305" s="1006" t="str">
        <f t="shared" ref="N305" ca="1" si="288">IFERROR(J305/J306,"ND")</f>
        <v>ND</v>
      </c>
      <c r="O305" s="1008" t="str">
        <f t="shared" ref="O305" ca="1" si="289">IFERROR(((J305+K305)/H305),"ND")</f>
        <v>ND</v>
      </c>
      <c r="P305" s="1010"/>
    </row>
    <row r="306" spans="3:16">
      <c r="C306" s="1025"/>
      <c r="D306" s="1018"/>
      <c r="E306" s="1018"/>
      <c r="F306" s="1021"/>
      <c r="G306" s="1023"/>
      <c r="H306" s="1080"/>
      <c r="I306" s="1012"/>
      <c r="J306" s="244">
        <f ca="1">IF(MOD(ROW()-13,2)=0,IF(ISBLANK(OFFSET('12. SEGUIMIENTO 2027'!$N$14,INT((ROW()-13)/2),0)),"",OFFSET('12. SEGUIMIENTO 2027'!$N$14,INT((ROW()-13)/2),0)),IF(ISBLANK(OFFSET('9. METAS'!$U$20,INT((ROW()-14)/2),0)),"",OFFSET('9. METAS'!$U$20,INT((ROW()-14)/2),0)))</f>
        <v>25</v>
      </c>
      <c r="K306" s="245">
        <f ca="1">IF(MOD(ROW()-13,2)=0,IF(ISBLANK(OFFSET('12. SEGUIMIENTO 2027'!$O$14,INT((ROW()-13)/2),0)),"",OFFSET('12. SEGUIMIENTO 2027'!$O$14,INT((ROW()-13)/2),0)),IF(ISBLANK(OFFSET('9. METAS'!$V$20,INT((ROW()-14)/2),0)),"",OFFSET('9. METAS'!$V$20,INT((ROW()-14)/2),0)))</f>
        <v>25</v>
      </c>
      <c r="L306" s="245">
        <f ca="1">IF(MOD(ROW()-13,2)=0,IF(ISBLANK(OFFSET('12. SEGUIMIENTO 2027'!$P$14,INT((ROW()-13)/2),0)),"",OFFSET('12. SEGUIMIENTO 2027'!$P$14,INT((ROW()-13)/2),0)),IF(ISBLANK(OFFSET('9. METAS'!$W$20,INT((ROW()-14)/2),0)),"",OFFSET('9. METAS'!$W$20,INT((ROW()-14)/2),0)))</f>
        <v>25</v>
      </c>
      <c r="M306" s="246">
        <f ca="1">IF(MOD(ROW()-13,2)=0,IF(ISBLANK(OFFSET('12. SEGUIMIENTO 2027'!$Q$14,INT((ROW()-13)/2),0)),"",OFFSET('12. SEGUIMIENTO 2027'!$Q$14,INT((ROW()-13)/2),0)),IF(ISBLANK(OFFSET('9. METAS'!$X$20,INT((ROW()-14)/2),0)),"",OFFSET('9. METAS'!$X$20,INT((ROW()-14)/2),0)))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80">
        <f ca="1">IF(ISBLANK(OFFSET('9. METAS'!$L$20,INT((ROW()-13)/2),0)),"",OFFSET('9. METAS'!$L$20,INT((ROW()-13)/2),0))</f>
        <v>22</v>
      </c>
      <c r="I307" s="1004"/>
      <c r="J307" s="244" t="str">
        <f ca="1">IF(MOD(ROW()-13,2)=0,IF(ISBLANK(OFFSET('12. SEGUIMIENTO 2027'!$N$14,INT((ROW()-13)/2),0)),"",OFFSET('12. SEGUIMIENTO 2027'!$N$14,INT((ROW()-13)/2),0)),IF(ISBLANK(OFFSET('9. METAS'!$U$20,INT((ROW()-14)/2),0)),"",OFFSET('9. METAS'!$U$20,INT((ROW()-14)/2),0)))</f>
        <v/>
      </c>
      <c r="K307" s="245" t="str">
        <f ca="1">IF(MOD(ROW()-13,2)=0,IF(ISBLANK(OFFSET('12. SEGUIMIENTO 2027'!$O$14,INT((ROW()-13)/2),0)),"",OFFSET('12. SEGUIMIENTO 2027'!$O$14,INT((ROW()-13)/2),0)),IF(ISBLANK(OFFSET('9. METAS'!$V$20,INT((ROW()-14)/2),0)),"",OFFSET('9. METAS'!$V$20,INT((ROW()-14)/2),0)))</f>
        <v/>
      </c>
      <c r="L307" s="245" t="str">
        <f ca="1">IF(MOD(ROW()-13,2)=0,IF(ISBLANK(OFFSET('12. SEGUIMIENTO 2027'!$P$14,INT((ROW()-13)/2),0)),"",OFFSET('12. SEGUIMIENTO 2027'!$P$14,INT((ROW()-13)/2),0)),IF(ISBLANK(OFFSET('9. METAS'!$W$20,INT((ROW()-14)/2),0)),"",OFFSET('9. METAS'!$W$20,INT((ROW()-14)/2),0)))</f>
        <v/>
      </c>
      <c r="M307" s="246" t="str">
        <f ca="1">IF(MOD(ROW()-13,2)=0,IF(ISBLANK(OFFSET('12. SEGUIMIENTO 2027'!$Q$14,INT((ROW()-13)/2),0)),"",OFFSET('12. SEGUIMIENTO 2027'!$Q$14,INT((ROW()-13)/2),0)),IF(ISBLANK(OFFSET('9. METAS'!$X$20,INT((ROW()-14)/2),0)),"",OFFSET('9. METAS'!$X$20,INT((ROW()-14)/2),0)))</f>
        <v/>
      </c>
      <c r="N307" s="1006" t="str">
        <f t="shared" ref="N307" ca="1" si="290">IFERROR(J307/J308,"ND")</f>
        <v>ND</v>
      </c>
      <c r="O307" s="1008" t="str">
        <f t="shared" ref="O307" ca="1" si="291">IFERROR(((J307+K307)/H307),"ND")</f>
        <v>ND</v>
      </c>
      <c r="P307" s="1010"/>
    </row>
    <row r="308" spans="3:16">
      <c r="C308" s="1025"/>
      <c r="D308" s="1018"/>
      <c r="E308" s="1018"/>
      <c r="F308" s="1021"/>
      <c r="G308" s="1023"/>
      <c r="H308" s="1080"/>
      <c r="I308" s="1012"/>
      <c r="J308" s="244">
        <f ca="1">IF(MOD(ROW()-13,2)=0,IF(ISBLANK(OFFSET('12. SEGUIMIENTO 2027'!$N$14,INT((ROW()-13)/2),0)),"",OFFSET('12. SEGUIMIENTO 2027'!$N$14,INT((ROW()-13)/2),0)),IF(ISBLANK(OFFSET('9. METAS'!$U$20,INT((ROW()-14)/2),0)),"",OFFSET('9. METAS'!$U$20,INT((ROW()-14)/2),0)))</f>
        <v>7</v>
      </c>
      <c r="K308" s="245">
        <f ca="1">IF(MOD(ROW()-13,2)=0,IF(ISBLANK(OFFSET('12. SEGUIMIENTO 2027'!$O$14,INT((ROW()-13)/2),0)),"",OFFSET('12. SEGUIMIENTO 2027'!$O$14,INT((ROW()-13)/2),0)),IF(ISBLANK(OFFSET('9. METAS'!$V$20,INT((ROW()-14)/2),0)),"",OFFSET('9. METAS'!$V$20,INT((ROW()-14)/2),0)))</f>
        <v>8</v>
      </c>
      <c r="L308" s="245">
        <f ca="1">IF(MOD(ROW()-13,2)=0,IF(ISBLANK(OFFSET('12. SEGUIMIENTO 2027'!$P$14,INT((ROW()-13)/2),0)),"",OFFSET('12. SEGUIMIENTO 2027'!$P$14,INT((ROW()-13)/2),0)),IF(ISBLANK(OFFSET('9. METAS'!$W$20,INT((ROW()-14)/2),0)),"",OFFSET('9. METAS'!$W$20,INT((ROW()-14)/2),0)))</f>
        <v>1</v>
      </c>
      <c r="M308" s="246">
        <f ca="1">IF(MOD(ROW()-13,2)=0,IF(ISBLANK(OFFSET('12. SEGUIMIENTO 2027'!$Q$14,INT((ROW()-13)/2),0)),"",OFFSET('12. SEGUIMIENTO 2027'!$Q$14,INT((ROW()-13)/2),0)),IF(ISBLANK(OFFSET('9. METAS'!$X$20,INT((ROW()-14)/2),0)),"",OFFSET('9. METAS'!$X$20,INT((ROW()-14)/2),0)))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80" t="str">
        <f ca="1">IF(ISBLANK(OFFSET('9. METAS'!$L$20,INT((ROW()-13)/2),0)),"",OFFSET('9. METAS'!$L$20,INT((ROW()-13)/2),0))</f>
        <v/>
      </c>
      <c r="I309" s="1004"/>
      <c r="J309" s="244" t="str">
        <f ca="1">IF(MOD(ROW()-13,2)=0,IF(ISBLANK(OFFSET('12. SEGUIMIENTO 2027'!$N$14,INT((ROW()-13)/2),0)),"",OFFSET('12. SEGUIMIENTO 2027'!$N$14,INT((ROW()-13)/2),0)),IF(ISBLANK(OFFSET('9. METAS'!$U$20,INT((ROW()-14)/2),0)),"",OFFSET('9. METAS'!$U$20,INT((ROW()-14)/2),0)))</f>
        <v/>
      </c>
      <c r="K309" s="245" t="str">
        <f ca="1">IF(MOD(ROW()-13,2)=0,IF(ISBLANK(OFFSET('12. SEGUIMIENTO 2027'!$O$14,INT((ROW()-13)/2),0)),"",OFFSET('12. SEGUIMIENTO 2027'!$O$14,INT((ROW()-13)/2),0)),IF(ISBLANK(OFFSET('9. METAS'!$V$20,INT((ROW()-14)/2),0)),"",OFFSET('9. METAS'!$V$20,INT((ROW()-14)/2),0)))</f>
        <v/>
      </c>
      <c r="L309" s="245" t="str">
        <f ca="1">IF(MOD(ROW()-13,2)=0,IF(ISBLANK(OFFSET('12. SEGUIMIENTO 2027'!$P$14,INT((ROW()-13)/2),0)),"",OFFSET('12. SEGUIMIENTO 2027'!$P$14,INT((ROW()-13)/2),0)),IF(ISBLANK(OFFSET('9. METAS'!$W$20,INT((ROW()-14)/2),0)),"",OFFSET('9. METAS'!$W$20,INT((ROW()-14)/2),0)))</f>
        <v/>
      </c>
      <c r="M309" s="246" t="str">
        <f ca="1">IF(MOD(ROW()-13,2)=0,IF(ISBLANK(OFFSET('12. SEGUIMIENTO 2027'!$Q$14,INT((ROW()-13)/2),0)),"",OFFSET('12. SEGUIMIENTO 2027'!$Q$14,INT((ROW()-13)/2),0)),IF(ISBLANK(OFFSET('9. METAS'!$X$20,INT((ROW()-14)/2),0)),"",OFFSET('9. METAS'!$X$20,INT((ROW()-14)/2),0)))</f>
        <v/>
      </c>
      <c r="N309" s="1006" t="str">
        <f t="shared" ref="N309" ca="1" si="292">IFERROR(J309/J310,"ND")</f>
        <v>ND</v>
      </c>
      <c r="O309" s="1008" t="str">
        <f t="shared" ref="O309" ca="1" si="293">IFERROR(((J309+K309)/H309),"ND")</f>
        <v>ND</v>
      </c>
      <c r="P309" s="1010"/>
    </row>
    <row r="310" spans="3:16">
      <c r="C310" s="1025"/>
      <c r="D310" s="1018"/>
      <c r="E310" s="1018"/>
      <c r="F310" s="1021"/>
      <c r="G310" s="1023"/>
      <c r="H310" s="1080"/>
      <c r="I310" s="1012"/>
      <c r="J310" s="244" t="str">
        <f ca="1">IF(MOD(ROW()-13,2)=0,IF(ISBLANK(OFFSET('12. SEGUIMIENTO 2027'!$N$14,INT((ROW()-13)/2),0)),"",OFFSET('12. SEGUIMIENTO 2027'!$N$14,INT((ROW()-13)/2),0)),IF(ISBLANK(OFFSET('9. METAS'!$U$20,INT((ROW()-14)/2),0)),"",OFFSET('9. METAS'!$U$20,INT((ROW()-14)/2),0)))</f>
        <v/>
      </c>
      <c r="K310" s="245" t="str">
        <f ca="1">IF(MOD(ROW()-13,2)=0,IF(ISBLANK(OFFSET('12. SEGUIMIENTO 2027'!$O$14,INT((ROW()-13)/2),0)),"",OFFSET('12. SEGUIMIENTO 2027'!$O$14,INT((ROW()-13)/2),0)),IF(ISBLANK(OFFSET('9. METAS'!$V$20,INT((ROW()-14)/2),0)),"",OFFSET('9. METAS'!$V$20,INT((ROW()-14)/2),0)))</f>
        <v/>
      </c>
      <c r="L310" s="245" t="str">
        <f ca="1">IF(MOD(ROW()-13,2)=0,IF(ISBLANK(OFFSET('12. SEGUIMIENTO 2027'!$P$14,INT((ROW()-13)/2),0)),"",OFFSET('12. SEGUIMIENTO 2027'!$P$14,INT((ROW()-13)/2),0)),IF(ISBLANK(OFFSET('9. METAS'!$W$20,INT((ROW()-14)/2),0)),"",OFFSET('9. METAS'!$W$20,INT((ROW()-14)/2),0)))</f>
        <v/>
      </c>
      <c r="M310" s="246" t="str">
        <f ca="1">IF(MOD(ROW()-13,2)=0,IF(ISBLANK(OFFSET('12. SEGUIMIENTO 2027'!$Q$14,INT((ROW()-13)/2),0)),"",OFFSET('12. SEGUIMIENTO 2027'!$Q$14,INT((ROW()-13)/2),0)),IF(ISBLANK(OFFSET('9. METAS'!$X$20,INT((ROW()-14)/2),0)),"",OFFSET('9. METAS'!$X$20,INT((ROW()-14)/2),0)))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80" t="str">
        <f ca="1">IF(ISBLANK(OFFSET('9. METAS'!$L$20,INT((ROW()-13)/2),0)),"",OFFSET('9. METAS'!$L$20,INT((ROW()-13)/2),0))</f>
        <v/>
      </c>
      <c r="I311" s="1004"/>
      <c r="J311" s="244" t="str">
        <f ca="1">IF(MOD(ROW()-13,2)=0,IF(ISBLANK(OFFSET('12. SEGUIMIENTO 2027'!$N$14,INT((ROW()-13)/2),0)),"",OFFSET('12. SEGUIMIENTO 2027'!$N$14,INT((ROW()-13)/2),0)),IF(ISBLANK(OFFSET('9. METAS'!$U$20,INT((ROW()-14)/2),0)),"",OFFSET('9. METAS'!$U$20,INT((ROW()-14)/2),0)))</f>
        <v/>
      </c>
      <c r="K311" s="245" t="str">
        <f ca="1">IF(MOD(ROW()-13,2)=0,IF(ISBLANK(OFFSET('12. SEGUIMIENTO 2027'!$O$14,INT((ROW()-13)/2),0)),"",OFFSET('12. SEGUIMIENTO 2027'!$O$14,INT((ROW()-13)/2),0)),IF(ISBLANK(OFFSET('9. METAS'!$V$20,INT((ROW()-14)/2),0)),"",OFFSET('9. METAS'!$V$20,INT((ROW()-14)/2),0)))</f>
        <v/>
      </c>
      <c r="L311" s="245" t="str">
        <f ca="1">IF(MOD(ROW()-13,2)=0,IF(ISBLANK(OFFSET('12. SEGUIMIENTO 2027'!$P$14,INT((ROW()-13)/2),0)),"",OFFSET('12. SEGUIMIENTO 2027'!$P$14,INT((ROW()-13)/2),0)),IF(ISBLANK(OFFSET('9. METAS'!$W$20,INT((ROW()-14)/2),0)),"",OFFSET('9. METAS'!$W$20,INT((ROW()-14)/2),0)))</f>
        <v/>
      </c>
      <c r="M311" s="246" t="str">
        <f ca="1">IF(MOD(ROW()-13,2)=0,IF(ISBLANK(OFFSET('12. SEGUIMIENTO 2027'!$Q$14,INT((ROW()-13)/2),0)),"",OFFSET('12. SEGUIMIENTO 2027'!$Q$14,INT((ROW()-13)/2),0)),IF(ISBLANK(OFFSET('9. METAS'!$X$20,INT((ROW()-14)/2),0)),"",OFFSET('9. METAS'!$X$20,INT((ROW()-14)/2),0)))</f>
        <v/>
      </c>
      <c r="N311" s="1006" t="str">
        <f t="shared" ref="N311" ca="1" si="294">IFERROR(J311/J312,"ND")</f>
        <v>ND</v>
      </c>
      <c r="O311" s="1008" t="str">
        <f t="shared" ref="O311" ca="1" si="295">IFERROR(((J311+K311)/H311),"ND")</f>
        <v>ND</v>
      </c>
      <c r="P311" s="1010"/>
    </row>
    <row r="312" spans="3:16">
      <c r="C312" s="1025"/>
      <c r="D312" s="1018"/>
      <c r="E312" s="1018"/>
      <c r="F312" s="1021"/>
      <c r="G312" s="1023"/>
      <c r="H312" s="1080"/>
      <c r="I312" s="1012"/>
      <c r="J312" s="244" t="str">
        <f ca="1">IF(MOD(ROW()-13,2)=0,IF(ISBLANK(OFFSET('12. SEGUIMIENTO 2027'!$N$14,INT((ROW()-13)/2),0)),"",OFFSET('12. SEGUIMIENTO 2027'!$N$14,INT((ROW()-13)/2),0)),IF(ISBLANK(OFFSET('9. METAS'!$U$20,INT((ROW()-14)/2),0)),"",OFFSET('9. METAS'!$U$20,INT((ROW()-14)/2),0)))</f>
        <v/>
      </c>
      <c r="K312" s="245" t="str">
        <f ca="1">IF(MOD(ROW()-13,2)=0,IF(ISBLANK(OFFSET('12. SEGUIMIENTO 2027'!$O$14,INT((ROW()-13)/2),0)),"",OFFSET('12. SEGUIMIENTO 2027'!$O$14,INT((ROW()-13)/2),0)),IF(ISBLANK(OFFSET('9. METAS'!$V$20,INT((ROW()-14)/2),0)),"",OFFSET('9. METAS'!$V$20,INT((ROW()-14)/2),0)))</f>
        <v/>
      </c>
      <c r="L312" s="245" t="str">
        <f ca="1">IF(MOD(ROW()-13,2)=0,IF(ISBLANK(OFFSET('12. SEGUIMIENTO 2027'!$P$14,INT((ROW()-13)/2),0)),"",OFFSET('12. SEGUIMIENTO 2027'!$P$14,INT((ROW()-13)/2),0)),IF(ISBLANK(OFFSET('9. METAS'!$W$20,INT((ROW()-14)/2),0)),"",OFFSET('9. METAS'!$W$20,INT((ROW()-14)/2),0)))</f>
        <v/>
      </c>
      <c r="M312" s="246" t="str">
        <f ca="1">IF(MOD(ROW()-13,2)=0,IF(ISBLANK(OFFSET('12. SEGUIMIENTO 2027'!$Q$14,INT((ROW()-13)/2),0)),"",OFFSET('12. SEGUIMIENTO 2027'!$Q$14,INT((ROW()-13)/2),0)),IF(ISBLANK(OFFSET('9. METAS'!$X$20,INT((ROW()-14)/2),0)),"",OFFSET('9. METAS'!$X$20,INT((ROW()-14)/2),0)))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80" t="str">
        <f ca="1">IF(ISBLANK(OFFSET('9. METAS'!$L$20,INT((ROW()-13)/2),0)),"",OFFSET('9. METAS'!$L$20,INT((ROW()-13)/2),0))</f>
        <v/>
      </c>
      <c r="I313" s="1004"/>
      <c r="J313" s="244" t="str">
        <f ca="1">IF(MOD(ROW()-13,2)=0,IF(ISBLANK(OFFSET('12. SEGUIMIENTO 2027'!$N$14,INT((ROW()-13)/2),0)),"",OFFSET('12. SEGUIMIENTO 2027'!$N$14,INT((ROW()-13)/2),0)),IF(ISBLANK(OFFSET('9. METAS'!$U$20,INT((ROW()-14)/2),0)),"",OFFSET('9. METAS'!$U$20,INT((ROW()-14)/2),0)))</f>
        <v/>
      </c>
      <c r="K313" s="245" t="str">
        <f ca="1">IF(MOD(ROW()-13,2)=0,IF(ISBLANK(OFFSET('12. SEGUIMIENTO 2027'!$O$14,INT((ROW()-13)/2),0)),"",OFFSET('12. SEGUIMIENTO 2027'!$O$14,INT((ROW()-13)/2),0)),IF(ISBLANK(OFFSET('9. METAS'!$V$20,INT((ROW()-14)/2),0)),"",OFFSET('9. METAS'!$V$20,INT((ROW()-14)/2),0)))</f>
        <v/>
      </c>
      <c r="L313" s="245" t="str">
        <f ca="1">IF(MOD(ROW()-13,2)=0,IF(ISBLANK(OFFSET('12. SEGUIMIENTO 2027'!$P$14,INT((ROW()-13)/2),0)),"",OFFSET('12. SEGUIMIENTO 2027'!$P$14,INT((ROW()-13)/2),0)),IF(ISBLANK(OFFSET('9. METAS'!$W$20,INT((ROW()-14)/2),0)),"",OFFSET('9. METAS'!$W$20,INT((ROW()-14)/2),0)))</f>
        <v/>
      </c>
      <c r="M313" s="246" t="str">
        <f ca="1">IF(MOD(ROW()-13,2)=0,IF(ISBLANK(OFFSET('12. SEGUIMIENTO 2027'!$Q$14,INT((ROW()-13)/2),0)),"",OFFSET('12. SEGUIMIENTO 2027'!$Q$14,INT((ROW()-13)/2),0)),IF(ISBLANK(OFFSET('9. METAS'!$X$20,INT((ROW()-14)/2),0)),"",OFFSET('9. METAS'!$X$20,INT((ROW()-14)/2),0)))</f>
        <v/>
      </c>
      <c r="N313" s="1006" t="str">
        <f t="shared" ref="N313" ca="1" si="296">IFERROR(J313/J314,"ND")</f>
        <v>ND</v>
      </c>
      <c r="O313" s="1008" t="str">
        <f t="shared" ref="O313" ca="1" si="297">IFERROR(((J313+K313)/H313),"ND")</f>
        <v>ND</v>
      </c>
      <c r="P313" s="1010"/>
    </row>
    <row r="314" spans="3:16">
      <c r="C314" s="1025"/>
      <c r="D314" s="1018"/>
      <c r="E314" s="1018"/>
      <c r="F314" s="1021"/>
      <c r="G314" s="1023"/>
      <c r="H314" s="1080"/>
      <c r="I314" s="1012"/>
      <c r="J314" s="244" t="str">
        <f ca="1">IF(MOD(ROW()-13,2)=0,IF(ISBLANK(OFFSET('12. SEGUIMIENTO 2027'!$N$14,INT((ROW()-13)/2),0)),"",OFFSET('12. SEGUIMIENTO 2027'!$N$14,INT((ROW()-13)/2),0)),IF(ISBLANK(OFFSET('9. METAS'!$U$20,INT((ROW()-14)/2),0)),"",OFFSET('9. METAS'!$U$20,INT((ROW()-14)/2),0)))</f>
        <v/>
      </c>
      <c r="K314" s="245" t="str">
        <f ca="1">IF(MOD(ROW()-13,2)=0,IF(ISBLANK(OFFSET('12. SEGUIMIENTO 2027'!$O$14,INT((ROW()-13)/2),0)),"",OFFSET('12. SEGUIMIENTO 2027'!$O$14,INT((ROW()-13)/2),0)),IF(ISBLANK(OFFSET('9. METAS'!$V$20,INT((ROW()-14)/2),0)),"",OFFSET('9. METAS'!$V$20,INT((ROW()-14)/2),0)))</f>
        <v/>
      </c>
      <c r="L314" s="245" t="str">
        <f ca="1">IF(MOD(ROW()-13,2)=0,IF(ISBLANK(OFFSET('12. SEGUIMIENTO 2027'!$P$14,INT((ROW()-13)/2),0)),"",OFFSET('12. SEGUIMIENTO 2027'!$P$14,INT((ROW()-13)/2),0)),IF(ISBLANK(OFFSET('9. METAS'!$W$20,INT((ROW()-14)/2),0)),"",OFFSET('9. METAS'!$W$20,INT((ROW()-14)/2),0)))</f>
        <v/>
      </c>
      <c r="M314" s="246" t="str">
        <f ca="1">IF(MOD(ROW()-13,2)=0,IF(ISBLANK(OFFSET('12. SEGUIMIENTO 2027'!$Q$14,INT((ROW()-13)/2),0)),"",OFFSET('12. SEGUIMIENTO 2027'!$Q$14,INT((ROW()-13)/2),0)),IF(ISBLANK(OFFSET('9. METAS'!$X$20,INT((ROW()-14)/2),0)),"",OFFSET('9. METAS'!$X$20,INT((ROW()-14)/2),0)))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80" t="str">
        <f ca="1">IF(ISBLANK(OFFSET('9. METAS'!$L$20,INT((ROW()-13)/2),0)),"",OFFSET('9. METAS'!$L$20,INT((ROW()-13)/2),0))</f>
        <v/>
      </c>
      <c r="I315" s="1004"/>
      <c r="J315" s="244" t="str">
        <f ca="1">IF(MOD(ROW()-13,2)=0,IF(ISBLANK(OFFSET('12. SEGUIMIENTO 2027'!$N$14,INT((ROW()-13)/2),0)),"",OFFSET('12. SEGUIMIENTO 2027'!$N$14,INT((ROW()-13)/2),0)),IF(ISBLANK(OFFSET('9. METAS'!$U$20,INT((ROW()-14)/2),0)),"",OFFSET('9. METAS'!$U$20,INT((ROW()-14)/2),0)))</f>
        <v/>
      </c>
      <c r="K315" s="245" t="str">
        <f ca="1">IF(MOD(ROW()-13,2)=0,IF(ISBLANK(OFFSET('12. SEGUIMIENTO 2027'!$O$14,INT((ROW()-13)/2),0)),"",OFFSET('12. SEGUIMIENTO 2027'!$O$14,INT((ROW()-13)/2),0)),IF(ISBLANK(OFFSET('9. METAS'!$V$20,INT((ROW()-14)/2),0)),"",OFFSET('9. METAS'!$V$20,INT((ROW()-14)/2),0)))</f>
        <v/>
      </c>
      <c r="L315" s="245" t="str">
        <f ca="1">IF(MOD(ROW()-13,2)=0,IF(ISBLANK(OFFSET('12. SEGUIMIENTO 2027'!$P$14,INT((ROW()-13)/2),0)),"",OFFSET('12. SEGUIMIENTO 2027'!$P$14,INT((ROW()-13)/2),0)),IF(ISBLANK(OFFSET('9. METAS'!$W$20,INT((ROW()-14)/2),0)),"",OFFSET('9. METAS'!$W$20,INT((ROW()-14)/2),0)))</f>
        <v/>
      </c>
      <c r="M315" s="246" t="str">
        <f ca="1">IF(MOD(ROW()-13,2)=0,IF(ISBLANK(OFFSET('12. SEGUIMIENTO 2027'!$Q$14,INT((ROW()-13)/2),0)),"",OFFSET('12. SEGUIMIENTO 2027'!$Q$14,INT((ROW()-13)/2),0)),IF(ISBLANK(OFFSET('9. METAS'!$X$20,INT((ROW()-14)/2),0)),"",OFFSET('9. METAS'!$X$20,INT((ROW()-14)/2),0)))</f>
        <v/>
      </c>
      <c r="N315" s="1006" t="str">
        <f t="shared" ref="N315" ca="1" si="298">IFERROR(J315/J316,"ND")</f>
        <v>ND</v>
      </c>
      <c r="O315" s="1008" t="str">
        <f t="shared" ref="O315" ca="1" si="299">IFERROR(((J315+K315)/H315),"ND")</f>
        <v>ND</v>
      </c>
      <c r="P315" s="1010"/>
    </row>
    <row r="316" spans="3:16">
      <c r="C316" s="1025"/>
      <c r="D316" s="1018"/>
      <c r="E316" s="1018"/>
      <c r="F316" s="1021"/>
      <c r="G316" s="1023"/>
      <c r="H316" s="1080"/>
      <c r="I316" s="1012"/>
      <c r="J316" s="244" t="str">
        <f ca="1">IF(MOD(ROW()-13,2)=0,IF(ISBLANK(OFFSET('12. SEGUIMIENTO 2027'!$N$14,INT((ROW()-13)/2),0)),"",OFFSET('12. SEGUIMIENTO 2027'!$N$14,INT((ROW()-13)/2),0)),IF(ISBLANK(OFFSET('9. METAS'!$U$20,INT((ROW()-14)/2),0)),"",OFFSET('9. METAS'!$U$20,INT((ROW()-14)/2),0)))</f>
        <v/>
      </c>
      <c r="K316" s="245" t="str">
        <f ca="1">IF(MOD(ROW()-13,2)=0,IF(ISBLANK(OFFSET('12. SEGUIMIENTO 2027'!$O$14,INT((ROW()-13)/2),0)),"",OFFSET('12. SEGUIMIENTO 2027'!$O$14,INT((ROW()-13)/2),0)),IF(ISBLANK(OFFSET('9. METAS'!$V$20,INT((ROW()-14)/2),0)),"",OFFSET('9. METAS'!$V$20,INT((ROW()-14)/2),0)))</f>
        <v/>
      </c>
      <c r="L316" s="245" t="str">
        <f ca="1">IF(MOD(ROW()-13,2)=0,IF(ISBLANK(OFFSET('12. SEGUIMIENTO 2027'!$P$14,INT((ROW()-13)/2),0)),"",OFFSET('12. SEGUIMIENTO 2027'!$P$14,INT((ROW()-13)/2),0)),IF(ISBLANK(OFFSET('9. METAS'!$W$20,INT((ROW()-14)/2),0)),"",OFFSET('9. METAS'!$W$20,INT((ROW()-14)/2),0)))</f>
        <v/>
      </c>
      <c r="M316" s="246" t="str">
        <f ca="1">IF(MOD(ROW()-13,2)=0,IF(ISBLANK(OFFSET('12. SEGUIMIENTO 2027'!$Q$14,INT((ROW()-13)/2),0)),"",OFFSET('12. SEGUIMIENTO 2027'!$Q$14,INT((ROW()-13)/2),0)),IF(ISBLANK(OFFSET('9. METAS'!$X$20,INT((ROW()-14)/2),0)),"",OFFSET('9. METAS'!$X$20,INT((ROW()-14)/2),0)))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80">
        <f ca="1">IF(ISBLANK(OFFSET('9. METAS'!$L$20,INT((ROW()-13)/2),0)),"",OFFSET('9. METAS'!$L$20,INT((ROW()-13)/2),0))</f>
        <v>100</v>
      </c>
      <c r="I317" s="1004"/>
      <c r="J317" s="244" t="str">
        <f ca="1">IF(MOD(ROW()-13,2)=0,IF(ISBLANK(OFFSET('12. SEGUIMIENTO 2027'!$N$14,INT((ROW()-13)/2),0)),"",OFFSET('12. SEGUIMIENTO 2027'!$N$14,INT((ROW()-13)/2),0)),IF(ISBLANK(OFFSET('9. METAS'!$U$20,INT((ROW()-14)/2),0)),"",OFFSET('9. METAS'!$U$20,INT((ROW()-14)/2),0)))</f>
        <v/>
      </c>
      <c r="K317" s="245" t="str">
        <f ca="1">IF(MOD(ROW()-13,2)=0,IF(ISBLANK(OFFSET('12. SEGUIMIENTO 2027'!$O$14,INT((ROW()-13)/2),0)),"",OFFSET('12. SEGUIMIENTO 2027'!$O$14,INT((ROW()-13)/2),0)),IF(ISBLANK(OFFSET('9. METAS'!$V$20,INT((ROW()-14)/2),0)),"",OFFSET('9. METAS'!$V$20,INT((ROW()-14)/2),0)))</f>
        <v/>
      </c>
      <c r="L317" s="245" t="str">
        <f ca="1">IF(MOD(ROW()-13,2)=0,IF(ISBLANK(OFFSET('12. SEGUIMIENTO 2027'!$P$14,INT((ROW()-13)/2),0)),"",OFFSET('12. SEGUIMIENTO 2027'!$P$14,INT((ROW()-13)/2),0)),IF(ISBLANK(OFFSET('9. METAS'!$W$20,INT((ROW()-14)/2),0)),"",OFFSET('9. METAS'!$W$20,INT((ROW()-14)/2),0)))</f>
        <v/>
      </c>
      <c r="M317" s="246" t="str">
        <f ca="1">IF(MOD(ROW()-13,2)=0,IF(ISBLANK(OFFSET('12. SEGUIMIENTO 2027'!$Q$14,INT((ROW()-13)/2),0)),"",OFFSET('12. SEGUIMIENTO 2027'!$Q$14,INT((ROW()-13)/2),0)),IF(ISBLANK(OFFSET('9. METAS'!$X$20,INT((ROW()-14)/2),0)),"",OFFSET('9. METAS'!$X$20,INT((ROW()-14)/2),0)))</f>
        <v/>
      </c>
      <c r="N317" s="1006" t="str">
        <f t="shared" ref="N317" ca="1" si="300">IFERROR(J317/J318,"ND")</f>
        <v>ND</v>
      </c>
      <c r="O317" s="1008" t="str">
        <f t="shared" ref="O317" ca="1" si="301">IFERROR(((J317+K317)/H317),"ND")</f>
        <v>ND</v>
      </c>
      <c r="P317" s="1010"/>
    </row>
    <row r="318" spans="3:16">
      <c r="C318" s="1025"/>
      <c r="D318" s="1018"/>
      <c r="E318" s="1018"/>
      <c r="F318" s="1021"/>
      <c r="G318" s="1023"/>
      <c r="H318" s="1080"/>
      <c r="I318" s="1012"/>
      <c r="J318" s="244">
        <f ca="1">IF(MOD(ROW()-13,2)=0,IF(ISBLANK(OFFSET('12. SEGUIMIENTO 2027'!$N$14,INT((ROW()-13)/2),0)),"",OFFSET('12. SEGUIMIENTO 2027'!$N$14,INT((ROW()-13)/2),0)),IF(ISBLANK(OFFSET('9. METAS'!$U$20,INT((ROW()-14)/2),0)),"",OFFSET('9. METAS'!$U$20,INT((ROW()-14)/2),0)))</f>
        <v>25</v>
      </c>
      <c r="K318" s="245">
        <f ca="1">IF(MOD(ROW()-13,2)=0,IF(ISBLANK(OFFSET('12. SEGUIMIENTO 2027'!$O$14,INT((ROW()-13)/2),0)),"",OFFSET('12. SEGUIMIENTO 2027'!$O$14,INT((ROW()-13)/2),0)),IF(ISBLANK(OFFSET('9. METAS'!$V$20,INT((ROW()-14)/2),0)),"",OFFSET('9. METAS'!$V$20,INT((ROW()-14)/2),0)))</f>
        <v>25</v>
      </c>
      <c r="L318" s="245">
        <f ca="1">IF(MOD(ROW()-13,2)=0,IF(ISBLANK(OFFSET('12. SEGUIMIENTO 2027'!$P$14,INT((ROW()-13)/2),0)),"",OFFSET('12. SEGUIMIENTO 2027'!$P$14,INT((ROW()-13)/2),0)),IF(ISBLANK(OFFSET('9. METAS'!$W$20,INT((ROW()-14)/2),0)),"",OFFSET('9. METAS'!$W$20,INT((ROW()-14)/2),0)))</f>
        <v>25</v>
      </c>
      <c r="M318" s="246">
        <f ca="1">IF(MOD(ROW()-13,2)=0,IF(ISBLANK(OFFSET('12. SEGUIMIENTO 2027'!$Q$14,INT((ROW()-13)/2),0)),"",OFFSET('12. SEGUIMIENTO 2027'!$Q$14,INT((ROW()-13)/2),0)),IF(ISBLANK(OFFSET('9. METAS'!$X$20,INT((ROW()-14)/2),0)),"",OFFSET('9. METAS'!$X$20,INT((ROW()-14)/2),0)))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80">
        <f ca="1">IF(ISBLANK(OFFSET('9. METAS'!$L$20,INT((ROW()-13)/2),0)),"",OFFSET('9. METAS'!$L$20,INT((ROW()-13)/2),0))</f>
        <v>12</v>
      </c>
      <c r="I319" s="1004"/>
      <c r="J319" s="244" t="str">
        <f ca="1">IF(MOD(ROW()-13,2)=0,IF(ISBLANK(OFFSET('12. SEGUIMIENTO 2027'!$N$14,INT((ROW()-13)/2),0)),"",OFFSET('12. SEGUIMIENTO 2027'!$N$14,INT((ROW()-13)/2),0)),IF(ISBLANK(OFFSET('9. METAS'!$U$20,INT((ROW()-14)/2),0)),"",OFFSET('9. METAS'!$U$20,INT((ROW()-14)/2),0)))</f>
        <v/>
      </c>
      <c r="K319" s="245" t="str">
        <f ca="1">IF(MOD(ROW()-13,2)=0,IF(ISBLANK(OFFSET('12. SEGUIMIENTO 2027'!$O$14,INT((ROW()-13)/2),0)),"",OFFSET('12. SEGUIMIENTO 2027'!$O$14,INT((ROW()-13)/2),0)),IF(ISBLANK(OFFSET('9. METAS'!$V$20,INT((ROW()-14)/2),0)),"",OFFSET('9. METAS'!$V$20,INT((ROW()-14)/2),0)))</f>
        <v/>
      </c>
      <c r="L319" s="245" t="str">
        <f ca="1">IF(MOD(ROW()-13,2)=0,IF(ISBLANK(OFFSET('12. SEGUIMIENTO 2027'!$P$14,INT((ROW()-13)/2),0)),"",OFFSET('12. SEGUIMIENTO 2027'!$P$14,INT((ROW()-13)/2),0)),IF(ISBLANK(OFFSET('9. METAS'!$W$20,INT((ROW()-14)/2),0)),"",OFFSET('9. METAS'!$W$20,INT((ROW()-14)/2),0)))</f>
        <v/>
      </c>
      <c r="M319" s="246" t="str">
        <f ca="1">IF(MOD(ROW()-13,2)=0,IF(ISBLANK(OFFSET('12. SEGUIMIENTO 2027'!$Q$14,INT((ROW()-13)/2),0)),"",OFFSET('12. SEGUIMIENTO 2027'!$Q$14,INT((ROW()-13)/2),0)),IF(ISBLANK(OFFSET('9. METAS'!$X$20,INT((ROW()-14)/2),0)),"",OFFSET('9. METAS'!$X$20,INT((ROW()-14)/2),0)))</f>
        <v/>
      </c>
      <c r="N319" s="1006" t="str">
        <f t="shared" ref="N319" ca="1" si="302">IFERROR(J319/J320,"ND")</f>
        <v>ND</v>
      </c>
      <c r="O319" s="1008" t="str">
        <f t="shared" ref="O319" ca="1" si="303">IFERROR(((J319+K319)/H319),"ND")</f>
        <v>ND</v>
      </c>
      <c r="P319" s="1010"/>
    </row>
    <row r="320" spans="3:16">
      <c r="C320" s="1025"/>
      <c r="D320" s="1018"/>
      <c r="E320" s="1018"/>
      <c r="F320" s="1021"/>
      <c r="G320" s="1023"/>
      <c r="H320" s="1080"/>
      <c r="I320" s="1012"/>
      <c r="J320" s="244">
        <f ca="1">IF(MOD(ROW()-13,2)=0,IF(ISBLANK(OFFSET('12. SEGUIMIENTO 2027'!$N$14,INT((ROW()-13)/2),0)),"",OFFSET('12. SEGUIMIENTO 2027'!$N$14,INT((ROW()-13)/2),0)),IF(ISBLANK(OFFSET('9. METAS'!$U$20,INT((ROW()-14)/2),0)),"",OFFSET('9. METAS'!$U$20,INT((ROW()-14)/2),0)))</f>
        <v>3</v>
      </c>
      <c r="K320" s="245">
        <f ca="1">IF(MOD(ROW()-13,2)=0,IF(ISBLANK(OFFSET('12. SEGUIMIENTO 2027'!$O$14,INT((ROW()-13)/2),0)),"",OFFSET('12. SEGUIMIENTO 2027'!$O$14,INT((ROW()-13)/2),0)),IF(ISBLANK(OFFSET('9. METAS'!$V$20,INT((ROW()-14)/2),0)),"",OFFSET('9. METAS'!$V$20,INT((ROW()-14)/2),0)))</f>
        <v>3</v>
      </c>
      <c r="L320" s="245">
        <f ca="1">IF(MOD(ROW()-13,2)=0,IF(ISBLANK(OFFSET('12. SEGUIMIENTO 2027'!$P$14,INT((ROW()-13)/2),0)),"",OFFSET('12. SEGUIMIENTO 2027'!$P$14,INT((ROW()-13)/2),0)),IF(ISBLANK(OFFSET('9. METAS'!$W$20,INT((ROW()-14)/2),0)),"",OFFSET('9. METAS'!$W$20,INT((ROW()-14)/2),0)))</f>
        <v>3</v>
      </c>
      <c r="M320" s="246">
        <f ca="1">IF(MOD(ROW()-13,2)=0,IF(ISBLANK(OFFSET('12. SEGUIMIENTO 2027'!$Q$14,INT((ROW()-13)/2),0)),"",OFFSET('12. SEGUIMIENTO 2027'!$Q$14,INT((ROW()-13)/2),0)),IF(ISBLANK(OFFSET('9. METAS'!$X$20,INT((ROW()-14)/2),0)),"",OFFSET('9. METAS'!$X$20,INT((ROW()-14)/2),0)))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80">
        <f ca="1">IF(ISBLANK(OFFSET('9. METAS'!$L$20,INT((ROW()-13)/2),0)),"",OFFSET('9. METAS'!$L$20,INT((ROW()-13)/2),0))</f>
        <v>28</v>
      </c>
      <c r="I321" s="1004"/>
      <c r="J321" s="244" t="str">
        <f ca="1">IF(MOD(ROW()-13,2)=0,IF(ISBLANK(OFFSET('12. SEGUIMIENTO 2027'!$N$14,INT((ROW()-13)/2),0)),"",OFFSET('12. SEGUIMIENTO 2027'!$N$14,INT((ROW()-13)/2),0)),IF(ISBLANK(OFFSET('9. METAS'!$U$20,INT((ROW()-14)/2),0)),"",OFFSET('9. METAS'!$U$20,INT((ROW()-14)/2),0)))</f>
        <v/>
      </c>
      <c r="K321" s="245" t="str">
        <f ca="1">IF(MOD(ROW()-13,2)=0,IF(ISBLANK(OFFSET('12. SEGUIMIENTO 2027'!$O$14,INT((ROW()-13)/2),0)),"",OFFSET('12. SEGUIMIENTO 2027'!$O$14,INT((ROW()-13)/2),0)),IF(ISBLANK(OFFSET('9. METAS'!$V$20,INT((ROW()-14)/2),0)),"",OFFSET('9. METAS'!$V$20,INT((ROW()-14)/2),0)))</f>
        <v/>
      </c>
      <c r="L321" s="245" t="str">
        <f ca="1">IF(MOD(ROW()-13,2)=0,IF(ISBLANK(OFFSET('12. SEGUIMIENTO 2027'!$P$14,INT((ROW()-13)/2),0)),"",OFFSET('12. SEGUIMIENTO 2027'!$P$14,INT((ROW()-13)/2),0)),IF(ISBLANK(OFFSET('9. METAS'!$W$20,INT((ROW()-14)/2),0)),"",OFFSET('9. METAS'!$W$20,INT((ROW()-14)/2),0)))</f>
        <v/>
      </c>
      <c r="M321" s="246" t="str">
        <f ca="1">IF(MOD(ROW()-13,2)=0,IF(ISBLANK(OFFSET('12. SEGUIMIENTO 2027'!$Q$14,INT((ROW()-13)/2),0)),"",OFFSET('12. SEGUIMIENTO 2027'!$Q$14,INT((ROW()-13)/2),0)),IF(ISBLANK(OFFSET('9. METAS'!$X$20,INT((ROW()-14)/2),0)),"",OFFSET('9. METAS'!$X$20,INT((ROW()-14)/2),0)))</f>
        <v/>
      </c>
      <c r="N321" s="1006" t="str">
        <f t="shared" ref="N321" ca="1" si="304">IFERROR(J321/J322,"ND")</f>
        <v>ND</v>
      </c>
      <c r="O321" s="1008" t="str">
        <f t="shared" ref="O321" ca="1" si="305">IFERROR(((J321+K321)/H321),"ND")</f>
        <v>ND</v>
      </c>
      <c r="P321" s="1010"/>
    </row>
    <row r="322" spans="3:16">
      <c r="C322" s="1025"/>
      <c r="D322" s="1018"/>
      <c r="E322" s="1018"/>
      <c r="F322" s="1021"/>
      <c r="G322" s="1023"/>
      <c r="H322" s="1080"/>
      <c r="I322" s="1012"/>
      <c r="J322" s="244">
        <f ca="1">IF(MOD(ROW()-13,2)=0,IF(ISBLANK(OFFSET('12. SEGUIMIENTO 2027'!$N$14,INT((ROW()-13)/2),0)),"",OFFSET('12. SEGUIMIENTO 2027'!$N$14,INT((ROW()-13)/2),0)),IF(ISBLANK(OFFSET('9. METAS'!$U$20,INT((ROW()-14)/2),0)),"",OFFSET('9. METAS'!$U$20,INT((ROW()-14)/2),0)))</f>
        <v>8</v>
      </c>
      <c r="K322" s="245">
        <f ca="1">IF(MOD(ROW()-13,2)=0,IF(ISBLANK(OFFSET('12. SEGUIMIENTO 2027'!$O$14,INT((ROW()-13)/2),0)),"",OFFSET('12. SEGUIMIENTO 2027'!$O$14,INT((ROW()-13)/2),0)),IF(ISBLANK(OFFSET('9. METAS'!$V$20,INT((ROW()-14)/2),0)),"",OFFSET('9. METAS'!$V$20,INT((ROW()-14)/2),0)))</f>
        <v>7</v>
      </c>
      <c r="L322" s="245">
        <f ca="1">IF(MOD(ROW()-13,2)=0,IF(ISBLANK(OFFSET('12. SEGUIMIENTO 2027'!$P$14,INT((ROW()-13)/2),0)),"",OFFSET('12. SEGUIMIENTO 2027'!$P$14,INT((ROW()-13)/2),0)),IF(ISBLANK(OFFSET('9. METAS'!$W$20,INT((ROW()-14)/2),0)),"",OFFSET('9. METAS'!$W$20,INT((ROW()-14)/2),0)))</f>
        <v>7</v>
      </c>
      <c r="M322" s="246">
        <f ca="1">IF(MOD(ROW()-13,2)=0,IF(ISBLANK(OFFSET('12. SEGUIMIENTO 2027'!$Q$14,INT((ROW()-13)/2),0)),"",OFFSET('12. SEGUIMIENTO 2027'!$Q$14,INT((ROW()-13)/2),0)),IF(ISBLANK(OFFSET('9. METAS'!$X$20,INT((ROW()-14)/2),0)),"",OFFSET('9. METAS'!$X$20,INT((ROW()-14)/2),0)))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80" t="str">
        <f ca="1">IF(ISBLANK(OFFSET('9. METAS'!$L$20,INT((ROW()-13)/2),0)),"",OFFSET('9. METAS'!$L$20,INT((ROW()-13)/2),0))</f>
        <v/>
      </c>
      <c r="I323" s="1004"/>
      <c r="J323" s="244" t="str">
        <f ca="1">IF(MOD(ROW()-13,2)=0,IF(ISBLANK(OFFSET('12. SEGUIMIENTO 2027'!$N$14,INT((ROW()-13)/2),0)),"",OFFSET('12. SEGUIMIENTO 2027'!$N$14,INT((ROW()-13)/2),0)),IF(ISBLANK(OFFSET('9. METAS'!$U$20,INT((ROW()-14)/2),0)),"",OFFSET('9. METAS'!$U$20,INT((ROW()-14)/2),0)))</f>
        <v/>
      </c>
      <c r="K323" s="245" t="str">
        <f ca="1">IF(MOD(ROW()-13,2)=0,IF(ISBLANK(OFFSET('12. SEGUIMIENTO 2027'!$O$14,INT((ROW()-13)/2),0)),"",OFFSET('12. SEGUIMIENTO 2027'!$O$14,INT((ROW()-13)/2),0)),IF(ISBLANK(OFFSET('9. METAS'!$V$20,INT((ROW()-14)/2),0)),"",OFFSET('9. METAS'!$V$20,INT((ROW()-14)/2),0)))</f>
        <v/>
      </c>
      <c r="L323" s="245" t="str">
        <f ca="1">IF(MOD(ROW()-13,2)=0,IF(ISBLANK(OFFSET('12. SEGUIMIENTO 2027'!$P$14,INT((ROW()-13)/2),0)),"",OFFSET('12. SEGUIMIENTO 2027'!$P$14,INT((ROW()-13)/2),0)),IF(ISBLANK(OFFSET('9. METAS'!$W$20,INT((ROW()-14)/2),0)),"",OFFSET('9. METAS'!$W$20,INT((ROW()-14)/2),0)))</f>
        <v/>
      </c>
      <c r="M323" s="246" t="str">
        <f ca="1">IF(MOD(ROW()-13,2)=0,IF(ISBLANK(OFFSET('12. SEGUIMIENTO 2027'!$Q$14,INT((ROW()-13)/2),0)),"",OFFSET('12. SEGUIMIENTO 2027'!$Q$14,INT((ROW()-13)/2),0)),IF(ISBLANK(OFFSET('9. METAS'!$X$20,INT((ROW()-14)/2),0)),"",OFFSET('9. METAS'!$X$20,INT((ROW()-14)/2),0)))</f>
        <v/>
      </c>
      <c r="N323" s="1006" t="str">
        <f t="shared" ref="N323" ca="1" si="306">IFERROR(J323/J324,"ND")</f>
        <v>ND</v>
      </c>
      <c r="O323" s="1008" t="str">
        <f t="shared" ref="O323" ca="1" si="307">IFERROR(((J323+K323)/H323),"ND")</f>
        <v>ND</v>
      </c>
      <c r="P323" s="1010"/>
    </row>
    <row r="324" spans="3:16">
      <c r="C324" s="1025"/>
      <c r="D324" s="1018"/>
      <c r="E324" s="1018"/>
      <c r="F324" s="1021"/>
      <c r="G324" s="1023"/>
      <c r="H324" s="1080"/>
      <c r="I324" s="1012"/>
      <c r="J324" s="244" t="str">
        <f ca="1">IF(MOD(ROW()-13,2)=0,IF(ISBLANK(OFFSET('12. SEGUIMIENTO 2027'!$N$14,INT((ROW()-13)/2),0)),"",OFFSET('12. SEGUIMIENTO 2027'!$N$14,INT((ROW()-13)/2),0)),IF(ISBLANK(OFFSET('9. METAS'!$U$20,INT((ROW()-14)/2),0)),"",OFFSET('9. METAS'!$U$20,INT((ROW()-14)/2),0)))</f>
        <v/>
      </c>
      <c r="K324" s="245" t="str">
        <f ca="1">IF(MOD(ROW()-13,2)=0,IF(ISBLANK(OFFSET('12. SEGUIMIENTO 2027'!$O$14,INT((ROW()-13)/2),0)),"",OFFSET('12. SEGUIMIENTO 2027'!$O$14,INT((ROW()-13)/2),0)),IF(ISBLANK(OFFSET('9. METAS'!$V$20,INT((ROW()-14)/2),0)),"",OFFSET('9. METAS'!$V$20,INT((ROW()-14)/2),0)))</f>
        <v/>
      </c>
      <c r="L324" s="245" t="str">
        <f ca="1">IF(MOD(ROW()-13,2)=0,IF(ISBLANK(OFFSET('12. SEGUIMIENTO 2027'!$P$14,INT((ROW()-13)/2),0)),"",OFFSET('12. SEGUIMIENTO 2027'!$P$14,INT((ROW()-13)/2),0)),IF(ISBLANK(OFFSET('9. METAS'!$W$20,INT((ROW()-14)/2),0)),"",OFFSET('9. METAS'!$W$20,INT((ROW()-14)/2),0)))</f>
        <v/>
      </c>
      <c r="M324" s="246" t="str">
        <f ca="1">IF(MOD(ROW()-13,2)=0,IF(ISBLANK(OFFSET('12. SEGUIMIENTO 2027'!$Q$14,INT((ROW()-13)/2),0)),"",OFFSET('12. SEGUIMIENTO 2027'!$Q$14,INT((ROW()-13)/2),0)),IF(ISBLANK(OFFSET('9. METAS'!$X$20,INT((ROW()-14)/2),0)),"",OFFSET('9. METAS'!$X$20,INT((ROW()-14)/2),0)))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80" t="str">
        <f ca="1">IF(ISBLANK(OFFSET('9. METAS'!$L$20,INT((ROW()-13)/2),0)),"",OFFSET('9. METAS'!$L$20,INT((ROW()-13)/2),0))</f>
        <v/>
      </c>
      <c r="I325" s="1004"/>
      <c r="J325" s="244" t="str">
        <f ca="1">IF(MOD(ROW()-13,2)=0,IF(ISBLANK(OFFSET('12. SEGUIMIENTO 2027'!$N$14,INT((ROW()-13)/2),0)),"",OFFSET('12. SEGUIMIENTO 2027'!$N$14,INT((ROW()-13)/2),0)),IF(ISBLANK(OFFSET('9. METAS'!$U$20,INT((ROW()-14)/2),0)),"",OFFSET('9. METAS'!$U$20,INT((ROW()-14)/2),0)))</f>
        <v/>
      </c>
      <c r="K325" s="245" t="str">
        <f ca="1">IF(MOD(ROW()-13,2)=0,IF(ISBLANK(OFFSET('12. SEGUIMIENTO 2027'!$O$14,INT((ROW()-13)/2),0)),"",OFFSET('12. SEGUIMIENTO 2027'!$O$14,INT((ROW()-13)/2),0)),IF(ISBLANK(OFFSET('9. METAS'!$V$20,INT((ROW()-14)/2),0)),"",OFFSET('9. METAS'!$V$20,INT((ROW()-14)/2),0)))</f>
        <v/>
      </c>
      <c r="L325" s="245" t="str">
        <f ca="1">IF(MOD(ROW()-13,2)=0,IF(ISBLANK(OFFSET('12. SEGUIMIENTO 2027'!$P$14,INT((ROW()-13)/2),0)),"",OFFSET('12. SEGUIMIENTO 2027'!$P$14,INT((ROW()-13)/2),0)),IF(ISBLANK(OFFSET('9. METAS'!$W$20,INT((ROW()-14)/2),0)),"",OFFSET('9. METAS'!$W$20,INT((ROW()-14)/2),0)))</f>
        <v/>
      </c>
      <c r="M325" s="246" t="str">
        <f ca="1">IF(MOD(ROW()-13,2)=0,IF(ISBLANK(OFFSET('12. SEGUIMIENTO 2027'!$Q$14,INT((ROW()-13)/2),0)),"",OFFSET('12. SEGUIMIENTO 2027'!$Q$14,INT((ROW()-13)/2),0)),IF(ISBLANK(OFFSET('9. METAS'!$X$20,INT((ROW()-14)/2),0)),"",OFFSET('9. METAS'!$X$20,INT((ROW()-14)/2),0)))</f>
        <v/>
      </c>
      <c r="N325" s="1006" t="str">
        <f t="shared" ref="N325" ca="1" si="308">IFERROR(J325/J326,"ND")</f>
        <v>ND</v>
      </c>
      <c r="O325" s="1008" t="str">
        <f t="shared" ref="O325" ca="1" si="309">IFERROR(((J325+K325)/H325),"ND")</f>
        <v>ND</v>
      </c>
      <c r="P325" s="1010"/>
    </row>
    <row r="326" spans="3:16">
      <c r="C326" s="1025"/>
      <c r="D326" s="1018"/>
      <c r="E326" s="1018"/>
      <c r="F326" s="1021"/>
      <c r="G326" s="1023"/>
      <c r="H326" s="1080"/>
      <c r="I326" s="1012"/>
      <c r="J326" s="244" t="str">
        <f ca="1">IF(MOD(ROW()-13,2)=0,IF(ISBLANK(OFFSET('12. SEGUIMIENTO 2027'!$N$14,INT((ROW()-13)/2),0)),"",OFFSET('12. SEGUIMIENTO 2027'!$N$14,INT((ROW()-13)/2),0)),IF(ISBLANK(OFFSET('9. METAS'!$U$20,INT((ROW()-14)/2),0)),"",OFFSET('9. METAS'!$U$20,INT((ROW()-14)/2),0)))</f>
        <v/>
      </c>
      <c r="K326" s="245" t="str">
        <f ca="1">IF(MOD(ROW()-13,2)=0,IF(ISBLANK(OFFSET('12. SEGUIMIENTO 2027'!$O$14,INT((ROW()-13)/2),0)),"",OFFSET('12. SEGUIMIENTO 2027'!$O$14,INT((ROW()-13)/2),0)),IF(ISBLANK(OFFSET('9. METAS'!$V$20,INT((ROW()-14)/2),0)),"",OFFSET('9. METAS'!$V$20,INT((ROW()-14)/2),0)))</f>
        <v/>
      </c>
      <c r="L326" s="245" t="str">
        <f ca="1">IF(MOD(ROW()-13,2)=0,IF(ISBLANK(OFFSET('12. SEGUIMIENTO 2027'!$P$14,INT((ROW()-13)/2),0)),"",OFFSET('12. SEGUIMIENTO 2027'!$P$14,INT((ROW()-13)/2),0)),IF(ISBLANK(OFFSET('9. METAS'!$W$20,INT((ROW()-14)/2),0)),"",OFFSET('9. METAS'!$W$20,INT((ROW()-14)/2),0)))</f>
        <v/>
      </c>
      <c r="M326" s="246" t="str">
        <f ca="1">IF(MOD(ROW()-13,2)=0,IF(ISBLANK(OFFSET('12. SEGUIMIENTO 2027'!$Q$14,INT((ROW()-13)/2),0)),"",OFFSET('12. SEGUIMIENTO 2027'!$Q$14,INT((ROW()-13)/2),0)),IF(ISBLANK(OFFSET('9. METAS'!$X$20,INT((ROW()-14)/2),0)),"",OFFSET('9. METAS'!$X$20,INT((ROW()-14)/2),0)))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80" t="str">
        <f ca="1">IF(ISBLANK(OFFSET('9. METAS'!$L$20,INT((ROW()-13)/2),0)),"",OFFSET('9. METAS'!$L$20,INT((ROW()-13)/2),0))</f>
        <v/>
      </c>
      <c r="I327" s="1004"/>
      <c r="J327" s="244" t="str">
        <f ca="1">IF(MOD(ROW()-13,2)=0,IF(ISBLANK(OFFSET('12. SEGUIMIENTO 2027'!$N$14,INT((ROW()-13)/2),0)),"",OFFSET('12. SEGUIMIENTO 2027'!$N$14,INT((ROW()-13)/2),0)),IF(ISBLANK(OFFSET('9. METAS'!$U$20,INT((ROW()-14)/2),0)),"",OFFSET('9. METAS'!$U$20,INT((ROW()-14)/2),0)))</f>
        <v/>
      </c>
      <c r="K327" s="245" t="str">
        <f ca="1">IF(MOD(ROW()-13,2)=0,IF(ISBLANK(OFFSET('12. SEGUIMIENTO 2027'!$O$14,INT((ROW()-13)/2),0)),"",OFFSET('12. SEGUIMIENTO 2027'!$O$14,INT((ROW()-13)/2),0)),IF(ISBLANK(OFFSET('9. METAS'!$V$20,INT((ROW()-14)/2),0)),"",OFFSET('9. METAS'!$V$20,INT((ROW()-14)/2),0)))</f>
        <v/>
      </c>
      <c r="L327" s="245" t="str">
        <f ca="1">IF(MOD(ROW()-13,2)=0,IF(ISBLANK(OFFSET('12. SEGUIMIENTO 2027'!$P$14,INT((ROW()-13)/2),0)),"",OFFSET('12. SEGUIMIENTO 2027'!$P$14,INT((ROW()-13)/2),0)),IF(ISBLANK(OFFSET('9. METAS'!$W$20,INT((ROW()-14)/2),0)),"",OFFSET('9. METAS'!$W$20,INT((ROW()-14)/2),0)))</f>
        <v/>
      </c>
      <c r="M327" s="246" t="str">
        <f ca="1">IF(MOD(ROW()-13,2)=0,IF(ISBLANK(OFFSET('12. SEGUIMIENTO 2027'!$Q$14,INT((ROW()-13)/2),0)),"",OFFSET('12. SEGUIMIENTO 2027'!$Q$14,INT((ROW()-13)/2),0)),IF(ISBLANK(OFFSET('9. METAS'!$X$20,INT((ROW()-14)/2),0)),"",OFFSET('9. METAS'!$X$20,INT((ROW()-14)/2),0)))</f>
        <v/>
      </c>
      <c r="N327" s="1006" t="str">
        <f t="shared" ref="N327" ca="1" si="310">IFERROR(J327/J328,"ND")</f>
        <v>ND</v>
      </c>
      <c r="O327" s="1008" t="str">
        <f t="shared" ref="O327" ca="1" si="311">IFERROR(((J327+K327)/H327),"ND")</f>
        <v>ND</v>
      </c>
      <c r="P327" s="1010"/>
    </row>
    <row r="328" spans="3:16">
      <c r="C328" s="1025"/>
      <c r="D328" s="1018"/>
      <c r="E328" s="1018"/>
      <c r="F328" s="1021"/>
      <c r="G328" s="1023"/>
      <c r="H328" s="1080"/>
      <c r="I328" s="1012"/>
      <c r="J328" s="244" t="str">
        <f ca="1">IF(MOD(ROW()-13,2)=0,IF(ISBLANK(OFFSET('12. SEGUIMIENTO 2027'!$N$14,INT((ROW()-13)/2),0)),"",OFFSET('12. SEGUIMIENTO 2027'!$N$14,INT((ROW()-13)/2),0)),IF(ISBLANK(OFFSET('9. METAS'!$U$20,INT((ROW()-14)/2),0)),"",OFFSET('9. METAS'!$U$20,INT((ROW()-14)/2),0)))</f>
        <v/>
      </c>
      <c r="K328" s="245" t="str">
        <f ca="1">IF(MOD(ROW()-13,2)=0,IF(ISBLANK(OFFSET('12. SEGUIMIENTO 2027'!$O$14,INT((ROW()-13)/2),0)),"",OFFSET('12. SEGUIMIENTO 2027'!$O$14,INT((ROW()-13)/2),0)),IF(ISBLANK(OFFSET('9. METAS'!$V$20,INT((ROW()-14)/2),0)),"",OFFSET('9. METAS'!$V$20,INT((ROW()-14)/2),0)))</f>
        <v/>
      </c>
      <c r="L328" s="245" t="str">
        <f ca="1">IF(MOD(ROW()-13,2)=0,IF(ISBLANK(OFFSET('12. SEGUIMIENTO 2027'!$P$14,INT((ROW()-13)/2),0)),"",OFFSET('12. SEGUIMIENTO 2027'!$P$14,INT((ROW()-13)/2),0)),IF(ISBLANK(OFFSET('9. METAS'!$W$20,INT((ROW()-14)/2),0)),"",OFFSET('9. METAS'!$W$20,INT((ROW()-14)/2),0)))</f>
        <v/>
      </c>
      <c r="M328" s="246" t="str">
        <f ca="1">IF(MOD(ROW()-13,2)=0,IF(ISBLANK(OFFSET('12. SEGUIMIENTO 2027'!$Q$14,INT((ROW()-13)/2),0)),"",OFFSET('12. SEGUIMIENTO 2027'!$Q$14,INT((ROW()-13)/2),0)),IF(ISBLANK(OFFSET('9. METAS'!$X$20,INT((ROW()-14)/2),0)),"",OFFSET('9. METAS'!$X$20,INT((ROW()-14)/2),0)))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80">
        <f ca="1">IF(ISBLANK(OFFSET('9. METAS'!$L$20,INT((ROW()-13)/2),0)),"",OFFSET('9. METAS'!$L$20,INT((ROW()-13)/2),0))</f>
        <v>100</v>
      </c>
      <c r="I329" s="1004"/>
      <c r="J329" s="244" t="str">
        <f ca="1">IF(MOD(ROW()-13,2)=0,IF(ISBLANK(OFFSET('12. SEGUIMIENTO 2027'!$N$14,INT((ROW()-13)/2),0)),"",OFFSET('12. SEGUIMIENTO 2027'!$N$14,INT((ROW()-13)/2),0)),IF(ISBLANK(OFFSET('9. METAS'!$U$20,INT((ROW()-14)/2),0)),"",OFFSET('9. METAS'!$U$20,INT((ROW()-14)/2),0)))</f>
        <v/>
      </c>
      <c r="K329" s="245" t="str">
        <f ca="1">IF(MOD(ROW()-13,2)=0,IF(ISBLANK(OFFSET('12. SEGUIMIENTO 2027'!$O$14,INT((ROW()-13)/2),0)),"",OFFSET('12. SEGUIMIENTO 2027'!$O$14,INT((ROW()-13)/2),0)),IF(ISBLANK(OFFSET('9. METAS'!$V$20,INT((ROW()-14)/2),0)),"",OFFSET('9. METAS'!$V$20,INT((ROW()-14)/2),0)))</f>
        <v/>
      </c>
      <c r="L329" s="245" t="str">
        <f ca="1">IF(MOD(ROW()-13,2)=0,IF(ISBLANK(OFFSET('12. SEGUIMIENTO 2027'!$P$14,INT((ROW()-13)/2),0)),"",OFFSET('12. SEGUIMIENTO 2027'!$P$14,INT((ROW()-13)/2),0)),IF(ISBLANK(OFFSET('9. METAS'!$W$20,INT((ROW()-14)/2),0)),"",OFFSET('9. METAS'!$W$20,INT((ROW()-14)/2),0)))</f>
        <v/>
      </c>
      <c r="M329" s="246" t="str">
        <f ca="1">IF(MOD(ROW()-13,2)=0,IF(ISBLANK(OFFSET('12. SEGUIMIENTO 2027'!$Q$14,INT((ROW()-13)/2),0)),"",OFFSET('12. SEGUIMIENTO 2027'!$Q$14,INT((ROW()-13)/2),0)),IF(ISBLANK(OFFSET('9. METAS'!$X$20,INT((ROW()-14)/2),0)),"",OFFSET('9. METAS'!$X$20,INT((ROW()-14)/2),0)))</f>
        <v/>
      </c>
      <c r="N329" s="1006" t="str">
        <f t="shared" ref="N329" ca="1" si="312">IFERROR(J329/J330,"ND")</f>
        <v>ND</v>
      </c>
      <c r="O329" s="1008" t="str">
        <f t="shared" ref="O329" ca="1" si="313">IFERROR(((J329+K329)/H329),"ND")</f>
        <v>ND</v>
      </c>
      <c r="P329" s="1010"/>
    </row>
    <row r="330" spans="3:16">
      <c r="C330" s="1025"/>
      <c r="D330" s="1018"/>
      <c r="E330" s="1018"/>
      <c r="F330" s="1021"/>
      <c r="G330" s="1023"/>
      <c r="H330" s="1080"/>
      <c r="I330" s="1012"/>
      <c r="J330" s="244">
        <f ca="1">IF(MOD(ROW()-13,2)=0,IF(ISBLANK(OFFSET('12. SEGUIMIENTO 2027'!$N$14,INT((ROW()-13)/2),0)),"",OFFSET('12. SEGUIMIENTO 2027'!$N$14,INT((ROW()-13)/2),0)),IF(ISBLANK(OFFSET('9. METAS'!$U$20,INT((ROW()-14)/2),0)),"",OFFSET('9. METAS'!$U$20,INT((ROW()-14)/2),0)))</f>
        <v>25</v>
      </c>
      <c r="K330" s="245">
        <f ca="1">IF(MOD(ROW()-13,2)=0,IF(ISBLANK(OFFSET('12. SEGUIMIENTO 2027'!$O$14,INT((ROW()-13)/2),0)),"",OFFSET('12. SEGUIMIENTO 2027'!$O$14,INT((ROW()-13)/2),0)),IF(ISBLANK(OFFSET('9. METAS'!$V$20,INT((ROW()-14)/2),0)),"",OFFSET('9. METAS'!$V$20,INT((ROW()-14)/2),0)))</f>
        <v>25</v>
      </c>
      <c r="L330" s="245">
        <f ca="1">IF(MOD(ROW()-13,2)=0,IF(ISBLANK(OFFSET('12. SEGUIMIENTO 2027'!$P$14,INT((ROW()-13)/2),0)),"",OFFSET('12. SEGUIMIENTO 2027'!$P$14,INT((ROW()-13)/2),0)),IF(ISBLANK(OFFSET('9. METAS'!$W$20,INT((ROW()-14)/2),0)),"",OFFSET('9. METAS'!$W$20,INT((ROW()-14)/2),0)))</f>
        <v>25</v>
      </c>
      <c r="M330" s="246">
        <f ca="1">IF(MOD(ROW()-13,2)=0,IF(ISBLANK(OFFSET('12. SEGUIMIENTO 2027'!$Q$14,INT((ROW()-13)/2),0)),"",OFFSET('12. SEGUIMIENTO 2027'!$Q$14,INT((ROW()-13)/2),0)),IF(ISBLANK(OFFSET('9. METAS'!$X$20,INT((ROW()-14)/2),0)),"",OFFSET('9. METAS'!$X$20,INT((ROW()-14)/2),0)))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80">
        <f ca="1">IF(ISBLANK(OFFSET('9. METAS'!$L$20,INT((ROW()-13)/2),0)),"",OFFSET('9. METAS'!$L$20,INT((ROW()-13)/2),0))</f>
        <v>384</v>
      </c>
      <c r="I331" s="1004"/>
      <c r="J331" s="244" t="str">
        <f ca="1">IF(MOD(ROW()-13,2)=0,IF(ISBLANK(OFFSET('12. SEGUIMIENTO 2027'!$N$14,INT((ROW()-13)/2),0)),"",OFFSET('12. SEGUIMIENTO 2027'!$N$14,INT((ROW()-13)/2),0)),IF(ISBLANK(OFFSET('9. METAS'!$U$20,INT((ROW()-14)/2),0)),"",OFFSET('9. METAS'!$U$20,INT((ROW()-14)/2),0)))</f>
        <v/>
      </c>
      <c r="K331" s="245" t="str">
        <f ca="1">IF(MOD(ROW()-13,2)=0,IF(ISBLANK(OFFSET('12. SEGUIMIENTO 2027'!$O$14,INT((ROW()-13)/2),0)),"",OFFSET('12. SEGUIMIENTO 2027'!$O$14,INT((ROW()-13)/2),0)),IF(ISBLANK(OFFSET('9. METAS'!$V$20,INT((ROW()-14)/2),0)),"",OFFSET('9. METAS'!$V$20,INT((ROW()-14)/2),0)))</f>
        <v/>
      </c>
      <c r="L331" s="245" t="str">
        <f ca="1">IF(MOD(ROW()-13,2)=0,IF(ISBLANK(OFFSET('12. SEGUIMIENTO 2027'!$P$14,INT((ROW()-13)/2),0)),"",OFFSET('12. SEGUIMIENTO 2027'!$P$14,INT((ROW()-13)/2),0)),IF(ISBLANK(OFFSET('9. METAS'!$W$20,INT((ROW()-14)/2),0)),"",OFFSET('9. METAS'!$W$20,INT((ROW()-14)/2),0)))</f>
        <v/>
      </c>
      <c r="M331" s="246" t="str">
        <f ca="1">IF(MOD(ROW()-13,2)=0,IF(ISBLANK(OFFSET('12. SEGUIMIENTO 2027'!$Q$14,INT((ROW()-13)/2),0)),"",OFFSET('12. SEGUIMIENTO 2027'!$Q$14,INT((ROW()-13)/2),0)),IF(ISBLANK(OFFSET('9. METAS'!$X$20,INT((ROW()-14)/2),0)),"",OFFSET('9. METAS'!$X$20,INT((ROW()-14)/2),0)))</f>
        <v/>
      </c>
      <c r="N331" s="1006" t="str">
        <f t="shared" ref="N331" ca="1" si="314">IFERROR(J331/J332,"ND")</f>
        <v>ND</v>
      </c>
      <c r="O331" s="1008" t="str">
        <f t="shared" ref="O331" ca="1" si="315">IFERROR(((J331+K331)/H331),"ND")</f>
        <v>ND</v>
      </c>
      <c r="P331" s="1010"/>
    </row>
    <row r="332" spans="3:16">
      <c r="C332" s="1025"/>
      <c r="D332" s="1018"/>
      <c r="E332" s="1018"/>
      <c r="F332" s="1021"/>
      <c r="G332" s="1023"/>
      <c r="H332" s="1080"/>
      <c r="I332" s="1012"/>
      <c r="J332" s="244">
        <f ca="1">IF(MOD(ROW()-13,2)=0,IF(ISBLANK(OFFSET('12. SEGUIMIENTO 2027'!$N$14,INT((ROW()-13)/2),0)),"",OFFSET('12. SEGUIMIENTO 2027'!$N$14,INT((ROW()-13)/2),0)),IF(ISBLANK(OFFSET('9. METAS'!$U$20,INT((ROW()-14)/2),0)),"",OFFSET('9. METAS'!$U$20,INT((ROW()-14)/2),0)))</f>
        <v>86</v>
      </c>
      <c r="K332" s="245">
        <f ca="1">IF(MOD(ROW()-13,2)=0,IF(ISBLANK(OFFSET('12. SEGUIMIENTO 2027'!$O$14,INT((ROW()-13)/2),0)),"",OFFSET('12. SEGUIMIENTO 2027'!$O$14,INT((ROW()-13)/2),0)),IF(ISBLANK(OFFSET('9. METAS'!$V$20,INT((ROW()-14)/2),0)),"",OFFSET('9. METAS'!$V$20,INT((ROW()-14)/2),0)))</f>
        <v>101</v>
      </c>
      <c r="L332" s="245">
        <f ca="1">IF(MOD(ROW()-13,2)=0,IF(ISBLANK(OFFSET('12. SEGUIMIENTO 2027'!$P$14,INT((ROW()-13)/2),0)),"",OFFSET('12. SEGUIMIENTO 2027'!$P$14,INT((ROW()-13)/2),0)),IF(ISBLANK(OFFSET('9. METAS'!$W$20,INT((ROW()-14)/2),0)),"",OFFSET('9. METAS'!$W$20,INT((ROW()-14)/2),0)))</f>
        <v>111</v>
      </c>
      <c r="M332" s="246">
        <f ca="1">IF(MOD(ROW()-13,2)=0,IF(ISBLANK(OFFSET('12. SEGUIMIENTO 2027'!$Q$14,INT((ROW()-13)/2),0)),"",OFFSET('12. SEGUIMIENTO 2027'!$Q$14,INT((ROW()-13)/2),0)),IF(ISBLANK(OFFSET('9. METAS'!$X$20,INT((ROW()-14)/2),0)),"",OFFSET('9. METAS'!$X$20,INT((ROW()-14)/2),0)))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80" t="str">
        <f ca="1">IF(ISBLANK(OFFSET('9. METAS'!$L$20,INT((ROW()-13)/2),0)),"",OFFSET('9. METAS'!$L$20,INT((ROW()-13)/2),0))</f>
        <v/>
      </c>
      <c r="I333" s="1004"/>
      <c r="J333" s="244" t="str">
        <f ca="1">IF(MOD(ROW()-13,2)=0,IF(ISBLANK(OFFSET('12. SEGUIMIENTO 2027'!$N$14,INT((ROW()-13)/2),0)),"",OFFSET('12. SEGUIMIENTO 2027'!$N$14,INT((ROW()-13)/2),0)),IF(ISBLANK(OFFSET('9. METAS'!$U$20,INT((ROW()-14)/2),0)),"",OFFSET('9. METAS'!$U$20,INT((ROW()-14)/2),0)))</f>
        <v/>
      </c>
      <c r="K333" s="245" t="str">
        <f ca="1">IF(MOD(ROW()-13,2)=0,IF(ISBLANK(OFFSET('12. SEGUIMIENTO 2027'!$O$14,INT((ROW()-13)/2),0)),"",OFFSET('12. SEGUIMIENTO 2027'!$O$14,INT((ROW()-13)/2),0)),IF(ISBLANK(OFFSET('9. METAS'!$V$20,INT((ROW()-14)/2),0)),"",OFFSET('9. METAS'!$V$20,INT((ROW()-14)/2),0)))</f>
        <v/>
      </c>
      <c r="L333" s="245" t="str">
        <f ca="1">IF(MOD(ROW()-13,2)=0,IF(ISBLANK(OFFSET('12. SEGUIMIENTO 2027'!$P$14,INT((ROW()-13)/2),0)),"",OFFSET('12. SEGUIMIENTO 2027'!$P$14,INT((ROW()-13)/2),0)),IF(ISBLANK(OFFSET('9. METAS'!$W$20,INT((ROW()-14)/2),0)),"",OFFSET('9. METAS'!$W$20,INT((ROW()-14)/2),0)))</f>
        <v/>
      </c>
      <c r="M333" s="246" t="str">
        <f ca="1">IF(MOD(ROW()-13,2)=0,IF(ISBLANK(OFFSET('12. SEGUIMIENTO 2027'!$Q$14,INT((ROW()-13)/2),0)),"",OFFSET('12. SEGUIMIENTO 2027'!$Q$14,INT((ROW()-13)/2),0)),IF(ISBLANK(OFFSET('9. METAS'!$X$20,INT((ROW()-14)/2),0)),"",OFFSET('9. METAS'!$X$20,INT((ROW()-14)/2),0)))</f>
        <v/>
      </c>
      <c r="N333" s="1006" t="str">
        <f t="shared" ref="N333" ca="1" si="316">IFERROR(J333/J334,"ND")</f>
        <v>ND</v>
      </c>
      <c r="O333" s="1008" t="str">
        <f t="shared" ref="O333" ca="1" si="317">IFERROR(((J333+K333)/H333),"ND")</f>
        <v>ND</v>
      </c>
      <c r="P333" s="1010"/>
    </row>
    <row r="334" spans="3:16">
      <c r="C334" s="1025"/>
      <c r="D334" s="1018"/>
      <c r="E334" s="1018"/>
      <c r="F334" s="1021"/>
      <c r="G334" s="1023"/>
      <c r="H334" s="1080"/>
      <c r="I334" s="1012"/>
      <c r="J334" s="244" t="str">
        <f ca="1">IF(MOD(ROW()-13,2)=0,IF(ISBLANK(OFFSET('12. SEGUIMIENTO 2027'!$N$14,INT((ROW()-13)/2),0)),"",OFFSET('12. SEGUIMIENTO 2027'!$N$14,INT((ROW()-13)/2),0)),IF(ISBLANK(OFFSET('9. METAS'!$U$20,INT((ROW()-14)/2),0)),"",OFFSET('9. METAS'!$U$20,INT((ROW()-14)/2),0)))</f>
        <v/>
      </c>
      <c r="K334" s="245" t="str">
        <f ca="1">IF(MOD(ROW()-13,2)=0,IF(ISBLANK(OFFSET('12. SEGUIMIENTO 2027'!$O$14,INT((ROW()-13)/2),0)),"",OFFSET('12. SEGUIMIENTO 2027'!$O$14,INT((ROW()-13)/2),0)),IF(ISBLANK(OFFSET('9. METAS'!$V$20,INT((ROW()-14)/2),0)),"",OFFSET('9. METAS'!$V$20,INT((ROW()-14)/2),0)))</f>
        <v/>
      </c>
      <c r="L334" s="245" t="str">
        <f ca="1">IF(MOD(ROW()-13,2)=0,IF(ISBLANK(OFFSET('12. SEGUIMIENTO 2027'!$P$14,INT((ROW()-13)/2),0)),"",OFFSET('12. SEGUIMIENTO 2027'!$P$14,INT((ROW()-13)/2),0)),IF(ISBLANK(OFFSET('9. METAS'!$W$20,INT((ROW()-14)/2),0)),"",OFFSET('9. METAS'!$W$20,INT((ROW()-14)/2),0)))</f>
        <v/>
      </c>
      <c r="M334" s="246" t="str">
        <f ca="1">IF(MOD(ROW()-13,2)=0,IF(ISBLANK(OFFSET('12. SEGUIMIENTO 2027'!$Q$14,INT((ROW()-13)/2),0)),"",OFFSET('12. SEGUIMIENTO 2027'!$Q$14,INT((ROW()-13)/2),0)),IF(ISBLANK(OFFSET('9. METAS'!$X$20,INT((ROW()-14)/2),0)),"",OFFSET('9. METAS'!$X$20,INT((ROW()-14)/2),0)))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80" t="str">
        <f ca="1">IF(ISBLANK(OFFSET('9. METAS'!$L$20,INT((ROW()-13)/2),0)),"",OFFSET('9. METAS'!$L$20,INT((ROW()-13)/2),0))</f>
        <v/>
      </c>
      <c r="I335" s="1004"/>
      <c r="J335" s="244" t="str">
        <f ca="1">IF(MOD(ROW()-13,2)=0,IF(ISBLANK(OFFSET('12. SEGUIMIENTO 2027'!$N$14,INT((ROW()-13)/2),0)),"",OFFSET('12. SEGUIMIENTO 2027'!$N$14,INT((ROW()-13)/2),0)),IF(ISBLANK(OFFSET('9. METAS'!$U$20,INT((ROW()-14)/2),0)),"",OFFSET('9. METAS'!$U$20,INT((ROW()-14)/2),0)))</f>
        <v/>
      </c>
      <c r="K335" s="245" t="str">
        <f ca="1">IF(MOD(ROW()-13,2)=0,IF(ISBLANK(OFFSET('12. SEGUIMIENTO 2027'!$O$14,INT((ROW()-13)/2),0)),"",OFFSET('12. SEGUIMIENTO 2027'!$O$14,INT((ROW()-13)/2),0)),IF(ISBLANK(OFFSET('9. METAS'!$V$20,INT((ROW()-14)/2),0)),"",OFFSET('9. METAS'!$V$20,INT((ROW()-14)/2),0)))</f>
        <v/>
      </c>
      <c r="L335" s="245" t="str">
        <f ca="1">IF(MOD(ROW()-13,2)=0,IF(ISBLANK(OFFSET('12. SEGUIMIENTO 2027'!$P$14,INT((ROW()-13)/2),0)),"",OFFSET('12. SEGUIMIENTO 2027'!$P$14,INT((ROW()-13)/2),0)),IF(ISBLANK(OFFSET('9. METAS'!$W$20,INT((ROW()-14)/2),0)),"",OFFSET('9. METAS'!$W$20,INT((ROW()-14)/2),0)))</f>
        <v/>
      </c>
      <c r="M335" s="246" t="str">
        <f ca="1">IF(MOD(ROW()-13,2)=0,IF(ISBLANK(OFFSET('12. SEGUIMIENTO 2027'!$Q$14,INT((ROW()-13)/2),0)),"",OFFSET('12. SEGUIMIENTO 2027'!$Q$14,INT((ROW()-13)/2),0)),IF(ISBLANK(OFFSET('9. METAS'!$X$20,INT((ROW()-14)/2),0)),"",OFFSET('9. METAS'!$X$20,INT((ROW()-14)/2),0)))</f>
        <v/>
      </c>
      <c r="N335" s="1006" t="str">
        <f t="shared" ref="N335" ca="1" si="318">IFERROR(J335/J336,"ND")</f>
        <v>ND</v>
      </c>
      <c r="O335" s="1008" t="str">
        <f t="shared" ref="O335" ca="1" si="319">IFERROR(((J335+K335)/H335),"ND")</f>
        <v>ND</v>
      </c>
      <c r="P335" s="1010"/>
    </row>
    <row r="336" spans="3:16">
      <c r="C336" s="1025"/>
      <c r="D336" s="1018"/>
      <c r="E336" s="1018"/>
      <c r="F336" s="1021"/>
      <c r="G336" s="1023"/>
      <c r="H336" s="1080"/>
      <c r="I336" s="1012"/>
      <c r="J336" s="244" t="str">
        <f ca="1">IF(MOD(ROW()-13,2)=0,IF(ISBLANK(OFFSET('12. SEGUIMIENTO 2027'!$N$14,INT((ROW()-13)/2),0)),"",OFFSET('12. SEGUIMIENTO 2027'!$N$14,INT((ROW()-13)/2),0)),IF(ISBLANK(OFFSET('9. METAS'!$U$20,INT((ROW()-14)/2),0)),"",OFFSET('9. METAS'!$U$20,INT((ROW()-14)/2),0)))</f>
        <v/>
      </c>
      <c r="K336" s="245" t="str">
        <f ca="1">IF(MOD(ROW()-13,2)=0,IF(ISBLANK(OFFSET('12. SEGUIMIENTO 2027'!$O$14,INT((ROW()-13)/2),0)),"",OFFSET('12. SEGUIMIENTO 2027'!$O$14,INT((ROW()-13)/2),0)),IF(ISBLANK(OFFSET('9. METAS'!$V$20,INT((ROW()-14)/2),0)),"",OFFSET('9. METAS'!$V$20,INT((ROW()-14)/2),0)))</f>
        <v/>
      </c>
      <c r="L336" s="245" t="str">
        <f ca="1">IF(MOD(ROW()-13,2)=0,IF(ISBLANK(OFFSET('12. SEGUIMIENTO 2027'!$P$14,INT((ROW()-13)/2),0)),"",OFFSET('12. SEGUIMIENTO 2027'!$P$14,INT((ROW()-13)/2),0)),IF(ISBLANK(OFFSET('9. METAS'!$W$20,INT((ROW()-14)/2),0)),"",OFFSET('9. METAS'!$W$20,INT((ROW()-14)/2),0)))</f>
        <v/>
      </c>
      <c r="M336" s="246" t="str">
        <f ca="1">IF(MOD(ROW()-13,2)=0,IF(ISBLANK(OFFSET('12. SEGUIMIENTO 2027'!$Q$14,INT((ROW()-13)/2),0)),"",OFFSET('12. SEGUIMIENTO 2027'!$Q$14,INT((ROW()-13)/2),0)),IF(ISBLANK(OFFSET('9. METAS'!$X$20,INT((ROW()-14)/2),0)),"",OFFSET('9. METAS'!$X$20,INT((ROW()-14)/2),0)))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80" t="str">
        <f ca="1">IF(ISBLANK(OFFSET('9. METAS'!$L$20,INT((ROW()-13)/2),0)),"",OFFSET('9. METAS'!$L$20,INT((ROW()-13)/2),0))</f>
        <v/>
      </c>
      <c r="I337" s="1004"/>
      <c r="J337" s="244" t="str">
        <f ca="1">IF(MOD(ROW()-13,2)=0,IF(ISBLANK(OFFSET('12. SEGUIMIENTO 2027'!$N$14,INT((ROW()-13)/2),0)),"",OFFSET('12. SEGUIMIENTO 2027'!$N$14,INT((ROW()-13)/2),0)),IF(ISBLANK(OFFSET('9. METAS'!$U$20,INT((ROW()-14)/2),0)),"",OFFSET('9. METAS'!$U$20,INT((ROW()-14)/2),0)))</f>
        <v/>
      </c>
      <c r="K337" s="245" t="str">
        <f ca="1">IF(MOD(ROW()-13,2)=0,IF(ISBLANK(OFFSET('12. SEGUIMIENTO 2027'!$O$14,INT((ROW()-13)/2),0)),"",OFFSET('12. SEGUIMIENTO 2027'!$O$14,INT((ROW()-13)/2),0)),IF(ISBLANK(OFFSET('9. METAS'!$V$20,INT((ROW()-14)/2),0)),"",OFFSET('9. METAS'!$V$20,INT((ROW()-14)/2),0)))</f>
        <v/>
      </c>
      <c r="L337" s="245" t="str">
        <f ca="1">IF(MOD(ROW()-13,2)=0,IF(ISBLANK(OFFSET('12. SEGUIMIENTO 2027'!$P$14,INT((ROW()-13)/2),0)),"",OFFSET('12. SEGUIMIENTO 2027'!$P$14,INT((ROW()-13)/2),0)),IF(ISBLANK(OFFSET('9. METAS'!$W$20,INT((ROW()-14)/2),0)),"",OFFSET('9. METAS'!$W$20,INT((ROW()-14)/2),0)))</f>
        <v/>
      </c>
      <c r="M337" s="246" t="str">
        <f ca="1">IF(MOD(ROW()-13,2)=0,IF(ISBLANK(OFFSET('12. SEGUIMIENTO 2027'!$Q$14,INT((ROW()-13)/2),0)),"",OFFSET('12. SEGUIMIENTO 2027'!$Q$14,INT((ROW()-13)/2),0)),IF(ISBLANK(OFFSET('9. METAS'!$X$20,INT((ROW()-14)/2),0)),"",OFFSET('9. METAS'!$X$20,INT((ROW()-14)/2),0)))</f>
        <v/>
      </c>
      <c r="N337" s="1006" t="str">
        <f t="shared" ref="N337" ca="1" si="320">IFERROR(J337/J338,"ND")</f>
        <v>ND</v>
      </c>
      <c r="O337" s="1008" t="str">
        <f t="shared" ref="O337" ca="1" si="321">IFERROR(((J337+K337)/H337),"ND")</f>
        <v>ND</v>
      </c>
      <c r="P337" s="1010"/>
    </row>
    <row r="338" spans="3:16">
      <c r="C338" s="1025"/>
      <c r="D338" s="1018"/>
      <c r="E338" s="1018"/>
      <c r="F338" s="1021"/>
      <c r="G338" s="1023"/>
      <c r="H338" s="1080"/>
      <c r="I338" s="1012"/>
      <c r="J338" s="244" t="str">
        <f ca="1">IF(MOD(ROW()-13,2)=0,IF(ISBLANK(OFFSET('12. SEGUIMIENTO 2027'!$N$14,INT((ROW()-13)/2),0)),"",OFFSET('12. SEGUIMIENTO 2027'!$N$14,INT((ROW()-13)/2),0)),IF(ISBLANK(OFFSET('9. METAS'!$U$20,INT((ROW()-14)/2),0)),"",OFFSET('9. METAS'!$U$20,INT((ROW()-14)/2),0)))</f>
        <v/>
      </c>
      <c r="K338" s="245" t="str">
        <f ca="1">IF(MOD(ROW()-13,2)=0,IF(ISBLANK(OFFSET('12. SEGUIMIENTO 2027'!$O$14,INT((ROW()-13)/2),0)),"",OFFSET('12. SEGUIMIENTO 2027'!$O$14,INT((ROW()-13)/2),0)),IF(ISBLANK(OFFSET('9. METAS'!$V$20,INT((ROW()-14)/2),0)),"",OFFSET('9. METAS'!$V$20,INT((ROW()-14)/2),0)))</f>
        <v/>
      </c>
      <c r="L338" s="245" t="str">
        <f ca="1">IF(MOD(ROW()-13,2)=0,IF(ISBLANK(OFFSET('12. SEGUIMIENTO 2027'!$P$14,INT((ROW()-13)/2),0)),"",OFFSET('12. SEGUIMIENTO 2027'!$P$14,INT((ROW()-13)/2),0)),IF(ISBLANK(OFFSET('9. METAS'!$W$20,INT((ROW()-14)/2),0)),"",OFFSET('9. METAS'!$W$20,INT((ROW()-14)/2),0)))</f>
        <v/>
      </c>
      <c r="M338" s="246" t="str">
        <f ca="1">IF(MOD(ROW()-13,2)=0,IF(ISBLANK(OFFSET('12. SEGUIMIENTO 2027'!$Q$14,INT((ROW()-13)/2),0)),"",OFFSET('12. SEGUIMIENTO 2027'!$Q$14,INT((ROW()-13)/2),0)),IF(ISBLANK(OFFSET('9. METAS'!$X$20,INT((ROW()-14)/2),0)),"",OFFSET('9. METAS'!$X$20,INT((ROW()-14)/2),0)))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80" t="str">
        <f ca="1">IF(ISBLANK(OFFSET('9. METAS'!$L$20,INT((ROW()-13)/2),0)),"",OFFSET('9. METAS'!$L$20,INT((ROW()-13)/2),0))</f>
        <v/>
      </c>
      <c r="I339" s="1004"/>
      <c r="J339" s="244" t="str">
        <f ca="1">IF(MOD(ROW()-13,2)=0,IF(ISBLANK(OFFSET('12. SEGUIMIENTO 2027'!$N$14,INT((ROW()-13)/2),0)),"",OFFSET('12. SEGUIMIENTO 2027'!$N$14,INT((ROW()-13)/2),0)),IF(ISBLANK(OFFSET('9. METAS'!$U$20,INT((ROW()-14)/2),0)),"",OFFSET('9. METAS'!$U$20,INT((ROW()-14)/2),0)))</f>
        <v/>
      </c>
      <c r="K339" s="245" t="str">
        <f ca="1">IF(MOD(ROW()-13,2)=0,IF(ISBLANK(OFFSET('12. SEGUIMIENTO 2027'!$O$14,INT((ROW()-13)/2),0)),"",OFFSET('12. SEGUIMIENTO 2027'!$O$14,INT((ROW()-13)/2),0)),IF(ISBLANK(OFFSET('9. METAS'!$V$20,INT((ROW()-14)/2),0)),"",OFFSET('9. METAS'!$V$20,INT((ROW()-14)/2),0)))</f>
        <v/>
      </c>
      <c r="L339" s="245" t="str">
        <f ca="1">IF(MOD(ROW()-13,2)=0,IF(ISBLANK(OFFSET('12. SEGUIMIENTO 2027'!$P$14,INT((ROW()-13)/2),0)),"",OFFSET('12. SEGUIMIENTO 2027'!$P$14,INT((ROW()-13)/2),0)),IF(ISBLANK(OFFSET('9. METAS'!$W$20,INT((ROW()-14)/2),0)),"",OFFSET('9. METAS'!$W$20,INT((ROW()-14)/2),0)))</f>
        <v/>
      </c>
      <c r="M339" s="246" t="str">
        <f ca="1">IF(MOD(ROW()-13,2)=0,IF(ISBLANK(OFFSET('12. SEGUIMIENTO 2027'!$Q$14,INT((ROW()-13)/2),0)),"",OFFSET('12. SEGUIMIENTO 2027'!$Q$14,INT((ROW()-13)/2),0)),IF(ISBLANK(OFFSET('9. METAS'!$X$20,INT((ROW()-14)/2),0)),"",OFFSET('9. METAS'!$X$20,INT((ROW()-14)/2),0)))</f>
        <v/>
      </c>
      <c r="N339" s="1006" t="str">
        <f t="shared" ref="N339" ca="1" si="322">IFERROR(J339/J340,"ND")</f>
        <v>ND</v>
      </c>
      <c r="O339" s="1008" t="str">
        <f t="shared" ref="O339" ca="1" si="323">IFERROR(((J339+K339)/H339),"ND")</f>
        <v>ND</v>
      </c>
      <c r="P339" s="1010"/>
    </row>
    <row r="340" spans="3:16">
      <c r="C340" s="1025"/>
      <c r="D340" s="1018"/>
      <c r="E340" s="1018"/>
      <c r="F340" s="1021"/>
      <c r="G340" s="1023"/>
      <c r="H340" s="1080"/>
      <c r="I340" s="1012"/>
      <c r="J340" s="244" t="str">
        <f ca="1">IF(MOD(ROW()-13,2)=0,IF(ISBLANK(OFFSET('12. SEGUIMIENTO 2027'!$N$14,INT((ROW()-13)/2),0)),"",OFFSET('12. SEGUIMIENTO 2027'!$N$14,INT((ROW()-13)/2),0)),IF(ISBLANK(OFFSET('9. METAS'!$U$20,INT((ROW()-14)/2),0)),"",OFFSET('9. METAS'!$U$20,INT((ROW()-14)/2),0)))</f>
        <v/>
      </c>
      <c r="K340" s="245" t="str">
        <f ca="1">IF(MOD(ROW()-13,2)=0,IF(ISBLANK(OFFSET('12. SEGUIMIENTO 2027'!$O$14,INT((ROW()-13)/2),0)),"",OFFSET('12. SEGUIMIENTO 2027'!$O$14,INT((ROW()-13)/2),0)),IF(ISBLANK(OFFSET('9. METAS'!$V$20,INT((ROW()-14)/2),0)),"",OFFSET('9. METAS'!$V$20,INT((ROW()-14)/2),0)))</f>
        <v/>
      </c>
      <c r="L340" s="245" t="str">
        <f ca="1">IF(MOD(ROW()-13,2)=0,IF(ISBLANK(OFFSET('12. SEGUIMIENTO 2027'!$P$14,INT((ROW()-13)/2),0)),"",OFFSET('12. SEGUIMIENTO 2027'!$P$14,INT((ROW()-13)/2),0)),IF(ISBLANK(OFFSET('9. METAS'!$W$20,INT((ROW()-14)/2),0)),"",OFFSET('9. METAS'!$W$20,INT((ROW()-14)/2),0)))</f>
        <v/>
      </c>
      <c r="M340" s="246" t="str">
        <f ca="1">IF(MOD(ROW()-13,2)=0,IF(ISBLANK(OFFSET('12. SEGUIMIENTO 2027'!$Q$14,INT((ROW()-13)/2),0)),"",OFFSET('12. SEGUIMIENTO 2027'!$Q$14,INT((ROW()-13)/2),0)),IF(ISBLANK(OFFSET('9. METAS'!$X$20,INT((ROW()-14)/2),0)),"",OFFSET('9. METAS'!$X$20,INT((ROW()-14)/2),0)))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80">
        <f ca="1">IF(ISBLANK(OFFSET('9. METAS'!$L$20,INT((ROW()-13)/2),0)),"",OFFSET('9. METAS'!$L$20,INT((ROW()-13)/2),0))</f>
        <v>100</v>
      </c>
      <c r="I341" s="1004"/>
      <c r="J341" s="244" t="str">
        <f ca="1">IF(MOD(ROW()-13,2)=0,IF(ISBLANK(OFFSET('12. SEGUIMIENTO 2027'!$N$14,INT((ROW()-13)/2),0)),"",OFFSET('12. SEGUIMIENTO 2027'!$N$14,INT((ROW()-13)/2),0)),IF(ISBLANK(OFFSET('9. METAS'!$U$20,INT((ROW()-14)/2),0)),"",OFFSET('9. METAS'!$U$20,INT((ROW()-14)/2),0)))</f>
        <v/>
      </c>
      <c r="K341" s="245" t="str">
        <f ca="1">IF(MOD(ROW()-13,2)=0,IF(ISBLANK(OFFSET('12. SEGUIMIENTO 2027'!$O$14,INT((ROW()-13)/2),0)),"",OFFSET('12. SEGUIMIENTO 2027'!$O$14,INT((ROW()-13)/2),0)),IF(ISBLANK(OFFSET('9. METAS'!$V$20,INT((ROW()-14)/2),0)),"",OFFSET('9. METAS'!$V$20,INT((ROW()-14)/2),0)))</f>
        <v/>
      </c>
      <c r="L341" s="245" t="str">
        <f ca="1">IF(MOD(ROW()-13,2)=0,IF(ISBLANK(OFFSET('12. SEGUIMIENTO 2027'!$P$14,INT((ROW()-13)/2),0)),"",OFFSET('12. SEGUIMIENTO 2027'!$P$14,INT((ROW()-13)/2),0)),IF(ISBLANK(OFFSET('9. METAS'!$W$20,INT((ROW()-14)/2),0)),"",OFFSET('9. METAS'!$W$20,INT((ROW()-14)/2),0)))</f>
        <v/>
      </c>
      <c r="M341" s="246" t="str">
        <f ca="1">IF(MOD(ROW()-13,2)=0,IF(ISBLANK(OFFSET('12. SEGUIMIENTO 2027'!$Q$14,INT((ROW()-13)/2),0)),"",OFFSET('12. SEGUIMIENTO 2027'!$Q$14,INT((ROW()-13)/2),0)),IF(ISBLANK(OFFSET('9. METAS'!$X$20,INT((ROW()-14)/2),0)),"",OFFSET('9. METAS'!$X$20,INT((ROW()-14)/2),0)))</f>
        <v/>
      </c>
      <c r="N341" s="1006" t="str">
        <f t="shared" ref="N341" ca="1" si="324">IFERROR(J341/J342,"ND")</f>
        <v>ND</v>
      </c>
      <c r="O341" s="1008" t="str">
        <f t="shared" ref="O341" ca="1" si="325">IFERROR(((J341+K341)/H341),"ND")</f>
        <v>ND</v>
      </c>
      <c r="P341" s="1010"/>
    </row>
    <row r="342" spans="3:16">
      <c r="C342" s="1025"/>
      <c r="D342" s="1018"/>
      <c r="E342" s="1018"/>
      <c r="F342" s="1021"/>
      <c r="G342" s="1023"/>
      <c r="H342" s="1080"/>
      <c r="I342" s="1012"/>
      <c r="J342" s="244">
        <f ca="1">IF(MOD(ROW()-13,2)=0,IF(ISBLANK(OFFSET('12. SEGUIMIENTO 2027'!$N$14,INT((ROW()-13)/2),0)),"",OFFSET('12. SEGUIMIENTO 2027'!$N$14,INT((ROW()-13)/2),0)),IF(ISBLANK(OFFSET('9. METAS'!$U$20,INT((ROW()-14)/2),0)),"",OFFSET('9. METAS'!$U$20,INT((ROW()-14)/2),0)))</f>
        <v>25</v>
      </c>
      <c r="K342" s="245">
        <f ca="1">IF(MOD(ROW()-13,2)=0,IF(ISBLANK(OFFSET('12. SEGUIMIENTO 2027'!$O$14,INT((ROW()-13)/2),0)),"",OFFSET('12. SEGUIMIENTO 2027'!$O$14,INT((ROW()-13)/2),0)),IF(ISBLANK(OFFSET('9. METAS'!$V$20,INT((ROW()-14)/2),0)),"",OFFSET('9. METAS'!$V$20,INT((ROW()-14)/2),0)))</f>
        <v>25</v>
      </c>
      <c r="L342" s="245">
        <f ca="1">IF(MOD(ROW()-13,2)=0,IF(ISBLANK(OFFSET('12. SEGUIMIENTO 2027'!$P$14,INT((ROW()-13)/2),0)),"",OFFSET('12. SEGUIMIENTO 2027'!$P$14,INT((ROW()-13)/2),0)),IF(ISBLANK(OFFSET('9. METAS'!$W$20,INT((ROW()-14)/2),0)),"",OFFSET('9. METAS'!$W$20,INT((ROW()-14)/2),0)))</f>
        <v>25</v>
      </c>
      <c r="M342" s="246">
        <f ca="1">IF(MOD(ROW()-13,2)=0,IF(ISBLANK(OFFSET('12. SEGUIMIENTO 2027'!$Q$14,INT((ROW()-13)/2),0)),"",OFFSET('12. SEGUIMIENTO 2027'!$Q$14,INT((ROW()-13)/2),0)),IF(ISBLANK(OFFSET('9. METAS'!$X$20,INT((ROW()-14)/2),0)),"",OFFSET('9. METAS'!$X$20,INT((ROW()-14)/2),0)))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80">
        <f ca="1">IF(ISBLANK(OFFSET('9. METAS'!$L$20,INT((ROW()-13)/2),0)),"",OFFSET('9. METAS'!$L$20,INT((ROW()-13)/2),0))</f>
        <v>45</v>
      </c>
      <c r="I343" s="1004"/>
      <c r="J343" s="244" t="str">
        <f ca="1">IF(MOD(ROW()-13,2)=0,IF(ISBLANK(OFFSET('12. SEGUIMIENTO 2027'!$N$14,INT((ROW()-13)/2),0)),"",OFFSET('12. SEGUIMIENTO 2027'!$N$14,INT((ROW()-13)/2),0)),IF(ISBLANK(OFFSET('9. METAS'!$U$20,INT((ROW()-14)/2),0)),"",OFFSET('9. METAS'!$U$20,INT((ROW()-14)/2),0)))</f>
        <v/>
      </c>
      <c r="K343" s="245" t="str">
        <f ca="1">IF(MOD(ROW()-13,2)=0,IF(ISBLANK(OFFSET('12. SEGUIMIENTO 2027'!$O$14,INT((ROW()-13)/2),0)),"",OFFSET('12. SEGUIMIENTO 2027'!$O$14,INT((ROW()-13)/2),0)),IF(ISBLANK(OFFSET('9. METAS'!$V$20,INT((ROW()-14)/2),0)),"",OFFSET('9. METAS'!$V$20,INT((ROW()-14)/2),0)))</f>
        <v/>
      </c>
      <c r="L343" s="245" t="str">
        <f ca="1">IF(MOD(ROW()-13,2)=0,IF(ISBLANK(OFFSET('12. SEGUIMIENTO 2027'!$P$14,INT((ROW()-13)/2),0)),"",OFFSET('12. SEGUIMIENTO 2027'!$P$14,INT((ROW()-13)/2),0)),IF(ISBLANK(OFFSET('9. METAS'!$W$20,INT((ROW()-14)/2),0)),"",OFFSET('9. METAS'!$W$20,INT((ROW()-14)/2),0)))</f>
        <v/>
      </c>
      <c r="M343" s="246" t="str">
        <f ca="1">IF(MOD(ROW()-13,2)=0,IF(ISBLANK(OFFSET('12. SEGUIMIENTO 2027'!$Q$14,INT((ROW()-13)/2),0)),"",OFFSET('12. SEGUIMIENTO 2027'!$Q$14,INT((ROW()-13)/2),0)),IF(ISBLANK(OFFSET('9. METAS'!$X$20,INT((ROW()-14)/2),0)),"",OFFSET('9. METAS'!$X$20,INT((ROW()-14)/2),0)))</f>
        <v/>
      </c>
      <c r="N343" s="1006" t="str">
        <f t="shared" ref="N343" ca="1" si="326">IFERROR(J343/J344,"ND")</f>
        <v>ND</v>
      </c>
      <c r="O343" s="1008" t="str">
        <f t="shared" ref="O343" ca="1" si="327">IFERROR(((J343+K343)/H343),"ND")</f>
        <v>ND</v>
      </c>
      <c r="P343" s="1010"/>
    </row>
    <row r="344" spans="3:16">
      <c r="C344" s="1025"/>
      <c r="D344" s="1018"/>
      <c r="E344" s="1018"/>
      <c r="F344" s="1021"/>
      <c r="G344" s="1023"/>
      <c r="H344" s="1080"/>
      <c r="I344" s="1012"/>
      <c r="J344" s="244">
        <f ca="1">IF(MOD(ROW()-13,2)=0,IF(ISBLANK(OFFSET('12. SEGUIMIENTO 2027'!$N$14,INT((ROW()-13)/2),0)),"",OFFSET('12. SEGUIMIENTO 2027'!$N$14,INT((ROW()-13)/2),0)),IF(ISBLANK(OFFSET('9. METAS'!$U$20,INT((ROW()-14)/2),0)),"",OFFSET('9. METAS'!$U$20,INT((ROW()-14)/2),0)))</f>
        <v>14</v>
      </c>
      <c r="K344" s="245">
        <f ca="1">IF(MOD(ROW()-13,2)=0,IF(ISBLANK(OFFSET('12. SEGUIMIENTO 2027'!$O$14,INT((ROW()-13)/2),0)),"",OFFSET('12. SEGUIMIENTO 2027'!$O$14,INT((ROW()-13)/2),0)),IF(ISBLANK(OFFSET('9. METAS'!$V$20,INT((ROW()-14)/2),0)),"",OFFSET('9. METAS'!$V$20,INT((ROW()-14)/2),0)))</f>
        <v>11</v>
      </c>
      <c r="L344" s="245">
        <f ca="1">IF(MOD(ROW()-13,2)=0,IF(ISBLANK(OFFSET('12. SEGUIMIENTO 2027'!$P$14,INT((ROW()-13)/2),0)),"",OFFSET('12. SEGUIMIENTO 2027'!$P$14,INT((ROW()-13)/2),0)),IF(ISBLANK(OFFSET('9. METAS'!$W$20,INT((ROW()-14)/2),0)),"",OFFSET('9. METAS'!$W$20,INT((ROW()-14)/2),0)))</f>
        <v>10</v>
      </c>
      <c r="M344" s="246">
        <f ca="1">IF(MOD(ROW()-13,2)=0,IF(ISBLANK(OFFSET('12. SEGUIMIENTO 2027'!$Q$14,INT((ROW()-13)/2),0)),"",OFFSET('12. SEGUIMIENTO 2027'!$Q$14,INT((ROW()-13)/2),0)),IF(ISBLANK(OFFSET('9. METAS'!$X$20,INT((ROW()-14)/2),0)),"",OFFSET('9. METAS'!$X$20,INT((ROW()-14)/2),0)))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80" t="str">
        <f ca="1">IF(ISBLANK(OFFSET('9. METAS'!$L$20,INT((ROW()-13)/2),0)),"",OFFSET('9. METAS'!$L$20,INT((ROW()-13)/2),0))</f>
        <v/>
      </c>
      <c r="I345" s="1004"/>
      <c r="J345" s="244" t="str">
        <f ca="1">IF(MOD(ROW()-13,2)=0,IF(ISBLANK(OFFSET('12. SEGUIMIENTO 2027'!$N$14,INT((ROW()-13)/2),0)),"",OFFSET('12. SEGUIMIENTO 2027'!$N$14,INT((ROW()-13)/2),0)),IF(ISBLANK(OFFSET('9. METAS'!$U$20,INT((ROW()-14)/2),0)),"",OFFSET('9. METAS'!$U$20,INT((ROW()-14)/2),0)))</f>
        <v/>
      </c>
      <c r="K345" s="245" t="str">
        <f ca="1">IF(MOD(ROW()-13,2)=0,IF(ISBLANK(OFFSET('12. SEGUIMIENTO 2027'!$O$14,INT((ROW()-13)/2),0)),"",OFFSET('12. SEGUIMIENTO 2027'!$O$14,INT((ROW()-13)/2),0)),IF(ISBLANK(OFFSET('9. METAS'!$V$20,INT((ROW()-14)/2),0)),"",OFFSET('9. METAS'!$V$20,INT((ROW()-14)/2),0)))</f>
        <v/>
      </c>
      <c r="L345" s="245" t="str">
        <f ca="1">IF(MOD(ROW()-13,2)=0,IF(ISBLANK(OFFSET('12. SEGUIMIENTO 2027'!$P$14,INT((ROW()-13)/2),0)),"",OFFSET('12. SEGUIMIENTO 2027'!$P$14,INT((ROW()-13)/2),0)),IF(ISBLANK(OFFSET('9. METAS'!$W$20,INT((ROW()-14)/2),0)),"",OFFSET('9. METAS'!$W$20,INT((ROW()-14)/2),0)))</f>
        <v/>
      </c>
      <c r="M345" s="246" t="str">
        <f ca="1">IF(MOD(ROW()-13,2)=0,IF(ISBLANK(OFFSET('12. SEGUIMIENTO 2027'!$Q$14,INT((ROW()-13)/2),0)),"",OFFSET('12. SEGUIMIENTO 2027'!$Q$14,INT((ROW()-13)/2),0)),IF(ISBLANK(OFFSET('9. METAS'!$X$20,INT((ROW()-14)/2),0)),"",OFFSET('9. METAS'!$X$20,INT((ROW()-14)/2),0)))</f>
        <v/>
      </c>
      <c r="N345" s="1006" t="str">
        <f t="shared" ref="N345" ca="1" si="328">IFERROR(J345/J346,"ND")</f>
        <v>ND</v>
      </c>
      <c r="O345" s="1008" t="str">
        <f t="shared" ref="O345" ca="1" si="329">IFERROR(((J345+K345)/H345),"ND")</f>
        <v>ND</v>
      </c>
      <c r="P345" s="1010"/>
    </row>
    <row r="346" spans="3:16">
      <c r="C346" s="1025"/>
      <c r="D346" s="1018"/>
      <c r="E346" s="1018"/>
      <c r="F346" s="1021"/>
      <c r="G346" s="1023"/>
      <c r="H346" s="1080"/>
      <c r="I346" s="1012"/>
      <c r="J346" s="244" t="str">
        <f ca="1">IF(MOD(ROW()-13,2)=0,IF(ISBLANK(OFFSET('12. SEGUIMIENTO 2027'!$N$14,INT((ROW()-13)/2),0)),"",OFFSET('12. SEGUIMIENTO 2027'!$N$14,INT((ROW()-13)/2),0)),IF(ISBLANK(OFFSET('9. METAS'!$U$20,INT((ROW()-14)/2),0)),"",OFFSET('9. METAS'!$U$20,INT((ROW()-14)/2),0)))</f>
        <v/>
      </c>
      <c r="K346" s="245" t="str">
        <f ca="1">IF(MOD(ROW()-13,2)=0,IF(ISBLANK(OFFSET('12. SEGUIMIENTO 2027'!$O$14,INT((ROW()-13)/2),0)),"",OFFSET('12. SEGUIMIENTO 2027'!$O$14,INT((ROW()-13)/2),0)),IF(ISBLANK(OFFSET('9. METAS'!$V$20,INT((ROW()-14)/2),0)),"",OFFSET('9. METAS'!$V$20,INT((ROW()-14)/2),0)))</f>
        <v/>
      </c>
      <c r="L346" s="245" t="str">
        <f ca="1">IF(MOD(ROW()-13,2)=0,IF(ISBLANK(OFFSET('12. SEGUIMIENTO 2027'!$P$14,INT((ROW()-13)/2),0)),"",OFFSET('12. SEGUIMIENTO 2027'!$P$14,INT((ROW()-13)/2),0)),IF(ISBLANK(OFFSET('9. METAS'!$W$20,INT((ROW()-14)/2),0)),"",OFFSET('9. METAS'!$W$20,INT((ROW()-14)/2),0)))</f>
        <v/>
      </c>
      <c r="M346" s="246" t="str">
        <f ca="1">IF(MOD(ROW()-13,2)=0,IF(ISBLANK(OFFSET('12. SEGUIMIENTO 2027'!$Q$14,INT((ROW()-13)/2),0)),"",OFFSET('12. SEGUIMIENTO 2027'!$Q$14,INT((ROW()-13)/2),0)),IF(ISBLANK(OFFSET('9. METAS'!$X$20,INT((ROW()-14)/2),0)),"",OFFSET('9. METAS'!$X$20,INT((ROW()-14)/2),0)))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80" t="str">
        <f ca="1">IF(ISBLANK(OFFSET('9. METAS'!$L$20,INT((ROW()-13)/2),0)),"",OFFSET('9. METAS'!$L$20,INT((ROW()-13)/2),0))</f>
        <v/>
      </c>
      <c r="I347" s="1004"/>
      <c r="J347" s="244" t="str">
        <f ca="1">IF(MOD(ROW()-13,2)=0,IF(ISBLANK(OFFSET('12. SEGUIMIENTO 2027'!$N$14,INT((ROW()-13)/2),0)),"",OFFSET('12. SEGUIMIENTO 2027'!$N$14,INT((ROW()-13)/2),0)),IF(ISBLANK(OFFSET('9. METAS'!$U$20,INT((ROW()-14)/2),0)),"",OFFSET('9. METAS'!$U$20,INT((ROW()-14)/2),0)))</f>
        <v/>
      </c>
      <c r="K347" s="245" t="str">
        <f ca="1">IF(MOD(ROW()-13,2)=0,IF(ISBLANK(OFFSET('12. SEGUIMIENTO 2027'!$O$14,INT((ROW()-13)/2),0)),"",OFFSET('12. SEGUIMIENTO 2027'!$O$14,INT((ROW()-13)/2),0)),IF(ISBLANK(OFFSET('9. METAS'!$V$20,INT((ROW()-14)/2),0)),"",OFFSET('9. METAS'!$V$20,INT((ROW()-14)/2),0)))</f>
        <v/>
      </c>
      <c r="L347" s="245" t="str">
        <f ca="1">IF(MOD(ROW()-13,2)=0,IF(ISBLANK(OFFSET('12. SEGUIMIENTO 2027'!$P$14,INT((ROW()-13)/2),0)),"",OFFSET('12. SEGUIMIENTO 2027'!$P$14,INT((ROW()-13)/2),0)),IF(ISBLANK(OFFSET('9. METAS'!$W$20,INT((ROW()-14)/2),0)),"",OFFSET('9. METAS'!$W$20,INT((ROW()-14)/2),0)))</f>
        <v/>
      </c>
      <c r="M347" s="246" t="str">
        <f ca="1">IF(MOD(ROW()-13,2)=0,IF(ISBLANK(OFFSET('12. SEGUIMIENTO 2027'!$Q$14,INT((ROW()-13)/2),0)),"",OFFSET('12. SEGUIMIENTO 2027'!$Q$14,INT((ROW()-13)/2),0)),IF(ISBLANK(OFFSET('9. METAS'!$X$20,INT((ROW()-14)/2),0)),"",OFFSET('9. METAS'!$X$20,INT((ROW()-14)/2),0)))</f>
        <v/>
      </c>
      <c r="N347" s="1006" t="str">
        <f t="shared" ref="N347" ca="1" si="330">IFERROR(J347/J348,"ND")</f>
        <v>ND</v>
      </c>
      <c r="O347" s="1008" t="str">
        <f t="shared" ref="O347" ca="1" si="331">IFERROR(((J347+K347)/H347),"ND")</f>
        <v>ND</v>
      </c>
      <c r="P347" s="1010"/>
    </row>
    <row r="348" spans="3:16">
      <c r="C348" s="1025"/>
      <c r="D348" s="1018"/>
      <c r="E348" s="1018"/>
      <c r="F348" s="1021"/>
      <c r="G348" s="1023"/>
      <c r="H348" s="1080"/>
      <c r="I348" s="1012"/>
      <c r="J348" s="244" t="str">
        <f ca="1">IF(MOD(ROW()-13,2)=0,IF(ISBLANK(OFFSET('12. SEGUIMIENTO 2027'!$N$14,INT((ROW()-13)/2),0)),"",OFFSET('12. SEGUIMIENTO 2027'!$N$14,INT((ROW()-13)/2),0)),IF(ISBLANK(OFFSET('9. METAS'!$U$20,INT((ROW()-14)/2),0)),"",OFFSET('9. METAS'!$U$20,INT((ROW()-14)/2),0)))</f>
        <v/>
      </c>
      <c r="K348" s="245" t="str">
        <f ca="1">IF(MOD(ROW()-13,2)=0,IF(ISBLANK(OFFSET('12. SEGUIMIENTO 2027'!$O$14,INT((ROW()-13)/2),0)),"",OFFSET('12. SEGUIMIENTO 2027'!$O$14,INT((ROW()-13)/2),0)),IF(ISBLANK(OFFSET('9. METAS'!$V$20,INT((ROW()-14)/2),0)),"",OFFSET('9. METAS'!$V$20,INT((ROW()-14)/2),0)))</f>
        <v/>
      </c>
      <c r="L348" s="245" t="str">
        <f ca="1">IF(MOD(ROW()-13,2)=0,IF(ISBLANK(OFFSET('12. SEGUIMIENTO 2027'!$P$14,INT((ROW()-13)/2),0)),"",OFFSET('12. SEGUIMIENTO 2027'!$P$14,INT((ROW()-13)/2),0)),IF(ISBLANK(OFFSET('9. METAS'!$W$20,INT((ROW()-14)/2),0)),"",OFFSET('9. METAS'!$W$20,INT((ROW()-14)/2),0)))</f>
        <v/>
      </c>
      <c r="M348" s="246" t="str">
        <f ca="1">IF(MOD(ROW()-13,2)=0,IF(ISBLANK(OFFSET('12. SEGUIMIENTO 2027'!$Q$14,INT((ROW()-13)/2),0)),"",OFFSET('12. SEGUIMIENTO 2027'!$Q$14,INT((ROW()-13)/2),0)),IF(ISBLANK(OFFSET('9. METAS'!$X$20,INT((ROW()-14)/2),0)),"",OFFSET('9. METAS'!$X$20,INT((ROW()-14)/2),0)))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80" t="str">
        <f ca="1">IF(ISBLANK(OFFSET('9. METAS'!$L$20,INT((ROW()-13)/2),0)),"",OFFSET('9. METAS'!$L$20,INT((ROW()-13)/2),0))</f>
        <v/>
      </c>
      <c r="I349" s="1004"/>
      <c r="J349" s="244" t="str">
        <f ca="1">IF(MOD(ROW()-13,2)=0,IF(ISBLANK(OFFSET('12. SEGUIMIENTO 2027'!$N$14,INT((ROW()-13)/2),0)),"",OFFSET('12. SEGUIMIENTO 2027'!$N$14,INT((ROW()-13)/2),0)),IF(ISBLANK(OFFSET('9. METAS'!$U$20,INT((ROW()-14)/2),0)),"",OFFSET('9. METAS'!$U$20,INT((ROW()-14)/2),0)))</f>
        <v/>
      </c>
      <c r="K349" s="245" t="str">
        <f ca="1">IF(MOD(ROW()-13,2)=0,IF(ISBLANK(OFFSET('12. SEGUIMIENTO 2027'!$O$14,INT((ROW()-13)/2),0)),"",OFFSET('12. SEGUIMIENTO 2027'!$O$14,INT((ROW()-13)/2),0)),IF(ISBLANK(OFFSET('9. METAS'!$V$20,INT((ROW()-14)/2),0)),"",OFFSET('9. METAS'!$V$20,INT((ROW()-14)/2),0)))</f>
        <v/>
      </c>
      <c r="L349" s="245" t="str">
        <f ca="1">IF(MOD(ROW()-13,2)=0,IF(ISBLANK(OFFSET('12. SEGUIMIENTO 2027'!$P$14,INT((ROW()-13)/2),0)),"",OFFSET('12. SEGUIMIENTO 2027'!$P$14,INT((ROW()-13)/2),0)),IF(ISBLANK(OFFSET('9. METAS'!$W$20,INT((ROW()-14)/2),0)),"",OFFSET('9. METAS'!$W$20,INT((ROW()-14)/2),0)))</f>
        <v/>
      </c>
      <c r="M349" s="246" t="str">
        <f ca="1">IF(MOD(ROW()-13,2)=0,IF(ISBLANK(OFFSET('12. SEGUIMIENTO 2027'!$Q$14,INT((ROW()-13)/2),0)),"",OFFSET('12. SEGUIMIENTO 2027'!$Q$14,INT((ROW()-13)/2),0)),IF(ISBLANK(OFFSET('9. METAS'!$X$20,INT((ROW()-14)/2),0)),"",OFFSET('9. METAS'!$X$20,INT((ROW()-14)/2),0)))</f>
        <v/>
      </c>
      <c r="N349" s="1006" t="str">
        <f t="shared" ref="N349" ca="1" si="332">IFERROR(J349/J350,"ND")</f>
        <v>ND</v>
      </c>
      <c r="O349" s="1008" t="str">
        <f t="shared" ref="O349" ca="1" si="333">IFERROR(((J349+K349)/H349),"ND")</f>
        <v>ND</v>
      </c>
      <c r="P349" s="1010"/>
    </row>
    <row r="350" spans="3:16">
      <c r="C350" s="1025"/>
      <c r="D350" s="1018"/>
      <c r="E350" s="1018"/>
      <c r="F350" s="1021"/>
      <c r="G350" s="1023"/>
      <c r="H350" s="1080"/>
      <c r="I350" s="1012"/>
      <c r="J350" s="244" t="str">
        <f ca="1">IF(MOD(ROW()-13,2)=0,IF(ISBLANK(OFFSET('12. SEGUIMIENTO 2027'!$N$14,INT((ROW()-13)/2),0)),"",OFFSET('12. SEGUIMIENTO 2027'!$N$14,INT((ROW()-13)/2),0)),IF(ISBLANK(OFFSET('9. METAS'!$U$20,INT((ROW()-14)/2),0)),"",OFFSET('9. METAS'!$U$20,INT((ROW()-14)/2),0)))</f>
        <v/>
      </c>
      <c r="K350" s="245" t="str">
        <f ca="1">IF(MOD(ROW()-13,2)=0,IF(ISBLANK(OFFSET('12. SEGUIMIENTO 2027'!$O$14,INT((ROW()-13)/2),0)),"",OFFSET('12. SEGUIMIENTO 2027'!$O$14,INT((ROW()-13)/2),0)),IF(ISBLANK(OFFSET('9. METAS'!$V$20,INT((ROW()-14)/2),0)),"",OFFSET('9. METAS'!$V$20,INT((ROW()-14)/2),0)))</f>
        <v/>
      </c>
      <c r="L350" s="245" t="str">
        <f ca="1">IF(MOD(ROW()-13,2)=0,IF(ISBLANK(OFFSET('12. SEGUIMIENTO 2027'!$P$14,INT((ROW()-13)/2),0)),"",OFFSET('12. SEGUIMIENTO 2027'!$P$14,INT((ROW()-13)/2),0)),IF(ISBLANK(OFFSET('9. METAS'!$W$20,INT((ROW()-14)/2),0)),"",OFFSET('9. METAS'!$W$20,INT((ROW()-14)/2),0)))</f>
        <v/>
      </c>
      <c r="M350" s="246" t="str">
        <f ca="1">IF(MOD(ROW()-13,2)=0,IF(ISBLANK(OFFSET('12. SEGUIMIENTO 2027'!$Q$14,INT((ROW()-13)/2),0)),"",OFFSET('12. SEGUIMIENTO 2027'!$Q$14,INT((ROW()-13)/2),0)),IF(ISBLANK(OFFSET('9. METAS'!$X$20,INT((ROW()-14)/2),0)),"",OFFSET('9. METAS'!$X$20,INT((ROW()-14)/2),0)))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80" t="str">
        <f ca="1">IF(ISBLANK(OFFSET('9. METAS'!$L$20,INT((ROW()-13)/2),0)),"",OFFSET('9. METAS'!$L$20,INT((ROW()-13)/2),0))</f>
        <v/>
      </c>
      <c r="I351" s="1004"/>
      <c r="J351" s="244" t="str">
        <f ca="1">IF(MOD(ROW()-13,2)=0,IF(ISBLANK(OFFSET('12. SEGUIMIENTO 2027'!$N$14,INT((ROW()-13)/2),0)),"",OFFSET('12. SEGUIMIENTO 2027'!$N$14,INT((ROW()-13)/2),0)),IF(ISBLANK(OFFSET('9. METAS'!$U$20,INT((ROW()-14)/2),0)),"",OFFSET('9. METAS'!$U$20,INT((ROW()-14)/2),0)))</f>
        <v/>
      </c>
      <c r="K351" s="245" t="str">
        <f ca="1">IF(MOD(ROW()-13,2)=0,IF(ISBLANK(OFFSET('12. SEGUIMIENTO 2027'!$O$14,INT((ROW()-13)/2),0)),"",OFFSET('12. SEGUIMIENTO 2027'!$O$14,INT((ROW()-13)/2),0)),IF(ISBLANK(OFFSET('9. METAS'!$V$20,INT((ROW()-14)/2),0)),"",OFFSET('9. METAS'!$V$20,INT((ROW()-14)/2),0)))</f>
        <v/>
      </c>
      <c r="L351" s="245" t="str">
        <f ca="1">IF(MOD(ROW()-13,2)=0,IF(ISBLANK(OFFSET('12. SEGUIMIENTO 2027'!$P$14,INT((ROW()-13)/2),0)),"",OFFSET('12. SEGUIMIENTO 2027'!$P$14,INT((ROW()-13)/2),0)),IF(ISBLANK(OFFSET('9. METAS'!$W$20,INT((ROW()-14)/2),0)),"",OFFSET('9. METAS'!$W$20,INT((ROW()-14)/2),0)))</f>
        <v/>
      </c>
      <c r="M351" s="246" t="str">
        <f ca="1">IF(MOD(ROW()-13,2)=0,IF(ISBLANK(OFFSET('12. SEGUIMIENTO 2027'!$Q$14,INT((ROW()-13)/2),0)),"",OFFSET('12. SEGUIMIENTO 2027'!$Q$14,INT((ROW()-13)/2),0)),IF(ISBLANK(OFFSET('9. METAS'!$X$20,INT((ROW()-14)/2),0)),"",OFFSET('9. METAS'!$X$20,INT((ROW()-14)/2),0)))</f>
        <v/>
      </c>
      <c r="N351" s="1006" t="str">
        <f t="shared" ref="N351" ca="1" si="334">IFERROR(J351/J352,"ND")</f>
        <v>ND</v>
      </c>
      <c r="O351" s="1008" t="str">
        <f t="shared" ref="O351" ca="1" si="335">IFERROR(((J351+K351)/H351),"ND")</f>
        <v>ND</v>
      </c>
      <c r="P351" s="1010"/>
    </row>
    <row r="352" spans="3:16">
      <c r="C352" s="1025"/>
      <c r="D352" s="1018"/>
      <c r="E352" s="1018"/>
      <c r="F352" s="1021"/>
      <c r="G352" s="1023"/>
      <c r="H352" s="1080"/>
      <c r="I352" s="1012"/>
      <c r="J352" s="244" t="str">
        <f ca="1">IF(MOD(ROW()-13,2)=0,IF(ISBLANK(OFFSET('12. SEGUIMIENTO 2027'!$N$14,INT((ROW()-13)/2),0)),"",OFFSET('12. SEGUIMIENTO 2027'!$N$14,INT((ROW()-13)/2),0)),IF(ISBLANK(OFFSET('9. METAS'!$U$20,INT((ROW()-14)/2),0)),"",OFFSET('9. METAS'!$U$20,INT((ROW()-14)/2),0)))</f>
        <v/>
      </c>
      <c r="K352" s="245" t="str">
        <f ca="1">IF(MOD(ROW()-13,2)=0,IF(ISBLANK(OFFSET('12. SEGUIMIENTO 2027'!$O$14,INT((ROW()-13)/2),0)),"",OFFSET('12. SEGUIMIENTO 2027'!$O$14,INT((ROW()-13)/2),0)),IF(ISBLANK(OFFSET('9. METAS'!$V$20,INT((ROW()-14)/2),0)),"",OFFSET('9. METAS'!$V$20,INT((ROW()-14)/2),0)))</f>
        <v/>
      </c>
      <c r="L352" s="245" t="str">
        <f ca="1">IF(MOD(ROW()-13,2)=0,IF(ISBLANK(OFFSET('12. SEGUIMIENTO 2027'!$P$14,INT((ROW()-13)/2),0)),"",OFFSET('12. SEGUIMIENTO 2027'!$P$14,INT((ROW()-13)/2),0)),IF(ISBLANK(OFFSET('9. METAS'!$W$20,INT((ROW()-14)/2),0)),"",OFFSET('9. METAS'!$W$20,INT((ROW()-14)/2),0)))</f>
        <v/>
      </c>
      <c r="M352" s="246" t="str">
        <f ca="1">IF(MOD(ROW()-13,2)=0,IF(ISBLANK(OFFSET('12. SEGUIMIENTO 2027'!$Q$14,INT((ROW()-13)/2),0)),"",OFFSET('12. SEGUIMIENTO 2027'!$Q$14,INT((ROW()-13)/2),0)),IF(ISBLANK(OFFSET('9. METAS'!$X$20,INT((ROW()-14)/2),0)),"",OFFSET('9. METAS'!$X$20,INT((ROW()-14)/2),0)))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80">
        <f ca="1">IF(ISBLANK(OFFSET('9. METAS'!$L$20,INT((ROW()-13)/2),0)),"",OFFSET('9. METAS'!$L$20,INT((ROW()-13)/2),0))</f>
        <v>100</v>
      </c>
      <c r="I353" s="1004"/>
      <c r="J353" s="244" t="str">
        <f ca="1">IF(MOD(ROW()-13,2)=0,IF(ISBLANK(OFFSET('12. SEGUIMIENTO 2027'!$N$14,INT((ROW()-13)/2),0)),"",OFFSET('12. SEGUIMIENTO 2027'!$N$14,INT((ROW()-13)/2),0)),IF(ISBLANK(OFFSET('9. METAS'!$U$20,INT((ROW()-14)/2),0)),"",OFFSET('9. METAS'!$U$20,INT((ROW()-14)/2),0)))</f>
        <v/>
      </c>
      <c r="K353" s="245" t="str">
        <f ca="1">IF(MOD(ROW()-13,2)=0,IF(ISBLANK(OFFSET('12. SEGUIMIENTO 2027'!$O$14,INT((ROW()-13)/2),0)),"",OFFSET('12. SEGUIMIENTO 2027'!$O$14,INT((ROW()-13)/2),0)),IF(ISBLANK(OFFSET('9. METAS'!$V$20,INT((ROW()-14)/2),0)),"",OFFSET('9. METAS'!$V$20,INT((ROW()-14)/2),0)))</f>
        <v/>
      </c>
      <c r="L353" s="245" t="str">
        <f ca="1">IF(MOD(ROW()-13,2)=0,IF(ISBLANK(OFFSET('12. SEGUIMIENTO 2027'!$P$14,INT((ROW()-13)/2),0)),"",OFFSET('12. SEGUIMIENTO 2027'!$P$14,INT((ROW()-13)/2),0)),IF(ISBLANK(OFFSET('9. METAS'!$W$20,INT((ROW()-14)/2),0)),"",OFFSET('9. METAS'!$W$20,INT((ROW()-14)/2),0)))</f>
        <v/>
      </c>
      <c r="M353" s="246" t="str">
        <f ca="1">IF(MOD(ROW()-13,2)=0,IF(ISBLANK(OFFSET('12. SEGUIMIENTO 2027'!$Q$14,INT((ROW()-13)/2),0)),"",OFFSET('12. SEGUIMIENTO 2027'!$Q$14,INT((ROW()-13)/2),0)),IF(ISBLANK(OFFSET('9. METAS'!$X$20,INT((ROW()-14)/2),0)),"",OFFSET('9. METAS'!$X$20,INT((ROW()-14)/2),0)))</f>
        <v/>
      </c>
      <c r="N353" s="1006" t="str">
        <f t="shared" ref="N353" ca="1" si="336">IFERROR(J353/J354,"ND")</f>
        <v>ND</v>
      </c>
      <c r="O353" s="1008" t="str">
        <f t="shared" ref="O353" ca="1" si="337">IFERROR(((J353+K353)/H353),"ND")</f>
        <v>ND</v>
      </c>
      <c r="P353" s="1010"/>
    </row>
    <row r="354" spans="3:16">
      <c r="C354" s="1025"/>
      <c r="D354" s="1018"/>
      <c r="E354" s="1018"/>
      <c r="F354" s="1021"/>
      <c r="G354" s="1023"/>
      <c r="H354" s="1080"/>
      <c r="I354" s="1012"/>
      <c r="J354" s="244">
        <f ca="1">IF(MOD(ROW()-13,2)=0,IF(ISBLANK(OFFSET('12. SEGUIMIENTO 2027'!$N$14,INT((ROW()-13)/2),0)),"",OFFSET('12. SEGUIMIENTO 2027'!$N$14,INT((ROW()-13)/2),0)),IF(ISBLANK(OFFSET('9. METAS'!$U$20,INT((ROW()-14)/2),0)),"",OFFSET('9. METAS'!$U$20,INT((ROW()-14)/2),0)))</f>
        <v>25</v>
      </c>
      <c r="K354" s="245">
        <f ca="1">IF(MOD(ROW()-13,2)=0,IF(ISBLANK(OFFSET('12. SEGUIMIENTO 2027'!$O$14,INT((ROW()-13)/2),0)),"",OFFSET('12. SEGUIMIENTO 2027'!$O$14,INT((ROW()-13)/2),0)),IF(ISBLANK(OFFSET('9. METAS'!$V$20,INT((ROW()-14)/2),0)),"",OFFSET('9. METAS'!$V$20,INT((ROW()-14)/2),0)))</f>
        <v>25</v>
      </c>
      <c r="L354" s="245">
        <f ca="1">IF(MOD(ROW()-13,2)=0,IF(ISBLANK(OFFSET('12. SEGUIMIENTO 2027'!$P$14,INT((ROW()-13)/2),0)),"",OFFSET('12. SEGUIMIENTO 2027'!$P$14,INT((ROW()-13)/2),0)),IF(ISBLANK(OFFSET('9. METAS'!$W$20,INT((ROW()-14)/2),0)),"",OFFSET('9. METAS'!$W$20,INT((ROW()-14)/2),0)))</f>
        <v>25</v>
      </c>
      <c r="M354" s="246">
        <f ca="1">IF(MOD(ROW()-13,2)=0,IF(ISBLANK(OFFSET('12. SEGUIMIENTO 2027'!$Q$14,INT((ROW()-13)/2),0)),"",OFFSET('12. SEGUIMIENTO 2027'!$Q$14,INT((ROW()-13)/2),0)),IF(ISBLANK(OFFSET('9. METAS'!$X$20,INT((ROW()-14)/2),0)),"",OFFSET('9. METAS'!$X$20,INT((ROW()-14)/2),0)))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80">
        <f ca="1">IF(ISBLANK(OFFSET('9. METAS'!$L$20,INT((ROW()-13)/2),0)),"",OFFSET('9. METAS'!$L$20,INT((ROW()-13)/2),0))</f>
        <v>1</v>
      </c>
      <c r="I355" s="1004"/>
      <c r="J355" s="244" t="str">
        <f ca="1">IF(MOD(ROW()-13,2)=0,IF(ISBLANK(OFFSET('12. SEGUIMIENTO 2027'!$N$14,INT((ROW()-13)/2),0)),"",OFFSET('12. SEGUIMIENTO 2027'!$N$14,INT((ROW()-13)/2),0)),IF(ISBLANK(OFFSET('9. METAS'!$U$20,INT((ROW()-14)/2),0)),"",OFFSET('9. METAS'!$U$20,INT((ROW()-14)/2),0)))</f>
        <v/>
      </c>
      <c r="K355" s="245" t="str">
        <f ca="1">IF(MOD(ROW()-13,2)=0,IF(ISBLANK(OFFSET('12. SEGUIMIENTO 2027'!$O$14,INT((ROW()-13)/2),0)),"",OFFSET('12. SEGUIMIENTO 2027'!$O$14,INT((ROW()-13)/2),0)),IF(ISBLANK(OFFSET('9. METAS'!$V$20,INT((ROW()-14)/2),0)),"",OFFSET('9. METAS'!$V$20,INT((ROW()-14)/2),0)))</f>
        <v/>
      </c>
      <c r="L355" s="245" t="str">
        <f ca="1">IF(MOD(ROW()-13,2)=0,IF(ISBLANK(OFFSET('12. SEGUIMIENTO 2027'!$P$14,INT((ROW()-13)/2),0)),"",OFFSET('12. SEGUIMIENTO 2027'!$P$14,INT((ROW()-13)/2),0)),IF(ISBLANK(OFFSET('9. METAS'!$W$20,INT((ROW()-14)/2),0)),"",OFFSET('9. METAS'!$W$20,INT((ROW()-14)/2),0)))</f>
        <v/>
      </c>
      <c r="M355" s="246" t="str">
        <f ca="1">IF(MOD(ROW()-13,2)=0,IF(ISBLANK(OFFSET('12. SEGUIMIENTO 2027'!$Q$14,INT((ROW()-13)/2),0)),"",OFFSET('12. SEGUIMIENTO 2027'!$Q$14,INT((ROW()-13)/2),0)),IF(ISBLANK(OFFSET('9. METAS'!$X$20,INT((ROW()-14)/2),0)),"",OFFSET('9. METAS'!$X$20,INT((ROW()-14)/2),0)))</f>
        <v/>
      </c>
      <c r="N355" s="1006" t="str">
        <f t="shared" ref="N355" ca="1" si="338">IFERROR(J355/J356,"ND")</f>
        <v>ND</v>
      </c>
      <c r="O355" s="1008" t="str">
        <f t="shared" ref="O355" ca="1" si="339">IFERROR(((J355+K355)/H355),"ND")</f>
        <v>ND</v>
      </c>
      <c r="P355" s="1010"/>
    </row>
    <row r="356" spans="3:16">
      <c r="C356" s="1025"/>
      <c r="D356" s="1018"/>
      <c r="E356" s="1018"/>
      <c r="F356" s="1021"/>
      <c r="G356" s="1023"/>
      <c r="H356" s="1080"/>
      <c r="I356" s="1012"/>
      <c r="J356" s="244">
        <f ca="1">IF(MOD(ROW()-13,2)=0,IF(ISBLANK(OFFSET('12. SEGUIMIENTO 2027'!$N$14,INT((ROW()-13)/2),0)),"",OFFSET('12. SEGUIMIENTO 2027'!$N$14,INT((ROW()-13)/2),0)),IF(ISBLANK(OFFSET('9. METAS'!$U$20,INT((ROW()-14)/2),0)),"",OFFSET('9. METAS'!$U$20,INT((ROW()-14)/2),0)))</f>
        <v>0</v>
      </c>
      <c r="K356" s="245">
        <f ca="1">IF(MOD(ROW()-13,2)=0,IF(ISBLANK(OFFSET('12. SEGUIMIENTO 2027'!$O$14,INT((ROW()-13)/2),0)),"",OFFSET('12. SEGUIMIENTO 2027'!$O$14,INT((ROW()-13)/2),0)),IF(ISBLANK(OFFSET('9. METAS'!$V$20,INT((ROW()-14)/2),0)),"",OFFSET('9. METAS'!$V$20,INT((ROW()-14)/2),0)))</f>
        <v>1</v>
      </c>
      <c r="L356" s="245">
        <f ca="1">IF(MOD(ROW()-13,2)=0,IF(ISBLANK(OFFSET('12. SEGUIMIENTO 2027'!$P$14,INT((ROW()-13)/2),0)),"",OFFSET('12. SEGUIMIENTO 2027'!$P$14,INT((ROW()-13)/2),0)),IF(ISBLANK(OFFSET('9. METAS'!$W$20,INT((ROW()-14)/2),0)),"",OFFSET('9. METAS'!$W$20,INT((ROW()-14)/2),0)))</f>
        <v>0</v>
      </c>
      <c r="M356" s="246">
        <f ca="1">IF(MOD(ROW()-13,2)=0,IF(ISBLANK(OFFSET('12. SEGUIMIENTO 2027'!$Q$14,INT((ROW()-13)/2),0)),"",OFFSET('12. SEGUIMIENTO 2027'!$Q$14,INT((ROW()-13)/2),0)),IF(ISBLANK(OFFSET('9. METAS'!$X$20,INT((ROW()-14)/2),0)),"",OFFSET('9. METAS'!$X$20,INT((ROW()-14)/2),0)))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80">
        <f ca="1">IF(ISBLANK(OFFSET('9. METAS'!$L$20,INT((ROW()-13)/2),0)),"",OFFSET('9. METAS'!$L$20,INT((ROW()-13)/2),0))</f>
        <v>2</v>
      </c>
      <c r="I357" s="1004"/>
      <c r="J357" s="244" t="str">
        <f ca="1">IF(MOD(ROW()-13,2)=0,IF(ISBLANK(OFFSET('12. SEGUIMIENTO 2027'!$N$14,INT((ROW()-13)/2),0)),"",OFFSET('12. SEGUIMIENTO 2027'!$N$14,INT((ROW()-13)/2),0)),IF(ISBLANK(OFFSET('9. METAS'!$U$20,INT((ROW()-14)/2),0)),"",OFFSET('9. METAS'!$U$20,INT((ROW()-14)/2),0)))</f>
        <v/>
      </c>
      <c r="K357" s="245" t="str">
        <f ca="1">IF(MOD(ROW()-13,2)=0,IF(ISBLANK(OFFSET('12. SEGUIMIENTO 2027'!$O$14,INT((ROW()-13)/2),0)),"",OFFSET('12. SEGUIMIENTO 2027'!$O$14,INT((ROW()-13)/2),0)),IF(ISBLANK(OFFSET('9. METAS'!$V$20,INT((ROW()-14)/2),0)),"",OFFSET('9. METAS'!$V$20,INT((ROW()-14)/2),0)))</f>
        <v/>
      </c>
      <c r="L357" s="245" t="str">
        <f ca="1">IF(MOD(ROW()-13,2)=0,IF(ISBLANK(OFFSET('12. SEGUIMIENTO 2027'!$P$14,INT((ROW()-13)/2),0)),"",OFFSET('12. SEGUIMIENTO 2027'!$P$14,INT((ROW()-13)/2),0)),IF(ISBLANK(OFFSET('9. METAS'!$W$20,INT((ROW()-14)/2),0)),"",OFFSET('9. METAS'!$W$20,INT((ROW()-14)/2),0)))</f>
        <v/>
      </c>
      <c r="M357" s="246" t="str">
        <f ca="1">IF(MOD(ROW()-13,2)=0,IF(ISBLANK(OFFSET('12. SEGUIMIENTO 2027'!$Q$14,INT((ROW()-13)/2),0)),"",OFFSET('12. SEGUIMIENTO 2027'!$Q$14,INT((ROW()-13)/2),0)),IF(ISBLANK(OFFSET('9. METAS'!$X$20,INT((ROW()-14)/2),0)),"",OFFSET('9. METAS'!$X$20,INT((ROW()-14)/2),0)))</f>
        <v/>
      </c>
      <c r="N357" s="1006" t="str">
        <f t="shared" ref="N357" ca="1" si="340">IFERROR(J357/J358,"ND")</f>
        <v>ND</v>
      </c>
      <c r="O357" s="1008" t="str">
        <f t="shared" ref="O357" ca="1" si="341">IFERROR(((J357+K357)/H357),"ND")</f>
        <v>ND</v>
      </c>
      <c r="P357" s="1010"/>
    </row>
    <row r="358" spans="3:16">
      <c r="C358" s="1025"/>
      <c r="D358" s="1018"/>
      <c r="E358" s="1018"/>
      <c r="F358" s="1021"/>
      <c r="G358" s="1023"/>
      <c r="H358" s="1080"/>
      <c r="I358" s="1012"/>
      <c r="J358" s="244">
        <f ca="1">IF(MOD(ROW()-13,2)=0,IF(ISBLANK(OFFSET('12. SEGUIMIENTO 2027'!$N$14,INT((ROW()-13)/2),0)),"",OFFSET('12. SEGUIMIENTO 2027'!$N$14,INT((ROW()-13)/2),0)),IF(ISBLANK(OFFSET('9. METAS'!$U$20,INT((ROW()-14)/2),0)),"",OFFSET('9. METAS'!$U$20,INT((ROW()-14)/2),0)))</f>
        <v>0</v>
      </c>
      <c r="K358" s="245">
        <f ca="1">IF(MOD(ROW()-13,2)=0,IF(ISBLANK(OFFSET('12. SEGUIMIENTO 2027'!$O$14,INT((ROW()-13)/2),0)),"",OFFSET('12. SEGUIMIENTO 2027'!$O$14,INT((ROW()-13)/2),0)),IF(ISBLANK(OFFSET('9. METAS'!$V$20,INT((ROW()-14)/2),0)),"",OFFSET('9. METAS'!$V$20,INT((ROW()-14)/2),0)))</f>
        <v>0</v>
      </c>
      <c r="L358" s="245">
        <f ca="1">IF(MOD(ROW()-13,2)=0,IF(ISBLANK(OFFSET('12. SEGUIMIENTO 2027'!$P$14,INT((ROW()-13)/2),0)),"",OFFSET('12. SEGUIMIENTO 2027'!$P$14,INT((ROW()-13)/2),0)),IF(ISBLANK(OFFSET('9. METAS'!$W$20,INT((ROW()-14)/2),0)),"",OFFSET('9. METAS'!$W$20,INT((ROW()-14)/2),0)))</f>
        <v>0</v>
      </c>
      <c r="M358" s="246">
        <f ca="1">IF(MOD(ROW()-13,2)=0,IF(ISBLANK(OFFSET('12. SEGUIMIENTO 2027'!$Q$14,INT((ROW()-13)/2),0)),"",OFFSET('12. SEGUIMIENTO 2027'!$Q$14,INT((ROW()-13)/2),0)),IF(ISBLANK(OFFSET('9. METAS'!$X$20,INT((ROW()-14)/2),0)),"",OFFSET('9. METAS'!$X$20,INT((ROW()-14)/2),0)))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80">
        <f ca="1">IF(ISBLANK(OFFSET('9. METAS'!$L$20,INT((ROW()-13)/2),0)),"",OFFSET('9. METAS'!$L$20,INT((ROW()-13)/2),0))</f>
        <v>2</v>
      </c>
      <c r="I359" s="1004"/>
      <c r="J359" s="244" t="str">
        <f ca="1">IF(MOD(ROW()-13,2)=0,IF(ISBLANK(OFFSET('12. SEGUIMIENTO 2027'!$N$14,INT((ROW()-13)/2),0)),"",OFFSET('12. SEGUIMIENTO 2027'!$N$14,INT((ROW()-13)/2),0)),IF(ISBLANK(OFFSET('9. METAS'!$U$20,INT((ROW()-14)/2),0)),"",OFFSET('9. METAS'!$U$20,INT((ROW()-14)/2),0)))</f>
        <v/>
      </c>
      <c r="K359" s="245" t="str">
        <f ca="1">IF(MOD(ROW()-13,2)=0,IF(ISBLANK(OFFSET('12. SEGUIMIENTO 2027'!$O$14,INT((ROW()-13)/2),0)),"",OFFSET('12. SEGUIMIENTO 2027'!$O$14,INT((ROW()-13)/2),0)),IF(ISBLANK(OFFSET('9. METAS'!$V$20,INT((ROW()-14)/2),0)),"",OFFSET('9. METAS'!$V$20,INT((ROW()-14)/2),0)))</f>
        <v/>
      </c>
      <c r="L359" s="245" t="str">
        <f ca="1">IF(MOD(ROW()-13,2)=0,IF(ISBLANK(OFFSET('12. SEGUIMIENTO 2027'!$P$14,INT((ROW()-13)/2),0)),"",OFFSET('12. SEGUIMIENTO 2027'!$P$14,INT((ROW()-13)/2),0)),IF(ISBLANK(OFFSET('9. METAS'!$W$20,INT((ROW()-14)/2),0)),"",OFFSET('9. METAS'!$W$20,INT((ROW()-14)/2),0)))</f>
        <v/>
      </c>
      <c r="M359" s="246" t="str">
        <f ca="1">IF(MOD(ROW()-13,2)=0,IF(ISBLANK(OFFSET('12. SEGUIMIENTO 2027'!$Q$14,INT((ROW()-13)/2),0)),"",OFFSET('12. SEGUIMIENTO 2027'!$Q$14,INT((ROW()-13)/2),0)),IF(ISBLANK(OFFSET('9. METAS'!$X$20,INT((ROW()-14)/2),0)),"",OFFSET('9. METAS'!$X$20,INT((ROW()-14)/2),0)))</f>
        <v/>
      </c>
      <c r="N359" s="1006" t="str">
        <f t="shared" ref="N359" ca="1" si="342">IFERROR(J359/J360,"ND")</f>
        <v>ND</v>
      </c>
      <c r="O359" s="1008" t="str">
        <f t="shared" ref="O359" ca="1" si="343">IFERROR(((J359+K359)/H359),"ND")</f>
        <v>ND</v>
      </c>
      <c r="P359" s="1010"/>
    </row>
    <row r="360" spans="3:16">
      <c r="C360" s="1025"/>
      <c r="D360" s="1018"/>
      <c r="E360" s="1018"/>
      <c r="F360" s="1021"/>
      <c r="G360" s="1023"/>
      <c r="H360" s="1080"/>
      <c r="I360" s="1012"/>
      <c r="J360" s="244">
        <f ca="1">IF(MOD(ROW()-13,2)=0,IF(ISBLANK(OFFSET('12. SEGUIMIENTO 2027'!$N$14,INT((ROW()-13)/2),0)),"",OFFSET('12. SEGUIMIENTO 2027'!$N$14,INT((ROW()-13)/2),0)),IF(ISBLANK(OFFSET('9. METAS'!$U$20,INT((ROW()-14)/2),0)),"",OFFSET('9. METAS'!$U$20,INT((ROW()-14)/2),0)))</f>
        <v>1</v>
      </c>
      <c r="K360" s="245">
        <f ca="1">IF(MOD(ROW()-13,2)=0,IF(ISBLANK(OFFSET('12. SEGUIMIENTO 2027'!$O$14,INT((ROW()-13)/2),0)),"",OFFSET('12. SEGUIMIENTO 2027'!$O$14,INT((ROW()-13)/2),0)),IF(ISBLANK(OFFSET('9. METAS'!$V$20,INT((ROW()-14)/2),0)),"",OFFSET('9. METAS'!$V$20,INT((ROW()-14)/2),0)))</f>
        <v>1</v>
      </c>
      <c r="L360" s="245">
        <f ca="1">IF(MOD(ROW()-13,2)=0,IF(ISBLANK(OFFSET('12. SEGUIMIENTO 2027'!$P$14,INT((ROW()-13)/2),0)),"",OFFSET('12. SEGUIMIENTO 2027'!$P$14,INT((ROW()-13)/2),0)),IF(ISBLANK(OFFSET('9. METAS'!$W$20,INT((ROW()-14)/2),0)),"",OFFSET('9. METAS'!$W$20,INT((ROW()-14)/2),0)))</f>
        <v>0</v>
      </c>
      <c r="M360" s="246">
        <f ca="1">IF(MOD(ROW()-13,2)=0,IF(ISBLANK(OFFSET('12. SEGUIMIENTO 2027'!$Q$14,INT((ROW()-13)/2),0)),"",OFFSET('12. SEGUIMIENTO 2027'!$Q$14,INT((ROW()-13)/2),0)),IF(ISBLANK(OFFSET('9. METAS'!$X$20,INT((ROW()-14)/2),0)),"",OFFSET('9. METAS'!$X$20,INT((ROW()-14)/2),0)))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80" t="str">
        <f ca="1">IF(ISBLANK(OFFSET('9. METAS'!$L$20,INT((ROW()-13)/2),0)),"",OFFSET('9. METAS'!$L$20,INT((ROW()-13)/2),0))</f>
        <v/>
      </c>
      <c r="I361" s="1004"/>
      <c r="J361" s="244" t="str">
        <f ca="1">IF(MOD(ROW()-13,2)=0,IF(ISBLANK(OFFSET('12. SEGUIMIENTO 2027'!$N$14,INT((ROW()-13)/2),0)),"",OFFSET('12. SEGUIMIENTO 2027'!$N$14,INT((ROW()-13)/2),0)),IF(ISBLANK(OFFSET('9. METAS'!$U$20,INT((ROW()-14)/2),0)),"",OFFSET('9. METAS'!$U$20,INT((ROW()-14)/2),0)))</f>
        <v/>
      </c>
      <c r="K361" s="245" t="str">
        <f ca="1">IF(MOD(ROW()-13,2)=0,IF(ISBLANK(OFFSET('12. SEGUIMIENTO 2027'!$O$14,INT((ROW()-13)/2),0)),"",OFFSET('12. SEGUIMIENTO 2027'!$O$14,INT((ROW()-13)/2),0)),IF(ISBLANK(OFFSET('9. METAS'!$V$20,INT((ROW()-14)/2),0)),"",OFFSET('9. METAS'!$V$20,INT((ROW()-14)/2),0)))</f>
        <v/>
      </c>
      <c r="L361" s="245" t="str">
        <f ca="1">IF(MOD(ROW()-13,2)=0,IF(ISBLANK(OFFSET('12. SEGUIMIENTO 2027'!$P$14,INT((ROW()-13)/2),0)),"",OFFSET('12. SEGUIMIENTO 2027'!$P$14,INT((ROW()-13)/2),0)),IF(ISBLANK(OFFSET('9. METAS'!$W$20,INT((ROW()-14)/2),0)),"",OFFSET('9. METAS'!$W$20,INT((ROW()-14)/2),0)))</f>
        <v/>
      </c>
      <c r="M361" s="246" t="str">
        <f ca="1">IF(MOD(ROW()-13,2)=0,IF(ISBLANK(OFFSET('12. SEGUIMIENTO 2027'!$Q$14,INT((ROW()-13)/2),0)),"",OFFSET('12. SEGUIMIENTO 2027'!$Q$14,INT((ROW()-13)/2),0)),IF(ISBLANK(OFFSET('9. METAS'!$X$20,INT((ROW()-14)/2),0)),"",OFFSET('9. METAS'!$X$20,INT((ROW()-14)/2),0)))</f>
        <v/>
      </c>
      <c r="N361" s="1006" t="str">
        <f t="shared" ref="N361" ca="1" si="344">IFERROR(J361/J362,"ND")</f>
        <v>ND</v>
      </c>
      <c r="O361" s="1008" t="str">
        <f t="shared" ref="O361" ca="1" si="345">IFERROR(((J361+K361)/H361),"ND")</f>
        <v>ND</v>
      </c>
      <c r="P361" s="1010"/>
    </row>
    <row r="362" spans="3:16">
      <c r="C362" s="1025"/>
      <c r="D362" s="1018"/>
      <c r="E362" s="1018"/>
      <c r="F362" s="1021"/>
      <c r="G362" s="1023"/>
      <c r="H362" s="1080"/>
      <c r="I362" s="1012"/>
      <c r="J362" s="244" t="str">
        <f ca="1">IF(MOD(ROW()-13,2)=0,IF(ISBLANK(OFFSET('12. SEGUIMIENTO 2027'!$N$14,INT((ROW()-13)/2),0)),"",OFFSET('12. SEGUIMIENTO 2027'!$N$14,INT((ROW()-13)/2),0)),IF(ISBLANK(OFFSET('9. METAS'!$U$20,INT((ROW()-14)/2),0)),"",OFFSET('9. METAS'!$U$20,INT((ROW()-14)/2),0)))</f>
        <v/>
      </c>
      <c r="K362" s="245" t="str">
        <f ca="1">IF(MOD(ROW()-13,2)=0,IF(ISBLANK(OFFSET('12. SEGUIMIENTO 2027'!$O$14,INT((ROW()-13)/2),0)),"",OFFSET('12. SEGUIMIENTO 2027'!$O$14,INT((ROW()-13)/2),0)),IF(ISBLANK(OFFSET('9. METAS'!$V$20,INT((ROW()-14)/2),0)),"",OFFSET('9. METAS'!$V$20,INT((ROW()-14)/2),0)))</f>
        <v/>
      </c>
      <c r="L362" s="245" t="str">
        <f ca="1">IF(MOD(ROW()-13,2)=0,IF(ISBLANK(OFFSET('12. SEGUIMIENTO 2027'!$P$14,INT((ROW()-13)/2),0)),"",OFFSET('12. SEGUIMIENTO 2027'!$P$14,INT((ROW()-13)/2),0)),IF(ISBLANK(OFFSET('9. METAS'!$W$20,INT((ROW()-14)/2),0)),"",OFFSET('9. METAS'!$W$20,INT((ROW()-14)/2),0)))</f>
        <v/>
      </c>
      <c r="M362" s="246" t="str">
        <f ca="1">IF(MOD(ROW()-13,2)=0,IF(ISBLANK(OFFSET('12. SEGUIMIENTO 2027'!$Q$14,INT((ROW()-13)/2),0)),"",OFFSET('12. SEGUIMIENTO 2027'!$Q$14,INT((ROW()-13)/2),0)),IF(ISBLANK(OFFSET('9. METAS'!$X$20,INT((ROW()-14)/2),0)),"",OFFSET('9. METAS'!$X$20,INT((ROW()-14)/2),0)))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80" t="str">
        <f ca="1">IF(ISBLANK(OFFSET('9. METAS'!$L$20,INT((ROW()-13)/2),0)),"",OFFSET('9. METAS'!$L$20,INT((ROW()-13)/2),0))</f>
        <v/>
      </c>
      <c r="I363" s="1004"/>
      <c r="J363" s="244" t="str">
        <f ca="1">IF(MOD(ROW()-13,2)=0,IF(ISBLANK(OFFSET('12. SEGUIMIENTO 2027'!$N$14,INT((ROW()-13)/2),0)),"",OFFSET('12. SEGUIMIENTO 2027'!$N$14,INT((ROW()-13)/2),0)),IF(ISBLANK(OFFSET('9. METAS'!$U$20,INT((ROW()-14)/2),0)),"",OFFSET('9. METAS'!$U$20,INT((ROW()-14)/2),0)))</f>
        <v/>
      </c>
      <c r="K363" s="245" t="str">
        <f ca="1">IF(MOD(ROW()-13,2)=0,IF(ISBLANK(OFFSET('12. SEGUIMIENTO 2027'!$O$14,INT((ROW()-13)/2),0)),"",OFFSET('12. SEGUIMIENTO 2027'!$O$14,INT((ROW()-13)/2),0)),IF(ISBLANK(OFFSET('9. METAS'!$V$20,INT((ROW()-14)/2),0)),"",OFFSET('9. METAS'!$V$20,INT((ROW()-14)/2),0)))</f>
        <v/>
      </c>
      <c r="L363" s="245" t="str">
        <f ca="1">IF(MOD(ROW()-13,2)=0,IF(ISBLANK(OFFSET('12. SEGUIMIENTO 2027'!$P$14,INT((ROW()-13)/2),0)),"",OFFSET('12. SEGUIMIENTO 2027'!$P$14,INT((ROW()-13)/2),0)),IF(ISBLANK(OFFSET('9. METAS'!$W$20,INT((ROW()-14)/2),0)),"",OFFSET('9. METAS'!$W$20,INT((ROW()-14)/2),0)))</f>
        <v/>
      </c>
      <c r="M363" s="246" t="str">
        <f ca="1">IF(MOD(ROW()-13,2)=0,IF(ISBLANK(OFFSET('12. SEGUIMIENTO 2027'!$Q$14,INT((ROW()-13)/2),0)),"",OFFSET('12. SEGUIMIENTO 2027'!$Q$14,INT((ROW()-13)/2),0)),IF(ISBLANK(OFFSET('9. METAS'!$X$20,INT((ROW()-14)/2),0)),"",OFFSET('9. METAS'!$X$20,INT((ROW()-14)/2),0)))</f>
        <v/>
      </c>
      <c r="N363" s="1006" t="str">
        <f t="shared" ref="N363" ca="1" si="346">IFERROR(J363/J364,"ND")</f>
        <v>ND</v>
      </c>
      <c r="O363" s="1008" t="str">
        <f t="shared" ref="O363" ca="1" si="347">IFERROR(((J363+K363)/H363),"ND")</f>
        <v>ND</v>
      </c>
      <c r="P363" s="1010"/>
    </row>
    <row r="364" spans="3:16">
      <c r="C364" s="1025"/>
      <c r="D364" s="1018"/>
      <c r="E364" s="1018"/>
      <c r="F364" s="1021"/>
      <c r="G364" s="1023"/>
      <c r="H364" s="1080"/>
      <c r="I364" s="1012"/>
      <c r="J364" s="244" t="str">
        <f ca="1">IF(MOD(ROW()-13,2)=0,IF(ISBLANK(OFFSET('12. SEGUIMIENTO 2027'!$N$14,INT((ROW()-13)/2),0)),"",OFFSET('12. SEGUIMIENTO 2027'!$N$14,INT((ROW()-13)/2),0)),IF(ISBLANK(OFFSET('9. METAS'!$U$20,INT((ROW()-14)/2),0)),"",OFFSET('9. METAS'!$U$20,INT((ROW()-14)/2),0)))</f>
        <v/>
      </c>
      <c r="K364" s="245" t="str">
        <f ca="1">IF(MOD(ROW()-13,2)=0,IF(ISBLANK(OFFSET('12. SEGUIMIENTO 2027'!$O$14,INT((ROW()-13)/2),0)),"",OFFSET('12. SEGUIMIENTO 2027'!$O$14,INT((ROW()-13)/2),0)),IF(ISBLANK(OFFSET('9. METAS'!$V$20,INT((ROW()-14)/2),0)),"",OFFSET('9. METAS'!$V$20,INT((ROW()-14)/2),0)))</f>
        <v/>
      </c>
      <c r="L364" s="245" t="str">
        <f ca="1">IF(MOD(ROW()-13,2)=0,IF(ISBLANK(OFFSET('12. SEGUIMIENTO 2027'!$P$14,INT((ROW()-13)/2),0)),"",OFFSET('12. SEGUIMIENTO 2027'!$P$14,INT((ROW()-13)/2),0)),IF(ISBLANK(OFFSET('9. METAS'!$W$20,INT((ROW()-14)/2),0)),"",OFFSET('9. METAS'!$W$20,INT((ROW()-14)/2),0)))</f>
        <v/>
      </c>
      <c r="M364" s="246" t="str">
        <f ca="1">IF(MOD(ROW()-13,2)=0,IF(ISBLANK(OFFSET('12. SEGUIMIENTO 2027'!$Q$14,INT((ROW()-13)/2),0)),"",OFFSET('12. SEGUIMIENTO 2027'!$Q$14,INT((ROW()-13)/2),0)),IF(ISBLANK(OFFSET('9. METAS'!$X$20,INT((ROW()-14)/2),0)),"",OFFSET('9. METAS'!$X$20,INT((ROW()-14)/2),0)))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80">
        <f ca="1">IF(ISBLANK(OFFSET('9. METAS'!$L$20,INT((ROW()-13)/2),0)),"",OFFSET('9. METAS'!$L$20,INT((ROW()-13)/2),0))</f>
        <v>100</v>
      </c>
      <c r="I365" s="1004"/>
      <c r="J365" s="244" t="str">
        <f ca="1">IF(MOD(ROW()-13,2)=0,IF(ISBLANK(OFFSET('12. SEGUIMIENTO 2027'!$N$14,INT((ROW()-13)/2),0)),"",OFFSET('12. SEGUIMIENTO 2027'!$N$14,INT((ROW()-13)/2),0)),IF(ISBLANK(OFFSET('9. METAS'!$U$20,INT((ROW()-14)/2),0)),"",OFFSET('9. METAS'!$U$20,INT((ROW()-14)/2),0)))</f>
        <v/>
      </c>
      <c r="K365" s="245" t="str">
        <f ca="1">IF(MOD(ROW()-13,2)=0,IF(ISBLANK(OFFSET('12. SEGUIMIENTO 2027'!$O$14,INT((ROW()-13)/2),0)),"",OFFSET('12. SEGUIMIENTO 2027'!$O$14,INT((ROW()-13)/2),0)),IF(ISBLANK(OFFSET('9. METAS'!$V$20,INT((ROW()-14)/2),0)),"",OFFSET('9. METAS'!$V$20,INT((ROW()-14)/2),0)))</f>
        <v/>
      </c>
      <c r="L365" s="245" t="str">
        <f ca="1">IF(MOD(ROW()-13,2)=0,IF(ISBLANK(OFFSET('12. SEGUIMIENTO 2027'!$P$14,INT((ROW()-13)/2),0)),"",OFFSET('12. SEGUIMIENTO 2027'!$P$14,INT((ROW()-13)/2),0)),IF(ISBLANK(OFFSET('9. METAS'!$W$20,INT((ROW()-14)/2),0)),"",OFFSET('9. METAS'!$W$20,INT((ROW()-14)/2),0)))</f>
        <v/>
      </c>
      <c r="M365" s="246" t="str">
        <f ca="1">IF(MOD(ROW()-13,2)=0,IF(ISBLANK(OFFSET('12. SEGUIMIENTO 2027'!$Q$14,INT((ROW()-13)/2),0)),"",OFFSET('12. SEGUIMIENTO 2027'!$Q$14,INT((ROW()-13)/2),0)),IF(ISBLANK(OFFSET('9. METAS'!$X$20,INT((ROW()-14)/2),0)),"",OFFSET('9. METAS'!$X$20,INT((ROW()-14)/2),0)))</f>
        <v/>
      </c>
      <c r="N365" s="1006" t="str">
        <f t="shared" ref="N365" ca="1" si="348">IFERROR(J365/J366,"ND")</f>
        <v>ND</v>
      </c>
      <c r="O365" s="1008" t="str">
        <f t="shared" ref="O365" ca="1" si="349">IFERROR(((J365+K365)/H365),"ND")</f>
        <v>ND</v>
      </c>
      <c r="P365" s="1010"/>
    </row>
    <row r="366" spans="3:16">
      <c r="C366" s="1025"/>
      <c r="D366" s="1018"/>
      <c r="E366" s="1018"/>
      <c r="F366" s="1021"/>
      <c r="G366" s="1023"/>
      <c r="H366" s="1080"/>
      <c r="I366" s="1012"/>
      <c r="J366" s="244">
        <f ca="1">IF(MOD(ROW()-13,2)=0,IF(ISBLANK(OFFSET('12. SEGUIMIENTO 2027'!$N$14,INT((ROW()-13)/2),0)),"",OFFSET('12. SEGUIMIENTO 2027'!$N$14,INT((ROW()-13)/2),0)),IF(ISBLANK(OFFSET('9. METAS'!$U$20,INT((ROW()-14)/2),0)),"",OFFSET('9. METAS'!$U$20,INT((ROW()-14)/2),0)))</f>
        <v>25</v>
      </c>
      <c r="K366" s="245">
        <f ca="1">IF(MOD(ROW()-13,2)=0,IF(ISBLANK(OFFSET('12. SEGUIMIENTO 2027'!$O$14,INT((ROW()-13)/2),0)),"",OFFSET('12. SEGUIMIENTO 2027'!$O$14,INT((ROW()-13)/2),0)),IF(ISBLANK(OFFSET('9. METAS'!$V$20,INT((ROW()-14)/2),0)),"",OFFSET('9. METAS'!$V$20,INT((ROW()-14)/2),0)))</f>
        <v>25</v>
      </c>
      <c r="L366" s="245">
        <f ca="1">IF(MOD(ROW()-13,2)=0,IF(ISBLANK(OFFSET('12. SEGUIMIENTO 2027'!$P$14,INT((ROW()-13)/2),0)),"",OFFSET('12. SEGUIMIENTO 2027'!$P$14,INT((ROW()-13)/2),0)),IF(ISBLANK(OFFSET('9. METAS'!$W$20,INT((ROW()-14)/2),0)),"",OFFSET('9. METAS'!$W$20,INT((ROW()-14)/2),0)))</f>
        <v>25</v>
      </c>
      <c r="M366" s="246">
        <f ca="1">IF(MOD(ROW()-13,2)=0,IF(ISBLANK(OFFSET('12. SEGUIMIENTO 2027'!$Q$14,INT((ROW()-13)/2),0)),"",OFFSET('12. SEGUIMIENTO 2027'!$Q$14,INT((ROW()-13)/2),0)),IF(ISBLANK(OFFSET('9. METAS'!$X$20,INT((ROW()-14)/2),0)),"",OFFSET('9. METAS'!$X$20,INT((ROW()-14)/2),0)))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80">
        <f ca="1">IF(ISBLANK(OFFSET('9. METAS'!$L$20,INT((ROW()-13)/2),0)),"",OFFSET('9. METAS'!$L$20,INT((ROW()-13)/2),0))</f>
        <v>6980</v>
      </c>
      <c r="I367" s="1004"/>
      <c r="J367" s="244" t="str">
        <f ca="1">IF(MOD(ROW()-13,2)=0,IF(ISBLANK(OFFSET('12. SEGUIMIENTO 2027'!$N$14,INT((ROW()-13)/2),0)),"",OFFSET('12. SEGUIMIENTO 2027'!$N$14,INT((ROW()-13)/2),0)),IF(ISBLANK(OFFSET('9. METAS'!$U$20,INT((ROW()-14)/2),0)),"",OFFSET('9. METAS'!$U$20,INT((ROW()-14)/2),0)))</f>
        <v/>
      </c>
      <c r="K367" s="245" t="str">
        <f ca="1">IF(MOD(ROW()-13,2)=0,IF(ISBLANK(OFFSET('12. SEGUIMIENTO 2027'!$O$14,INT((ROW()-13)/2),0)),"",OFFSET('12. SEGUIMIENTO 2027'!$O$14,INT((ROW()-13)/2),0)),IF(ISBLANK(OFFSET('9. METAS'!$V$20,INT((ROW()-14)/2),0)),"",OFFSET('9. METAS'!$V$20,INT((ROW()-14)/2),0)))</f>
        <v/>
      </c>
      <c r="L367" s="245" t="str">
        <f ca="1">IF(MOD(ROW()-13,2)=0,IF(ISBLANK(OFFSET('12. SEGUIMIENTO 2027'!$P$14,INT((ROW()-13)/2),0)),"",OFFSET('12. SEGUIMIENTO 2027'!$P$14,INT((ROW()-13)/2),0)),IF(ISBLANK(OFFSET('9. METAS'!$W$20,INT((ROW()-14)/2),0)),"",OFFSET('9. METAS'!$W$20,INT((ROW()-14)/2),0)))</f>
        <v/>
      </c>
      <c r="M367" s="246" t="str">
        <f ca="1">IF(MOD(ROW()-13,2)=0,IF(ISBLANK(OFFSET('12. SEGUIMIENTO 2027'!$Q$14,INT((ROW()-13)/2),0)),"",OFFSET('12. SEGUIMIENTO 2027'!$Q$14,INT((ROW()-13)/2),0)),IF(ISBLANK(OFFSET('9. METAS'!$X$20,INT((ROW()-14)/2),0)),"",OFFSET('9. METAS'!$X$20,INT((ROW()-14)/2),0)))</f>
        <v/>
      </c>
      <c r="N367" s="1006" t="str">
        <f t="shared" ref="N367" ca="1" si="350">IFERROR(J367/J368,"ND")</f>
        <v>ND</v>
      </c>
      <c r="O367" s="1008" t="str">
        <f t="shared" ref="O367" ca="1" si="351">IFERROR(((J367+K367)/H367),"ND")</f>
        <v>ND</v>
      </c>
      <c r="P367" s="1010"/>
    </row>
    <row r="368" spans="3:16">
      <c r="C368" s="1025"/>
      <c r="D368" s="1018"/>
      <c r="E368" s="1018"/>
      <c r="F368" s="1021"/>
      <c r="G368" s="1023"/>
      <c r="H368" s="1080"/>
      <c r="I368" s="1012"/>
      <c r="J368" s="244">
        <f ca="1">IF(MOD(ROW()-13,2)=0,IF(ISBLANK(OFFSET('12. SEGUIMIENTO 2027'!$N$14,INT((ROW()-13)/2),0)),"",OFFSET('12. SEGUIMIENTO 2027'!$N$14,INT((ROW()-13)/2),0)),IF(ISBLANK(OFFSET('9. METAS'!$U$20,INT((ROW()-14)/2),0)),"",OFFSET('9. METAS'!$U$20,INT((ROW()-14)/2),0)))</f>
        <v>0</v>
      </c>
      <c r="K368" s="245">
        <f ca="1">IF(MOD(ROW()-13,2)=0,IF(ISBLANK(OFFSET('12. SEGUIMIENTO 2027'!$O$14,INT((ROW()-13)/2),0)),"",OFFSET('12. SEGUIMIENTO 2027'!$O$14,INT((ROW()-13)/2),0)),IF(ISBLANK(OFFSET('9. METAS'!$V$20,INT((ROW()-14)/2),0)),"",OFFSET('9. METAS'!$V$20,INT((ROW()-14)/2),0)))</f>
        <v>3490</v>
      </c>
      <c r="L368" s="245">
        <f ca="1">IF(MOD(ROW()-13,2)=0,IF(ISBLANK(OFFSET('12. SEGUIMIENTO 2027'!$P$14,INT((ROW()-13)/2),0)),"",OFFSET('12. SEGUIMIENTO 2027'!$P$14,INT((ROW()-13)/2),0)),IF(ISBLANK(OFFSET('9. METAS'!$W$20,INT((ROW()-14)/2),0)),"",OFFSET('9. METAS'!$W$20,INT((ROW()-14)/2),0)))</f>
        <v>0</v>
      </c>
      <c r="M368" s="246">
        <f ca="1">IF(MOD(ROW()-13,2)=0,IF(ISBLANK(OFFSET('12. SEGUIMIENTO 2027'!$Q$14,INT((ROW()-13)/2),0)),"",OFFSET('12. SEGUIMIENTO 2027'!$Q$14,INT((ROW()-13)/2),0)),IF(ISBLANK(OFFSET('9. METAS'!$X$20,INT((ROW()-14)/2),0)),"",OFFSET('9. METAS'!$X$20,INT((ROW()-14)/2),0)))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80">
        <f ca="1">IF(ISBLANK(OFFSET('9. METAS'!$L$20,INT((ROW()-13)/2),0)),"",OFFSET('9. METAS'!$L$20,INT((ROW()-13)/2),0))</f>
        <v>20</v>
      </c>
      <c r="I369" s="1004"/>
      <c r="J369" s="244" t="str">
        <f ca="1">IF(MOD(ROW()-13,2)=0,IF(ISBLANK(OFFSET('12. SEGUIMIENTO 2027'!$N$14,INT((ROW()-13)/2),0)),"",OFFSET('12. SEGUIMIENTO 2027'!$N$14,INT((ROW()-13)/2),0)),IF(ISBLANK(OFFSET('9. METAS'!$U$20,INT((ROW()-14)/2),0)),"",OFFSET('9. METAS'!$U$20,INT((ROW()-14)/2),0)))</f>
        <v/>
      </c>
      <c r="K369" s="245" t="str">
        <f ca="1">IF(MOD(ROW()-13,2)=0,IF(ISBLANK(OFFSET('12. SEGUIMIENTO 2027'!$O$14,INT((ROW()-13)/2),0)),"",OFFSET('12. SEGUIMIENTO 2027'!$O$14,INT((ROW()-13)/2),0)),IF(ISBLANK(OFFSET('9. METAS'!$V$20,INT((ROW()-14)/2),0)),"",OFFSET('9. METAS'!$V$20,INT((ROW()-14)/2),0)))</f>
        <v/>
      </c>
      <c r="L369" s="245" t="str">
        <f ca="1">IF(MOD(ROW()-13,2)=0,IF(ISBLANK(OFFSET('12. SEGUIMIENTO 2027'!$P$14,INT((ROW()-13)/2),0)),"",OFFSET('12. SEGUIMIENTO 2027'!$P$14,INT((ROW()-13)/2),0)),IF(ISBLANK(OFFSET('9. METAS'!$W$20,INT((ROW()-14)/2),0)),"",OFFSET('9. METAS'!$W$20,INT((ROW()-14)/2),0)))</f>
        <v/>
      </c>
      <c r="M369" s="246" t="str">
        <f ca="1">IF(MOD(ROW()-13,2)=0,IF(ISBLANK(OFFSET('12. SEGUIMIENTO 2027'!$Q$14,INT((ROW()-13)/2),0)),"",OFFSET('12. SEGUIMIENTO 2027'!$Q$14,INT((ROW()-13)/2),0)),IF(ISBLANK(OFFSET('9. METAS'!$X$20,INT((ROW()-14)/2),0)),"",OFFSET('9. METAS'!$X$20,INT((ROW()-14)/2),0)))</f>
        <v/>
      </c>
      <c r="N369" s="1006" t="str">
        <f t="shared" ref="N369" ca="1" si="352">IFERROR(J369/J370,"ND")</f>
        <v>ND</v>
      </c>
      <c r="O369" s="1008" t="str">
        <f t="shared" ref="O369" ca="1" si="353">IFERROR(((J369+K369)/H369),"ND")</f>
        <v>ND</v>
      </c>
      <c r="P369" s="1010"/>
    </row>
    <row r="370" spans="3:16">
      <c r="C370" s="1025"/>
      <c r="D370" s="1018"/>
      <c r="E370" s="1018"/>
      <c r="F370" s="1021"/>
      <c r="G370" s="1023"/>
      <c r="H370" s="1080"/>
      <c r="I370" s="1012"/>
      <c r="J370" s="244">
        <f ca="1">IF(MOD(ROW()-13,2)=0,IF(ISBLANK(OFFSET('12. SEGUIMIENTO 2027'!$N$14,INT((ROW()-13)/2),0)),"",OFFSET('12. SEGUIMIENTO 2027'!$N$14,INT((ROW()-13)/2),0)),IF(ISBLANK(OFFSET('9. METAS'!$U$20,INT((ROW()-14)/2),0)),"",OFFSET('9. METAS'!$U$20,INT((ROW()-14)/2),0)))</f>
        <v>10</v>
      </c>
      <c r="K370" s="245">
        <f ca="1">IF(MOD(ROW()-13,2)=0,IF(ISBLANK(OFFSET('12. SEGUIMIENTO 2027'!$O$14,INT((ROW()-13)/2),0)),"",OFFSET('12. SEGUIMIENTO 2027'!$O$14,INT((ROW()-13)/2),0)),IF(ISBLANK(OFFSET('9. METAS'!$V$20,INT((ROW()-14)/2),0)),"",OFFSET('9. METAS'!$V$20,INT((ROW()-14)/2),0)))</f>
        <v>6</v>
      </c>
      <c r="L370" s="245">
        <f ca="1">IF(MOD(ROW()-13,2)=0,IF(ISBLANK(OFFSET('12. SEGUIMIENTO 2027'!$P$14,INT((ROW()-13)/2),0)),"",OFFSET('12. SEGUIMIENTO 2027'!$P$14,INT((ROW()-13)/2),0)),IF(ISBLANK(OFFSET('9. METAS'!$W$20,INT((ROW()-14)/2),0)),"",OFFSET('9. METAS'!$W$20,INT((ROW()-14)/2),0)))</f>
        <v>4</v>
      </c>
      <c r="M370" s="246">
        <f ca="1">IF(MOD(ROW()-13,2)=0,IF(ISBLANK(OFFSET('12. SEGUIMIENTO 2027'!$Q$14,INT((ROW()-13)/2),0)),"",OFFSET('12. SEGUIMIENTO 2027'!$Q$14,INT((ROW()-13)/2),0)),IF(ISBLANK(OFFSET('9. METAS'!$X$20,INT((ROW()-14)/2),0)),"",OFFSET('9. METAS'!$X$20,INT((ROW()-14)/2),0)))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80" t="str">
        <f ca="1">IF(ISBLANK(OFFSET('9. METAS'!$L$20,INT((ROW()-13)/2),0)),"",OFFSET('9. METAS'!$L$20,INT((ROW()-13)/2),0))</f>
        <v/>
      </c>
      <c r="I371" s="1004"/>
      <c r="J371" s="244" t="str">
        <f ca="1">IF(MOD(ROW()-13,2)=0,IF(ISBLANK(OFFSET('12. SEGUIMIENTO 2027'!$N$14,INT((ROW()-13)/2),0)),"",OFFSET('12. SEGUIMIENTO 2027'!$N$14,INT((ROW()-13)/2),0)),IF(ISBLANK(OFFSET('9. METAS'!$U$20,INT((ROW()-14)/2),0)),"",OFFSET('9. METAS'!$U$20,INT((ROW()-14)/2),0)))</f>
        <v/>
      </c>
      <c r="K371" s="245" t="str">
        <f ca="1">IF(MOD(ROW()-13,2)=0,IF(ISBLANK(OFFSET('12. SEGUIMIENTO 2027'!$O$14,INT((ROW()-13)/2),0)),"",OFFSET('12. SEGUIMIENTO 2027'!$O$14,INT((ROW()-13)/2),0)),IF(ISBLANK(OFFSET('9. METAS'!$V$20,INT((ROW()-14)/2),0)),"",OFFSET('9. METAS'!$V$20,INT((ROW()-14)/2),0)))</f>
        <v/>
      </c>
      <c r="L371" s="245" t="str">
        <f ca="1">IF(MOD(ROW()-13,2)=0,IF(ISBLANK(OFFSET('12. SEGUIMIENTO 2027'!$P$14,INT((ROW()-13)/2),0)),"",OFFSET('12. SEGUIMIENTO 2027'!$P$14,INT((ROW()-13)/2),0)),IF(ISBLANK(OFFSET('9. METAS'!$W$20,INT((ROW()-14)/2),0)),"",OFFSET('9. METAS'!$W$20,INT((ROW()-14)/2),0)))</f>
        <v/>
      </c>
      <c r="M371" s="246" t="str">
        <f ca="1">IF(MOD(ROW()-13,2)=0,IF(ISBLANK(OFFSET('12. SEGUIMIENTO 2027'!$Q$14,INT((ROW()-13)/2),0)),"",OFFSET('12. SEGUIMIENTO 2027'!$Q$14,INT((ROW()-13)/2),0)),IF(ISBLANK(OFFSET('9. METAS'!$X$20,INT((ROW()-14)/2),0)),"",OFFSET('9. METAS'!$X$20,INT((ROW()-14)/2),0)))</f>
        <v/>
      </c>
      <c r="N371" s="1006" t="str">
        <f t="shared" ref="N371" ca="1" si="354">IFERROR(J371/J372,"ND")</f>
        <v>ND</v>
      </c>
      <c r="O371" s="1008" t="str">
        <f t="shared" ref="O371" ca="1" si="355">IFERROR(((J371+K371)/H371),"ND")</f>
        <v>ND</v>
      </c>
      <c r="P371" s="1010"/>
    </row>
    <row r="372" spans="3:16">
      <c r="C372" s="1025"/>
      <c r="D372" s="1018"/>
      <c r="E372" s="1018"/>
      <c r="F372" s="1021"/>
      <c r="G372" s="1023"/>
      <c r="H372" s="1080"/>
      <c r="I372" s="1012"/>
      <c r="J372" s="244" t="str">
        <f ca="1">IF(MOD(ROW()-13,2)=0,IF(ISBLANK(OFFSET('12. SEGUIMIENTO 2027'!$N$14,INT((ROW()-13)/2),0)),"",OFFSET('12. SEGUIMIENTO 2027'!$N$14,INT((ROW()-13)/2),0)),IF(ISBLANK(OFFSET('9. METAS'!$U$20,INT((ROW()-14)/2),0)),"",OFFSET('9. METAS'!$U$20,INT((ROW()-14)/2),0)))</f>
        <v/>
      </c>
      <c r="K372" s="245" t="str">
        <f ca="1">IF(MOD(ROW()-13,2)=0,IF(ISBLANK(OFFSET('12. SEGUIMIENTO 2027'!$O$14,INT((ROW()-13)/2),0)),"",OFFSET('12. SEGUIMIENTO 2027'!$O$14,INT((ROW()-13)/2),0)),IF(ISBLANK(OFFSET('9. METAS'!$V$20,INT((ROW()-14)/2),0)),"",OFFSET('9. METAS'!$V$20,INT((ROW()-14)/2),0)))</f>
        <v/>
      </c>
      <c r="L372" s="245" t="str">
        <f ca="1">IF(MOD(ROW()-13,2)=0,IF(ISBLANK(OFFSET('12. SEGUIMIENTO 2027'!$P$14,INT((ROW()-13)/2),0)),"",OFFSET('12. SEGUIMIENTO 2027'!$P$14,INT((ROW()-13)/2),0)),IF(ISBLANK(OFFSET('9. METAS'!$W$20,INT((ROW()-14)/2),0)),"",OFFSET('9. METAS'!$W$20,INT((ROW()-14)/2),0)))</f>
        <v/>
      </c>
      <c r="M372" s="246" t="str">
        <f ca="1">IF(MOD(ROW()-13,2)=0,IF(ISBLANK(OFFSET('12. SEGUIMIENTO 2027'!$Q$14,INT((ROW()-13)/2),0)),"",OFFSET('12. SEGUIMIENTO 2027'!$Q$14,INT((ROW()-13)/2),0)),IF(ISBLANK(OFFSET('9. METAS'!$X$20,INT((ROW()-14)/2),0)),"",OFFSET('9. METAS'!$X$20,INT((ROW()-14)/2),0)))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80" t="str">
        <f ca="1">IF(ISBLANK(OFFSET('9. METAS'!$L$20,INT((ROW()-13)/2),0)),"",OFFSET('9. METAS'!$L$20,INT((ROW()-13)/2),0))</f>
        <v/>
      </c>
      <c r="I373" s="1004"/>
      <c r="J373" s="244" t="str">
        <f ca="1">IF(MOD(ROW()-13,2)=0,IF(ISBLANK(OFFSET('12. SEGUIMIENTO 2027'!$N$14,INT((ROW()-13)/2),0)),"",OFFSET('12. SEGUIMIENTO 2027'!$N$14,INT((ROW()-13)/2),0)),IF(ISBLANK(OFFSET('9. METAS'!$U$20,INT((ROW()-14)/2),0)),"",OFFSET('9. METAS'!$U$20,INT((ROW()-14)/2),0)))</f>
        <v/>
      </c>
      <c r="K373" s="245" t="str">
        <f ca="1">IF(MOD(ROW()-13,2)=0,IF(ISBLANK(OFFSET('12. SEGUIMIENTO 2027'!$O$14,INT((ROW()-13)/2),0)),"",OFFSET('12. SEGUIMIENTO 2027'!$O$14,INT((ROW()-13)/2),0)),IF(ISBLANK(OFFSET('9. METAS'!$V$20,INT((ROW()-14)/2),0)),"",OFFSET('9. METAS'!$V$20,INT((ROW()-14)/2),0)))</f>
        <v/>
      </c>
      <c r="L373" s="245" t="str">
        <f ca="1">IF(MOD(ROW()-13,2)=0,IF(ISBLANK(OFFSET('12. SEGUIMIENTO 2027'!$P$14,INT((ROW()-13)/2),0)),"",OFFSET('12. SEGUIMIENTO 2027'!$P$14,INT((ROW()-13)/2),0)),IF(ISBLANK(OFFSET('9. METAS'!$W$20,INT((ROW()-14)/2),0)),"",OFFSET('9. METAS'!$W$20,INT((ROW()-14)/2),0)))</f>
        <v/>
      </c>
      <c r="M373" s="246" t="str">
        <f ca="1">IF(MOD(ROW()-13,2)=0,IF(ISBLANK(OFFSET('12. SEGUIMIENTO 2027'!$Q$14,INT((ROW()-13)/2),0)),"",OFFSET('12. SEGUIMIENTO 2027'!$Q$14,INT((ROW()-13)/2),0)),IF(ISBLANK(OFFSET('9. METAS'!$X$20,INT((ROW()-14)/2),0)),"",OFFSET('9. METAS'!$X$20,INT((ROW()-14)/2),0)))</f>
        <v/>
      </c>
      <c r="N373" s="1006" t="str">
        <f t="shared" ref="N373" ca="1" si="356">IFERROR(J373/J374,"ND")</f>
        <v>ND</v>
      </c>
      <c r="O373" s="1008" t="str">
        <f t="shared" ref="O373" ca="1" si="357">IFERROR(((J373+K373)/H373),"ND")</f>
        <v>ND</v>
      </c>
      <c r="P373" s="1010"/>
    </row>
    <row r="374" spans="3:16">
      <c r="C374" s="1025"/>
      <c r="D374" s="1018"/>
      <c r="E374" s="1018"/>
      <c r="F374" s="1021"/>
      <c r="G374" s="1023"/>
      <c r="H374" s="1080"/>
      <c r="I374" s="1012"/>
      <c r="J374" s="244" t="str">
        <f ca="1">IF(MOD(ROW()-13,2)=0,IF(ISBLANK(OFFSET('12. SEGUIMIENTO 2027'!$N$14,INT((ROW()-13)/2),0)),"",OFFSET('12. SEGUIMIENTO 2027'!$N$14,INT((ROW()-13)/2),0)),IF(ISBLANK(OFFSET('9. METAS'!$U$20,INT((ROW()-14)/2),0)),"",OFFSET('9. METAS'!$U$20,INT((ROW()-14)/2),0)))</f>
        <v/>
      </c>
      <c r="K374" s="245" t="str">
        <f ca="1">IF(MOD(ROW()-13,2)=0,IF(ISBLANK(OFFSET('12. SEGUIMIENTO 2027'!$O$14,INT((ROW()-13)/2),0)),"",OFFSET('12. SEGUIMIENTO 2027'!$O$14,INT((ROW()-13)/2),0)),IF(ISBLANK(OFFSET('9. METAS'!$V$20,INT((ROW()-14)/2),0)),"",OFFSET('9. METAS'!$V$20,INT((ROW()-14)/2),0)))</f>
        <v/>
      </c>
      <c r="L374" s="245" t="str">
        <f ca="1">IF(MOD(ROW()-13,2)=0,IF(ISBLANK(OFFSET('12. SEGUIMIENTO 2027'!$P$14,INT((ROW()-13)/2),0)),"",OFFSET('12. SEGUIMIENTO 2027'!$P$14,INT((ROW()-13)/2),0)),IF(ISBLANK(OFFSET('9. METAS'!$W$20,INT((ROW()-14)/2),0)),"",OFFSET('9. METAS'!$W$20,INT((ROW()-14)/2),0)))</f>
        <v/>
      </c>
      <c r="M374" s="246" t="str">
        <f ca="1">IF(MOD(ROW()-13,2)=0,IF(ISBLANK(OFFSET('12. SEGUIMIENTO 2027'!$Q$14,INT((ROW()-13)/2),0)),"",OFFSET('12. SEGUIMIENTO 2027'!$Q$14,INT((ROW()-13)/2),0)),IF(ISBLANK(OFFSET('9. METAS'!$X$20,INT((ROW()-14)/2),0)),"",OFFSET('9. METAS'!$X$20,INT((ROW()-14)/2),0)))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80" t="str">
        <f ca="1">IF(ISBLANK(OFFSET('9. METAS'!$L$20,INT((ROW()-13)/2),0)),"",OFFSET('9. METAS'!$L$20,INT((ROW()-13)/2),0))</f>
        <v/>
      </c>
      <c r="I375" s="1004"/>
      <c r="J375" s="244" t="str">
        <f ca="1">IF(MOD(ROW()-13,2)=0,IF(ISBLANK(OFFSET('12. SEGUIMIENTO 2027'!$N$14,INT((ROW()-13)/2),0)),"",OFFSET('12. SEGUIMIENTO 2027'!$N$14,INT((ROW()-13)/2),0)),IF(ISBLANK(OFFSET('9. METAS'!$U$20,INT((ROW()-14)/2),0)),"",OFFSET('9. METAS'!$U$20,INT((ROW()-14)/2),0)))</f>
        <v/>
      </c>
      <c r="K375" s="245" t="str">
        <f ca="1">IF(MOD(ROW()-13,2)=0,IF(ISBLANK(OFFSET('12. SEGUIMIENTO 2027'!$O$14,INT((ROW()-13)/2),0)),"",OFFSET('12. SEGUIMIENTO 2027'!$O$14,INT((ROW()-13)/2),0)),IF(ISBLANK(OFFSET('9. METAS'!$V$20,INT((ROW()-14)/2),0)),"",OFFSET('9. METAS'!$V$20,INT((ROW()-14)/2),0)))</f>
        <v/>
      </c>
      <c r="L375" s="245" t="str">
        <f ca="1">IF(MOD(ROW()-13,2)=0,IF(ISBLANK(OFFSET('12. SEGUIMIENTO 2027'!$P$14,INT((ROW()-13)/2),0)),"",OFFSET('12. SEGUIMIENTO 2027'!$P$14,INT((ROW()-13)/2),0)),IF(ISBLANK(OFFSET('9. METAS'!$W$20,INT((ROW()-14)/2),0)),"",OFFSET('9. METAS'!$W$20,INT((ROW()-14)/2),0)))</f>
        <v/>
      </c>
      <c r="M375" s="246" t="str">
        <f ca="1">IF(MOD(ROW()-13,2)=0,IF(ISBLANK(OFFSET('12. SEGUIMIENTO 2027'!$Q$14,INT((ROW()-13)/2),0)),"",OFFSET('12. SEGUIMIENTO 2027'!$Q$14,INT((ROW()-13)/2),0)),IF(ISBLANK(OFFSET('9. METAS'!$X$20,INT((ROW()-14)/2),0)),"",OFFSET('9. METAS'!$X$20,INT((ROW()-14)/2),0)))</f>
        <v/>
      </c>
      <c r="N375" s="1006" t="str">
        <f t="shared" ref="N375" ca="1" si="358">IFERROR(J375/J376,"ND")</f>
        <v>ND</v>
      </c>
      <c r="O375" s="1008" t="str">
        <f t="shared" ref="O375" ca="1" si="359">IFERROR(((J375+K375)/H375),"ND")</f>
        <v>ND</v>
      </c>
      <c r="P375" s="1010"/>
    </row>
    <row r="376" spans="3:16">
      <c r="C376" s="1025"/>
      <c r="D376" s="1018"/>
      <c r="E376" s="1018"/>
      <c r="F376" s="1021"/>
      <c r="G376" s="1023"/>
      <c r="H376" s="1080"/>
      <c r="I376" s="1012"/>
      <c r="J376" s="244" t="str">
        <f ca="1">IF(MOD(ROW()-13,2)=0,IF(ISBLANK(OFFSET('12. SEGUIMIENTO 2027'!$N$14,INT((ROW()-13)/2),0)),"",OFFSET('12. SEGUIMIENTO 2027'!$N$14,INT((ROW()-13)/2),0)),IF(ISBLANK(OFFSET('9. METAS'!$U$20,INT((ROW()-14)/2),0)),"",OFFSET('9. METAS'!$U$20,INT((ROW()-14)/2),0)))</f>
        <v/>
      </c>
      <c r="K376" s="245" t="str">
        <f ca="1">IF(MOD(ROW()-13,2)=0,IF(ISBLANK(OFFSET('12. SEGUIMIENTO 2027'!$O$14,INT((ROW()-13)/2),0)),"",OFFSET('12. SEGUIMIENTO 2027'!$O$14,INT((ROW()-13)/2),0)),IF(ISBLANK(OFFSET('9. METAS'!$V$20,INT((ROW()-14)/2),0)),"",OFFSET('9. METAS'!$V$20,INT((ROW()-14)/2),0)))</f>
        <v/>
      </c>
      <c r="L376" s="245" t="str">
        <f ca="1">IF(MOD(ROW()-13,2)=0,IF(ISBLANK(OFFSET('12. SEGUIMIENTO 2027'!$P$14,INT((ROW()-13)/2),0)),"",OFFSET('12. SEGUIMIENTO 2027'!$P$14,INT((ROW()-13)/2),0)),IF(ISBLANK(OFFSET('9. METAS'!$W$20,INT((ROW()-14)/2),0)),"",OFFSET('9. METAS'!$W$20,INT((ROW()-14)/2),0)))</f>
        <v/>
      </c>
      <c r="M376" s="246" t="str">
        <f ca="1">IF(MOD(ROW()-13,2)=0,IF(ISBLANK(OFFSET('12. SEGUIMIENTO 2027'!$Q$14,INT((ROW()-13)/2),0)),"",OFFSET('12. SEGUIMIENTO 2027'!$Q$14,INT((ROW()-13)/2),0)),IF(ISBLANK(OFFSET('9. METAS'!$X$20,INT((ROW()-14)/2),0)),"",OFFSET('9. METAS'!$X$20,INT((ROW()-14)/2),0)))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80">
        <f ca="1">IF(ISBLANK(OFFSET('9. METAS'!$L$20,INT((ROW()-13)/2),0)),"",OFFSET('9. METAS'!$L$20,INT((ROW()-13)/2),0))</f>
        <v>100</v>
      </c>
      <c r="I377" s="1004"/>
      <c r="J377" s="244" t="str">
        <f ca="1">IF(MOD(ROW()-13,2)=0,IF(ISBLANK(OFFSET('12. SEGUIMIENTO 2027'!$N$14,INT((ROW()-13)/2),0)),"",OFFSET('12. SEGUIMIENTO 2027'!$N$14,INT((ROW()-13)/2),0)),IF(ISBLANK(OFFSET('9. METAS'!$U$20,INT((ROW()-14)/2),0)),"",OFFSET('9. METAS'!$U$20,INT((ROW()-14)/2),0)))</f>
        <v/>
      </c>
      <c r="K377" s="245" t="str">
        <f ca="1">IF(MOD(ROW()-13,2)=0,IF(ISBLANK(OFFSET('12. SEGUIMIENTO 2027'!$O$14,INT((ROW()-13)/2),0)),"",OFFSET('12. SEGUIMIENTO 2027'!$O$14,INT((ROW()-13)/2),0)),IF(ISBLANK(OFFSET('9. METAS'!$V$20,INT((ROW()-14)/2),0)),"",OFFSET('9. METAS'!$V$20,INT((ROW()-14)/2),0)))</f>
        <v/>
      </c>
      <c r="L377" s="245" t="str">
        <f ca="1">IF(MOD(ROW()-13,2)=0,IF(ISBLANK(OFFSET('12. SEGUIMIENTO 2027'!$P$14,INT((ROW()-13)/2),0)),"",OFFSET('12. SEGUIMIENTO 2027'!$P$14,INT((ROW()-13)/2),0)),IF(ISBLANK(OFFSET('9. METAS'!$W$20,INT((ROW()-14)/2),0)),"",OFFSET('9. METAS'!$W$20,INT((ROW()-14)/2),0)))</f>
        <v/>
      </c>
      <c r="M377" s="246" t="str">
        <f ca="1">IF(MOD(ROW()-13,2)=0,IF(ISBLANK(OFFSET('12. SEGUIMIENTO 2027'!$Q$14,INT((ROW()-13)/2),0)),"",OFFSET('12. SEGUIMIENTO 2027'!$Q$14,INT((ROW()-13)/2),0)),IF(ISBLANK(OFFSET('9. METAS'!$X$20,INT((ROW()-14)/2),0)),"",OFFSET('9. METAS'!$X$20,INT((ROW()-14)/2),0)))</f>
        <v/>
      </c>
      <c r="N377" s="1006" t="str">
        <f t="shared" ref="N377" ca="1" si="360">IFERROR(J377/J378,"ND")</f>
        <v>ND</v>
      </c>
      <c r="O377" s="1008" t="str">
        <f t="shared" ref="O377" ca="1" si="361">IFERROR(((J377+K377)/H377),"ND")</f>
        <v>ND</v>
      </c>
      <c r="P377" s="1010"/>
    </row>
    <row r="378" spans="3:16">
      <c r="C378" s="1025"/>
      <c r="D378" s="1018"/>
      <c r="E378" s="1018"/>
      <c r="F378" s="1021"/>
      <c r="G378" s="1023"/>
      <c r="H378" s="1080"/>
      <c r="I378" s="1012"/>
      <c r="J378" s="244">
        <f ca="1">IF(MOD(ROW()-13,2)=0,IF(ISBLANK(OFFSET('12. SEGUIMIENTO 2027'!$N$14,INT((ROW()-13)/2),0)),"",OFFSET('12. SEGUIMIENTO 2027'!$N$14,INT((ROW()-13)/2),0)),IF(ISBLANK(OFFSET('9. METAS'!$U$20,INT((ROW()-14)/2),0)),"",OFFSET('9. METAS'!$U$20,INT((ROW()-14)/2),0)))</f>
        <v>25</v>
      </c>
      <c r="K378" s="245">
        <f ca="1">IF(MOD(ROW()-13,2)=0,IF(ISBLANK(OFFSET('12. SEGUIMIENTO 2027'!$O$14,INT((ROW()-13)/2),0)),"",OFFSET('12. SEGUIMIENTO 2027'!$O$14,INT((ROW()-13)/2),0)),IF(ISBLANK(OFFSET('9. METAS'!$V$20,INT((ROW()-14)/2),0)),"",OFFSET('9. METAS'!$V$20,INT((ROW()-14)/2),0)))</f>
        <v>25</v>
      </c>
      <c r="L378" s="245">
        <f ca="1">IF(MOD(ROW()-13,2)=0,IF(ISBLANK(OFFSET('12. SEGUIMIENTO 2027'!$P$14,INT((ROW()-13)/2),0)),"",OFFSET('12. SEGUIMIENTO 2027'!$P$14,INT((ROW()-13)/2),0)),IF(ISBLANK(OFFSET('9. METAS'!$W$20,INT((ROW()-14)/2),0)),"",OFFSET('9. METAS'!$W$20,INT((ROW()-14)/2),0)))</f>
        <v>25</v>
      </c>
      <c r="M378" s="246">
        <f ca="1">IF(MOD(ROW()-13,2)=0,IF(ISBLANK(OFFSET('12. SEGUIMIENTO 2027'!$Q$14,INT((ROW()-13)/2),0)),"",OFFSET('12. SEGUIMIENTO 2027'!$Q$14,INT((ROW()-13)/2),0)),IF(ISBLANK(OFFSET('9. METAS'!$X$20,INT((ROW()-14)/2),0)),"",OFFSET('9. METAS'!$X$20,INT((ROW()-14)/2),0)))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80">
        <f ca="1">IF(ISBLANK(OFFSET('9. METAS'!$L$20,INT((ROW()-13)/2),0)),"",OFFSET('9. METAS'!$L$20,INT((ROW()-13)/2),0))</f>
        <v>37</v>
      </c>
      <c r="I379" s="1004"/>
      <c r="J379" s="244" t="str">
        <f ca="1">IF(MOD(ROW()-13,2)=0,IF(ISBLANK(OFFSET('12. SEGUIMIENTO 2027'!$N$14,INT((ROW()-13)/2),0)),"",OFFSET('12. SEGUIMIENTO 2027'!$N$14,INT((ROW()-13)/2),0)),IF(ISBLANK(OFFSET('9. METAS'!$U$20,INT((ROW()-14)/2),0)),"",OFFSET('9. METAS'!$U$20,INT((ROW()-14)/2),0)))</f>
        <v/>
      </c>
      <c r="K379" s="245" t="str">
        <f ca="1">IF(MOD(ROW()-13,2)=0,IF(ISBLANK(OFFSET('12. SEGUIMIENTO 2027'!$O$14,INT((ROW()-13)/2),0)),"",OFFSET('12. SEGUIMIENTO 2027'!$O$14,INT((ROW()-13)/2),0)),IF(ISBLANK(OFFSET('9. METAS'!$V$20,INT((ROW()-14)/2),0)),"",OFFSET('9. METAS'!$V$20,INT((ROW()-14)/2),0)))</f>
        <v/>
      </c>
      <c r="L379" s="245" t="str">
        <f ca="1">IF(MOD(ROW()-13,2)=0,IF(ISBLANK(OFFSET('12. SEGUIMIENTO 2027'!$P$14,INT((ROW()-13)/2),0)),"",OFFSET('12. SEGUIMIENTO 2027'!$P$14,INT((ROW()-13)/2),0)),IF(ISBLANK(OFFSET('9. METAS'!$W$20,INT((ROW()-14)/2),0)),"",OFFSET('9. METAS'!$W$20,INT((ROW()-14)/2),0)))</f>
        <v/>
      </c>
      <c r="M379" s="246" t="str">
        <f ca="1">IF(MOD(ROW()-13,2)=0,IF(ISBLANK(OFFSET('12. SEGUIMIENTO 2027'!$Q$14,INT((ROW()-13)/2),0)),"",OFFSET('12. SEGUIMIENTO 2027'!$Q$14,INT((ROW()-13)/2),0)),IF(ISBLANK(OFFSET('9. METAS'!$X$20,INT((ROW()-14)/2),0)),"",OFFSET('9. METAS'!$X$20,INT((ROW()-14)/2),0)))</f>
        <v/>
      </c>
      <c r="N379" s="1006" t="str">
        <f t="shared" ref="N379" ca="1" si="362">IFERROR(J379/J380,"ND")</f>
        <v>ND</v>
      </c>
      <c r="O379" s="1008" t="str">
        <f t="shared" ref="O379" ca="1" si="363">IFERROR(((J379+K379)/H379),"ND")</f>
        <v>ND</v>
      </c>
      <c r="P379" s="1010"/>
    </row>
    <row r="380" spans="3:16">
      <c r="C380" s="1025"/>
      <c r="D380" s="1018"/>
      <c r="E380" s="1018"/>
      <c r="F380" s="1021"/>
      <c r="G380" s="1023"/>
      <c r="H380" s="1080"/>
      <c r="I380" s="1012"/>
      <c r="J380" s="244">
        <f ca="1">IF(MOD(ROW()-13,2)=0,IF(ISBLANK(OFFSET('12. SEGUIMIENTO 2027'!$N$14,INT((ROW()-13)/2),0)),"",OFFSET('12. SEGUIMIENTO 2027'!$N$14,INT((ROW()-13)/2),0)),IF(ISBLANK(OFFSET('9. METAS'!$U$20,INT((ROW()-14)/2),0)),"",OFFSET('9. METAS'!$U$20,INT((ROW()-14)/2),0)))</f>
        <v>8</v>
      </c>
      <c r="K380" s="245">
        <f ca="1">IF(MOD(ROW()-13,2)=0,IF(ISBLANK(OFFSET('12. SEGUIMIENTO 2027'!$O$14,INT((ROW()-13)/2),0)),"",OFFSET('12. SEGUIMIENTO 2027'!$O$14,INT((ROW()-13)/2),0)),IF(ISBLANK(OFFSET('9. METAS'!$V$20,INT((ROW()-14)/2),0)),"",OFFSET('9. METAS'!$V$20,INT((ROW()-14)/2),0)))</f>
        <v>11</v>
      </c>
      <c r="L380" s="245">
        <f ca="1">IF(MOD(ROW()-13,2)=0,IF(ISBLANK(OFFSET('12. SEGUIMIENTO 2027'!$P$14,INT((ROW()-13)/2),0)),"",OFFSET('12. SEGUIMIENTO 2027'!$P$14,INT((ROW()-13)/2),0)),IF(ISBLANK(OFFSET('9. METAS'!$W$20,INT((ROW()-14)/2),0)),"",OFFSET('9. METAS'!$W$20,INT((ROW()-14)/2),0)))</f>
        <v>8</v>
      </c>
      <c r="M380" s="246">
        <f ca="1">IF(MOD(ROW()-13,2)=0,IF(ISBLANK(OFFSET('12. SEGUIMIENTO 2027'!$Q$14,INT((ROW()-13)/2),0)),"",OFFSET('12. SEGUIMIENTO 2027'!$Q$14,INT((ROW()-13)/2),0)),IF(ISBLANK(OFFSET('9. METAS'!$X$20,INT((ROW()-14)/2),0)),"",OFFSET('9. METAS'!$X$20,INT((ROW()-14)/2),0)))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80" t="str">
        <f ca="1">IF(ISBLANK(OFFSET('9. METAS'!$L$20,INT((ROW()-13)/2),0)),"",OFFSET('9. METAS'!$L$20,INT((ROW()-13)/2),0))</f>
        <v/>
      </c>
      <c r="I381" s="1004"/>
      <c r="J381" s="244" t="str">
        <f ca="1">IF(MOD(ROW()-13,2)=0,IF(ISBLANK(OFFSET('12. SEGUIMIENTO 2027'!$N$14,INT((ROW()-13)/2),0)),"",OFFSET('12. SEGUIMIENTO 2027'!$N$14,INT((ROW()-13)/2),0)),IF(ISBLANK(OFFSET('9. METAS'!$U$20,INT((ROW()-14)/2),0)),"",OFFSET('9. METAS'!$U$20,INT((ROW()-14)/2),0)))</f>
        <v/>
      </c>
      <c r="K381" s="245" t="str">
        <f ca="1">IF(MOD(ROW()-13,2)=0,IF(ISBLANK(OFFSET('12. SEGUIMIENTO 2027'!$O$14,INT((ROW()-13)/2),0)),"",OFFSET('12. SEGUIMIENTO 2027'!$O$14,INT((ROW()-13)/2),0)),IF(ISBLANK(OFFSET('9. METAS'!$V$20,INT((ROW()-14)/2),0)),"",OFFSET('9. METAS'!$V$20,INT((ROW()-14)/2),0)))</f>
        <v/>
      </c>
      <c r="L381" s="245" t="str">
        <f ca="1">IF(MOD(ROW()-13,2)=0,IF(ISBLANK(OFFSET('12. SEGUIMIENTO 2027'!$P$14,INT((ROW()-13)/2),0)),"",OFFSET('12. SEGUIMIENTO 2027'!$P$14,INT((ROW()-13)/2),0)),IF(ISBLANK(OFFSET('9. METAS'!$W$20,INT((ROW()-14)/2),0)),"",OFFSET('9. METAS'!$W$20,INT((ROW()-14)/2),0)))</f>
        <v/>
      </c>
      <c r="M381" s="246" t="str">
        <f ca="1">IF(MOD(ROW()-13,2)=0,IF(ISBLANK(OFFSET('12. SEGUIMIENTO 2027'!$Q$14,INT((ROW()-13)/2),0)),"",OFFSET('12. SEGUIMIENTO 2027'!$Q$14,INT((ROW()-13)/2),0)),IF(ISBLANK(OFFSET('9. METAS'!$X$20,INT((ROW()-14)/2),0)),"",OFFSET('9. METAS'!$X$20,INT((ROW()-14)/2),0)))</f>
        <v/>
      </c>
      <c r="N381" s="1006" t="str">
        <f t="shared" ref="N381" ca="1" si="364">IFERROR(J381/J382,"ND")</f>
        <v>ND</v>
      </c>
      <c r="O381" s="1008" t="str">
        <f t="shared" ref="O381" ca="1" si="365">IFERROR(((J381+K381)/H381),"ND")</f>
        <v>ND</v>
      </c>
      <c r="P381" s="1010"/>
    </row>
    <row r="382" spans="3:16">
      <c r="C382" s="1025"/>
      <c r="D382" s="1018"/>
      <c r="E382" s="1018"/>
      <c r="F382" s="1021"/>
      <c r="G382" s="1023"/>
      <c r="H382" s="1080"/>
      <c r="I382" s="1012"/>
      <c r="J382" s="244" t="str">
        <f ca="1">IF(MOD(ROW()-13,2)=0,IF(ISBLANK(OFFSET('12. SEGUIMIENTO 2027'!$N$14,INT((ROW()-13)/2),0)),"",OFFSET('12. SEGUIMIENTO 2027'!$N$14,INT((ROW()-13)/2),0)),IF(ISBLANK(OFFSET('9. METAS'!$U$20,INT((ROW()-14)/2),0)),"",OFFSET('9. METAS'!$U$20,INT((ROW()-14)/2),0)))</f>
        <v/>
      </c>
      <c r="K382" s="245" t="str">
        <f ca="1">IF(MOD(ROW()-13,2)=0,IF(ISBLANK(OFFSET('12. SEGUIMIENTO 2027'!$O$14,INT((ROW()-13)/2),0)),"",OFFSET('12. SEGUIMIENTO 2027'!$O$14,INT((ROW()-13)/2),0)),IF(ISBLANK(OFFSET('9. METAS'!$V$20,INT((ROW()-14)/2),0)),"",OFFSET('9. METAS'!$V$20,INT((ROW()-14)/2),0)))</f>
        <v/>
      </c>
      <c r="L382" s="245" t="str">
        <f ca="1">IF(MOD(ROW()-13,2)=0,IF(ISBLANK(OFFSET('12. SEGUIMIENTO 2027'!$P$14,INT((ROW()-13)/2),0)),"",OFFSET('12. SEGUIMIENTO 2027'!$P$14,INT((ROW()-13)/2),0)),IF(ISBLANK(OFFSET('9. METAS'!$W$20,INT((ROW()-14)/2),0)),"",OFFSET('9. METAS'!$W$20,INT((ROW()-14)/2),0)))</f>
        <v/>
      </c>
      <c r="M382" s="246" t="str">
        <f ca="1">IF(MOD(ROW()-13,2)=0,IF(ISBLANK(OFFSET('12. SEGUIMIENTO 2027'!$Q$14,INT((ROW()-13)/2),0)),"",OFFSET('12. SEGUIMIENTO 2027'!$Q$14,INT((ROW()-13)/2),0)),IF(ISBLANK(OFFSET('9. METAS'!$X$20,INT((ROW()-14)/2),0)),"",OFFSET('9. METAS'!$X$20,INT((ROW()-14)/2),0)))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80" t="str">
        <f ca="1">IF(ISBLANK(OFFSET('9. METAS'!$L$20,INT((ROW()-13)/2),0)),"",OFFSET('9. METAS'!$L$20,INT((ROW()-13)/2),0))</f>
        <v/>
      </c>
      <c r="I383" s="1004"/>
      <c r="J383" s="244" t="str">
        <f ca="1">IF(MOD(ROW()-13,2)=0,IF(ISBLANK(OFFSET('12. SEGUIMIENTO 2027'!$N$14,INT((ROW()-13)/2),0)),"",OFFSET('12. SEGUIMIENTO 2027'!$N$14,INT((ROW()-13)/2),0)),IF(ISBLANK(OFFSET('9. METAS'!$U$20,INT((ROW()-14)/2),0)),"",OFFSET('9. METAS'!$U$20,INT((ROW()-14)/2),0)))</f>
        <v/>
      </c>
      <c r="K383" s="245" t="str">
        <f ca="1">IF(MOD(ROW()-13,2)=0,IF(ISBLANK(OFFSET('12. SEGUIMIENTO 2027'!$O$14,INT((ROW()-13)/2),0)),"",OFFSET('12. SEGUIMIENTO 2027'!$O$14,INT((ROW()-13)/2),0)),IF(ISBLANK(OFFSET('9. METAS'!$V$20,INT((ROW()-14)/2),0)),"",OFFSET('9. METAS'!$V$20,INT((ROW()-14)/2),0)))</f>
        <v/>
      </c>
      <c r="L383" s="245" t="str">
        <f ca="1">IF(MOD(ROW()-13,2)=0,IF(ISBLANK(OFFSET('12. SEGUIMIENTO 2027'!$P$14,INT((ROW()-13)/2),0)),"",OFFSET('12. SEGUIMIENTO 2027'!$P$14,INT((ROW()-13)/2),0)),IF(ISBLANK(OFFSET('9. METAS'!$W$20,INT((ROW()-14)/2),0)),"",OFFSET('9. METAS'!$W$20,INT((ROW()-14)/2),0)))</f>
        <v/>
      </c>
      <c r="M383" s="246" t="str">
        <f ca="1">IF(MOD(ROW()-13,2)=0,IF(ISBLANK(OFFSET('12. SEGUIMIENTO 2027'!$Q$14,INT((ROW()-13)/2),0)),"",OFFSET('12. SEGUIMIENTO 2027'!$Q$14,INT((ROW()-13)/2),0)),IF(ISBLANK(OFFSET('9. METAS'!$X$20,INT((ROW()-14)/2),0)),"",OFFSET('9. METAS'!$X$20,INT((ROW()-14)/2),0)))</f>
        <v/>
      </c>
      <c r="N383" s="1006" t="str">
        <f t="shared" ref="N383" ca="1" si="366">IFERROR(J383/J384,"ND")</f>
        <v>ND</v>
      </c>
      <c r="O383" s="1008" t="str">
        <f t="shared" ref="O383" ca="1" si="367">IFERROR(((J383+K383)/H383),"ND")</f>
        <v>ND</v>
      </c>
      <c r="P383" s="1010"/>
    </row>
    <row r="384" spans="3:16">
      <c r="C384" s="1025"/>
      <c r="D384" s="1018"/>
      <c r="E384" s="1018"/>
      <c r="F384" s="1021"/>
      <c r="G384" s="1023"/>
      <c r="H384" s="1080"/>
      <c r="I384" s="1012"/>
      <c r="J384" s="244" t="str">
        <f ca="1">IF(MOD(ROW()-13,2)=0,IF(ISBLANK(OFFSET('12. SEGUIMIENTO 2027'!$N$14,INT((ROW()-13)/2),0)),"",OFFSET('12. SEGUIMIENTO 2027'!$N$14,INT((ROW()-13)/2),0)),IF(ISBLANK(OFFSET('9. METAS'!$U$20,INT((ROW()-14)/2),0)),"",OFFSET('9. METAS'!$U$20,INT((ROW()-14)/2),0)))</f>
        <v/>
      </c>
      <c r="K384" s="245" t="str">
        <f ca="1">IF(MOD(ROW()-13,2)=0,IF(ISBLANK(OFFSET('12. SEGUIMIENTO 2027'!$O$14,INT((ROW()-13)/2),0)),"",OFFSET('12. SEGUIMIENTO 2027'!$O$14,INT((ROW()-13)/2),0)),IF(ISBLANK(OFFSET('9. METAS'!$V$20,INT((ROW()-14)/2),0)),"",OFFSET('9. METAS'!$V$20,INT((ROW()-14)/2),0)))</f>
        <v/>
      </c>
      <c r="L384" s="245" t="str">
        <f ca="1">IF(MOD(ROW()-13,2)=0,IF(ISBLANK(OFFSET('12. SEGUIMIENTO 2027'!$P$14,INT((ROW()-13)/2),0)),"",OFFSET('12. SEGUIMIENTO 2027'!$P$14,INT((ROW()-13)/2),0)),IF(ISBLANK(OFFSET('9. METAS'!$W$20,INT((ROW()-14)/2),0)),"",OFFSET('9. METAS'!$W$20,INT((ROW()-14)/2),0)))</f>
        <v/>
      </c>
      <c r="M384" s="246" t="str">
        <f ca="1">IF(MOD(ROW()-13,2)=0,IF(ISBLANK(OFFSET('12. SEGUIMIENTO 2027'!$Q$14,INT((ROW()-13)/2),0)),"",OFFSET('12. SEGUIMIENTO 2027'!$Q$14,INT((ROW()-13)/2),0)),IF(ISBLANK(OFFSET('9. METAS'!$X$20,INT((ROW()-14)/2),0)),"",OFFSET('9. METAS'!$X$20,INT((ROW()-14)/2),0)))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80" t="str">
        <f ca="1">IF(ISBLANK(OFFSET('9. METAS'!$L$20,INT((ROW()-13)/2),0)),"",OFFSET('9. METAS'!$L$20,INT((ROW()-13)/2),0))</f>
        <v/>
      </c>
      <c r="I385" s="1004"/>
      <c r="J385" s="244" t="str">
        <f ca="1">IF(MOD(ROW()-13,2)=0,IF(ISBLANK(OFFSET('12. SEGUIMIENTO 2027'!$N$14,INT((ROW()-13)/2),0)),"",OFFSET('12. SEGUIMIENTO 2027'!$N$14,INT((ROW()-13)/2),0)),IF(ISBLANK(OFFSET('9. METAS'!$U$20,INT((ROW()-14)/2),0)),"",OFFSET('9. METAS'!$U$20,INT((ROW()-14)/2),0)))</f>
        <v/>
      </c>
      <c r="K385" s="245" t="str">
        <f ca="1">IF(MOD(ROW()-13,2)=0,IF(ISBLANK(OFFSET('12. SEGUIMIENTO 2027'!$O$14,INT((ROW()-13)/2),0)),"",OFFSET('12. SEGUIMIENTO 2027'!$O$14,INT((ROW()-13)/2),0)),IF(ISBLANK(OFFSET('9. METAS'!$V$20,INT((ROW()-14)/2),0)),"",OFFSET('9. METAS'!$V$20,INT((ROW()-14)/2),0)))</f>
        <v/>
      </c>
      <c r="L385" s="245" t="str">
        <f ca="1">IF(MOD(ROW()-13,2)=0,IF(ISBLANK(OFFSET('12. SEGUIMIENTO 2027'!$P$14,INT((ROW()-13)/2),0)),"",OFFSET('12. SEGUIMIENTO 2027'!$P$14,INT((ROW()-13)/2),0)),IF(ISBLANK(OFFSET('9. METAS'!$W$20,INT((ROW()-14)/2),0)),"",OFFSET('9. METAS'!$W$20,INT((ROW()-14)/2),0)))</f>
        <v/>
      </c>
      <c r="M385" s="246" t="str">
        <f ca="1">IF(MOD(ROW()-13,2)=0,IF(ISBLANK(OFFSET('12. SEGUIMIENTO 2027'!$Q$14,INT((ROW()-13)/2),0)),"",OFFSET('12. SEGUIMIENTO 2027'!$Q$14,INT((ROW()-13)/2),0)),IF(ISBLANK(OFFSET('9. METAS'!$X$20,INT((ROW()-14)/2),0)),"",OFFSET('9. METAS'!$X$20,INT((ROW()-14)/2),0)))</f>
        <v/>
      </c>
      <c r="N385" s="1006" t="str">
        <f t="shared" ref="N385" ca="1" si="368">IFERROR(J385/J386,"ND")</f>
        <v>ND</v>
      </c>
      <c r="O385" s="1008" t="str">
        <f t="shared" ref="O385" ca="1" si="369">IFERROR(((J385+K385)/H385),"ND")</f>
        <v>ND</v>
      </c>
      <c r="P385" s="1010"/>
    </row>
    <row r="386" spans="3:16">
      <c r="C386" s="1025"/>
      <c r="D386" s="1018"/>
      <c r="E386" s="1018"/>
      <c r="F386" s="1021"/>
      <c r="G386" s="1023"/>
      <c r="H386" s="1080"/>
      <c r="I386" s="1012"/>
      <c r="J386" s="244" t="str">
        <f ca="1">IF(MOD(ROW()-13,2)=0,IF(ISBLANK(OFFSET('12. SEGUIMIENTO 2027'!$N$14,INT((ROW()-13)/2),0)),"",OFFSET('12. SEGUIMIENTO 2027'!$N$14,INT((ROW()-13)/2),0)),IF(ISBLANK(OFFSET('9. METAS'!$U$20,INT((ROW()-14)/2),0)),"",OFFSET('9. METAS'!$U$20,INT((ROW()-14)/2),0)))</f>
        <v/>
      </c>
      <c r="K386" s="245" t="str">
        <f ca="1">IF(MOD(ROW()-13,2)=0,IF(ISBLANK(OFFSET('12. SEGUIMIENTO 2027'!$O$14,INT((ROW()-13)/2),0)),"",OFFSET('12. SEGUIMIENTO 2027'!$O$14,INT((ROW()-13)/2),0)),IF(ISBLANK(OFFSET('9. METAS'!$V$20,INT((ROW()-14)/2),0)),"",OFFSET('9. METAS'!$V$20,INT((ROW()-14)/2),0)))</f>
        <v/>
      </c>
      <c r="L386" s="245" t="str">
        <f ca="1">IF(MOD(ROW()-13,2)=0,IF(ISBLANK(OFFSET('12. SEGUIMIENTO 2027'!$P$14,INT((ROW()-13)/2),0)),"",OFFSET('12. SEGUIMIENTO 2027'!$P$14,INT((ROW()-13)/2),0)),IF(ISBLANK(OFFSET('9. METAS'!$W$20,INT((ROW()-14)/2),0)),"",OFFSET('9. METAS'!$W$20,INT((ROW()-14)/2),0)))</f>
        <v/>
      </c>
      <c r="M386" s="246" t="str">
        <f ca="1">IF(MOD(ROW()-13,2)=0,IF(ISBLANK(OFFSET('12. SEGUIMIENTO 2027'!$Q$14,INT((ROW()-13)/2),0)),"",OFFSET('12. SEGUIMIENTO 2027'!$Q$14,INT((ROW()-13)/2),0)),IF(ISBLANK(OFFSET('9. METAS'!$X$20,INT((ROW()-14)/2),0)),"",OFFSET('9. METAS'!$X$20,INT((ROW()-14)/2),0)))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80" t="str">
        <f ca="1">IF(ISBLANK(OFFSET('9. METAS'!$L$20,INT((ROW()-13)/2),0)),"",OFFSET('9. METAS'!$L$20,INT((ROW()-13)/2),0))</f>
        <v/>
      </c>
      <c r="I387" s="1004"/>
      <c r="J387" s="244" t="str">
        <f ca="1">IF(MOD(ROW()-13,2)=0,IF(ISBLANK(OFFSET('12. SEGUIMIENTO 2027'!$N$14,INT((ROW()-13)/2),0)),"",OFFSET('12. SEGUIMIENTO 2027'!$N$14,INT((ROW()-13)/2),0)),IF(ISBLANK(OFFSET('9. METAS'!$U$20,INT((ROW()-14)/2),0)),"",OFFSET('9. METAS'!$U$20,INT((ROW()-14)/2),0)))</f>
        <v/>
      </c>
      <c r="K387" s="245" t="str">
        <f ca="1">IF(MOD(ROW()-13,2)=0,IF(ISBLANK(OFFSET('12. SEGUIMIENTO 2027'!$O$14,INT((ROW()-13)/2),0)),"",OFFSET('12. SEGUIMIENTO 2027'!$O$14,INT((ROW()-13)/2),0)),IF(ISBLANK(OFFSET('9. METAS'!$V$20,INT((ROW()-14)/2),0)),"",OFFSET('9. METAS'!$V$20,INT((ROW()-14)/2),0)))</f>
        <v/>
      </c>
      <c r="L387" s="245" t="str">
        <f ca="1">IF(MOD(ROW()-13,2)=0,IF(ISBLANK(OFFSET('12. SEGUIMIENTO 2027'!$P$14,INT((ROW()-13)/2),0)),"",OFFSET('12. SEGUIMIENTO 2027'!$P$14,INT((ROW()-13)/2),0)),IF(ISBLANK(OFFSET('9. METAS'!$W$20,INT((ROW()-14)/2),0)),"",OFFSET('9. METAS'!$W$20,INT((ROW()-14)/2),0)))</f>
        <v/>
      </c>
      <c r="M387" s="246" t="str">
        <f ca="1">IF(MOD(ROW()-13,2)=0,IF(ISBLANK(OFFSET('12. SEGUIMIENTO 2027'!$Q$14,INT((ROW()-13)/2),0)),"",OFFSET('12. SEGUIMIENTO 2027'!$Q$14,INT((ROW()-13)/2),0)),IF(ISBLANK(OFFSET('9. METAS'!$X$20,INT((ROW()-14)/2),0)),"",OFFSET('9. METAS'!$X$20,INT((ROW()-14)/2),0)))</f>
        <v/>
      </c>
      <c r="N387" s="1006" t="str">
        <f t="shared" ref="N387" ca="1" si="370">IFERROR(J387/J388,"ND")</f>
        <v>ND</v>
      </c>
      <c r="O387" s="1008" t="str">
        <f t="shared" ref="O387" ca="1" si="371">IFERROR(((J387+K387)/H387),"ND")</f>
        <v>ND</v>
      </c>
      <c r="P387" s="1010"/>
    </row>
    <row r="388" spans="3:16">
      <c r="C388" s="1025"/>
      <c r="D388" s="1018"/>
      <c r="E388" s="1018"/>
      <c r="F388" s="1021"/>
      <c r="G388" s="1023"/>
      <c r="H388" s="1080"/>
      <c r="I388" s="1012"/>
      <c r="J388" s="244" t="str">
        <f ca="1">IF(MOD(ROW()-13,2)=0,IF(ISBLANK(OFFSET('12. SEGUIMIENTO 2027'!$N$14,INT((ROW()-13)/2),0)),"",OFFSET('12. SEGUIMIENTO 2027'!$N$14,INT((ROW()-13)/2),0)),IF(ISBLANK(OFFSET('9. METAS'!$U$20,INT((ROW()-14)/2),0)),"",OFFSET('9. METAS'!$U$20,INT((ROW()-14)/2),0)))</f>
        <v/>
      </c>
      <c r="K388" s="245" t="str">
        <f ca="1">IF(MOD(ROW()-13,2)=0,IF(ISBLANK(OFFSET('12. SEGUIMIENTO 2027'!$O$14,INT((ROW()-13)/2),0)),"",OFFSET('12. SEGUIMIENTO 2027'!$O$14,INT((ROW()-13)/2),0)),IF(ISBLANK(OFFSET('9. METAS'!$V$20,INT((ROW()-14)/2),0)),"",OFFSET('9. METAS'!$V$20,INT((ROW()-14)/2),0)))</f>
        <v/>
      </c>
      <c r="L388" s="245" t="str">
        <f ca="1">IF(MOD(ROW()-13,2)=0,IF(ISBLANK(OFFSET('12. SEGUIMIENTO 2027'!$P$14,INT((ROW()-13)/2),0)),"",OFFSET('12. SEGUIMIENTO 2027'!$P$14,INT((ROW()-13)/2),0)),IF(ISBLANK(OFFSET('9. METAS'!$W$20,INT((ROW()-14)/2),0)),"",OFFSET('9. METAS'!$W$20,INT((ROW()-14)/2),0)))</f>
        <v/>
      </c>
      <c r="M388" s="246" t="str">
        <f ca="1">IF(MOD(ROW()-13,2)=0,IF(ISBLANK(OFFSET('12. SEGUIMIENTO 2027'!$Q$14,INT((ROW()-13)/2),0)),"",OFFSET('12. SEGUIMIENTO 2027'!$Q$14,INT((ROW()-13)/2),0)),IF(ISBLANK(OFFSET('9. METAS'!$X$20,INT((ROW()-14)/2),0)),"",OFFSET('9. METAS'!$X$20,INT((ROW()-14)/2),0)))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80">
        <f ca="1">IF(ISBLANK(OFFSET('9. METAS'!$L$20,INT((ROW()-13)/2),0)),"",OFFSET('9. METAS'!$L$20,INT((ROW()-13)/2),0))</f>
        <v>100</v>
      </c>
      <c r="I389" s="1004"/>
      <c r="J389" s="244" t="str">
        <f ca="1">IF(MOD(ROW()-13,2)=0,IF(ISBLANK(OFFSET('12. SEGUIMIENTO 2027'!$N$14,INT((ROW()-13)/2),0)),"",OFFSET('12. SEGUIMIENTO 2027'!$N$14,INT((ROW()-13)/2),0)),IF(ISBLANK(OFFSET('9. METAS'!$U$20,INT((ROW()-14)/2),0)),"",OFFSET('9. METAS'!$U$20,INT((ROW()-14)/2),0)))</f>
        <v/>
      </c>
      <c r="K389" s="245" t="str">
        <f ca="1">IF(MOD(ROW()-13,2)=0,IF(ISBLANK(OFFSET('12. SEGUIMIENTO 2027'!$O$14,INT((ROW()-13)/2),0)),"",OFFSET('12. SEGUIMIENTO 2027'!$O$14,INT((ROW()-13)/2),0)),IF(ISBLANK(OFFSET('9. METAS'!$V$20,INT((ROW()-14)/2),0)),"",OFFSET('9. METAS'!$V$20,INT((ROW()-14)/2),0)))</f>
        <v/>
      </c>
      <c r="L389" s="245" t="str">
        <f ca="1">IF(MOD(ROW()-13,2)=0,IF(ISBLANK(OFFSET('12. SEGUIMIENTO 2027'!$P$14,INT((ROW()-13)/2),0)),"",OFFSET('12. SEGUIMIENTO 2027'!$P$14,INT((ROW()-13)/2),0)),IF(ISBLANK(OFFSET('9. METAS'!$W$20,INT((ROW()-14)/2),0)),"",OFFSET('9. METAS'!$W$20,INT((ROW()-14)/2),0)))</f>
        <v/>
      </c>
      <c r="M389" s="246" t="str">
        <f ca="1">IF(MOD(ROW()-13,2)=0,IF(ISBLANK(OFFSET('12. SEGUIMIENTO 2027'!$Q$14,INT((ROW()-13)/2),0)),"",OFFSET('12. SEGUIMIENTO 2027'!$Q$14,INT((ROW()-13)/2),0)),IF(ISBLANK(OFFSET('9. METAS'!$X$20,INT((ROW()-14)/2),0)),"",OFFSET('9. METAS'!$X$20,INT((ROW()-14)/2),0)))</f>
        <v/>
      </c>
      <c r="N389" s="1006" t="str">
        <f t="shared" ref="N389" ca="1" si="372">IFERROR(J389/J390,"ND")</f>
        <v>ND</v>
      </c>
      <c r="O389" s="1008" t="str">
        <f t="shared" ref="O389" ca="1" si="373">IFERROR(((J389+K389)/H389),"ND")</f>
        <v>ND</v>
      </c>
      <c r="P389" s="1010"/>
    </row>
    <row r="390" spans="3:16">
      <c r="C390" s="1025"/>
      <c r="D390" s="1018"/>
      <c r="E390" s="1018"/>
      <c r="F390" s="1021"/>
      <c r="G390" s="1023"/>
      <c r="H390" s="1080"/>
      <c r="I390" s="1012"/>
      <c r="J390" s="244">
        <f ca="1">IF(MOD(ROW()-13,2)=0,IF(ISBLANK(OFFSET('12. SEGUIMIENTO 2027'!$N$14,INT((ROW()-13)/2),0)),"",OFFSET('12. SEGUIMIENTO 2027'!$N$14,INT((ROW()-13)/2),0)),IF(ISBLANK(OFFSET('9. METAS'!$U$20,INT((ROW()-14)/2),0)),"",OFFSET('9. METAS'!$U$20,INT((ROW()-14)/2),0)))</f>
        <v>25</v>
      </c>
      <c r="K390" s="245">
        <f ca="1">IF(MOD(ROW()-13,2)=0,IF(ISBLANK(OFFSET('12. SEGUIMIENTO 2027'!$O$14,INT((ROW()-13)/2),0)),"",OFFSET('12. SEGUIMIENTO 2027'!$O$14,INT((ROW()-13)/2),0)),IF(ISBLANK(OFFSET('9. METAS'!$V$20,INT((ROW()-14)/2),0)),"",OFFSET('9. METAS'!$V$20,INT((ROW()-14)/2),0)))</f>
        <v>25</v>
      </c>
      <c r="L390" s="245">
        <f ca="1">IF(MOD(ROW()-13,2)=0,IF(ISBLANK(OFFSET('12. SEGUIMIENTO 2027'!$P$14,INT((ROW()-13)/2),0)),"",OFFSET('12. SEGUIMIENTO 2027'!$P$14,INT((ROW()-13)/2),0)),IF(ISBLANK(OFFSET('9. METAS'!$W$20,INT((ROW()-14)/2),0)),"",OFFSET('9. METAS'!$W$20,INT((ROW()-14)/2),0)))</f>
        <v>25</v>
      </c>
      <c r="M390" s="246">
        <f ca="1">IF(MOD(ROW()-13,2)=0,IF(ISBLANK(OFFSET('12. SEGUIMIENTO 2027'!$Q$14,INT((ROW()-13)/2),0)),"",OFFSET('12. SEGUIMIENTO 2027'!$Q$14,INT((ROW()-13)/2),0)),IF(ISBLANK(OFFSET('9. METAS'!$X$20,INT((ROW()-14)/2),0)),"",OFFSET('9. METAS'!$X$20,INT((ROW()-14)/2),0)))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80">
        <f ca="1">IF(ISBLANK(OFFSET('9. METAS'!$L$20,INT((ROW()-13)/2),0)),"",OFFSET('9. METAS'!$L$20,INT((ROW()-13)/2),0))</f>
        <v>225</v>
      </c>
      <c r="I391" s="1004"/>
      <c r="J391" s="244" t="str">
        <f ca="1">IF(MOD(ROW()-13,2)=0,IF(ISBLANK(OFFSET('12. SEGUIMIENTO 2027'!$N$14,INT((ROW()-13)/2),0)),"",OFFSET('12. SEGUIMIENTO 2027'!$N$14,INT((ROW()-13)/2),0)),IF(ISBLANK(OFFSET('9. METAS'!$U$20,INT((ROW()-14)/2),0)),"",OFFSET('9. METAS'!$U$20,INT((ROW()-14)/2),0)))</f>
        <v/>
      </c>
      <c r="K391" s="245" t="str">
        <f ca="1">IF(MOD(ROW()-13,2)=0,IF(ISBLANK(OFFSET('12. SEGUIMIENTO 2027'!$O$14,INT((ROW()-13)/2),0)),"",OFFSET('12. SEGUIMIENTO 2027'!$O$14,INT((ROW()-13)/2),0)),IF(ISBLANK(OFFSET('9. METAS'!$V$20,INT((ROW()-14)/2),0)),"",OFFSET('9. METAS'!$V$20,INT((ROW()-14)/2),0)))</f>
        <v/>
      </c>
      <c r="L391" s="245" t="str">
        <f ca="1">IF(MOD(ROW()-13,2)=0,IF(ISBLANK(OFFSET('12. SEGUIMIENTO 2027'!$P$14,INT((ROW()-13)/2),0)),"",OFFSET('12. SEGUIMIENTO 2027'!$P$14,INT((ROW()-13)/2),0)),IF(ISBLANK(OFFSET('9. METAS'!$W$20,INT((ROW()-14)/2),0)),"",OFFSET('9. METAS'!$W$20,INT((ROW()-14)/2),0)))</f>
        <v/>
      </c>
      <c r="M391" s="246" t="str">
        <f ca="1">IF(MOD(ROW()-13,2)=0,IF(ISBLANK(OFFSET('12. SEGUIMIENTO 2027'!$Q$14,INT((ROW()-13)/2),0)),"",OFFSET('12. SEGUIMIENTO 2027'!$Q$14,INT((ROW()-13)/2),0)),IF(ISBLANK(OFFSET('9. METAS'!$X$20,INT((ROW()-14)/2),0)),"",OFFSET('9. METAS'!$X$20,INT((ROW()-14)/2),0)))</f>
        <v/>
      </c>
      <c r="N391" s="1006" t="str">
        <f t="shared" ref="N391" ca="1" si="374">IFERROR(J391/J392,"ND")</f>
        <v>ND</v>
      </c>
      <c r="O391" s="1008" t="str">
        <f t="shared" ref="O391" ca="1" si="375">IFERROR(((J391+K391)/H391),"ND")</f>
        <v>ND</v>
      </c>
      <c r="P391" s="1010"/>
    </row>
    <row r="392" spans="3:16">
      <c r="C392" s="1025"/>
      <c r="D392" s="1018"/>
      <c r="E392" s="1018"/>
      <c r="F392" s="1021"/>
      <c r="G392" s="1023"/>
      <c r="H392" s="1080"/>
      <c r="I392" s="1012"/>
      <c r="J392" s="244">
        <f ca="1">IF(MOD(ROW()-13,2)=0,IF(ISBLANK(OFFSET('12. SEGUIMIENTO 2027'!$N$14,INT((ROW()-13)/2),0)),"",OFFSET('12. SEGUIMIENTO 2027'!$N$14,INT((ROW()-13)/2),0)),IF(ISBLANK(OFFSET('9. METAS'!$U$20,INT((ROW()-14)/2),0)),"",OFFSET('9. METAS'!$U$20,INT((ROW()-14)/2),0)))</f>
        <v>60</v>
      </c>
      <c r="K392" s="245">
        <f ca="1">IF(MOD(ROW()-13,2)=0,IF(ISBLANK(OFFSET('12. SEGUIMIENTO 2027'!$O$14,INT((ROW()-13)/2),0)),"",OFFSET('12. SEGUIMIENTO 2027'!$O$14,INT((ROW()-13)/2),0)),IF(ISBLANK(OFFSET('9. METAS'!$V$20,INT((ROW()-14)/2),0)),"",OFFSET('9. METAS'!$V$20,INT((ROW()-14)/2),0)))</f>
        <v>60</v>
      </c>
      <c r="L392" s="245">
        <f ca="1">IF(MOD(ROW()-13,2)=0,IF(ISBLANK(OFFSET('12. SEGUIMIENTO 2027'!$P$14,INT((ROW()-13)/2),0)),"",OFFSET('12. SEGUIMIENTO 2027'!$P$14,INT((ROW()-13)/2),0)),IF(ISBLANK(OFFSET('9. METAS'!$W$20,INT((ROW()-14)/2),0)),"",OFFSET('9. METAS'!$W$20,INT((ROW()-14)/2),0)))</f>
        <v>50</v>
      </c>
      <c r="M392" s="246">
        <f ca="1">IF(MOD(ROW()-13,2)=0,IF(ISBLANK(OFFSET('12. SEGUIMIENTO 2027'!$Q$14,INT((ROW()-13)/2),0)),"",OFFSET('12. SEGUIMIENTO 2027'!$Q$14,INT((ROW()-13)/2),0)),IF(ISBLANK(OFFSET('9. METAS'!$X$20,INT((ROW()-14)/2),0)),"",OFFSET('9. METAS'!$X$20,INT((ROW()-14)/2),0)))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80">
        <f ca="1">IF(ISBLANK(OFFSET('9. METAS'!$L$20,INT((ROW()-13)/2),0)),"",OFFSET('9. METAS'!$L$20,INT((ROW()-13)/2),0))</f>
        <v>20</v>
      </c>
      <c r="I393" s="1004"/>
      <c r="J393" s="244" t="str">
        <f ca="1">IF(MOD(ROW()-13,2)=0,IF(ISBLANK(OFFSET('12. SEGUIMIENTO 2027'!$N$14,INT((ROW()-13)/2),0)),"",OFFSET('12. SEGUIMIENTO 2027'!$N$14,INT((ROW()-13)/2),0)),IF(ISBLANK(OFFSET('9. METAS'!$U$20,INT((ROW()-14)/2),0)),"",OFFSET('9. METAS'!$U$20,INT((ROW()-14)/2),0)))</f>
        <v/>
      </c>
      <c r="K393" s="245" t="str">
        <f ca="1">IF(MOD(ROW()-13,2)=0,IF(ISBLANK(OFFSET('12. SEGUIMIENTO 2027'!$O$14,INT((ROW()-13)/2),0)),"",OFFSET('12. SEGUIMIENTO 2027'!$O$14,INT((ROW()-13)/2),0)),IF(ISBLANK(OFFSET('9. METAS'!$V$20,INT((ROW()-14)/2),0)),"",OFFSET('9. METAS'!$V$20,INT((ROW()-14)/2),0)))</f>
        <v/>
      </c>
      <c r="L393" s="245" t="str">
        <f ca="1">IF(MOD(ROW()-13,2)=0,IF(ISBLANK(OFFSET('12. SEGUIMIENTO 2027'!$P$14,INT((ROW()-13)/2),0)),"",OFFSET('12. SEGUIMIENTO 2027'!$P$14,INT((ROW()-13)/2),0)),IF(ISBLANK(OFFSET('9. METAS'!$W$20,INT((ROW()-14)/2),0)),"",OFFSET('9. METAS'!$W$20,INT((ROW()-14)/2),0)))</f>
        <v/>
      </c>
      <c r="M393" s="246" t="str">
        <f ca="1">IF(MOD(ROW()-13,2)=0,IF(ISBLANK(OFFSET('12. SEGUIMIENTO 2027'!$Q$14,INT((ROW()-13)/2),0)),"",OFFSET('12. SEGUIMIENTO 2027'!$Q$14,INT((ROW()-13)/2),0)),IF(ISBLANK(OFFSET('9. METAS'!$X$20,INT((ROW()-14)/2),0)),"",OFFSET('9. METAS'!$X$20,INT((ROW()-14)/2),0)))</f>
        <v/>
      </c>
      <c r="N393" s="1006" t="str">
        <f t="shared" ref="N393" ca="1" si="376">IFERROR(J393/J394,"ND")</f>
        <v>ND</v>
      </c>
      <c r="O393" s="1008" t="str">
        <f t="shared" ref="O393" ca="1" si="377">IFERROR(((J393+K393)/H393),"ND")</f>
        <v>ND</v>
      </c>
      <c r="P393" s="1010"/>
    </row>
    <row r="394" spans="3:16">
      <c r="C394" s="1025"/>
      <c r="D394" s="1018"/>
      <c r="E394" s="1018"/>
      <c r="F394" s="1021"/>
      <c r="G394" s="1023"/>
      <c r="H394" s="1080"/>
      <c r="I394" s="1012"/>
      <c r="J394" s="244">
        <f ca="1">IF(MOD(ROW()-13,2)=0,IF(ISBLANK(OFFSET('12. SEGUIMIENTO 2027'!$N$14,INT((ROW()-13)/2),0)),"",OFFSET('12. SEGUIMIENTO 2027'!$N$14,INT((ROW()-13)/2),0)),IF(ISBLANK(OFFSET('9. METAS'!$U$20,INT((ROW()-14)/2),0)),"",OFFSET('9. METAS'!$U$20,INT((ROW()-14)/2),0)))</f>
        <v>5</v>
      </c>
      <c r="K394" s="245">
        <f ca="1">IF(MOD(ROW()-13,2)=0,IF(ISBLANK(OFFSET('12. SEGUIMIENTO 2027'!$O$14,INT((ROW()-13)/2),0)),"",OFFSET('12. SEGUIMIENTO 2027'!$O$14,INT((ROW()-13)/2),0)),IF(ISBLANK(OFFSET('9. METAS'!$V$20,INT((ROW()-14)/2),0)),"",OFFSET('9. METAS'!$V$20,INT((ROW()-14)/2),0)))</f>
        <v>5</v>
      </c>
      <c r="L394" s="245">
        <f ca="1">IF(MOD(ROW()-13,2)=0,IF(ISBLANK(OFFSET('12. SEGUIMIENTO 2027'!$P$14,INT((ROW()-13)/2),0)),"",OFFSET('12. SEGUIMIENTO 2027'!$P$14,INT((ROW()-13)/2),0)),IF(ISBLANK(OFFSET('9. METAS'!$W$20,INT((ROW()-14)/2),0)),"",OFFSET('9. METAS'!$W$20,INT((ROW()-14)/2),0)))</f>
        <v>5</v>
      </c>
      <c r="M394" s="246">
        <f ca="1">IF(MOD(ROW()-13,2)=0,IF(ISBLANK(OFFSET('12. SEGUIMIENTO 2027'!$Q$14,INT((ROW()-13)/2),0)),"",OFFSET('12. SEGUIMIENTO 2027'!$Q$14,INT((ROW()-13)/2),0)),IF(ISBLANK(OFFSET('9. METAS'!$X$20,INT((ROW()-14)/2),0)),"",OFFSET('9. METAS'!$X$20,INT((ROW()-14)/2),0)))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80" t="str">
        <f ca="1">IF(ISBLANK(OFFSET('9. METAS'!$L$20,INT((ROW()-13)/2),0)),"",OFFSET('9. METAS'!$L$20,INT((ROW()-13)/2),0))</f>
        <v/>
      </c>
      <c r="I395" s="1004"/>
      <c r="J395" s="244" t="str">
        <f ca="1">IF(MOD(ROW()-13,2)=0,IF(ISBLANK(OFFSET('12. SEGUIMIENTO 2027'!$N$14,INT((ROW()-13)/2),0)),"",OFFSET('12. SEGUIMIENTO 2027'!$N$14,INT((ROW()-13)/2),0)),IF(ISBLANK(OFFSET('9. METAS'!$U$20,INT((ROW()-14)/2),0)),"",OFFSET('9. METAS'!$U$20,INT((ROW()-14)/2),0)))</f>
        <v/>
      </c>
      <c r="K395" s="245" t="str">
        <f ca="1">IF(MOD(ROW()-13,2)=0,IF(ISBLANK(OFFSET('12. SEGUIMIENTO 2027'!$O$14,INT((ROW()-13)/2),0)),"",OFFSET('12. SEGUIMIENTO 2027'!$O$14,INT((ROW()-13)/2),0)),IF(ISBLANK(OFFSET('9. METAS'!$V$20,INT((ROW()-14)/2),0)),"",OFFSET('9. METAS'!$V$20,INT((ROW()-14)/2),0)))</f>
        <v/>
      </c>
      <c r="L395" s="245" t="str">
        <f ca="1">IF(MOD(ROW()-13,2)=0,IF(ISBLANK(OFFSET('12. SEGUIMIENTO 2027'!$P$14,INT((ROW()-13)/2),0)),"",OFFSET('12. SEGUIMIENTO 2027'!$P$14,INT((ROW()-13)/2),0)),IF(ISBLANK(OFFSET('9. METAS'!$W$20,INT((ROW()-14)/2),0)),"",OFFSET('9. METAS'!$W$20,INT((ROW()-14)/2),0)))</f>
        <v/>
      </c>
      <c r="M395" s="246" t="str">
        <f ca="1">IF(MOD(ROW()-13,2)=0,IF(ISBLANK(OFFSET('12. SEGUIMIENTO 2027'!$Q$14,INT((ROW()-13)/2),0)),"",OFFSET('12. SEGUIMIENTO 2027'!$Q$14,INT((ROW()-13)/2),0)),IF(ISBLANK(OFFSET('9. METAS'!$X$20,INT((ROW()-14)/2),0)),"",OFFSET('9. METAS'!$X$20,INT((ROW()-14)/2),0)))</f>
        <v/>
      </c>
      <c r="N395" s="1006" t="str">
        <f t="shared" ref="N395" ca="1" si="378">IFERROR(J395/J396,"ND")</f>
        <v>ND</v>
      </c>
      <c r="O395" s="1008" t="str">
        <f t="shared" ref="O395" ca="1" si="379">IFERROR(((J395+K395)/H395),"ND")</f>
        <v>ND</v>
      </c>
      <c r="P395" s="1010"/>
    </row>
    <row r="396" spans="3:16">
      <c r="C396" s="1025"/>
      <c r="D396" s="1018"/>
      <c r="E396" s="1018"/>
      <c r="F396" s="1021"/>
      <c r="G396" s="1023"/>
      <c r="H396" s="1080"/>
      <c r="I396" s="1012"/>
      <c r="J396" s="244" t="str">
        <f ca="1">IF(MOD(ROW()-13,2)=0,IF(ISBLANK(OFFSET('12. SEGUIMIENTO 2027'!$N$14,INT((ROW()-13)/2),0)),"",OFFSET('12. SEGUIMIENTO 2027'!$N$14,INT((ROW()-13)/2),0)),IF(ISBLANK(OFFSET('9. METAS'!$U$20,INT((ROW()-14)/2),0)),"",OFFSET('9. METAS'!$U$20,INT((ROW()-14)/2),0)))</f>
        <v/>
      </c>
      <c r="K396" s="245" t="str">
        <f ca="1">IF(MOD(ROW()-13,2)=0,IF(ISBLANK(OFFSET('12. SEGUIMIENTO 2027'!$O$14,INT((ROW()-13)/2),0)),"",OFFSET('12. SEGUIMIENTO 2027'!$O$14,INT((ROW()-13)/2),0)),IF(ISBLANK(OFFSET('9. METAS'!$V$20,INT((ROW()-14)/2),0)),"",OFFSET('9. METAS'!$V$20,INT((ROW()-14)/2),0)))</f>
        <v/>
      </c>
      <c r="L396" s="245" t="str">
        <f ca="1">IF(MOD(ROW()-13,2)=0,IF(ISBLANK(OFFSET('12. SEGUIMIENTO 2027'!$P$14,INT((ROW()-13)/2),0)),"",OFFSET('12. SEGUIMIENTO 2027'!$P$14,INT((ROW()-13)/2),0)),IF(ISBLANK(OFFSET('9. METAS'!$W$20,INT((ROW()-14)/2),0)),"",OFFSET('9. METAS'!$W$20,INT((ROW()-14)/2),0)))</f>
        <v/>
      </c>
      <c r="M396" s="246" t="str">
        <f ca="1">IF(MOD(ROW()-13,2)=0,IF(ISBLANK(OFFSET('12. SEGUIMIENTO 2027'!$Q$14,INT((ROW()-13)/2),0)),"",OFFSET('12. SEGUIMIENTO 2027'!$Q$14,INT((ROW()-13)/2),0)),IF(ISBLANK(OFFSET('9. METAS'!$X$20,INT((ROW()-14)/2),0)),"",OFFSET('9. METAS'!$X$20,INT((ROW()-14)/2),0)))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80" t="str">
        <f ca="1">IF(ISBLANK(OFFSET('9. METAS'!$L$20,INT((ROW()-13)/2),0)),"",OFFSET('9. METAS'!$L$20,INT((ROW()-13)/2),0))</f>
        <v/>
      </c>
      <c r="I397" s="1004"/>
      <c r="J397" s="244" t="str">
        <f ca="1">IF(MOD(ROW()-13,2)=0,IF(ISBLANK(OFFSET('12. SEGUIMIENTO 2027'!$N$14,INT((ROW()-13)/2),0)),"",OFFSET('12. SEGUIMIENTO 2027'!$N$14,INT((ROW()-13)/2),0)),IF(ISBLANK(OFFSET('9. METAS'!$U$20,INT((ROW()-14)/2),0)),"",OFFSET('9. METAS'!$U$20,INT((ROW()-14)/2),0)))</f>
        <v/>
      </c>
      <c r="K397" s="245" t="str">
        <f ca="1">IF(MOD(ROW()-13,2)=0,IF(ISBLANK(OFFSET('12. SEGUIMIENTO 2027'!$O$14,INT((ROW()-13)/2),0)),"",OFFSET('12. SEGUIMIENTO 2027'!$O$14,INT((ROW()-13)/2),0)),IF(ISBLANK(OFFSET('9. METAS'!$V$20,INT((ROW()-14)/2),0)),"",OFFSET('9. METAS'!$V$20,INT((ROW()-14)/2),0)))</f>
        <v/>
      </c>
      <c r="L397" s="245" t="str">
        <f ca="1">IF(MOD(ROW()-13,2)=0,IF(ISBLANK(OFFSET('12. SEGUIMIENTO 2027'!$P$14,INT((ROW()-13)/2),0)),"",OFFSET('12. SEGUIMIENTO 2027'!$P$14,INT((ROW()-13)/2),0)),IF(ISBLANK(OFFSET('9. METAS'!$W$20,INT((ROW()-14)/2),0)),"",OFFSET('9. METAS'!$W$20,INT((ROW()-14)/2),0)))</f>
        <v/>
      </c>
      <c r="M397" s="246" t="str">
        <f ca="1">IF(MOD(ROW()-13,2)=0,IF(ISBLANK(OFFSET('12. SEGUIMIENTO 2027'!$Q$14,INT((ROW()-13)/2),0)),"",OFFSET('12. SEGUIMIENTO 2027'!$Q$14,INT((ROW()-13)/2),0)),IF(ISBLANK(OFFSET('9. METAS'!$X$20,INT((ROW()-14)/2),0)),"",OFFSET('9. METAS'!$X$20,INT((ROW()-14)/2),0)))</f>
        <v/>
      </c>
      <c r="N397" s="1006" t="str">
        <f t="shared" ref="N397" ca="1" si="380">IFERROR(J397/J398,"ND")</f>
        <v>ND</v>
      </c>
      <c r="O397" s="1008" t="str">
        <f t="shared" ref="O397" ca="1" si="381">IFERROR(((J397+K397)/H397),"ND")</f>
        <v>ND</v>
      </c>
      <c r="P397" s="1010"/>
    </row>
    <row r="398" spans="3:16">
      <c r="C398" s="1025"/>
      <c r="D398" s="1018"/>
      <c r="E398" s="1018"/>
      <c r="F398" s="1021"/>
      <c r="G398" s="1023"/>
      <c r="H398" s="1080"/>
      <c r="I398" s="1012"/>
      <c r="J398" s="244" t="str">
        <f ca="1">IF(MOD(ROW()-13,2)=0,IF(ISBLANK(OFFSET('12. SEGUIMIENTO 2027'!$N$14,INT((ROW()-13)/2),0)),"",OFFSET('12. SEGUIMIENTO 2027'!$N$14,INT((ROW()-13)/2),0)),IF(ISBLANK(OFFSET('9. METAS'!$U$20,INT((ROW()-14)/2),0)),"",OFFSET('9. METAS'!$U$20,INT((ROW()-14)/2),0)))</f>
        <v/>
      </c>
      <c r="K398" s="245" t="str">
        <f ca="1">IF(MOD(ROW()-13,2)=0,IF(ISBLANK(OFFSET('12. SEGUIMIENTO 2027'!$O$14,INT((ROW()-13)/2),0)),"",OFFSET('12. SEGUIMIENTO 2027'!$O$14,INT((ROW()-13)/2),0)),IF(ISBLANK(OFFSET('9. METAS'!$V$20,INT((ROW()-14)/2),0)),"",OFFSET('9. METAS'!$V$20,INT((ROW()-14)/2),0)))</f>
        <v/>
      </c>
      <c r="L398" s="245" t="str">
        <f ca="1">IF(MOD(ROW()-13,2)=0,IF(ISBLANK(OFFSET('12. SEGUIMIENTO 2027'!$P$14,INT((ROW()-13)/2),0)),"",OFFSET('12. SEGUIMIENTO 2027'!$P$14,INT((ROW()-13)/2),0)),IF(ISBLANK(OFFSET('9. METAS'!$W$20,INT((ROW()-14)/2),0)),"",OFFSET('9. METAS'!$W$20,INT((ROW()-14)/2),0)))</f>
        <v/>
      </c>
      <c r="M398" s="246" t="str">
        <f ca="1">IF(MOD(ROW()-13,2)=0,IF(ISBLANK(OFFSET('12. SEGUIMIENTO 2027'!$Q$14,INT((ROW()-13)/2),0)),"",OFFSET('12. SEGUIMIENTO 2027'!$Q$14,INT((ROW()-13)/2),0)),IF(ISBLANK(OFFSET('9. METAS'!$X$20,INT((ROW()-14)/2),0)),"",OFFSET('9. METAS'!$X$20,INT((ROW()-14)/2),0)))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80" t="str">
        <f ca="1">IF(ISBLANK(OFFSET('9. METAS'!$L$20,INT((ROW()-13)/2),0)),"",OFFSET('9. METAS'!$L$20,INT((ROW()-13)/2),0))</f>
        <v/>
      </c>
      <c r="I399" s="1004"/>
      <c r="J399" s="244" t="str">
        <f ca="1">IF(MOD(ROW()-13,2)=0,IF(ISBLANK(OFFSET('12. SEGUIMIENTO 2027'!$N$14,INT((ROW()-13)/2),0)),"",OFFSET('12. SEGUIMIENTO 2027'!$N$14,INT((ROW()-13)/2),0)),IF(ISBLANK(OFFSET('9. METAS'!$U$20,INT((ROW()-14)/2),0)),"",OFFSET('9. METAS'!$U$20,INT((ROW()-14)/2),0)))</f>
        <v/>
      </c>
      <c r="K399" s="245" t="str">
        <f ca="1">IF(MOD(ROW()-13,2)=0,IF(ISBLANK(OFFSET('12. SEGUIMIENTO 2027'!$O$14,INT((ROW()-13)/2),0)),"",OFFSET('12. SEGUIMIENTO 2027'!$O$14,INT((ROW()-13)/2),0)),IF(ISBLANK(OFFSET('9. METAS'!$V$20,INT((ROW()-14)/2),0)),"",OFFSET('9. METAS'!$V$20,INT((ROW()-14)/2),0)))</f>
        <v/>
      </c>
      <c r="L399" s="245" t="str">
        <f ca="1">IF(MOD(ROW()-13,2)=0,IF(ISBLANK(OFFSET('12. SEGUIMIENTO 2027'!$P$14,INT((ROW()-13)/2),0)),"",OFFSET('12. SEGUIMIENTO 2027'!$P$14,INT((ROW()-13)/2),0)),IF(ISBLANK(OFFSET('9. METAS'!$W$20,INT((ROW()-14)/2),0)),"",OFFSET('9. METAS'!$W$20,INT((ROW()-14)/2),0)))</f>
        <v/>
      </c>
      <c r="M399" s="246" t="str">
        <f ca="1">IF(MOD(ROW()-13,2)=0,IF(ISBLANK(OFFSET('12. SEGUIMIENTO 2027'!$Q$14,INT((ROW()-13)/2),0)),"",OFFSET('12. SEGUIMIENTO 2027'!$Q$14,INT((ROW()-13)/2),0)),IF(ISBLANK(OFFSET('9. METAS'!$X$20,INT((ROW()-14)/2),0)),"",OFFSET('9. METAS'!$X$20,INT((ROW()-14)/2),0)))</f>
        <v/>
      </c>
      <c r="N399" s="1006" t="str">
        <f t="shared" ref="N399" ca="1" si="382">IFERROR(J399/J400,"ND")</f>
        <v>ND</v>
      </c>
      <c r="O399" s="1008" t="str">
        <f t="shared" ref="O399" ca="1" si="383">IFERROR(((J399+K399)/H399),"ND")</f>
        <v>ND</v>
      </c>
      <c r="P399" s="1010"/>
    </row>
    <row r="400" spans="3:16">
      <c r="C400" s="1025"/>
      <c r="D400" s="1018"/>
      <c r="E400" s="1018"/>
      <c r="F400" s="1021"/>
      <c r="G400" s="1023"/>
      <c r="H400" s="1080"/>
      <c r="I400" s="1012"/>
      <c r="J400" s="244" t="str">
        <f ca="1">IF(MOD(ROW()-13,2)=0,IF(ISBLANK(OFFSET('12. SEGUIMIENTO 2027'!$N$14,INT((ROW()-13)/2),0)),"",OFFSET('12. SEGUIMIENTO 2027'!$N$14,INT((ROW()-13)/2),0)),IF(ISBLANK(OFFSET('9. METAS'!$U$20,INT((ROW()-14)/2),0)),"",OFFSET('9. METAS'!$U$20,INT((ROW()-14)/2),0)))</f>
        <v/>
      </c>
      <c r="K400" s="245" t="str">
        <f ca="1">IF(MOD(ROW()-13,2)=0,IF(ISBLANK(OFFSET('12. SEGUIMIENTO 2027'!$O$14,INT((ROW()-13)/2),0)),"",OFFSET('12. SEGUIMIENTO 2027'!$O$14,INT((ROW()-13)/2),0)),IF(ISBLANK(OFFSET('9. METAS'!$V$20,INT((ROW()-14)/2),0)),"",OFFSET('9. METAS'!$V$20,INT((ROW()-14)/2),0)))</f>
        <v/>
      </c>
      <c r="L400" s="245" t="str">
        <f ca="1">IF(MOD(ROW()-13,2)=0,IF(ISBLANK(OFFSET('12. SEGUIMIENTO 2027'!$P$14,INT((ROW()-13)/2),0)),"",OFFSET('12. SEGUIMIENTO 2027'!$P$14,INT((ROW()-13)/2),0)),IF(ISBLANK(OFFSET('9. METAS'!$W$20,INT((ROW()-14)/2),0)),"",OFFSET('9. METAS'!$W$20,INT((ROW()-14)/2),0)))</f>
        <v/>
      </c>
      <c r="M400" s="246" t="str">
        <f ca="1">IF(MOD(ROW()-13,2)=0,IF(ISBLANK(OFFSET('12. SEGUIMIENTO 2027'!$Q$14,INT((ROW()-13)/2),0)),"",OFFSET('12. SEGUIMIENTO 2027'!$Q$14,INT((ROW()-13)/2),0)),IF(ISBLANK(OFFSET('9. METAS'!$X$20,INT((ROW()-14)/2),0)),"",OFFSET('9. METAS'!$X$20,INT((ROW()-14)/2),0)))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80">
        <f ca="1">IF(ISBLANK(OFFSET('9. METAS'!$L$20,INT((ROW()-13)/2),0)),"",OFFSET('9. METAS'!$L$20,INT((ROW()-13)/2),0))</f>
        <v>100</v>
      </c>
      <c r="I401" s="1004"/>
      <c r="J401" s="244" t="str">
        <f ca="1">IF(MOD(ROW()-13,2)=0,IF(ISBLANK(OFFSET('12. SEGUIMIENTO 2027'!$N$14,INT((ROW()-13)/2),0)),"",OFFSET('12. SEGUIMIENTO 2027'!$N$14,INT((ROW()-13)/2),0)),IF(ISBLANK(OFFSET('9. METAS'!$U$20,INT((ROW()-14)/2),0)),"",OFFSET('9. METAS'!$U$20,INT((ROW()-14)/2),0)))</f>
        <v/>
      </c>
      <c r="K401" s="245" t="str">
        <f ca="1">IF(MOD(ROW()-13,2)=0,IF(ISBLANK(OFFSET('12. SEGUIMIENTO 2027'!$O$14,INT((ROW()-13)/2),0)),"",OFFSET('12. SEGUIMIENTO 2027'!$O$14,INT((ROW()-13)/2),0)),IF(ISBLANK(OFFSET('9. METAS'!$V$20,INT((ROW()-14)/2),0)),"",OFFSET('9. METAS'!$V$20,INT((ROW()-14)/2),0)))</f>
        <v/>
      </c>
      <c r="L401" s="245" t="str">
        <f ca="1">IF(MOD(ROW()-13,2)=0,IF(ISBLANK(OFFSET('12. SEGUIMIENTO 2027'!$P$14,INT((ROW()-13)/2),0)),"",OFFSET('12. SEGUIMIENTO 2027'!$P$14,INT((ROW()-13)/2),0)),IF(ISBLANK(OFFSET('9. METAS'!$W$20,INT((ROW()-14)/2),0)),"",OFFSET('9. METAS'!$W$20,INT((ROW()-14)/2),0)))</f>
        <v/>
      </c>
      <c r="M401" s="246" t="str">
        <f ca="1">IF(MOD(ROW()-13,2)=0,IF(ISBLANK(OFFSET('12. SEGUIMIENTO 2027'!$Q$14,INT((ROW()-13)/2),0)),"",OFFSET('12. SEGUIMIENTO 2027'!$Q$14,INT((ROW()-13)/2),0)),IF(ISBLANK(OFFSET('9. METAS'!$X$20,INT((ROW()-14)/2),0)),"",OFFSET('9. METAS'!$X$20,INT((ROW()-14)/2),0)))</f>
        <v/>
      </c>
      <c r="N401" s="1006" t="str">
        <f t="shared" ref="N401" ca="1" si="384">IFERROR(J401/J402,"ND")</f>
        <v>ND</v>
      </c>
      <c r="O401" s="1008" t="str">
        <f t="shared" ref="O401" ca="1" si="385">IFERROR(((J401+K401)/H401),"ND")</f>
        <v>ND</v>
      </c>
      <c r="P401" s="1010"/>
    </row>
    <row r="402" spans="3:16">
      <c r="C402" s="1025"/>
      <c r="D402" s="1018"/>
      <c r="E402" s="1018"/>
      <c r="F402" s="1021"/>
      <c r="G402" s="1023"/>
      <c r="H402" s="1080"/>
      <c r="I402" s="1012"/>
      <c r="J402" s="244">
        <f ca="1">IF(MOD(ROW()-13,2)=0,IF(ISBLANK(OFFSET('12. SEGUIMIENTO 2027'!$N$14,INT((ROW()-13)/2),0)),"",OFFSET('12. SEGUIMIENTO 2027'!$N$14,INT((ROW()-13)/2),0)),IF(ISBLANK(OFFSET('9. METAS'!$U$20,INT((ROW()-14)/2),0)),"",OFFSET('9. METAS'!$U$20,INT((ROW()-14)/2),0)))</f>
        <v>25</v>
      </c>
      <c r="K402" s="245">
        <f ca="1">IF(MOD(ROW()-13,2)=0,IF(ISBLANK(OFFSET('12. SEGUIMIENTO 2027'!$O$14,INT((ROW()-13)/2),0)),"",OFFSET('12. SEGUIMIENTO 2027'!$O$14,INT((ROW()-13)/2),0)),IF(ISBLANK(OFFSET('9. METAS'!$V$20,INT((ROW()-14)/2),0)),"",OFFSET('9. METAS'!$V$20,INT((ROW()-14)/2),0)))</f>
        <v>25</v>
      </c>
      <c r="L402" s="245">
        <f ca="1">IF(MOD(ROW()-13,2)=0,IF(ISBLANK(OFFSET('12. SEGUIMIENTO 2027'!$P$14,INT((ROW()-13)/2),0)),"",OFFSET('12. SEGUIMIENTO 2027'!$P$14,INT((ROW()-13)/2),0)),IF(ISBLANK(OFFSET('9. METAS'!$W$20,INT((ROW()-14)/2),0)),"",OFFSET('9. METAS'!$W$20,INT((ROW()-14)/2),0)))</f>
        <v>25</v>
      </c>
      <c r="M402" s="246">
        <f ca="1">IF(MOD(ROW()-13,2)=0,IF(ISBLANK(OFFSET('12. SEGUIMIENTO 2027'!$Q$14,INT((ROW()-13)/2),0)),"",OFFSET('12. SEGUIMIENTO 2027'!$Q$14,INT((ROW()-13)/2),0)),IF(ISBLANK(OFFSET('9. METAS'!$X$20,INT((ROW()-14)/2),0)),"",OFFSET('9. METAS'!$X$20,INT((ROW()-14)/2),0)))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80">
        <f ca="1">IF(ISBLANK(OFFSET('9. METAS'!$L$20,INT((ROW()-13)/2),0)),"",OFFSET('9. METAS'!$L$20,INT((ROW()-13)/2),0))</f>
        <v>13400</v>
      </c>
      <c r="I403" s="1004"/>
      <c r="J403" s="244" t="str">
        <f ca="1">IF(MOD(ROW()-13,2)=0,IF(ISBLANK(OFFSET('12. SEGUIMIENTO 2027'!$N$14,INT((ROW()-13)/2),0)),"",OFFSET('12. SEGUIMIENTO 2027'!$N$14,INT((ROW()-13)/2),0)),IF(ISBLANK(OFFSET('9. METAS'!$U$20,INT((ROW()-14)/2),0)),"",OFFSET('9. METAS'!$U$20,INT((ROW()-14)/2),0)))</f>
        <v/>
      </c>
      <c r="K403" s="245" t="str">
        <f ca="1">IF(MOD(ROW()-13,2)=0,IF(ISBLANK(OFFSET('12. SEGUIMIENTO 2027'!$O$14,INT((ROW()-13)/2),0)),"",OFFSET('12. SEGUIMIENTO 2027'!$O$14,INT((ROW()-13)/2),0)),IF(ISBLANK(OFFSET('9. METAS'!$V$20,INT((ROW()-14)/2),0)),"",OFFSET('9. METAS'!$V$20,INT((ROW()-14)/2),0)))</f>
        <v/>
      </c>
      <c r="L403" s="245" t="str">
        <f ca="1">IF(MOD(ROW()-13,2)=0,IF(ISBLANK(OFFSET('12. SEGUIMIENTO 2027'!$P$14,INT((ROW()-13)/2),0)),"",OFFSET('12. SEGUIMIENTO 2027'!$P$14,INT((ROW()-13)/2),0)),IF(ISBLANK(OFFSET('9. METAS'!$W$20,INT((ROW()-14)/2),0)),"",OFFSET('9. METAS'!$W$20,INT((ROW()-14)/2),0)))</f>
        <v/>
      </c>
      <c r="M403" s="246" t="str">
        <f ca="1">IF(MOD(ROW()-13,2)=0,IF(ISBLANK(OFFSET('12. SEGUIMIENTO 2027'!$Q$14,INT((ROW()-13)/2),0)),"",OFFSET('12. SEGUIMIENTO 2027'!$Q$14,INT((ROW()-13)/2),0)),IF(ISBLANK(OFFSET('9. METAS'!$X$20,INT((ROW()-14)/2),0)),"",OFFSET('9. METAS'!$X$20,INT((ROW()-14)/2),0)))</f>
        <v/>
      </c>
      <c r="N403" s="1006" t="str">
        <f t="shared" ref="N403" ca="1" si="386">IFERROR(J403/J404,"ND")</f>
        <v>ND</v>
      </c>
      <c r="O403" s="1008" t="str">
        <f t="shared" ref="O403" ca="1" si="387">IFERROR(((J403+K403)/H403),"ND")</f>
        <v>ND</v>
      </c>
      <c r="P403" s="1010"/>
    </row>
    <row r="404" spans="3:16">
      <c r="C404" s="1025"/>
      <c r="D404" s="1018"/>
      <c r="E404" s="1018"/>
      <c r="F404" s="1021"/>
      <c r="G404" s="1023"/>
      <c r="H404" s="1080"/>
      <c r="I404" s="1012"/>
      <c r="J404" s="244">
        <f ca="1">IF(MOD(ROW()-13,2)=0,IF(ISBLANK(OFFSET('12. SEGUIMIENTO 2027'!$N$14,INT((ROW()-13)/2),0)),"",OFFSET('12. SEGUIMIENTO 2027'!$N$14,INT((ROW()-13)/2),0)),IF(ISBLANK(OFFSET('9. METAS'!$U$20,INT((ROW()-14)/2),0)),"",OFFSET('9. METAS'!$U$20,INT((ROW()-14)/2),0)))</f>
        <v>3330</v>
      </c>
      <c r="K404" s="245">
        <f ca="1">IF(MOD(ROW()-13,2)=0,IF(ISBLANK(OFFSET('12. SEGUIMIENTO 2027'!$O$14,INT((ROW()-13)/2),0)),"",OFFSET('12. SEGUIMIENTO 2027'!$O$14,INT((ROW()-13)/2),0)),IF(ISBLANK(OFFSET('9. METAS'!$V$20,INT((ROW()-14)/2),0)),"",OFFSET('9. METAS'!$V$20,INT((ROW()-14)/2),0)))</f>
        <v>3380</v>
      </c>
      <c r="L404" s="245">
        <f ca="1">IF(MOD(ROW()-13,2)=0,IF(ISBLANK(OFFSET('12. SEGUIMIENTO 2027'!$P$14,INT((ROW()-13)/2),0)),"",OFFSET('12. SEGUIMIENTO 2027'!$P$14,INT((ROW()-13)/2),0)),IF(ISBLANK(OFFSET('9. METAS'!$W$20,INT((ROW()-14)/2),0)),"",OFFSET('9. METAS'!$W$20,INT((ROW()-14)/2),0)))</f>
        <v>3380</v>
      </c>
      <c r="M404" s="246">
        <f ca="1">IF(MOD(ROW()-13,2)=0,IF(ISBLANK(OFFSET('12. SEGUIMIENTO 2027'!$Q$14,INT((ROW()-13)/2),0)),"",OFFSET('12. SEGUIMIENTO 2027'!$Q$14,INT((ROW()-13)/2),0)),IF(ISBLANK(OFFSET('9. METAS'!$X$20,INT((ROW()-14)/2),0)),"",OFFSET('9. METAS'!$X$20,INT((ROW()-14)/2),0)))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80">
        <f ca="1">IF(ISBLANK(OFFSET('9. METAS'!$L$20,INT((ROW()-13)/2),0)),"",OFFSET('9. METAS'!$L$20,INT((ROW()-13)/2),0))</f>
        <v>261</v>
      </c>
      <c r="I405" s="1004"/>
      <c r="J405" s="244" t="str">
        <f ca="1">IF(MOD(ROW()-13,2)=0,IF(ISBLANK(OFFSET('12. SEGUIMIENTO 2027'!$N$14,INT((ROW()-13)/2),0)),"",OFFSET('12. SEGUIMIENTO 2027'!$N$14,INT((ROW()-13)/2),0)),IF(ISBLANK(OFFSET('9. METAS'!$U$20,INT((ROW()-14)/2),0)),"",OFFSET('9. METAS'!$U$20,INT((ROW()-14)/2),0)))</f>
        <v/>
      </c>
      <c r="K405" s="245" t="str">
        <f ca="1">IF(MOD(ROW()-13,2)=0,IF(ISBLANK(OFFSET('12. SEGUIMIENTO 2027'!$O$14,INT((ROW()-13)/2),0)),"",OFFSET('12. SEGUIMIENTO 2027'!$O$14,INT((ROW()-13)/2),0)),IF(ISBLANK(OFFSET('9. METAS'!$V$20,INT((ROW()-14)/2),0)),"",OFFSET('9. METAS'!$V$20,INT((ROW()-14)/2),0)))</f>
        <v/>
      </c>
      <c r="L405" s="245" t="str">
        <f ca="1">IF(MOD(ROW()-13,2)=0,IF(ISBLANK(OFFSET('12. SEGUIMIENTO 2027'!$P$14,INT((ROW()-13)/2),0)),"",OFFSET('12. SEGUIMIENTO 2027'!$P$14,INT((ROW()-13)/2),0)),IF(ISBLANK(OFFSET('9. METAS'!$W$20,INT((ROW()-14)/2),0)),"",OFFSET('9. METAS'!$W$20,INT((ROW()-14)/2),0)))</f>
        <v/>
      </c>
      <c r="M405" s="246" t="str">
        <f ca="1">IF(MOD(ROW()-13,2)=0,IF(ISBLANK(OFFSET('12. SEGUIMIENTO 2027'!$Q$14,INT((ROW()-13)/2),0)),"",OFFSET('12. SEGUIMIENTO 2027'!$Q$14,INT((ROW()-13)/2),0)),IF(ISBLANK(OFFSET('9. METAS'!$X$20,INT((ROW()-14)/2),0)),"",OFFSET('9. METAS'!$X$20,INT((ROW()-14)/2),0)))</f>
        <v/>
      </c>
      <c r="N405" s="1006" t="str">
        <f t="shared" ref="N405" ca="1" si="388">IFERROR(J405/J406,"ND")</f>
        <v>ND</v>
      </c>
      <c r="O405" s="1008" t="str">
        <f t="shared" ref="O405" ca="1" si="389">IFERROR(((J405+K405)/H405),"ND")</f>
        <v>ND</v>
      </c>
      <c r="P405" s="1010"/>
    </row>
    <row r="406" spans="3:16">
      <c r="C406" s="1025"/>
      <c r="D406" s="1018"/>
      <c r="E406" s="1018"/>
      <c r="F406" s="1021"/>
      <c r="G406" s="1023"/>
      <c r="H406" s="1080"/>
      <c r="I406" s="1012"/>
      <c r="J406" s="244">
        <f ca="1">IF(MOD(ROW()-13,2)=0,IF(ISBLANK(OFFSET('12. SEGUIMIENTO 2027'!$N$14,INT((ROW()-13)/2),0)),"",OFFSET('12. SEGUIMIENTO 2027'!$N$14,INT((ROW()-13)/2),0)),IF(ISBLANK(OFFSET('9. METAS'!$U$20,INT((ROW()-14)/2),0)),"",OFFSET('9. METAS'!$U$20,INT((ROW()-14)/2),0)))</f>
        <v>78</v>
      </c>
      <c r="K406" s="245">
        <f ca="1">IF(MOD(ROW()-13,2)=0,IF(ISBLANK(OFFSET('12. SEGUIMIENTO 2027'!$O$14,INT((ROW()-13)/2),0)),"",OFFSET('12. SEGUIMIENTO 2027'!$O$14,INT((ROW()-13)/2),0)),IF(ISBLANK(OFFSET('9. METAS'!$V$20,INT((ROW()-14)/2),0)),"",OFFSET('9. METAS'!$V$20,INT((ROW()-14)/2),0)))</f>
        <v>78</v>
      </c>
      <c r="L406" s="245">
        <f ca="1">IF(MOD(ROW()-13,2)=0,IF(ISBLANK(OFFSET('12. SEGUIMIENTO 2027'!$P$14,INT((ROW()-13)/2),0)),"",OFFSET('12. SEGUIMIENTO 2027'!$P$14,INT((ROW()-13)/2),0)),IF(ISBLANK(OFFSET('9. METAS'!$W$20,INT((ROW()-14)/2),0)),"",OFFSET('9. METAS'!$W$20,INT((ROW()-14)/2),0)))</f>
        <v>45</v>
      </c>
      <c r="M406" s="246">
        <f ca="1">IF(MOD(ROW()-13,2)=0,IF(ISBLANK(OFFSET('12. SEGUIMIENTO 2027'!$Q$14,INT((ROW()-13)/2),0)),"",OFFSET('12. SEGUIMIENTO 2027'!$Q$14,INT((ROW()-13)/2),0)),IF(ISBLANK(OFFSET('9. METAS'!$X$20,INT((ROW()-14)/2),0)),"",OFFSET('9. METAS'!$X$20,INT((ROW()-14)/2),0)))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80">
        <f ca="1">IF(ISBLANK(OFFSET('9. METAS'!$L$20,INT((ROW()-13)/2),0)),"",OFFSET('9. METAS'!$L$20,INT((ROW()-13)/2),0))</f>
        <v>60</v>
      </c>
      <c r="I407" s="1004"/>
      <c r="J407" s="244" t="str">
        <f ca="1">IF(MOD(ROW()-13,2)=0,IF(ISBLANK(OFFSET('12. SEGUIMIENTO 2027'!$N$14,INT((ROW()-13)/2),0)),"",OFFSET('12. SEGUIMIENTO 2027'!$N$14,INT((ROW()-13)/2),0)),IF(ISBLANK(OFFSET('9. METAS'!$U$20,INT((ROW()-14)/2),0)),"",OFFSET('9. METAS'!$U$20,INT((ROW()-14)/2),0)))</f>
        <v/>
      </c>
      <c r="K407" s="245" t="str">
        <f ca="1">IF(MOD(ROW()-13,2)=0,IF(ISBLANK(OFFSET('12. SEGUIMIENTO 2027'!$O$14,INT((ROW()-13)/2),0)),"",OFFSET('12. SEGUIMIENTO 2027'!$O$14,INT((ROW()-13)/2),0)),IF(ISBLANK(OFFSET('9. METAS'!$V$20,INT((ROW()-14)/2),0)),"",OFFSET('9. METAS'!$V$20,INT((ROW()-14)/2),0)))</f>
        <v/>
      </c>
      <c r="L407" s="245" t="str">
        <f ca="1">IF(MOD(ROW()-13,2)=0,IF(ISBLANK(OFFSET('12. SEGUIMIENTO 2027'!$P$14,INT((ROW()-13)/2),0)),"",OFFSET('12. SEGUIMIENTO 2027'!$P$14,INT((ROW()-13)/2),0)),IF(ISBLANK(OFFSET('9. METAS'!$W$20,INT((ROW()-14)/2),0)),"",OFFSET('9. METAS'!$W$20,INT((ROW()-14)/2),0)))</f>
        <v/>
      </c>
      <c r="M407" s="246" t="str">
        <f ca="1">IF(MOD(ROW()-13,2)=0,IF(ISBLANK(OFFSET('12. SEGUIMIENTO 2027'!$Q$14,INT((ROW()-13)/2),0)),"",OFFSET('12. SEGUIMIENTO 2027'!$Q$14,INT((ROW()-13)/2),0)),IF(ISBLANK(OFFSET('9. METAS'!$X$20,INT((ROW()-14)/2),0)),"",OFFSET('9. METAS'!$X$20,INT((ROW()-14)/2),0)))</f>
        <v/>
      </c>
      <c r="N407" s="1006" t="str">
        <f t="shared" ref="N407" ca="1" si="390">IFERROR(J407/J408,"ND")</f>
        <v>ND</v>
      </c>
      <c r="O407" s="1008" t="str">
        <f t="shared" ref="O407" ca="1" si="391">IFERROR(((J407+K407)/H407),"ND")</f>
        <v>ND</v>
      </c>
      <c r="P407" s="1010"/>
    </row>
    <row r="408" spans="3:16">
      <c r="C408" s="1025"/>
      <c r="D408" s="1018"/>
      <c r="E408" s="1018"/>
      <c r="F408" s="1021"/>
      <c r="G408" s="1023"/>
      <c r="H408" s="1080"/>
      <c r="I408" s="1012"/>
      <c r="J408" s="244">
        <f ca="1">IF(MOD(ROW()-13,2)=0,IF(ISBLANK(OFFSET('12. SEGUIMIENTO 2027'!$N$14,INT((ROW()-13)/2),0)),"",OFFSET('12. SEGUIMIENTO 2027'!$N$14,INT((ROW()-13)/2),0)),IF(ISBLANK(OFFSET('9. METAS'!$U$20,INT((ROW()-14)/2),0)),"",OFFSET('9. METAS'!$U$20,INT((ROW()-14)/2),0)))</f>
        <v>15</v>
      </c>
      <c r="K408" s="245">
        <f ca="1">IF(MOD(ROW()-13,2)=0,IF(ISBLANK(OFFSET('12. SEGUIMIENTO 2027'!$O$14,INT((ROW()-13)/2),0)),"",OFFSET('12. SEGUIMIENTO 2027'!$O$14,INT((ROW()-13)/2),0)),IF(ISBLANK(OFFSET('9. METAS'!$V$20,INT((ROW()-14)/2),0)),"",OFFSET('9. METAS'!$V$20,INT((ROW()-14)/2),0)))</f>
        <v>15</v>
      </c>
      <c r="L408" s="245">
        <f ca="1">IF(MOD(ROW()-13,2)=0,IF(ISBLANK(OFFSET('12. SEGUIMIENTO 2027'!$P$14,INT((ROW()-13)/2),0)),"",OFFSET('12. SEGUIMIENTO 2027'!$P$14,INT((ROW()-13)/2),0)),IF(ISBLANK(OFFSET('9. METAS'!$W$20,INT((ROW()-14)/2),0)),"",OFFSET('9. METAS'!$W$20,INT((ROW()-14)/2),0)))</f>
        <v>15</v>
      </c>
      <c r="M408" s="246">
        <f ca="1">IF(MOD(ROW()-13,2)=0,IF(ISBLANK(OFFSET('12. SEGUIMIENTO 2027'!$Q$14,INT((ROW()-13)/2),0)),"",OFFSET('12. SEGUIMIENTO 2027'!$Q$14,INT((ROW()-13)/2),0)),IF(ISBLANK(OFFSET('9. METAS'!$X$20,INT((ROW()-14)/2),0)),"",OFFSET('9. METAS'!$X$20,INT((ROW()-14)/2),0)))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80" t="str">
        <f ca="1">IF(ISBLANK(OFFSET('9. METAS'!$L$20,INT((ROW()-13)/2),0)),"",OFFSET('9. METAS'!$L$20,INT((ROW()-13)/2),0))</f>
        <v/>
      </c>
      <c r="I409" s="1004"/>
      <c r="J409" s="244" t="str">
        <f ca="1">IF(MOD(ROW()-13,2)=0,IF(ISBLANK(OFFSET('12. SEGUIMIENTO 2027'!$N$14,INT((ROW()-13)/2),0)),"",OFFSET('12. SEGUIMIENTO 2027'!$N$14,INT((ROW()-13)/2),0)),IF(ISBLANK(OFFSET('9. METAS'!$U$20,INT((ROW()-14)/2),0)),"",OFFSET('9. METAS'!$U$20,INT((ROW()-14)/2),0)))</f>
        <v/>
      </c>
      <c r="K409" s="245" t="str">
        <f ca="1">IF(MOD(ROW()-13,2)=0,IF(ISBLANK(OFFSET('12. SEGUIMIENTO 2027'!$O$14,INT((ROW()-13)/2),0)),"",OFFSET('12. SEGUIMIENTO 2027'!$O$14,INT((ROW()-13)/2),0)),IF(ISBLANK(OFFSET('9. METAS'!$V$20,INT((ROW()-14)/2),0)),"",OFFSET('9. METAS'!$V$20,INT((ROW()-14)/2),0)))</f>
        <v/>
      </c>
      <c r="L409" s="245" t="str">
        <f ca="1">IF(MOD(ROW()-13,2)=0,IF(ISBLANK(OFFSET('12. SEGUIMIENTO 2027'!$P$14,INT((ROW()-13)/2),0)),"",OFFSET('12. SEGUIMIENTO 2027'!$P$14,INT((ROW()-13)/2),0)),IF(ISBLANK(OFFSET('9. METAS'!$W$20,INT((ROW()-14)/2),0)),"",OFFSET('9. METAS'!$W$20,INT((ROW()-14)/2),0)))</f>
        <v/>
      </c>
      <c r="M409" s="246" t="str">
        <f ca="1">IF(MOD(ROW()-13,2)=0,IF(ISBLANK(OFFSET('12. SEGUIMIENTO 2027'!$Q$14,INT((ROW()-13)/2),0)),"",OFFSET('12. SEGUIMIENTO 2027'!$Q$14,INT((ROW()-13)/2),0)),IF(ISBLANK(OFFSET('9. METAS'!$X$20,INT((ROW()-14)/2),0)),"",OFFSET('9. METAS'!$X$20,INT((ROW()-14)/2),0)))</f>
        <v/>
      </c>
      <c r="N409" s="1006" t="str">
        <f t="shared" ref="N409" ca="1" si="392">IFERROR(J409/J410,"ND")</f>
        <v>ND</v>
      </c>
      <c r="O409" s="1008" t="str">
        <f t="shared" ref="O409" ca="1" si="393">IFERROR(((J409+K409)/H409),"ND")</f>
        <v>ND</v>
      </c>
      <c r="P409" s="1010"/>
    </row>
    <row r="410" spans="3:16">
      <c r="C410" s="1025"/>
      <c r="D410" s="1018"/>
      <c r="E410" s="1018"/>
      <c r="F410" s="1021"/>
      <c r="G410" s="1023"/>
      <c r="H410" s="1080"/>
      <c r="I410" s="1012"/>
      <c r="J410" s="244" t="str">
        <f ca="1">IF(MOD(ROW()-13,2)=0,IF(ISBLANK(OFFSET('12. SEGUIMIENTO 2027'!$N$14,INT((ROW()-13)/2),0)),"",OFFSET('12. SEGUIMIENTO 2027'!$N$14,INT((ROW()-13)/2),0)),IF(ISBLANK(OFFSET('9. METAS'!$U$20,INT((ROW()-14)/2),0)),"",OFFSET('9. METAS'!$U$20,INT((ROW()-14)/2),0)))</f>
        <v/>
      </c>
      <c r="K410" s="245" t="str">
        <f ca="1">IF(MOD(ROW()-13,2)=0,IF(ISBLANK(OFFSET('12. SEGUIMIENTO 2027'!$O$14,INT((ROW()-13)/2),0)),"",OFFSET('12. SEGUIMIENTO 2027'!$O$14,INT((ROW()-13)/2),0)),IF(ISBLANK(OFFSET('9. METAS'!$V$20,INT((ROW()-14)/2),0)),"",OFFSET('9. METAS'!$V$20,INT((ROW()-14)/2),0)))</f>
        <v/>
      </c>
      <c r="L410" s="245" t="str">
        <f ca="1">IF(MOD(ROW()-13,2)=0,IF(ISBLANK(OFFSET('12. SEGUIMIENTO 2027'!$P$14,INT((ROW()-13)/2),0)),"",OFFSET('12. SEGUIMIENTO 2027'!$P$14,INT((ROW()-13)/2),0)),IF(ISBLANK(OFFSET('9. METAS'!$W$20,INT((ROW()-14)/2),0)),"",OFFSET('9. METAS'!$W$20,INT((ROW()-14)/2),0)))</f>
        <v/>
      </c>
      <c r="M410" s="246" t="str">
        <f ca="1">IF(MOD(ROW()-13,2)=0,IF(ISBLANK(OFFSET('12. SEGUIMIENTO 2027'!$Q$14,INT((ROW()-13)/2),0)),"",OFFSET('12. SEGUIMIENTO 2027'!$Q$14,INT((ROW()-13)/2),0)),IF(ISBLANK(OFFSET('9. METAS'!$X$20,INT((ROW()-14)/2),0)),"",OFFSET('9. METAS'!$X$20,INT((ROW()-14)/2),0)))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80" t="str">
        <f ca="1">IF(ISBLANK(OFFSET('9. METAS'!$L$20,INT((ROW()-13)/2),0)),"",OFFSET('9. METAS'!$L$20,INT((ROW()-13)/2),0))</f>
        <v/>
      </c>
      <c r="I411" s="1004"/>
      <c r="J411" s="244" t="str">
        <f ca="1">IF(MOD(ROW()-13,2)=0,IF(ISBLANK(OFFSET('12. SEGUIMIENTO 2027'!$N$14,INT((ROW()-13)/2),0)),"",OFFSET('12. SEGUIMIENTO 2027'!$N$14,INT((ROW()-13)/2),0)),IF(ISBLANK(OFFSET('9. METAS'!$U$20,INT((ROW()-14)/2),0)),"",OFFSET('9. METAS'!$U$20,INT((ROW()-14)/2),0)))</f>
        <v/>
      </c>
      <c r="K411" s="245" t="str">
        <f ca="1">IF(MOD(ROW()-13,2)=0,IF(ISBLANK(OFFSET('12. SEGUIMIENTO 2027'!$O$14,INT((ROW()-13)/2),0)),"",OFFSET('12. SEGUIMIENTO 2027'!$O$14,INT((ROW()-13)/2),0)),IF(ISBLANK(OFFSET('9. METAS'!$V$20,INT((ROW()-14)/2),0)),"",OFFSET('9. METAS'!$V$20,INT((ROW()-14)/2),0)))</f>
        <v/>
      </c>
      <c r="L411" s="245" t="str">
        <f ca="1">IF(MOD(ROW()-13,2)=0,IF(ISBLANK(OFFSET('12. SEGUIMIENTO 2027'!$P$14,INT((ROW()-13)/2),0)),"",OFFSET('12. SEGUIMIENTO 2027'!$P$14,INT((ROW()-13)/2),0)),IF(ISBLANK(OFFSET('9. METAS'!$W$20,INT((ROW()-14)/2),0)),"",OFFSET('9. METAS'!$W$20,INT((ROW()-14)/2),0)))</f>
        <v/>
      </c>
      <c r="M411" s="246" t="str">
        <f ca="1">IF(MOD(ROW()-13,2)=0,IF(ISBLANK(OFFSET('12. SEGUIMIENTO 2027'!$Q$14,INT((ROW()-13)/2),0)),"",OFFSET('12. SEGUIMIENTO 2027'!$Q$14,INT((ROW()-13)/2),0)),IF(ISBLANK(OFFSET('9. METAS'!$X$20,INT((ROW()-14)/2),0)),"",OFFSET('9. METAS'!$X$20,INT((ROW()-14)/2),0)))</f>
        <v/>
      </c>
      <c r="N411" s="1006" t="str">
        <f t="shared" ref="N411" ca="1" si="394">IFERROR(J411/J412,"ND")</f>
        <v>ND</v>
      </c>
      <c r="O411" s="1008" t="str">
        <f t="shared" ref="O411" ca="1" si="395">IFERROR(((J411+K411)/H411),"ND")</f>
        <v>ND</v>
      </c>
      <c r="P411" s="1010"/>
    </row>
    <row r="412" spans="3:16">
      <c r="C412" s="1025"/>
      <c r="D412" s="1018"/>
      <c r="E412" s="1018"/>
      <c r="F412" s="1021"/>
      <c r="G412" s="1023"/>
      <c r="H412" s="1080"/>
      <c r="I412" s="1012"/>
      <c r="J412" s="244" t="str">
        <f ca="1">IF(MOD(ROW()-13,2)=0,IF(ISBLANK(OFFSET('12. SEGUIMIENTO 2027'!$N$14,INT((ROW()-13)/2),0)),"",OFFSET('12. SEGUIMIENTO 2027'!$N$14,INT((ROW()-13)/2),0)),IF(ISBLANK(OFFSET('9. METAS'!$U$20,INT((ROW()-14)/2),0)),"",OFFSET('9. METAS'!$U$20,INT((ROW()-14)/2),0)))</f>
        <v/>
      </c>
      <c r="K412" s="245" t="str">
        <f ca="1">IF(MOD(ROW()-13,2)=0,IF(ISBLANK(OFFSET('12. SEGUIMIENTO 2027'!$O$14,INT((ROW()-13)/2),0)),"",OFFSET('12. SEGUIMIENTO 2027'!$O$14,INT((ROW()-13)/2),0)),IF(ISBLANK(OFFSET('9. METAS'!$V$20,INT((ROW()-14)/2),0)),"",OFFSET('9. METAS'!$V$20,INT((ROW()-14)/2),0)))</f>
        <v/>
      </c>
      <c r="L412" s="245" t="str">
        <f ca="1">IF(MOD(ROW()-13,2)=0,IF(ISBLANK(OFFSET('12. SEGUIMIENTO 2027'!$P$14,INT((ROW()-13)/2),0)),"",OFFSET('12. SEGUIMIENTO 2027'!$P$14,INT((ROW()-13)/2),0)),IF(ISBLANK(OFFSET('9. METAS'!$W$20,INT((ROW()-14)/2),0)),"",OFFSET('9. METAS'!$W$20,INT((ROW()-14)/2),0)))</f>
        <v/>
      </c>
      <c r="M412" s="246" t="str">
        <f ca="1">IF(MOD(ROW()-13,2)=0,IF(ISBLANK(OFFSET('12. SEGUIMIENTO 2027'!$Q$14,INT((ROW()-13)/2),0)),"",OFFSET('12. SEGUIMIENTO 2027'!$Q$14,INT((ROW()-13)/2),0)),IF(ISBLANK(OFFSET('9. METAS'!$X$20,INT((ROW()-14)/2),0)),"",OFFSET('9. METAS'!$X$20,INT((ROW()-14)/2),0)))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80" t="str">
        <f ca="1">IF(ISBLANK(OFFSET('9. METAS'!$L$20,INT((ROW()-13)/2),0)),"",OFFSET('9. METAS'!$L$20,INT((ROW()-13)/2),0))</f>
        <v/>
      </c>
      <c r="I413" s="1004"/>
      <c r="J413" s="244" t="str">
        <f ca="1">IF(MOD(ROW()-13,2)=0,IF(ISBLANK(OFFSET('12. SEGUIMIENTO 2027'!$N$14,INT((ROW()-13)/2),0)),"",OFFSET('12. SEGUIMIENTO 2027'!$N$14,INT((ROW()-13)/2),0)),IF(ISBLANK(OFFSET('9. METAS'!$U$20,INT((ROW()-14)/2),0)),"",OFFSET('9. METAS'!$U$20,INT((ROW()-14)/2),0)))</f>
        <v/>
      </c>
      <c r="K413" s="245" t="str">
        <f ca="1">IF(MOD(ROW()-13,2)=0,IF(ISBLANK(OFFSET('12. SEGUIMIENTO 2027'!$O$14,INT((ROW()-13)/2),0)),"",OFFSET('12. SEGUIMIENTO 2027'!$O$14,INT((ROW()-13)/2),0)),IF(ISBLANK(OFFSET('9. METAS'!$V$20,INT((ROW()-14)/2),0)),"",OFFSET('9. METAS'!$V$20,INT((ROW()-14)/2),0)))</f>
        <v/>
      </c>
      <c r="L413" s="245" t="str">
        <f ca="1">IF(MOD(ROW()-13,2)=0,IF(ISBLANK(OFFSET('12. SEGUIMIENTO 2027'!$P$14,INT((ROW()-13)/2),0)),"",OFFSET('12. SEGUIMIENTO 2027'!$P$14,INT((ROW()-13)/2),0)),IF(ISBLANK(OFFSET('9. METAS'!$W$20,INT((ROW()-14)/2),0)),"",OFFSET('9. METAS'!$W$20,INT((ROW()-14)/2),0)))</f>
        <v/>
      </c>
      <c r="M413" s="246" t="str">
        <f ca="1">IF(MOD(ROW()-13,2)=0,IF(ISBLANK(OFFSET('12. SEGUIMIENTO 2027'!$Q$14,INT((ROW()-13)/2),0)),"",OFFSET('12. SEGUIMIENTO 2027'!$Q$14,INT((ROW()-13)/2),0)),IF(ISBLANK(OFFSET('9. METAS'!$X$20,INT((ROW()-14)/2),0)),"",OFFSET('9. METAS'!$X$20,INT((ROW()-14)/2),0)))</f>
        <v/>
      </c>
      <c r="N413" s="1006" t="str">
        <f t="shared" ref="N413" ca="1" si="396">IFERROR(J413/J414,"ND")</f>
        <v>ND</v>
      </c>
      <c r="O413" s="1008" t="str">
        <f t="shared" ref="O413" ca="1" si="397">IFERROR(((J413+K413)/H413),"ND")</f>
        <v>ND</v>
      </c>
      <c r="P413" s="1010"/>
    </row>
    <row r="414" spans="3:16">
      <c r="C414" s="1025"/>
      <c r="D414" s="1018"/>
      <c r="E414" s="1018"/>
      <c r="F414" s="1021"/>
      <c r="G414" s="1023"/>
      <c r="H414" s="1080"/>
      <c r="I414" s="1012"/>
      <c r="J414" s="244" t="str">
        <f ca="1">IF(MOD(ROW()-13,2)=0,IF(ISBLANK(OFFSET('12. SEGUIMIENTO 2027'!$N$14,INT((ROW()-13)/2),0)),"",OFFSET('12. SEGUIMIENTO 2027'!$N$14,INT((ROW()-13)/2),0)),IF(ISBLANK(OFFSET('9. METAS'!$U$20,INT((ROW()-14)/2),0)),"",OFFSET('9. METAS'!$U$20,INT((ROW()-14)/2),0)))</f>
        <v/>
      </c>
      <c r="K414" s="245" t="str">
        <f ca="1">IF(MOD(ROW()-13,2)=0,IF(ISBLANK(OFFSET('12. SEGUIMIENTO 2027'!$O$14,INT((ROW()-13)/2),0)),"",OFFSET('12. SEGUIMIENTO 2027'!$O$14,INT((ROW()-13)/2),0)),IF(ISBLANK(OFFSET('9. METAS'!$V$20,INT((ROW()-14)/2),0)),"",OFFSET('9. METAS'!$V$20,INT((ROW()-14)/2),0)))</f>
        <v/>
      </c>
      <c r="L414" s="245" t="str">
        <f ca="1">IF(MOD(ROW()-13,2)=0,IF(ISBLANK(OFFSET('12. SEGUIMIENTO 2027'!$P$14,INT((ROW()-13)/2),0)),"",OFFSET('12. SEGUIMIENTO 2027'!$P$14,INT((ROW()-13)/2),0)),IF(ISBLANK(OFFSET('9. METAS'!$W$20,INT((ROW()-14)/2),0)),"",OFFSET('9. METAS'!$W$20,INT((ROW()-14)/2),0)))</f>
        <v/>
      </c>
      <c r="M414" s="246" t="str">
        <f ca="1">IF(MOD(ROW()-13,2)=0,IF(ISBLANK(OFFSET('12. SEGUIMIENTO 2027'!$Q$14,INT((ROW()-13)/2),0)),"",OFFSET('12. SEGUIMIENTO 2027'!$Q$14,INT((ROW()-13)/2),0)),IF(ISBLANK(OFFSET('9. METAS'!$X$20,INT((ROW()-14)/2),0)),"",OFFSET('9. METAS'!$X$20,INT((ROW()-14)/2),0)))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80" t="str">
        <f ca="1">IF(ISBLANK(OFFSET('9. METAS'!$L$20,INT((ROW()-13)/2),0)),"",OFFSET('9. METAS'!$L$20,INT((ROW()-13)/2),0))</f>
        <v/>
      </c>
      <c r="I415" s="1004"/>
      <c r="J415" s="244" t="str">
        <f ca="1">IF(MOD(ROW()-13,2)=0,IF(ISBLANK(OFFSET('12. SEGUIMIENTO 2027'!$N$14,INT((ROW()-13)/2),0)),"",OFFSET('12. SEGUIMIENTO 2027'!$N$14,INT((ROW()-13)/2),0)),IF(ISBLANK(OFFSET('9. METAS'!$U$20,INT((ROW()-14)/2),0)),"",OFFSET('9. METAS'!$U$20,INT((ROW()-14)/2),0)))</f>
        <v/>
      </c>
      <c r="K415" s="245" t="str">
        <f ca="1">IF(MOD(ROW()-13,2)=0,IF(ISBLANK(OFFSET('12. SEGUIMIENTO 2027'!$O$14,INT((ROW()-13)/2),0)),"",OFFSET('12. SEGUIMIENTO 2027'!$O$14,INT((ROW()-13)/2),0)),IF(ISBLANK(OFFSET('9. METAS'!$V$20,INT((ROW()-14)/2),0)),"",OFFSET('9. METAS'!$V$20,INT((ROW()-14)/2),0)))</f>
        <v/>
      </c>
      <c r="L415" s="245" t="str">
        <f ca="1">IF(MOD(ROW()-13,2)=0,IF(ISBLANK(OFFSET('12. SEGUIMIENTO 2027'!$P$14,INT((ROW()-13)/2),0)),"",OFFSET('12. SEGUIMIENTO 2027'!$P$14,INT((ROW()-13)/2),0)),IF(ISBLANK(OFFSET('9. METAS'!$W$20,INT((ROW()-14)/2),0)),"",OFFSET('9. METAS'!$W$20,INT((ROW()-14)/2),0)))</f>
        <v/>
      </c>
      <c r="M415" s="246" t="str">
        <f ca="1">IF(MOD(ROW()-13,2)=0,IF(ISBLANK(OFFSET('12. SEGUIMIENTO 2027'!$Q$14,INT((ROW()-13)/2),0)),"",OFFSET('12. SEGUIMIENTO 2027'!$Q$14,INT((ROW()-13)/2),0)),IF(ISBLANK(OFFSET('9. METAS'!$X$20,INT((ROW()-14)/2),0)),"",OFFSET('9. METAS'!$X$20,INT((ROW()-14)/2),0)))</f>
        <v/>
      </c>
      <c r="N415" s="1006" t="str">
        <f t="shared" ref="N415" ca="1" si="398">IFERROR(J415/J416,"ND")</f>
        <v>ND</v>
      </c>
      <c r="O415" s="1008" t="str">
        <f t="shared" ref="O415" ca="1" si="399">IFERROR(((J415+K415)/H415),"ND")</f>
        <v>ND</v>
      </c>
      <c r="P415" s="1010"/>
    </row>
    <row r="416" spans="3:16">
      <c r="C416" s="1025"/>
      <c r="D416" s="1018"/>
      <c r="E416" s="1018"/>
      <c r="F416" s="1021"/>
      <c r="G416" s="1023"/>
      <c r="H416" s="1080"/>
      <c r="I416" s="1012"/>
      <c r="J416" s="244" t="str">
        <f ca="1">IF(MOD(ROW()-13,2)=0,IF(ISBLANK(OFFSET('12. SEGUIMIENTO 2027'!$N$14,INT((ROW()-13)/2),0)),"",OFFSET('12. SEGUIMIENTO 2027'!$N$14,INT((ROW()-13)/2),0)),IF(ISBLANK(OFFSET('9. METAS'!$U$20,INT((ROW()-14)/2),0)),"",OFFSET('9. METAS'!$U$20,INT((ROW()-14)/2),0)))</f>
        <v/>
      </c>
      <c r="K416" s="245" t="str">
        <f ca="1">IF(MOD(ROW()-13,2)=0,IF(ISBLANK(OFFSET('12. SEGUIMIENTO 2027'!$O$14,INT((ROW()-13)/2),0)),"",OFFSET('12. SEGUIMIENTO 2027'!$O$14,INT((ROW()-13)/2),0)),IF(ISBLANK(OFFSET('9. METAS'!$V$20,INT((ROW()-14)/2),0)),"",OFFSET('9. METAS'!$V$20,INT((ROW()-14)/2),0)))</f>
        <v/>
      </c>
      <c r="L416" s="245" t="str">
        <f ca="1">IF(MOD(ROW()-13,2)=0,IF(ISBLANK(OFFSET('12. SEGUIMIENTO 2027'!$P$14,INT((ROW()-13)/2),0)),"",OFFSET('12. SEGUIMIENTO 2027'!$P$14,INT((ROW()-13)/2),0)),IF(ISBLANK(OFFSET('9. METAS'!$W$20,INT((ROW()-14)/2),0)),"",OFFSET('9. METAS'!$W$20,INT((ROW()-14)/2),0)))</f>
        <v/>
      </c>
      <c r="M416" s="246" t="str">
        <f ca="1">IF(MOD(ROW()-13,2)=0,IF(ISBLANK(OFFSET('12. SEGUIMIENTO 2027'!$Q$14,INT((ROW()-13)/2),0)),"",OFFSET('12. SEGUIMIENTO 2027'!$Q$14,INT((ROW()-13)/2),0)),IF(ISBLANK(OFFSET('9. METAS'!$X$20,INT((ROW()-14)/2),0)),"",OFFSET('9. METAS'!$X$20,INT((ROW()-14)/2),0)))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80">
        <f ca="1">IF(ISBLANK(OFFSET('9. METAS'!$L$20,INT((ROW()-13)/2),0)),"",OFFSET('9. METAS'!$L$20,INT((ROW()-13)/2),0))</f>
        <v>100</v>
      </c>
      <c r="I417" s="1004"/>
      <c r="J417" s="244" t="str">
        <f ca="1">IF(MOD(ROW()-13,2)=0,IF(ISBLANK(OFFSET('12. SEGUIMIENTO 2027'!$N$14,INT((ROW()-13)/2),0)),"",OFFSET('12. SEGUIMIENTO 2027'!$N$14,INT((ROW()-13)/2),0)),IF(ISBLANK(OFFSET('9. METAS'!$U$20,INT((ROW()-14)/2),0)),"",OFFSET('9. METAS'!$U$20,INT((ROW()-14)/2),0)))</f>
        <v/>
      </c>
      <c r="K417" s="245" t="str">
        <f ca="1">IF(MOD(ROW()-13,2)=0,IF(ISBLANK(OFFSET('12. SEGUIMIENTO 2027'!$O$14,INT((ROW()-13)/2),0)),"",OFFSET('12. SEGUIMIENTO 2027'!$O$14,INT((ROW()-13)/2),0)),IF(ISBLANK(OFFSET('9. METAS'!$V$20,INT((ROW()-14)/2),0)),"",OFFSET('9. METAS'!$V$20,INT((ROW()-14)/2),0)))</f>
        <v/>
      </c>
      <c r="L417" s="245" t="str">
        <f ca="1">IF(MOD(ROW()-13,2)=0,IF(ISBLANK(OFFSET('12. SEGUIMIENTO 2027'!$P$14,INT((ROW()-13)/2),0)),"",OFFSET('12. SEGUIMIENTO 2027'!$P$14,INT((ROW()-13)/2),0)),IF(ISBLANK(OFFSET('9. METAS'!$W$20,INT((ROW()-14)/2),0)),"",OFFSET('9. METAS'!$W$20,INT((ROW()-14)/2),0)))</f>
        <v/>
      </c>
      <c r="M417" s="246" t="str">
        <f ca="1">IF(MOD(ROW()-13,2)=0,IF(ISBLANK(OFFSET('12. SEGUIMIENTO 2027'!$Q$14,INT((ROW()-13)/2),0)),"",OFFSET('12. SEGUIMIENTO 2027'!$Q$14,INT((ROW()-13)/2),0)),IF(ISBLANK(OFFSET('9. METAS'!$X$20,INT((ROW()-14)/2),0)),"",OFFSET('9. METAS'!$X$20,INT((ROW()-14)/2),0)))</f>
        <v/>
      </c>
      <c r="N417" s="1006" t="str">
        <f t="shared" ref="N417" ca="1" si="400">IFERROR(J417/J418,"ND")</f>
        <v>ND</v>
      </c>
      <c r="O417" s="1008" t="str">
        <f t="shared" ref="O417" ca="1" si="401">IFERROR(((J417+K417)/H417),"ND")</f>
        <v>ND</v>
      </c>
      <c r="P417" s="1010"/>
    </row>
    <row r="418" spans="3:16">
      <c r="C418" s="1025"/>
      <c r="D418" s="1018"/>
      <c r="E418" s="1018"/>
      <c r="F418" s="1021"/>
      <c r="G418" s="1023"/>
      <c r="H418" s="1080"/>
      <c r="I418" s="1012"/>
      <c r="J418" s="244">
        <f ca="1">IF(MOD(ROW()-13,2)=0,IF(ISBLANK(OFFSET('12. SEGUIMIENTO 2027'!$N$14,INT((ROW()-13)/2),0)),"",OFFSET('12. SEGUIMIENTO 2027'!$N$14,INT((ROW()-13)/2),0)),IF(ISBLANK(OFFSET('9. METAS'!$U$20,INT((ROW()-14)/2),0)),"",OFFSET('9. METAS'!$U$20,INT((ROW()-14)/2),0)))</f>
        <v>25</v>
      </c>
      <c r="K418" s="245">
        <f ca="1">IF(MOD(ROW()-13,2)=0,IF(ISBLANK(OFFSET('12. SEGUIMIENTO 2027'!$O$14,INT((ROW()-13)/2),0)),"",OFFSET('12. SEGUIMIENTO 2027'!$O$14,INT((ROW()-13)/2),0)),IF(ISBLANK(OFFSET('9. METAS'!$V$20,INT((ROW()-14)/2),0)),"",OFFSET('9. METAS'!$V$20,INT((ROW()-14)/2),0)))</f>
        <v>25</v>
      </c>
      <c r="L418" s="245">
        <f ca="1">IF(MOD(ROW()-13,2)=0,IF(ISBLANK(OFFSET('12. SEGUIMIENTO 2027'!$P$14,INT((ROW()-13)/2),0)),"",OFFSET('12. SEGUIMIENTO 2027'!$P$14,INT((ROW()-13)/2),0)),IF(ISBLANK(OFFSET('9. METAS'!$W$20,INT((ROW()-14)/2),0)),"",OFFSET('9. METAS'!$W$20,INT((ROW()-14)/2),0)))</f>
        <v>25</v>
      </c>
      <c r="M418" s="246">
        <f ca="1">IF(MOD(ROW()-13,2)=0,IF(ISBLANK(OFFSET('12. SEGUIMIENTO 2027'!$Q$14,INT((ROW()-13)/2),0)),"",OFFSET('12. SEGUIMIENTO 2027'!$Q$14,INT((ROW()-13)/2),0)),IF(ISBLANK(OFFSET('9. METAS'!$X$20,INT((ROW()-14)/2),0)),"",OFFSET('9. METAS'!$X$20,INT((ROW()-14)/2),0)))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80">
        <f ca="1">IF(ISBLANK(OFFSET('9. METAS'!$L$20,INT((ROW()-13)/2),0)),"",OFFSET('9. METAS'!$L$20,INT((ROW()-13)/2),0))</f>
        <v>36</v>
      </c>
      <c r="I419" s="1004"/>
      <c r="J419" s="244" t="str">
        <f ca="1">IF(MOD(ROW()-13,2)=0,IF(ISBLANK(OFFSET('12. SEGUIMIENTO 2027'!$N$14,INT((ROW()-13)/2),0)),"",OFFSET('12. SEGUIMIENTO 2027'!$N$14,INT((ROW()-13)/2),0)),IF(ISBLANK(OFFSET('9. METAS'!$U$20,INT((ROW()-14)/2),0)),"",OFFSET('9. METAS'!$U$20,INT((ROW()-14)/2),0)))</f>
        <v/>
      </c>
      <c r="K419" s="245" t="str">
        <f ca="1">IF(MOD(ROW()-13,2)=0,IF(ISBLANK(OFFSET('12. SEGUIMIENTO 2027'!$O$14,INT((ROW()-13)/2),0)),"",OFFSET('12. SEGUIMIENTO 2027'!$O$14,INT((ROW()-13)/2),0)),IF(ISBLANK(OFFSET('9. METAS'!$V$20,INT((ROW()-14)/2),0)),"",OFFSET('9. METAS'!$V$20,INT((ROW()-14)/2),0)))</f>
        <v/>
      </c>
      <c r="L419" s="245" t="str">
        <f ca="1">IF(MOD(ROW()-13,2)=0,IF(ISBLANK(OFFSET('12. SEGUIMIENTO 2027'!$P$14,INT((ROW()-13)/2),0)),"",OFFSET('12. SEGUIMIENTO 2027'!$P$14,INT((ROW()-13)/2),0)),IF(ISBLANK(OFFSET('9. METAS'!$W$20,INT((ROW()-14)/2),0)),"",OFFSET('9. METAS'!$W$20,INT((ROW()-14)/2),0)))</f>
        <v/>
      </c>
      <c r="M419" s="246" t="str">
        <f ca="1">IF(MOD(ROW()-13,2)=0,IF(ISBLANK(OFFSET('12. SEGUIMIENTO 2027'!$Q$14,INT((ROW()-13)/2),0)),"",OFFSET('12. SEGUIMIENTO 2027'!$Q$14,INT((ROW()-13)/2),0)),IF(ISBLANK(OFFSET('9. METAS'!$X$20,INT((ROW()-14)/2),0)),"",OFFSET('9. METAS'!$X$20,INT((ROW()-14)/2),0)))</f>
        <v/>
      </c>
      <c r="N419" s="1006" t="str">
        <f t="shared" ref="N419" ca="1" si="402">IFERROR(J419/J420,"ND")</f>
        <v>ND</v>
      </c>
      <c r="O419" s="1008" t="str">
        <f t="shared" ref="O419" ca="1" si="403">IFERROR(((J419+K419)/H419),"ND")</f>
        <v>ND</v>
      </c>
      <c r="P419" s="1010"/>
    </row>
    <row r="420" spans="3:16">
      <c r="C420" s="1025"/>
      <c r="D420" s="1018"/>
      <c r="E420" s="1018"/>
      <c r="F420" s="1021"/>
      <c r="G420" s="1023"/>
      <c r="H420" s="1080"/>
      <c r="I420" s="1012"/>
      <c r="J420" s="244">
        <f ca="1">IF(MOD(ROW()-13,2)=0,IF(ISBLANK(OFFSET('12. SEGUIMIENTO 2027'!$N$14,INT((ROW()-13)/2),0)),"",OFFSET('12. SEGUIMIENTO 2027'!$N$14,INT((ROW()-13)/2),0)),IF(ISBLANK(OFFSET('9. METAS'!$U$20,INT((ROW()-14)/2),0)),"",OFFSET('9. METAS'!$U$20,INT((ROW()-14)/2),0)))</f>
        <v>9</v>
      </c>
      <c r="K420" s="245">
        <f ca="1">IF(MOD(ROW()-13,2)=0,IF(ISBLANK(OFFSET('12. SEGUIMIENTO 2027'!$O$14,INT((ROW()-13)/2),0)),"",OFFSET('12. SEGUIMIENTO 2027'!$O$14,INT((ROW()-13)/2),0)),IF(ISBLANK(OFFSET('9. METAS'!$V$20,INT((ROW()-14)/2),0)),"",OFFSET('9. METAS'!$V$20,INT((ROW()-14)/2),0)))</f>
        <v>9</v>
      </c>
      <c r="L420" s="245">
        <f ca="1">IF(MOD(ROW()-13,2)=0,IF(ISBLANK(OFFSET('12. SEGUIMIENTO 2027'!$P$14,INT((ROW()-13)/2),0)),"",OFFSET('12. SEGUIMIENTO 2027'!$P$14,INT((ROW()-13)/2),0)),IF(ISBLANK(OFFSET('9. METAS'!$W$20,INT((ROW()-14)/2),0)),"",OFFSET('9. METAS'!$W$20,INT((ROW()-14)/2),0)))</f>
        <v>9</v>
      </c>
      <c r="M420" s="246">
        <f ca="1">IF(MOD(ROW()-13,2)=0,IF(ISBLANK(OFFSET('12. SEGUIMIENTO 2027'!$Q$14,INT((ROW()-13)/2),0)),"",OFFSET('12. SEGUIMIENTO 2027'!$Q$14,INT((ROW()-13)/2),0)),IF(ISBLANK(OFFSET('9. METAS'!$X$20,INT((ROW()-14)/2),0)),"",OFFSET('9. METAS'!$X$20,INT((ROW()-14)/2),0)))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80">
        <f ca="1">IF(ISBLANK(OFFSET('9. METAS'!$L$20,INT((ROW()-13)/2),0)),"",OFFSET('9. METAS'!$L$20,INT((ROW()-13)/2),0))</f>
        <v>33740</v>
      </c>
      <c r="I421" s="1004"/>
      <c r="J421" s="244" t="str">
        <f ca="1">IF(MOD(ROW()-13,2)=0,IF(ISBLANK(OFFSET('12. SEGUIMIENTO 2027'!$N$14,INT((ROW()-13)/2),0)),"",OFFSET('12. SEGUIMIENTO 2027'!$N$14,INT((ROW()-13)/2),0)),IF(ISBLANK(OFFSET('9. METAS'!$U$20,INT((ROW()-14)/2),0)),"",OFFSET('9. METAS'!$U$20,INT((ROW()-14)/2),0)))</f>
        <v/>
      </c>
      <c r="K421" s="245" t="str">
        <f ca="1">IF(MOD(ROW()-13,2)=0,IF(ISBLANK(OFFSET('12. SEGUIMIENTO 2027'!$O$14,INT((ROW()-13)/2),0)),"",OFFSET('12. SEGUIMIENTO 2027'!$O$14,INT((ROW()-13)/2),0)),IF(ISBLANK(OFFSET('9. METAS'!$V$20,INT((ROW()-14)/2),0)),"",OFFSET('9. METAS'!$V$20,INT((ROW()-14)/2),0)))</f>
        <v/>
      </c>
      <c r="L421" s="245" t="str">
        <f ca="1">IF(MOD(ROW()-13,2)=0,IF(ISBLANK(OFFSET('12. SEGUIMIENTO 2027'!$P$14,INT((ROW()-13)/2),0)),"",OFFSET('12. SEGUIMIENTO 2027'!$P$14,INT((ROW()-13)/2),0)),IF(ISBLANK(OFFSET('9. METAS'!$W$20,INT((ROW()-14)/2),0)),"",OFFSET('9. METAS'!$W$20,INT((ROW()-14)/2),0)))</f>
        <v/>
      </c>
      <c r="M421" s="246" t="str">
        <f ca="1">IF(MOD(ROW()-13,2)=0,IF(ISBLANK(OFFSET('12. SEGUIMIENTO 2027'!$Q$14,INT((ROW()-13)/2),0)),"",OFFSET('12. SEGUIMIENTO 2027'!$Q$14,INT((ROW()-13)/2),0)),IF(ISBLANK(OFFSET('9. METAS'!$X$20,INT((ROW()-14)/2),0)),"",OFFSET('9. METAS'!$X$20,INT((ROW()-14)/2),0)))</f>
        <v/>
      </c>
      <c r="N421" s="1006" t="str">
        <f t="shared" ref="N421" ca="1" si="404">IFERROR(J421/J422,"ND")</f>
        <v>ND</v>
      </c>
      <c r="O421" s="1008" t="str">
        <f t="shared" ref="O421" ca="1" si="405">IFERROR(((J421+K421)/H421),"ND")</f>
        <v>ND</v>
      </c>
      <c r="P421" s="1010"/>
    </row>
    <row r="422" spans="3:16">
      <c r="C422" s="1025"/>
      <c r="D422" s="1018"/>
      <c r="E422" s="1018"/>
      <c r="F422" s="1021"/>
      <c r="G422" s="1023"/>
      <c r="H422" s="1080"/>
      <c r="I422" s="1012"/>
      <c r="J422" s="244">
        <f ca="1">IF(MOD(ROW()-13,2)=0,IF(ISBLANK(OFFSET('12. SEGUIMIENTO 2027'!$N$14,INT((ROW()-13)/2),0)),"",OFFSET('12. SEGUIMIENTO 2027'!$N$14,INT((ROW()-13)/2),0)),IF(ISBLANK(OFFSET('9. METAS'!$U$20,INT((ROW()-14)/2),0)),"",OFFSET('9. METAS'!$U$20,INT((ROW()-14)/2),0)))</f>
        <v>8435</v>
      </c>
      <c r="K422" s="245">
        <f ca="1">IF(MOD(ROW()-13,2)=0,IF(ISBLANK(OFFSET('12. SEGUIMIENTO 2027'!$O$14,INT((ROW()-13)/2),0)),"",OFFSET('12. SEGUIMIENTO 2027'!$O$14,INT((ROW()-13)/2),0)),IF(ISBLANK(OFFSET('9. METAS'!$V$20,INT((ROW()-14)/2),0)),"",OFFSET('9. METAS'!$V$20,INT((ROW()-14)/2),0)))</f>
        <v>8435</v>
      </c>
      <c r="L422" s="245">
        <f ca="1">IF(MOD(ROW()-13,2)=0,IF(ISBLANK(OFFSET('12. SEGUIMIENTO 2027'!$P$14,INT((ROW()-13)/2),0)),"",OFFSET('12. SEGUIMIENTO 2027'!$P$14,INT((ROW()-13)/2),0)),IF(ISBLANK(OFFSET('9. METAS'!$W$20,INT((ROW()-14)/2),0)),"",OFFSET('9. METAS'!$W$20,INT((ROW()-14)/2),0)))</f>
        <v>8435</v>
      </c>
      <c r="M422" s="246">
        <f ca="1">IF(MOD(ROW()-13,2)=0,IF(ISBLANK(OFFSET('12. SEGUIMIENTO 2027'!$Q$14,INT((ROW()-13)/2),0)),"",OFFSET('12. SEGUIMIENTO 2027'!$Q$14,INT((ROW()-13)/2),0)),IF(ISBLANK(OFFSET('9. METAS'!$X$20,INT((ROW()-14)/2),0)),"",OFFSET('9. METAS'!$X$20,INT((ROW()-14)/2),0)))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80" t="str">
        <f ca="1">IF(ISBLANK(OFFSET('9. METAS'!$L$20,INT((ROW()-13)/2),0)),"",OFFSET('9. METAS'!$L$20,INT((ROW()-13)/2),0))</f>
        <v/>
      </c>
      <c r="I423" s="1004"/>
      <c r="J423" s="244" t="str">
        <f ca="1">IF(MOD(ROW()-13,2)=0,IF(ISBLANK(OFFSET('12. SEGUIMIENTO 2027'!$N$14,INT((ROW()-13)/2),0)),"",OFFSET('12. SEGUIMIENTO 2027'!$N$14,INT((ROW()-13)/2),0)),IF(ISBLANK(OFFSET('9. METAS'!$U$20,INT((ROW()-14)/2),0)),"",OFFSET('9. METAS'!$U$20,INT((ROW()-14)/2),0)))</f>
        <v/>
      </c>
      <c r="K423" s="245" t="str">
        <f ca="1">IF(MOD(ROW()-13,2)=0,IF(ISBLANK(OFFSET('12. SEGUIMIENTO 2027'!$O$14,INT((ROW()-13)/2),0)),"",OFFSET('12. SEGUIMIENTO 2027'!$O$14,INT((ROW()-13)/2),0)),IF(ISBLANK(OFFSET('9. METAS'!$V$20,INT((ROW()-14)/2),0)),"",OFFSET('9. METAS'!$V$20,INT((ROW()-14)/2),0)))</f>
        <v/>
      </c>
      <c r="L423" s="245" t="str">
        <f ca="1">IF(MOD(ROW()-13,2)=0,IF(ISBLANK(OFFSET('12. SEGUIMIENTO 2027'!$P$14,INT((ROW()-13)/2),0)),"",OFFSET('12. SEGUIMIENTO 2027'!$P$14,INT((ROW()-13)/2),0)),IF(ISBLANK(OFFSET('9. METAS'!$W$20,INT((ROW()-14)/2),0)),"",OFFSET('9. METAS'!$W$20,INT((ROW()-14)/2),0)))</f>
        <v/>
      </c>
      <c r="M423" s="246" t="str">
        <f ca="1">IF(MOD(ROW()-13,2)=0,IF(ISBLANK(OFFSET('12. SEGUIMIENTO 2027'!$Q$14,INT((ROW()-13)/2),0)),"",OFFSET('12. SEGUIMIENTO 2027'!$Q$14,INT((ROW()-13)/2),0)),IF(ISBLANK(OFFSET('9. METAS'!$X$20,INT((ROW()-14)/2),0)),"",OFFSET('9. METAS'!$X$20,INT((ROW()-14)/2),0)))</f>
        <v/>
      </c>
      <c r="N423" s="1006" t="str">
        <f t="shared" ref="N423" ca="1" si="406">IFERROR(J423/J424,"ND")</f>
        <v>ND</v>
      </c>
      <c r="O423" s="1008" t="str">
        <f t="shared" ref="O423" ca="1" si="407">IFERROR(((J423+K423)/H423),"ND")</f>
        <v>ND</v>
      </c>
      <c r="P423" s="1010"/>
    </row>
    <row r="424" spans="3:16">
      <c r="C424" s="1025"/>
      <c r="D424" s="1018"/>
      <c r="E424" s="1018"/>
      <c r="F424" s="1021"/>
      <c r="G424" s="1023"/>
      <c r="H424" s="1080"/>
      <c r="I424" s="1012"/>
      <c r="J424" s="244" t="str">
        <f ca="1">IF(MOD(ROW()-13,2)=0,IF(ISBLANK(OFFSET('12. SEGUIMIENTO 2027'!$N$14,INT((ROW()-13)/2),0)),"",OFFSET('12. SEGUIMIENTO 2027'!$N$14,INT((ROW()-13)/2),0)),IF(ISBLANK(OFFSET('9. METAS'!$U$20,INT((ROW()-14)/2),0)),"",OFFSET('9. METAS'!$U$20,INT((ROW()-14)/2),0)))</f>
        <v/>
      </c>
      <c r="K424" s="245" t="str">
        <f ca="1">IF(MOD(ROW()-13,2)=0,IF(ISBLANK(OFFSET('12. SEGUIMIENTO 2027'!$O$14,INT((ROW()-13)/2),0)),"",OFFSET('12. SEGUIMIENTO 2027'!$O$14,INT((ROW()-13)/2),0)),IF(ISBLANK(OFFSET('9. METAS'!$V$20,INT((ROW()-14)/2),0)),"",OFFSET('9. METAS'!$V$20,INT((ROW()-14)/2),0)))</f>
        <v/>
      </c>
      <c r="L424" s="245" t="str">
        <f ca="1">IF(MOD(ROW()-13,2)=0,IF(ISBLANK(OFFSET('12. SEGUIMIENTO 2027'!$P$14,INT((ROW()-13)/2),0)),"",OFFSET('12. SEGUIMIENTO 2027'!$P$14,INT((ROW()-13)/2),0)),IF(ISBLANK(OFFSET('9. METAS'!$W$20,INT((ROW()-14)/2),0)),"",OFFSET('9. METAS'!$W$20,INT((ROW()-14)/2),0)))</f>
        <v/>
      </c>
      <c r="M424" s="246" t="str">
        <f ca="1">IF(MOD(ROW()-13,2)=0,IF(ISBLANK(OFFSET('12. SEGUIMIENTO 2027'!$Q$14,INT((ROW()-13)/2),0)),"",OFFSET('12. SEGUIMIENTO 2027'!$Q$14,INT((ROW()-13)/2),0)),IF(ISBLANK(OFFSET('9. METAS'!$X$20,INT((ROW()-14)/2),0)),"",OFFSET('9. METAS'!$X$20,INT((ROW()-14)/2),0)))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80" t="str">
        <f ca="1">IF(ISBLANK(OFFSET('9. METAS'!$L$20,INT((ROW()-13)/2),0)),"",OFFSET('9. METAS'!$L$20,INT((ROW()-13)/2),0))</f>
        <v/>
      </c>
      <c r="I425" s="1004"/>
      <c r="J425" s="244" t="str">
        <f ca="1">IF(MOD(ROW()-13,2)=0,IF(ISBLANK(OFFSET('12. SEGUIMIENTO 2027'!$N$14,INT((ROW()-13)/2),0)),"",OFFSET('12. SEGUIMIENTO 2027'!$N$14,INT((ROW()-13)/2),0)),IF(ISBLANK(OFFSET('9. METAS'!$U$20,INT((ROW()-14)/2),0)),"",OFFSET('9. METAS'!$U$20,INT((ROW()-14)/2),0)))</f>
        <v/>
      </c>
      <c r="K425" s="245" t="str">
        <f ca="1">IF(MOD(ROW()-13,2)=0,IF(ISBLANK(OFFSET('12. SEGUIMIENTO 2027'!$O$14,INT((ROW()-13)/2),0)),"",OFFSET('12. SEGUIMIENTO 2027'!$O$14,INT((ROW()-13)/2),0)),IF(ISBLANK(OFFSET('9. METAS'!$V$20,INT((ROW()-14)/2),0)),"",OFFSET('9. METAS'!$V$20,INT((ROW()-14)/2),0)))</f>
        <v/>
      </c>
      <c r="L425" s="245" t="str">
        <f ca="1">IF(MOD(ROW()-13,2)=0,IF(ISBLANK(OFFSET('12. SEGUIMIENTO 2027'!$P$14,INT((ROW()-13)/2),0)),"",OFFSET('12. SEGUIMIENTO 2027'!$P$14,INT((ROW()-13)/2),0)),IF(ISBLANK(OFFSET('9. METAS'!$W$20,INT((ROW()-14)/2),0)),"",OFFSET('9. METAS'!$W$20,INT((ROW()-14)/2),0)))</f>
        <v/>
      </c>
      <c r="M425" s="246" t="str">
        <f ca="1">IF(MOD(ROW()-13,2)=0,IF(ISBLANK(OFFSET('12. SEGUIMIENTO 2027'!$Q$14,INT((ROW()-13)/2),0)),"",OFFSET('12. SEGUIMIENTO 2027'!$Q$14,INT((ROW()-13)/2),0)),IF(ISBLANK(OFFSET('9. METAS'!$X$20,INT((ROW()-14)/2),0)),"",OFFSET('9. METAS'!$X$20,INT((ROW()-14)/2),0)))</f>
        <v/>
      </c>
      <c r="N425" s="1006" t="str">
        <f t="shared" ref="N425" ca="1" si="408">IFERROR(J425/J426,"ND")</f>
        <v>ND</v>
      </c>
      <c r="O425" s="1008" t="str">
        <f t="shared" ref="O425" ca="1" si="409">IFERROR(((J425+K425)/H425),"ND")</f>
        <v>ND</v>
      </c>
      <c r="P425" s="1010"/>
    </row>
    <row r="426" spans="3:16">
      <c r="C426" s="1025"/>
      <c r="D426" s="1018"/>
      <c r="E426" s="1018"/>
      <c r="F426" s="1021"/>
      <c r="G426" s="1023"/>
      <c r="H426" s="1080"/>
      <c r="I426" s="1012"/>
      <c r="J426" s="244" t="str">
        <f ca="1">IF(MOD(ROW()-13,2)=0,IF(ISBLANK(OFFSET('12. SEGUIMIENTO 2027'!$N$14,INT((ROW()-13)/2),0)),"",OFFSET('12. SEGUIMIENTO 2027'!$N$14,INT((ROW()-13)/2),0)),IF(ISBLANK(OFFSET('9. METAS'!$U$20,INT((ROW()-14)/2),0)),"",OFFSET('9. METAS'!$U$20,INT((ROW()-14)/2),0)))</f>
        <v/>
      </c>
      <c r="K426" s="245" t="str">
        <f ca="1">IF(MOD(ROW()-13,2)=0,IF(ISBLANK(OFFSET('12. SEGUIMIENTO 2027'!$O$14,INT((ROW()-13)/2),0)),"",OFFSET('12. SEGUIMIENTO 2027'!$O$14,INT((ROW()-13)/2),0)),IF(ISBLANK(OFFSET('9. METAS'!$V$20,INT((ROW()-14)/2),0)),"",OFFSET('9. METAS'!$V$20,INT((ROW()-14)/2),0)))</f>
        <v/>
      </c>
      <c r="L426" s="245" t="str">
        <f ca="1">IF(MOD(ROW()-13,2)=0,IF(ISBLANK(OFFSET('12. SEGUIMIENTO 2027'!$P$14,INT((ROW()-13)/2),0)),"",OFFSET('12. SEGUIMIENTO 2027'!$P$14,INT((ROW()-13)/2),0)),IF(ISBLANK(OFFSET('9. METAS'!$W$20,INT((ROW()-14)/2),0)),"",OFFSET('9. METAS'!$W$20,INT((ROW()-14)/2),0)))</f>
        <v/>
      </c>
      <c r="M426" s="246" t="str">
        <f ca="1">IF(MOD(ROW()-13,2)=0,IF(ISBLANK(OFFSET('12. SEGUIMIENTO 2027'!$Q$14,INT((ROW()-13)/2),0)),"",OFFSET('12. SEGUIMIENTO 2027'!$Q$14,INT((ROW()-13)/2),0)),IF(ISBLANK(OFFSET('9. METAS'!$X$20,INT((ROW()-14)/2),0)),"",OFFSET('9. METAS'!$X$20,INT((ROW()-14)/2),0)))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80" t="str">
        <f ca="1">IF(ISBLANK(OFFSET('9. METAS'!$L$20,INT((ROW()-13)/2),0)),"",OFFSET('9. METAS'!$L$20,INT((ROW()-13)/2),0))</f>
        <v/>
      </c>
      <c r="I427" s="1004"/>
      <c r="J427" s="244" t="str">
        <f ca="1">IF(MOD(ROW()-13,2)=0,IF(ISBLANK(OFFSET('12. SEGUIMIENTO 2027'!$N$14,INT((ROW()-13)/2),0)),"",OFFSET('12. SEGUIMIENTO 2027'!$N$14,INT((ROW()-13)/2),0)),IF(ISBLANK(OFFSET('9. METAS'!$U$20,INT((ROW()-14)/2),0)),"",OFFSET('9. METAS'!$U$20,INT((ROW()-14)/2),0)))</f>
        <v/>
      </c>
      <c r="K427" s="245" t="str">
        <f ca="1">IF(MOD(ROW()-13,2)=0,IF(ISBLANK(OFFSET('12. SEGUIMIENTO 2027'!$O$14,INT((ROW()-13)/2),0)),"",OFFSET('12. SEGUIMIENTO 2027'!$O$14,INT((ROW()-13)/2),0)),IF(ISBLANK(OFFSET('9. METAS'!$V$20,INT((ROW()-14)/2),0)),"",OFFSET('9. METAS'!$V$20,INT((ROW()-14)/2),0)))</f>
        <v/>
      </c>
      <c r="L427" s="245" t="str">
        <f ca="1">IF(MOD(ROW()-13,2)=0,IF(ISBLANK(OFFSET('12. SEGUIMIENTO 2027'!$P$14,INT((ROW()-13)/2),0)),"",OFFSET('12. SEGUIMIENTO 2027'!$P$14,INT((ROW()-13)/2),0)),IF(ISBLANK(OFFSET('9. METAS'!$W$20,INT((ROW()-14)/2),0)),"",OFFSET('9. METAS'!$W$20,INT((ROW()-14)/2),0)))</f>
        <v/>
      </c>
      <c r="M427" s="246" t="str">
        <f ca="1">IF(MOD(ROW()-13,2)=0,IF(ISBLANK(OFFSET('12. SEGUIMIENTO 2027'!$Q$14,INT((ROW()-13)/2),0)),"",OFFSET('12. SEGUIMIENTO 2027'!$Q$14,INT((ROW()-13)/2),0)),IF(ISBLANK(OFFSET('9. METAS'!$X$20,INT((ROW()-14)/2),0)),"",OFFSET('9. METAS'!$X$20,INT((ROW()-14)/2),0)))</f>
        <v/>
      </c>
      <c r="N427" s="1006" t="str">
        <f t="shared" ref="N427" ca="1" si="410">IFERROR(J427/J428,"ND")</f>
        <v>ND</v>
      </c>
      <c r="O427" s="1008" t="str">
        <f t="shared" ref="O427" ca="1" si="411">IFERROR(((J427+K427)/H427),"ND")</f>
        <v>ND</v>
      </c>
      <c r="P427" s="1010"/>
    </row>
    <row r="428" spans="3:16">
      <c r="C428" s="1025"/>
      <c r="D428" s="1018"/>
      <c r="E428" s="1018"/>
      <c r="F428" s="1021"/>
      <c r="G428" s="1023"/>
      <c r="H428" s="1080"/>
      <c r="I428" s="1012"/>
      <c r="J428" s="244" t="str">
        <f ca="1">IF(MOD(ROW()-13,2)=0,IF(ISBLANK(OFFSET('12. SEGUIMIENTO 2027'!$N$14,INT((ROW()-13)/2),0)),"",OFFSET('12. SEGUIMIENTO 2027'!$N$14,INT((ROW()-13)/2),0)),IF(ISBLANK(OFFSET('9. METAS'!$U$20,INT((ROW()-14)/2),0)),"",OFFSET('9. METAS'!$U$20,INT((ROW()-14)/2),0)))</f>
        <v/>
      </c>
      <c r="K428" s="245" t="str">
        <f ca="1">IF(MOD(ROW()-13,2)=0,IF(ISBLANK(OFFSET('12. SEGUIMIENTO 2027'!$O$14,INT((ROW()-13)/2),0)),"",OFFSET('12. SEGUIMIENTO 2027'!$O$14,INT((ROW()-13)/2),0)),IF(ISBLANK(OFFSET('9. METAS'!$V$20,INT((ROW()-14)/2),0)),"",OFFSET('9. METAS'!$V$20,INT((ROW()-14)/2),0)))</f>
        <v/>
      </c>
      <c r="L428" s="245" t="str">
        <f ca="1">IF(MOD(ROW()-13,2)=0,IF(ISBLANK(OFFSET('12. SEGUIMIENTO 2027'!$P$14,INT((ROW()-13)/2),0)),"",OFFSET('12. SEGUIMIENTO 2027'!$P$14,INT((ROW()-13)/2),0)),IF(ISBLANK(OFFSET('9. METAS'!$W$20,INT((ROW()-14)/2),0)),"",OFFSET('9. METAS'!$W$20,INT((ROW()-14)/2),0)))</f>
        <v/>
      </c>
      <c r="M428" s="246" t="str">
        <f ca="1">IF(MOD(ROW()-13,2)=0,IF(ISBLANK(OFFSET('12. SEGUIMIENTO 2027'!$Q$14,INT((ROW()-13)/2),0)),"",OFFSET('12. SEGUIMIENTO 2027'!$Q$14,INT((ROW()-13)/2),0)),IF(ISBLANK(OFFSET('9. METAS'!$X$20,INT((ROW()-14)/2),0)),"",OFFSET('9. METAS'!$X$20,INT((ROW()-14)/2),0)))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80">
        <f ca="1">IF(ISBLANK(OFFSET('9. METAS'!$L$20,INT((ROW()-13)/2),0)),"",OFFSET('9. METAS'!$L$20,INT((ROW()-13)/2),0))</f>
        <v>100</v>
      </c>
      <c r="I429" s="1004"/>
      <c r="J429" s="244" t="str">
        <f ca="1">IF(MOD(ROW()-13,2)=0,IF(ISBLANK(OFFSET('12. SEGUIMIENTO 2027'!$N$14,INT((ROW()-13)/2),0)),"",OFFSET('12. SEGUIMIENTO 2027'!$N$14,INT((ROW()-13)/2),0)),IF(ISBLANK(OFFSET('9. METAS'!$U$20,INT((ROW()-14)/2),0)),"",OFFSET('9. METAS'!$U$20,INT((ROW()-14)/2),0)))</f>
        <v/>
      </c>
      <c r="K429" s="245" t="str">
        <f ca="1">IF(MOD(ROW()-13,2)=0,IF(ISBLANK(OFFSET('12. SEGUIMIENTO 2027'!$O$14,INT((ROW()-13)/2),0)),"",OFFSET('12. SEGUIMIENTO 2027'!$O$14,INT((ROW()-13)/2),0)),IF(ISBLANK(OFFSET('9. METAS'!$V$20,INT((ROW()-14)/2),0)),"",OFFSET('9. METAS'!$V$20,INT((ROW()-14)/2),0)))</f>
        <v/>
      </c>
      <c r="L429" s="245" t="str">
        <f ca="1">IF(MOD(ROW()-13,2)=0,IF(ISBLANK(OFFSET('12. SEGUIMIENTO 2027'!$P$14,INT((ROW()-13)/2),0)),"",OFFSET('12. SEGUIMIENTO 2027'!$P$14,INT((ROW()-13)/2),0)),IF(ISBLANK(OFFSET('9. METAS'!$W$20,INT((ROW()-14)/2),0)),"",OFFSET('9. METAS'!$W$20,INT((ROW()-14)/2),0)))</f>
        <v/>
      </c>
      <c r="M429" s="246" t="str">
        <f ca="1">IF(MOD(ROW()-13,2)=0,IF(ISBLANK(OFFSET('12. SEGUIMIENTO 2027'!$Q$14,INT((ROW()-13)/2),0)),"",OFFSET('12. SEGUIMIENTO 2027'!$Q$14,INT((ROW()-13)/2),0)),IF(ISBLANK(OFFSET('9. METAS'!$X$20,INT((ROW()-14)/2),0)),"",OFFSET('9. METAS'!$X$20,INT((ROW()-14)/2),0)))</f>
        <v/>
      </c>
      <c r="N429" s="1006" t="str">
        <f t="shared" ref="N429" ca="1" si="412">IFERROR(J429/J430,"ND")</f>
        <v>ND</v>
      </c>
      <c r="O429" s="1008" t="str">
        <f t="shared" ref="O429" ca="1" si="413">IFERROR(((J429+K429)/H429),"ND")</f>
        <v>ND</v>
      </c>
      <c r="P429" s="1010"/>
    </row>
    <row r="430" spans="3:16">
      <c r="C430" s="1025"/>
      <c r="D430" s="1018"/>
      <c r="E430" s="1018"/>
      <c r="F430" s="1021"/>
      <c r="G430" s="1023"/>
      <c r="H430" s="1080"/>
      <c r="I430" s="1012"/>
      <c r="J430" s="244">
        <f ca="1">IF(MOD(ROW()-13,2)=0,IF(ISBLANK(OFFSET('12. SEGUIMIENTO 2027'!$N$14,INT((ROW()-13)/2),0)),"",OFFSET('12. SEGUIMIENTO 2027'!$N$14,INT((ROW()-13)/2),0)),IF(ISBLANK(OFFSET('9. METAS'!$U$20,INT((ROW()-14)/2),0)),"",OFFSET('9. METAS'!$U$20,INT((ROW()-14)/2),0)))</f>
        <v>25</v>
      </c>
      <c r="K430" s="245">
        <f ca="1">IF(MOD(ROW()-13,2)=0,IF(ISBLANK(OFFSET('12. SEGUIMIENTO 2027'!$O$14,INT((ROW()-13)/2),0)),"",OFFSET('12. SEGUIMIENTO 2027'!$O$14,INT((ROW()-13)/2),0)),IF(ISBLANK(OFFSET('9. METAS'!$V$20,INT((ROW()-14)/2),0)),"",OFFSET('9. METAS'!$V$20,INT((ROW()-14)/2),0)))</f>
        <v>25</v>
      </c>
      <c r="L430" s="245">
        <f ca="1">IF(MOD(ROW()-13,2)=0,IF(ISBLANK(OFFSET('12. SEGUIMIENTO 2027'!$P$14,INT((ROW()-13)/2),0)),"",OFFSET('12. SEGUIMIENTO 2027'!$P$14,INT((ROW()-13)/2),0)),IF(ISBLANK(OFFSET('9. METAS'!$W$20,INT((ROW()-14)/2),0)),"",OFFSET('9. METAS'!$W$20,INT((ROW()-14)/2),0)))</f>
        <v>25</v>
      </c>
      <c r="M430" s="246">
        <f ca="1">IF(MOD(ROW()-13,2)=0,IF(ISBLANK(OFFSET('12. SEGUIMIENTO 2027'!$Q$14,INT((ROW()-13)/2),0)),"",OFFSET('12. SEGUIMIENTO 2027'!$Q$14,INT((ROW()-13)/2),0)),IF(ISBLANK(OFFSET('9. METAS'!$X$20,INT((ROW()-14)/2),0)),"",OFFSET('9. METAS'!$X$20,INT((ROW()-14)/2),0)))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80">
        <f ca="1">IF(ISBLANK(OFFSET('9. METAS'!$L$20,INT((ROW()-13)/2),0)),"",OFFSET('9. METAS'!$L$20,INT((ROW()-13)/2),0))</f>
        <v>2400</v>
      </c>
      <c r="I431" s="1004"/>
      <c r="J431" s="244" t="str">
        <f ca="1">IF(MOD(ROW()-13,2)=0,IF(ISBLANK(OFFSET('12. SEGUIMIENTO 2027'!$N$14,INT((ROW()-13)/2),0)),"",OFFSET('12. SEGUIMIENTO 2027'!$N$14,INT((ROW()-13)/2),0)),IF(ISBLANK(OFFSET('9. METAS'!$U$20,INT((ROW()-14)/2),0)),"",OFFSET('9. METAS'!$U$20,INT((ROW()-14)/2),0)))</f>
        <v/>
      </c>
      <c r="K431" s="245" t="str">
        <f ca="1">IF(MOD(ROW()-13,2)=0,IF(ISBLANK(OFFSET('12. SEGUIMIENTO 2027'!$O$14,INT((ROW()-13)/2),0)),"",OFFSET('12. SEGUIMIENTO 2027'!$O$14,INT((ROW()-13)/2),0)),IF(ISBLANK(OFFSET('9. METAS'!$V$20,INT((ROW()-14)/2),0)),"",OFFSET('9. METAS'!$V$20,INT((ROW()-14)/2),0)))</f>
        <v/>
      </c>
      <c r="L431" s="245" t="str">
        <f ca="1">IF(MOD(ROW()-13,2)=0,IF(ISBLANK(OFFSET('12. SEGUIMIENTO 2027'!$P$14,INT((ROW()-13)/2),0)),"",OFFSET('12. SEGUIMIENTO 2027'!$P$14,INT((ROW()-13)/2),0)),IF(ISBLANK(OFFSET('9. METAS'!$W$20,INT((ROW()-14)/2),0)),"",OFFSET('9. METAS'!$W$20,INT((ROW()-14)/2),0)))</f>
        <v/>
      </c>
      <c r="M431" s="246" t="str">
        <f ca="1">IF(MOD(ROW()-13,2)=0,IF(ISBLANK(OFFSET('12. SEGUIMIENTO 2027'!$Q$14,INT((ROW()-13)/2),0)),"",OFFSET('12. SEGUIMIENTO 2027'!$Q$14,INT((ROW()-13)/2),0)),IF(ISBLANK(OFFSET('9. METAS'!$X$20,INT((ROW()-14)/2),0)),"",OFFSET('9. METAS'!$X$20,INT((ROW()-14)/2),0)))</f>
        <v/>
      </c>
      <c r="N431" s="1006" t="str">
        <f t="shared" ref="N431" ca="1" si="414">IFERROR(J431/J432,"ND")</f>
        <v>ND</v>
      </c>
      <c r="O431" s="1008" t="str">
        <f t="shared" ref="O431" ca="1" si="415">IFERROR(((J431+K431)/H431),"ND")</f>
        <v>ND</v>
      </c>
      <c r="P431" s="1010"/>
    </row>
    <row r="432" spans="3:16">
      <c r="C432" s="1025"/>
      <c r="D432" s="1018"/>
      <c r="E432" s="1018"/>
      <c r="F432" s="1021"/>
      <c r="G432" s="1023"/>
      <c r="H432" s="1080"/>
      <c r="I432" s="1012"/>
      <c r="J432" s="244">
        <f ca="1">IF(MOD(ROW()-13,2)=0,IF(ISBLANK(OFFSET('12. SEGUIMIENTO 2027'!$N$14,INT((ROW()-13)/2),0)),"",OFFSET('12. SEGUIMIENTO 2027'!$N$14,INT((ROW()-13)/2),0)),IF(ISBLANK(OFFSET('9. METAS'!$U$20,INT((ROW()-14)/2),0)),"",OFFSET('9. METAS'!$U$20,INT((ROW()-14)/2),0)))</f>
        <v>600</v>
      </c>
      <c r="K432" s="245">
        <f ca="1">IF(MOD(ROW()-13,2)=0,IF(ISBLANK(OFFSET('12. SEGUIMIENTO 2027'!$O$14,INT((ROW()-13)/2),0)),"",OFFSET('12. SEGUIMIENTO 2027'!$O$14,INT((ROW()-13)/2),0)),IF(ISBLANK(OFFSET('9. METAS'!$V$20,INT((ROW()-14)/2),0)),"",OFFSET('9. METAS'!$V$20,INT((ROW()-14)/2),0)))</f>
        <v>600</v>
      </c>
      <c r="L432" s="245">
        <f ca="1">IF(MOD(ROW()-13,2)=0,IF(ISBLANK(OFFSET('12. SEGUIMIENTO 2027'!$P$14,INT((ROW()-13)/2),0)),"",OFFSET('12. SEGUIMIENTO 2027'!$P$14,INT((ROW()-13)/2),0)),IF(ISBLANK(OFFSET('9. METAS'!$W$20,INT((ROW()-14)/2),0)),"",OFFSET('9. METAS'!$W$20,INT((ROW()-14)/2),0)))</f>
        <v>600</v>
      </c>
      <c r="M432" s="246">
        <f ca="1">IF(MOD(ROW()-13,2)=0,IF(ISBLANK(OFFSET('12. SEGUIMIENTO 2027'!$Q$14,INT((ROW()-13)/2),0)),"",OFFSET('12. SEGUIMIENTO 2027'!$Q$14,INT((ROW()-13)/2),0)),IF(ISBLANK(OFFSET('9. METAS'!$X$20,INT((ROW()-14)/2),0)),"",OFFSET('9. METAS'!$X$20,INT((ROW()-14)/2),0)))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80">
        <f ca="1">IF(ISBLANK(OFFSET('9. METAS'!$L$20,INT((ROW()-13)/2),0)),"",OFFSET('9. METAS'!$L$20,INT((ROW()-13)/2),0))</f>
        <v>1400</v>
      </c>
      <c r="I433" s="1004"/>
      <c r="J433" s="244" t="str">
        <f ca="1">IF(MOD(ROW()-13,2)=0,IF(ISBLANK(OFFSET('12. SEGUIMIENTO 2027'!$N$14,INT((ROW()-13)/2),0)),"",OFFSET('12. SEGUIMIENTO 2027'!$N$14,INT((ROW()-13)/2),0)),IF(ISBLANK(OFFSET('9. METAS'!$U$20,INT((ROW()-14)/2),0)),"",OFFSET('9. METAS'!$U$20,INT((ROW()-14)/2),0)))</f>
        <v/>
      </c>
      <c r="K433" s="245" t="str">
        <f ca="1">IF(MOD(ROW()-13,2)=0,IF(ISBLANK(OFFSET('12. SEGUIMIENTO 2027'!$O$14,INT((ROW()-13)/2),0)),"",OFFSET('12. SEGUIMIENTO 2027'!$O$14,INT((ROW()-13)/2),0)),IF(ISBLANK(OFFSET('9. METAS'!$V$20,INT((ROW()-14)/2),0)),"",OFFSET('9. METAS'!$V$20,INT((ROW()-14)/2),0)))</f>
        <v/>
      </c>
      <c r="L433" s="245" t="str">
        <f ca="1">IF(MOD(ROW()-13,2)=0,IF(ISBLANK(OFFSET('12. SEGUIMIENTO 2027'!$P$14,INT((ROW()-13)/2),0)),"",OFFSET('12. SEGUIMIENTO 2027'!$P$14,INT((ROW()-13)/2),0)),IF(ISBLANK(OFFSET('9. METAS'!$W$20,INT((ROW()-14)/2),0)),"",OFFSET('9. METAS'!$W$20,INT((ROW()-14)/2),0)))</f>
        <v/>
      </c>
      <c r="M433" s="246" t="str">
        <f ca="1">IF(MOD(ROW()-13,2)=0,IF(ISBLANK(OFFSET('12. SEGUIMIENTO 2027'!$Q$14,INT((ROW()-13)/2),0)),"",OFFSET('12. SEGUIMIENTO 2027'!$Q$14,INT((ROW()-13)/2),0)),IF(ISBLANK(OFFSET('9. METAS'!$X$20,INT((ROW()-14)/2),0)),"",OFFSET('9. METAS'!$X$20,INT((ROW()-14)/2),0)))</f>
        <v/>
      </c>
      <c r="N433" s="1006" t="str">
        <f t="shared" ref="N433" ca="1" si="416">IFERROR(J433/J434,"ND")</f>
        <v>ND</v>
      </c>
      <c r="O433" s="1008" t="str">
        <f t="shared" ref="O433" ca="1" si="417">IFERROR(((J433+K433)/H433),"ND")</f>
        <v>ND</v>
      </c>
      <c r="P433" s="1010"/>
    </row>
    <row r="434" spans="3:16">
      <c r="C434" s="1025"/>
      <c r="D434" s="1018"/>
      <c r="E434" s="1018"/>
      <c r="F434" s="1021"/>
      <c r="G434" s="1023"/>
      <c r="H434" s="1080"/>
      <c r="I434" s="1012"/>
      <c r="J434" s="244">
        <f ca="1">IF(MOD(ROW()-13,2)=0,IF(ISBLANK(OFFSET('12. SEGUIMIENTO 2027'!$N$14,INT((ROW()-13)/2),0)),"",OFFSET('12. SEGUIMIENTO 2027'!$N$14,INT((ROW()-13)/2),0)),IF(ISBLANK(OFFSET('9. METAS'!$U$20,INT((ROW()-14)/2),0)),"",OFFSET('9. METAS'!$U$20,INT((ROW()-14)/2),0)))</f>
        <v>350</v>
      </c>
      <c r="K434" s="245">
        <f ca="1">IF(MOD(ROW()-13,2)=0,IF(ISBLANK(OFFSET('12. SEGUIMIENTO 2027'!$O$14,INT((ROW()-13)/2),0)),"",OFFSET('12. SEGUIMIENTO 2027'!$O$14,INT((ROW()-13)/2),0)),IF(ISBLANK(OFFSET('9. METAS'!$V$20,INT((ROW()-14)/2),0)),"",OFFSET('9. METAS'!$V$20,INT((ROW()-14)/2),0)))</f>
        <v>350</v>
      </c>
      <c r="L434" s="245">
        <f ca="1">IF(MOD(ROW()-13,2)=0,IF(ISBLANK(OFFSET('12. SEGUIMIENTO 2027'!$P$14,INT((ROW()-13)/2),0)),"",OFFSET('12. SEGUIMIENTO 2027'!$P$14,INT((ROW()-13)/2),0)),IF(ISBLANK(OFFSET('9. METAS'!$W$20,INT((ROW()-14)/2),0)),"",OFFSET('9. METAS'!$W$20,INT((ROW()-14)/2),0)))</f>
        <v>350</v>
      </c>
      <c r="M434" s="246">
        <f ca="1">IF(MOD(ROW()-13,2)=0,IF(ISBLANK(OFFSET('12. SEGUIMIENTO 2027'!$Q$14,INT((ROW()-13)/2),0)),"",OFFSET('12. SEGUIMIENTO 2027'!$Q$14,INT((ROW()-13)/2),0)),IF(ISBLANK(OFFSET('9. METAS'!$X$20,INT((ROW()-14)/2),0)),"",OFFSET('9. METAS'!$X$20,INT((ROW()-14)/2),0)))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80">
        <f ca="1">IF(ISBLANK(OFFSET('9. METAS'!$L$20,INT((ROW()-13)/2),0)),"",OFFSET('9. METAS'!$L$20,INT((ROW()-13)/2),0))</f>
        <v>120</v>
      </c>
      <c r="I435" s="1004"/>
      <c r="J435" s="244" t="str">
        <f ca="1">IF(MOD(ROW()-13,2)=0,IF(ISBLANK(OFFSET('12. SEGUIMIENTO 2027'!$N$14,INT((ROW()-13)/2),0)),"",OFFSET('12. SEGUIMIENTO 2027'!$N$14,INT((ROW()-13)/2),0)),IF(ISBLANK(OFFSET('9. METAS'!$U$20,INT((ROW()-14)/2),0)),"",OFFSET('9. METAS'!$U$20,INT((ROW()-14)/2),0)))</f>
        <v/>
      </c>
      <c r="K435" s="245" t="str">
        <f ca="1">IF(MOD(ROW()-13,2)=0,IF(ISBLANK(OFFSET('12. SEGUIMIENTO 2027'!$O$14,INT((ROW()-13)/2),0)),"",OFFSET('12. SEGUIMIENTO 2027'!$O$14,INT((ROW()-13)/2),0)),IF(ISBLANK(OFFSET('9. METAS'!$V$20,INT((ROW()-14)/2),0)),"",OFFSET('9. METAS'!$V$20,INT((ROW()-14)/2),0)))</f>
        <v/>
      </c>
      <c r="L435" s="245" t="str">
        <f ca="1">IF(MOD(ROW()-13,2)=0,IF(ISBLANK(OFFSET('12. SEGUIMIENTO 2027'!$P$14,INT((ROW()-13)/2),0)),"",OFFSET('12. SEGUIMIENTO 2027'!$P$14,INT((ROW()-13)/2),0)),IF(ISBLANK(OFFSET('9. METAS'!$W$20,INT((ROW()-14)/2),0)),"",OFFSET('9. METAS'!$W$20,INT((ROW()-14)/2),0)))</f>
        <v/>
      </c>
      <c r="M435" s="246" t="str">
        <f ca="1">IF(MOD(ROW()-13,2)=0,IF(ISBLANK(OFFSET('12. SEGUIMIENTO 2027'!$Q$14,INT((ROW()-13)/2),0)),"",OFFSET('12. SEGUIMIENTO 2027'!$Q$14,INT((ROW()-13)/2),0)),IF(ISBLANK(OFFSET('9. METAS'!$X$20,INT((ROW()-14)/2),0)),"",OFFSET('9. METAS'!$X$20,INT((ROW()-14)/2),0)))</f>
        <v/>
      </c>
      <c r="N435" s="1006" t="str">
        <f t="shared" ref="N435" ca="1" si="418">IFERROR(J435/J436,"ND")</f>
        <v>ND</v>
      </c>
      <c r="O435" s="1008" t="str">
        <f t="shared" ref="O435" ca="1" si="419">IFERROR(((J435+K435)/H435),"ND")</f>
        <v>ND</v>
      </c>
      <c r="P435" s="1010"/>
    </row>
    <row r="436" spans="3:16">
      <c r="C436" s="1025"/>
      <c r="D436" s="1018"/>
      <c r="E436" s="1018"/>
      <c r="F436" s="1021"/>
      <c r="G436" s="1023"/>
      <c r="H436" s="1080"/>
      <c r="I436" s="1012"/>
      <c r="J436" s="244">
        <f ca="1">IF(MOD(ROW()-13,2)=0,IF(ISBLANK(OFFSET('12. SEGUIMIENTO 2027'!$N$14,INT((ROW()-13)/2),0)),"",OFFSET('12. SEGUIMIENTO 2027'!$N$14,INT((ROW()-13)/2),0)),IF(ISBLANK(OFFSET('9. METAS'!$U$20,INT((ROW()-14)/2),0)),"",OFFSET('9. METAS'!$U$20,INT((ROW()-14)/2),0)))</f>
        <v>30</v>
      </c>
      <c r="K436" s="245">
        <f ca="1">IF(MOD(ROW()-13,2)=0,IF(ISBLANK(OFFSET('12. SEGUIMIENTO 2027'!$O$14,INT((ROW()-13)/2),0)),"",OFFSET('12. SEGUIMIENTO 2027'!$O$14,INT((ROW()-13)/2),0)),IF(ISBLANK(OFFSET('9. METAS'!$V$20,INT((ROW()-14)/2),0)),"",OFFSET('9. METAS'!$V$20,INT((ROW()-14)/2),0)))</f>
        <v>30</v>
      </c>
      <c r="L436" s="245">
        <f ca="1">IF(MOD(ROW()-13,2)=0,IF(ISBLANK(OFFSET('12. SEGUIMIENTO 2027'!$P$14,INT((ROW()-13)/2),0)),"",OFFSET('12. SEGUIMIENTO 2027'!$P$14,INT((ROW()-13)/2),0)),IF(ISBLANK(OFFSET('9. METAS'!$W$20,INT((ROW()-14)/2),0)),"",OFFSET('9. METAS'!$W$20,INT((ROW()-14)/2),0)))</f>
        <v>30</v>
      </c>
      <c r="M436" s="246">
        <f ca="1">IF(MOD(ROW()-13,2)=0,IF(ISBLANK(OFFSET('12. SEGUIMIENTO 2027'!$Q$14,INT((ROW()-13)/2),0)),"",OFFSET('12. SEGUIMIENTO 2027'!$Q$14,INT((ROW()-13)/2),0)),IF(ISBLANK(OFFSET('9. METAS'!$X$20,INT((ROW()-14)/2),0)),"",OFFSET('9. METAS'!$X$20,INT((ROW()-14)/2),0)))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80">
        <f ca="1">IF(ISBLANK(OFFSET('9. METAS'!$L$20,INT((ROW()-13)/2),0)),"",OFFSET('9. METAS'!$L$20,INT((ROW()-13)/2),0))</f>
        <v>8</v>
      </c>
      <c r="I437" s="1004"/>
      <c r="J437" s="244" t="str">
        <f ca="1">IF(MOD(ROW()-13,2)=0,IF(ISBLANK(OFFSET('12. SEGUIMIENTO 2027'!$N$14,INT((ROW()-13)/2),0)),"",OFFSET('12. SEGUIMIENTO 2027'!$N$14,INT((ROW()-13)/2),0)),IF(ISBLANK(OFFSET('9. METAS'!$U$20,INT((ROW()-14)/2),0)),"",OFFSET('9. METAS'!$U$20,INT((ROW()-14)/2),0)))</f>
        <v/>
      </c>
      <c r="K437" s="245" t="str">
        <f ca="1">IF(MOD(ROW()-13,2)=0,IF(ISBLANK(OFFSET('12. SEGUIMIENTO 2027'!$O$14,INT((ROW()-13)/2),0)),"",OFFSET('12. SEGUIMIENTO 2027'!$O$14,INT((ROW()-13)/2),0)),IF(ISBLANK(OFFSET('9. METAS'!$V$20,INT((ROW()-14)/2),0)),"",OFFSET('9. METAS'!$V$20,INT((ROW()-14)/2),0)))</f>
        <v/>
      </c>
      <c r="L437" s="245" t="str">
        <f ca="1">IF(MOD(ROW()-13,2)=0,IF(ISBLANK(OFFSET('12. SEGUIMIENTO 2027'!$P$14,INT((ROW()-13)/2),0)),"",OFFSET('12. SEGUIMIENTO 2027'!$P$14,INT((ROW()-13)/2),0)),IF(ISBLANK(OFFSET('9. METAS'!$W$20,INT((ROW()-14)/2),0)),"",OFFSET('9. METAS'!$W$20,INT((ROW()-14)/2),0)))</f>
        <v/>
      </c>
      <c r="M437" s="246" t="str">
        <f ca="1">IF(MOD(ROW()-13,2)=0,IF(ISBLANK(OFFSET('12. SEGUIMIENTO 2027'!$Q$14,INT((ROW()-13)/2),0)),"",OFFSET('12. SEGUIMIENTO 2027'!$Q$14,INT((ROW()-13)/2),0)),IF(ISBLANK(OFFSET('9. METAS'!$X$20,INT((ROW()-14)/2),0)),"",OFFSET('9. METAS'!$X$20,INT((ROW()-14)/2),0)))</f>
        <v/>
      </c>
      <c r="N437" s="1006" t="str">
        <f t="shared" ref="N437" ca="1" si="420">IFERROR(J437/J438,"ND")</f>
        <v>ND</v>
      </c>
      <c r="O437" s="1008" t="str">
        <f t="shared" ref="O437" ca="1" si="421">IFERROR(((J437+K437)/H437),"ND")</f>
        <v>ND</v>
      </c>
      <c r="P437" s="1010"/>
    </row>
    <row r="438" spans="3:16">
      <c r="C438" s="1025"/>
      <c r="D438" s="1018"/>
      <c r="E438" s="1018"/>
      <c r="F438" s="1021"/>
      <c r="G438" s="1023"/>
      <c r="H438" s="1080"/>
      <c r="I438" s="1012"/>
      <c r="J438" s="244">
        <f ca="1">IF(MOD(ROW()-13,2)=0,IF(ISBLANK(OFFSET('12. SEGUIMIENTO 2027'!$N$14,INT((ROW()-13)/2),0)),"",OFFSET('12. SEGUIMIENTO 2027'!$N$14,INT((ROW()-13)/2),0)),IF(ISBLANK(OFFSET('9. METAS'!$U$20,INT((ROW()-14)/2),0)),"",OFFSET('9. METAS'!$U$20,INT((ROW()-14)/2),0)))</f>
        <v>2</v>
      </c>
      <c r="K438" s="245">
        <f ca="1">IF(MOD(ROW()-13,2)=0,IF(ISBLANK(OFFSET('12. SEGUIMIENTO 2027'!$O$14,INT((ROW()-13)/2),0)),"",OFFSET('12. SEGUIMIENTO 2027'!$O$14,INT((ROW()-13)/2),0)),IF(ISBLANK(OFFSET('9. METAS'!$V$20,INT((ROW()-14)/2),0)),"",OFFSET('9. METAS'!$V$20,INT((ROW()-14)/2),0)))</f>
        <v>2</v>
      </c>
      <c r="L438" s="245">
        <f ca="1">IF(MOD(ROW()-13,2)=0,IF(ISBLANK(OFFSET('12. SEGUIMIENTO 2027'!$P$14,INT((ROW()-13)/2),0)),"",OFFSET('12. SEGUIMIENTO 2027'!$P$14,INT((ROW()-13)/2),0)),IF(ISBLANK(OFFSET('9. METAS'!$W$20,INT((ROW()-14)/2),0)),"",OFFSET('9. METAS'!$W$20,INT((ROW()-14)/2),0)))</f>
        <v>2</v>
      </c>
      <c r="M438" s="246">
        <f ca="1">IF(MOD(ROW()-13,2)=0,IF(ISBLANK(OFFSET('12. SEGUIMIENTO 2027'!$Q$14,INT((ROW()-13)/2),0)),"",OFFSET('12. SEGUIMIENTO 2027'!$Q$14,INT((ROW()-13)/2),0)),IF(ISBLANK(OFFSET('9. METAS'!$X$20,INT((ROW()-14)/2),0)),"",OFFSET('9. METAS'!$X$20,INT((ROW()-14)/2),0)))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80" t="str">
        <f ca="1">IF(ISBLANK(OFFSET('9. METAS'!$L$20,INT((ROW()-13)/2),0)),"",OFFSET('9. METAS'!$L$20,INT((ROW()-13)/2),0))</f>
        <v/>
      </c>
      <c r="I439" s="1004"/>
      <c r="J439" s="244" t="str">
        <f ca="1">IF(MOD(ROW()-13,2)=0,IF(ISBLANK(OFFSET('12. SEGUIMIENTO 2027'!$N$14,INT((ROW()-13)/2),0)),"",OFFSET('12. SEGUIMIENTO 2027'!$N$14,INT((ROW()-13)/2),0)),IF(ISBLANK(OFFSET('9. METAS'!$U$20,INT((ROW()-14)/2),0)),"",OFFSET('9. METAS'!$U$20,INT((ROW()-14)/2),0)))</f>
        <v/>
      </c>
      <c r="K439" s="245" t="str">
        <f ca="1">IF(MOD(ROW()-13,2)=0,IF(ISBLANK(OFFSET('12. SEGUIMIENTO 2027'!$O$14,INT((ROW()-13)/2),0)),"",OFFSET('12. SEGUIMIENTO 2027'!$O$14,INT((ROW()-13)/2),0)),IF(ISBLANK(OFFSET('9. METAS'!$V$20,INT((ROW()-14)/2),0)),"",OFFSET('9. METAS'!$V$20,INT((ROW()-14)/2),0)))</f>
        <v/>
      </c>
      <c r="L439" s="245" t="str">
        <f ca="1">IF(MOD(ROW()-13,2)=0,IF(ISBLANK(OFFSET('12. SEGUIMIENTO 2027'!$P$14,INT((ROW()-13)/2),0)),"",OFFSET('12. SEGUIMIENTO 2027'!$P$14,INT((ROW()-13)/2),0)),IF(ISBLANK(OFFSET('9. METAS'!$W$20,INT((ROW()-14)/2),0)),"",OFFSET('9. METAS'!$W$20,INT((ROW()-14)/2),0)))</f>
        <v/>
      </c>
      <c r="M439" s="246" t="str">
        <f ca="1">IF(MOD(ROW()-13,2)=0,IF(ISBLANK(OFFSET('12. SEGUIMIENTO 2027'!$Q$14,INT((ROW()-13)/2),0)),"",OFFSET('12. SEGUIMIENTO 2027'!$Q$14,INT((ROW()-13)/2),0)),IF(ISBLANK(OFFSET('9. METAS'!$X$20,INT((ROW()-14)/2),0)),"",OFFSET('9. METAS'!$X$20,INT((ROW()-14)/2),0)))</f>
        <v/>
      </c>
      <c r="N439" s="1006" t="str">
        <f t="shared" ref="N439" ca="1" si="422">IFERROR(J439/J440,"ND")</f>
        <v>ND</v>
      </c>
      <c r="O439" s="1008" t="str">
        <f t="shared" ref="O439" ca="1" si="423">IFERROR(((J439+K439)/H439),"ND")</f>
        <v>ND</v>
      </c>
      <c r="P439" s="1010"/>
    </row>
    <row r="440" spans="3:16">
      <c r="C440" s="1025"/>
      <c r="D440" s="1018"/>
      <c r="E440" s="1018"/>
      <c r="F440" s="1021"/>
      <c r="G440" s="1023"/>
      <c r="H440" s="1080"/>
      <c r="I440" s="1012"/>
      <c r="J440" s="244" t="str">
        <f ca="1">IF(MOD(ROW()-13,2)=0,IF(ISBLANK(OFFSET('12. SEGUIMIENTO 2027'!$N$14,INT((ROW()-13)/2),0)),"",OFFSET('12. SEGUIMIENTO 2027'!$N$14,INT((ROW()-13)/2),0)),IF(ISBLANK(OFFSET('9. METAS'!$U$20,INT((ROW()-14)/2),0)),"",OFFSET('9. METAS'!$U$20,INT((ROW()-14)/2),0)))</f>
        <v/>
      </c>
      <c r="K440" s="245" t="str">
        <f ca="1">IF(MOD(ROW()-13,2)=0,IF(ISBLANK(OFFSET('12. SEGUIMIENTO 2027'!$O$14,INT((ROW()-13)/2),0)),"",OFFSET('12. SEGUIMIENTO 2027'!$O$14,INT((ROW()-13)/2),0)),IF(ISBLANK(OFFSET('9. METAS'!$V$20,INT((ROW()-14)/2),0)),"",OFFSET('9. METAS'!$V$20,INT((ROW()-14)/2),0)))</f>
        <v/>
      </c>
      <c r="L440" s="245" t="str">
        <f ca="1">IF(MOD(ROW()-13,2)=0,IF(ISBLANK(OFFSET('12. SEGUIMIENTO 2027'!$P$14,INT((ROW()-13)/2),0)),"",OFFSET('12. SEGUIMIENTO 2027'!$P$14,INT((ROW()-13)/2),0)),IF(ISBLANK(OFFSET('9. METAS'!$W$20,INT((ROW()-14)/2),0)),"",OFFSET('9. METAS'!$W$20,INT((ROW()-14)/2),0)))</f>
        <v/>
      </c>
      <c r="M440" s="246" t="str">
        <f ca="1">IF(MOD(ROW()-13,2)=0,IF(ISBLANK(OFFSET('12. SEGUIMIENTO 2027'!$Q$14,INT((ROW()-13)/2),0)),"",OFFSET('12. SEGUIMIENTO 2027'!$Q$14,INT((ROW()-13)/2),0)),IF(ISBLANK(OFFSET('9. METAS'!$X$20,INT((ROW()-14)/2),0)),"",OFFSET('9. METAS'!$X$20,INT((ROW()-14)/2),0)))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80" t="str">
        <f ca="1">IF(ISBLANK(OFFSET('9. METAS'!$L$20,INT((ROW()-13)/2),0)),"",OFFSET('9. METAS'!$L$20,INT((ROW()-13)/2),0))</f>
        <v/>
      </c>
      <c r="I441" s="1004"/>
      <c r="J441" s="244" t="str">
        <f ca="1">IF(MOD(ROW()-13,2)=0,IF(ISBLANK(OFFSET('12. SEGUIMIENTO 2027'!$N$14,INT((ROW()-13)/2),0)),"",OFFSET('12. SEGUIMIENTO 2027'!$N$14,INT((ROW()-13)/2),0)),IF(ISBLANK(OFFSET('9. METAS'!$U$20,INT((ROW()-14)/2),0)),"",OFFSET('9. METAS'!$U$20,INT((ROW()-14)/2),0)))</f>
        <v/>
      </c>
      <c r="K441" s="245" t="str">
        <f ca="1">IF(MOD(ROW()-13,2)=0,IF(ISBLANK(OFFSET('12. SEGUIMIENTO 2027'!$O$14,INT((ROW()-13)/2),0)),"",OFFSET('12. SEGUIMIENTO 2027'!$O$14,INT((ROW()-13)/2),0)),IF(ISBLANK(OFFSET('9. METAS'!$V$20,INT((ROW()-14)/2),0)),"",OFFSET('9. METAS'!$V$20,INT((ROW()-14)/2),0)))</f>
        <v/>
      </c>
      <c r="L441" s="245" t="str">
        <f ca="1">IF(MOD(ROW()-13,2)=0,IF(ISBLANK(OFFSET('12. SEGUIMIENTO 2027'!$P$14,INT((ROW()-13)/2),0)),"",OFFSET('12. SEGUIMIENTO 2027'!$P$14,INT((ROW()-13)/2),0)),IF(ISBLANK(OFFSET('9. METAS'!$W$20,INT((ROW()-14)/2),0)),"",OFFSET('9. METAS'!$W$20,INT((ROW()-14)/2),0)))</f>
        <v/>
      </c>
      <c r="M441" s="246" t="str">
        <f ca="1">IF(MOD(ROW()-13,2)=0,IF(ISBLANK(OFFSET('12. SEGUIMIENTO 2027'!$Q$14,INT((ROW()-13)/2),0)),"",OFFSET('12. SEGUIMIENTO 2027'!$Q$14,INT((ROW()-13)/2),0)),IF(ISBLANK(OFFSET('9. METAS'!$X$20,INT((ROW()-14)/2),0)),"",OFFSET('9. METAS'!$X$20,INT((ROW()-14)/2),0)))</f>
        <v/>
      </c>
      <c r="N441" s="1006" t="str">
        <f t="shared" ref="N441" ca="1" si="424">IFERROR(J441/J442,"ND")</f>
        <v>ND</v>
      </c>
      <c r="O441" s="1008" t="str">
        <f t="shared" ref="O441" ca="1" si="425">IFERROR(((J441+K441)/H441),"ND")</f>
        <v>ND</v>
      </c>
      <c r="P441" s="1010"/>
    </row>
    <row r="442" spans="3:16">
      <c r="C442" s="1025"/>
      <c r="D442" s="1018"/>
      <c r="E442" s="1018"/>
      <c r="F442" s="1021"/>
      <c r="G442" s="1023"/>
      <c r="H442" s="1080"/>
      <c r="I442" s="1012"/>
      <c r="J442" s="244" t="str">
        <f ca="1">IF(MOD(ROW()-13,2)=0,IF(ISBLANK(OFFSET('12. SEGUIMIENTO 2027'!$N$14,INT((ROW()-13)/2),0)),"",OFFSET('12. SEGUIMIENTO 2027'!$N$14,INT((ROW()-13)/2),0)),IF(ISBLANK(OFFSET('9. METAS'!$U$20,INT((ROW()-14)/2),0)),"",OFFSET('9. METAS'!$U$20,INT((ROW()-14)/2),0)))</f>
        <v/>
      </c>
      <c r="K442" s="245" t="str">
        <f ca="1">IF(MOD(ROW()-13,2)=0,IF(ISBLANK(OFFSET('12. SEGUIMIENTO 2027'!$O$14,INT((ROW()-13)/2),0)),"",OFFSET('12. SEGUIMIENTO 2027'!$O$14,INT((ROW()-13)/2),0)),IF(ISBLANK(OFFSET('9. METAS'!$V$20,INT((ROW()-14)/2),0)),"",OFFSET('9. METAS'!$V$20,INT((ROW()-14)/2),0)))</f>
        <v/>
      </c>
      <c r="L442" s="245" t="str">
        <f ca="1">IF(MOD(ROW()-13,2)=0,IF(ISBLANK(OFFSET('12. SEGUIMIENTO 2027'!$P$14,INT((ROW()-13)/2),0)),"",OFFSET('12. SEGUIMIENTO 2027'!$P$14,INT((ROW()-13)/2),0)),IF(ISBLANK(OFFSET('9. METAS'!$W$20,INT((ROW()-14)/2),0)),"",OFFSET('9. METAS'!$W$20,INT((ROW()-14)/2),0)))</f>
        <v/>
      </c>
      <c r="M442" s="246" t="str">
        <f ca="1">IF(MOD(ROW()-13,2)=0,IF(ISBLANK(OFFSET('12. SEGUIMIENTO 2027'!$Q$14,INT((ROW()-13)/2),0)),"",OFFSET('12. SEGUIMIENTO 2027'!$Q$14,INT((ROW()-13)/2),0)),IF(ISBLANK(OFFSET('9. METAS'!$X$20,INT((ROW()-14)/2),0)),"",OFFSET('9. METAS'!$X$20,INT((ROW()-14)/2),0)))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80" t="str">
        <f ca="1">IF(ISBLANK(OFFSET('9. METAS'!$L$20,INT((ROW()-13)/2),0)),"",OFFSET('9. METAS'!$L$20,INT((ROW()-13)/2),0))</f>
        <v/>
      </c>
      <c r="I443" s="1004"/>
      <c r="J443" s="244" t="str">
        <f ca="1">IF(MOD(ROW()-13,2)=0,IF(ISBLANK(OFFSET('12. SEGUIMIENTO 2027'!$N$14,INT((ROW()-13)/2),0)),"",OFFSET('12. SEGUIMIENTO 2027'!$N$14,INT((ROW()-13)/2),0)),IF(ISBLANK(OFFSET('9. METAS'!$U$20,INT((ROW()-14)/2),0)),"",OFFSET('9. METAS'!$U$20,INT((ROW()-14)/2),0)))</f>
        <v/>
      </c>
      <c r="K443" s="245" t="str">
        <f ca="1">IF(MOD(ROW()-13,2)=0,IF(ISBLANK(OFFSET('12. SEGUIMIENTO 2027'!$O$14,INT((ROW()-13)/2),0)),"",OFFSET('12. SEGUIMIENTO 2027'!$O$14,INT((ROW()-13)/2),0)),IF(ISBLANK(OFFSET('9. METAS'!$V$20,INT((ROW()-14)/2),0)),"",OFFSET('9. METAS'!$V$20,INT((ROW()-14)/2),0)))</f>
        <v/>
      </c>
      <c r="L443" s="245" t="str">
        <f ca="1">IF(MOD(ROW()-13,2)=0,IF(ISBLANK(OFFSET('12. SEGUIMIENTO 2027'!$P$14,INT((ROW()-13)/2),0)),"",OFFSET('12. SEGUIMIENTO 2027'!$P$14,INT((ROW()-13)/2),0)),IF(ISBLANK(OFFSET('9. METAS'!$W$20,INT((ROW()-14)/2),0)),"",OFFSET('9. METAS'!$W$20,INT((ROW()-14)/2),0)))</f>
        <v/>
      </c>
      <c r="M443" s="246" t="str">
        <f ca="1">IF(MOD(ROW()-13,2)=0,IF(ISBLANK(OFFSET('12. SEGUIMIENTO 2027'!$Q$14,INT((ROW()-13)/2),0)),"",OFFSET('12. SEGUIMIENTO 2027'!$Q$14,INT((ROW()-13)/2),0)),IF(ISBLANK(OFFSET('9. METAS'!$X$20,INT((ROW()-14)/2),0)),"",OFFSET('9. METAS'!$X$20,INT((ROW()-14)/2),0)))</f>
        <v/>
      </c>
      <c r="N443" s="1006" t="str">
        <f t="shared" ref="N443" ca="1" si="426">IFERROR(J443/J444,"ND")</f>
        <v>ND</v>
      </c>
      <c r="O443" s="1008" t="str">
        <f t="shared" ref="O443" ca="1" si="427">IFERROR(((J443+K443)/H443),"ND")</f>
        <v>ND</v>
      </c>
      <c r="P443" s="1010"/>
    </row>
    <row r="444" spans="3:16">
      <c r="C444" s="1025"/>
      <c r="D444" s="1018"/>
      <c r="E444" s="1018"/>
      <c r="F444" s="1021"/>
      <c r="G444" s="1023"/>
      <c r="H444" s="1080"/>
      <c r="I444" s="1012"/>
      <c r="J444" s="244" t="str">
        <f ca="1">IF(MOD(ROW()-13,2)=0,IF(ISBLANK(OFFSET('12. SEGUIMIENTO 2027'!$N$14,INT((ROW()-13)/2),0)),"",OFFSET('12. SEGUIMIENTO 2027'!$N$14,INT((ROW()-13)/2),0)),IF(ISBLANK(OFFSET('9. METAS'!$U$20,INT((ROW()-14)/2),0)),"",OFFSET('9. METAS'!$U$20,INT((ROW()-14)/2),0)))</f>
        <v/>
      </c>
      <c r="K444" s="245" t="str">
        <f ca="1">IF(MOD(ROW()-13,2)=0,IF(ISBLANK(OFFSET('12. SEGUIMIENTO 2027'!$O$14,INT((ROW()-13)/2),0)),"",OFFSET('12. SEGUIMIENTO 2027'!$O$14,INT((ROW()-13)/2),0)),IF(ISBLANK(OFFSET('9. METAS'!$V$20,INT((ROW()-14)/2),0)),"",OFFSET('9. METAS'!$V$20,INT((ROW()-14)/2),0)))</f>
        <v/>
      </c>
      <c r="L444" s="245" t="str">
        <f ca="1">IF(MOD(ROW()-13,2)=0,IF(ISBLANK(OFFSET('12. SEGUIMIENTO 2027'!$P$14,INT((ROW()-13)/2),0)),"",OFFSET('12. SEGUIMIENTO 2027'!$P$14,INT((ROW()-13)/2),0)),IF(ISBLANK(OFFSET('9. METAS'!$W$20,INT((ROW()-14)/2),0)),"",OFFSET('9. METAS'!$W$20,INT((ROW()-14)/2),0)))</f>
        <v/>
      </c>
      <c r="M444" s="246" t="str">
        <f ca="1">IF(MOD(ROW()-13,2)=0,IF(ISBLANK(OFFSET('12. SEGUIMIENTO 2027'!$Q$14,INT((ROW()-13)/2),0)),"",OFFSET('12. SEGUIMIENTO 2027'!$Q$14,INT((ROW()-13)/2),0)),IF(ISBLANK(OFFSET('9. METAS'!$X$20,INT((ROW()-14)/2),0)),"",OFFSET('9. METAS'!$X$20,INT((ROW()-14)/2),0)))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80" t="str">
        <f ca="1">IF(ISBLANK(OFFSET('9. METAS'!$L$20,INT((ROW()-13)/2),0)),"",OFFSET('9. METAS'!$L$20,INT((ROW()-13)/2),0))</f>
        <v/>
      </c>
      <c r="I445" s="1004"/>
      <c r="J445" s="244" t="str">
        <f ca="1">IF(MOD(ROW()-13,2)=0,IF(ISBLANK(OFFSET('12. SEGUIMIENTO 2027'!$N$14,INT((ROW()-13)/2),0)),"",OFFSET('12. SEGUIMIENTO 2027'!$N$14,INT((ROW()-13)/2),0)),IF(ISBLANK(OFFSET('9. METAS'!$U$20,INT((ROW()-14)/2),0)),"",OFFSET('9. METAS'!$U$20,INT((ROW()-14)/2),0)))</f>
        <v/>
      </c>
      <c r="K445" s="245" t="str">
        <f ca="1">IF(MOD(ROW()-13,2)=0,IF(ISBLANK(OFFSET('12. SEGUIMIENTO 2027'!$O$14,INT((ROW()-13)/2),0)),"",OFFSET('12. SEGUIMIENTO 2027'!$O$14,INT((ROW()-13)/2),0)),IF(ISBLANK(OFFSET('9. METAS'!$V$20,INT((ROW()-14)/2),0)),"",OFFSET('9. METAS'!$V$20,INT((ROW()-14)/2),0)))</f>
        <v/>
      </c>
      <c r="L445" s="245" t="str">
        <f ca="1">IF(MOD(ROW()-13,2)=0,IF(ISBLANK(OFFSET('12. SEGUIMIENTO 2027'!$P$14,INT((ROW()-13)/2),0)),"",OFFSET('12. SEGUIMIENTO 2027'!$P$14,INT((ROW()-13)/2),0)),IF(ISBLANK(OFFSET('9. METAS'!$W$20,INT((ROW()-14)/2),0)),"",OFFSET('9. METAS'!$W$20,INT((ROW()-14)/2),0)))</f>
        <v/>
      </c>
      <c r="M445" s="246" t="str">
        <f ca="1">IF(MOD(ROW()-13,2)=0,IF(ISBLANK(OFFSET('12. SEGUIMIENTO 2027'!$Q$14,INT((ROW()-13)/2),0)),"",OFFSET('12. SEGUIMIENTO 2027'!$Q$14,INT((ROW()-13)/2),0)),IF(ISBLANK(OFFSET('9. METAS'!$X$20,INT((ROW()-14)/2),0)),"",OFFSET('9. METAS'!$X$20,INT((ROW()-14)/2),0)))</f>
        <v/>
      </c>
      <c r="N445" s="1006" t="str">
        <f t="shared" ref="N445" ca="1" si="428">IFERROR(J445/J446,"ND")</f>
        <v>ND</v>
      </c>
      <c r="O445" s="1008" t="str">
        <f t="shared" ref="O445" ca="1" si="429">IFERROR(((J445+K445)/H445),"ND")</f>
        <v>ND</v>
      </c>
      <c r="P445" s="1010"/>
    </row>
    <row r="446" spans="3:16">
      <c r="C446" s="1025"/>
      <c r="D446" s="1018"/>
      <c r="E446" s="1018"/>
      <c r="F446" s="1021"/>
      <c r="G446" s="1023"/>
      <c r="H446" s="1080"/>
      <c r="I446" s="1012"/>
      <c r="J446" s="244" t="str">
        <f ca="1">IF(MOD(ROW()-13,2)=0,IF(ISBLANK(OFFSET('12. SEGUIMIENTO 2027'!$N$14,INT((ROW()-13)/2),0)),"",OFFSET('12. SEGUIMIENTO 2027'!$N$14,INT((ROW()-13)/2),0)),IF(ISBLANK(OFFSET('9. METAS'!$U$20,INT((ROW()-14)/2),0)),"",OFFSET('9. METAS'!$U$20,INT((ROW()-14)/2),0)))</f>
        <v/>
      </c>
      <c r="K446" s="245" t="str">
        <f ca="1">IF(MOD(ROW()-13,2)=0,IF(ISBLANK(OFFSET('12. SEGUIMIENTO 2027'!$O$14,INT((ROW()-13)/2),0)),"",OFFSET('12. SEGUIMIENTO 2027'!$O$14,INT((ROW()-13)/2),0)),IF(ISBLANK(OFFSET('9. METAS'!$V$20,INT((ROW()-14)/2),0)),"",OFFSET('9. METAS'!$V$20,INT((ROW()-14)/2),0)))</f>
        <v/>
      </c>
      <c r="L446" s="245" t="str">
        <f ca="1">IF(MOD(ROW()-13,2)=0,IF(ISBLANK(OFFSET('12. SEGUIMIENTO 2027'!$P$14,INT((ROW()-13)/2),0)),"",OFFSET('12. SEGUIMIENTO 2027'!$P$14,INT((ROW()-13)/2),0)),IF(ISBLANK(OFFSET('9. METAS'!$W$20,INT((ROW()-14)/2),0)),"",OFFSET('9. METAS'!$W$20,INT((ROW()-14)/2),0)))</f>
        <v/>
      </c>
      <c r="M446" s="246" t="str">
        <f ca="1">IF(MOD(ROW()-13,2)=0,IF(ISBLANK(OFFSET('12. SEGUIMIENTO 2027'!$Q$14,INT((ROW()-13)/2),0)),"",OFFSET('12. SEGUIMIENTO 2027'!$Q$14,INT((ROW()-13)/2),0)),IF(ISBLANK(OFFSET('9. METAS'!$X$20,INT((ROW()-14)/2),0)),"",OFFSET('9. METAS'!$X$20,INT((ROW()-14)/2),0)))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80" t="str">
        <f ca="1">IF(ISBLANK(OFFSET('9. METAS'!$L$20,INT((ROW()-13)/2),0)),"",OFFSET('9. METAS'!$L$20,INT((ROW()-13)/2),0))</f>
        <v/>
      </c>
      <c r="I447" s="1004"/>
      <c r="J447" s="244" t="str">
        <f ca="1">IF(MOD(ROW()-13,2)=0,IF(ISBLANK(OFFSET('12. SEGUIMIENTO 2027'!$N$14,INT((ROW()-13)/2),0)),"",OFFSET('12. SEGUIMIENTO 2027'!$N$14,INT((ROW()-13)/2),0)),IF(ISBLANK(OFFSET('9. METAS'!$U$20,INT((ROW()-14)/2),0)),"",OFFSET('9. METAS'!$U$20,INT((ROW()-14)/2),0)))</f>
        <v/>
      </c>
      <c r="K447" s="245" t="str">
        <f ca="1">IF(MOD(ROW()-13,2)=0,IF(ISBLANK(OFFSET('12. SEGUIMIENTO 2027'!$O$14,INT((ROW()-13)/2),0)),"",OFFSET('12. SEGUIMIENTO 2027'!$O$14,INT((ROW()-13)/2),0)),IF(ISBLANK(OFFSET('9. METAS'!$V$20,INT((ROW()-14)/2),0)),"",OFFSET('9. METAS'!$V$20,INT((ROW()-14)/2),0)))</f>
        <v/>
      </c>
      <c r="L447" s="245" t="str">
        <f ca="1">IF(MOD(ROW()-13,2)=0,IF(ISBLANK(OFFSET('12. SEGUIMIENTO 2027'!$P$14,INT((ROW()-13)/2),0)),"",OFFSET('12. SEGUIMIENTO 2027'!$P$14,INT((ROW()-13)/2),0)),IF(ISBLANK(OFFSET('9. METAS'!$W$20,INT((ROW()-14)/2),0)),"",OFFSET('9. METAS'!$W$20,INT((ROW()-14)/2),0)))</f>
        <v/>
      </c>
      <c r="M447" s="246" t="str">
        <f ca="1">IF(MOD(ROW()-13,2)=0,IF(ISBLANK(OFFSET('12. SEGUIMIENTO 2027'!$Q$14,INT((ROW()-13)/2),0)),"",OFFSET('12. SEGUIMIENTO 2027'!$Q$14,INT((ROW()-13)/2),0)),IF(ISBLANK(OFFSET('9. METAS'!$X$20,INT((ROW()-14)/2),0)),"",OFFSET('9. METAS'!$X$20,INT((ROW()-14)/2),0)))</f>
        <v/>
      </c>
      <c r="N447" s="1006" t="str">
        <f t="shared" ref="N447" ca="1" si="430">IFERROR(J447/J448,"ND")</f>
        <v>ND</v>
      </c>
      <c r="O447" s="1008" t="str">
        <f t="shared" ref="O447" ca="1" si="431">IFERROR(((J447+K447)/H447),"ND")</f>
        <v>ND</v>
      </c>
      <c r="P447" s="1010"/>
    </row>
    <row r="448" spans="3:16">
      <c r="C448" s="1025"/>
      <c r="D448" s="1018"/>
      <c r="E448" s="1018"/>
      <c r="F448" s="1021"/>
      <c r="G448" s="1023"/>
      <c r="H448" s="1080"/>
      <c r="I448" s="1012"/>
      <c r="J448" s="244" t="str">
        <f ca="1">IF(MOD(ROW()-13,2)=0,IF(ISBLANK(OFFSET('12. SEGUIMIENTO 2027'!$N$14,INT((ROW()-13)/2),0)),"",OFFSET('12. SEGUIMIENTO 2027'!$N$14,INT((ROW()-13)/2),0)),IF(ISBLANK(OFFSET('9. METAS'!$U$20,INT((ROW()-14)/2),0)),"",OFFSET('9. METAS'!$U$20,INT((ROW()-14)/2),0)))</f>
        <v/>
      </c>
      <c r="K448" s="245" t="str">
        <f ca="1">IF(MOD(ROW()-13,2)=0,IF(ISBLANK(OFFSET('12. SEGUIMIENTO 2027'!$O$14,INT((ROW()-13)/2),0)),"",OFFSET('12. SEGUIMIENTO 2027'!$O$14,INT((ROW()-13)/2),0)),IF(ISBLANK(OFFSET('9. METAS'!$V$20,INT((ROW()-14)/2),0)),"",OFFSET('9. METAS'!$V$20,INT((ROW()-14)/2),0)))</f>
        <v/>
      </c>
      <c r="L448" s="245" t="str">
        <f ca="1">IF(MOD(ROW()-13,2)=0,IF(ISBLANK(OFFSET('12. SEGUIMIENTO 2027'!$P$14,INT((ROW()-13)/2),0)),"",OFFSET('12. SEGUIMIENTO 2027'!$P$14,INT((ROW()-13)/2),0)),IF(ISBLANK(OFFSET('9. METAS'!$W$20,INT((ROW()-14)/2),0)),"",OFFSET('9. METAS'!$W$20,INT((ROW()-14)/2),0)))</f>
        <v/>
      </c>
      <c r="M448" s="246" t="str">
        <f ca="1">IF(MOD(ROW()-13,2)=0,IF(ISBLANK(OFFSET('12. SEGUIMIENTO 2027'!$Q$14,INT((ROW()-13)/2),0)),"",OFFSET('12. SEGUIMIENTO 2027'!$Q$14,INT((ROW()-13)/2),0)),IF(ISBLANK(OFFSET('9. METAS'!$X$20,INT((ROW()-14)/2),0)),"",OFFSET('9. METAS'!$X$20,INT((ROW()-14)/2),0)))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80" t="str">
        <f ca="1">IF(ISBLANK(OFFSET('9. METAS'!$L$20,INT((ROW()-13)/2),0)),"",OFFSET('9. METAS'!$L$20,INT((ROW()-13)/2),0))</f>
        <v/>
      </c>
      <c r="I449" s="1004"/>
      <c r="J449" s="244" t="str">
        <f ca="1">IF(MOD(ROW()-13,2)=0,IF(ISBLANK(OFFSET('12. SEGUIMIENTO 2027'!$N$14,INT((ROW()-13)/2),0)),"",OFFSET('12. SEGUIMIENTO 2027'!$N$14,INT((ROW()-13)/2),0)),IF(ISBLANK(OFFSET('9. METAS'!$U$20,INT((ROW()-14)/2),0)),"",OFFSET('9. METAS'!$U$20,INT((ROW()-14)/2),0)))</f>
        <v/>
      </c>
      <c r="K449" s="245" t="str">
        <f ca="1">IF(MOD(ROW()-13,2)=0,IF(ISBLANK(OFFSET('12. SEGUIMIENTO 2027'!$O$14,INT((ROW()-13)/2),0)),"",OFFSET('12. SEGUIMIENTO 2027'!$O$14,INT((ROW()-13)/2),0)),IF(ISBLANK(OFFSET('9. METAS'!$V$20,INT((ROW()-14)/2),0)),"",OFFSET('9. METAS'!$V$20,INT((ROW()-14)/2),0)))</f>
        <v/>
      </c>
      <c r="L449" s="245" t="str">
        <f ca="1">IF(MOD(ROW()-13,2)=0,IF(ISBLANK(OFFSET('12. SEGUIMIENTO 2027'!$P$14,INT((ROW()-13)/2),0)),"",OFFSET('12. SEGUIMIENTO 2027'!$P$14,INT((ROW()-13)/2),0)),IF(ISBLANK(OFFSET('9. METAS'!$W$20,INT((ROW()-14)/2),0)),"",OFFSET('9. METAS'!$W$20,INT((ROW()-14)/2),0)))</f>
        <v/>
      </c>
      <c r="M449" s="246" t="str">
        <f ca="1">IF(MOD(ROW()-13,2)=0,IF(ISBLANK(OFFSET('12. SEGUIMIENTO 2027'!$Q$14,INT((ROW()-13)/2),0)),"",OFFSET('12. SEGUIMIENTO 2027'!$Q$14,INT((ROW()-13)/2),0)),IF(ISBLANK(OFFSET('9. METAS'!$X$20,INT((ROW()-14)/2),0)),"",OFFSET('9. METAS'!$X$20,INT((ROW()-14)/2),0)))</f>
        <v/>
      </c>
      <c r="N449" s="1006" t="str">
        <f t="shared" ref="N449" ca="1" si="432">IFERROR(J449/J450,"ND")</f>
        <v>ND</v>
      </c>
      <c r="O449" s="1008" t="str">
        <f t="shared" ref="O449" ca="1" si="433">IFERROR(((J449+K449)/H449),"ND")</f>
        <v>ND</v>
      </c>
      <c r="P449" s="1010"/>
    </row>
    <row r="450" spans="3:16">
      <c r="C450" s="1025"/>
      <c r="D450" s="1018"/>
      <c r="E450" s="1018"/>
      <c r="F450" s="1021"/>
      <c r="G450" s="1023"/>
      <c r="H450" s="1080"/>
      <c r="I450" s="1012"/>
      <c r="J450" s="244" t="str">
        <f ca="1">IF(MOD(ROW()-13,2)=0,IF(ISBLANK(OFFSET('12. SEGUIMIENTO 2027'!$N$14,INT((ROW()-13)/2),0)),"",OFFSET('12. SEGUIMIENTO 2027'!$N$14,INT((ROW()-13)/2),0)),IF(ISBLANK(OFFSET('9. METAS'!$U$20,INT((ROW()-14)/2),0)),"",OFFSET('9. METAS'!$U$20,INT((ROW()-14)/2),0)))</f>
        <v/>
      </c>
      <c r="K450" s="245" t="str">
        <f ca="1">IF(MOD(ROW()-13,2)=0,IF(ISBLANK(OFFSET('12. SEGUIMIENTO 2027'!$O$14,INT((ROW()-13)/2),0)),"",OFFSET('12. SEGUIMIENTO 2027'!$O$14,INT((ROW()-13)/2),0)),IF(ISBLANK(OFFSET('9. METAS'!$V$20,INT((ROW()-14)/2),0)),"",OFFSET('9. METAS'!$V$20,INT((ROW()-14)/2),0)))</f>
        <v/>
      </c>
      <c r="L450" s="245" t="str">
        <f ca="1">IF(MOD(ROW()-13,2)=0,IF(ISBLANK(OFFSET('12. SEGUIMIENTO 2027'!$P$14,INT((ROW()-13)/2),0)),"",OFFSET('12. SEGUIMIENTO 2027'!$P$14,INT((ROW()-13)/2),0)),IF(ISBLANK(OFFSET('9. METAS'!$W$20,INT((ROW()-14)/2),0)),"",OFFSET('9. METAS'!$W$20,INT((ROW()-14)/2),0)))</f>
        <v/>
      </c>
      <c r="M450" s="246" t="str">
        <f ca="1">IF(MOD(ROW()-13,2)=0,IF(ISBLANK(OFFSET('12. SEGUIMIENTO 2027'!$Q$14,INT((ROW()-13)/2),0)),"",OFFSET('12. SEGUIMIENTO 2027'!$Q$14,INT((ROW()-13)/2),0)),IF(ISBLANK(OFFSET('9. METAS'!$X$20,INT((ROW()-14)/2),0)),"",OFFSET('9. METAS'!$X$20,INT((ROW()-14)/2),0)))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80" t="str">
        <f ca="1">IF(ISBLANK(OFFSET('9. METAS'!$L$20,INT((ROW()-13)/2),0)),"",OFFSET('9. METAS'!$L$20,INT((ROW()-13)/2),0))</f>
        <v/>
      </c>
      <c r="I451" s="1004"/>
      <c r="J451" s="244" t="str">
        <f ca="1">IF(MOD(ROW()-13,2)=0,IF(ISBLANK(OFFSET('12. SEGUIMIENTO 2027'!$N$14,INT((ROW()-13)/2),0)),"",OFFSET('12. SEGUIMIENTO 2027'!$N$14,INT((ROW()-13)/2),0)),IF(ISBLANK(OFFSET('9. METAS'!$U$20,INT((ROW()-14)/2),0)),"",OFFSET('9. METAS'!$U$20,INT((ROW()-14)/2),0)))</f>
        <v/>
      </c>
      <c r="K451" s="245" t="str">
        <f ca="1">IF(MOD(ROW()-13,2)=0,IF(ISBLANK(OFFSET('12. SEGUIMIENTO 2027'!$O$14,INT((ROW()-13)/2),0)),"",OFFSET('12. SEGUIMIENTO 2027'!$O$14,INT((ROW()-13)/2),0)),IF(ISBLANK(OFFSET('9. METAS'!$V$20,INT((ROW()-14)/2),0)),"",OFFSET('9. METAS'!$V$20,INT((ROW()-14)/2),0)))</f>
        <v/>
      </c>
      <c r="L451" s="245" t="str">
        <f ca="1">IF(MOD(ROW()-13,2)=0,IF(ISBLANK(OFFSET('12. SEGUIMIENTO 2027'!$P$14,INT((ROW()-13)/2),0)),"",OFFSET('12. SEGUIMIENTO 2027'!$P$14,INT((ROW()-13)/2),0)),IF(ISBLANK(OFFSET('9. METAS'!$W$20,INT((ROW()-14)/2),0)),"",OFFSET('9. METAS'!$W$20,INT((ROW()-14)/2),0)))</f>
        <v/>
      </c>
      <c r="M451" s="246" t="str">
        <f ca="1">IF(MOD(ROW()-13,2)=0,IF(ISBLANK(OFFSET('12. SEGUIMIENTO 2027'!$Q$14,INT((ROW()-13)/2),0)),"",OFFSET('12. SEGUIMIENTO 2027'!$Q$14,INT((ROW()-13)/2),0)),IF(ISBLANK(OFFSET('9. METAS'!$X$20,INT((ROW()-14)/2),0)),"",OFFSET('9. METAS'!$X$20,INT((ROW()-14)/2),0)))</f>
        <v/>
      </c>
      <c r="N451" s="1006" t="str">
        <f t="shared" ref="N451" ca="1" si="434">IFERROR(J451/J452,"ND")</f>
        <v>ND</v>
      </c>
      <c r="O451" s="1008" t="str">
        <f t="shared" ref="O451" ca="1" si="435">IFERROR(((J451+K451)/H451),"ND")</f>
        <v>ND</v>
      </c>
      <c r="P451" s="1010"/>
    </row>
    <row r="452" spans="3:16">
      <c r="C452" s="1025"/>
      <c r="D452" s="1018"/>
      <c r="E452" s="1018"/>
      <c r="F452" s="1021"/>
      <c r="G452" s="1023"/>
      <c r="H452" s="1080"/>
      <c r="I452" s="1012"/>
      <c r="J452" s="244" t="str">
        <f ca="1">IF(MOD(ROW()-13,2)=0,IF(ISBLANK(OFFSET('12. SEGUIMIENTO 2027'!$N$14,INT((ROW()-13)/2),0)),"",OFFSET('12. SEGUIMIENTO 2027'!$N$14,INT((ROW()-13)/2),0)),IF(ISBLANK(OFFSET('9. METAS'!$U$20,INT((ROW()-14)/2),0)),"",OFFSET('9. METAS'!$U$20,INT((ROW()-14)/2),0)))</f>
        <v/>
      </c>
      <c r="K452" s="245" t="str">
        <f ca="1">IF(MOD(ROW()-13,2)=0,IF(ISBLANK(OFFSET('12. SEGUIMIENTO 2027'!$O$14,INT((ROW()-13)/2),0)),"",OFFSET('12. SEGUIMIENTO 2027'!$O$14,INT((ROW()-13)/2),0)),IF(ISBLANK(OFFSET('9. METAS'!$V$20,INT((ROW()-14)/2),0)),"",OFFSET('9. METAS'!$V$20,INT((ROW()-14)/2),0)))</f>
        <v/>
      </c>
      <c r="L452" s="245" t="str">
        <f ca="1">IF(MOD(ROW()-13,2)=0,IF(ISBLANK(OFFSET('12. SEGUIMIENTO 2027'!$P$14,INT((ROW()-13)/2),0)),"",OFFSET('12. SEGUIMIENTO 2027'!$P$14,INT((ROW()-13)/2),0)),IF(ISBLANK(OFFSET('9. METAS'!$W$20,INT((ROW()-14)/2),0)),"",OFFSET('9. METAS'!$W$20,INT((ROW()-14)/2),0)))</f>
        <v/>
      </c>
      <c r="M452" s="246" t="str">
        <f ca="1">IF(MOD(ROW()-13,2)=0,IF(ISBLANK(OFFSET('12. SEGUIMIENTO 2027'!$Q$14,INT((ROW()-13)/2),0)),"",OFFSET('12. SEGUIMIENTO 2027'!$Q$14,INT((ROW()-13)/2),0)),IF(ISBLANK(OFFSET('9. METAS'!$X$20,INT((ROW()-14)/2),0)),"",OFFSET('9. METAS'!$X$20,INT((ROW()-14)/2),0)))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80" t="str">
        <f ca="1">IF(ISBLANK(OFFSET('9. METAS'!$L$20,INT((ROW()-13)/2),0)),"",OFFSET('9. METAS'!$L$20,INT((ROW()-13)/2),0))</f>
        <v/>
      </c>
      <c r="I453" s="1004"/>
      <c r="J453" s="244" t="str">
        <f ca="1">IF(MOD(ROW()-13,2)=0,IF(ISBLANK(OFFSET('12. SEGUIMIENTO 2027'!$N$14,INT((ROW()-13)/2),0)),"",OFFSET('12. SEGUIMIENTO 2027'!$N$14,INT((ROW()-13)/2),0)),IF(ISBLANK(OFFSET('9. METAS'!$U$20,INT((ROW()-14)/2),0)),"",OFFSET('9. METAS'!$U$20,INT((ROW()-14)/2),0)))</f>
        <v/>
      </c>
      <c r="K453" s="245" t="str">
        <f ca="1">IF(MOD(ROW()-13,2)=0,IF(ISBLANK(OFFSET('12. SEGUIMIENTO 2027'!$O$14,INT((ROW()-13)/2),0)),"",OFFSET('12. SEGUIMIENTO 2027'!$O$14,INT((ROW()-13)/2),0)),IF(ISBLANK(OFFSET('9. METAS'!$V$20,INT((ROW()-14)/2),0)),"",OFFSET('9. METAS'!$V$20,INT((ROW()-14)/2),0)))</f>
        <v/>
      </c>
      <c r="L453" s="245" t="str">
        <f ca="1">IF(MOD(ROW()-13,2)=0,IF(ISBLANK(OFFSET('12. SEGUIMIENTO 2027'!$P$14,INT((ROW()-13)/2),0)),"",OFFSET('12. SEGUIMIENTO 2027'!$P$14,INT((ROW()-13)/2),0)),IF(ISBLANK(OFFSET('9. METAS'!$W$20,INT((ROW()-14)/2),0)),"",OFFSET('9. METAS'!$W$20,INT((ROW()-14)/2),0)))</f>
        <v/>
      </c>
      <c r="M453" s="246" t="str">
        <f ca="1">IF(MOD(ROW()-13,2)=0,IF(ISBLANK(OFFSET('12. SEGUIMIENTO 2027'!$Q$14,INT((ROW()-13)/2),0)),"",OFFSET('12. SEGUIMIENTO 2027'!$Q$14,INT((ROW()-13)/2),0)),IF(ISBLANK(OFFSET('9. METAS'!$X$20,INT((ROW()-14)/2),0)),"",OFFSET('9. METAS'!$X$20,INT((ROW()-14)/2),0)))</f>
        <v/>
      </c>
      <c r="N453" s="1006" t="str">
        <f t="shared" ref="N453" ca="1" si="436">IFERROR(J453/J454,"ND")</f>
        <v>ND</v>
      </c>
      <c r="O453" s="1008" t="str">
        <f t="shared" ref="O453" ca="1" si="437">IFERROR(((J453+K453)/H453),"ND")</f>
        <v>ND</v>
      </c>
      <c r="P453" s="1010"/>
    </row>
    <row r="454" spans="3:16">
      <c r="C454" s="1025"/>
      <c r="D454" s="1018"/>
      <c r="E454" s="1018"/>
      <c r="F454" s="1021"/>
      <c r="G454" s="1023"/>
      <c r="H454" s="1080"/>
      <c r="I454" s="1012"/>
      <c r="J454" s="244" t="str">
        <f ca="1">IF(MOD(ROW()-13,2)=0,IF(ISBLANK(OFFSET('12. SEGUIMIENTO 2027'!$N$14,INT((ROW()-13)/2),0)),"",OFFSET('12. SEGUIMIENTO 2027'!$N$14,INT((ROW()-13)/2),0)),IF(ISBLANK(OFFSET('9. METAS'!$U$20,INT((ROW()-14)/2),0)),"",OFFSET('9. METAS'!$U$20,INT((ROW()-14)/2),0)))</f>
        <v/>
      </c>
      <c r="K454" s="245" t="str">
        <f ca="1">IF(MOD(ROW()-13,2)=0,IF(ISBLANK(OFFSET('12. SEGUIMIENTO 2027'!$O$14,INT((ROW()-13)/2),0)),"",OFFSET('12. SEGUIMIENTO 2027'!$O$14,INT((ROW()-13)/2),0)),IF(ISBLANK(OFFSET('9. METAS'!$V$20,INT((ROW()-14)/2),0)),"",OFFSET('9. METAS'!$V$20,INT((ROW()-14)/2),0)))</f>
        <v/>
      </c>
      <c r="L454" s="245" t="str">
        <f ca="1">IF(MOD(ROW()-13,2)=0,IF(ISBLANK(OFFSET('12. SEGUIMIENTO 2027'!$P$14,INT((ROW()-13)/2),0)),"",OFFSET('12. SEGUIMIENTO 2027'!$P$14,INT((ROW()-13)/2),0)),IF(ISBLANK(OFFSET('9. METAS'!$W$20,INT((ROW()-14)/2),0)),"",OFFSET('9. METAS'!$W$20,INT((ROW()-14)/2),0)))</f>
        <v/>
      </c>
      <c r="M454" s="246" t="str">
        <f ca="1">IF(MOD(ROW()-13,2)=0,IF(ISBLANK(OFFSET('12. SEGUIMIENTO 2027'!$Q$14,INT((ROW()-13)/2),0)),"",OFFSET('12. SEGUIMIENTO 2027'!$Q$14,INT((ROW()-13)/2),0)),IF(ISBLANK(OFFSET('9. METAS'!$X$20,INT((ROW()-14)/2),0)),"",OFFSET('9. METAS'!$X$20,INT((ROW()-14)/2),0)))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80" t="str">
        <f ca="1">IF(ISBLANK(OFFSET('9. METAS'!$L$20,INT((ROW()-13)/2),0)),"",OFFSET('9. METAS'!$L$20,INT((ROW()-13)/2),0))</f>
        <v/>
      </c>
      <c r="I455" s="1004"/>
      <c r="J455" s="244" t="str">
        <f ca="1">IF(MOD(ROW()-13,2)=0,IF(ISBLANK(OFFSET('12. SEGUIMIENTO 2027'!$N$14,INT((ROW()-13)/2),0)),"",OFFSET('12. SEGUIMIENTO 2027'!$N$14,INT((ROW()-13)/2),0)),IF(ISBLANK(OFFSET('9. METAS'!$U$20,INT((ROW()-14)/2),0)),"",OFFSET('9. METAS'!$U$20,INT((ROW()-14)/2),0)))</f>
        <v/>
      </c>
      <c r="K455" s="245" t="str">
        <f ca="1">IF(MOD(ROW()-13,2)=0,IF(ISBLANK(OFFSET('12. SEGUIMIENTO 2027'!$O$14,INT((ROW()-13)/2),0)),"",OFFSET('12. SEGUIMIENTO 2027'!$O$14,INT((ROW()-13)/2),0)),IF(ISBLANK(OFFSET('9. METAS'!$V$20,INT((ROW()-14)/2),0)),"",OFFSET('9. METAS'!$V$20,INT((ROW()-14)/2),0)))</f>
        <v/>
      </c>
      <c r="L455" s="245" t="str">
        <f ca="1">IF(MOD(ROW()-13,2)=0,IF(ISBLANK(OFFSET('12. SEGUIMIENTO 2027'!$P$14,INT((ROW()-13)/2),0)),"",OFFSET('12. SEGUIMIENTO 2027'!$P$14,INT((ROW()-13)/2),0)),IF(ISBLANK(OFFSET('9. METAS'!$W$20,INT((ROW()-14)/2),0)),"",OFFSET('9. METAS'!$W$20,INT((ROW()-14)/2),0)))</f>
        <v/>
      </c>
      <c r="M455" s="246" t="str">
        <f ca="1">IF(MOD(ROW()-13,2)=0,IF(ISBLANK(OFFSET('12. SEGUIMIENTO 2027'!$Q$14,INT((ROW()-13)/2),0)),"",OFFSET('12. SEGUIMIENTO 2027'!$Q$14,INT((ROW()-13)/2),0)),IF(ISBLANK(OFFSET('9. METAS'!$X$20,INT((ROW()-14)/2),0)),"",OFFSET('9. METAS'!$X$20,INT((ROW()-14)/2),0)))</f>
        <v/>
      </c>
      <c r="N455" s="1006" t="str">
        <f t="shared" ref="N455" ca="1" si="438">IFERROR(J455/J456,"ND")</f>
        <v>ND</v>
      </c>
      <c r="O455" s="1008" t="str">
        <f t="shared" ref="O455" ca="1" si="439">IFERROR(((J455+K455)/H455),"ND")</f>
        <v>ND</v>
      </c>
      <c r="P455" s="1010"/>
    </row>
    <row r="456" spans="3:16">
      <c r="C456" s="1025"/>
      <c r="D456" s="1018"/>
      <c r="E456" s="1018"/>
      <c r="F456" s="1021"/>
      <c r="G456" s="1023"/>
      <c r="H456" s="1080"/>
      <c r="I456" s="1012"/>
      <c r="J456" s="244" t="str">
        <f ca="1">IF(MOD(ROW()-13,2)=0,IF(ISBLANK(OFFSET('12. SEGUIMIENTO 2027'!$N$14,INT((ROW()-13)/2),0)),"",OFFSET('12. SEGUIMIENTO 2027'!$N$14,INT((ROW()-13)/2),0)),IF(ISBLANK(OFFSET('9. METAS'!$U$20,INT((ROW()-14)/2),0)),"",OFFSET('9. METAS'!$U$20,INT((ROW()-14)/2),0)))</f>
        <v/>
      </c>
      <c r="K456" s="245" t="str">
        <f ca="1">IF(MOD(ROW()-13,2)=0,IF(ISBLANK(OFFSET('12. SEGUIMIENTO 2027'!$O$14,INT((ROW()-13)/2),0)),"",OFFSET('12. SEGUIMIENTO 2027'!$O$14,INT((ROW()-13)/2),0)),IF(ISBLANK(OFFSET('9. METAS'!$V$20,INT((ROW()-14)/2),0)),"",OFFSET('9. METAS'!$V$20,INT((ROW()-14)/2),0)))</f>
        <v/>
      </c>
      <c r="L456" s="245" t="str">
        <f ca="1">IF(MOD(ROW()-13,2)=0,IF(ISBLANK(OFFSET('12. SEGUIMIENTO 2027'!$P$14,INT((ROW()-13)/2),0)),"",OFFSET('12. SEGUIMIENTO 2027'!$P$14,INT((ROW()-13)/2),0)),IF(ISBLANK(OFFSET('9. METAS'!$W$20,INT((ROW()-14)/2),0)),"",OFFSET('9. METAS'!$W$20,INT((ROW()-14)/2),0)))</f>
        <v/>
      </c>
      <c r="M456" s="246" t="str">
        <f ca="1">IF(MOD(ROW()-13,2)=0,IF(ISBLANK(OFFSET('12. SEGUIMIENTO 2027'!$Q$14,INT((ROW()-13)/2),0)),"",OFFSET('12. SEGUIMIENTO 2027'!$Q$14,INT((ROW()-13)/2),0)),IF(ISBLANK(OFFSET('9. METAS'!$X$20,INT((ROW()-14)/2),0)),"",OFFSET('9. METAS'!$X$20,INT((ROW()-14)/2),0)))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80" t="str">
        <f ca="1">IF(ISBLANK(OFFSET('9. METAS'!$L$20,INT((ROW()-13)/2),0)),"",OFFSET('9. METAS'!$L$20,INT((ROW()-13)/2),0))</f>
        <v/>
      </c>
      <c r="I457" s="1004"/>
      <c r="J457" s="244" t="str">
        <f ca="1">IF(MOD(ROW()-13,2)=0,IF(ISBLANK(OFFSET('12. SEGUIMIENTO 2027'!$N$14,INT((ROW()-13)/2),0)),"",OFFSET('12. SEGUIMIENTO 2027'!$N$14,INT((ROW()-13)/2),0)),IF(ISBLANK(OFFSET('9. METAS'!$U$20,INT((ROW()-14)/2),0)),"",OFFSET('9. METAS'!$U$20,INT((ROW()-14)/2),0)))</f>
        <v/>
      </c>
      <c r="K457" s="245" t="str">
        <f ca="1">IF(MOD(ROW()-13,2)=0,IF(ISBLANK(OFFSET('12. SEGUIMIENTO 2027'!$O$14,INT((ROW()-13)/2),0)),"",OFFSET('12. SEGUIMIENTO 2027'!$O$14,INT((ROW()-13)/2),0)),IF(ISBLANK(OFFSET('9. METAS'!$V$20,INT((ROW()-14)/2),0)),"",OFFSET('9. METAS'!$V$20,INT((ROW()-14)/2),0)))</f>
        <v/>
      </c>
      <c r="L457" s="245" t="str">
        <f ca="1">IF(MOD(ROW()-13,2)=0,IF(ISBLANK(OFFSET('12. SEGUIMIENTO 2027'!$P$14,INT((ROW()-13)/2),0)),"",OFFSET('12. SEGUIMIENTO 2027'!$P$14,INT((ROW()-13)/2),0)),IF(ISBLANK(OFFSET('9. METAS'!$W$20,INT((ROW()-14)/2),0)),"",OFFSET('9. METAS'!$W$20,INT((ROW()-14)/2),0)))</f>
        <v/>
      </c>
      <c r="M457" s="246" t="str">
        <f ca="1">IF(MOD(ROW()-13,2)=0,IF(ISBLANK(OFFSET('12. SEGUIMIENTO 2027'!$Q$14,INT((ROW()-13)/2),0)),"",OFFSET('12. SEGUIMIENTO 2027'!$Q$14,INT((ROW()-13)/2),0)),IF(ISBLANK(OFFSET('9. METAS'!$X$20,INT((ROW()-14)/2),0)),"",OFFSET('9. METAS'!$X$20,INT((ROW()-14)/2),0)))</f>
        <v/>
      </c>
      <c r="N457" s="1006" t="str">
        <f t="shared" ref="N457" ca="1" si="440">IFERROR(J457/J458,"ND")</f>
        <v>ND</v>
      </c>
      <c r="O457" s="1008" t="str">
        <f t="shared" ref="O457" ca="1" si="441">IFERROR(((J457+K457)/H457),"ND")</f>
        <v>ND</v>
      </c>
      <c r="P457" s="1010"/>
    </row>
    <row r="458" spans="3:16">
      <c r="C458" s="1025"/>
      <c r="D458" s="1018"/>
      <c r="E458" s="1018"/>
      <c r="F458" s="1021"/>
      <c r="G458" s="1023"/>
      <c r="H458" s="1080"/>
      <c r="I458" s="1012"/>
      <c r="J458" s="244" t="str">
        <f ca="1">IF(MOD(ROW()-13,2)=0,IF(ISBLANK(OFFSET('12. SEGUIMIENTO 2027'!$N$14,INT((ROW()-13)/2),0)),"",OFFSET('12. SEGUIMIENTO 2027'!$N$14,INT((ROW()-13)/2),0)),IF(ISBLANK(OFFSET('9. METAS'!$U$20,INT((ROW()-14)/2),0)),"",OFFSET('9. METAS'!$U$20,INT((ROW()-14)/2),0)))</f>
        <v/>
      </c>
      <c r="K458" s="245" t="str">
        <f ca="1">IF(MOD(ROW()-13,2)=0,IF(ISBLANK(OFFSET('12. SEGUIMIENTO 2027'!$O$14,INT((ROW()-13)/2),0)),"",OFFSET('12. SEGUIMIENTO 2027'!$O$14,INT((ROW()-13)/2),0)),IF(ISBLANK(OFFSET('9. METAS'!$V$20,INT((ROW()-14)/2),0)),"",OFFSET('9. METAS'!$V$20,INT((ROW()-14)/2),0)))</f>
        <v/>
      </c>
      <c r="L458" s="245" t="str">
        <f ca="1">IF(MOD(ROW()-13,2)=0,IF(ISBLANK(OFFSET('12. SEGUIMIENTO 2027'!$P$14,INT((ROW()-13)/2),0)),"",OFFSET('12. SEGUIMIENTO 2027'!$P$14,INT((ROW()-13)/2),0)),IF(ISBLANK(OFFSET('9. METAS'!$W$20,INT((ROW()-14)/2),0)),"",OFFSET('9. METAS'!$W$20,INT((ROW()-14)/2),0)))</f>
        <v/>
      </c>
      <c r="M458" s="246" t="str">
        <f ca="1">IF(MOD(ROW()-13,2)=0,IF(ISBLANK(OFFSET('12. SEGUIMIENTO 2027'!$Q$14,INT((ROW()-13)/2),0)),"",OFFSET('12. SEGUIMIENTO 2027'!$Q$14,INT((ROW()-13)/2),0)),IF(ISBLANK(OFFSET('9. METAS'!$X$20,INT((ROW()-14)/2),0)),"",OFFSET('9. METAS'!$X$20,INT((ROW()-14)/2),0)))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80" t="str">
        <f ca="1">IF(ISBLANK(OFFSET('9. METAS'!$L$20,INT((ROW()-13)/2),0)),"",OFFSET('9. METAS'!$L$20,INT((ROW()-13)/2),0))</f>
        <v/>
      </c>
      <c r="I459" s="1004"/>
      <c r="J459" s="244" t="str">
        <f ca="1">IF(MOD(ROW()-13,2)=0,IF(ISBLANK(OFFSET('12. SEGUIMIENTO 2027'!$N$14,INT((ROW()-13)/2),0)),"",OFFSET('12. SEGUIMIENTO 2027'!$N$14,INT((ROW()-13)/2),0)),IF(ISBLANK(OFFSET('9. METAS'!$U$20,INT((ROW()-14)/2),0)),"",OFFSET('9. METAS'!$U$20,INT((ROW()-14)/2),0)))</f>
        <v/>
      </c>
      <c r="K459" s="245" t="str">
        <f ca="1">IF(MOD(ROW()-13,2)=0,IF(ISBLANK(OFFSET('12. SEGUIMIENTO 2027'!$O$14,INT((ROW()-13)/2),0)),"",OFFSET('12. SEGUIMIENTO 2027'!$O$14,INT((ROW()-13)/2),0)),IF(ISBLANK(OFFSET('9. METAS'!$V$20,INT((ROW()-14)/2),0)),"",OFFSET('9. METAS'!$V$20,INT((ROW()-14)/2),0)))</f>
        <v/>
      </c>
      <c r="L459" s="245" t="str">
        <f ca="1">IF(MOD(ROW()-13,2)=0,IF(ISBLANK(OFFSET('12. SEGUIMIENTO 2027'!$P$14,INT((ROW()-13)/2),0)),"",OFFSET('12. SEGUIMIENTO 2027'!$P$14,INT((ROW()-13)/2),0)),IF(ISBLANK(OFFSET('9. METAS'!$W$20,INT((ROW()-14)/2),0)),"",OFFSET('9. METAS'!$W$20,INT((ROW()-14)/2),0)))</f>
        <v/>
      </c>
      <c r="M459" s="246" t="str">
        <f ca="1">IF(MOD(ROW()-13,2)=0,IF(ISBLANK(OFFSET('12. SEGUIMIENTO 2027'!$Q$14,INT((ROW()-13)/2),0)),"",OFFSET('12. SEGUIMIENTO 2027'!$Q$14,INT((ROW()-13)/2),0)),IF(ISBLANK(OFFSET('9. METAS'!$X$20,INT((ROW()-14)/2),0)),"",OFFSET('9. METAS'!$X$20,INT((ROW()-14)/2),0)))</f>
        <v/>
      </c>
      <c r="N459" s="1006" t="str">
        <f t="shared" ref="N459" ca="1" si="442">IFERROR(J459/J460,"ND")</f>
        <v>ND</v>
      </c>
      <c r="O459" s="1008" t="str">
        <f t="shared" ref="O459" ca="1" si="443">IFERROR(((J459+K459)/H459),"ND")</f>
        <v>ND</v>
      </c>
      <c r="P459" s="1010"/>
    </row>
    <row r="460" spans="3:16">
      <c r="C460" s="1025"/>
      <c r="D460" s="1018"/>
      <c r="E460" s="1018"/>
      <c r="F460" s="1021"/>
      <c r="G460" s="1023"/>
      <c r="H460" s="1080"/>
      <c r="I460" s="1012"/>
      <c r="J460" s="244" t="str">
        <f ca="1">IF(MOD(ROW()-13,2)=0,IF(ISBLANK(OFFSET('12. SEGUIMIENTO 2027'!$N$14,INT((ROW()-13)/2),0)),"",OFFSET('12. SEGUIMIENTO 2027'!$N$14,INT((ROW()-13)/2),0)),IF(ISBLANK(OFFSET('9. METAS'!$U$20,INT((ROW()-14)/2),0)),"",OFFSET('9. METAS'!$U$20,INT((ROW()-14)/2),0)))</f>
        <v/>
      </c>
      <c r="K460" s="245" t="str">
        <f ca="1">IF(MOD(ROW()-13,2)=0,IF(ISBLANK(OFFSET('12. SEGUIMIENTO 2027'!$O$14,INT((ROW()-13)/2),0)),"",OFFSET('12. SEGUIMIENTO 2027'!$O$14,INT((ROW()-13)/2),0)),IF(ISBLANK(OFFSET('9. METAS'!$V$20,INT((ROW()-14)/2),0)),"",OFFSET('9. METAS'!$V$20,INT((ROW()-14)/2),0)))</f>
        <v/>
      </c>
      <c r="L460" s="245" t="str">
        <f ca="1">IF(MOD(ROW()-13,2)=0,IF(ISBLANK(OFFSET('12. SEGUIMIENTO 2027'!$P$14,INT((ROW()-13)/2),0)),"",OFFSET('12. SEGUIMIENTO 2027'!$P$14,INT((ROW()-13)/2),0)),IF(ISBLANK(OFFSET('9. METAS'!$W$20,INT((ROW()-14)/2),0)),"",OFFSET('9. METAS'!$W$20,INT((ROW()-14)/2),0)))</f>
        <v/>
      </c>
      <c r="M460" s="246" t="str">
        <f ca="1">IF(MOD(ROW()-13,2)=0,IF(ISBLANK(OFFSET('12. SEGUIMIENTO 2027'!$Q$14,INT((ROW()-13)/2),0)),"",OFFSET('12. SEGUIMIENTO 2027'!$Q$14,INT((ROW()-13)/2),0)),IF(ISBLANK(OFFSET('9. METAS'!$X$20,INT((ROW()-14)/2),0)),"",OFFSET('9. METAS'!$X$20,INT((ROW()-14)/2),0)))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80" t="str">
        <f ca="1">IF(ISBLANK(OFFSET('9. METAS'!$L$20,INT((ROW()-13)/2),0)),"",OFFSET('9. METAS'!$L$20,INT((ROW()-13)/2),0))</f>
        <v/>
      </c>
      <c r="I461" s="1004"/>
      <c r="J461" s="244" t="str">
        <f ca="1">IF(MOD(ROW()-13,2)=0,IF(ISBLANK(OFFSET('12. SEGUIMIENTO 2027'!$N$14,INT((ROW()-13)/2),0)),"",OFFSET('12. SEGUIMIENTO 2027'!$N$14,INT((ROW()-13)/2),0)),IF(ISBLANK(OFFSET('9. METAS'!$U$20,INT((ROW()-14)/2),0)),"",OFFSET('9. METAS'!$U$20,INT((ROW()-14)/2),0)))</f>
        <v/>
      </c>
      <c r="K461" s="245" t="str">
        <f ca="1">IF(MOD(ROW()-13,2)=0,IF(ISBLANK(OFFSET('12. SEGUIMIENTO 2027'!$O$14,INT((ROW()-13)/2),0)),"",OFFSET('12. SEGUIMIENTO 2027'!$O$14,INT((ROW()-13)/2),0)),IF(ISBLANK(OFFSET('9. METAS'!$V$20,INT((ROW()-14)/2),0)),"",OFFSET('9. METAS'!$V$20,INT((ROW()-14)/2),0)))</f>
        <v/>
      </c>
      <c r="L461" s="245" t="str">
        <f ca="1">IF(MOD(ROW()-13,2)=0,IF(ISBLANK(OFFSET('12. SEGUIMIENTO 2027'!$P$14,INT((ROW()-13)/2),0)),"",OFFSET('12. SEGUIMIENTO 2027'!$P$14,INT((ROW()-13)/2),0)),IF(ISBLANK(OFFSET('9. METAS'!$W$20,INT((ROW()-14)/2),0)),"",OFFSET('9. METAS'!$W$20,INT((ROW()-14)/2),0)))</f>
        <v/>
      </c>
      <c r="M461" s="246" t="str">
        <f ca="1">IF(MOD(ROW()-13,2)=0,IF(ISBLANK(OFFSET('12. SEGUIMIENTO 2027'!$Q$14,INT((ROW()-13)/2),0)),"",OFFSET('12. SEGUIMIENTO 2027'!$Q$14,INT((ROW()-13)/2),0)),IF(ISBLANK(OFFSET('9. METAS'!$X$20,INT((ROW()-14)/2),0)),"",OFFSET('9. METAS'!$X$20,INT((ROW()-14)/2),0)))</f>
        <v/>
      </c>
      <c r="N461" s="1006" t="str">
        <f t="shared" ref="N461" ca="1" si="444">IFERROR(J461/J462,"ND")</f>
        <v>ND</v>
      </c>
      <c r="O461" s="1008" t="str">
        <f t="shared" ref="O461" ca="1" si="445">IFERROR(((J461+K461)/H461),"ND")</f>
        <v>ND</v>
      </c>
      <c r="P461" s="1010"/>
    </row>
    <row r="462" spans="3:16">
      <c r="C462" s="1025"/>
      <c r="D462" s="1018"/>
      <c r="E462" s="1018"/>
      <c r="F462" s="1021"/>
      <c r="G462" s="1023"/>
      <c r="H462" s="1080"/>
      <c r="I462" s="1012"/>
      <c r="J462" s="244" t="str">
        <f ca="1">IF(MOD(ROW()-13,2)=0,IF(ISBLANK(OFFSET('12. SEGUIMIENTO 2027'!$N$14,INT((ROW()-13)/2),0)),"",OFFSET('12. SEGUIMIENTO 2027'!$N$14,INT((ROW()-13)/2),0)),IF(ISBLANK(OFFSET('9. METAS'!$U$20,INT((ROW()-14)/2),0)),"",OFFSET('9. METAS'!$U$20,INT((ROW()-14)/2),0)))</f>
        <v/>
      </c>
      <c r="K462" s="245" t="str">
        <f ca="1">IF(MOD(ROW()-13,2)=0,IF(ISBLANK(OFFSET('12. SEGUIMIENTO 2027'!$O$14,INT((ROW()-13)/2),0)),"",OFFSET('12. SEGUIMIENTO 2027'!$O$14,INT((ROW()-13)/2),0)),IF(ISBLANK(OFFSET('9. METAS'!$V$20,INT((ROW()-14)/2),0)),"",OFFSET('9. METAS'!$V$20,INT((ROW()-14)/2),0)))</f>
        <v/>
      </c>
      <c r="L462" s="245" t="str">
        <f ca="1">IF(MOD(ROW()-13,2)=0,IF(ISBLANK(OFFSET('12. SEGUIMIENTO 2027'!$P$14,INT((ROW()-13)/2),0)),"",OFFSET('12. SEGUIMIENTO 2027'!$P$14,INT((ROW()-13)/2),0)),IF(ISBLANK(OFFSET('9. METAS'!$W$20,INT((ROW()-14)/2),0)),"",OFFSET('9. METAS'!$W$20,INT((ROW()-14)/2),0)))</f>
        <v/>
      </c>
      <c r="M462" s="246" t="str">
        <f ca="1">IF(MOD(ROW()-13,2)=0,IF(ISBLANK(OFFSET('12. SEGUIMIENTO 2027'!$Q$14,INT((ROW()-13)/2),0)),"",OFFSET('12. SEGUIMIENTO 2027'!$Q$14,INT((ROW()-13)/2),0)),IF(ISBLANK(OFFSET('9. METAS'!$X$20,INT((ROW()-14)/2),0)),"",OFFSET('9. METAS'!$X$20,INT((ROW()-14)/2),0)))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80" t="str">
        <f ca="1">IF(ISBLANK(OFFSET('9. METAS'!$L$20,INT((ROW()-13)/2),0)),"",OFFSET('9. METAS'!$L$20,INT((ROW()-13)/2),0))</f>
        <v/>
      </c>
      <c r="I463" s="1004"/>
      <c r="J463" s="244" t="str">
        <f ca="1">IF(MOD(ROW()-13,2)=0,IF(ISBLANK(OFFSET('12. SEGUIMIENTO 2027'!$N$14,INT((ROW()-13)/2),0)),"",OFFSET('12. SEGUIMIENTO 2027'!$N$14,INT((ROW()-13)/2),0)),IF(ISBLANK(OFFSET('9. METAS'!$U$20,INT((ROW()-14)/2),0)),"",OFFSET('9. METAS'!$U$20,INT((ROW()-14)/2),0)))</f>
        <v/>
      </c>
      <c r="K463" s="245" t="str">
        <f ca="1">IF(MOD(ROW()-13,2)=0,IF(ISBLANK(OFFSET('12. SEGUIMIENTO 2027'!$O$14,INT((ROW()-13)/2),0)),"",OFFSET('12. SEGUIMIENTO 2027'!$O$14,INT((ROW()-13)/2),0)),IF(ISBLANK(OFFSET('9. METAS'!$V$20,INT((ROW()-14)/2),0)),"",OFFSET('9. METAS'!$V$20,INT((ROW()-14)/2),0)))</f>
        <v/>
      </c>
      <c r="L463" s="245" t="str">
        <f ca="1">IF(MOD(ROW()-13,2)=0,IF(ISBLANK(OFFSET('12. SEGUIMIENTO 2027'!$P$14,INT((ROW()-13)/2),0)),"",OFFSET('12. SEGUIMIENTO 2027'!$P$14,INT((ROW()-13)/2),0)),IF(ISBLANK(OFFSET('9. METAS'!$W$20,INT((ROW()-14)/2),0)),"",OFFSET('9. METAS'!$W$20,INT((ROW()-14)/2),0)))</f>
        <v/>
      </c>
      <c r="M463" s="246" t="str">
        <f ca="1">IF(MOD(ROW()-13,2)=0,IF(ISBLANK(OFFSET('12. SEGUIMIENTO 2027'!$Q$14,INT((ROW()-13)/2),0)),"",OFFSET('12. SEGUIMIENTO 2027'!$Q$14,INT((ROW()-13)/2),0)),IF(ISBLANK(OFFSET('9. METAS'!$X$20,INT((ROW()-14)/2),0)),"",OFFSET('9. METAS'!$X$20,INT((ROW()-14)/2),0)))</f>
        <v/>
      </c>
      <c r="N463" s="1006" t="str">
        <f t="shared" ref="N463" ca="1" si="446">IFERROR(J463/J464,"ND")</f>
        <v>ND</v>
      </c>
      <c r="O463" s="1008" t="str">
        <f t="shared" ref="O463" ca="1" si="447">IFERROR(((J463+K463)/H463),"ND")</f>
        <v>ND</v>
      </c>
      <c r="P463" s="1010"/>
    </row>
    <row r="464" spans="3:16">
      <c r="C464" s="1025"/>
      <c r="D464" s="1018"/>
      <c r="E464" s="1018"/>
      <c r="F464" s="1021"/>
      <c r="G464" s="1023"/>
      <c r="H464" s="1080"/>
      <c r="I464" s="1012"/>
      <c r="J464" s="244" t="str">
        <f ca="1">IF(MOD(ROW()-13,2)=0,IF(ISBLANK(OFFSET('12. SEGUIMIENTO 2027'!$N$14,INT((ROW()-13)/2),0)),"",OFFSET('12. SEGUIMIENTO 2027'!$N$14,INT((ROW()-13)/2),0)),IF(ISBLANK(OFFSET('9. METAS'!$U$20,INT((ROW()-14)/2),0)),"",OFFSET('9. METAS'!$U$20,INT((ROW()-14)/2),0)))</f>
        <v/>
      </c>
      <c r="K464" s="245" t="str">
        <f ca="1">IF(MOD(ROW()-13,2)=0,IF(ISBLANK(OFFSET('12. SEGUIMIENTO 2027'!$O$14,INT((ROW()-13)/2),0)),"",OFFSET('12. SEGUIMIENTO 2027'!$O$14,INT((ROW()-13)/2),0)),IF(ISBLANK(OFFSET('9. METAS'!$V$20,INT((ROW()-14)/2),0)),"",OFFSET('9. METAS'!$V$20,INT((ROW()-14)/2),0)))</f>
        <v/>
      </c>
      <c r="L464" s="245" t="str">
        <f ca="1">IF(MOD(ROW()-13,2)=0,IF(ISBLANK(OFFSET('12. SEGUIMIENTO 2027'!$P$14,INT((ROW()-13)/2),0)),"",OFFSET('12. SEGUIMIENTO 2027'!$P$14,INT((ROW()-13)/2),0)),IF(ISBLANK(OFFSET('9. METAS'!$W$20,INT((ROW()-14)/2),0)),"",OFFSET('9. METAS'!$W$20,INT((ROW()-14)/2),0)))</f>
        <v/>
      </c>
      <c r="M464" s="246" t="str">
        <f ca="1">IF(MOD(ROW()-13,2)=0,IF(ISBLANK(OFFSET('12. SEGUIMIENTO 2027'!$Q$14,INT((ROW()-13)/2),0)),"",OFFSET('12. SEGUIMIENTO 2027'!$Q$14,INT((ROW()-13)/2),0)),IF(ISBLANK(OFFSET('9. METAS'!$X$20,INT((ROW()-14)/2),0)),"",OFFSET('9. METAS'!$X$20,INT((ROW()-14)/2),0)))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80" t="str">
        <f ca="1">IF(ISBLANK(OFFSET('9. METAS'!$L$20,INT((ROW()-13)/2),0)),"",OFFSET('9. METAS'!$L$20,INT((ROW()-13)/2),0))</f>
        <v/>
      </c>
      <c r="I465" s="1004"/>
      <c r="J465" s="244" t="str">
        <f ca="1">IF(MOD(ROW()-13,2)=0,IF(ISBLANK(OFFSET('12. SEGUIMIENTO 2027'!$N$14,INT((ROW()-13)/2),0)),"",OFFSET('12. SEGUIMIENTO 2027'!$N$14,INT((ROW()-13)/2),0)),IF(ISBLANK(OFFSET('9. METAS'!$U$20,INT((ROW()-14)/2),0)),"",OFFSET('9. METAS'!$U$20,INT((ROW()-14)/2),0)))</f>
        <v/>
      </c>
      <c r="K465" s="245" t="str">
        <f ca="1">IF(MOD(ROW()-13,2)=0,IF(ISBLANK(OFFSET('12. SEGUIMIENTO 2027'!$O$14,INT((ROW()-13)/2),0)),"",OFFSET('12. SEGUIMIENTO 2027'!$O$14,INT((ROW()-13)/2),0)),IF(ISBLANK(OFFSET('9. METAS'!$V$20,INT((ROW()-14)/2),0)),"",OFFSET('9. METAS'!$V$20,INT((ROW()-14)/2),0)))</f>
        <v/>
      </c>
      <c r="L465" s="245" t="str">
        <f ca="1">IF(MOD(ROW()-13,2)=0,IF(ISBLANK(OFFSET('12. SEGUIMIENTO 2027'!$P$14,INT((ROW()-13)/2),0)),"",OFFSET('12. SEGUIMIENTO 2027'!$P$14,INT((ROW()-13)/2),0)),IF(ISBLANK(OFFSET('9. METAS'!$W$20,INT((ROW()-14)/2),0)),"",OFFSET('9. METAS'!$W$20,INT((ROW()-14)/2),0)))</f>
        <v/>
      </c>
      <c r="M465" s="246" t="str">
        <f ca="1">IF(MOD(ROW()-13,2)=0,IF(ISBLANK(OFFSET('12. SEGUIMIENTO 2027'!$Q$14,INT((ROW()-13)/2),0)),"",OFFSET('12. SEGUIMIENTO 2027'!$Q$14,INT((ROW()-13)/2),0)),IF(ISBLANK(OFFSET('9. METAS'!$X$20,INT((ROW()-14)/2),0)),"",OFFSET('9. METAS'!$X$20,INT((ROW()-14)/2),0)))</f>
        <v/>
      </c>
      <c r="N465" s="1006" t="str">
        <f t="shared" ref="N465" ca="1" si="448">IFERROR(J465/J466,"ND")</f>
        <v>ND</v>
      </c>
      <c r="O465" s="1008" t="str">
        <f t="shared" ref="O465" ca="1" si="449">IFERROR(((J465+K465)/H465),"ND")</f>
        <v>ND</v>
      </c>
      <c r="P465" s="1010"/>
    </row>
    <row r="466" spans="3:16">
      <c r="C466" s="1025"/>
      <c r="D466" s="1018"/>
      <c r="E466" s="1018"/>
      <c r="F466" s="1021"/>
      <c r="G466" s="1023"/>
      <c r="H466" s="1080"/>
      <c r="I466" s="1012"/>
      <c r="J466" s="244" t="str">
        <f ca="1">IF(MOD(ROW()-13,2)=0,IF(ISBLANK(OFFSET('12. SEGUIMIENTO 2027'!$N$14,INT((ROW()-13)/2),0)),"",OFFSET('12. SEGUIMIENTO 2027'!$N$14,INT((ROW()-13)/2),0)),IF(ISBLANK(OFFSET('9. METAS'!$U$20,INT((ROW()-14)/2),0)),"",OFFSET('9. METAS'!$U$20,INT((ROW()-14)/2),0)))</f>
        <v/>
      </c>
      <c r="K466" s="245" t="str">
        <f ca="1">IF(MOD(ROW()-13,2)=0,IF(ISBLANK(OFFSET('12. SEGUIMIENTO 2027'!$O$14,INT((ROW()-13)/2),0)),"",OFFSET('12. SEGUIMIENTO 2027'!$O$14,INT((ROW()-13)/2),0)),IF(ISBLANK(OFFSET('9. METAS'!$V$20,INT((ROW()-14)/2),0)),"",OFFSET('9. METAS'!$V$20,INT((ROW()-14)/2),0)))</f>
        <v/>
      </c>
      <c r="L466" s="245" t="str">
        <f ca="1">IF(MOD(ROW()-13,2)=0,IF(ISBLANK(OFFSET('12. SEGUIMIENTO 2027'!$P$14,INT((ROW()-13)/2),0)),"",OFFSET('12. SEGUIMIENTO 2027'!$P$14,INT((ROW()-13)/2),0)),IF(ISBLANK(OFFSET('9. METAS'!$W$20,INT((ROW()-14)/2),0)),"",OFFSET('9. METAS'!$W$20,INT((ROW()-14)/2),0)))</f>
        <v/>
      </c>
      <c r="M466" s="246" t="str">
        <f ca="1">IF(MOD(ROW()-13,2)=0,IF(ISBLANK(OFFSET('12. SEGUIMIENTO 2027'!$Q$14,INT((ROW()-13)/2),0)),"",OFFSET('12. SEGUIMIENTO 2027'!$Q$14,INT((ROW()-13)/2),0)),IF(ISBLANK(OFFSET('9. METAS'!$X$20,INT((ROW()-14)/2),0)),"",OFFSET('9. METAS'!$X$20,INT((ROW()-14)/2),0)))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80" t="str">
        <f ca="1">IF(ISBLANK(OFFSET('9. METAS'!$L$20,INT((ROW()-13)/2),0)),"",OFFSET('9. METAS'!$L$20,INT((ROW()-13)/2),0))</f>
        <v/>
      </c>
      <c r="I467" s="1004"/>
      <c r="J467" s="244" t="str">
        <f ca="1">IF(MOD(ROW()-13,2)=0,IF(ISBLANK(OFFSET('12. SEGUIMIENTO 2027'!$N$14,INT((ROW()-13)/2),0)),"",OFFSET('12. SEGUIMIENTO 2027'!$N$14,INT((ROW()-13)/2),0)),IF(ISBLANK(OFFSET('9. METAS'!$U$20,INT((ROW()-14)/2),0)),"",OFFSET('9. METAS'!$U$20,INT((ROW()-14)/2),0)))</f>
        <v/>
      </c>
      <c r="K467" s="245" t="str">
        <f ca="1">IF(MOD(ROW()-13,2)=0,IF(ISBLANK(OFFSET('12. SEGUIMIENTO 2027'!$O$14,INT((ROW()-13)/2),0)),"",OFFSET('12. SEGUIMIENTO 2027'!$O$14,INT((ROW()-13)/2),0)),IF(ISBLANK(OFFSET('9. METAS'!$V$20,INT((ROW()-14)/2),0)),"",OFFSET('9. METAS'!$V$20,INT((ROW()-14)/2),0)))</f>
        <v/>
      </c>
      <c r="L467" s="245" t="str">
        <f ca="1">IF(MOD(ROW()-13,2)=0,IF(ISBLANK(OFFSET('12. SEGUIMIENTO 2027'!$P$14,INT((ROW()-13)/2),0)),"",OFFSET('12. SEGUIMIENTO 2027'!$P$14,INT((ROW()-13)/2),0)),IF(ISBLANK(OFFSET('9. METAS'!$W$20,INT((ROW()-14)/2),0)),"",OFFSET('9. METAS'!$W$20,INT((ROW()-14)/2),0)))</f>
        <v/>
      </c>
      <c r="M467" s="246" t="str">
        <f ca="1">IF(MOD(ROW()-13,2)=0,IF(ISBLANK(OFFSET('12. SEGUIMIENTO 2027'!$Q$14,INT((ROW()-13)/2),0)),"",OFFSET('12. SEGUIMIENTO 2027'!$Q$14,INT((ROW()-13)/2),0)),IF(ISBLANK(OFFSET('9. METAS'!$X$20,INT((ROW()-14)/2),0)),"",OFFSET('9. METAS'!$X$20,INT((ROW()-14)/2),0)))</f>
        <v/>
      </c>
      <c r="N467" s="1006" t="str">
        <f t="shared" ref="N467" ca="1" si="450">IFERROR(J467/J468,"ND")</f>
        <v>ND</v>
      </c>
      <c r="O467" s="1008" t="str">
        <f t="shared" ref="O467" ca="1" si="451">IFERROR(((J467+K467)/H467),"ND")</f>
        <v>ND</v>
      </c>
      <c r="P467" s="1010"/>
    </row>
    <row r="468" spans="3:16">
      <c r="C468" s="1025"/>
      <c r="D468" s="1018"/>
      <c r="E468" s="1018"/>
      <c r="F468" s="1021"/>
      <c r="G468" s="1023"/>
      <c r="H468" s="1080"/>
      <c r="I468" s="1012"/>
      <c r="J468" s="244" t="str">
        <f ca="1">IF(MOD(ROW()-13,2)=0,IF(ISBLANK(OFFSET('12. SEGUIMIENTO 2027'!$N$14,INT((ROW()-13)/2),0)),"",OFFSET('12. SEGUIMIENTO 2027'!$N$14,INT((ROW()-13)/2),0)),IF(ISBLANK(OFFSET('9. METAS'!$U$20,INT((ROW()-14)/2),0)),"",OFFSET('9. METAS'!$U$20,INT((ROW()-14)/2),0)))</f>
        <v/>
      </c>
      <c r="K468" s="245" t="str">
        <f ca="1">IF(MOD(ROW()-13,2)=0,IF(ISBLANK(OFFSET('12. SEGUIMIENTO 2027'!$O$14,INT((ROW()-13)/2),0)),"",OFFSET('12. SEGUIMIENTO 2027'!$O$14,INT((ROW()-13)/2),0)),IF(ISBLANK(OFFSET('9. METAS'!$V$20,INT((ROW()-14)/2),0)),"",OFFSET('9. METAS'!$V$20,INT((ROW()-14)/2),0)))</f>
        <v/>
      </c>
      <c r="L468" s="245" t="str">
        <f ca="1">IF(MOD(ROW()-13,2)=0,IF(ISBLANK(OFFSET('12. SEGUIMIENTO 2027'!$P$14,INT((ROW()-13)/2),0)),"",OFFSET('12. SEGUIMIENTO 2027'!$P$14,INT((ROW()-13)/2),0)),IF(ISBLANK(OFFSET('9. METAS'!$W$20,INT((ROW()-14)/2),0)),"",OFFSET('9. METAS'!$W$20,INT((ROW()-14)/2),0)))</f>
        <v/>
      </c>
      <c r="M468" s="246" t="str">
        <f ca="1">IF(MOD(ROW()-13,2)=0,IF(ISBLANK(OFFSET('12. SEGUIMIENTO 2027'!$Q$14,INT((ROW()-13)/2),0)),"",OFFSET('12. SEGUIMIENTO 2027'!$Q$14,INT((ROW()-13)/2),0)),IF(ISBLANK(OFFSET('9. METAS'!$X$20,INT((ROW()-14)/2),0)),"",OFFSET('9. METAS'!$X$20,INT((ROW()-14)/2),0)))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80" t="str">
        <f ca="1">IF(ISBLANK(OFFSET('9. METAS'!$L$20,INT((ROW()-13)/2),0)),"",OFFSET('9. METAS'!$L$20,INT((ROW()-13)/2),0))</f>
        <v/>
      </c>
      <c r="I469" s="1004"/>
      <c r="J469" s="244" t="str">
        <f ca="1">IF(MOD(ROW()-13,2)=0,IF(ISBLANK(OFFSET('12. SEGUIMIENTO 2027'!$N$14,INT((ROW()-13)/2),0)),"",OFFSET('12. SEGUIMIENTO 2027'!$N$14,INT((ROW()-13)/2),0)),IF(ISBLANK(OFFSET('9. METAS'!$U$20,INT((ROW()-14)/2),0)),"",OFFSET('9. METAS'!$U$20,INT((ROW()-14)/2),0)))</f>
        <v/>
      </c>
      <c r="K469" s="245" t="str">
        <f ca="1">IF(MOD(ROW()-13,2)=0,IF(ISBLANK(OFFSET('12. SEGUIMIENTO 2027'!$O$14,INT((ROW()-13)/2),0)),"",OFFSET('12. SEGUIMIENTO 2027'!$O$14,INT((ROW()-13)/2),0)),IF(ISBLANK(OFFSET('9. METAS'!$V$20,INT((ROW()-14)/2),0)),"",OFFSET('9. METAS'!$V$20,INT((ROW()-14)/2),0)))</f>
        <v/>
      </c>
      <c r="L469" s="245" t="str">
        <f ca="1">IF(MOD(ROW()-13,2)=0,IF(ISBLANK(OFFSET('12. SEGUIMIENTO 2027'!$P$14,INT((ROW()-13)/2),0)),"",OFFSET('12. SEGUIMIENTO 2027'!$P$14,INT((ROW()-13)/2),0)),IF(ISBLANK(OFFSET('9. METAS'!$W$20,INT((ROW()-14)/2),0)),"",OFFSET('9. METAS'!$W$20,INT((ROW()-14)/2),0)))</f>
        <v/>
      </c>
      <c r="M469" s="246" t="str">
        <f ca="1">IF(MOD(ROW()-13,2)=0,IF(ISBLANK(OFFSET('12. SEGUIMIENTO 2027'!$Q$14,INT((ROW()-13)/2),0)),"",OFFSET('12. SEGUIMIENTO 2027'!$Q$14,INT((ROW()-13)/2),0)),IF(ISBLANK(OFFSET('9. METAS'!$X$20,INT((ROW()-14)/2),0)),"",OFFSET('9. METAS'!$X$20,INT((ROW()-14)/2),0)))</f>
        <v/>
      </c>
      <c r="N469" s="1006" t="str">
        <f t="shared" ref="N469" ca="1" si="452">IFERROR(J469/J470,"ND")</f>
        <v>ND</v>
      </c>
      <c r="O469" s="1008" t="str">
        <f t="shared" ref="O469" ca="1" si="453">IFERROR(((J469+K469)/H469),"ND")</f>
        <v>ND</v>
      </c>
      <c r="P469" s="1010"/>
    </row>
    <row r="470" spans="3:16">
      <c r="C470" s="1025"/>
      <c r="D470" s="1018"/>
      <c r="E470" s="1018"/>
      <c r="F470" s="1021"/>
      <c r="G470" s="1023"/>
      <c r="H470" s="1080"/>
      <c r="I470" s="1012"/>
      <c r="J470" s="244" t="str">
        <f ca="1">IF(MOD(ROW()-13,2)=0,IF(ISBLANK(OFFSET('12. SEGUIMIENTO 2027'!$N$14,INT((ROW()-13)/2),0)),"",OFFSET('12. SEGUIMIENTO 2027'!$N$14,INT((ROW()-13)/2),0)),IF(ISBLANK(OFFSET('9. METAS'!$U$20,INT((ROW()-14)/2),0)),"",OFFSET('9. METAS'!$U$20,INT((ROW()-14)/2),0)))</f>
        <v/>
      </c>
      <c r="K470" s="245" t="str">
        <f ca="1">IF(MOD(ROW()-13,2)=0,IF(ISBLANK(OFFSET('12. SEGUIMIENTO 2027'!$O$14,INT((ROW()-13)/2),0)),"",OFFSET('12. SEGUIMIENTO 2027'!$O$14,INT((ROW()-13)/2),0)),IF(ISBLANK(OFFSET('9. METAS'!$V$20,INT((ROW()-14)/2),0)),"",OFFSET('9. METAS'!$V$20,INT((ROW()-14)/2),0)))</f>
        <v/>
      </c>
      <c r="L470" s="245" t="str">
        <f ca="1">IF(MOD(ROW()-13,2)=0,IF(ISBLANK(OFFSET('12. SEGUIMIENTO 2027'!$P$14,INT((ROW()-13)/2),0)),"",OFFSET('12. SEGUIMIENTO 2027'!$P$14,INT((ROW()-13)/2),0)),IF(ISBLANK(OFFSET('9. METAS'!$W$20,INT((ROW()-14)/2),0)),"",OFFSET('9. METAS'!$W$20,INT((ROW()-14)/2),0)))</f>
        <v/>
      </c>
      <c r="M470" s="246" t="str">
        <f ca="1">IF(MOD(ROW()-13,2)=0,IF(ISBLANK(OFFSET('12. SEGUIMIENTO 2027'!$Q$14,INT((ROW()-13)/2),0)),"",OFFSET('12. SEGUIMIENTO 2027'!$Q$14,INT((ROW()-13)/2),0)),IF(ISBLANK(OFFSET('9. METAS'!$X$20,INT((ROW()-14)/2),0)),"",OFFSET('9. METAS'!$X$20,INT((ROW()-14)/2),0)))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80" t="str">
        <f ca="1">IF(ISBLANK(OFFSET('9. METAS'!$L$20,INT((ROW()-13)/2),0)),"",OFFSET('9. METAS'!$L$20,INT((ROW()-13)/2),0))</f>
        <v/>
      </c>
      <c r="I471" s="1004"/>
      <c r="J471" s="244" t="str">
        <f ca="1">IF(MOD(ROW()-13,2)=0,IF(ISBLANK(OFFSET('12. SEGUIMIENTO 2027'!$N$14,INT((ROW()-13)/2),0)),"",OFFSET('12. SEGUIMIENTO 2027'!$N$14,INT((ROW()-13)/2),0)),IF(ISBLANK(OFFSET('9. METAS'!$U$20,INT((ROW()-14)/2),0)),"",OFFSET('9. METAS'!$U$20,INT((ROW()-14)/2),0)))</f>
        <v/>
      </c>
      <c r="K471" s="245" t="str">
        <f ca="1">IF(MOD(ROW()-13,2)=0,IF(ISBLANK(OFFSET('12. SEGUIMIENTO 2027'!$O$14,INT((ROW()-13)/2),0)),"",OFFSET('12. SEGUIMIENTO 2027'!$O$14,INT((ROW()-13)/2),0)),IF(ISBLANK(OFFSET('9. METAS'!$V$20,INT((ROW()-14)/2),0)),"",OFFSET('9. METAS'!$V$20,INT((ROW()-14)/2),0)))</f>
        <v/>
      </c>
      <c r="L471" s="245" t="str">
        <f ca="1">IF(MOD(ROW()-13,2)=0,IF(ISBLANK(OFFSET('12. SEGUIMIENTO 2027'!$P$14,INT((ROW()-13)/2),0)),"",OFFSET('12. SEGUIMIENTO 2027'!$P$14,INT((ROW()-13)/2),0)),IF(ISBLANK(OFFSET('9. METAS'!$W$20,INT((ROW()-14)/2),0)),"",OFFSET('9. METAS'!$W$20,INT((ROW()-14)/2),0)))</f>
        <v/>
      </c>
      <c r="M471" s="246" t="str">
        <f ca="1">IF(MOD(ROW()-13,2)=0,IF(ISBLANK(OFFSET('12. SEGUIMIENTO 2027'!$Q$14,INT((ROW()-13)/2),0)),"",OFFSET('12. SEGUIMIENTO 2027'!$Q$14,INT((ROW()-13)/2),0)),IF(ISBLANK(OFFSET('9. METAS'!$X$20,INT((ROW()-14)/2),0)),"",OFFSET('9. METAS'!$X$20,INT((ROW()-14)/2),0)))</f>
        <v/>
      </c>
      <c r="N471" s="1006" t="str">
        <f t="shared" ref="N471" ca="1" si="454">IFERROR(J471/J472,"ND")</f>
        <v>ND</v>
      </c>
      <c r="O471" s="1008" t="str">
        <f ca="1">IFERROR(((J471+K471)/H471),"ND")</f>
        <v>ND</v>
      </c>
      <c r="P471" s="1010"/>
    </row>
    <row r="472" spans="3:16">
      <c r="C472" s="1025"/>
      <c r="D472" s="1018"/>
      <c r="E472" s="1018"/>
      <c r="F472" s="1021"/>
      <c r="G472" s="1023"/>
      <c r="H472" s="1080"/>
      <c r="I472" s="1012"/>
      <c r="J472" s="244" t="str">
        <f ca="1">IF(MOD(ROW()-13,2)=0,IF(ISBLANK(OFFSET('12. SEGUIMIENTO 2027'!$N$14,INT((ROW()-13)/2),0)),"",OFFSET('12. SEGUIMIENTO 2027'!$N$14,INT((ROW()-13)/2),0)),IF(ISBLANK(OFFSET('9. METAS'!$U$20,INT((ROW()-14)/2),0)),"",OFFSET('9. METAS'!$U$20,INT((ROW()-14)/2),0)))</f>
        <v/>
      </c>
      <c r="K472" s="245" t="str">
        <f ca="1">IF(MOD(ROW()-13,2)=0,IF(ISBLANK(OFFSET('12. SEGUIMIENTO 2027'!$O$14,INT((ROW()-13)/2),0)),"",OFFSET('12. SEGUIMIENTO 2027'!$O$14,INT((ROW()-13)/2),0)),IF(ISBLANK(OFFSET('9. METAS'!$V$20,INT((ROW()-14)/2),0)),"",OFFSET('9. METAS'!$V$20,INT((ROW()-14)/2),0)))</f>
        <v/>
      </c>
      <c r="L472" s="245" t="str">
        <f ca="1">IF(MOD(ROW()-13,2)=0,IF(ISBLANK(OFFSET('12. SEGUIMIENTO 2027'!$P$14,INT((ROW()-13)/2),0)),"",OFFSET('12. SEGUIMIENTO 2027'!$P$14,INT((ROW()-13)/2),0)),IF(ISBLANK(OFFSET('9. METAS'!$W$20,INT((ROW()-14)/2),0)),"",OFFSET('9. METAS'!$W$20,INT((ROW()-14)/2),0)))</f>
        <v/>
      </c>
      <c r="M472" s="246" t="str">
        <f ca="1">IF(MOD(ROW()-13,2)=0,IF(ISBLANK(OFFSET('12. SEGUIMIENTO 2027'!$Q$14,INT((ROW()-13)/2),0)),"",OFFSET('12. SEGUIMIENTO 2027'!$Q$14,INT((ROW()-13)/2),0)),IF(ISBLANK(OFFSET('9. METAS'!$X$20,INT((ROW()-14)/2),0)),"",OFFSET('9. METAS'!$X$20,INT((ROW()-14)/2),0)))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80" t="str">
        <f ca="1">IF(ISBLANK(OFFSET('9. METAS'!$L$20,INT((ROW()-13)/2),0)),"",OFFSET('9. METAS'!$L$20,INT((ROW()-13)/2),0))</f>
        <v/>
      </c>
      <c r="I473" s="1004"/>
      <c r="J473" s="244">
        <f ca="1">IF(MOD(ROW()-13,2)=0,IF(ISBLANK(OFFSET('12. SEGUIMIENTO 2027'!$N$14,INT((ROW()-13)/2),0)),"",OFFSET('12. SEGUIMIENTO 2027'!$N$14,INT((ROW()-13)/2),0)),IF(ISBLANK(OFFSET('9. METAS'!$U$20,INT((ROW()-14)/2),0)),"",OFFSET('9. METAS'!$U$20,INT((ROW()-14)/2),0)))</f>
        <v>58</v>
      </c>
      <c r="K473" s="245">
        <f ca="1">IF(MOD(ROW()-13,2)=0,IF(ISBLANK(OFFSET('12. SEGUIMIENTO 2027'!$O$14,INT((ROW()-13)/2),0)),"",OFFSET('12. SEGUIMIENTO 2027'!$O$14,INT((ROW()-13)/2),0)),IF(ISBLANK(OFFSET('9. METAS'!$V$20,INT((ROW()-14)/2),0)),"",OFFSET('9. METAS'!$V$20,INT((ROW()-14)/2),0)))</f>
        <v>59</v>
      </c>
      <c r="L473" s="245">
        <f ca="1">IF(MOD(ROW()-13,2)=0,IF(ISBLANK(OFFSET('12. SEGUIMIENTO 2027'!$P$14,INT((ROW()-13)/2),0)),"",OFFSET('12. SEGUIMIENTO 2027'!$P$14,INT((ROW()-13)/2),0)),IF(ISBLANK(OFFSET('9. METAS'!$W$20,INT((ROW()-14)/2),0)),"",OFFSET('9. METAS'!$W$20,INT((ROW()-14)/2),0)))</f>
        <v>60</v>
      </c>
      <c r="M473" s="246">
        <f ca="1">IF(MOD(ROW()-13,2)=0,IF(ISBLANK(OFFSET('12. SEGUIMIENTO 2027'!$Q$14,INT((ROW()-13)/2),0)),"",OFFSET('12. SEGUIMIENTO 2027'!$Q$14,INT((ROW()-13)/2),0)),IF(ISBLANK(OFFSET('9. METAS'!$X$20,INT((ROW()-14)/2),0)),"",OFFSET('9. METAS'!$X$20,INT((ROW()-14)/2),0)))</f>
        <v>61</v>
      </c>
      <c r="N473" s="1006" t="str">
        <f ca="1">IFERROR(J473/J474,"ND")</f>
        <v>ND</v>
      </c>
      <c r="O473" s="1008" t="str">
        <f t="shared" ref="O473" ca="1" si="455">IFERROR(((J473+K473)/H473),"ND")</f>
        <v>ND</v>
      </c>
      <c r="P473" s="1010"/>
    </row>
    <row r="474" spans="3:16" ht="15.75" thickBot="1">
      <c r="C474" s="1072"/>
      <c r="D474" s="1019"/>
      <c r="E474" s="1019"/>
      <c r="F474" s="1022"/>
      <c r="G474" s="1024"/>
      <c r="H474" s="1082"/>
      <c r="I474" s="1083"/>
      <c r="J474" s="250" t="str">
        <f ca="1">IF(MOD(ROW()-13,2)=0,IF(ISBLANK(OFFSET('12. SEGUIMIENTO 2027'!$N$14,INT((ROW()-13)/2),0)),"",OFFSET('12. SEGUIMIENTO 2027'!$N$14,INT((ROW()-13)/2),0)),IF(ISBLANK(OFFSET('9. METAS'!$U$20,INT((ROW()-14)/2),0)),"",OFFSET('9. METAS'!$U$20,INT((ROW()-14)/2),0)))</f>
        <v/>
      </c>
      <c r="K474" s="251" t="str">
        <f ca="1">IF(MOD(ROW()-13,2)=0,IF(ISBLANK(OFFSET('12. SEGUIMIENTO 2027'!$O$14,INT((ROW()-13)/2),0)),"",OFFSET('12. SEGUIMIENTO 2027'!$O$14,INT((ROW()-13)/2),0)),IF(ISBLANK(OFFSET('9. METAS'!$V$20,INT((ROW()-14)/2),0)),"",OFFSET('9. METAS'!$V$20,INT((ROW()-14)/2),0)))</f>
        <v/>
      </c>
      <c r="L474" s="251" t="str">
        <f ca="1">IF(MOD(ROW()-13,2)=0,IF(ISBLANK(OFFSET('12. SEGUIMIENTO 2027'!$P$14,INT((ROW()-13)/2),0)),"",OFFSET('12. SEGUIMIENTO 2027'!$P$14,INT((ROW()-13)/2),0)),IF(ISBLANK(OFFSET('9. METAS'!$W$20,INT((ROW()-14)/2),0)),"",OFFSET('9. METAS'!$W$20,INT((ROW()-14)/2),0)))</f>
        <v/>
      </c>
      <c r="M474" s="252" t="str">
        <f ca="1">IF(MOD(ROW()-13,2)=0,IF(ISBLANK(OFFSET('12. SEGUIMIENTO 2027'!$Q$14,INT((ROW()-13)/2),0)),"",OFFSET('12. SEGUIMIENTO 2027'!$Q$14,INT((ROW()-13)/2),0)),IF(ISBLANK(OFFSET('9. METAS'!$X$20,INT((ROW()-14)/2),0)),"",OFFSET('9. METAS'!$X$20,INT((ROW()-14)/2),0)))</f>
        <v/>
      </c>
      <c r="N474" s="1084"/>
      <c r="O474" s="1014"/>
      <c r="P474" s="1086"/>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2" width="12.625" style="37" customWidth="1"/>
    <col min="13" max="13" width="12.625" style="37" hidden="1"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153</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77" t="s">
        <v>93</v>
      </c>
      <c r="G9" s="1078"/>
      <c r="H9" s="1078"/>
      <c r="I9" s="1078"/>
      <c r="J9" s="1078"/>
      <c r="K9" s="1078"/>
      <c r="L9" s="1078"/>
      <c r="M9" s="1078"/>
      <c r="N9" s="1078"/>
      <c r="O9" s="1078"/>
      <c r="P9" s="1079"/>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74" t="s">
        <v>371</v>
      </c>
    </row>
    <row r="11" spans="3:16" ht="42" customHeight="1" thickBot="1">
      <c r="C11" s="1055"/>
      <c r="D11" s="1049"/>
      <c r="E11" s="1049"/>
      <c r="F11" s="1049"/>
      <c r="G11" s="1049"/>
      <c r="H11" s="1049" t="s">
        <v>135</v>
      </c>
      <c r="I11" s="1049" t="s">
        <v>136</v>
      </c>
      <c r="J11" s="1049" t="s">
        <v>144</v>
      </c>
      <c r="K11" s="1049"/>
      <c r="L11" s="1049"/>
      <c r="M11" s="1049"/>
      <c r="N11" s="1049" t="s">
        <v>141</v>
      </c>
      <c r="O11" s="1049"/>
      <c r="P11" s="1075"/>
    </row>
    <row r="12" spans="3:16" ht="42" customHeight="1" thickBot="1">
      <c r="C12" s="1055"/>
      <c r="D12" s="1049"/>
      <c r="E12" s="1049"/>
      <c r="F12" s="1049"/>
      <c r="G12" s="1049"/>
      <c r="H12" s="1049"/>
      <c r="I12" s="1049"/>
      <c r="J12" s="235" t="s">
        <v>140</v>
      </c>
      <c r="K12" s="235" t="s">
        <v>137</v>
      </c>
      <c r="L12" s="235" t="s">
        <v>138</v>
      </c>
      <c r="M12" s="235" t="s">
        <v>139</v>
      </c>
      <c r="N12" s="235" t="s">
        <v>143</v>
      </c>
      <c r="O12" s="235" t="s">
        <v>104</v>
      </c>
      <c r="P12" s="1076"/>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81">
        <f ca="1">IF(ISBLANK(OFFSET('9. METAS'!$L$20,INT((ROW()-13)/2),0)),"",OFFSET('9. METAS'!$L$20,INT((ROW()-13)/2),0))</f>
        <v>28.6</v>
      </c>
      <c r="I13" s="1043" t="s">
        <v>147</v>
      </c>
      <c r="J13" s="241">
        <f ca="1">IF(MOD(ROW()-13,2)=0,IF(ISBLANK(OFFSET('12. SEGUIMIENTO 2027'!$N$14,INT((ROW()-13)/2),0)),"",OFFSET('12. SEGUIMIENTO 2027'!$N$14,INT((ROW()-13)/2),0)),IF(ISBLANK(OFFSET('9. METAS'!$U$20,INT((ROW()-14)/2),0)),"",OFFSET('9. METAS'!$U$20,INT((ROW()-14)/2),0)))</f>
        <v>9</v>
      </c>
      <c r="K13" s="242">
        <f ca="1">IF(MOD(ROW()-13,2)=0,IF(ISBLANK(OFFSET('12. SEGUIMIENTO 2027'!$O$14,INT((ROW()-13)/2),0)),"",OFFSET('12. SEGUIMIENTO 2027'!$O$14,INT((ROW()-13)/2),0)),IF(ISBLANK(OFFSET('9. METAS'!$V$20,INT((ROW()-14)/2),0)),"",OFFSET('9. METAS'!$V$20,INT((ROW()-14)/2),0)))</f>
        <v>8</v>
      </c>
      <c r="L13" s="242">
        <f ca="1">IF(MOD(ROW()-13,2)=0,IF(ISBLANK(OFFSET('12. SEGUIMIENTO 2027'!$P$14,INT((ROW()-13)/2),0)),"",OFFSET('12. SEGUIMIENTO 2027'!$P$14,INT((ROW()-13)/2),0)),IF(ISBLANK(OFFSET('9. METAS'!$W$20,INT((ROW()-14)/2),0)),"",OFFSET('9. METAS'!$W$20,INT((ROW()-14)/2),0)))</f>
        <v>7</v>
      </c>
      <c r="M13" s="243">
        <f ca="1">IF(MOD(ROW()-13,2)=0,IF(ISBLANK(OFFSET('12. SEGUIMIENTO 2027'!$Q$14,INT((ROW()-13)/2),0)),"",OFFSET('12. SEGUIMIENTO 2027'!$Q$14,INT((ROW()-13)/2),0)),IF(ISBLANK(OFFSET('9. METAS'!$X$20,INT((ROW()-14)/2),0)),"",OFFSET('9. METAS'!$X$20,INT((ROW()-14)/2),0)))</f>
        <v>6</v>
      </c>
      <c r="N13" s="1006">
        <f ca="1">IFERROR(J13/J14,"ND")</f>
        <v>1.2587412587412588</v>
      </c>
      <c r="O13" s="1008">
        <f ca="1">IFERROR(((J13+K13+L13)/H13),"ND")</f>
        <v>0.83916083916083917</v>
      </c>
      <c r="P13" s="1045"/>
    </row>
    <row r="14" spans="3:16">
      <c r="C14" s="1025"/>
      <c r="D14" s="1018"/>
      <c r="E14" s="1018"/>
      <c r="F14" s="1021"/>
      <c r="G14" s="1023"/>
      <c r="H14" s="1080"/>
      <c r="I14" s="1044"/>
      <c r="J14" s="244">
        <f ca="1">IF(MOD(ROW()-13,2)=0,IF(ISBLANK(OFFSET('12. SEGUIMIENTO 2027'!$N$14,INT((ROW()-13)/2),0)),"",OFFSET('12. SEGUIMIENTO 2027'!$N$14,INT((ROW()-13)/2),0)),IF(ISBLANK(OFFSET('9. METAS'!$U$20,INT((ROW()-14)/2),0)),"",OFFSET('9. METAS'!$U$20,INT((ROW()-14)/2),0)))</f>
        <v>7.15</v>
      </c>
      <c r="K14" s="245">
        <f ca="1">IF(MOD(ROW()-13,2)=0,IF(ISBLANK(OFFSET('12. SEGUIMIENTO 2027'!$O$14,INT((ROW()-13)/2),0)),"",OFFSET('12. SEGUIMIENTO 2027'!$O$14,INT((ROW()-13)/2),0)),IF(ISBLANK(OFFSET('9. METAS'!$V$20,INT((ROW()-14)/2),0)),"",OFFSET('9. METAS'!$V$20,INT((ROW()-14)/2),0)))</f>
        <v>7.15</v>
      </c>
      <c r="L14" s="245">
        <f ca="1">IF(MOD(ROW()-13,2)=0,IF(ISBLANK(OFFSET('12. SEGUIMIENTO 2027'!$P$14,INT((ROW()-13)/2),0)),"",OFFSET('12. SEGUIMIENTO 2027'!$P$14,INT((ROW()-13)/2),0)),IF(ISBLANK(OFFSET('9. METAS'!$W$20,INT((ROW()-14)/2),0)),"",OFFSET('9. METAS'!$W$20,INT((ROW()-14)/2),0)))</f>
        <v>7.15</v>
      </c>
      <c r="M14" s="246">
        <f ca="1">IF(MOD(ROW()-13,2)=0,IF(ISBLANK(OFFSET('12. SEGUIMIENTO 2027'!$Q$14,INT((ROW()-13)/2),0)),"",OFFSET('12. SEGUIMIENTO 2027'!$Q$14,INT((ROW()-13)/2),0)),IF(ISBLANK(OFFSET('9. METAS'!$X$20,INT((ROW()-14)/2),0)),"",OFFSET('9. METAS'!$X$20,INT((ROW()-14)/2),0)))</f>
        <v>7.15</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80">
        <f ca="1">IF(ISBLANK(OFFSET('9. METAS'!$L$20,INT((ROW()-13)/2),0)),"",OFFSET('9. METAS'!$L$20,INT((ROW()-13)/2),0))</f>
        <v>100</v>
      </c>
      <c r="I15" s="1004"/>
      <c r="J15" s="244" t="str">
        <f ca="1">IF(MOD(ROW()-13,2)=0,IF(ISBLANK(OFFSET('12. SEGUIMIENTO 2027'!$N$14,INT((ROW()-13)/2),0)),"",OFFSET('12. SEGUIMIENTO 2027'!$N$14,INT((ROW()-13)/2),0)),IF(ISBLANK(OFFSET('9. METAS'!$U$20,INT((ROW()-14)/2),0)),"",OFFSET('9. METAS'!$U$20,INT((ROW()-14)/2),0)))</f>
        <v/>
      </c>
      <c r="K15" s="245" t="str">
        <f ca="1">IF(MOD(ROW()-13,2)=0,IF(ISBLANK(OFFSET('12. SEGUIMIENTO 2027'!$O$14,INT((ROW()-13)/2),0)),"",OFFSET('12. SEGUIMIENTO 2027'!$O$14,INT((ROW()-13)/2),0)),IF(ISBLANK(OFFSET('9. METAS'!$V$20,INT((ROW()-14)/2),0)),"",OFFSET('9. METAS'!$V$20,INT((ROW()-14)/2),0)))</f>
        <v/>
      </c>
      <c r="L15" s="245" t="str">
        <f ca="1">IF(MOD(ROW()-13,2)=0,IF(ISBLANK(OFFSET('12. SEGUIMIENTO 2027'!$P$14,INT((ROW()-13)/2),0)),"",OFFSET('12. SEGUIMIENTO 2027'!$P$14,INT((ROW()-13)/2),0)),IF(ISBLANK(OFFSET('9. METAS'!$W$20,INT((ROW()-14)/2),0)),"",OFFSET('9. METAS'!$W$20,INT((ROW()-14)/2),0)))</f>
        <v/>
      </c>
      <c r="M15" s="246" t="str">
        <f ca="1">IF(MOD(ROW()-13,2)=0,IF(ISBLANK(OFFSET('12. SEGUIMIENTO 2027'!$Q$14,INT((ROW()-13)/2),0)),"",OFFSET('12. SEGUIMIENTO 2027'!$Q$14,INT((ROW()-13)/2),0)),IF(ISBLANK(OFFSET('9. METAS'!$X$20,INT((ROW()-14)/2),0)),"",OFFSET('9. METAS'!$X$20,INT((ROW()-14)/2),0)))</f>
        <v/>
      </c>
      <c r="N15" s="1006" t="str">
        <f ca="1">IFERROR(J15/J16,"ND")</f>
        <v>ND</v>
      </c>
      <c r="O15" s="1008" t="str">
        <f ca="1">IFERROR(((J15+K15+L15)/H15),"ND")</f>
        <v>ND</v>
      </c>
      <c r="P15" s="1010"/>
    </row>
    <row r="16" spans="3:16">
      <c r="C16" s="1025"/>
      <c r="D16" s="1018"/>
      <c r="E16" s="1018"/>
      <c r="F16" s="1021"/>
      <c r="G16" s="1023"/>
      <c r="H16" s="1080"/>
      <c r="I16" s="1012"/>
      <c r="J16" s="244">
        <f ca="1">IF(MOD(ROW()-13,2)=0,IF(ISBLANK(OFFSET('12. SEGUIMIENTO 2027'!$N$14,INT((ROW()-13)/2),0)),"",OFFSET('12. SEGUIMIENTO 2027'!$N$14,INT((ROW()-13)/2),0)),IF(ISBLANK(OFFSET('9. METAS'!$U$20,INT((ROW()-14)/2),0)),"",OFFSET('9. METAS'!$U$20,INT((ROW()-14)/2),0)))</f>
        <v>25</v>
      </c>
      <c r="K16" s="245">
        <f ca="1">IF(MOD(ROW()-13,2)=0,IF(ISBLANK(OFFSET('12. SEGUIMIENTO 2027'!$O$14,INT((ROW()-13)/2),0)),"",OFFSET('12. SEGUIMIENTO 2027'!$O$14,INT((ROW()-13)/2),0)),IF(ISBLANK(OFFSET('9. METAS'!$V$20,INT((ROW()-14)/2),0)),"",OFFSET('9. METAS'!$V$20,INT((ROW()-14)/2),0)))</f>
        <v>25</v>
      </c>
      <c r="L16" s="245">
        <f ca="1">IF(MOD(ROW()-13,2)=0,IF(ISBLANK(OFFSET('12. SEGUIMIENTO 2027'!$P$14,INT((ROW()-13)/2),0)),"",OFFSET('12. SEGUIMIENTO 2027'!$P$14,INT((ROW()-13)/2),0)),IF(ISBLANK(OFFSET('9. METAS'!$W$20,INT((ROW()-14)/2),0)),"",OFFSET('9. METAS'!$W$20,INT((ROW()-14)/2),0)))</f>
        <v>25</v>
      </c>
      <c r="M16" s="246">
        <f ca="1">IF(MOD(ROW()-13,2)=0,IF(ISBLANK(OFFSET('12. SEGUIMIENTO 2027'!$Q$14,INT((ROW()-13)/2),0)),"",OFFSET('12. SEGUIMIENTO 2027'!$Q$14,INT((ROW()-13)/2),0)),IF(ISBLANK(OFFSET('9. METAS'!$X$20,INT((ROW()-14)/2),0)),"",OFFSET('9. METAS'!$X$20,INT((ROW()-14)/2),0)))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80">
        <f ca="1">IF(ISBLANK(OFFSET('9. METAS'!$L$20,INT((ROW()-13)/2),0)),"",OFFSET('9. METAS'!$L$20,INT((ROW()-13)/2),0))</f>
        <v>100</v>
      </c>
      <c r="I17" s="1004"/>
      <c r="J17" s="244" t="str">
        <f ca="1">IF(MOD(ROW()-13,2)=0,IF(ISBLANK(OFFSET('12. SEGUIMIENTO 2027'!$N$14,INT((ROW()-13)/2),0)),"",OFFSET('12. SEGUIMIENTO 2027'!$N$14,INT((ROW()-13)/2),0)),IF(ISBLANK(OFFSET('9. METAS'!$U$20,INT((ROW()-14)/2),0)),"",OFFSET('9. METAS'!$U$20,INT((ROW()-14)/2),0)))</f>
        <v/>
      </c>
      <c r="K17" s="245" t="str">
        <f ca="1">IF(MOD(ROW()-13,2)=0,IF(ISBLANK(OFFSET('12. SEGUIMIENTO 2027'!$O$14,INT((ROW()-13)/2),0)),"",OFFSET('12. SEGUIMIENTO 2027'!$O$14,INT((ROW()-13)/2),0)),IF(ISBLANK(OFFSET('9. METAS'!$V$20,INT((ROW()-14)/2),0)),"",OFFSET('9. METAS'!$V$20,INT((ROW()-14)/2),0)))</f>
        <v/>
      </c>
      <c r="L17" s="245" t="str">
        <f ca="1">IF(MOD(ROW()-13,2)=0,IF(ISBLANK(OFFSET('12. SEGUIMIENTO 2027'!$P$14,INT((ROW()-13)/2),0)),"",OFFSET('12. SEGUIMIENTO 2027'!$P$14,INT((ROW()-13)/2),0)),IF(ISBLANK(OFFSET('9. METAS'!$W$20,INT((ROW()-14)/2),0)),"",OFFSET('9. METAS'!$W$20,INT((ROW()-14)/2),0)))</f>
        <v/>
      </c>
      <c r="M17" s="246" t="str">
        <f ca="1">IF(MOD(ROW()-13,2)=0,IF(ISBLANK(OFFSET('12. SEGUIMIENTO 2027'!$Q$14,INT((ROW()-13)/2),0)),"",OFFSET('12. SEGUIMIENTO 2027'!$Q$14,INT((ROW()-13)/2),0)),IF(ISBLANK(OFFSET('9. METAS'!$X$20,INT((ROW()-14)/2),0)),"",OFFSET('9. METAS'!$X$20,INT((ROW()-14)/2),0)))</f>
        <v/>
      </c>
      <c r="N17" s="1006" t="str">
        <f t="shared" ref="N17" ca="1" si="0">IFERROR(J17/J18,"ND")</f>
        <v>ND</v>
      </c>
      <c r="O17" s="1008" t="str">
        <f t="shared" ref="O17" ca="1" si="1">IFERROR(((J17+K17+L17)/H17),"ND")</f>
        <v>ND</v>
      </c>
      <c r="P17" s="1010"/>
    </row>
    <row r="18" spans="3:16">
      <c r="C18" s="1025"/>
      <c r="D18" s="1018"/>
      <c r="E18" s="1018"/>
      <c r="F18" s="1021"/>
      <c r="G18" s="1023"/>
      <c r="H18" s="1080"/>
      <c r="I18" s="1012"/>
      <c r="J18" s="244">
        <f ca="1">IF(MOD(ROW()-13,2)=0,IF(ISBLANK(OFFSET('12. SEGUIMIENTO 2027'!$N$14,INT((ROW()-13)/2),0)),"",OFFSET('12. SEGUIMIENTO 2027'!$N$14,INT((ROW()-13)/2),0)),IF(ISBLANK(OFFSET('9. METAS'!$U$20,INT((ROW()-14)/2),0)),"",OFFSET('9. METAS'!$U$20,INT((ROW()-14)/2),0)))</f>
        <v>25</v>
      </c>
      <c r="K18" s="245">
        <f ca="1">IF(MOD(ROW()-13,2)=0,IF(ISBLANK(OFFSET('12. SEGUIMIENTO 2027'!$O$14,INT((ROW()-13)/2),0)),"",OFFSET('12. SEGUIMIENTO 2027'!$O$14,INT((ROW()-13)/2),0)),IF(ISBLANK(OFFSET('9. METAS'!$V$20,INT((ROW()-14)/2),0)),"",OFFSET('9. METAS'!$V$20,INT((ROW()-14)/2),0)))</f>
        <v>25</v>
      </c>
      <c r="L18" s="245">
        <f ca="1">IF(MOD(ROW()-13,2)=0,IF(ISBLANK(OFFSET('12. SEGUIMIENTO 2027'!$P$14,INT((ROW()-13)/2),0)),"",OFFSET('12. SEGUIMIENTO 2027'!$P$14,INT((ROW()-13)/2),0)),IF(ISBLANK(OFFSET('9. METAS'!$W$20,INT((ROW()-14)/2),0)),"",OFFSET('9. METAS'!$W$20,INT((ROW()-14)/2),0)))</f>
        <v>25</v>
      </c>
      <c r="M18" s="246">
        <f ca="1">IF(MOD(ROW()-13,2)=0,IF(ISBLANK(OFFSET('12. SEGUIMIENTO 2027'!$Q$14,INT((ROW()-13)/2),0)),"",OFFSET('12. SEGUIMIENTO 2027'!$Q$14,INT((ROW()-13)/2),0)),IF(ISBLANK(OFFSET('9. METAS'!$X$20,INT((ROW()-14)/2),0)),"",OFFSET('9. METAS'!$X$20,INT((ROW()-14)/2),0)))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80">
        <f ca="1">IF(ISBLANK(OFFSET('9. METAS'!$L$20,INT((ROW()-13)/2),0)),"",OFFSET('9. METAS'!$L$20,INT((ROW()-13)/2),0))</f>
        <v>24</v>
      </c>
      <c r="I19" s="1004"/>
      <c r="J19" s="244" t="str">
        <f ca="1">IF(MOD(ROW()-13,2)=0,IF(ISBLANK(OFFSET('12. SEGUIMIENTO 2027'!$N$14,INT((ROW()-13)/2),0)),"",OFFSET('12. SEGUIMIENTO 2027'!$N$14,INT((ROW()-13)/2),0)),IF(ISBLANK(OFFSET('9. METAS'!$U$20,INT((ROW()-14)/2),0)),"",OFFSET('9. METAS'!$U$20,INT((ROW()-14)/2),0)))</f>
        <v/>
      </c>
      <c r="K19" s="245" t="str">
        <f ca="1">IF(MOD(ROW()-13,2)=0,IF(ISBLANK(OFFSET('12. SEGUIMIENTO 2027'!$O$14,INT((ROW()-13)/2),0)),"",OFFSET('12. SEGUIMIENTO 2027'!$O$14,INT((ROW()-13)/2),0)),IF(ISBLANK(OFFSET('9. METAS'!$V$20,INT((ROW()-14)/2),0)),"",OFFSET('9. METAS'!$V$20,INT((ROW()-14)/2),0)))</f>
        <v/>
      </c>
      <c r="L19" s="245" t="str">
        <f ca="1">IF(MOD(ROW()-13,2)=0,IF(ISBLANK(OFFSET('12. SEGUIMIENTO 2027'!$P$14,INT((ROW()-13)/2),0)),"",OFFSET('12. SEGUIMIENTO 2027'!$P$14,INT((ROW()-13)/2),0)),IF(ISBLANK(OFFSET('9. METAS'!$W$20,INT((ROW()-14)/2),0)),"",OFFSET('9. METAS'!$W$20,INT((ROW()-14)/2),0)))</f>
        <v/>
      </c>
      <c r="M19" s="246" t="str">
        <f ca="1">IF(MOD(ROW()-13,2)=0,IF(ISBLANK(OFFSET('12. SEGUIMIENTO 2027'!$Q$14,INT((ROW()-13)/2),0)),"",OFFSET('12. SEGUIMIENTO 2027'!$Q$14,INT((ROW()-13)/2),0)),IF(ISBLANK(OFFSET('9. METAS'!$X$20,INT((ROW()-14)/2),0)),"",OFFSET('9. METAS'!$X$20,INT((ROW()-14)/2),0)))</f>
        <v/>
      </c>
      <c r="N19" s="1006" t="str">
        <f t="shared" ref="N19" ca="1" si="2">IFERROR(J19/J20,"ND")</f>
        <v>ND</v>
      </c>
      <c r="O19" s="1008" t="str">
        <f t="shared" ref="O19" ca="1" si="3">IFERROR(((J19+K19+L19)/H19),"ND")</f>
        <v>ND</v>
      </c>
      <c r="P19" s="1010"/>
    </row>
    <row r="20" spans="3:16">
      <c r="C20" s="1025"/>
      <c r="D20" s="1018"/>
      <c r="E20" s="1018"/>
      <c r="F20" s="1021"/>
      <c r="G20" s="1023"/>
      <c r="H20" s="1080"/>
      <c r="I20" s="1012"/>
      <c r="J20" s="244">
        <f ca="1">IF(MOD(ROW()-13,2)=0,IF(ISBLANK(OFFSET('12. SEGUIMIENTO 2027'!$N$14,INT((ROW()-13)/2),0)),"",OFFSET('12. SEGUIMIENTO 2027'!$N$14,INT((ROW()-13)/2),0)),IF(ISBLANK(OFFSET('9. METAS'!$U$20,INT((ROW()-14)/2),0)),"",OFFSET('9. METAS'!$U$20,INT((ROW()-14)/2),0)))</f>
        <v>6</v>
      </c>
      <c r="K20" s="245">
        <f ca="1">IF(MOD(ROW()-13,2)=0,IF(ISBLANK(OFFSET('12. SEGUIMIENTO 2027'!$O$14,INT((ROW()-13)/2),0)),"",OFFSET('12. SEGUIMIENTO 2027'!$O$14,INT((ROW()-13)/2),0)),IF(ISBLANK(OFFSET('9. METAS'!$V$20,INT((ROW()-14)/2),0)),"",OFFSET('9. METAS'!$V$20,INT((ROW()-14)/2),0)))</f>
        <v>6</v>
      </c>
      <c r="L20" s="245">
        <f ca="1">IF(MOD(ROW()-13,2)=0,IF(ISBLANK(OFFSET('12. SEGUIMIENTO 2027'!$P$14,INT((ROW()-13)/2),0)),"",OFFSET('12. SEGUIMIENTO 2027'!$P$14,INT((ROW()-13)/2),0)),IF(ISBLANK(OFFSET('9. METAS'!$W$20,INT((ROW()-14)/2),0)),"",OFFSET('9. METAS'!$W$20,INT((ROW()-14)/2),0)))</f>
        <v>6</v>
      </c>
      <c r="M20" s="246">
        <f ca="1">IF(MOD(ROW()-13,2)=0,IF(ISBLANK(OFFSET('12. SEGUIMIENTO 2027'!$Q$14,INT((ROW()-13)/2),0)),"",OFFSET('12. SEGUIMIENTO 2027'!$Q$14,INT((ROW()-13)/2),0)),IF(ISBLANK(OFFSET('9. METAS'!$X$20,INT((ROW()-14)/2),0)),"",OFFSET('9. METAS'!$X$20,INT((ROW()-14)/2),0)))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80" t="str">
        <f ca="1">IF(ISBLANK(OFFSET('9. METAS'!$L$20,INT((ROW()-13)/2),0)),"",OFFSET('9. METAS'!$L$20,INT((ROW()-13)/2),0))</f>
        <v/>
      </c>
      <c r="I21" s="1004"/>
      <c r="J21" s="244" t="str">
        <f ca="1">IF(MOD(ROW()-13,2)=0,IF(ISBLANK(OFFSET('12. SEGUIMIENTO 2027'!$N$14,INT((ROW()-13)/2),0)),"",OFFSET('12. SEGUIMIENTO 2027'!$N$14,INT((ROW()-13)/2),0)),IF(ISBLANK(OFFSET('9. METAS'!$U$20,INT((ROW()-14)/2),0)),"",OFFSET('9. METAS'!$U$20,INT((ROW()-14)/2),0)))</f>
        <v/>
      </c>
      <c r="K21" s="245" t="str">
        <f ca="1">IF(MOD(ROW()-13,2)=0,IF(ISBLANK(OFFSET('12. SEGUIMIENTO 2027'!$O$14,INT((ROW()-13)/2),0)),"",OFFSET('12. SEGUIMIENTO 2027'!$O$14,INT((ROW()-13)/2),0)),IF(ISBLANK(OFFSET('9. METAS'!$V$20,INT((ROW()-14)/2),0)),"",OFFSET('9. METAS'!$V$20,INT((ROW()-14)/2),0)))</f>
        <v/>
      </c>
      <c r="L21" s="245" t="str">
        <f ca="1">IF(MOD(ROW()-13,2)=0,IF(ISBLANK(OFFSET('12. SEGUIMIENTO 2027'!$P$14,INT((ROW()-13)/2),0)),"",OFFSET('12. SEGUIMIENTO 2027'!$P$14,INT((ROW()-13)/2),0)),IF(ISBLANK(OFFSET('9. METAS'!$W$20,INT((ROW()-14)/2),0)),"",OFFSET('9. METAS'!$W$20,INT((ROW()-14)/2),0)))</f>
        <v/>
      </c>
      <c r="M21" s="246" t="str">
        <f ca="1">IF(MOD(ROW()-13,2)=0,IF(ISBLANK(OFFSET('12. SEGUIMIENTO 2027'!$Q$14,INT((ROW()-13)/2),0)),"",OFFSET('12. SEGUIMIENTO 2027'!$Q$14,INT((ROW()-13)/2),0)),IF(ISBLANK(OFFSET('9. METAS'!$X$20,INT((ROW()-14)/2),0)),"",OFFSET('9. METAS'!$X$20,INT((ROW()-14)/2),0)))</f>
        <v/>
      </c>
      <c r="N21" s="1006" t="str">
        <f t="shared" ref="N21" ca="1" si="4">IFERROR(J21/J22,"ND")</f>
        <v>ND</v>
      </c>
      <c r="O21" s="1008" t="str">
        <f t="shared" ref="O21" ca="1" si="5">IFERROR(((J21+K21+L21)/H21),"ND")</f>
        <v>ND</v>
      </c>
      <c r="P21" s="1010"/>
    </row>
    <row r="22" spans="3:16">
      <c r="C22" s="1025"/>
      <c r="D22" s="1018"/>
      <c r="E22" s="1018"/>
      <c r="F22" s="1021"/>
      <c r="G22" s="1023"/>
      <c r="H22" s="1080"/>
      <c r="I22" s="1012"/>
      <c r="J22" s="244" t="str">
        <f ca="1">IF(MOD(ROW()-13,2)=0,IF(ISBLANK(OFFSET('12. SEGUIMIENTO 2027'!$N$14,INT((ROW()-13)/2),0)),"",OFFSET('12. SEGUIMIENTO 2027'!$N$14,INT((ROW()-13)/2),0)),IF(ISBLANK(OFFSET('9. METAS'!$U$20,INT((ROW()-14)/2),0)),"",OFFSET('9. METAS'!$U$20,INT((ROW()-14)/2),0)))</f>
        <v/>
      </c>
      <c r="K22" s="245" t="str">
        <f ca="1">IF(MOD(ROW()-13,2)=0,IF(ISBLANK(OFFSET('12. SEGUIMIENTO 2027'!$O$14,INT((ROW()-13)/2),0)),"",OFFSET('12. SEGUIMIENTO 2027'!$O$14,INT((ROW()-13)/2),0)),IF(ISBLANK(OFFSET('9. METAS'!$V$20,INT((ROW()-14)/2),0)),"",OFFSET('9. METAS'!$V$20,INT((ROW()-14)/2),0)))</f>
        <v/>
      </c>
      <c r="L22" s="245" t="str">
        <f ca="1">IF(MOD(ROW()-13,2)=0,IF(ISBLANK(OFFSET('12. SEGUIMIENTO 2027'!$P$14,INT((ROW()-13)/2),0)),"",OFFSET('12. SEGUIMIENTO 2027'!$P$14,INT((ROW()-13)/2),0)),IF(ISBLANK(OFFSET('9. METAS'!$W$20,INT((ROW()-14)/2),0)),"",OFFSET('9. METAS'!$W$20,INT((ROW()-14)/2),0)))</f>
        <v/>
      </c>
      <c r="M22" s="246" t="str">
        <f ca="1">IF(MOD(ROW()-13,2)=0,IF(ISBLANK(OFFSET('12. SEGUIMIENTO 2027'!$Q$14,INT((ROW()-13)/2),0)),"",OFFSET('12. SEGUIMIENTO 2027'!$Q$14,INT((ROW()-13)/2),0)),IF(ISBLANK(OFFSET('9. METAS'!$X$20,INT((ROW()-14)/2),0)),"",OFFSET('9. METAS'!$X$20,INT((ROW()-14)/2),0)))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80" t="str">
        <f ca="1">IF(ISBLANK(OFFSET('9. METAS'!$L$20,INT((ROW()-13)/2),0)),"",OFFSET('9. METAS'!$L$20,INT((ROW()-13)/2),0))</f>
        <v/>
      </c>
      <c r="I23" s="1004"/>
      <c r="J23" s="244" t="str">
        <f ca="1">IF(MOD(ROW()-13,2)=0,IF(ISBLANK(OFFSET('12. SEGUIMIENTO 2027'!$N$14,INT((ROW()-13)/2),0)),"",OFFSET('12. SEGUIMIENTO 2027'!$N$14,INT((ROW()-13)/2),0)),IF(ISBLANK(OFFSET('9. METAS'!$U$20,INT((ROW()-14)/2),0)),"",OFFSET('9. METAS'!$U$20,INT((ROW()-14)/2),0)))</f>
        <v/>
      </c>
      <c r="K23" s="245" t="str">
        <f ca="1">IF(MOD(ROW()-13,2)=0,IF(ISBLANK(OFFSET('12. SEGUIMIENTO 2027'!$O$14,INT((ROW()-13)/2),0)),"",OFFSET('12. SEGUIMIENTO 2027'!$O$14,INT((ROW()-13)/2),0)),IF(ISBLANK(OFFSET('9. METAS'!$V$20,INT((ROW()-14)/2),0)),"",OFFSET('9. METAS'!$V$20,INT((ROW()-14)/2),0)))</f>
        <v/>
      </c>
      <c r="L23" s="245" t="str">
        <f ca="1">IF(MOD(ROW()-13,2)=0,IF(ISBLANK(OFFSET('12. SEGUIMIENTO 2027'!$P$14,INT((ROW()-13)/2),0)),"",OFFSET('12. SEGUIMIENTO 2027'!$P$14,INT((ROW()-13)/2),0)),IF(ISBLANK(OFFSET('9. METAS'!$W$20,INT((ROW()-14)/2),0)),"",OFFSET('9. METAS'!$W$20,INT((ROW()-14)/2),0)))</f>
        <v/>
      </c>
      <c r="M23" s="246" t="str">
        <f ca="1">IF(MOD(ROW()-13,2)=0,IF(ISBLANK(OFFSET('12. SEGUIMIENTO 2027'!$Q$14,INT((ROW()-13)/2),0)),"",OFFSET('12. SEGUIMIENTO 2027'!$Q$14,INT((ROW()-13)/2),0)),IF(ISBLANK(OFFSET('9. METAS'!$X$20,INT((ROW()-14)/2),0)),"",OFFSET('9. METAS'!$X$20,INT((ROW()-14)/2),0)))</f>
        <v/>
      </c>
      <c r="N23" s="1006" t="str">
        <f t="shared" ref="N23" ca="1" si="6">IFERROR(J23/J24,"ND")</f>
        <v>ND</v>
      </c>
      <c r="O23" s="1008" t="str">
        <f t="shared" ref="O23" ca="1" si="7">IFERROR(((J23+K23+L23)/H23),"ND")</f>
        <v>ND</v>
      </c>
      <c r="P23" s="1010"/>
    </row>
    <row r="24" spans="3:16">
      <c r="C24" s="1025"/>
      <c r="D24" s="1018"/>
      <c r="E24" s="1018"/>
      <c r="F24" s="1021"/>
      <c r="G24" s="1023"/>
      <c r="H24" s="1080"/>
      <c r="I24" s="1012"/>
      <c r="J24" s="244" t="str">
        <f ca="1">IF(MOD(ROW()-13,2)=0,IF(ISBLANK(OFFSET('12. SEGUIMIENTO 2027'!$N$14,INT((ROW()-13)/2),0)),"",OFFSET('12. SEGUIMIENTO 2027'!$N$14,INT((ROW()-13)/2),0)),IF(ISBLANK(OFFSET('9. METAS'!$U$20,INT((ROW()-14)/2),0)),"",OFFSET('9. METAS'!$U$20,INT((ROW()-14)/2),0)))</f>
        <v/>
      </c>
      <c r="K24" s="245" t="str">
        <f ca="1">IF(MOD(ROW()-13,2)=0,IF(ISBLANK(OFFSET('12. SEGUIMIENTO 2027'!$O$14,INT((ROW()-13)/2),0)),"",OFFSET('12. SEGUIMIENTO 2027'!$O$14,INT((ROW()-13)/2),0)),IF(ISBLANK(OFFSET('9. METAS'!$V$20,INT((ROW()-14)/2),0)),"",OFFSET('9. METAS'!$V$20,INT((ROW()-14)/2),0)))</f>
        <v/>
      </c>
      <c r="L24" s="245" t="str">
        <f ca="1">IF(MOD(ROW()-13,2)=0,IF(ISBLANK(OFFSET('12. SEGUIMIENTO 2027'!$P$14,INT((ROW()-13)/2),0)),"",OFFSET('12. SEGUIMIENTO 2027'!$P$14,INT((ROW()-13)/2),0)),IF(ISBLANK(OFFSET('9. METAS'!$W$20,INT((ROW()-14)/2),0)),"",OFFSET('9. METAS'!$W$20,INT((ROW()-14)/2),0)))</f>
        <v/>
      </c>
      <c r="M24" s="246" t="str">
        <f ca="1">IF(MOD(ROW()-13,2)=0,IF(ISBLANK(OFFSET('12. SEGUIMIENTO 2027'!$Q$14,INT((ROW()-13)/2),0)),"",OFFSET('12. SEGUIMIENTO 2027'!$Q$14,INT((ROW()-13)/2),0)),IF(ISBLANK(OFFSET('9. METAS'!$X$20,INT((ROW()-14)/2),0)),"",OFFSET('9. METAS'!$X$20,INT((ROW()-14)/2),0)))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80" t="str">
        <f ca="1">IF(ISBLANK(OFFSET('9. METAS'!$L$20,INT((ROW()-13)/2),0)),"",OFFSET('9. METAS'!$L$20,INT((ROW()-13)/2),0))</f>
        <v/>
      </c>
      <c r="I25" s="1004"/>
      <c r="J25" s="244" t="str">
        <f ca="1">IF(MOD(ROW()-13,2)=0,IF(ISBLANK(OFFSET('12. SEGUIMIENTO 2027'!$N$14,INT((ROW()-13)/2),0)),"",OFFSET('12. SEGUIMIENTO 2027'!$N$14,INT((ROW()-13)/2),0)),IF(ISBLANK(OFFSET('9. METAS'!$U$20,INT((ROW()-14)/2),0)),"",OFFSET('9. METAS'!$U$20,INT((ROW()-14)/2),0)))</f>
        <v/>
      </c>
      <c r="K25" s="245" t="str">
        <f ca="1">IF(MOD(ROW()-13,2)=0,IF(ISBLANK(OFFSET('12. SEGUIMIENTO 2027'!$O$14,INT((ROW()-13)/2),0)),"",OFFSET('12. SEGUIMIENTO 2027'!$O$14,INT((ROW()-13)/2),0)),IF(ISBLANK(OFFSET('9. METAS'!$V$20,INT((ROW()-14)/2),0)),"",OFFSET('9. METAS'!$V$20,INT((ROW()-14)/2),0)))</f>
        <v/>
      </c>
      <c r="L25" s="245" t="str">
        <f ca="1">IF(MOD(ROW()-13,2)=0,IF(ISBLANK(OFFSET('12. SEGUIMIENTO 2027'!$P$14,INT((ROW()-13)/2),0)),"",OFFSET('12. SEGUIMIENTO 2027'!$P$14,INT((ROW()-13)/2),0)),IF(ISBLANK(OFFSET('9. METAS'!$W$20,INT((ROW()-14)/2),0)),"",OFFSET('9. METAS'!$W$20,INT((ROW()-14)/2),0)))</f>
        <v/>
      </c>
      <c r="M25" s="246" t="str">
        <f ca="1">IF(MOD(ROW()-13,2)=0,IF(ISBLANK(OFFSET('12. SEGUIMIENTO 2027'!$Q$14,INT((ROW()-13)/2),0)),"",OFFSET('12. SEGUIMIENTO 2027'!$Q$14,INT((ROW()-13)/2),0)),IF(ISBLANK(OFFSET('9. METAS'!$X$20,INT((ROW()-14)/2),0)),"",OFFSET('9. METAS'!$X$20,INT((ROW()-14)/2),0)))</f>
        <v/>
      </c>
      <c r="N25" s="1006" t="str">
        <f t="shared" ref="N25" ca="1" si="8">IFERROR(J25/J26,"ND")</f>
        <v>ND</v>
      </c>
      <c r="O25" s="1008" t="str">
        <f t="shared" ref="O25" ca="1" si="9">IFERROR(((J25+K25+L25)/H25),"ND")</f>
        <v>ND</v>
      </c>
      <c r="P25" s="1010"/>
    </row>
    <row r="26" spans="3:16">
      <c r="C26" s="1025"/>
      <c r="D26" s="1018"/>
      <c r="E26" s="1018"/>
      <c r="F26" s="1021"/>
      <c r="G26" s="1023"/>
      <c r="H26" s="1080"/>
      <c r="I26" s="1012"/>
      <c r="J26" s="244" t="str">
        <f ca="1">IF(MOD(ROW()-13,2)=0,IF(ISBLANK(OFFSET('12. SEGUIMIENTO 2027'!$N$14,INT((ROW()-13)/2),0)),"",OFFSET('12. SEGUIMIENTO 2027'!$N$14,INT((ROW()-13)/2),0)),IF(ISBLANK(OFFSET('9. METAS'!$U$20,INT((ROW()-14)/2),0)),"",OFFSET('9. METAS'!$U$20,INT((ROW()-14)/2),0)))</f>
        <v/>
      </c>
      <c r="K26" s="245" t="str">
        <f ca="1">IF(MOD(ROW()-13,2)=0,IF(ISBLANK(OFFSET('12. SEGUIMIENTO 2027'!$O$14,INT((ROW()-13)/2),0)),"",OFFSET('12. SEGUIMIENTO 2027'!$O$14,INT((ROW()-13)/2),0)),IF(ISBLANK(OFFSET('9. METAS'!$V$20,INT((ROW()-14)/2),0)),"",OFFSET('9. METAS'!$V$20,INT((ROW()-14)/2),0)))</f>
        <v/>
      </c>
      <c r="L26" s="245" t="str">
        <f ca="1">IF(MOD(ROW()-13,2)=0,IF(ISBLANK(OFFSET('12. SEGUIMIENTO 2027'!$P$14,INT((ROW()-13)/2),0)),"",OFFSET('12. SEGUIMIENTO 2027'!$P$14,INT((ROW()-13)/2),0)),IF(ISBLANK(OFFSET('9. METAS'!$W$20,INT((ROW()-14)/2),0)),"",OFFSET('9. METAS'!$W$20,INT((ROW()-14)/2),0)))</f>
        <v/>
      </c>
      <c r="M26" s="246" t="str">
        <f ca="1">IF(MOD(ROW()-13,2)=0,IF(ISBLANK(OFFSET('12. SEGUIMIENTO 2027'!$Q$14,INT((ROW()-13)/2),0)),"",OFFSET('12. SEGUIMIENTO 2027'!$Q$14,INT((ROW()-13)/2),0)),IF(ISBLANK(OFFSET('9. METAS'!$X$20,INT((ROW()-14)/2),0)),"",OFFSET('9. METAS'!$X$20,INT((ROW()-14)/2),0)))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80" t="str">
        <f ca="1">IF(ISBLANK(OFFSET('9. METAS'!$L$20,INT((ROW()-13)/2),0)),"",OFFSET('9. METAS'!$L$20,INT((ROW()-13)/2),0))</f>
        <v/>
      </c>
      <c r="I27" s="1004"/>
      <c r="J27" s="244" t="str">
        <f ca="1">IF(MOD(ROW()-13,2)=0,IF(ISBLANK(OFFSET('12. SEGUIMIENTO 2027'!$N$14,INT((ROW()-13)/2),0)),"",OFFSET('12. SEGUIMIENTO 2027'!$N$14,INT((ROW()-13)/2),0)),IF(ISBLANK(OFFSET('9. METAS'!$U$20,INT((ROW()-14)/2),0)),"",OFFSET('9. METAS'!$U$20,INT((ROW()-14)/2),0)))</f>
        <v/>
      </c>
      <c r="K27" s="245" t="str">
        <f ca="1">IF(MOD(ROW()-13,2)=0,IF(ISBLANK(OFFSET('12. SEGUIMIENTO 2027'!$O$14,INT((ROW()-13)/2),0)),"",OFFSET('12. SEGUIMIENTO 2027'!$O$14,INT((ROW()-13)/2),0)),IF(ISBLANK(OFFSET('9. METAS'!$V$20,INT((ROW()-14)/2),0)),"",OFFSET('9. METAS'!$V$20,INT((ROW()-14)/2),0)))</f>
        <v/>
      </c>
      <c r="L27" s="245" t="str">
        <f ca="1">IF(MOD(ROW()-13,2)=0,IF(ISBLANK(OFFSET('12. SEGUIMIENTO 2027'!$P$14,INT((ROW()-13)/2),0)),"",OFFSET('12. SEGUIMIENTO 2027'!$P$14,INT((ROW()-13)/2),0)),IF(ISBLANK(OFFSET('9. METAS'!$W$20,INT((ROW()-14)/2),0)),"",OFFSET('9. METAS'!$W$20,INT((ROW()-14)/2),0)))</f>
        <v/>
      </c>
      <c r="M27" s="246" t="str">
        <f ca="1">IF(MOD(ROW()-13,2)=0,IF(ISBLANK(OFFSET('12. SEGUIMIENTO 2027'!$Q$14,INT((ROW()-13)/2),0)),"",OFFSET('12. SEGUIMIENTO 2027'!$Q$14,INT((ROW()-13)/2),0)),IF(ISBLANK(OFFSET('9. METAS'!$X$20,INT((ROW()-14)/2),0)),"",OFFSET('9. METAS'!$X$20,INT((ROW()-14)/2),0)))</f>
        <v/>
      </c>
      <c r="N27" s="1006" t="str">
        <f t="shared" ref="N27" ca="1" si="10">IFERROR(J27/J28,"ND")</f>
        <v>ND</v>
      </c>
      <c r="O27" s="1008" t="str">
        <f t="shared" ref="O27" ca="1" si="11">IFERROR(((J27+K27+L27)/H27),"ND")</f>
        <v>ND</v>
      </c>
      <c r="P27" s="1010"/>
    </row>
    <row r="28" spans="3:16">
      <c r="C28" s="1025"/>
      <c r="D28" s="1018"/>
      <c r="E28" s="1018"/>
      <c r="F28" s="1021"/>
      <c r="G28" s="1023"/>
      <c r="H28" s="1080"/>
      <c r="I28" s="1012"/>
      <c r="J28" s="244" t="str">
        <f ca="1">IF(MOD(ROW()-13,2)=0,IF(ISBLANK(OFFSET('12. SEGUIMIENTO 2027'!$N$14,INT((ROW()-13)/2),0)),"",OFFSET('12. SEGUIMIENTO 2027'!$N$14,INT((ROW()-13)/2),0)),IF(ISBLANK(OFFSET('9. METAS'!$U$20,INT((ROW()-14)/2),0)),"",OFFSET('9. METAS'!$U$20,INT((ROW()-14)/2),0)))</f>
        <v/>
      </c>
      <c r="K28" s="245" t="str">
        <f ca="1">IF(MOD(ROW()-13,2)=0,IF(ISBLANK(OFFSET('12. SEGUIMIENTO 2027'!$O$14,INT((ROW()-13)/2),0)),"",OFFSET('12. SEGUIMIENTO 2027'!$O$14,INT((ROW()-13)/2),0)),IF(ISBLANK(OFFSET('9. METAS'!$V$20,INT((ROW()-14)/2),0)),"",OFFSET('9. METAS'!$V$20,INT((ROW()-14)/2),0)))</f>
        <v/>
      </c>
      <c r="L28" s="245" t="str">
        <f ca="1">IF(MOD(ROW()-13,2)=0,IF(ISBLANK(OFFSET('12. SEGUIMIENTO 2027'!$P$14,INT((ROW()-13)/2),0)),"",OFFSET('12. SEGUIMIENTO 2027'!$P$14,INT((ROW()-13)/2),0)),IF(ISBLANK(OFFSET('9. METAS'!$W$20,INT((ROW()-14)/2),0)),"",OFFSET('9. METAS'!$W$20,INT((ROW()-14)/2),0)))</f>
        <v/>
      </c>
      <c r="M28" s="246" t="str">
        <f ca="1">IF(MOD(ROW()-13,2)=0,IF(ISBLANK(OFFSET('12. SEGUIMIENTO 2027'!$Q$14,INT((ROW()-13)/2),0)),"",OFFSET('12. SEGUIMIENTO 2027'!$Q$14,INT((ROW()-13)/2),0)),IF(ISBLANK(OFFSET('9. METAS'!$X$20,INT((ROW()-14)/2),0)),"",OFFSET('9. METAS'!$X$20,INT((ROW()-14)/2),0)))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80">
        <f ca="1">IF(ISBLANK(OFFSET('9. METAS'!$L$20,INT((ROW()-13)/2),0)),"",OFFSET('9. METAS'!$L$20,INT((ROW()-13)/2),0))</f>
        <v>100</v>
      </c>
      <c r="I29" s="1004"/>
      <c r="J29" s="244" t="str">
        <f ca="1">IF(MOD(ROW()-13,2)=0,IF(ISBLANK(OFFSET('12. SEGUIMIENTO 2027'!$N$14,INT((ROW()-13)/2),0)),"",OFFSET('12. SEGUIMIENTO 2027'!$N$14,INT((ROW()-13)/2),0)),IF(ISBLANK(OFFSET('9. METAS'!$U$20,INT((ROW()-14)/2),0)),"",OFFSET('9. METAS'!$U$20,INT((ROW()-14)/2),0)))</f>
        <v/>
      </c>
      <c r="K29" s="245" t="str">
        <f ca="1">IF(MOD(ROW()-13,2)=0,IF(ISBLANK(OFFSET('12. SEGUIMIENTO 2027'!$O$14,INT((ROW()-13)/2),0)),"",OFFSET('12. SEGUIMIENTO 2027'!$O$14,INT((ROW()-13)/2),0)),IF(ISBLANK(OFFSET('9. METAS'!$V$20,INT((ROW()-14)/2),0)),"",OFFSET('9. METAS'!$V$20,INT((ROW()-14)/2),0)))</f>
        <v/>
      </c>
      <c r="L29" s="245" t="str">
        <f ca="1">IF(MOD(ROW()-13,2)=0,IF(ISBLANK(OFFSET('12. SEGUIMIENTO 2027'!$P$14,INT((ROW()-13)/2),0)),"",OFFSET('12. SEGUIMIENTO 2027'!$P$14,INT((ROW()-13)/2),0)),IF(ISBLANK(OFFSET('9. METAS'!$W$20,INT((ROW()-14)/2),0)),"",OFFSET('9. METAS'!$W$20,INT((ROW()-14)/2),0)))</f>
        <v/>
      </c>
      <c r="M29" s="246" t="str">
        <f ca="1">IF(MOD(ROW()-13,2)=0,IF(ISBLANK(OFFSET('12. SEGUIMIENTO 2027'!$Q$14,INT((ROW()-13)/2),0)),"",OFFSET('12. SEGUIMIENTO 2027'!$Q$14,INT((ROW()-13)/2),0)),IF(ISBLANK(OFFSET('9. METAS'!$X$20,INT((ROW()-14)/2),0)),"",OFFSET('9. METAS'!$X$20,INT((ROW()-14)/2),0)))</f>
        <v/>
      </c>
      <c r="N29" s="1006" t="str">
        <f t="shared" ref="N29" ca="1" si="12">IFERROR(J29/J30,"ND")</f>
        <v>ND</v>
      </c>
      <c r="O29" s="1008" t="str">
        <f t="shared" ref="O29" ca="1" si="13">IFERROR(((J29+K29+L29)/H29),"ND")</f>
        <v>ND</v>
      </c>
      <c r="P29" s="1010"/>
    </row>
    <row r="30" spans="3:16">
      <c r="C30" s="1025"/>
      <c r="D30" s="1018"/>
      <c r="E30" s="1018"/>
      <c r="F30" s="1021"/>
      <c r="G30" s="1023"/>
      <c r="H30" s="1080"/>
      <c r="I30" s="1012"/>
      <c r="J30" s="244">
        <f ca="1">IF(MOD(ROW()-13,2)=0,IF(ISBLANK(OFFSET('12. SEGUIMIENTO 2027'!$N$14,INT((ROW()-13)/2),0)),"",OFFSET('12. SEGUIMIENTO 2027'!$N$14,INT((ROW()-13)/2),0)),IF(ISBLANK(OFFSET('9. METAS'!$U$20,INT((ROW()-14)/2),0)),"",OFFSET('9. METAS'!$U$20,INT((ROW()-14)/2),0)))</f>
        <v>25</v>
      </c>
      <c r="K30" s="245">
        <f ca="1">IF(MOD(ROW()-13,2)=0,IF(ISBLANK(OFFSET('12. SEGUIMIENTO 2027'!$O$14,INT((ROW()-13)/2),0)),"",OFFSET('12. SEGUIMIENTO 2027'!$O$14,INT((ROW()-13)/2),0)),IF(ISBLANK(OFFSET('9. METAS'!$V$20,INT((ROW()-14)/2),0)),"",OFFSET('9. METAS'!$V$20,INT((ROW()-14)/2),0)))</f>
        <v>25</v>
      </c>
      <c r="L30" s="245">
        <f ca="1">IF(MOD(ROW()-13,2)=0,IF(ISBLANK(OFFSET('12. SEGUIMIENTO 2027'!$P$14,INT((ROW()-13)/2),0)),"",OFFSET('12. SEGUIMIENTO 2027'!$P$14,INT((ROW()-13)/2),0)),IF(ISBLANK(OFFSET('9. METAS'!$W$20,INT((ROW()-14)/2),0)),"",OFFSET('9. METAS'!$W$20,INT((ROW()-14)/2),0)))</f>
        <v>25</v>
      </c>
      <c r="M30" s="246">
        <f ca="1">IF(MOD(ROW()-13,2)=0,IF(ISBLANK(OFFSET('12. SEGUIMIENTO 2027'!$Q$14,INT((ROW()-13)/2),0)),"",OFFSET('12. SEGUIMIENTO 2027'!$Q$14,INT((ROW()-13)/2),0)),IF(ISBLANK(OFFSET('9. METAS'!$X$20,INT((ROW()-14)/2),0)),"",OFFSET('9. METAS'!$X$20,INT((ROW()-14)/2),0)))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80">
        <f ca="1">IF(ISBLANK(OFFSET('9. METAS'!$L$20,INT((ROW()-13)/2),0)),"",OFFSET('9. METAS'!$L$20,INT((ROW()-13)/2),0))</f>
        <v>15</v>
      </c>
      <c r="I31" s="1004"/>
      <c r="J31" s="244" t="str">
        <f ca="1">IF(MOD(ROW()-13,2)=0,IF(ISBLANK(OFFSET('12. SEGUIMIENTO 2027'!$N$14,INT((ROW()-13)/2),0)),"",OFFSET('12. SEGUIMIENTO 2027'!$N$14,INT((ROW()-13)/2),0)),IF(ISBLANK(OFFSET('9. METAS'!$U$20,INT((ROW()-14)/2),0)),"",OFFSET('9. METAS'!$U$20,INT((ROW()-14)/2),0)))</f>
        <v/>
      </c>
      <c r="K31" s="245" t="str">
        <f ca="1">IF(MOD(ROW()-13,2)=0,IF(ISBLANK(OFFSET('12. SEGUIMIENTO 2027'!$O$14,INT((ROW()-13)/2),0)),"",OFFSET('12. SEGUIMIENTO 2027'!$O$14,INT((ROW()-13)/2),0)),IF(ISBLANK(OFFSET('9. METAS'!$V$20,INT((ROW()-14)/2),0)),"",OFFSET('9. METAS'!$V$20,INT((ROW()-14)/2),0)))</f>
        <v/>
      </c>
      <c r="L31" s="245" t="str">
        <f ca="1">IF(MOD(ROW()-13,2)=0,IF(ISBLANK(OFFSET('12. SEGUIMIENTO 2027'!$P$14,INT((ROW()-13)/2),0)),"",OFFSET('12. SEGUIMIENTO 2027'!$P$14,INT((ROW()-13)/2),0)),IF(ISBLANK(OFFSET('9. METAS'!$W$20,INT((ROW()-14)/2),0)),"",OFFSET('9. METAS'!$W$20,INT((ROW()-14)/2),0)))</f>
        <v/>
      </c>
      <c r="M31" s="246" t="str">
        <f ca="1">IF(MOD(ROW()-13,2)=0,IF(ISBLANK(OFFSET('12. SEGUIMIENTO 2027'!$Q$14,INT((ROW()-13)/2),0)),"",OFFSET('12. SEGUIMIENTO 2027'!$Q$14,INT((ROW()-13)/2),0)),IF(ISBLANK(OFFSET('9. METAS'!$X$20,INT((ROW()-14)/2),0)),"",OFFSET('9. METAS'!$X$20,INT((ROW()-14)/2),0)))</f>
        <v/>
      </c>
      <c r="N31" s="1006" t="str">
        <f t="shared" ref="N31" ca="1" si="14">IFERROR(J31/J32,"ND")</f>
        <v>ND</v>
      </c>
      <c r="O31" s="1008" t="str">
        <f t="shared" ref="O31" ca="1" si="15">IFERROR(((J31+K31+L31)/H31),"ND")</f>
        <v>ND</v>
      </c>
      <c r="P31" s="1010"/>
    </row>
    <row r="32" spans="3:16">
      <c r="C32" s="1025"/>
      <c r="D32" s="1018"/>
      <c r="E32" s="1018"/>
      <c r="F32" s="1021"/>
      <c r="G32" s="1023"/>
      <c r="H32" s="1080"/>
      <c r="I32" s="1012"/>
      <c r="J32" s="244">
        <f ca="1">IF(MOD(ROW()-13,2)=0,IF(ISBLANK(OFFSET('12. SEGUIMIENTO 2027'!$N$14,INT((ROW()-13)/2),0)),"",OFFSET('12. SEGUIMIENTO 2027'!$N$14,INT((ROW()-13)/2),0)),IF(ISBLANK(OFFSET('9. METAS'!$U$20,INT((ROW()-14)/2),0)),"",OFFSET('9. METAS'!$U$20,INT((ROW()-14)/2),0)))</f>
        <v>1</v>
      </c>
      <c r="K32" s="245">
        <f ca="1">IF(MOD(ROW()-13,2)=0,IF(ISBLANK(OFFSET('12. SEGUIMIENTO 2027'!$O$14,INT((ROW()-13)/2),0)),"",OFFSET('12. SEGUIMIENTO 2027'!$O$14,INT((ROW()-13)/2),0)),IF(ISBLANK(OFFSET('9. METAS'!$V$20,INT((ROW()-14)/2),0)),"",OFFSET('9. METAS'!$V$20,INT((ROW()-14)/2),0)))</f>
        <v>0</v>
      </c>
      <c r="L32" s="245">
        <f ca="1">IF(MOD(ROW()-13,2)=0,IF(ISBLANK(OFFSET('12. SEGUIMIENTO 2027'!$P$14,INT((ROW()-13)/2),0)),"",OFFSET('12. SEGUIMIENTO 2027'!$P$14,INT((ROW()-13)/2),0)),IF(ISBLANK(OFFSET('9. METAS'!$W$20,INT((ROW()-14)/2),0)),"",OFFSET('9. METAS'!$W$20,INT((ROW()-14)/2),0)))</f>
        <v>6</v>
      </c>
      <c r="M32" s="246">
        <f ca="1">IF(MOD(ROW()-13,2)=0,IF(ISBLANK(OFFSET('12. SEGUIMIENTO 2027'!$Q$14,INT((ROW()-13)/2),0)),"",OFFSET('12. SEGUIMIENTO 2027'!$Q$14,INT((ROW()-13)/2),0)),IF(ISBLANK(OFFSET('9. METAS'!$X$20,INT((ROW()-14)/2),0)),"",OFFSET('9. METAS'!$X$20,INT((ROW()-14)/2),0)))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80">
        <f ca="1">IF(ISBLANK(OFFSET('9. METAS'!$L$20,INT((ROW()-13)/2),0)),"",OFFSET('9. METAS'!$L$20,INT((ROW()-13)/2),0))</f>
        <v>40</v>
      </c>
      <c r="I33" s="1004"/>
      <c r="J33" s="244" t="str">
        <f ca="1">IF(MOD(ROW()-13,2)=0,IF(ISBLANK(OFFSET('12. SEGUIMIENTO 2027'!$N$14,INT((ROW()-13)/2),0)),"",OFFSET('12. SEGUIMIENTO 2027'!$N$14,INT((ROW()-13)/2),0)),IF(ISBLANK(OFFSET('9. METAS'!$U$20,INT((ROW()-14)/2),0)),"",OFFSET('9. METAS'!$U$20,INT((ROW()-14)/2),0)))</f>
        <v/>
      </c>
      <c r="K33" s="245" t="str">
        <f ca="1">IF(MOD(ROW()-13,2)=0,IF(ISBLANK(OFFSET('12. SEGUIMIENTO 2027'!$O$14,INT((ROW()-13)/2),0)),"",OFFSET('12. SEGUIMIENTO 2027'!$O$14,INT((ROW()-13)/2),0)),IF(ISBLANK(OFFSET('9. METAS'!$V$20,INT((ROW()-14)/2),0)),"",OFFSET('9. METAS'!$V$20,INT((ROW()-14)/2),0)))</f>
        <v/>
      </c>
      <c r="L33" s="245" t="str">
        <f ca="1">IF(MOD(ROW()-13,2)=0,IF(ISBLANK(OFFSET('12. SEGUIMIENTO 2027'!$P$14,INT((ROW()-13)/2),0)),"",OFFSET('12. SEGUIMIENTO 2027'!$P$14,INT((ROW()-13)/2),0)),IF(ISBLANK(OFFSET('9. METAS'!$W$20,INT((ROW()-14)/2),0)),"",OFFSET('9. METAS'!$W$20,INT((ROW()-14)/2),0)))</f>
        <v/>
      </c>
      <c r="M33" s="246" t="str">
        <f ca="1">IF(MOD(ROW()-13,2)=0,IF(ISBLANK(OFFSET('12. SEGUIMIENTO 2027'!$Q$14,INT((ROW()-13)/2),0)),"",OFFSET('12. SEGUIMIENTO 2027'!$Q$14,INT((ROW()-13)/2),0)),IF(ISBLANK(OFFSET('9. METAS'!$X$20,INT((ROW()-14)/2),0)),"",OFFSET('9. METAS'!$X$20,INT((ROW()-14)/2),0)))</f>
        <v/>
      </c>
      <c r="N33" s="1006" t="str">
        <f t="shared" ref="N33" ca="1" si="16">IFERROR(J33/J34,"ND")</f>
        <v>ND</v>
      </c>
      <c r="O33" s="1008" t="str">
        <f t="shared" ref="O33" ca="1" si="17">IFERROR(((J33+K33+L33)/H33),"ND")</f>
        <v>ND</v>
      </c>
      <c r="P33" s="1010"/>
    </row>
    <row r="34" spans="3:16">
      <c r="C34" s="1025"/>
      <c r="D34" s="1018"/>
      <c r="E34" s="1018"/>
      <c r="F34" s="1021"/>
      <c r="G34" s="1023"/>
      <c r="H34" s="1080"/>
      <c r="I34" s="1012"/>
      <c r="J34" s="244">
        <f ca="1">IF(MOD(ROW()-13,2)=0,IF(ISBLANK(OFFSET('12. SEGUIMIENTO 2027'!$N$14,INT((ROW()-13)/2),0)),"",OFFSET('12. SEGUIMIENTO 2027'!$N$14,INT((ROW()-13)/2),0)),IF(ISBLANK(OFFSET('9. METAS'!$U$20,INT((ROW()-14)/2),0)),"",OFFSET('9. METAS'!$U$20,INT((ROW()-14)/2),0)))</f>
        <v>12</v>
      </c>
      <c r="K34" s="245">
        <f ca="1">IF(MOD(ROW()-13,2)=0,IF(ISBLANK(OFFSET('12. SEGUIMIENTO 2027'!$O$14,INT((ROW()-13)/2),0)),"",OFFSET('12. SEGUIMIENTO 2027'!$O$14,INT((ROW()-13)/2),0)),IF(ISBLANK(OFFSET('9. METAS'!$V$20,INT((ROW()-14)/2),0)),"",OFFSET('9. METAS'!$V$20,INT((ROW()-14)/2),0)))</f>
        <v>12</v>
      </c>
      <c r="L34" s="245">
        <f ca="1">IF(MOD(ROW()-13,2)=0,IF(ISBLANK(OFFSET('12. SEGUIMIENTO 2027'!$P$14,INT((ROW()-13)/2),0)),"",OFFSET('12. SEGUIMIENTO 2027'!$P$14,INT((ROW()-13)/2),0)),IF(ISBLANK(OFFSET('9. METAS'!$W$20,INT((ROW()-14)/2),0)),"",OFFSET('9. METAS'!$W$20,INT((ROW()-14)/2),0)))</f>
        <v>3</v>
      </c>
      <c r="M34" s="246">
        <f ca="1">IF(MOD(ROW()-13,2)=0,IF(ISBLANK(OFFSET('12. SEGUIMIENTO 2027'!$Q$14,INT((ROW()-13)/2),0)),"",OFFSET('12. SEGUIMIENTO 2027'!$Q$14,INT((ROW()-13)/2),0)),IF(ISBLANK(OFFSET('9. METAS'!$X$20,INT((ROW()-14)/2),0)),"",OFFSET('9. METAS'!$X$20,INT((ROW()-14)/2),0)))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80" t="str">
        <f ca="1">IF(ISBLANK(OFFSET('9. METAS'!$L$20,INT((ROW()-13)/2),0)),"",OFFSET('9. METAS'!$L$20,INT((ROW()-13)/2),0))</f>
        <v/>
      </c>
      <c r="I35" s="1004"/>
      <c r="J35" s="244" t="str">
        <f ca="1">IF(MOD(ROW()-13,2)=0,IF(ISBLANK(OFFSET('12. SEGUIMIENTO 2027'!$N$14,INT((ROW()-13)/2),0)),"",OFFSET('12. SEGUIMIENTO 2027'!$N$14,INT((ROW()-13)/2),0)),IF(ISBLANK(OFFSET('9. METAS'!$U$20,INT((ROW()-14)/2),0)),"",OFFSET('9. METAS'!$U$20,INT((ROW()-14)/2),0)))</f>
        <v/>
      </c>
      <c r="K35" s="245" t="str">
        <f ca="1">IF(MOD(ROW()-13,2)=0,IF(ISBLANK(OFFSET('12. SEGUIMIENTO 2027'!$O$14,INT((ROW()-13)/2),0)),"",OFFSET('12. SEGUIMIENTO 2027'!$O$14,INT((ROW()-13)/2),0)),IF(ISBLANK(OFFSET('9. METAS'!$V$20,INT((ROW()-14)/2),0)),"",OFFSET('9. METAS'!$V$20,INT((ROW()-14)/2),0)))</f>
        <v/>
      </c>
      <c r="L35" s="245" t="str">
        <f ca="1">IF(MOD(ROW()-13,2)=0,IF(ISBLANK(OFFSET('12. SEGUIMIENTO 2027'!$P$14,INT((ROW()-13)/2),0)),"",OFFSET('12. SEGUIMIENTO 2027'!$P$14,INT((ROW()-13)/2),0)),IF(ISBLANK(OFFSET('9. METAS'!$W$20,INT((ROW()-14)/2),0)),"",OFFSET('9. METAS'!$W$20,INT((ROW()-14)/2),0)))</f>
        <v/>
      </c>
      <c r="M35" s="246" t="str">
        <f ca="1">IF(MOD(ROW()-13,2)=0,IF(ISBLANK(OFFSET('12. SEGUIMIENTO 2027'!$Q$14,INT((ROW()-13)/2),0)),"",OFFSET('12. SEGUIMIENTO 2027'!$Q$14,INT((ROW()-13)/2),0)),IF(ISBLANK(OFFSET('9. METAS'!$X$20,INT((ROW()-14)/2),0)),"",OFFSET('9. METAS'!$X$20,INT((ROW()-14)/2),0)))</f>
        <v/>
      </c>
      <c r="N35" s="1006" t="str">
        <f t="shared" ref="N35" ca="1" si="18">IFERROR(J35/J36,"ND")</f>
        <v>ND</v>
      </c>
      <c r="O35" s="1008" t="str">
        <f t="shared" ref="O35" ca="1" si="19">IFERROR(((J35+K35+L35)/H35),"ND")</f>
        <v>ND</v>
      </c>
      <c r="P35" s="1010"/>
    </row>
    <row r="36" spans="3:16">
      <c r="C36" s="1025"/>
      <c r="D36" s="1018"/>
      <c r="E36" s="1018"/>
      <c r="F36" s="1021"/>
      <c r="G36" s="1023"/>
      <c r="H36" s="1080"/>
      <c r="I36" s="1012"/>
      <c r="J36" s="244" t="str">
        <f ca="1">IF(MOD(ROW()-13,2)=0,IF(ISBLANK(OFFSET('12. SEGUIMIENTO 2027'!$N$14,INT((ROW()-13)/2),0)),"",OFFSET('12. SEGUIMIENTO 2027'!$N$14,INT((ROW()-13)/2),0)),IF(ISBLANK(OFFSET('9. METAS'!$U$20,INT((ROW()-14)/2),0)),"",OFFSET('9. METAS'!$U$20,INT((ROW()-14)/2),0)))</f>
        <v/>
      </c>
      <c r="K36" s="245" t="str">
        <f ca="1">IF(MOD(ROW()-13,2)=0,IF(ISBLANK(OFFSET('12. SEGUIMIENTO 2027'!$O$14,INT((ROW()-13)/2),0)),"",OFFSET('12. SEGUIMIENTO 2027'!$O$14,INT((ROW()-13)/2),0)),IF(ISBLANK(OFFSET('9. METAS'!$V$20,INT((ROW()-14)/2),0)),"",OFFSET('9. METAS'!$V$20,INT((ROW()-14)/2),0)))</f>
        <v/>
      </c>
      <c r="L36" s="245" t="str">
        <f ca="1">IF(MOD(ROW()-13,2)=0,IF(ISBLANK(OFFSET('12. SEGUIMIENTO 2027'!$P$14,INT((ROW()-13)/2),0)),"",OFFSET('12. SEGUIMIENTO 2027'!$P$14,INT((ROW()-13)/2),0)),IF(ISBLANK(OFFSET('9. METAS'!$W$20,INT((ROW()-14)/2),0)),"",OFFSET('9. METAS'!$W$20,INT((ROW()-14)/2),0)))</f>
        <v/>
      </c>
      <c r="M36" s="246" t="str">
        <f ca="1">IF(MOD(ROW()-13,2)=0,IF(ISBLANK(OFFSET('12. SEGUIMIENTO 2027'!$Q$14,INT((ROW()-13)/2),0)),"",OFFSET('12. SEGUIMIENTO 2027'!$Q$14,INT((ROW()-13)/2),0)),IF(ISBLANK(OFFSET('9. METAS'!$X$20,INT((ROW()-14)/2),0)),"",OFFSET('9. METAS'!$X$20,INT((ROW()-14)/2),0)))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80" t="str">
        <f ca="1">IF(ISBLANK(OFFSET('9. METAS'!$L$20,INT((ROW()-13)/2),0)),"",OFFSET('9. METAS'!$L$20,INT((ROW()-13)/2),0))</f>
        <v/>
      </c>
      <c r="I37" s="1004"/>
      <c r="J37" s="244" t="str">
        <f ca="1">IF(MOD(ROW()-13,2)=0,IF(ISBLANK(OFFSET('12. SEGUIMIENTO 2027'!$N$14,INT((ROW()-13)/2),0)),"",OFFSET('12. SEGUIMIENTO 2027'!$N$14,INT((ROW()-13)/2),0)),IF(ISBLANK(OFFSET('9. METAS'!$U$20,INT((ROW()-14)/2),0)),"",OFFSET('9. METAS'!$U$20,INT((ROW()-14)/2),0)))</f>
        <v/>
      </c>
      <c r="K37" s="245" t="str">
        <f ca="1">IF(MOD(ROW()-13,2)=0,IF(ISBLANK(OFFSET('12. SEGUIMIENTO 2027'!$O$14,INT((ROW()-13)/2),0)),"",OFFSET('12. SEGUIMIENTO 2027'!$O$14,INT((ROW()-13)/2),0)),IF(ISBLANK(OFFSET('9. METAS'!$V$20,INT((ROW()-14)/2),0)),"",OFFSET('9. METAS'!$V$20,INT((ROW()-14)/2),0)))</f>
        <v/>
      </c>
      <c r="L37" s="245" t="str">
        <f ca="1">IF(MOD(ROW()-13,2)=0,IF(ISBLANK(OFFSET('12. SEGUIMIENTO 2027'!$P$14,INT((ROW()-13)/2),0)),"",OFFSET('12. SEGUIMIENTO 2027'!$P$14,INT((ROW()-13)/2),0)),IF(ISBLANK(OFFSET('9. METAS'!$W$20,INT((ROW()-14)/2),0)),"",OFFSET('9. METAS'!$W$20,INT((ROW()-14)/2),0)))</f>
        <v/>
      </c>
      <c r="M37" s="246" t="str">
        <f ca="1">IF(MOD(ROW()-13,2)=0,IF(ISBLANK(OFFSET('12. SEGUIMIENTO 2027'!$Q$14,INT((ROW()-13)/2),0)),"",OFFSET('12. SEGUIMIENTO 2027'!$Q$14,INT((ROW()-13)/2),0)),IF(ISBLANK(OFFSET('9. METAS'!$X$20,INT((ROW()-14)/2),0)),"",OFFSET('9. METAS'!$X$20,INT((ROW()-14)/2),0)))</f>
        <v/>
      </c>
      <c r="N37" s="1006" t="str">
        <f t="shared" ref="N37" ca="1" si="20">IFERROR(J37/J38,"ND")</f>
        <v>ND</v>
      </c>
      <c r="O37" s="1008" t="str">
        <f t="shared" ref="O37" ca="1" si="21">IFERROR(((J37+K37+L37)/H37),"ND")</f>
        <v>ND</v>
      </c>
      <c r="P37" s="1010"/>
    </row>
    <row r="38" spans="3:16">
      <c r="C38" s="1025"/>
      <c r="D38" s="1018"/>
      <c r="E38" s="1018"/>
      <c r="F38" s="1021"/>
      <c r="G38" s="1023"/>
      <c r="H38" s="1080"/>
      <c r="I38" s="1012"/>
      <c r="J38" s="244" t="str">
        <f ca="1">IF(MOD(ROW()-13,2)=0,IF(ISBLANK(OFFSET('12. SEGUIMIENTO 2027'!$N$14,INT((ROW()-13)/2),0)),"",OFFSET('12. SEGUIMIENTO 2027'!$N$14,INT((ROW()-13)/2),0)),IF(ISBLANK(OFFSET('9. METAS'!$U$20,INT((ROW()-14)/2),0)),"",OFFSET('9. METAS'!$U$20,INT((ROW()-14)/2),0)))</f>
        <v/>
      </c>
      <c r="K38" s="245" t="str">
        <f ca="1">IF(MOD(ROW()-13,2)=0,IF(ISBLANK(OFFSET('12. SEGUIMIENTO 2027'!$O$14,INT((ROW()-13)/2),0)),"",OFFSET('12. SEGUIMIENTO 2027'!$O$14,INT((ROW()-13)/2),0)),IF(ISBLANK(OFFSET('9. METAS'!$V$20,INT((ROW()-14)/2),0)),"",OFFSET('9. METAS'!$V$20,INT((ROW()-14)/2),0)))</f>
        <v/>
      </c>
      <c r="L38" s="245" t="str">
        <f ca="1">IF(MOD(ROW()-13,2)=0,IF(ISBLANK(OFFSET('12. SEGUIMIENTO 2027'!$P$14,INT((ROW()-13)/2),0)),"",OFFSET('12. SEGUIMIENTO 2027'!$P$14,INT((ROW()-13)/2),0)),IF(ISBLANK(OFFSET('9. METAS'!$W$20,INT((ROW()-14)/2),0)),"",OFFSET('9. METAS'!$W$20,INT((ROW()-14)/2),0)))</f>
        <v/>
      </c>
      <c r="M38" s="246" t="str">
        <f ca="1">IF(MOD(ROW()-13,2)=0,IF(ISBLANK(OFFSET('12. SEGUIMIENTO 2027'!$Q$14,INT((ROW()-13)/2),0)),"",OFFSET('12. SEGUIMIENTO 2027'!$Q$14,INT((ROW()-13)/2),0)),IF(ISBLANK(OFFSET('9. METAS'!$X$20,INT((ROW()-14)/2),0)),"",OFFSET('9. METAS'!$X$20,INT((ROW()-14)/2),0)))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80" t="str">
        <f ca="1">IF(ISBLANK(OFFSET('9. METAS'!$L$20,INT((ROW()-13)/2),0)),"",OFFSET('9. METAS'!$L$20,INT((ROW()-13)/2),0))</f>
        <v/>
      </c>
      <c r="I39" s="1004"/>
      <c r="J39" s="244" t="str">
        <f ca="1">IF(MOD(ROW()-13,2)=0,IF(ISBLANK(OFFSET('12. SEGUIMIENTO 2027'!$N$14,INT((ROW()-13)/2),0)),"",OFFSET('12. SEGUIMIENTO 2027'!$N$14,INT((ROW()-13)/2),0)),IF(ISBLANK(OFFSET('9. METAS'!$U$20,INT((ROW()-14)/2),0)),"",OFFSET('9. METAS'!$U$20,INT((ROW()-14)/2),0)))</f>
        <v/>
      </c>
      <c r="K39" s="245" t="str">
        <f ca="1">IF(MOD(ROW()-13,2)=0,IF(ISBLANK(OFFSET('12. SEGUIMIENTO 2027'!$O$14,INT((ROW()-13)/2),0)),"",OFFSET('12. SEGUIMIENTO 2027'!$O$14,INT((ROW()-13)/2),0)),IF(ISBLANK(OFFSET('9. METAS'!$V$20,INT((ROW()-14)/2),0)),"",OFFSET('9. METAS'!$V$20,INT((ROW()-14)/2),0)))</f>
        <v/>
      </c>
      <c r="L39" s="245" t="str">
        <f ca="1">IF(MOD(ROW()-13,2)=0,IF(ISBLANK(OFFSET('12. SEGUIMIENTO 2027'!$P$14,INT((ROW()-13)/2),0)),"",OFFSET('12. SEGUIMIENTO 2027'!$P$14,INT((ROW()-13)/2),0)),IF(ISBLANK(OFFSET('9. METAS'!$W$20,INT((ROW()-14)/2),0)),"",OFFSET('9. METAS'!$W$20,INT((ROW()-14)/2),0)))</f>
        <v/>
      </c>
      <c r="M39" s="246" t="str">
        <f ca="1">IF(MOD(ROW()-13,2)=0,IF(ISBLANK(OFFSET('12. SEGUIMIENTO 2027'!$Q$14,INT((ROW()-13)/2),0)),"",OFFSET('12. SEGUIMIENTO 2027'!$Q$14,INT((ROW()-13)/2),0)),IF(ISBLANK(OFFSET('9. METAS'!$X$20,INT((ROW()-14)/2),0)),"",OFFSET('9. METAS'!$X$20,INT((ROW()-14)/2),0)))</f>
        <v/>
      </c>
      <c r="N39" s="1006" t="str">
        <f t="shared" ref="N39" ca="1" si="22">IFERROR(J39/J40,"ND")</f>
        <v>ND</v>
      </c>
      <c r="O39" s="1008" t="str">
        <f t="shared" ref="O39" ca="1" si="23">IFERROR(((J39+K39+L39)/H39),"ND")</f>
        <v>ND</v>
      </c>
      <c r="P39" s="1010"/>
    </row>
    <row r="40" spans="3:16">
      <c r="C40" s="1025"/>
      <c r="D40" s="1018"/>
      <c r="E40" s="1018"/>
      <c r="F40" s="1021"/>
      <c r="G40" s="1023"/>
      <c r="H40" s="1080"/>
      <c r="I40" s="1012"/>
      <c r="J40" s="244" t="str">
        <f ca="1">IF(MOD(ROW()-13,2)=0,IF(ISBLANK(OFFSET('12. SEGUIMIENTO 2027'!$N$14,INT((ROW()-13)/2),0)),"",OFFSET('12. SEGUIMIENTO 2027'!$N$14,INT((ROW()-13)/2),0)),IF(ISBLANK(OFFSET('9. METAS'!$U$20,INT((ROW()-14)/2),0)),"",OFFSET('9. METAS'!$U$20,INT((ROW()-14)/2),0)))</f>
        <v/>
      </c>
      <c r="K40" s="245" t="str">
        <f ca="1">IF(MOD(ROW()-13,2)=0,IF(ISBLANK(OFFSET('12. SEGUIMIENTO 2027'!$O$14,INT((ROW()-13)/2),0)),"",OFFSET('12. SEGUIMIENTO 2027'!$O$14,INT((ROW()-13)/2),0)),IF(ISBLANK(OFFSET('9. METAS'!$V$20,INT((ROW()-14)/2),0)),"",OFFSET('9. METAS'!$V$20,INT((ROW()-14)/2),0)))</f>
        <v/>
      </c>
      <c r="L40" s="245" t="str">
        <f ca="1">IF(MOD(ROW()-13,2)=0,IF(ISBLANK(OFFSET('12. SEGUIMIENTO 2027'!$P$14,INT((ROW()-13)/2),0)),"",OFFSET('12. SEGUIMIENTO 2027'!$P$14,INT((ROW()-13)/2),0)),IF(ISBLANK(OFFSET('9. METAS'!$W$20,INT((ROW()-14)/2),0)),"",OFFSET('9. METAS'!$W$20,INT((ROW()-14)/2),0)))</f>
        <v/>
      </c>
      <c r="M40" s="246" t="str">
        <f ca="1">IF(MOD(ROW()-13,2)=0,IF(ISBLANK(OFFSET('12. SEGUIMIENTO 2027'!$Q$14,INT((ROW()-13)/2),0)),"",OFFSET('12. SEGUIMIENTO 2027'!$Q$14,INT((ROW()-13)/2),0)),IF(ISBLANK(OFFSET('9. METAS'!$X$20,INT((ROW()-14)/2),0)),"",OFFSET('9. METAS'!$X$20,INT((ROW()-14)/2),0)))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80">
        <f ca="1">IF(ISBLANK(OFFSET('9. METAS'!$L$20,INT((ROW()-13)/2),0)),"",OFFSET('9. METAS'!$L$20,INT((ROW()-13)/2),0))</f>
        <v>100</v>
      </c>
      <c r="I41" s="1004"/>
      <c r="J41" s="244" t="str">
        <f ca="1">IF(MOD(ROW()-13,2)=0,IF(ISBLANK(OFFSET('12. SEGUIMIENTO 2027'!$N$14,INT((ROW()-13)/2),0)),"",OFFSET('12. SEGUIMIENTO 2027'!$N$14,INT((ROW()-13)/2),0)),IF(ISBLANK(OFFSET('9. METAS'!$U$20,INT((ROW()-14)/2),0)),"",OFFSET('9. METAS'!$U$20,INT((ROW()-14)/2),0)))</f>
        <v/>
      </c>
      <c r="K41" s="245" t="str">
        <f ca="1">IF(MOD(ROW()-13,2)=0,IF(ISBLANK(OFFSET('12. SEGUIMIENTO 2027'!$O$14,INT((ROW()-13)/2),0)),"",OFFSET('12. SEGUIMIENTO 2027'!$O$14,INT((ROW()-13)/2),0)),IF(ISBLANK(OFFSET('9. METAS'!$V$20,INT((ROW()-14)/2),0)),"",OFFSET('9. METAS'!$V$20,INT((ROW()-14)/2),0)))</f>
        <v/>
      </c>
      <c r="L41" s="245" t="str">
        <f ca="1">IF(MOD(ROW()-13,2)=0,IF(ISBLANK(OFFSET('12. SEGUIMIENTO 2027'!$P$14,INT((ROW()-13)/2),0)),"",OFFSET('12. SEGUIMIENTO 2027'!$P$14,INT((ROW()-13)/2),0)),IF(ISBLANK(OFFSET('9. METAS'!$W$20,INT((ROW()-14)/2),0)),"",OFFSET('9. METAS'!$W$20,INT((ROW()-14)/2),0)))</f>
        <v/>
      </c>
      <c r="M41" s="246" t="str">
        <f ca="1">IF(MOD(ROW()-13,2)=0,IF(ISBLANK(OFFSET('12. SEGUIMIENTO 2027'!$Q$14,INT((ROW()-13)/2),0)),"",OFFSET('12. SEGUIMIENTO 2027'!$Q$14,INT((ROW()-13)/2),0)),IF(ISBLANK(OFFSET('9. METAS'!$X$20,INT((ROW()-14)/2),0)),"",OFFSET('9. METAS'!$X$20,INT((ROW()-14)/2),0)))</f>
        <v/>
      </c>
      <c r="N41" s="1006" t="str">
        <f t="shared" ref="N41" ca="1" si="24">IFERROR(J41/J42,"ND")</f>
        <v>ND</v>
      </c>
      <c r="O41" s="1008" t="str">
        <f t="shared" ref="O41" ca="1" si="25">IFERROR(((J41+K41+L41)/H41),"ND")</f>
        <v>ND</v>
      </c>
      <c r="P41" s="1010"/>
    </row>
    <row r="42" spans="3:16">
      <c r="C42" s="1025"/>
      <c r="D42" s="1018"/>
      <c r="E42" s="1018"/>
      <c r="F42" s="1021"/>
      <c r="G42" s="1023"/>
      <c r="H42" s="1080"/>
      <c r="I42" s="1012"/>
      <c r="J42" s="244">
        <f ca="1">IF(MOD(ROW()-13,2)=0,IF(ISBLANK(OFFSET('12. SEGUIMIENTO 2027'!$N$14,INT((ROW()-13)/2),0)),"",OFFSET('12. SEGUIMIENTO 2027'!$N$14,INT((ROW()-13)/2),0)),IF(ISBLANK(OFFSET('9. METAS'!$U$20,INT((ROW()-14)/2),0)),"",OFFSET('9. METAS'!$U$20,INT((ROW()-14)/2),0)))</f>
        <v>25</v>
      </c>
      <c r="K42" s="245">
        <f ca="1">IF(MOD(ROW()-13,2)=0,IF(ISBLANK(OFFSET('12. SEGUIMIENTO 2027'!$O$14,INT((ROW()-13)/2),0)),"",OFFSET('12. SEGUIMIENTO 2027'!$O$14,INT((ROW()-13)/2),0)),IF(ISBLANK(OFFSET('9. METAS'!$V$20,INT((ROW()-14)/2),0)),"",OFFSET('9. METAS'!$V$20,INT((ROW()-14)/2),0)))</f>
        <v>25</v>
      </c>
      <c r="L42" s="245">
        <f ca="1">IF(MOD(ROW()-13,2)=0,IF(ISBLANK(OFFSET('12. SEGUIMIENTO 2027'!$P$14,INT((ROW()-13)/2),0)),"",OFFSET('12. SEGUIMIENTO 2027'!$P$14,INT((ROW()-13)/2),0)),IF(ISBLANK(OFFSET('9. METAS'!$W$20,INT((ROW()-14)/2),0)),"",OFFSET('9. METAS'!$W$20,INT((ROW()-14)/2),0)))</f>
        <v>25</v>
      </c>
      <c r="M42" s="246">
        <f ca="1">IF(MOD(ROW()-13,2)=0,IF(ISBLANK(OFFSET('12. SEGUIMIENTO 2027'!$Q$14,INT((ROW()-13)/2),0)),"",OFFSET('12. SEGUIMIENTO 2027'!$Q$14,INT((ROW()-13)/2),0)),IF(ISBLANK(OFFSET('9. METAS'!$X$20,INT((ROW()-14)/2),0)),"",OFFSET('9. METAS'!$X$20,INT((ROW()-14)/2),0)))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80">
        <f ca="1">IF(ISBLANK(OFFSET('9. METAS'!$L$20,INT((ROW()-13)/2),0)),"",OFFSET('9. METAS'!$L$20,INT((ROW()-13)/2),0))</f>
        <v>8</v>
      </c>
      <c r="I43" s="1004"/>
      <c r="J43" s="244" t="str">
        <f ca="1">IF(MOD(ROW()-13,2)=0,IF(ISBLANK(OFFSET('12. SEGUIMIENTO 2027'!$N$14,INT((ROW()-13)/2),0)),"",OFFSET('12. SEGUIMIENTO 2027'!$N$14,INT((ROW()-13)/2),0)),IF(ISBLANK(OFFSET('9. METAS'!$U$20,INT((ROW()-14)/2),0)),"",OFFSET('9. METAS'!$U$20,INT((ROW()-14)/2),0)))</f>
        <v/>
      </c>
      <c r="K43" s="245" t="str">
        <f ca="1">IF(MOD(ROW()-13,2)=0,IF(ISBLANK(OFFSET('12. SEGUIMIENTO 2027'!$O$14,INT((ROW()-13)/2),0)),"",OFFSET('12. SEGUIMIENTO 2027'!$O$14,INT((ROW()-13)/2),0)),IF(ISBLANK(OFFSET('9. METAS'!$V$20,INT((ROW()-14)/2),0)),"",OFFSET('9. METAS'!$V$20,INT((ROW()-14)/2),0)))</f>
        <v/>
      </c>
      <c r="L43" s="245" t="str">
        <f ca="1">IF(MOD(ROW()-13,2)=0,IF(ISBLANK(OFFSET('12. SEGUIMIENTO 2027'!$P$14,INT((ROW()-13)/2),0)),"",OFFSET('12. SEGUIMIENTO 2027'!$P$14,INT((ROW()-13)/2),0)),IF(ISBLANK(OFFSET('9. METAS'!$W$20,INT((ROW()-14)/2),0)),"",OFFSET('9. METAS'!$W$20,INT((ROW()-14)/2),0)))</f>
        <v/>
      </c>
      <c r="M43" s="246" t="str">
        <f ca="1">IF(MOD(ROW()-13,2)=0,IF(ISBLANK(OFFSET('12. SEGUIMIENTO 2027'!$Q$14,INT((ROW()-13)/2),0)),"",OFFSET('12. SEGUIMIENTO 2027'!$Q$14,INT((ROW()-13)/2),0)),IF(ISBLANK(OFFSET('9. METAS'!$X$20,INT((ROW()-14)/2),0)),"",OFFSET('9. METAS'!$X$20,INT((ROW()-14)/2),0)))</f>
        <v/>
      </c>
      <c r="N43" s="1006" t="str">
        <f t="shared" ref="N43" ca="1" si="26">IFERROR(J43/J44,"ND")</f>
        <v>ND</v>
      </c>
      <c r="O43" s="1008" t="str">
        <f t="shared" ref="O43" ca="1" si="27">IFERROR(((J43+K43+L43)/H43),"ND")</f>
        <v>ND</v>
      </c>
      <c r="P43" s="1010"/>
    </row>
    <row r="44" spans="3:16">
      <c r="C44" s="1025"/>
      <c r="D44" s="1018"/>
      <c r="E44" s="1018"/>
      <c r="F44" s="1021"/>
      <c r="G44" s="1023"/>
      <c r="H44" s="1080"/>
      <c r="I44" s="1012"/>
      <c r="J44" s="244">
        <f ca="1">IF(MOD(ROW()-13,2)=0,IF(ISBLANK(OFFSET('12. SEGUIMIENTO 2027'!$N$14,INT((ROW()-13)/2),0)),"",OFFSET('12. SEGUIMIENTO 2027'!$N$14,INT((ROW()-13)/2),0)),IF(ISBLANK(OFFSET('9. METAS'!$U$20,INT((ROW()-14)/2),0)),"",OFFSET('9. METAS'!$U$20,INT((ROW()-14)/2),0)))</f>
        <v>0</v>
      </c>
      <c r="K44" s="245">
        <f ca="1">IF(MOD(ROW()-13,2)=0,IF(ISBLANK(OFFSET('12. SEGUIMIENTO 2027'!$O$14,INT((ROW()-13)/2),0)),"",OFFSET('12. SEGUIMIENTO 2027'!$O$14,INT((ROW()-13)/2),0)),IF(ISBLANK(OFFSET('9. METAS'!$V$20,INT((ROW()-14)/2),0)),"",OFFSET('9. METAS'!$V$20,INT((ROW()-14)/2),0)))</f>
        <v>0</v>
      </c>
      <c r="L44" s="245">
        <f ca="1">IF(MOD(ROW()-13,2)=0,IF(ISBLANK(OFFSET('12. SEGUIMIENTO 2027'!$P$14,INT((ROW()-13)/2),0)),"",OFFSET('12. SEGUIMIENTO 2027'!$P$14,INT((ROW()-13)/2),0)),IF(ISBLANK(OFFSET('9. METAS'!$W$20,INT((ROW()-14)/2),0)),"",OFFSET('9. METAS'!$W$20,INT((ROW()-14)/2),0)))</f>
        <v>7</v>
      </c>
      <c r="M44" s="246">
        <f ca="1">IF(MOD(ROW()-13,2)=0,IF(ISBLANK(OFFSET('12. SEGUIMIENTO 2027'!$Q$14,INT((ROW()-13)/2),0)),"",OFFSET('12. SEGUIMIENTO 2027'!$Q$14,INT((ROW()-13)/2),0)),IF(ISBLANK(OFFSET('9. METAS'!$X$20,INT((ROW()-14)/2),0)),"",OFFSET('9. METAS'!$X$20,INT((ROW()-14)/2),0)))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80">
        <f ca="1">IF(ISBLANK(OFFSET('9. METAS'!$L$20,INT((ROW()-13)/2),0)),"",OFFSET('9. METAS'!$L$20,INT((ROW()-13)/2),0))</f>
        <v>468</v>
      </c>
      <c r="I45" s="1004"/>
      <c r="J45" s="244" t="str">
        <f ca="1">IF(MOD(ROW()-13,2)=0,IF(ISBLANK(OFFSET('12. SEGUIMIENTO 2027'!$N$14,INT((ROW()-13)/2),0)),"",OFFSET('12. SEGUIMIENTO 2027'!$N$14,INT((ROW()-13)/2),0)),IF(ISBLANK(OFFSET('9. METAS'!$U$20,INT((ROW()-14)/2),0)),"",OFFSET('9. METAS'!$U$20,INT((ROW()-14)/2),0)))</f>
        <v/>
      </c>
      <c r="K45" s="245" t="str">
        <f ca="1">IF(MOD(ROW()-13,2)=0,IF(ISBLANK(OFFSET('12. SEGUIMIENTO 2027'!$O$14,INT((ROW()-13)/2),0)),"",OFFSET('12. SEGUIMIENTO 2027'!$O$14,INT((ROW()-13)/2),0)),IF(ISBLANK(OFFSET('9. METAS'!$V$20,INT((ROW()-14)/2),0)),"",OFFSET('9. METAS'!$V$20,INT((ROW()-14)/2),0)))</f>
        <v/>
      </c>
      <c r="L45" s="245" t="str">
        <f ca="1">IF(MOD(ROW()-13,2)=0,IF(ISBLANK(OFFSET('12. SEGUIMIENTO 2027'!$P$14,INT((ROW()-13)/2),0)),"",OFFSET('12. SEGUIMIENTO 2027'!$P$14,INT((ROW()-13)/2),0)),IF(ISBLANK(OFFSET('9. METAS'!$W$20,INT((ROW()-14)/2),0)),"",OFFSET('9. METAS'!$W$20,INT((ROW()-14)/2),0)))</f>
        <v/>
      </c>
      <c r="M45" s="246" t="str">
        <f ca="1">IF(MOD(ROW()-13,2)=0,IF(ISBLANK(OFFSET('12. SEGUIMIENTO 2027'!$Q$14,INT((ROW()-13)/2),0)),"",OFFSET('12. SEGUIMIENTO 2027'!$Q$14,INT((ROW()-13)/2),0)),IF(ISBLANK(OFFSET('9. METAS'!$X$20,INT((ROW()-14)/2),0)),"",OFFSET('9. METAS'!$X$20,INT((ROW()-14)/2),0)))</f>
        <v/>
      </c>
      <c r="N45" s="1006" t="str">
        <f t="shared" ref="N45" ca="1" si="28">IFERROR(J45/J46,"ND")</f>
        <v>ND</v>
      </c>
      <c r="O45" s="1008" t="str">
        <f t="shared" ref="O45" ca="1" si="29">IFERROR(((J45+K45+L45)/H45),"ND")</f>
        <v>ND</v>
      </c>
      <c r="P45" s="1010"/>
    </row>
    <row r="46" spans="3:16">
      <c r="C46" s="1025"/>
      <c r="D46" s="1018"/>
      <c r="E46" s="1018"/>
      <c r="F46" s="1021"/>
      <c r="G46" s="1023"/>
      <c r="H46" s="1080"/>
      <c r="I46" s="1012"/>
      <c r="J46" s="244">
        <f ca="1">IF(MOD(ROW()-13,2)=0,IF(ISBLANK(OFFSET('12. SEGUIMIENTO 2027'!$N$14,INT((ROW()-13)/2),0)),"",OFFSET('12. SEGUIMIENTO 2027'!$N$14,INT((ROW()-13)/2),0)),IF(ISBLANK(OFFSET('9. METAS'!$U$20,INT((ROW()-14)/2),0)),"",OFFSET('9. METAS'!$U$20,INT((ROW()-14)/2),0)))</f>
        <v>81</v>
      </c>
      <c r="K46" s="245">
        <f ca="1">IF(MOD(ROW()-13,2)=0,IF(ISBLANK(OFFSET('12. SEGUIMIENTO 2027'!$O$14,INT((ROW()-13)/2),0)),"",OFFSET('12. SEGUIMIENTO 2027'!$O$14,INT((ROW()-13)/2),0)),IF(ISBLANK(OFFSET('9. METAS'!$V$20,INT((ROW()-14)/2),0)),"",OFFSET('9. METAS'!$V$20,INT((ROW()-14)/2),0)))</f>
        <v>130</v>
      </c>
      <c r="L46" s="245">
        <f ca="1">IF(MOD(ROW()-13,2)=0,IF(ISBLANK(OFFSET('12. SEGUIMIENTO 2027'!$P$14,INT((ROW()-13)/2),0)),"",OFFSET('12. SEGUIMIENTO 2027'!$P$14,INT((ROW()-13)/2),0)),IF(ISBLANK(OFFSET('9. METAS'!$W$20,INT((ROW()-14)/2),0)),"",OFFSET('9. METAS'!$W$20,INT((ROW()-14)/2),0)))</f>
        <v>129</v>
      </c>
      <c r="M46" s="246">
        <f ca="1">IF(MOD(ROW()-13,2)=0,IF(ISBLANK(OFFSET('12. SEGUIMIENTO 2027'!$Q$14,INT((ROW()-13)/2),0)),"",OFFSET('12. SEGUIMIENTO 2027'!$Q$14,INT((ROW()-13)/2),0)),IF(ISBLANK(OFFSET('9. METAS'!$X$20,INT((ROW()-14)/2),0)),"",OFFSET('9. METAS'!$X$20,INT((ROW()-14)/2),0)))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80" t="str">
        <f ca="1">IF(ISBLANK(OFFSET('9. METAS'!$L$20,INT((ROW()-13)/2),0)),"",OFFSET('9. METAS'!$L$20,INT((ROW()-13)/2),0))</f>
        <v/>
      </c>
      <c r="I47" s="1004"/>
      <c r="J47" s="244" t="str">
        <f ca="1">IF(MOD(ROW()-13,2)=0,IF(ISBLANK(OFFSET('12. SEGUIMIENTO 2027'!$N$14,INT((ROW()-13)/2),0)),"",OFFSET('12. SEGUIMIENTO 2027'!$N$14,INT((ROW()-13)/2),0)),IF(ISBLANK(OFFSET('9. METAS'!$U$20,INT((ROW()-14)/2),0)),"",OFFSET('9. METAS'!$U$20,INT((ROW()-14)/2),0)))</f>
        <v/>
      </c>
      <c r="K47" s="245" t="str">
        <f ca="1">IF(MOD(ROW()-13,2)=0,IF(ISBLANK(OFFSET('12. SEGUIMIENTO 2027'!$O$14,INT((ROW()-13)/2),0)),"",OFFSET('12. SEGUIMIENTO 2027'!$O$14,INT((ROW()-13)/2),0)),IF(ISBLANK(OFFSET('9. METAS'!$V$20,INT((ROW()-14)/2),0)),"",OFFSET('9. METAS'!$V$20,INT((ROW()-14)/2),0)))</f>
        <v/>
      </c>
      <c r="L47" s="245" t="str">
        <f ca="1">IF(MOD(ROW()-13,2)=0,IF(ISBLANK(OFFSET('12. SEGUIMIENTO 2027'!$P$14,INT((ROW()-13)/2),0)),"",OFFSET('12. SEGUIMIENTO 2027'!$P$14,INT((ROW()-13)/2),0)),IF(ISBLANK(OFFSET('9. METAS'!$W$20,INT((ROW()-14)/2),0)),"",OFFSET('9. METAS'!$W$20,INT((ROW()-14)/2),0)))</f>
        <v/>
      </c>
      <c r="M47" s="246" t="str">
        <f ca="1">IF(MOD(ROW()-13,2)=0,IF(ISBLANK(OFFSET('12. SEGUIMIENTO 2027'!$Q$14,INT((ROW()-13)/2),0)),"",OFFSET('12. SEGUIMIENTO 2027'!$Q$14,INT((ROW()-13)/2),0)),IF(ISBLANK(OFFSET('9. METAS'!$X$20,INT((ROW()-14)/2),0)),"",OFFSET('9. METAS'!$X$20,INT((ROW()-14)/2),0)))</f>
        <v/>
      </c>
      <c r="N47" s="1006" t="str">
        <f t="shared" ref="N47" ca="1" si="30">IFERROR(J47/J48,"ND")</f>
        <v>ND</v>
      </c>
      <c r="O47" s="1008" t="str">
        <f t="shared" ref="O47" ca="1" si="31">IFERROR(((J47+K47+L47)/H47),"ND")</f>
        <v>ND</v>
      </c>
      <c r="P47" s="1010"/>
    </row>
    <row r="48" spans="3:16">
      <c r="C48" s="1025"/>
      <c r="D48" s="1018"/>
      <c r="E48" s="1018"/>
      <c r="F48" s="1021"/>
      <c r="G48" s="1023"/>
      <c r="H48" s="1080"/>
      <c r="I48" s="1012"/>
      <c r="J48" s="244" t="str">
        <f ca="1">IF(MOD(ROW()-13,2)=0,IF(ISBLANK(OFFSET('12. SEGUIMIENTO 2027'!$N$14,INT((ROW()-13)/2),0)),"",OFFSET('12. SEGUIMIENTO 2027'!$N$14,INT((ROW()-13)/2),0)),IF(ISBLANK(OFFSET('9. METAS'!$U$20,INT((ROW()-14)/2),0)),"",OFFSET('9. METAS'!$U$20,INT((ROW()-14)/2),0)))</f>
        <v/>
      </c>
      <c r="K48" s="245" t="str">
        <f ca="1">IF(MOD(ROW()-13,2)=0,IF(ISBLANK(OFFSET('12. SEGUIMIENTO 2027'!$O$14,INT((ROW()-13)/2),0)),"",OFFSET('12. SEGUIMIENTO 2027'!$O$14,INT((ROW()-13)/2),0)),IF(ISBLANK(OFFSET('9. METAS'!$V$20,INT((ROW()-14)/2),0)),"",OFFSET('9. METAS'!$V$20,INT((ROW()-14)/2),0)))</f>
        <v/>
      </c>
      <c r="L48" s="245" t="str">
        <f ca="1">IF(MOD(ROW()-13,2)=0,IF(ISBLANK(OFFSET('12. SEGUIMIENTO 2027'!$P$14,INT((ROW()-13)/2),0)),"",OFFSET('12. SEGUIMIENTO 2027'!$P$14,INT((ROW()-13)/2),0)),IF(ISBLANK(OFFSET('9. METAS'!$W$20,INT((ROW()-14)/2),0)),"",OFFSET('9. METAS'!$W$20,INT((ROW()-14)/2),0)))</f>
        <v/>
      </c>
      <c r="M48" s="246" t="str">
        <f ca="1">IF(MOD(ROW()-13,2)=0,IF(ISBLANK(OFFSET('12. SEGUIMIENTO 2027'!$Q$14,INT((ROW()-13)/2),0)),"",OFFSET('12. SEGUIMIENTO 2027'!$Q$14,INT((ROW()-13)/2),0)),IF(ISBLANK(OFFSET('9. METAS'!$X$20,INT((ROW()-14)/2),0)),"",OFFSET('9. METAS'!$X$20,INT((ROW()-14)/2),0)))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80" t="str">
        <f ca="1">IF(ISBLANK(OFFSET('9. METAS'!$L$20,INT((ROW()-13)/2),0)),"",OFFSET('9. METAS'!$L$20,INT((ROW()-13)/2),0))</f>
        <v/>
      </c>
      <c r="I49" s="1004"/>
      <c r="J49" s="244" t="str">
        <f ca="1">IF(MOD(ROW()-13,2)=0,IF(ISBLANK(OFFSET('12. SEGUIMIENTO 2027'!$N$14,INT((ROW()-13)/2),0)),"",OFFSET('12. SEGUIMIENTO 2027'!$N$14,INT((ROW()-13)/2),0)),IF(ISBLANK(OFFSET('9. METAS'!$U$20,INT((ROW()-14)/2),0)),"",OFFSET('9. METAS'!$U$20,INT((ROW()-14)/2),0)))</f>
        <v/>
      </c>
      <c r="K49" s="245" t="str">
        <f ca="1">IF(MOD(ROW()-13,2)=0,IF(ISBLANK(OFFSET('12. SEGUIMIENTO 2027'!$O$14,INT((ROW()-13)/2),0)),"",OFFSET('12. SEGUIMIENTO 2027'!$O$14,INT((ROW()-13)/2),0)),IF(ISBLANK(OFFSET('9. METAS'!$V$20,INT((ROW()-14)/2),0)),"",OFFSET('9. METAS'!$V$20,INT((ROW()-14)/2),0)))</f>
        <v/>
      </c>
      <c r="L49" s="245" t="str">
        <f ca="1">IF(MOD(ROW()-13,2)=0,IF(ISBLANK(OFFSET('12. SEGUIMIENTO 2027'!$P$14,INT((ROW()-13)/2),0)),"",OFFSET('12. SEGUIMIENTO 2027'!$P$14,INT((ROW()-13)/2),0)),IF(ISBLANK(OFFSET('9. METAS'!$W$20,INT((ROW()-14)/2),0)),"",OFFSET('9. METAS'!$W$20,INT((ROW()-14)/2),0)))</f>
        <v/>
      </c>
      <c r="M49" s="246" t="str">
        <f ca="1">IF(MOD(ROW()-13,2)=0,IF(ISBLANK(OFFSET('12. SEGUIMIENTO 2027'!$Q$14,INT((ROW()-13)/2),0)),"",OFFSET('12. SEGUIMIENTO 2027'!$Q$14,INT((ROW()-13)/2),0)),IF(ISBLANK(OFFSET('9. METAS'!$X$20,INT((ROW()-14)/2),0)),"",OFFSET('9. METAS'!$X$20,INT((ROW()-14)/2),0)))</f>
        <v/>
      </c>
      <c r="N49" s="1006" t="str">
        <f t="shared" ref="N49" ca="1" si="32">IFERROR(J49/J50,"ND")</f>
        <v>ND</v>
      </c>
      <c r="O49" s="1008" t="str">
        <f t="shared" ref="O49" ca="1" si="33">IFERROR(((J49+K49+L49)/H49),"ND")</f>
        <v>ND</v>
      </c>
      <c r="P49" s="1010"/>
    </row>
    <row r="50" spans="3:16">
      <c r="C50" s="1025"/>
      <c r="D50" s="1018"/>
      <c r="E50" s="1018"/>
      <c r="F50" s="1021"/>
      <c r="G50" s="1023"/>
      <c r="H50" s="1080"/>
      <c r="I50" s="1012"/>
      <c r="J50" s="244" t="str">
        <f ca="1">IF(MOD(ROW()-13,2)=0,IF(ISBLANK(OFFSET('12. SEGUIMIENTO 2027'!$N$14,INT((ROW()-13)/2),0)),"",OFFSET('12. SEGUIMIENTO 2027'!$N$14,INT((ROW()-13)/2),0)),IF(ISBLANK(OFFSET('9. METAS'!$U$20,INT((ROW()-14)/2),0)),"",OFFSET('9. METAS'!$U$20,INT((ROW()-14)/2),0)))</f>
        <v/>
      </c>
      <c r="K50" s="245" t="str">
        <f ca="1">IF(MOD(ROW()-13,2)=0,IF(ISBLANK(OFFSET('12. SEGUIMIENTO 2027'!$O$14,INT((ROW()-13)/2),0)),"",OFFSET('12. SEGUIMIENTO 2027'!$O$14,INT((ROW()-13)/2),0)),IF(ISBLANK(OFFSET('9. METAS'!$V$20,INT((ROW()-14)/2),0)),"",OFFSET('9. METAS'!$V$20,INT((ROW()-14)/2),0)))</f>
        <v/>
      </c>
      <c r="L50" s="245" t="str">
        <f ca="1">IF(MOD(ROW()-13,2)=0,IF(ISBLANK(OFFSET('12. SEGUIMIENTO 2027'!$P$14,INT((ROW()-13)/2),0)),"",OFFSET('12. SEGUIMIENTO 2027'!$P$14,INT((ROW()-13)/2),0)),IF(ISBLANK(OFFSET('9. METAS'!$W$20,INT((ROW()-14)/2),0)),"",OFFSET('9. METAS'!$W$20,INT((ROW()-14)/2),0)))</f>
        <v/>
      </c>
      <c r="M50" s="246" t="str">
        <f ca="1">IF(MOD(ROW()-13,2)=0,IF(ISBLANK(OFFSET('12. SEGUIMIENTO 2027'!$Q$14,INT((ROW()-13)/2),0)),"",OFFSET('12. SEGUIMIENTO 2027'!$Q$14,INT((ROW()-13)/2),0)),IF(ISBLANK(OFFSET('9. METAS'!$X$20,INT((ROW()-14)/2),0)),"",OFFSET('9. METAS'!$X$20,INT((ROW()-14)/2),0)))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80" t="str">
        <f ca="1">IF(ISBLANK(OFFSET('9. METAS'!$L$20,INT((ROW()-13)/2),0)),"",OFFSET('9. METAS'!$L$20,INT((ROW()-13)/2),0))</f>
        <v/>
      </c>
      <c r="I51" s="1004"/>
      <c r="J51" s="244" t="str">
        <f ca="1">IF(MOD(ROW()-13,2)=0,IF(ISBLANK(OFFSET('12. SEGUIMIENTO 2027'!$N$14,INT((ROW()-13)/2),0)),"",OFFSET('12. SEGUIMIENTO 2027'!$N$14,INT((ROW()-13)/2),0)),IF(ISBLANK(OFFSET('9. METAS'!$U$20,INT((ROW()-14)/2),0)),"",OFFSET('9. METAS'!$U$20,INT((ROW()-14)/2),0)))</f>
        <v/>
      </c>
      <c r="K51" s="245" t="str">
        <f ca="1">IF(MOD(ROW()-13,2)=0,IF(ISBLANK(OFFSET('12. SEGUIMIENTO 2027'!$O$14,INT((ROW()-13)/2),0)),"",OFFSET('12. SEGUIMIENTO 2027'!$O$14,INT((ROW()-13)/2),0)),IF(ISBLANK(OFFSET('9. METAS'!$V$20,INT((ROW()-14)/2),0)),"",OFFSET('9. METAS'!$V$20,INT((ROW()-14)/2),0)))</f>
        <v/>
      </c>
      <c r="L51" s="245" t="str">
        <f ca="1">IF(MOD(ROW()-13,2)=0,IF(ISBLANK(OFFSET('12. SEGUIMIENTO 2027'!$P$14,INT((ROW()-13)/2),0)),"",OFFSET('12. SEGUIMIENTO 2027'!$P$14,INT((ROW()-13)/2),0)),IF(ISBLANK(OFFSET('9. METAS'!$W$20,INT((ROW()-14)/2),0)),"",OFFSET('9. METAS'!$W$20,INT((ROW()-14)/2),0)))</f>
        <v/>
      </c>
      <c r="M51" s="246" t="str">
        <f ca="1">IF(MOD(ROW()-13,2)=0,IF(ISBLANK(OFFSET('12. SEGUIMIENTO 2027'!$Q$14,INT((ROW()-13)/2),0)),"",OFFSET('12. SEGUIMIENTO 2027'!$Q$14,INT((ROW()-13)/2),0)),IF(ISBLANK(OFFSET('9. METAS'!$X$20,INT((ROW()-14)/2),0)),"",OFFSET('9. METAS'!$X$20,INT((ROW()-14)/2),0)))</f>
        <v/>
      </c>
      <c r="N51" s="1006" t="str">
        <f t="shared" ref="N51" ca="1" si="34">IFERROR(J51/J52,"ND")</f>
        <v>ND</v>
      </c>
      <c r="O51" s="1008" t="str">
        <f t="shared" ref="O51" ca="1" si="35">IFERROR(((J51+K51+L51)/H51),"ND")</f>
        <v>ND</v>
      </c>
      <c r="P51" s="1010"/>
    </row>
    <row r="52" spans="3:16">
      <c r="C52" s="1025"/>
      <c r="D52" s="1018"/>
      <c r="E52" s="1018"/>
      <c r="F52" s="1021"/>
      <c r="G52" s="1023"/>
      <c r="H52" s="1080"/>
      <c r="I52" s="1012"/>
      <c r="J52" s="244" t="str">
        <f ca="1">IF(MOD(ROW()-13,2)=0,IF(ISBLANK(OFFSET('12. SEGUIMIENTO 2027'!$N$14,INT((ROW()-13)/2),0)),"",OFFSET('12. SEGUIMIENTO 2027'!$N$14,INT((ROW()-13)/2),0)),IF(ISBLANK(OFFSET('9. METAS'!$U$20,INT((ROW()-14)/2),0)),"",OFFSET('9. METAS'!$U$20,INT((ROW()-14)/2),0)))</f>
        <v/>
      </c>
      <c r="K52" s="245" t="str">
        <f ca="1">IF(MOD(ROW()-13,2)=0,IF(ISBLANK(OFFSET('12. SEGUIMIENTO 2027'!$O$14,INT((ROW()-13)/2),0)),"",OFFSET('12. SEGUIMIENTO 2027'!$O$14,INT((ROW()-13)/2),0)),IF(ISBLANK(OFFSET('9. METAS'!$V$20,INT((ROW()-14)/2),0)),"",OFFSET('9. METAS'!$V$20,INT((ROW()-14)/2),0)))</f>
        <v/>
      </c>
      <c r="L52" s="245" t="str">
        <f ca="1">IF(MOD(ROW()-13,2)=0,IF(ISBLANK(OFFSET('12. SEGUIMIENTO 2027'!$P$14,INT((ROW()-13)/2),0)),"",OFFSET('12. SEGUIMIENTO 2027'!$P$14,INT((ROW()-13)/2),0)),IF(ISBLANK(OFFSET('9. METAS'!$W$20,INT((ROW()-14)/2),0)),"",OFFSET('9. METAS'!$W$20,INT((ROW()-14)/2),0)))</f>
        <v/>
      </c>
      <c r="M52" s="246" t="str">
        <f ca="1">IF(MOD(ROW()-13,2)=0,IF(ISBLANK(OFFSET('12. SEGUIMIENTO 2027'!$Q$14,INT((ROW()-13)/2),0)),"",OFFSET('12. SEGUIMIENTO 2027'!$Q$14,INT((ROW()-13)/2),0)),IF(ISBLANK(OFFSET('9. METAS'!$X$20,INT((ROW()-14)/2),0)),"",OFFSET('9. METAS'!$X$20,INT((ROW()-14)/2),0)))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80">
        <f ca="1">IF(ISBLANK(OFFSET('9. METAS'!$L$20,INT((ROW()-13)/2),0)),"",OFFSET('9. METAS'!$L$20,INT((ROW()-13)/2),0))</f>
        <v>100</v>
      </c>
      <c r="I53" s="1004"/>
      <c r="J53" s="244" t="str">
        <f ca="1">IF(MOD(ROW()-13,2)=0,IF(ISBLANK(OFFSET('12. SEGUIMIENTO 2027'!$N$14,INT((ROW()-13)/2),0)),"",OFFSET('12. SEGUIMIENTO 2027'!$N$14,INT((ROW()-13)/2),0)),IF(ISBLANK(OFFSET('9. METAS'!$U$20,INT((ROW()-14)/2),0)),"",OFFSET('9. METAS'!$U$20,INT((ROW()-14)/2),0)))</f>
        <v/>
      </c>
      <c r="K53" s="245" t="str">
        <f ca="1">IF(MOD(ROW()-13,2)=0,IF(ISBLANK(OFFSET('12. SEGUIMIENTO 2027'!$O$14,INT((ROW()-13)/2),0)),"",OFFSET('12. SEGUIMIENTO 2027'!$O$14,INT((ROW()-13)/2),0)),IF(ISBLANK(OFFSET('9. METAS'!$V$20,INT((ROW()-14)/2),0)),"",OFFSET('9. METAS'!$V$20,INT((ROW()-14)/2),0)))</f>
        <v/>
      </c>
      <c r="L53" s="245" t="str">
        <f ca="1">IF(MOD(ROW()-13,2)=0,IF(ISBLANK(OFFSET('12. SEGUIMIENTO 2027'!$P$14,INT((ROW()-13)/2),0)),"",OFFSET('12. SEGUIMIENTO 2027'!$P$14,INT((ROW()-13)/2),0)),IF(ISBLANK(OFFSET('9. METAS'!$W$20,INT((ROW()-14)/2),0)),"",OFFSET('9. METAS'!$W$20,INT((ROW()-14)/2),0)))</f>
        <v/>
      </c>
      <c r="M53" s="246" t="str">
        <f ca="1">IF(MOD(ROW()-13,2)=0,IF(ISBLANK(OFFSET('12. SEGUIMIENTO 2027'!$Q$14,INT((ROW()-13)/2),0)),"",OFFSET('12. SEGUIMIENTO 2027'!$Q$14,INT((ROW()-13)/2),0)),IF(ISBLANK(OFFSET('9. METAS'!$X$20,INT((ROW()-14)/2),0)),"",OFFSET('9. METAS'!$X$20,INT((ROW()-14)/2),0)))</f>
        <v/>
      </c>
      <c r="N53" s="1006" t="str">
        <f t="shared" ref="N53" ca="1" si="36">IFERROR(J53/J54,"ND")</f>
        <v>ND</v>
      </c>
      <c r="O53" s="1008" t="str">
        <f t="shared" ref="O53" ca="1" si="37">IFERROR(((J53+K53+L53)/H53),"ND")</f>
        <v>ND</v>
      </c>
      <c r="P53" s="1010"/>
    </row>
    <row r="54" spans="3:16">
      <c r="C54" s="1025"/>
      <c r="D54" s="1018"/>
      <c r="E54" s="1018"/>
      <c r="F54" s="1021"/>
      <c r="G54" s="1023"/>
      <c r="H54" s="1080"/>
      <c r="I54" s="1012"/>
      <c r="J54" s="244">
        <f ca="1">IF(MOD(ROW()-13,2)=0,IF(ISBLANK(OFFSET('12. SEGUIMIENTO 2027'!$N$14,INT((ROW()-13)/2),0)),"",OFFSET('12. SEGUIMIENTO 2027'!$N$14,INT((ROW()-13)/2),0)),IF(ISBLANK(OFFSET('9. METAS'!$U$20,INT((ROW()-14)/2),0)),"",OFFSET('9. METAS'!$U$20,INT((ROW()-14)/2),0)))</f>
        <v>25</v>
      </c>
      <c r="K54" s="245">
        <f ca="1">IF(MOD(ROW()-13,2)=0,IF(ISBLANK(OFFSET('12. SEGUIMIENTO 2027'!$O$14,INT((ROW()-13)/2),0)),"",OFFSET('12. SEGUIMIENTO 2027'!$O$14,INT((ROW()-13)/2),0)),IF(ISBLANK(OFFSET('9. METAS'!$V$20,INT((ROW()-14)/2),0)),"",OFFSET('9. METAS'!$V$20,INT((ROW()-14)/2),0)))</f>
        <v>25</v>
      </c>
      <c r="L54" s="245">
        <f ca="1">IF(MOD(ROW()-13,2)=0,IF(ISBLANK(OFFSET('12. SEGUIMIENTO 2027'!$P$14,INT((ROW()-13)/2),0)),"",OFFSET('12. SEGUIMIENTO 2027'!$P$14,INT((ROW()-13)/2),0)),IF(ISBLANK(OFFSET('9. METAS'!$W$20,INT((ROW()-14)/2),0)),"",OFFSET('9. METAS'!$W$20,INT((ROW()-14)/2),0)))</f>
        <v>25</v>
      </c>
      <c r="M54" s="246">
        <f ca="1">IF(MOD(ROW()-13,2)=0,IF(ISBLANK(OFFSET('12. SEGUIMIENTO 2027'!$Q$14,INT((ROW()-13)/2),0)),"",OFFSET('12. SEGUIMIENTO 2027'!$Q$14,INT((ROW()-13)/2),0)),IF(ISBLANK(OFFSET('9. METAS'!$X$20,INT((ROW()-14)/2),0)),"",OFFSET('9. METAS'!$X$20,INT((ROW()-14)/2),0)))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80">
        <f ca="1">IF(ISBLANK(OFFSET('9. METAS'!$L$20,INT((ROW()-13)/2),0)),"",OFFSET('9. METAS'!$L$20,INT((ROW()-13)/2),0))</f>
        <v>202</v>
      </c>
      <c r="I55" s="1004"/>
      <c r="J55" s="244" t="str">
        <f ca="1">IF(MOD(ROW()-13,2)=0,IF(ISBLANK(OFFSET('12. SEGUIMIENTO 2027'!$N$14,INT((ROW()-13)/2),0)),"",OFFSET('12. SEGUIMIENTO 2027'!$N$14,INT((ROW()-13)/2),0)),IF(ISBLANK(OFFSET('9. METAS'!$U$20,INT((ROW()-14)/2),0)),"",OFFSET('9. METAS'!$U$20,INT((ROW()-14)/2),0)))</f>
        <v/>
      </c>
      <c r="K55" s="245" t="str">
        <f ca="1">IF(MOD(ROW()-13,2)=0,IF(ISBLANK(OFFSET('12. SEGUIMIENTO 2027'!$O$14,INT((ROW()-13)/2),0)),"",OFFSET('12. SEGUIMIENTO 2027'!$O$14,INT((ROW()-13)/2),0)),IF(ISBLANK(OFFSET('9. METAS'!$V$20,INT((ROW()-14)/2),0)),"",OFFSET('9. METAS'!$V$20,INT((ROW()-14)/2),0)))</f>
        <v/>
      </c>
      <c r="L55" s="245" t="str">
        <f ca="1">IF(MOD(ROW()-13,2)=0,IF(ISBLANK(OFFSET('12. SEGUIMIENTO 2027'!$P$14,INT((ROW()-13)/2),0)),"",OFFSET('12. SEGUIMIENTO 2027'!$P$14,INT((ROW()-13)/2),0)),IF(ISBLANK(OFFSET('9. METAS'!$W$20,INT((ROW()-14)/2),0)),"",OFFSET('9. METAS'!$W$20,INT((ROW()-14)/2),0)))</f>
        <v/>
      </c>
      <c r="M55" s="246" t="str">
        <f ca="1">IF(MOD(ROW()-13,2)=0,IF(ISBLANK(OFFSET('12. SEGUIMIENTO 2027'!$Q$14,INT((ROW()-13)/2),0)),"",OFFSET('12. SEGUIMIENTO 2027'!$Q$14,INT((ROW()-13)/2),0)),IF(ISBLANK(OFFSET('9. METAS'!$X$20,INT((ROW()-14)/2),0)),"",OFFSET('9. METAS'!$X$20,INT((ROW()-14)/2),0)))</f>
        <v/>
      </c>
      <c r="N55" s="1006" t="str">
        <f t="shared" ref="N55" ca="1" si="38">IFERROR(J55/J56,"ND")</f>
        <v>ND</v>
      </c>
      <c r="O55" s="1008" t="str">
        <f t="shared" ref="O55" ca="1" si="39">IFERROR(((J55+K55+L55)/H55),"ND")</f>
        <v>ND</v>
      </c>
      <c r="P55" s="1010"/>
    </row>
    <row r="56" spans="3:16">
      <c r="C56" s="1025"/>
      <c r="D56" s="1018"/>
      <c r="E56" s="1018"/>
      <c r="F56" s="1021"/>
      <c r="G56" s="1023"/>
      <c r="H56" s="1080"/>
      <c r="I56" s="1012"/>
      <c r="J56" s="244">
        <f ca="1">IF(MOD(ROW()-13,2)=0,IF(ISBLANK(OFFSET('12. SEGUIMIENTO 2027'!$N$14,INT((ROW()-13)/2),0)),"",OFFSET('12. SEGUIMIENTO 2027'!$N$14,INT((ROW()-13)/2),0)),IF(ISBLANK(OFFSET('9. METAS'!$U$20,INT((ROW()-14)/2),0)),"",OFFSET('9. METAS'!$U$20,INT((ROW()-14)/2),0)))</f>
        <v>61</v>
      </c>
      <c r="K56" s="245">
        <f ca="1">IF(MOD(ROW()-13,2)=0,IF(ISBLANK(OFFSET('12. SEGUIMIENTO 2027'!$O$14,INT((ROW()-13)/2),0)),"",OFFSET('12. SEGUIMIENTO 2027'!$O$14,INT((ROW()-13)/2),0)),IF(ISBLANK(OFFSET('9. METAS'!$V$20,INT((ROW()-14)/2),0)),"",OFFSET('9. METAS'!$V$20,INT((ROW()-14)/2),0)))</f>
        <v>35</v>
      </c>
      <c r="L56" s="245">
        <f ca="1">IF(MOD(ROW()-13,2)=0,IF(ISBLANK(OFFSET('12. SEGUIMIENTO 2027'!$P$14,INT((ROW()-13)/2),0)),"",OFFSET('12. SEGUIMIENTO 2027'!$P$14,INT((ROW()-13)/2),0)),IF(ISBLANK(OFFSET('9. METAS'!$W$20,INT((ROW()-14)/2),0)),"",OFFSET('9. METAS'!$W$20,INT((ROW()-14)/2),0)))</f>
        <v>58</v>
      </c>
      <c r="M56" s="246">
        <f ca="1">IF(MOD(ROW()-13,2)=0,IF(ISBLANK(OFFSET('12. SEGUIMIENTO 2027'!$Q$14,INT((ROW()-13)/2),0)),"",OFFSET('12. SEGUIMIENTO 2027'!$Q$14,INT((ROW()-13)/2),0)),IF(ISBLANK(OFFSET('9. METAS'!$X$20,INT((ROW()-14)/2),0)),"",OFFSET('9. METAS'!$X$20,INT((ROW()-14)/2),0)))</f>
        <v>48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80" t="str">
        <f ca="1">IF(ISBLANK(OFFSET('9. METAS'!$L$20,INT((ROW()-13)/2),0)),"",OFFSET('9. METAS'!$L$20,INT((ROW()-13)/2),0))</f>
        <v/>
      </c>
      <c r="I57" s="1004"/>
      <c r="J57" s="244" t="str">
        <f ca="1">IF(MOD(ROW()-13,2)=0,IF(ISBLANK(OFFSET('12. SEGUIMIENTO 2027'!$N$14,INT((ROW()-13)/2),0)),"",OFFSET('12. SEGUIMIENTO 2027'!$N$14,INT((ROW()-13)/2),0)),IF(ISBLANK(OFFSET('9. METAS'!$U$20,INT((ROW()-14)/2),0)),"",OFFSET('9. METAS'!$U$20,INT((ROW()-14)/2),0)))</f>
        <v/>
      </c>
      <c r="K57" s="245" t="str">
        <f ca="1">IF(MOD(ROW()-13,2)=0,IF(ISBLANK(OFFSET('12. SEGUIMIENTO 2027'!$O$14,INT((ROW()-13)/2),0)),"",OFFSET('12. SEGUIMIENTO 2027'!$O$14,INT((ROW()-13)/2),0)),IF(ISBLANK(OFFSET('9. METAS'!$V$20,INT((ROW()-14)/2),0)),"",OFFSET('9. METAS'!$V$20,INT((ROW()-14)/2),0)))</f>
        <v/>
      </c>
      <c r="L57" s="245" t="str">
        <f ca="1">IF(MOD(ROW()-13,2)=0,IF(ISBLANK(OFFSET('12. SEGUIMIENTO 2027'!$P$14,INT((ROW()-13)/2),0)),"",OFFSET('12. SEGUIMIENTO 2027'!$P$14,INT((ROW()-13)/2),0)),IF(ISBLANK(OFFSET('9. METAS'!$W$20,INT((ROW()-14)/2),0)),"",OFFSET('9. METAS'!$W$20,INT((ROW()-14)/2),0)))</f>
        <v/>
      </c>
      <c r="M57" s="246" t="str">
        <f ca="1">IF(MOD(ROW()-13,2)=0,IF(ISBLANK(OFFSET('12. SEGUIMIENTO 2027'!$Q$14,INT((ROW()-13)/2),0)),"",OFFSET('12. SEGUIMIENTO 2027'!$Q$14,INT((ROW()-13)/2),0)),IF(ISBLANK(OFFSET('9. METAS'!$X$20,INT((ROW()-14)/2),0)),"",OFFSET('9. METAS'!$X$20,INT((ROW()-14)/2),0)))</f>
        <v/>
      </c>
      <c r="N57" s="1006" t="str">
        <f t="shared" ref="N57" ca="1" si="40">IFERROR(J57/J58,"ND")</f>
        <v>ND</v>
      </c>
      <c r="O57" s="1008" t="str">
        <f t="shared" ref="O57" ca="1" si="41">IFERROR(((J57+K57+L57)/H57),"ND")</f>
        <v>ND</v>
      </c>
      <c r="P57" s="1010"/>
    </row>
    <row r="58" spans="3:16">
      <c r="C58" s="1025"/>
      <c r="D58" s="1018"/>
      <c r="E58" s="1018"/>
      <c r="F58" s="1021"/>
      <c r="G58" s="1023"/>
      <c r="H58" s="1080"/>
      <c r="I58" s="1012"/>
      <c r="J58" s="244" t="str">
        <f ca="1">IF(MOD(ROW()-13,2)=0,IF(ISBLANK(OFFSET('12. SEGUIMIENTO 2027'!$N$14,INT((ROW()-13)/2),0)),"",OFFSET('12. SEGUIMIENTO 2027'!$N$14,INT((ROW()-13)/2),0)),IF(ISBLANK(OFFSET('9. METAS'!$U$20,INT((ROW()-14)/2),0)),"",OFFSET('9. METAS'!$U$20,INT((ROW()-14)/2),0)))</f>
        <v/>
      </c>
      <c r="K58" s="245" t="str">
        <f ca="1">IF(MOD(ROW()-13,2)=0,IF(ISBLANK(OFFSET('12. SEGUIMIENTO 2027'!$O$14,INT((ROW()-13)/2),0)),"",OFFSET('12. SEGUIMIENTO 2027'!$O$14,INT((ROW()-13)/2),0)),IF(ISBLANK(OFFSET('9. METAS'!$V$20,INT((ROW()-14)/2),0)),"",OFFSET('9. METAS'!$V$20,INT((ROW()-14)/2),0)))</f>
        <v/>
      </c>
      <c r="L58" s="245" t="str">
        <f ca="1">IF(MOD(ROW()-13,2)=0,IF(ISBLANK(OFFSET('12. SEGUIMIENTO 2027'!$P$14,INT((ROW()-13)/2),0)),"",OFFSET('12. SEGUIMIENTO 2027'!$P$14,INT((ROW()-13)/2),0)),IF(ISBLANK(OFFSET('9. METAS'!$W$20,INT((ROW()-14)/2),0)),"",OFFSET('9. METAS'!$W$20,INT((ROW()-14)/2),0)))</f>
        <v/>
      </c>
      <c r="M58" s="246" t="str">
        <f ca="1">IF(MOD(ROW()-13,2)=0,IF(ISBLANK(OFFSET('12. SEGUIMIENTO 2027'!$Q$14,INT((ROW()-13)/2),0)),"",OFFSET('12. SEGUIMIENTO 2027'!$Q$14,INT((ROW()-13)/2),0)),IF(ISBLANK(OFFSET('9. METAS'!$X$20,INT((ROW()-14)/2),0)),"",OFFSET('9. METAS'!$X$20,INT((ROW()-14)/2),0)))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80" t="str">
        <f ca="1">IF(ISBLANK(OFFSET('9. METAS'!$L$20,INT((ROW()-13)/2),0)),"",OFFSET('9. METAS'!$L$20,INT((ROW()-13)/2),0))</f>
        <v/>
      </c>
      <c r="I59" s="1004"/>
      <c r="J59" s="244" t="str">
        <f ca="1">IF(MOD(ROW()-13,2)=0,IF(ISBLANK(OFFSET('12. SEGUIMIENTO 2027'!$N$14,INT((ROW()-13)/2),0)),"",OFFSET('12. SEGUIMIENTO 2027'!$N$14,INT((ROW()-13)/2),0)),IF(ISBLANK(OFFSET('9. METAS'!$U$20,INT((ROW()-14)/2),0)),"",OFFSET('9. METAS'!$U$20,INT((ROW()-14)/2),0)))</f>
        <v/>
      </c>
      <c r="K59" s="245" t="str">
        <f ca="1">IF(MOD(ROW()-13,2)=0,IF(ISBLANK(OFFSET('12. SEGUIMIENTO 2027'!$O$14,INT((ROW()-13)/2),0)),"",OFFSET('12. SEGUIMIENTO 2027'!$O$14,INT((ROW()-13)/2),0)),IF(ISBLANK(OFFSET('9. METAS'!$V$20,INT((ROW()-14)/2),0)),"",OFFSET('9. METAS'!$V$20,INT((ROW()-14)/2),0)))</f>
        <v/>
      </c>
      <c r="L59" s="245" t="str">
        <f ca="1">IF(MOD(ROW()-13,2)=0,IF(ISBLANK(OFFSET('12. SEGUIMIENTO 2027'!$P$14,INT((ROW()-13)/2),0)),"",OFFSET('12. SEGUIMIENTO 2027'!$P$14,INT((ROW()-13)/2),0)),IF(ISBLANK(OFFSET('9. METAS'!$W$20,INT((ROW()-14)/2),0)),"",OFFSET('9. METAS'!$W$20,INT((ROW()-14)/2),0)))</f>
        <v/>
      </c>
      <c r="M59" s="246" t="str">
        <f ca="1">IF(MOD(ROW()-13,2)=0,IF(ISBLANK(OFFSET('12. SEGUIMIENTO 2027'!$Q$14,INT((ROW()-13)/2),0)),"",OFFSET('12. SEGUIMIENTO 2027'!$Q$14,INT((ROW()-13)/2),0)),IF(ISBLANK(OFFSET('9. METAS'!$X$20,INT((ROW()-14)/2),0)),"",OFFSET('9. METAS'!$X$20,INT((ROW()-14)/2),0)))</f>
        <v/>
      </c>
      <c r="N59" s="1006" t="str">
        <f t="shared" ref="N59" ca="1" si="42">IFERROR(J59/J60,"ND")</f>
        <v>ND</v>
      </c>
      <c r="O59" s="1008" t="str">
        <f t="shared" ref="O59" ca="1" si="43">IFERROR(((J59+K59+L59)/H59),"ND")</f>
        <v>ND</v>
      </c>
      <c r="P59" s="1010"/>
    </row>
    <row r="60" spans="3:16">
      <c r="C60" s="1025"/>
      <c r="D60" s="1018"/>
      <c r="E60" s="1018"/>
      <c r="F60" s="1021"/>
      <c r="G60" s="1023"/>
      <c r="H60" s="1080"/>
      <c r="I60" s="1012"/>
      <c r="J60" s="244" t="str">
        <f ca="1">IF(MOD(ROW()-13,2)=0,IF(ISBLANK(OFFSET('12. SEGUIMIENTO 2027'!$N$14,INT((ROW()-13)/2),0)),"",OFFSET('12. SEGUIMIENTO 2027'!$N$14,INT((ROW()-13)/2),0)),IF(ISBLANK(OFFSET('9. METAS'!$U$20,INT((ROW()-14)/2),0)),"",OFFSET('9. METAS'!$U$20,INT((ROW()-14)/2),0)))</f>
        <v/>
      </c>
      <c r="K60" s="245" t="str">
        <f ca="1">IF(MOD(ROW()-13,2)=0,IF(ISBLANK(OFFSET('12. SEGUIMIENTO 2027'!$O$14,INT((ROW()-13)/2),0)),"",OFFSET('12. SEGUIMIENTO 2027'!$O$14,INT((ROW()-13)/2),0)),IF(ISBLANK(OFFSET('9. METAS'!$V$20,INT((ROW()-14)/2),0)),"",OFFSET('9. METAS'!$V$20,INT((ROW()-14)/2),0)))</f>
        <v/>
      </c>
      <c r="L60" s="245" t="str">
        <f ca="1">IF(MOD(ROW()-13,2)=0,IF(ISBLANK(OFFSET('12. SEGUIMIENTO 2027'!$P$14,INT((ROW()-13)/2),0)),"",OFFSET('12. SEGUIMIENTO 2027'!$P$14,INT((ROW()-13)/2),0)),IF(ISBLANK(OFFSET('9. METAS'!$W$20,INT((ROW()-14)/2),0)),"",OFFSET('9. METAS'!$W$20,INT((ROW()-14)/2),0)))</f>
        <v/>
      </c>
      <c r="M60" s="246" t="str">
        <f ca="1">IF(MOD(ROW()-13,2)=0,IF(ISBLANK(OFFSET('12. SEGUIMIENTO 2027'!$Q$14,INT((ROW()-13)/2),0)),"",OFFSET('12. SEGUIMIENTO 2027'!$Q$14,INT((ROW()-13)/2),0)),IF(ISBLANK(OFFSET('9. METAS'!$X$20,INT((ROW()-14)/2),0)),"",OFFSET('9. METAS'!$X$20,INT((ROW()-14)/2),0)))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80" t="str">
        <f ca="1">IF(ISBLANK(OFFSET('9. METAS'!$L$20,INT((ROW()-13)/2),0)),"",OFFSET('9. METAS'!$L$20,INT((ROW()-13)/2),0))</f>
        <v/>
      </c>
      <c r="I61" s="1004"/>
      <c r="J61" s="244" t="str">
        <f ca="1">IF(MOD(ROW()-13,2)=0,IF(ISBLANK(OFFSET('12. SEGUIMIENTO 2027'!$N$14,INT((ROW()-13)/2),0)),"",OFFSET('12. SEGUIMIENTO 2027'!$N$14,INT((ROW()-13)/2),0)),IF(ISBLANK(OFFSET('9. METAS'!$U$20,INT((ROW()-14)/2),0)),"",OFFSET('9. METAS'!$U$20,INT((ROW()-14)/2),0)))</f>
        <v/>
      </c>
      <c r="K61" s="245" t="str">
        <f ca="1">IF(MOD(ROW()-13,2)=0,IF(ISBLANK(OFFSET('12. SEGUIMIENTO 2027'!$O$14,INT((ROW()-13)/2),0)),"",OFFSET('12. SEGUIMIENTO 2027'!$O$14,INT((ROW()-13)/2),0)),IF(ISBLANK(OFFSET('9. METAS'!$V$20,INT((ROW()-14)/2),0)),"",OFFSET('9. METAS'!$V$20,INT((ROW()-14)/2),0)))</f>
        <v/>
      </c>
      <c r="L61" s="245" t="str">
        <f ca="1">IF(MOD(ROW()-13,2)=0,IF(ISBLANK(OFFSET('12. SEGUIMIENTO 2027'!$P$14,INT((ROW()-13)/2),0)),"",OFFSET('12. SEGUIMIENTO 2027'!$P$14,INT((ROW()-13)/2),0)),IF(ISBLANK(OFFSET('9. METAS'!$W$20,INT((ROW()-14)/2),0)),"",OFFSET('9. METAS'!$W$20,INT((ROW()-14)/2),0)))</f>
        <v/>
      </c>
      <c r="M61" s="246" t="str">
        <f ca="1">IF(MOD(ROW()-13,2)=0,IF(ISBLANK(OFFSET('12. SEGUIMIENTO 2027'!$Q$14,INT((ROW()-13)/2),0)),"",OFFSET('12. SEGUIMIENTO 2027'!$Q$14,INT((ROW()-13)/2),0)),IF(ISBLANK(OFFSET('9. METAS'!$X$20,INT((ROW()-14)/2),0)),"",OFFSET('9. METAS'!$X$20,INT((ROW()-14)/2),0)))</f>
        <v/>
      </c>
      <c r="N61" s="1006" t="str">
        <f t="shared" ref="N61" ca="1" si="44">IFERROR(J61/J62,"ND")</f>
        <v>ND</v>
      </c>
      <c r="O61" s="1008" t="str">
        <f t="shared" ref="O61" ca="1" si="45">IFERROR(((J61+K61+L61)/H61),"ND")</f>
        <v>ND</v>
      </c>
      <c r="P61" s="1010"/>
    </row>
    <row r="62" spans="3:16">
      <c r="C62" s="1025"/>
      <c r="D62" s="1018"/>
      <c r="E62" s="1018"/>
      <c r="F62" s="1021"/>
      <c r="G62" s="1023"/>
      <c r="H62" s="1080"/>
      <c r="I62" s="1012"/>
      <c r="J62" s="244" t="str">
        <f ca="1">IF(MOD(ROW()-13,2)=0,IF(ISBLANK(OFFSET('12. SEGUIMIENTO 2027'!$N$14,INT((ROW()-13)/2),0)),"",OFFSET('12. SEGUIMIENTO 2027'!$N$14,INT((ROW()-13)/2),0)),IF(ISBLANK(OFFSET('9. METAS'!$U$20,INT((ROW()-14)/2),0)),"",OFFSET('9. METAS'!$U$20,INT((ROW()-14)/2),0)))</f>
        <v/>
      </c>
      <c r="K62" s="245" t="str">
        <f ca="1">IF(MOD(ROW()-13,2)=0,IF(ISBLANK(OFFSET('12. SEGUIMIENTO 2027'!$O$14,INT((ROW()-13)/2),0)),"",OFFSET('12. SEGUIMIENTO 2027'!$O$14,INT((ROW()-13)/2),0)),IF(ISBLANK(OFFSET('9. METAS'!$V$20,INT((ROW()-14)/2),0)),"",OFFSET('9. METAS'!$V$20,INT((ROW()-14)/2),0)))</f>
        <v/>
      </c>
      <c r="L62" s="245" t="str">
        <f ca="1">IF(MOD(ROW()-13,2)=0,IF(ISBLANK(OFFSET('12. SEGUIMIENTO 2027'!$P$14,INT((ROW()-13)/2),0)),"",OFFSET('12. SEGUIMIENTO 2027'!$P$14,INT((ROW()-13)/2),0)),IF(ISBLANK(OFFSET('9. METAS'!$W$20,INT((ROW()-14)/2),0)),"",OFFSET('9. METAS'!$W$20,INT((ROW()-14)/2),0)))</f>
        <v/>
      </c>
      <c r="M62" s="246" t="str">
        <f ca="1">IF(MOD(ROW()-13,2)=0,IF(ISBLANK(OFFSET('12. SEGUIMIENTO 2027'!$Q$14,INT((ROW()-13)/2),0)),"",OFFSET('12. SEGUIMIENTO 2027'!$Q$14,INT((ROW()-13)/2),0)),IF(ISBLANK(OFFSET('9. METAS'!$X$20,INT((ROW()-14)/2),0)),"",OFFSET('9. METAS'!$X$20,INT((ROW()-14)/2),0)))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80" t="str">
        <f ca="1">IF(ISBLANK(OFFSET('9. METAS'!$L$20,INT((ROW()-13)/2),0)),"",OFFSET('9. METAS'!$L$20,INT((ROW()-13)/2),0))</f>
        <v/>
      </c>
      <c r="I63" s="1004"/>
      <c r="J63" s="244" t="str">
        <f ca="1">IF(MOD(ROW()-13,2)=0,IF(ISBLANK(OFFSET('12. SEGUIMIENTO 2027'!$N$14,INT((ROW()-13)/2),0)),"",OFFSET('12. SEGUIMIENTO 2027'!$N$14,INT((ROW()-13)/2),0)),IF(ISBLANK(OFFSET('9. METAS'!$U$20,INT((ROW()-14)/2),0)),"",OFFSET('9. METAS'!$U$20,INT((ROW()-14)/2),0)))</f>
        <v/>
      </c>
      <c r="K63" s="245" t="str">
        <f ca="1">IF(MOD(ROW()-13,2)=0,IF(ISBLANK(OFFSET('12. SEGUIMIENTO 2027'!$O$14,INT((ROW()-13)/2),0)),"",OFFSET('12. SEGUIMIENTO 2027'!$O$14,INT((ROW()-13)/2),0)),IF(ISBLANK(OFFSET('9. METAS'!$V$20,INT((ROW()-14)/2),0)),"",OFFSET('9. METAS'!$V$20,INT((ROW()-14)/2),0)))</f>
        <v/>
      </c>
      <c r="L63" s="245" t="str">
        <f ca="1">IF(MOD(ROW()-13,2)=0,IF(ISBLANK(OFFSET('12. SEGUIMIENTO 2027'!$P$14,INT((ROW()-13)/2),0)),"",OFFSET('12. SEGUIMIENTO 2027'!$P$14,INT((ROW()-13)/2),0)),IF(ISBLANK(OFFSET('9. METAS'!$W$20,INT((ROW()-14)/2),0)),"",OFFSET('9. METAS'!$W$20,INT((ROW()-14)/2),0)))</f>
        <v/>
      </c>
      <c r="M63" s="246" t="str">
        <f ca="1">IF(MOD(ROW()-13,2)=0,IF(ISBLANK(OFFSET('12. SEGUIMIENTO 2027'!$Q$14,INT((ROW()-13)/2),0)),"",OFFSET('12. SEGUIMIENTO 2027'!$Q$14,INT((ROW()-13)/2),0)),IF(ISBLANK(OFFSET('9. METAS'!$X$20,INT((ROW()-14)/2),0)),"",OFFSET('9. METAS'!$X$20,INT((ROW()-14)/2),0)))</f>
        <v/>
      </c>
      <c r="N63" s="1006" t="str">
        <f t="shared" ref="N63" ca="1" si="46">IFERROR(J63/J64,"ND")</f>
        <v>ND</v>
      </c>
      <c r="O63" s="1008" t="str">
        <f t="shared" ref="O63" ca="1" si="47">IFERROR(((J63+K63+L63)/H63),"ND")</f>
        <v>ND</v>
      </c>
      <c r="P63" s="1010"/>
    </row>
    <row r="64" spans="3:16">
      <c r="C64" s="1025"/>
      <c r="D64" s="1018"/>
      <c r="E64" s="1018"/>
      <c r="F64" s="1021"/>
      <c r="G64" s="1023"/>
      <c r="H64" s="1080"/>
      <c r="I64" s="1012"/>
      <c r="J64" s="244" t="str">
        <f ca="1">IF(MOD(ROW()-13,2)=0,IF(ISBLANK(OFFSET('12. SEGUIMIENTO 2027'!$N$14,INT((ROW()-13)/2),0)),"",OFFSET('12. SEGUIMIENTO 2027'!$N$14,INT((ROW()-13)/2),0)),IF(ISBLANK(OFFSET('9. METAS'!$U$20,INT((ROW()-14)/2),0)),"",OFFSET('9. METAS'!$U$20,INT((ROW()-14)/2),0)))</f>
        <v/>
      </c>
      <c r="K64" s="245" t="str">
        <f ca="1">IF(MOD(ROW()-13,2)=0,IF(ISBLANK(OFFSET('12. SEGUIMIENTO 2027'!$O$14,INT((ROW()-13)/2),0)),"",OFFSET('12. SEGUIMIENTO 2027'!$O$14,INT((ROW()-13)/2),0)),IF(ISBLANK(OFFSET('9. METAS'!$V$20,INT((ROW()-14)/2),0)),"",OFFSET('9. METAS'!$V$20,INT((ROW()-14)/2),0)))</f>
        <v/>
      </c>
      <c r="L64" s="245" t="str">
        <f ca="1">IF(MOD(ROW()-13,2)=0,IF(ISBLANK(OFFSET('12. SEGUIMIENTO 2027'!$P$14,INT((ROW()-13)/2),0)),"",OFFSET('12. SEGUIMIENTO 2027'!$P$14,INT((ROW()-13)/2),0)),IF(ISBLANK(OFFSET('9. METAS'!$W$20,INT((ROW()-14)/2),0)),"",OFFSET('9. METAS'!$W$20,INT((ROW()-14)/2),0)))</f>
        <v/>
      </c>
      <c r="M64" s="246" t="str">
        <f ca="1">IF(MOD(ROW()-13,2)=0,IF(ISBLANK(OFFSET('12. SEGUIMIENTO 2027'!$Q$14,INT((ROW()-13)/2),0)),"",OFFSET('12. SEGUIMIENTO 2027'!$Q$14,INT((ROW()-13)/2),0)),IF(ISBLANK(OFFSET('9. METAS'!$X$20,INT((ROW()-14)/2),0)),"",OFFSET('9. METAS'!$X$20,INT((ROW()-14)/2),0)))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80">
        <f ca="1">IF(ISBLANK(OFFSET('9. METAS'!$L$20,INT((ROW()-13)/2),0)),"",OFFSET('9. METAS'!$L$20,INT((ROW()-13)/2),0))</f>
        <v>100</v>
      </c>
      <c r="I65" s="1004"/>
      <c r="J65" s="244" t="str">
        <f ca="1">IF(MOD(ROW()-13,2)=0,IF(ISBLANK(OFFSET('12. SEGUIMIENTO 2027'!$N$14,INT((ROW()-13)/2),0)),"",OFFSET('12. SEGUIMIENTO 2027'!$N$14,INT((ROW()-13)/2),0)),IF(ISBLANK(OFFSET('9. METAS'!$U$20,INT((ROW()-14)/2),0)),"",OFFSET('9. METAS'!$U$20,INT((ROW()-14)/2),0)))</f>
        <v/>
      </c>
      <c r="K65" s="245" t="str">
        <f ca="1">IF(MOD(ROW()-13,2)=0,IF(ISBLANK(OFFSET('12. SEGUIMIENTO 2027'!$O$14,INT((ROW()-13)/2),0)),"",OFFSET('12. SEGUIMIENTO 2027'!$O$14,INT((ROW()-13)/2),0)),IF(ISBLANK(OFFSET('9. METAS'!$V$20,INT((ROW()-14)/2),0)),"",OFFSET('9. METAS'!$V$20,INT((ROW()-14)/2),0)))</f>
        <v/>
      </c>
      <c r="L65" s="245" t="str">
        <f ca="1">IF(MOD(ROW()-13,2)=0,IF(ISBLANK(OFFSET('12. SEGUIMIENTO 2027'!$P$14,INT((ROW()-13)/2),0)),"",OFFSET('12. SEGUIMIENTO 2027'!$P$14,INT((ROW()-13)/2),0)),IF(ISBLANK(OFFSET('9. METAS'!$W$20,INT((ROW()-14)/2),0)),"",OFFSET('9. METAS'!$W$20,INT((ROW()-14)/2),0)))</f>
        <v/>
      </c>
      <c r="M65" s="246" t="str">
        <f ca="1">IF(MOD(ROW()-13,2)=0,IF(ISBLANK(OFFSET('12. SEGUIMIENTO 2027'!$Q$14,INT((ROW()-13)/2),0)),"",OFFSET('12. SEGUIMIENTO 2027'!$Q$14,INT((ROW()-13)/2),0)),IF(ISBLANK(OFFSET('9. METAS'!$X$20,INT((ROW()-14)/2),0)),"",OFFSET('9. METAS'!$X$20,INT((ROW()-14)/2),0)))</f>
        <v/>
      </c>
      <c r="N65" s="1006" t="str">
        <f t="shared" ref="N65" ca="1" si="48">IFERROR(J65/J66,"ND")</f>
        <v>ND</v>
      </c>
      <c r="O65" s="1008" t="str">
        <f t="shared" ref="O65" ca="1" si="49">IFERROR(((J65+K65+L65)/H65),"ND")</f>
        <v>ND</v>
      </c>
      <c r="P65" s="1010"/>
    </row>
    <row r="66" spans="3:16">
      <c r="C66" s="1025"/>
      <c r="D66" s="1018"/>
      <c r="E66" s="1018"/>
      <c r="F66" s="1021"/>
      <c r="G66" s="1023"/>
      <c r="H66" s="1080"/>
      <c r="I66" s="1012"/>
      <c r="J66" s="244">
        <f ca="1">IF(MOD(ROW()-13,2)=0,IF(ISBLANK(OFFSET('12. SEGUIMIENTO 2027'!$N$14,INT((ROW()-13)/2),0)),"",OFFSET('12. SEGUIMIENTO 2027'!$N$14,INT((ROW()-13)/2),0)),IF(ISBLANK(OFFSET('9. METAS'!$U$20,INT((ROW()-14)/2),0)),"",OFFSET('9. METAS'!$U$20,INT((ROW()-14)/2),0)))</f>
        <v>25</v>
      </c>
      <c r="K66" s="245">
        <f ca="1">IF(MOD(ROW()-13,2)=0,IF(ISBLANK(OFFSET('12. SEGUIMIENTO 2027'!$O$14,INT((ROW()-13)/2),0)),"",OFFSET('12. SEGUIMIENTO 2027'!$O$14,INT((ROW()-13)/2),0)),IF(ISBLANK(OFFSET('9. METAS'!$V$20,INT((ROW()-14)/2),0)),"",OFFSET('9. METAS'!$V$20,INT((ROW()-14)/2),0)))</f>
        <v>25</v>
      </c>
      <c r="L66" s="245">
        <f ca="1">IF(MOD(ROW()-13,2)=0,IF(ISBLANK(OFFSET('12. SEGUIMIENTO 2027'!$P$14,INT((ROW()-13)/2),0)),"",OFFSET('12. SEGUIMIENTO 2027'!$P$14,INT((ROW()-13)/2),0)),IF(ISBLANK(OFFSET('9. METAS'!$W$20,INT((ROW()-14)/2),0)),"",OFFSET('9. METAS'!$W$20,INT((ROW()-14)/2),0)))</f>
        <v>25</v>
      </c>
      <c r="M66" s="246">
        <f ca="1">IF(MOD(ROW()-13,2)=0,IF(ISBLANK(OFFSET('12. SEGUIMIENTO 2027'!$Q$14,INT((ROW()-13)/2),0)),"",OFFSET('12. SEGUIMIENTO 2027'!$Q$14,INT((ROW()-13)/2),0)),IF(ISBLANK(OFFSET('9. METAS'!$X$20,INT((ROW()-14)/2),0)),"",OFFSET('9. METAS'!$X$20,INT((ROW()-14)/2),0)))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80">
        <f ca="1">IF(ISBLANK(OFFSET('9. METAS'!$L$20,INT((ROW()-13)/2),0)),"",OFFSET('9. METAS'!$L$20,INT((ROW()-13)/2),0))</f>
        <v>260</v>
      </c>
      <c r="I67" s="1004"/>
      <c r="J67" s="244" t="str">
        <f ca="1">IF(MOD(ROW()-13,2)=0,IF(ISBLANK(OFFSET('12. SEGUIMIENTO 2027'!$N$14,INT((ROW()-13)/2),0)),"",OFFSET('12. SEGUIMIENTO 2027'!$N$14,INT((ROW()-13)/2),0)),IF(ISBLANK(OFFSET('9. METAS'!$U$20,INT((ROW()-14)/2),0)),"",OFFSET('9. METAS'!$U$20,INT((ROW()-14)/2),0)))</f>
        <v/>
      </c>
      <c r="K67" s="245" t="str">
        <f ca="1">IF(MOD(ROW()-13,2)=0,IF(ISBLANK(OFFSET('12. SEGUIMIENTO 2027'!$O$14,INT((ROW()-13)/2),0)),"",OFFSET('12. SEGUIMIENTO 2027'!$O$14,INT((ROW()-13)/2),0)),IF(ISBLANK(OFFSET('9. METAS'!$V$20,INT((ROW()-14)/2),0)),"",OFFSET('9. METAS'!$V$20,INT((ROW()-14)/2),0)))</f>
        <v/>
      </c>
      <c r="L67" s="245" t="str">
        <f ca="1">IF(MOD(ROW()-13,2)=0,IF(ISBLANK(OFFSET('12. SEGUIMIENTO 2027'!$P$14,INT((ROW()-13)/2),0)),"",OFFSET('12. SEGUIMIENTO 2027'!$P$14,INT((ROW()-13)/2),0)),IF(ISBLANK(OFFSET('9. METAS'!$W$20,INT((ROW()-14)/2),0)),"",OFFSET('9. METAS'!$W$20,INT((ROW()-14)/2),0)))</f>
        <v/>
      </c>
      <c r="M67" s="246" t="str">
        <f ca="1">IF(MOD(ROW()-13,2)=0,IF(ISBLANK(OFFSET('12. SEGUIMIENTO 2027'!$Q$14,INT((ROW()-13)/2),0)),"",OFFSET('12. SEGUIMIENTO 2027'!$Q$14,INT((ROW()-13)/2),0)),IF(ISBLANK(OFFSET('9. METAS'!$X$20,INT((ROW()-14)/2),0)),"",OFFSET('9. METAS'!$X$20,INT((ROW()-14)/2),0)))</f>
        <v/>
      </c>
      <c r="N67" s="1006" t="str">
        <f t="shared" ref="N67" ca="1" si="50">IFERROR(J67/J68,"ND")</f>
        <v>ND</v>
      </c>
      <c r="O67" s="1008" t="str">
        <f t="shared" ref="O67" ca="1" si="51">IFERROR(((J67+K67+L67)/H67),"ND")</f>
        <v>ND</v>
      </c>
      <c r="P67" s="1010"/>
    </row>
    <row r="68" spans="3:16">
      <c r="C68" s="1025"/>
      <c r="D68" s="1018"/>
      <c r="E68" s="1018"/>
      <c r="F68" s="1021"/>
      <c r="G68" s="1023"/>
      <c r="H68" s="1080"/>
      <c r="I68" s="1012"/>
      <c r="J68" s="244">
        <f ca="1">IF(MOD(ROW()-13,2)=0,IF(ISBLANK(OFFSET('12. SEGUIMIENTO 2027'!$N$14,INT((ROW()-13)/2),0)),"",OFFSET('12. SEGUIMIENTO 2027'!$N$14,INT((ROW()-13)/2),0)),IF(ISBLANK(OFFSET('9. METAS'!$U$20,INT((ROW()-14)/2),0)),"",OFFSET('9. METAS'!$U$20,INT((ROW()-14)/2),0)))</f>
        <v>90</v>
      </c>
      <c r="K68" s="245">
        <f ca="1">IF(MOD(ROW()-13,2)=0,IF(ISBLANK(OFFSET('12. SEGUIMIENTO 2027'!$O$14,INT((ROW()-13)/2),0)),"",OFFSET('12. SEGUIMIENTO 2027'!$O$14,INT((ROW()-13)/2),0)),IF(ISBLANK(OFFSET('9. METAS'!$V$20,INT((ROW()-14)/2),0)),"",OFFSET('9. METAS'!$V$20,INT((ROW()-14)/2),0)))</f>
        <v>20</v>
      </c>
      <c r="L68" s="245">
        <f ca="1">IF(MOD(ROW()-13,2)=0,IF(ISBLANK(OFFSET('12. SEGUIMIENTO 2027'!$P$14,INT((ROW()-13)/2),0)),"",OFFSET('12. SEGUIMIENTO 2027'!$P$14,INT((ROW()-13)/2),0)),IF(ISBLANK(OFFSET('9. METAS'!$W$20,INT((ROW()-14)/2),0)),"",OFFSET('9. METAS'!$W$20,INT((ROW()-14)/2),0)))</f>
        <v>90</v>
      </c>
      <c r="M68" s="246">
        <f ca="1">IF(MOD(ROW()-13,2)=0,IF(ISBLANK(OFFSET('12. SEGUIMIENTO 2027'!$Q$14,INT((ROW()-13)/2),0)),"",OFFSET('12. SEGUIMIENTO 2027'!$Q$14,INT((ROW()-13)/2),0)),IF(ISBLANK(OFFSET('9. METAS'!$X$20,INT((ROW()-14)/2),0)),"",OFFSET('9. METAS'!$X$20,INT((ROW()-14)/2),0)))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80">
        <f ca="1">IF(ISBLANK(OFFSET('9. METAS'!$L$20,INT((ROW()-13)/2),0)),"",OFFSET('9. METAS'!$L$20,INT((ROW()-13)/2),0))</f>
        <v>20</v>
      </c>
      <c r="I69" s="1004"/>
      <c r="J69" s="244" t="str">
        <f ca="1">IF(MOD(ROW()-13,2)=0,IF(ISBLANK(OFFSET('12. SEGUIMIENTO 2027'!$N$14,INT((ROW()-13)/2),0)),"",OFFSET('12. SEGUIMIENTO 2027'!$N$14,INT((ROW()-13)/2),0)),IF(ISBLANK(OFFSET('9. METAS'!$U$20,INT((ROW()-14)/2),0)),"",OFFSET('9. METAS'!$U$20,INT((ROW()-14)/2),0)))</f>
        <v/>
      </c>
      <c r="K69" s="245" t="str">
        <f ca="1">IF(MOD(ROW()-13,2)=0,IF(ISBLANK(OFFSET('12. SEGUIMIENTO 2027'!$O$14,INT((ROW()-13)/2),0)),"",OFFSET('12. SEGUIMIENTO 2027'!$O$14,INT((ROW()-13)/2),0)),IF(ISBLANK(OFFSET('9. METAS'!$V$20,INT((ROW()-14)/2),0)),"",OFFSET('9. METAS'!$V$20,INT((ROW()-14)/2),0)))</f>
        <v/>
      </c>
      <c r="L69" s="245" t="str">
        <f ca="1">IF(MOD(ROW()-13,2)=0,IF(ISBLANK(OFFSET('12. SEGUIMIENTO 2027'!$P$14,INT((ROW()-13)/2),0)),"",OFFSET('12. SEGUIMIENTO 2027'!$P$14,INT((ROW()-13)/2),0)),IF(ISBLANK(OFFSET('9. METAS'!$W$20,INT((ROW()-14)/2),0)),"",OFFSET('9. METAS'!$W$20,INT((ROW()-14)/2),0)))</f>
        <v/>
      </c>
      <c r="M69" s="246" t="str">
        <f ca="1">IF(MOD(ROW()-13,2)=0,IF(ISBLANK(OFFSET('12. SEGUIMIENTO 2027'!$Q$14,INT((ROW()-13)/2),0)),"",OFFSET('12. SEGUIMIENTO 2027'!$Q$14,INT((ROW()-13)/2),0)),IF(ISBLANK(OFFSET('9. METAS'!$X$20,INT((ROW()-14)/2),0)),"",OFFSET('9. METAS'!$X$20,INT((ROW()-14)/2),0)))</f>
        <v/>
      </c>
      <c r="N69" s="1006" t="str">
        <f t="shared" ref="N69" ca="1" si="52">IFERROR(J69/J70,"ND")</f>
        <v>ND</v>
      </c>
      <c r="O69" s="1008" t="str">
        <f t="shared" ref="O69" ca="1" si="53">IFERROR(((J69+K69+L69)/H69),"ND")</f>
        <v>ND</v>
      </c>
      <c r="P69" s="1010"/>
    </row>
    <row r="70" spans="3:16">
      <c r="C70" s="1025"/>
      <c r="D70" s="1018"/>
      <c r="E70" s="1018"/>
      <c r="F70" s="1021"/>
      <c r="G70" s="1023"/>
      <c r="H70" s="1080"/>
      <c r="I70" s="1012"/>
      <c r="J70" s="244">
        <f ca="1">IF(MOD(ROW()-13,2)=0,IF(ISBLANK(OFFSET('12. SEGUIMIENTO 2027'!$N$14,INT((ROW()-13)/2),0)),"",OFFSET('12. SEGUIMIENTO 2027'!$N$14,INT((ROW()-13)/2),0)),IF(ISBLANK(OFFSET('9. METAS'!$U$20,INT((ROW()-14)/2),0)),"",OFFSET('9. METAS'!$U$20,INT((ROW()-14)/2),0)))</f>
        <v>5</v>
      </c>
      <c r="K70" s="245">
        <f ca="1">IF(MOD(ROW()-13,2)=0,IF(ISBLANK(OFFSET('12. SEGUIMIENTO 2027'!$O$14,INT((ROW()-13)/2),0)),"",OFFSET('12. SEGUIMIENTO 2027'!$O$14,INT((ROW()-13)/2),0)),IF(ISBLANK(OFFSET('9. METAS'!$V$20,INT((ROW()-14)/2),0)),"",OFFSET('9. METAS'!$V$20,INT((ROW()-14)/2),0)))</f>
        <v>5</v>
      </c>
      <c r="L70" s="245">
        <f ca="1">IF(MOD(ROW()-13,2)=0,IF(ISBLANK(OFFSET('12. SEGUIMIENTO 2027'!$P$14,INT((ROW()-13)/2),0)),"",OFFSET('12. SEGUIMIENTO 2027'!$P$14,INT((ROW()-13)/2),0)),IF(ISBLANK(OFFSET('9. METAS'!$W$20,INT((ROW()-14)/2),0)),"",OFFSET('9. METAS'!$W$20,INT((ROW()-14)/2),0)))</f>
        <v>5</v>
      </c>
      <c r="M70" s="246">
        <f ca="1">IF(MOD(ROW()-13,2)=0,IF(ISBLANK(OFFSET('12. SEGUIMIENTO 2027'!$Q$14,INT((ROW()-13)/2),0)),"",OFFSET('12. SEGUIMIENTO 2027'!$Q$14,INT((ROW()-13)/2),0)),IF(ISBLANK(OFFSET('9. METAS'!$X$20,INT((ROW()-14)/2),0)),"",OFFSET('9. METAS'!$X$20,INT((ROW()-14)/2),0)))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80" t="str">
        <f ca="1">IF(ISBLANK(OFFSET('9. METAS'!$L$20,INT((ROW()-13)/2),0)),"",OFFSET('9. METAS'!$L$20,INT((ROW()-13)/2),0))</f>
        <v/>
      </c>
      <c r="I71" s="1004"/>
      <c r="J71" s="244" t="str">
        <f ca="1">IF(MOD(ROW()-13,2)=0,IF(ISBLANK(OFFSET('12. SEGUIMIENTO 2027'!$N$14,INT((ROW()-13)/2),0)),"",OFFSET('12. SEGUIMIENTO 2027'!$N$14,INT((ROW()-13)/2),0)),IF(ISBLANK(OFFSET('9. METAS'!$U$20,INT((ROW()-14)/2),0)),"",OFFSET('9. METAS'!$U$20,INT((ROW()-14)/2),0)))</f>
        <v/>
      </c>
      <c r="K71" s="245" t="str">
        <f ca="1">IF(MOD(ROW()-13,2)=0,IF(ISBLANK(OFFSET('12. SEGUIMIENTO 2027'!$O$14,INT((ROW()-13)/2),0)),"",OFFSET('12. SEGUIMIENTO 2027'!$O$14,INT((ROW()-13)/2),0)),IF(ISBLANK(OFFSET('9. METAS'!$V$20,INT((ROW()-14)/2),0)),"",OFFSET('9. METAS'!$V$20,INT((ROW()-14)/2),0)))</f>
        <v/>
      </c>
      <c r="L71" s="245" t="str">
        <f ca="1">IF(MOD(ROW()-13,2)=0,IF(ISBLANK(OFFSET('12. SEGUIMIENTO 2027'!$P$14,INT((ROW()-13)/2),0)),"",OFFSET('12. SEGUIMIENTO 2027'!$P$14,INT((ROW()-13)/2),0)),IF(ISBLANK(OFFSET('9. METAS'!$W$20,INT((ROW()-14)/2),0)),"",OFFSET('9. METAS'!$W$20,INT((ROW()-14)/2),0)))</f>
        <v/>
      </c>
      <c r="M71" s="246" t="str">
        <f ca="1">IF(MOD(ROW()-13,2)=0,IF(ISBLANK(OFFSET('12. SEGUIMIENTO 2027'!$Q$14,INT((ROW()-13)/2),0)),"",OFFSET('12. SEGUIMIENTO 2027'!$Q$14,INT((ROW()-13)/2),0)),IF(ISBLANK(OFFSET('9. METAS'!$X$20,INT((ROW()-14)/2),0)),"",OFFSET('9. METAS'!$X$20,INT((ROW()-14)/2),0)))</f>
        <v/>
      </c>
      <c r="N71" s="1006" t="str">
        <f t="shared" ref="N71" ca="1" si="54">IFERROR(J71/J72,"ND")</f>
        <v>ND</v>
      </c>
      <c r="O71" s="1008" t="str">
        <f t="shared" ref="O71" ca="1" si="55">IFERROR(((J71+K71+L71)/H71),"ND")</f>
        <v>ND</v>
      </c>
      <c r="P71" s="1010"/>
    </row>
    <row r="72" spans="3:16">
      <c r="C72" s="1025"/>
      <c r="D72" s="1018"/>
      <c r="E72" s="1018"/>
      <c r="F72" s="1021"/>
      <c r="G72" s="1023"/>
      <c r="H72" s="1080"/>
      <c r="I72" s="1012"/>
      <c r="J72" s="244" t="str">
        <f ca="1">IF(MOD(ROW()-13,2)=0,IF(ISBLANK(OFFSET('12. SEGUIMIENTO 2027'!$N$14,INT((ROW()-13)/2),0)),"",OFFSET('12. SEGUIMIENTO 2027'!$N$14,INT((ROW()-13)/2),0)),IF(ISBLANK(OFFSET('9. METAS'!$U$20,INT((ROW()-14)/2),0)),"",OFFSET('9. METAS'!$U$20,INT((ROW()-14)/2),0)))</f>
        <v/>
      </c>
      <c r="K72" s="245" t="str">
        <f ca="1">IF(MOD(ROW()-13,2)=0,IF(ISBLANK(OFFSET('12. SEGUIMIENTO 2027'!$O$14,INT((ROW()-13)/2),0)),"",OFFSET('12. SEGUIMIENTO 2027'!$O$14,INT((ROW()-13)/2),0)),IF(ISBLANK(OFFSET('9. METAS'!$V$20,INT((ROW()-14)/2),0)),"",OFFSET('9. METAS'!$V$20,INT((ROW()-14)/2),0)))</f>
        <v/>
      </c>
      <c r="L72" s="245" t="str">
        <f ca="1">IF(MOD(ROW()-13,2)=0,IF(ISBLANK(OFFSET('12. SEGUIMIENTO 2027'!$P$14,INT((ROW()-13)/2),0)),"",OFFSET('12. SEGUIMIENTO 2027'!$P$14,INT((ROW()-13)/2),0)),IF(ISBLANK(OFFSET('9. METAS'!$W$20,INT((ROW()-14)/2),0)),"",OFFSET('9. METAS'!$W$20,INT((ROW()-14)/2),0)))</f>
        <v/>
      </c>
      <c r="M72" s="246" t="str">
        <f ca="1">IF(MOD(ROW()-13,2)=0,IF(ISBLANK(OFFSET('12. SEGUIMIENTO 2027'!$Q$14,INT((ROW()-13)/2),0)),"",OFFSET('12. SEGUIMIENTO 2027'!$Q$14,INT((ROW()-13)/2),0)),IF(ISBLANK(OFFSET('9. METAS'!$X$20,INT((ROW()-14)/2),0)),"",OFFSET('9. METAS'!$X$20,INT((ROW()-14)/2),0)))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80" t="str">
        <f ca="1">IF(ISBLANK(OFFSET('9. METAS'!$L$20,INT((ROW()-13)/2),0)),"",OFFSET('9. METAS'!$L$20,INT((ROW()-13)/2),0))</f>
        <v/>
      </c>
      <c r="I73" s="1004"/>
      <c r="J73" s="244" t="str">
        <f ca="1">IF(MOD(ROW()-13,2)=0,IF(ISBLANK(OFFSET('12. SEGUIMIENTO 2027'!$N$14,INT((ROW()-13)/2),0)),"",OFFSET('12. SEGUIMIENTO 2027'!$N$14,INT((ROW()-13)/2),0)),IF(ISBLANK(OFFSET('9. METAS'!$U$20,INT((ROW()-14)/2),0)),"",OFFSET('9. METAS'!$U$20,INT((ROW()-14)/2),0)))</f>
        <v/>
      </c>
      <c r="K73" s="245" t="str">
        <f ca="1">IF(MOD(ROW()-13,2)=0,IF(ISBLANK(OFFSET('12. SEGUIMIENTO 2027'!$O$14,INT((ROW()-13)/2),0)),"",OFFSET('12. SEGUIMIENTO 2027'!$O$14,INT((ROW()-13)/2),0)),IF(ISBLANK(OFFSET('9. METAS'!$V$20,INT((ROW()-14)/2),0)),"",OFFSET('9. METAS'!$V$20,INT((ROW()-14)/2),0)))</f>
        <v/>
      </c>
      <c r="L73" s="245" t="str">
        <f ca="1">IF(MOD(ROW()-13,2)=0,IF(ISBLANK(OFFSET('12. SEGUIMIENTO 2027'!$P$14,INT((ROW()-13)/2),0)),"",OFFSET('12. SEGUIMIENTO 2027'!$P$14,INT((ROW()-13)/2),0)),IF(ISBLANK(OFFSET('9. METAS'!$W$20,INT((ROW()-14)/2),0)),"",OFFSET('9. METAS'!$W$20,INT((ROW()-14)/2),0)))</f>
        <v/>
      </c>
      <c r="M73" s="246" t="str">
        <f ca="1">IF(MOD(ROW()-13,2)=0,IF(ISBLANK(OFFSET('12. SEGUIMIENTO 2027'!$Q$14,INT((ROW()-13)/2),0)),"",OFFSET('12. SEGUIMIENTO 2027'!$Q$14,INT((ROW()-13)/2),0)),IF(ISBLANK(OFFSET('9. METAS'!$X$20,INT((ROW()-14)/2),0)),"",OFFSET('9. METAS'!$X$20,INT((ROW()-14)/2),0)))</f>
        <v/>
      </c>
      <c r="N73" s="1006" t="str">
        <f t="shared" ref="N73" ca="1" si="56">IFERROR(J73/J74,"ND")</f>
        <v>ND</v>
      </c>
      <c r="O73" s="1008" t="str">
        <f t="shared" ref="O73" ca="1" si="57">IFERROR(((J73+K73+L73)/H73),"ND")</f>
        <v>ND</v>
      </c>
      <c r="P73" s="1010"/>
    </row>
    <row r="74" spans="3:16">
      <c r="C74" s="1025"/>
      <c r="D74" s="1018"/>
      <c r="E74" s="1018"/>
      <c r="F74" s="1021"/>
      <c r="G74" s="1023"/>
      <c r="H74" s="1080"/>
      <c r="I74" s="1012"/>
      <c r="J74" s="244" t="str">
        <f ca="1">IF(MOD(ROW()-13,2)=0,IF(ISBLANK(OFFSET('12. SEGUIMIENTO 2027'!$N$14,INT((ROW()-13)/2),0)),"",OFFSET('12. SEGUIMIENTO 2027'!$N$14,INT((ROW()-13)/2),0)),IF(ISBLANK(OFFSET('9. METAS'!$U$20,INT((ROW()-14)/2),0)),"",OFFSET('9. METAS'!$U$20,INT((ROW()-14)/2),0)))</f>
        <v/>
      </c>
      <c r="K74" s="245" t="str">
        <f ca="1">IF(MOD(ROW()-13,2)=0,IF(ISBLANK(OFFSET('12. SEGUIMIENTO 2027'!$O$14,INT((ROW()-13)/2),0)),"",OFFSET('12. SEGUIMIENTO 2027'!$O$14,INT((ROW()-13)/2),0)),IF(ISBLANK(OFFSET('9. METAS'!$V$20,INT((ROW()-14)/2),0)),"",OFFSET('9. METAS'!$V$20,INT((ROW()-14)/2),0)))</f>
        <v/>
      </c>
      <c r="L74" s="245" t="str">
        <f ca="1">IF(MOD(ROW()-13,2)=0,IF(ISBLANK(OFFSET('12. SEGUIMIENTO 2027'!$P$14,INT((ROW()-13)/2),0)),"",OFFSET('12. SEGUIMIENTO 2027'!$P$14,INT((ROW()-13)/2),0)),IF(ISBLANK(OFFSET('9. METAS'!$W$20,INT((ROW()-14)/2),0)),"",OFFSET('9. METAS'!$W$20,INT((ROW()-14)/2),0)))</f>
        <v/>
      </c>
      <c r="M74" s="246" t="str">
        <f ca="1">IF(MOD(ROW()-13,2)=0,IF(ISBLANK(OFFSET('12. SEGUIMIENTO 2027'!$Q$14,INT((ROW()-13)/2),0)),"",OFFSET('12. SEGUIMIENTO 2027'!$Q$14,INT((ROW()-13)/2),0)),IF(ISBLANK(OFFSET('9. METAS'!$X$20,INT((ROW()-14)/2),0)),"",OFFSET('9. METAS'!$X$20,INT((ROW()-14)/2),0)))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80" t="str">
        <f ca="1">IF(ISBLANK(OFFSET('9. METAS'!$L$20,INT((ROW()-13)/2),0)),"",OFFSET('9. METAS'!$L$20,INT((ROW()-13)/2),0))</f>
        <v/>
      </c>
      <c r="I75" s="1004"/>
      <c r="J75" s="244" t="str">
        <f ca="1">IF(MOD(ROW()-13,2)=0,IF(ISBLANK(OFFSET('12. SEGUIMIENTO 2027'!$N$14,INT((ROW()-13)/2),0)),"",OFFSET('12. SEGUIMIENTO 2027'!$N$14,INT((ROW()-13)/2),0)),IF(ISBLANK(OFFSET('9. METAS'!$U$20,INT((ROW()-14)/2),0)),"",OFFSET('9. METAS'!$U$20,INT((ROW()-14)/2),0)))</f>
        <v/>
      </c>
      <c r="K75" s="245" t="str">
        <f ca="1">IF(MOD(ROW()-13,2)=0,IF(ISBLANK(OFFSET('12. SEGUIMIENTO 2027'!$O$14,INT((ROW()-13)/2),0)),"",OFFSET('12. SEGUIMIENTO 2027'!$O$14,INT((ROW()-13)/2),0)),IF(ISBLANK(OFFSET('9. METAS'!$V$20,INT((ROW()-14)/2),0)),"",OFFSET('9. METAS'!$V$20,INT((ROW()-14)/2),0)))</f>
        <v/>
      </c>
      <c r="L75" s="245" t="str">
        <f ca="1">IF(MOD(ROW()-13,2)=0,IF(ISBLANK(OFFSET('12. SEGUIMIENTO 2027'!$P$14,INT((ROW()-13)/2),0)),"",OFFSET('12. SEGUIMIENTO 2027'!$P$14,INT((ROW()-13)/2),0)),IF(ISBLANK(OFFSET('9. METAS'!$W$20,INT((ROW()-14)/2),0)),"",OFFSET('9. METAS'!$W$20,INT((ROW()-14)/2),0)))</f>
        <v/>
      </c>
      <c r="M75" s="246" t="str">
        <f ca="1">IF(MOD(ROW()-13,2)=0,IF(ISBLANK(OFFSET('12. SEGUIMIENTO 2027'!$Q$14,INT((ROW()-13)/2),0)),"",OFFSET('12. SEGUIMIENTO 2027'!$Q$14,INT((ROW()-13)/2),0)),IF(ISBLANK(OFFSET('9. METAS'!$X$20,INT((ROW()-14)/2),0)),"",OFFSET('9. METAS'!$X$20,INT((ROW()-14)/2),0)))</f>
        <v/>
      </c>
      <c r="N75" s="1006" t="str">
        <f t="shared" ref="N75" ca="1" si="58">IFERROR(J75/J76,"ND")</f>
        <v>ND</v>
      </c>
      <c r="O75" s="1008" t="str">
        <f t="shared" ref="O75" ca="1" si="59">IFERROR(((J75+K75+L75)/H75),"ND")</f>
        <v>ND</v>
      </c>
      <c r="P75" s="1010"/>
    </row>
    <row r="76" spans="3:16">
      <c r="C76" s="1025"/>
      <c r="D76" s="1018"/>
      <c r="E76" s="1018"/>
      <c r="F76" s="1021"/>
      <c r="G76" s="1023"/>
      <c r="H76" s="1080"/>
      <c r="I76" s="1012"/>
      <c r="J76" s="244" t="str">
        <f ca="1">IF(MOD(ROW()-13,2)=0,IF(ISBLANK(OFFSET('12. SEGUIMIENTO 2027'!$N$14,INT((ROW()-13)/2),0)),"",OFFSET('12. SEGUIMIENTO 2027'!$N$14,INT((ROW()-13)/2),0)),IF(ISBLANK(OFFSET('9. METAS'!$U$20,INT((ROW()-14)/2),0)),"",OFFSET('9. METAS'!$U$20,INT((ROW()-14)/2),0)))</f>
        <v/>
      </c>
      <c r="K76" s="245" t="str">
        <f ca="1">IF(MOD(ROW()-13,2)=0,IF(ISBLANK(OFFSET('12. SEGUIMIENTO 2027'!$O$14,INT((ROW()-13)/2),0)),"",OFFSET('12. SEGUIMIENTO 2027'!$O$14,INT((ROW()-13)/2),0)),IF(ISBLANK(OFFSET('9. METAS'!$V$20,INT((ROW()-14)/2),0)),"",OFFSET('9. METAS'!$V$20,INT((ROW()-14)/2),0)))</f>
        <v/>
      </c>
      <c r="L76" s="245" t="str">
        <f ca="1">IF(MOD(ROW()-13,2)=0,IF(ISBLANK(OFFSET('12. SEGUIMIENTO 2027'!$P$14,INT((ROW()-13)/2),0)),"",OFFSET('12. SEGUIMIENTO 2027'!$P$14,INT((ROW()-13)/2),0)),IF(ISBLANK(OFFSET('9. METAS'!$W$20,INT((ROW()-14)/2),0)),"",OFFSET('9. METAS'!$W$20,INT((ROW()-14)/2),0)))</f>
        <v/>
      </c>
      <c r="M76" s="246" t="str">
        <f ca="1">IF(MOD(ROW()-13,2)=0,IF(ISBLANK(OFFSET('12. SEGUIMIENTO 2027'!$Q$14,INT((ROW()-13)/2),0)),"",OFFSET('12. SEGUIMIENTO 2027'!$Q$14,INT((ROW()-13)/2),0)),IF(ISBLANK(OFFSET('9. METAS'!$X$20,INT((ROW()-14)/2),0)),"",OFFSET('9. METAS'!$X$20,INT((ROW()-14)/2),0)))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80">
        <f ca="1">IF(ISBLANK(OFFSET('9. METAS'!$L$20,INT((ROW()-13)/2),0)),"",OFFSET('9. METAS'!$L$20,INT((ROW()-13)/2),0))</f>
        <v>100</v>
      </c>
      <c r="I77" s="1004"/>
      <c r="J77" s="244" t="str">
        <f ca="1">IF(MOD(ROW()-13,2)=0,IF(ISBLANK(OFFSET('12. SEGUIMIENTO 2027'!$N$14,INT((ROW()-13)/2),0)),"",OFFSET('12. SEGUIMIENTO 2027'!$N$14,INT((ROW()-13)/2),0)),IF(ISBLANK(OFFSET('9. METAS'!$U$20,INT((ROW()-14)/2),0)),"",OFFSET('9. METAS'!$U$20,INT((ROW()-14)/2),0)))</f>
        <v/>
      </c>
      <c r="K77" s="245" t="str">
        <f ca="1">IF(MOD(ROW()-13,2)=0,IF(ISBLANK(OFFSET('12. SEGUIMIENTO 2027'!$O$14,INT((ROW()-13)/2),0)),"",OFFSET('12. SEGUIMIENTO 2027'!$O$14,INT((ROW()-13)/2),0)),IF(ISBLANK(OFFSET('9. METAS'!$V$20,INT((ROW()-14)/2),0)),"",OFFSET('9. METAS'!$V$20,INT((ROW()-14)/2),0)))</f>
        <v/>
      </c>
      <c r="L77" s="245" t="str">
        <f ca="1">IF(MOD(ROW()-13,2)=0,IF(ISBLANK(OFFSET('12. SEGUIMIENTO 2027'!$P$14,INT((ROW()-13)/2),0)),"",OFFSET('12. SEGUIMIENTO 2027'!$P$14,INT((ROW()-13)/2),0)),IF(ISBLANK(OFFSET('9. METAS'!$W$20,INT((ROW()-14)/2),0)),"",OFFSET('9. METAS'!$W$20,INT((ROW()-14)/2),0)))</f>
        <v/>
      </c>
      <c r="M77" s="246" t="str">
        <f ca="1">IF(MOD(ROW()-13,2)=0,IF(ISBLANK(OFFSET('12. SEGUIMIENTO 2027'!$Q$14,INT((ROW()-13)/2),0)),"",OFFSET('12. SEGUIMIENTO 2027'!$Q$14,INT((ROW()-13)/2),0)),IF(ISBLANK(OFFSET('9. METAS'!$X$20,INT((ROW()-14)/2),0)),"",OFFSET('9. METAS'!$X$20,INT((ROW()-14)/2),0)))</f>
        <v/>
      </c>
      <c r="N77" s="1006" t="str">
        <f t="shared" ref="N77" ca="1" si="60">IFERROR(J77/J78,"ND")</f>
        <v>ND</v>
      </c>
      <c r="O77" s="1008" t="str">
        <f t="shared" ref="O77" ca="1" si="61">IFERROR(((J77+K77+L77)/H77),"ND")</f>
        <v>ND</v>
      </c>
      <c r="P77" s="1010"/>
    </row>
    <row r="78" spans="3:16">
      <c r="C78" s="1025"/>
      <c r="D78" s="1018"/>
      <c r="E78" s="1018"/>
      <c r="F78" s="1021"/>
      <c r="G78" s="1023"/>
      <c r="H78" s="1080"/>
      <c r="I78" s="1012"/>
      <c r="J78" s="244">
        <f ca="1">IF(MOD(ROW()-13,2)=0,IF(ISBLANK(OFFSET('12. SEGUIMIENTO 2027'!$N$14,INT((ROW()-13)/2),0)),"",OFFSET('12. SEGUIMIENTO 2027'!$N$14,INT((ROW()-13)/2),0)),IF(ISBLANK(OFFSET('9. METAS'!$U$20,INT((ROW()-14)/2),0)),"",OFFSET('9. METAS'!$U$20,INT((ROW()-14)/2),0)))</f>
        <v>25</v>
      </c>
      <c r="K78" s="245">
        <f ca="1">IF(MOD(ROW()-13,2)=0,IF(ISBLANK(OFFSET('12. SEGUIMIENTO 2027'!$O$14,INT((ROW()-13)/2),0)),"",OFFSET('12. SEGUIMIENTO 2027'!$O$14,INT((ROW()-13)/2),0)),IF(ISBLANK(OFFSET('9. METAS'!$V$20,INT((ROW()-14)/2),0)),"",OFFSET('9. METAS'!$V$20,INT((ROW()-14)/2),0)))</f>
        <v>25</v>
      </c>
      <c r="L78" s="245">
        <f ca="1">IF(MOD(ROW()-13,2)=0,IF(ISBLANK(OFFSET('12. SEGUIMIENTO 2027'!$P$14,INT((ROW()-13)/2),0)),"",OFFSET('12. SEGUIMIENTO 2027'!$P$14,INT((ROW()-13)/2),0)),IF(ISBLANK(OFFSET('9. METAS'!$W$20,INT((ROW()-14)/2),0)),"",OFFSET('9. METAS'!$W$20,INT((ROW()-14)/2),0)))</f>
        <v>25</v>
      </c>
      <c r="M78" s="246">
        <f ca="1">IF(MOD(ROW()-13,2)=0,IF(ISBLANK(OFFSET('12. SEGUIMIENTO 2027'!$Q$14,INT((ROW()-13)/2),0)),"",OFFSET('12. SEGUIMIENTO 2027'!$Q$14,INT((ROW()-13)/2),0)),IF(ISBLANK(OFFSET('9. METAS'!$X$20,INT((ROW()-14)/2),0)),"",OFFSET('9. METAS'!$X$20,INT((ROW()-14)/2),0)))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80">
        <f ca="1">IF(ISBLANK(OFFSET('9. METAS'!$L$20,INT((ROW()-13)/2),0)),"",OFFSET('9. METAS'!$L$20,INT((ROW()-13)/2),0))</f>
        <v>224</v>
      </c>
      <c r="I79" s="1004"/>
      <c r="J79" s="244" t="str">
        <f ca="1">IF(MOD(ROW()-13,2)=0,IF(ISBLANK(OFFSET('12. SEGUIMIENTO 2027'!$N$14,INT((ROW()-13)/2),0)),"",OFFSET('12. SEGUIMIENTO 2027'!$N$14,INT((ROW()-13)/2),0)),IF(ISBLANK(OFFSET('9. METAS'!$U$20,INT((ROW()-14)/2),0)),"",OFFSET('9. METAS'!$U$20,INT((ROW()-14)/2),0)))</f>
        <v/>
      </c>
      <c r="K79" s="245" t="str">
        <f ca="1">IF(MOD(ROW()-13,2)=0,IF(ISBLANK(OFFSET('12. SEGUIMIENTO 2027'!$O$14,INT((ROW()-13)/2),0)),"",OFFSET('12. SEGUIMIENTO 2027'!$O$14,INT((ROW()-13)/2),0)),IF(ISBLANK(OFFSET('9. METAS'!$V$20,INT((ROW()-14)/2),0)),"",OFFSET('9. METAS'!$V$20,INT((ROW()-14)/2),0)))</f>
        <v/>
      </c>
      <c r="L79" s="245" t="str">
        <f ca="1">IF(MOD(ROW()-13,2)=0,IF(ISBLANK(OFFSET('12. SEGUIMIENTO 2027'!$P$14,INT((ROW()-13)/2),0)),"",OFFSET('12. SEGUIMIENTO 2027'!$P$14,INT((ROW()-13)/2),0)),IF(ISBLANK(OFFSET('9. METAS'!$W$20,INT((ROW()-14)/2),0)),"",OFFSET('9. METAS'!$W$20,INT((ROW()-14)/2),0)))</f>
        <v/>
      </c>
      <c r="M79" s="246" t="str">
        <f ca="1">IF(MOD(ROW()-13,2)=0,IF(ISBLANK(OFFSET('12. SEGUIMIENTO 2027'!$Q$14,INT((ROW()-13)/2),0)),"",OFFSET('12. SEGUIMIENTO 2027'!$Q$14,INT((ROW()-13)/2),0)),IF(ISBLANK(OFFSET('9. METAS'!$X$20,INT((ROW()-14)/2),0)),"",OFFSET('9. METAS'!$X$20,INT((ROW()-14)/2),0)))</f>
        <v/>
      </c>
      <c r="N79" s="1006" t="str">
        <f t="shared" ref="N79" ca="1" si="62">IFERROR(J79/J80,"ND")</f>
        <v>ND</v>
      </c>
      <c r="O79" s="1008" t="str">
        <f t="shared" ref="O79" ca="1" si="63">IFERROR(((J79+K79+L79)/H79),"ND")</f>
        <v>ND</v>
      </c>
      <c r="P79" s="1010"/>
    </row>
    <row r="80" spans="3:16">
      <c r="C80" s="1025"/>
      <c r="D80" s="1018"/>
      <c r="E80" s="1018"/>
      <c r="F80" s="1021"/>
      <c r="G80" s="1023"/>
      <c r="H80" s="1080"/>
      <c r="I80" s="1012"/>
      <c r="J80" s="244">
        <f ca="1">IF(MOD(ROW()-13,2)=0,IF(ISBLANK(OFFSET('12. SEGUIMIENTO 2027'!$N$14,INT((ROW()-13)/2),0)),"",OFFSET('12. SEGUIMIENTO 2027'!$N$14,INT((ROW()-13)/2),0)),IF(ISBLANK(OFFSET('9. METAS'!$U$20,INT((ROW()-14)/2),0)),"",OFFSET('9. METAS'!$U$20,INT((ROW()-14)/2),0)))</f>
        <v>56</v>
      </c>
      <c r="K80" s="245">
        <f ca="1">IF(MOD(ROW()-13,2)=0,IF(ISBLANK(OFFSET('12. SEGUIMIENTO 2027'!$O$14,INT((ROW()-13)/2),0)),"",OFFSET('12. SEGUIMIENTO 2027'!$O$14,INT((ROW()-13)/2),0)),IF(ISBLANK(OFFSET('9. METAS'!$V$20,INT((ROW()-14)/2),0)),"",OFFSET('9. METAS'!$V$20,INT((ROW()-14)/2),0)))</f>
        <v>56</v>
      </c>
      <c r="L80" s="245">
        <f ca="1">IF(MOD(ROW()-13,2)=0,IF(ISBLANK(OFFSET('12. SEGUIMIENTO 2027'!$P$14,INT((ROW()-13)/2),0)),"",OFFSET('12. SEGUIMIENTO 2027'!$P$14,INT((ROW()-13)/2),0)),IF(ISBLANK(OFFSET('9. METAS'!$W$20,INT((ROW()-14)/2),0)),"",OFFSET('9. METAS'!$W$20,INT((ROW()-14)/2),0)))</f>
        <v>56</v>
      </c>
      <c r="M80" s="246">
        <f ca="1">IF(MOD(ROW()-13,2)=0,IF(ISBLANK(OFFSET('12. SEGUIMIENTO 2027'!$Q$14,INT((ROW()-13)/2),0)),"",OFFSET('12. SEGUIMIENTO 2027'!$Q$14,INT((ROW()-13)/2),0)),IF(ISBLANK(OFFSET('9. METAS'!$X$20,INT((ROW()-14)/2),0)),"",OFFSET('9. METAS'!$X$20,INT((ROW()-14)/2),0)))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80">
        <f ca="1">IF(ISBLANK(OFFSET('9. METAS'!$L$20,INT((ROW()-13)/2),0)),"",OFFSET('9. METAS'!$L$20,INT((ROW()-13)/2),0))</f>
        <v>2</v>
      </c>
      <c r="I81" s="1004"/>
      <c r="J81" s="244" t="str">
        <f ca="1">IF(MOD(ROW()-13,2)=0,IF(ISBLANK(OFFSET('12. SEGUIMIENTO 2027'!$N$14,INT((ROW()-13)/2),0)),"",OFFSET('12. SEGUIMIENTO 2027'!$N$14,INT((ROW()-13)/2),0)),IF(ISBLANK(OFFSET('9. METAS'!$U$20,INT((ROW()-14)/2),0)),"",OFFSET('9. METAS'!$U$20,INT((ROW()-14)/2),0)))</f>
        <v/>
      </c>
      <c r="K81" s="245" t="str">
        <f ca="1">IF(MOD(ROW()-13,2)=0,IF(ISBLANK(OFFSET('12. SEGUIMIENTO 2027'!$O$14,INT((ROW()-13)/2),0)),"",OFFSET('12. SEGUIMIENTO 2027'!$O$14,INT((ROW()-13)/2),0)),IF(ISBLANK(OFFSET('9. METAS'!$V$20,INT((ROW()-14)/2),0)),"",OFFSET('9. METAS'!$V$20,INT((ROW()-14)/2),0)))</f>
        <v/>
      </c>
      <c r="L81" s="245" t="str">
        <f ca="1">IF(MOD(ROW()-13,2)=0,IF(ISBLANK(OFFSET('12. SEGUIMIENTO 2027'!$P$14,INT((ROW()-13)/2),0)),"",OFFSET('12. SEGUIMIENTO 2027'!$P$14,INT((ROW()-13)/2),0)),IF(ISBLANK(OFFSET('9. METAS'!$W$20,INT((ROW()-14)/2),0)),"",OFFSET('9. METAS'!$W$20,INT((ROW()-14)/2),0)))</f>
        <v/>
      </c>
      <c r="M81" s="246" t="str">
        <f ca="1">IF(MOD(ROW()-13,2)=0,IF(ISBLANK(OFFSET('12. SEGUIMIENTO 2027'!$Q$14,INT((ROW()-13)/2),0)),"",OFFSET('12. SEGUIMIENTO 2027'!$Q$14,INT((ROW()-13)/2),0)),IF(ISBLANK(OFFSET('9. METAS'!$X$20,INT((ROW()-14)/2),0)),"",OFFSET('9. METAS'!$X$20,INT((ROW()-14)/2),0)))</f>
        <v/>
      </c>
      <c r="N81" s="1006" t="str">
        <f t="shared" ref="N81" ca="1" si="64">IFERROR(J81/J82,"ND")</f>
        <v>ND</v>
      </c>
      <c r="O81" s="1008" t="str">
        <f t="shared" ref="O81" ca="1" si="65">IFERROR(((J81+K81+L81)/H81),"ND")</f>
        <v>ND</v>
      </c>
      <c r="P81" s="1010"/>
    </row>
    <row r="82" spans="3:16">
      <c r="C82" s="1025"/>
      <c r="D82" s="1018"/>
      <c r="E82" s="1018"/>
      <c r="F82" s="1021"/>
      <c r="G82" s="1023"/>
      <c r="H82" s="1080"/>
      <c r="I82" s="1012"/>
      <c r="J82" s="244">
        <f ca="1">IF(MOD(ROW()-13,2)=0,IF(ISBLANK(OFFSET('12. SEGUIMIENTO 2027'!$N$14,INT((ROW()-13)/2),0)),"",OFFSET('12. SEGUIMIENTO 2027'!$N$14,INT((ROW()-13)/2),0)),IF(ISBLANK(OFFSET('9. METAS'!$U$20,INT((ROW()-14)/2),0)),"",OFFSET('9. METAS'!$U$20,INT((ROW()-14)/2),0)))</f>
        <v>0</v>
      </c>
      <c r="K82" s="245">
        <f ca="1">IF(MOD(ROW()-13,2)=0,IF(ISBLANK(OFFSET('12. SEGUIMIENTO 2027'!$O$14,INT((ROW()-13)/2),0)),"",OFFSET('12. SEGUIMIENTO 2027'!$O$14,INT((ROW()-13)/2),0)),IF(ISBLANK(OFFSET('9. METAS'!$V$20,INT((ROW()-14)/2),0)),"",OFFSET('9. METAS'!$V$20,INT((ROW()-14)/2),0)))</f>
        <v>1</v>
      </c>
      <c r="L82" s="245">
        <f ca="1">IF(MOD(ROW()-13,2)=0,IF(ISBLANK(OFFSET('12. SEGUIMIENTO 2027'!$P$14,INT((ROW()-13)/2),0)),"",OFFSET('12. SEGUIMIENTO 2027'!$P$14,INT((ROW()-13)/2),0)),IF(ISBLANK(OFFSET('9. METAS'!$W$20,INT((ROW()-14)/2),0)),"",OFFSET('9. METAS'!$W$20,INT((ROW()-14)/2),0)))</f>
        <v>0</v>
      </c>
      <c r="M82" s="246">
        <f ca="1">IF(MOD(ROW()-13,2)=0,IF(ISBLANK(OFFSET('12. SEGUIMIENTO 2027'!$Q$14,INT((ROW()-13)/2),0)),"",OFFSET('12. SEGUIMIENTO 2027'!$Q$14,INT((ROW()-13)/2),0)),IF(ISBLANK(OFFSET('9. METAS'!$X$20,INT((ROW()-14)/2),0)),"",OFFSET('9. METAS'!$X$20,INT((ROW()-14)/2),0)))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80">
        <f ca="1">IF(ISBLANK(OFFSET('9. METAS'!$L$20,INT((ROW()-13)/2),0)),"",OFFSET('9. METAS'!$L$20,INT((ROW()-13)/2),0))</f>
        <v>4</v>
      </c>
      <c r="I83" s="1004"/>
      <c r="J83" s="244" t="str">
        <f ca="1">IF(MOD(ROW()-13,2)=0,IF(ISBLANK(OFFSET('12. SEGUIMIENTO 2027'!$N$14,INT((ROW()-13)/2),0)),"",OFFSET('12. SEGUIMIENTO 2027'!$N$14,INT((ROW()-13)/2),0)),IF(ISBLANK(OFFSET('9. METAS'!$U$20,INT((ROW()-14)/2),0)),"",OFFSET('9. METAS'!$U$20,INT((ROW()-14)/2),0)))</f>
        <v/>
      </c>
      <c r="K83" s="245" t="str">
        <f ca="1">IF(MOD(ROW()-13,2)=0,IF(ISBLANK(OFFSET('12. SEGUIMIENTO 2027'!$O$14,INT((ROW()-13)/2),0)),"",OFFSET('12. SEGUIMIENTO 2027'!$O$14,INT((ROW()-13)/2),0)),IF(ISBLANK(OFFSET('9. METAS'!$V$20,INT((ROW()-14)/2),0)),"",OFFSET('9. METAS'!$V$20,INT((ROW()-14)/2),0)))</f>
        <v/>
      </c>
      <c r="L83" s="245" t="str">
        <f ca="1">IF(MOD(ROW()-13,2)=0,IF(ISBLANK(OFFSET('12. SEGUIMIENTO 2027'!$P$14,INT((ROW()-13)/2),0)),"",OFFSET('12. SEGUIMIENTO 2027'!$P$14,INT((ROW()-13)/2),0)),IF(ISBLANK(OFFSET('9. METAS'!$W$20,INT((ROW()-14)/2),0)),"",OFFSET('9. METAS'!$W$20,INT((ROW()-14)/2),0)))</f>
        <v/>
      </c>
      <c r="M83" s="246" t="str">
        <f ca="1">IF(MOD(ROW()-13,2)=0,IF(ISBLANK(OFFSET('12. SEGUIMIENTO 2027'!$Q$14,INT((ROW()-13)/2),0)),"",OFFSET('12. SEGUIMIENTO 2027'!$Q$14,INT((ROW()-13)/2),0)),IF(ISBLANK(OFFSET('9. METAS'!$X$20,INT((ROW()-14)/2),0)),"",OFFSET('9. METAS'!$X$20,INT((ROW()-14)/2),0)))</f>
        <v/>
      </c>
      <c r="N83" s="1006" t="str">
        <f t="shared" ref="N83" ca="1" si="66">IFERROR(J83/J84,"ND")</f>
        <v>ND</v>
      </c>
      <c r="O83" s="1008" t="str">
        <f t="shared" ref="O83" ca="1" si="67">IFERROR(((J83+K83+L83)/H83),"ND")</f>
        <v>ND</v>
      </c>
      <c r="P83" s="1010"/>
    </row>
    <row r="84" spans="3:16">
      <c r="C84" s="1025"/>
      <c r="D84" s="1018"/>
      <c r="E84" s="1018"/>
      <c r="F84" s="1021"/>
      <c r="G84" s="1023"/>
      <c r="H84" s="1080"/>
      <c r="I84" s="1012"/>
      <c r="J84" s="244">
        <f ca="1">IF(MOD(ROW()-13,2)=0,IF(ISBLANK(OFFSET('12. SEGUIMIENTO 2027'!$N$14,INT((ROW()-13)/2),0)),"",OFFSET('12. SEGUIMIENTO 2027'!$N$14,INT((ROW()-13)/2),0)),IF(ISBLANK(OFFSET('9. METAS'!$U$20,INT((ROW()-14)/2),0)),"",OFFSET('9. METAS'!$U$20,INT((ROW()-14)/2),0)))</f>
        <v>1</v>
      </c>
      <c r="K84" s="245">
        <f ca="1">IF(MOD(ROW()-13,2)=0,IF(ISBLANK(OFFSET('12. SEGUIMIENTO 2027'!$O$14,INT((ROW()-13)/2),0)),"",OFFSET('12. SEGUIMIENTO 2027'!$O$14,INT((ROW()-13)/2),0)),IF(ISBLANK(OFFSET('9. METAS'!$V$20,INT((ROW()-14)/2),0)),"",OFFSET('9. METAS'!$V$20,INT((ROW()-14)/2),0)))</f>
        <v>1</v>
      </c>
      <c r="L84" s="245">
        <f ca="1">IF(MOD(ROW()-13,2)=0,IF(ISBLANK(OFFSET('12. SEGUIMIENTO 2027'!$P$14,INT((ROW()-13)/2),0)),"",OFFSET('12. SEGUIMIENTO 2027'!$P$14,INT((ROW()-13)/2),0)),IF(ISBLANK(OFFSET('9. METAS'!$W$20,INT((ROW()-14)/2),0)),"",OFFSET('9. METAS'!$W$20,INT((ROW()-14)/2),0)))</f>
        <v>1</v>
      </c>
      <c r="M84" s="246">
        <f ca="1">IF(MOD(ROW()-13,2)=0,IF(ISBLANK(OFFSET('12. SEGUIMIENTO 2027'!$Q$14,INT((ROW()-13)/2),0)),"",OFFSET('12. SEGUIMIENTO 2027'!$Q$14,INT((ROW()-13)/2),0)),IF(ISBLANK(OFFSET('9. METAS'!$X$20,INT((ROW()-14)/2),0)),"",OFFSET('9. METAS'!$X$20,INT((ROW()-14)/2),0)))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80" t="str">
        <f ca="1">IF(ISBLANK(OFFSET('9. METAS'!$L$20,INT((ROW()-13)/2),0)),"",OFFSET('9. METAS'!$L$20,INT((ROW()-13)/2),0))</f>
        <v/>
      </c>
      <c r="I85" s="1004"/>
      <c r="J85" s="244" t="str">
        <f ca="1">IF(MOD(ROW()-13,2)=0,IF(ISBLANK(OFFSET('12. SEGUIMIENTO 2027'!$N$14,INT((ROW()-13)/2),0)),"",OFFSET('12. SEGUIMIENTO 2027'!$N$14,INT((ROW()-13)/2),0)),IF(ISBLANK(OFFSET('9. METAS'!$U$20,INT((ROW()-14)/2),0)),"",OFFSET('9. METAS'!$U$20,INT((ROW()-14)/2),0)))</f>
        <v/>
      </c>
      <c r="K85" s="245" t="str">
        <f ca="1">IF(MOD(ROW()-13,2)=0,IF(ISBLANK(OFFSET('12. SEGUIMIENTO 2027'!$O$14,INT((ROW()-13)/2),0)),"",OFFSET('12. SEGUIMIENTO 2027'!$O$14,INT((ROW()-13)/2),0)),IF(ISBLANK(OFFSET('9. METAS'!$V$20,INT((ROW()-14)/2),0)),"",OFFSET('9. METAS'!$V$20,INT((ROW()-14)/2),0)))</f>
        <v/>
      </c>
      <c r="L85" s="245" t="str">
        <f ca="1">IF(MOD(ROW()-13,2)=0,IF(ISBLANK(OFFSET('12. SEGUIMIENTO 2027'!$P$14,INT((ROW()-13)/2),0)),"",OFFSET('12. SEGUIMIENTO 2027'!$P$14,INT((ROW()-13)/2),0)),IF(ISBLANK(OFFSET('9. METAS'!$W$20,INT((ROW()-14)/2),0)),"",OFFSET('9. METAS'!$W$20,INT((ROW()-14)/2),0)))</f>
        <v/>
      </c>
      <c r="M85" s="246" t="str">
        <f ca="1">IF(MOD(ROW()-13,2)=0,IF(ISBLANK(OFFSET('12. SEGUIMIENTO 2027'!$Q$14,INT((ROW()-13)/2),0)),"",OFFSET('12. SEGUIMIENTO 2027'!$Q$14,INT((ROW()-13)/2),0)),IF(ISBLANK(OFFSET('9. METAS'!$X$20,INT((ROW()-14)/2),0)),"",OFFSET('9. METAS'!$X$20,INT((ROW()-14)/2),0)))</f>
        <v/>
      </c>
      <c r="N85" s="1006" t="str">
        <f t="shared" ref="N85" ca="1" si="68">IFERROR(J85/J86,"ND")</f>
        <v>ND</v>
      </c>
      <c r="O85" s="1008" t="str">
        <f t="shared" ref="O85" ca="1" si="69">IFERROR(((J85+K85+L85)/H85),"ND")</f>
        <v>ND</v>
      </c>
      <c r="P85" s="1010"/>
    </row>
    <row r="86" spans="3:16">
      <c r="C86" s="1025"/>
      <c r="D86" s="1018"/>
      <c r="E86" s="1018"/>
      <c r="F86" s="1021"/>
      <c r="G86" s="1023"/>
      <c r="H86" s="1080"/>
      <c r="I86" s="1012"/>
      <c r="J86" s="244" t="str">
        <f ca="1">IF(MOD(ROW()-13,2)=0,IF(ISBLANK(OFFSET('12. SEGUIMIENTO 2027'!$N$14,INT((ROW()-13)/2),0)),"",OFFSET('12. SEGUIMIENTO 2027'!$N$14,INT((ROW()-13)/2),0)),IF(ISBLANK(OFFSET('9. METAS'!$U$20,INT((ROW()-14)/2),0)),"",OFFSET('9. METAS'!$U$20,INT((ROW()-14)/2),0)))</f>
        <v/>
      </c>
      <c r="K86" s="245" t="str">
        <f ca="1">IF(MOD(ROW()-13,2)=0,IF(ISBLANK(OFFSET('12. SEGUIMIENTO 2027'!$O$14,INT((ROW()-13)/2),0)),"",OFFSET('12. SEGUIMIENTO 2027'!$O$14,INT((ROW()-13)/2),0)),IF(ISBLANK(OFFSET('9. METAS'!$V$20,INT((ROW()-14)/2),0)),"",OFFSET('9. METAS'!$V$20,INT((ROW()-14)/2),0)))</f>
        <v/>
      </c>
      <c r="L86" s="245" t="str">
        <f ca="1">IF(MOD(ROW()-13,2)=0,IF(ISBLANK(OFFSET('12. SEGUIMIENTO 2027'!$P$14,INT((ROW()-13)/2),0)),"",OFFSET('12. SEGUIMIENTO 2027'!$P$14,INT((ROW()-13)/2),0)),IF(ISBLANK(OFFSET('9. METAS'!$W$20,INT((ROW()-14)/2),0)),"",OFFSET('9. METAS'!$W$20,INT((ROW()-14)/2),0)))</f>
        <v/>
      </c>
      <c r="M86" s="246" t="str">
        <f ca="1">IF(MOD(ROW()-13,2)=0,IF(ISBLANK(OFFSET('12. SEGUIMIENTO 2027'!$Q$14,INT((ROW()-13)/2),0)),"",OFFSET('12. SEGUIMIENTO 2027'!$Q$14,INT((ROW()-13)/2),0)),IF(ISBLANK(OFFSET('9. METAS'!$X$20,INT((ROW()-14)/2),0)),"",OFFSET('9. METAS'!$X$20,INT((ROW()-14)/2),0)))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80" t="str">
        <f ca="1">IF(ISBLANK(OFFSET('9. METAS'!$L$20,INT((ROW()-13)/2),0)),"",OFFSET('9. METAS'!$L$20,INT((ROW()-13)/2),0))</f>
        <v/>
      </c>
      <c r="I87" s="1004"/>
      <c r="J87" s="244" t="str">
        <f ca="1">IF(MOD(ROW()-13,2)=0,IF(ISBLANK(OFFSET('12. SEGUIMIENTO 2027'!$N$14,INT((ROW()-13)/2),0)),"",OFFSET('12. SEGUIMIENTO 2027'!$N$14,INT((ROW()-13)/2),0)),IF(ISBLANK(OFFSET('9. METAS'!$U$20,INT((ROW()-14)/2),0)),"",OFFSET('9. METAS'!$U$20,INT((ROW()-14)/2),0)))</f>
        <v/>
      </c>
      <c r="K87" s="245" t="str">
        <f ca="1">IF(MOD(ROW()-13,2)=0,IF(ISBLANK(OFFSET('12. SEGUIMIENTO 2027'!$O$14,INT((ROW()-13)/2),0)),"",OFFSET('12. SEGUIMIENTO 2027'!$O$14,INT((ROW()-13)/2),0)),IF(ISBLANK(OFFSET('9. METAS'!$V$20,INT((ROW()-14)/2),0)),"",OFFSET('9. METAS'!$V$20,INT((ROW()-14)/2),0)))</f>
        <v/>
      </c>
      <c r="L87" s="245" t="str">
        <f ca="1">IF(MOD(ROW()-13,2)=0,IF(ISBLANK(OFFSET('12. SEGUIMIENTO 2027'!$P$14,INT((ROW()-13)/2),0)),"",OFFSET('12. SEGUIMIENTO 2027'!$P$14,INT((ROW()-13)/2),0)),IF(ISBLANK(OFFSET('9. METAS'!$W$20,INT((ROW()-14)/2),0)),"",OFFSET('9. METAS'!$W$20,INT((ROW()-14)/2),0)))</f>
        <v/>
      </c>
      <c r="M87" s="246" t="str">
        <f ca="1">IF(MOD(ROW()-13,2)=0,IF(ISBLANK(OFFSET('12. SEGUIMIENTO 2027'!$Q$14,INT((ROW()-13)/2),0)),"",OFFSET('12. SEGUIMIENTO 2027'!$Q$14,INT((ROW()-13)/2),0)),IF(ISBLANK(OFFSET('9. METAS'!$X$20,INT((ROW()-14)/2),0)),"",OFFSET('9. METAS'!$X$20,INT((ROW()-14)/2),0)))</f>
        <v/>
      </c>
      <c r="N87" s="1006" t="str">
        <f t="shared" ref="N87" ca="1" si="70">IFERROR(J87/J88,"ND")</f>
        <v>ND</v>
      </c>
      <c r="O87" s="1008" t="str">
        <f t="shared" ref="O87" ca="1" si="71">IFERROR(((J87+K87+L87)/H87),"ND")</f>
        <v>ND</v>
      </c>
      <c r="P87" s="1010"/>
    </row>
    <row r="88" spans="3:16">
      <c r="C88" s="1025"/>
      <c r="D88" s="1018"/>
      <c r="E88" s="1018"/>
      <c r="F88" s="1021"/>
      <c r="G88" s="1023"/>
      <c r="H88" s="1080"/>
      <c r="I88" s="1012"/>
      <c r="J88" s="244" t="str">
        <f ca="1">IF(MOD(ROW()-13,2)=0,IF(ISBLANK(OFFSET('12. SEGUIMIENTO 2027'!$N$14,INT((ROW()-13)/2),0)),"",OFFSET('12. SEGUIMIENTO 2027'!$N$14,INT((ROW()-13)/2),0)),IF(ISBLANK(OFFSET('9. METAS'!$U$20,INT((ROW()-14)/2),0)),"",OFFSET('9. METAS'!$U$20,INT((ROW()-14)/2),0)))</f>
        <v/>
      </c>
      <c r="K88" s="245" t="str">
        <f ca="1">IF(MOD(ROW()-13,2)=0,IF(ISBLANK(OFFSET('12. SEGUIMIENTO 2027'!$O$14,INT((ROW()-13)/2),0)),"",OFFSET('12. SEGUIMIENTO 2027'!$O$14,INT((ROW()-13)/2),0)),IF(ISBLANK(OFFSET('9. METAS'!$V$20,INT((ROW()-14)/2),0)),"",OFFSET('9. METAS'!$V$20,INT((ROW()-14)/2),0)))</f>
        <v/>
      </c>
      <c r="L88" s="245" t="str">
        <f ca="1">IF(MOD(ROW()-13,2)=0,IF(ISBLANK(OFFSET('12. SEGUIMIENTO 2027'!$P$14,INT((ROW()-13)/2),0)),"",OFFSET('12. SEGUIMIENTO 2027'!$P$14,INT((ROW()-13)/2),0)),IF(ISBLANK(OFFSET('9. METAS'!$W$20,INT((ROW()-14)/2),0)),"",OFFSET('9. METAS'!$W$20,INT((ROW()-14)/2),0)))</f>
        <v/>
      </c>
      <c r="M88" s="246" t="str">
        <f ca="1">IF(MOD(ROW()-13,2)=0,IF(ISBLANK(OFFSET('12. SEGUIMIENTO 2027'!$Q$14,INT((ROW()-13)/2),0)),"",OFFSET('12. SEGUIMIENTO 2027'!$Q$14,INT((ROW()-13)/2),0)),IF(ISBLANK(OFFSET('9. METAS'!$X$20,INT((ROW()-14)/2),0)),"",OFFSET('9. METAS'!$X$20,INT((ROW()-14)/2),0)))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80">
        <f ca="1">IF(ISBLANK(OFFSET('9. METAS'!$L$20,INT((ROW()-13)/2),0)),"",OFFSET('9. METAS'!$L$20,INT((ROW()-13)/2),0))</f>
        <v>100</v>
      </c>
      <c r="I89" s="1004"/>
      <c r="J89" s="244" t="str">
        <f ca="1">IF(MOD(ROW()-13,2)=0,IF(ISBLANK(OFFSET('12. SEGUIMIENTO 2027'!$N$14,INT((ROW()-13)/2),0)),"",OFFSET('12. SEGUIMIENTO 2027'!$N$14,INT((ROW()-13)/2),0)),IF(ISBLANK(OFFSET('9. METAS'!$U$20,INT((ROW()-14)/2),0)),"",OFFSET('9. METAS'!$U$20,INT((ROW()-14)/2),0)))</f>
        <v/>
      </c>
      <c r="K89" s="245" t="str">
        <f ca="1">IF(MOD(ROW()-13,2)=0,IF(ISBLANK(OFFSET('12. SEGUIMIENTO 2027'!$O$14,INT((ROW()-13)/2),0)),"",OFFSET('12. SEGUIMIENTO 2027'!$O$14,INT((ROW()-13)/2),0)),IF(ISBLANK(OFFSET('9. METAS'!$V$20,INT((ROW()-14)/2),0)),"",OFFSET('9. METAS'!$V$20,INT((ROW()-14)/2),0)))</f>
        <v/>
      </c>
      <c r="L89" s="245" t="str">
        <f ca="1">IF(MOD(ROW()-13,2)=0,IF(ISBLANK(OFFSET('12. SEGUIMIENTO 2027'!$P$14,INT((ROW()-13)/2),0)),"",OFFSET('12. SEGUIMIENTO 2027'!$P$14,INT((ROW()-13)/2),0)),IF(ISBLANK(OFFSET('9. METAS'!$W$20,INT((ROW()-14)/2),0)),"",OFFSET('9. METAS'!$W$20,INT((ROW()-14)/2),0)))</f>
        <v/>
      </c>
      <c r="M89" s="246" t="str">
        <f ca="1">IF(MOD(ROW()-13,2)=0,IF(ISBLANK(OFFSET('12. SEGUIMIENTO 2027'!$Q$14,INT((ROW()-13)/2),0)),"",OFFSET('12. SEGUIMIENTO 2027'!$Q$14,INT((ROW()-13)/2),0)),IF(ISBLANK(OFFSET('9. METAS'!$X$20,INT((ROW()-14)/2),0)),"",OFFSET('9. METAS'!$X$20,INT((ROW()-14)/2),0)))</f>
        <v/>
      </c>
      <c r="N89" s="1006" t="str">
        <f t="shared" ref="N89" ca="1" si="72">IFERROR(J89/J90,"ND")</f>
        <v>ND</v>
      </c>
      <c r="O89" s="1008" t="str">
        <f t="shared" ref="O89" ca="1" si="73">IFERROR(((J89+K89+L89)/H89),"ND")</f>
        <v>ND</v>
      </c>
      <c r="P89" s="1010"/>
    </row>
    <row r="90" spans="3:16">
      <c r="C90" s="1025"/>
      <c r="D90" s="1018"/>
      <c r="E90" s="1018"/>
      <c r="F90" s="1021"/>
      <c r="G90" s="1023"/>
      <c r="H90" s="1080"/>
      <c r="I90" s="1012"/>
      <c r="J90" s="244">
        <f ca="1">IF(MOD(ROW()-13,2)=0,IF(ISBLANK(OFFSET('12. SEGUIMIENTO 2027'!$N$14,INT((ROW()-13)/2),0)),"",OFFSET('12. SEGUIMIENTO 2027'!$N$14,INT((ROW()-13)/2),0)),IF(ISBLANK(OFFSET('9. METAS'!$U$20,INT((ROW()-14)/2),0)),"",OFFSET('9. METAS'!$U$20,INT((ROW()-14)/2),0)))</f>
        <v>25</v>
      </c>
      <c r="K90" s="245">
        <f ca="1">IF(MOD(ROW()-13,2)=0,IF(ISBLANK(OFFSET('12. SEGUIMIENTO 2027'!$O$14,INT((ROW()-13)/2),0)),"",OFFSET('12. SEGUIMIENTO 2027'!$O$14,INT((ROW()-13)/2),0)),IF(ISBLANK(OFFSET('9. METAS'!$V$20,INT((ROW()-14)/2),0)),"",OFFSET('9. METAS'!$V$20,INT((ROW()-14)/2),0)))</f>
        <v>25</v>
      </c>
      <c r="L90" s="245">
        <f ca="1">IF(MOD(ROW()-13,2)=0,IF(ISBLANK(OFFSET('12. SEGUIMIENTO 2027'!$P$14,INT((ROW()-13)/2),0)),"",OFFSET('12. SEGUIMIENTO 2027'!$P$14,INT((ROW()-13)/2),0)),IF(ISBLANK(OFFSET('9. METAS'!$W$20,INT((ROW()-14)/2),0)),"",OFFSET('9. METAS'!$W$20,INT((ROW()-14)/2),0)))</f>
        <v>25</v>
      </c>
      <c r="M90" s="246">
        <f ca="1">IF(MOD(ROW()-13,2)=0,IF(ISBLANK(OFFSET('12. SEGUIMIENTO 2027'!$Q$14,INT((ROW()-13)/2),0)),"",OFFSET('12. SEGUIMIENTO 2027'!$Q$14,INT((ROW()-13)/2),0)),IF(ISBLANK(OFFSET('9. METAS'!$X$20,INT((ROW()-14)/2),0)),"",OFFSET('9. METAS'!$X$20,INT((ROW()-14)/2),0)))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80">
        <f ca="1">IF(ISBLANK(OFFSET('9. METAS'!$L$20,INT((ROW()-13)/2),0)),"",OFFSET('9. METAS'!$L$20,INT((ROW()-13)/2),0))</f>
        <v>24</v>
      </c>
      <c r="I91" s="1004"/>
      <c r="J91" s="244" t="str">
        <f ca="1">IF(MOD(ROW()-13,2)=0,IF(ISBLANK(OFFSET('12. SEGUIMIENTO 2027'!$N$14,INT((ROW()-13)/2),0)),"",OFFSET('12. SEGUIMIENTO 2027'!$N$14,INT((ROW()-13)/2),0)),IF(ISBLANK(OFFSET('9. METAS'!$U$20,INT((ROW()-14)/2),0)),"",OFFSET('9. METAS'!$U$20,INT((ROW()-14)/2),0)))</f>
        <v/>
      </c>
      <c r="K91" s="245" t="str">
        <f ca="1">IF(MOD(ROW()-13,2)=0,IF(ISBLANK(OFFSET('12. SEGUIMIENTO 2027'!$O$14,INT((ROW()-13)/2),0)),"",OFFSET('12. SEGUIMIENTO 2027'!$O$14,INT((ROW()-13)/2),0)),IF(ISBLANK(OFFSET('9. METAS'!$V$20,INT((ROW()-14)/2),0)),"",OFFSET('9. METAS'!$V$20,INT((ROW()-14)/2),0)))</f>
        <v/>
      </c>
      <c r="L91" s="245" t="str">
        <f ca="1">IF(MOD(ROW()-13,2)=0,IF(ISBLANK(OFFSET('12. SEGUIMIENTO 2027'!$P$14,INT((ROW()-13)/2),0)),"",OFFSET('12. SEGUIMIENTO 2027'!$P$14,INT((ROW()-13)/2),0)),IF(ISBLANK(OFFSET('9. METAS'!$W$20,INT((ROW()-14)/2),0)),"",OFFSET('9. METAS'!$W$20,INT((ROW()-14)/2),0)))</f>
        <v/>
      </c>
      <c r="M91" s="246" t="str">
        <f ca="1">IF(MOD(ROW()-13,2)=0,IF(ISBLANK(OFFSET('12. SEGUIMIENTO 2027'!$Q$14,INT((ROW()-13)/2),0)),"",OFFSET('12. SEGUIMIENTO 2027'!$Q$14,INT((ROW()-13)/2),0)),IF(ISBLANK(OFFSET('9. METAS'!$X$20,INT((ROW()-14)/2),0)),"",OFFSET('9. METAS'!$X$20,INT((ROW()-14)/2),0)))</f>
        <v/>
      </c>
      <c r="N91" s="1006" t="str">
        <f t="shared" ref="N91" ca="1" si="74">IFERROR(J91/J92,"ND")</f>
        <v>ND</v>
      </c>
      <c r="O91" s="1008" t="str">
        <f t="shared" ref="O91" ca="1" si="75">IFERROR(((J91+K91+L91)/H91),"ND")</f>
        <v>ND</v>
      </c>
      <c r="P91" s="1010"/>
    </row>
    <row r="92" spans="3:16">
      <c r="C92" s="1025"/>
      <c r="D92" s="1018"/>
      <c r="E92" s="1018"/>
      <c r="F92" s="1021"/>
      <c r="G92" s="1023"/>
      <c r="H92" s="1080"/>
      <c r="I92" s="1012"/>
      <c r="J92" s="244">
        <f ca="1">IF(MOD(ROW()-13,2)=0,IF(ISBLANK(OFFSET('12. SEGUIMIENTO 2027'!$N$14,INT((ROW()-13)/2),0)),"",OFFSET('12. SEGUIMIENTO 2027'!$N$14,INT((ROW()-13)/2),0)),IF(ISBLANK(OFFSET('9. METAS'!$U$20,INT((ROW()-14)/2),0)),"",OFFSET('9. METAS'!$U$20,INT((ROW()-14)/2),0)))</f>
        <v>6</v>
      </c>
      <c r="K92" s="245">
        <f ca="1">IF(MOD(ROW()-13,2)=0,IF(ISBLANK(OFFSET('12. SEGUIMIENTO 2027'!$O$14,INT((ROW()-13)/2),0)),"",OFFSET('12. SEGUIMIENTO 2027'!$O$14,INT((ROW()-13)/2),0)),IF(ISBLANK(OFFSET('9. METAS'!$V$20,INT((ROW()-14)/2),0)),"",OFFSET('9. METAS'!$V$20,INT((ROW()-14)/2),0)))</f>
        <v>6</v>
      </c>
      <c r="L92" s="245">
        <f ca="1">IF(MOD(ROW()-13,2)=0,IF(ISBLANK(OFFSET('12. SEGUIMIENTO 2027'!$P$14,INT((ROW()-13)/2),0)),"",OFFSET('12. SEGUIMIENTO 2027'!$P$14,INT((ROW()-13)/2),0)),IF(ISBLANK(OFFSET('9. METAS'!$W$20,INT((ROW()-14)/2),0)),"",OFFSET('9. METAS'!$W$20,INT((ROW()-14)/2),0)))</f>
        <v>6</v>
      </c>
      <c r="M92" s="246">
        <f ca="1">IF(MOD(ROW()-13,2)=0,IF(ISBLANK(OFFSET('12. SEGUIMIENTO 2027'!$Q$14,INT((ROW()-13)/2),0)),"",OFFSET('12. SEGUIMIENTO 2027'!$Q$14,INT((ROW()-13)/2),0)),IF(ISBLANK(OFFSET('9. METAS'!$X$20,INT((ROW()-14)/2),0)),"",OFFSET('9. METAS'!$X$20,INT((ROW()-14)/2),0)))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80">
        <f ca="1">IF(ISBLANK(OFFSET('9. METAS'!$L$20,INT((ROW()-13)/2),0)),"",OFFSET('9. METAS'!$L$20,INT((ROW()-13)/2),0))</f>
        <v>174</v>
      </c>
      <c r="I93" s="1004"/>
      <c r="J93" s="244" t="str">
        <f ca="1">IF(MOD(ROW()-13,2)=0,IF(ISBLANK(OFFSET('12. SEGUIMIENTO 2027'!$N$14,INT((ROW()-13)/2),0)),"",OFFSET('12. SEGUIMIENTO 2027'!$N$14,INT((ROW()-13)/2),0)),IF(ISBLANK(OFFSET('9. METAS'!$U$20,INT((ROW()-14)/2),0)),"",OFFSET('9. METAS'!$U$20,INT((ROW()-14)/2),0)))</f>
        <v/>
      </c>
      <c r="K93" s="245" t="str">
        <f ca="1">IF(MOD(ROW()-13,2)=0,IF(ISBLANK(OFFSET('12. SEGUIMIENTO 2027'!$O$14,INT((ROW()-13)/2),0)),"",OFFSET('12. SEGUIMIENTO 2027'!$O$14,INT((ROW()-13)/2),0)),IF(ISBLANK(OFFSET('9. METAS'!$V$20,INT((ROW()-14)/2),0)),"",OFFSET('9. METAS'!$V$20,INT((ROW()-14)/2),0)))</f>
        <v/>
      </c>
      <c r="L93" s="245" t="str">
        <f ca="1">IF(MOD(ROW()-13,2)=0,IF(ISBLANK(OFFSET('12. SEGUIMIENTO 2027'!$P$14,INT((ROW()-13)/2),0)),"",OFFSET('12. SEGUIMIENTO 2027'!$P$14,INT((ROW()-13)/2),0)),IF(ISBLANK(OFFSET('9. METAS'!$W$20,INT((ROW()-14)/2),0)),"",OFFSET('9. METAS'!$W$20,INT((ROW()-14)/2),0)))</f>
        <v/>
      </c>
      <c r="M93" s="246" t="str">
        <f ca="1">IF(MOD(ROW()-13,2)=0,IF(ISBLANK(OFFSET('12. SEGUIMIENTO 2027'!$Q$14,INT((ROW()-13)/2),0)),"",OFFSET('12. SEGUIMIENTO 2027'!$Q$14,INT((ROW()-13)/2),0)),IF(ISBLANK(OFFSET('9. METAS'!$X$20,INT((ROW()-14)/2),0)),"",OFFSET('9. METAS'!$X$20,INT((ROW()-14)/2),0)))</f>
        <v/>
      </c>
      <c r="N93" s="1006" t="str">
        <f t="shared" ref="N93" ca="1" si="76">IFERROR(J93/J94,"ND")</f>
        <v>ND</v>
      </c>
      <c r="O93" s="1008" t="str">
        <f t="shared" ref="O93" ca="1" si="77">IFERROR(((J93+K93+L93)/H93),"ND")</f>
        <v>ND</v>
      </c>
      <c r="P93" s="1010"/>
    </row>
    <row r="94" spans="3:16">
      <c r="C94" s="1025"/>
      <c r="D94" s="1018"/>
      <c r="E94" s="1018"/>
      <c r="F94" s="1021"/>
      <c r="G94" s="1023"/>
      <c r="H94" s="1080"/>
      <c r="I94" s="1012"/>
      <c r="J94" s="244">
        <f ca="1">IF(MOD(ROW()-13,2)=0,IF(ISBLANK(OFFSET('12. SEGUIMIENTO 2027'!$N$14,INT((ROW()-13)/2),0)),"",OFFSET('12. SEGUIMIENTO 2027'!$N$14,INT((ROW()-13)/2),0)),IF(ISBLANK(OFFSET('9. METAS'!$U$20,INT((ROW()-14)/2),0)),"",OFFSET('9. METAS'!$U$20,INT((ROW()-14)/2),0)))</f>
        <v>43</v>
      </c>
      <c r="K94" s="245">
        <f ca="1">IF(MOD(ROW()-13,2)=0,IF(ISBLANK(OFFSET('12. SEGUIMIENTO 2027'!$O$14,INT((ROW()-13)/2),0)),"",OFFSET('12. SEGUIMIENTO 2027'!$O$14,INT((ROW()-13)/2),0)),IF(ISBLANK(OFFSET('9. METAS'!$V$20,INT((ROW()-14)/2),0)),"",OFFSET('9. METAS'!$V$20,INT((ROW()-14)/2),0)))</f>
        <v>44</v>
      </c>
      <c r="L94" s="245">
        <f ca="1">IF(MOD(ROW()-13,2)=0,IF(ISBLANK(OFFSET('12. SEGUIMIENTO 2027'!$P$14,INT((ROW()-13)/2),0)),"",OFFSET('12. SEGUIMIENTO 2027'!$P$14,INT((ROW()-13)/2),0)),IF(ISBLANK(OFFSET('9. METAS'!$W$20,INT((ROW()-14)/2),0)),"",OFFSET('9. METAS'!$W$20,INT((ROW()-14)/2),0)))</f>
        <v>44</v>
      </c>
      <c r="M94" s="246">
        <f ca="1">IF(MOD(ROW()-13,2)=0,IF(ISBLANK(OFFSET('12. SEGUIMIENTO 2027'!$Q$14,INT((ROW()-13)/2),0)),"",OFFSET('12. SEGUIMIENTO 2027'!$Q$14,INT((ROW()-13)/2),0)),IF(ISBLANK(OFFSET('9. METAS'!$X$20,INT((ROW()-14)/2),0)),"",OFFSET('9. METAS'!$X$20,INT((ROW()-14)/2),0)))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80">
        <f ca="1">IF(ISBLANK(OFFSET('9. METAS'!$L$20,INT((ROW()-13)/2),0)),"",OFFSET('9. METAS'!$L$20,INT((ROW()-13)/2),0))</f>
        <v>12</v>
      </c>
      <c r="I95" s="1004"/>
      <c r="J95" s="244" t="str">
        <f ca="1">IF(MOD(ROW()-13,2)=0,IF(ISBLANK(OFFSET('12. SEGUIMIENTO 2027'!$N$14,INT((ROW()-13)/2),0)),"",OFFSET('12. SEGUIMIENTO 2027'!$N$14,INT((ROW()-13)/2),0)),IF(ISBLANK(OFFSET('9. METAS'!$U$20,INT((ROW()-14)/2),0)),"",OFFSET('9. METAS'!$U$20,INT((ROW()-14)/2),0)))</f>
        <v/>
      </c>
      <c r="K95" s="245" t="str">
        <f ca="1">IF(MOD(ROW()-13,2)=0,IF(ISBLANK(OFFSET('12. SEGUIMIENTO 2027'!$O$14,INT((ROW()-13)/2),0)),"",OFFSET('12. SEGUIMIENTO 2027'!$O$14,INT((ROW()-13)/2),0)),IF(ISBLANK(OFFSET('9. METAS'!$V$20,INT((ROW()-14)/2),0)),"",OFFSET('9. METAS'!$V$20,INT((ROW()-14)/2),0)))</f>
        <v/>
      </c>
      <c r="L95" s="245" t="str">
        <f ca="1">IF(MOD(ROW()-13,2)=0,IF(ISBLANK(OFFSET('12. SEGUIMIENTO 2027'!$P$14,INT((ROW()-13)/2),0)),"",OFFSET('12. SEGUIMIENTO 2027'!$P$14,INT((ROW()-13)/2),0)),IF(ISBLANK(OFFSET('9. METAS'!$W$20,INT((ROW()-14)/2),0)),"",OFFSET('9. METAS'!$W$20,INT((ROW()-14)/2),0)))</f>
        <v/>
      </c>
      <c r="M95" s="246" t="str">
        <f ca="1">IF(MOD(ROW()-13,2)=0,IF(ISBLANK(OFFSET('12. SEGUIMIENTO 2027'!$Q$14,INT((ROW()-13)/2),0)),"",OFFSET('12. SEGUIMIENTO 2027'!$Q$14,INT((ROW()-13)/2),0)),IF(ISBLANK(OFFSET('9. METAS'!$X$20,INT((ROW()-14)/2),0)),"",OFFSET('9. METAS'!$X$20,INT((ROW()-14)/2),0)))</f>
        <v/>
      </c>
      <c r="N95" s="1006" t="str">
        <f t="shared" ref="N95" ca="1" si="78">IFERROR(J95/J96,"ND")</f>
        <v>ND</v>
      </c>
      <c r="O95" s="1008" t="str">
        <f t="shared" ref="O95" ca="1" si="79">IFERROR(((J95+K95+L95)/H95),"ND")</f>
        <v>ND</v>
      </c>
      <c r="P95" s="1010"/>
    </row>
    <row r="96" spans="3:16">
      <c r="C96" s="1025"/>
      <c r="D96" s="1018"/>
      <c r="E96" s="1018"/>
      <c r="F96" s="1021"/>
      <c r="G96" s="1023"/>
      <c r="H96" s="1080"/>
      <c r="I96" s="1012"/>
      <c r="J96" s="244">
        <f ca="1">IF(MOD(ROW()-13,2)=0,IF(ISBLANK(OFFSET('12. SEGUIMIENTO 2027'!$N$14,INT((ROW()-13)/2),0)),"",OFFSET('12. SEGUIMIENTO 2027'!$N$14,INT((ROW()-13)/2),0)),IF(ISBLANK(OFFSET('9. METAS'!$U$20,INT((ROW()-14)/2),0)),"",OFFSET('9. METAS'!$U$20,INT((ROW()-14)/2),0)))</f>
        <v>3</v>
      </c>
      <c r="K96" s="245">
        <f ca="1">IF(MOD(ROW()-13,2)=0,IF(ISBLANK(OFFSET('12. SEGUIMIENTO 2027'!$O$14,INT((ROW()-13)/2),0)),"",OFFSET('12. SEGUIMIENTO 2027'!$O$14,INT((ROW()-13)/2),0)),IF(ISBLANK(OFFSET('9. METAS'!$V$20,INT((ROW()-14)/2),0)),"",OFFSET('9. METAS'!$V$20,INT((ROW()-14)/2),0)))</f>
        <v>3</v>
      </c>
      <c r="L96" s="245">
        <f ca="1">IF(MOD(ROW()-13,2)=0,IF(ISBLANK(OFFSET('12. SEGUIMIENTO 2027'!$P$14,INT((ROW()-13)/2),0)),"",OFFSET('12. SEGUIMIENTO 2027'!$P$14,INT((ROW()-13)/2),0)),IF(ISBLANK(OFFSET('9. METAS'!$W$20,INT((ROW()-14)/2),0)),"",OFFSET('9. METAS'!$W$20,INT((ROW()-14)/2),0)))</f>
        <v>3</v>
      </c>
      <c r="M96" s="246">
        <f ca="1">IF(MOD(ROW()-13,2)=0,IF(ISBLANK(OFFSET('12. SEGUIMIENTO 2027'!$Q$14,INT((ROW()-13)/2),0)),"",OFFSET('12. SEGUIMIENTO 2027'!$Q$14,INT((ROW()-13)/2),0)),IF(ISBLANK(OFFSET('9. METAS'!$X$20,INT((ROW()-14)/2),0)),"",OFFSET('9. METAS'!$X$20,INT((ROW()-14)/2),0)))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80" t="str">
        <f ca="1">IF(ISBLANK(OFFSET('9. METAS'!$L$20,INT((ROW()-13)/2),0)),"",OFFSET('9. METAS'!$L$20,INT((ROW()-13)/2),0))</f>
        <v/>
      </c>
      <c r="I97" s="1004"/>
      <c r="J97" s="244" t="str">
        <f ca="1">IF(MOD(ROW()-13,2)=0,IF(ISBLANK(OFFSET('12. SEGUIMIENTO 2027'!$N$14,INT((ROW()-13)/2),0)),"",OFFSET('12. SEGUIMIENTO 2027'!$N$14,INT((ROW()-13)/2),0)),IF(ISBLANK(OFFSET('9. METAS'!$U$20,INT((ROW()-14)/2),0)),"",OFFSET('9. METAS'!$U$20,INT((ROW()-14)/2),0)))</f>
        <v/>
      </c>
      <c r="K97" s="245" t="str">
        <f ca="1">IF(MOD(ROW()-13,2)=0,IF(ISBLANK(OFFSET('12. SEGUIMIENTO 2027'!$O$14,INT((ROW()-13)/2),0)),"",OFFSET('12. SEGUIMIENTO 2027'!$O$14,INT((ROW()-13)/2),0)),IF(ISBLANK(OFFSET('9. METAS'!$V$20,INT((ROW()-14)/2),0)),"",OFFSET('9. METAS'!$V$20,INT((ROW()-14)/2),0)))</f>
        <v/>
      </c>
      <c r="L97" s="245" t="str">
        <f ca="1">IF(MOD(ROW()-13,2)=0,IF(ISBLANK(OFFSET('12. SEGUIMIENTO 2027'!$P$14,INT((ROW()-13)/2),0)),"",OFFSET('12. SEGUIMIENTO 2027'!$P$14,INT((ROW()-13)/2),0)),IF(ISBLANK(OFFSET('9. METAS'!$W$20,INT((ROW()-14)/2),0)),"",OFFSET('9. METAS'!$W$20,INT((ROW()-14)/2),0)))</f>
        <v/>
      </c>
      <c r="M97" s="246" t="str">
        <f ca="1">IF(MOD(ROW()-13,2)=0,IF(ISBLANK(OFFSET('12. SEGUIMIENTO 2027'!$Q$14,INT((ROW()-13)/2),0)),"",OFFSET('12. SEGUIMIENTO 2027'!$Q$14,INT((ROW()-13)/2),0)),IF(ISBLANK(OFFSET('9. METAS'!$X$20,INT((ROW()-14)/2),0)),"",OFFSET('9. METAS'!$X$20,INT((ROW()-14)/2),0)))</f>
        <v/>
      </c>
      <c r="N97" s="1006" t="str">
        <f t="shared" ref="N97" ca="1" si="80">IFERROR(J97/J98,"ND")</f>
        <v>ND</v>
      </c>
      <c r="O97" s="1008" t="str">
        <f t="shared" ref="O97" ca="1" si="81">IFERROR(((J97+K97+L97)/H97),"ND")</f>
        <v>ND</v>
      </c>
      <c r="P97" s="1010"/>
    </row>
    <row r="98" spans="3:16">
      <c r="C98" s="1025"/>
      <c r="D98" s="1018"/>
      <c r="E98" s="1018"/>
      <c r="F98" s="1021"/>
      <c r="G98" s="1023"/>
      <c r="H98" s="1080"/>
      <c r="I98" s="1012"/>
      <c r="J98" s="244" t="str">
        <f ca="1">IF(MOD(ROW()-13,2)=0,IF(ISBLANK(OFFSET('12. SEGUIMIENTO 2027'!$N$14,INT((ROW()-13)/2),0)),"",OFFSET('12. SEGUIMIENTO 2027'!$N$14,INT((ROW()-13)/2),0)),IF(ISBLANK(OFFSET('9. METAS'!$U$20,INT((ROW()-14)/2),0)),"",OFFSET('9. METAS'!$U$20,INT((ROW()-14)/2),0)))</f>
        <v/>
      </c>
      <c r="K98" s="245" t="str">
        <f ca="1">IF(MOD(ROW()-13,2)=0,IF(ISBLANK(OFFSET('12. SEGUIMIENTO 2027'!$O$14,INT((ROW()-13)/2),0)),"",OFFSET('12. SEGUIMIENTO 2027'!$O$14,INT((ROW()-13)/2),0)),IF(ISBLANK(OFFSET('9. METAS'!$V$20,INT((ROW()-14)/2),0)),"",OFFSET('9. METAS'!$V$20,INT((ROW()-14)/2),0)))</f>
        <v/>
      </c>
      <c r="L98" s="245" t="str">
        <f ca="1">IF(MOD(ROW()-13,2)=0,IF(ISBLANK(OFFSET('12. SEGUIMIENTO 2027'!$P$14,INT((ROW()-13)/2),0)),"",OFFSET('12. SEGUIMIENTO 2027'!$P$14,INT((ROW()-13)/2),0)),IF(ISBLANK(OFFSET('9. METAS'!$W$20,INT((ROW()-14)/2),0)),"",OFFSET('9. METAS'!$W$20,INT((ROW()-14)/2),0)))</f>
        <v/>
      </c>
      <c r="M98" s="246" t="str">
        <f ca="1">IF(MOD(ROW()-13,2)=0,IF(ISBLANK(OFFSET('12. SEGUIMIENTO 2027'!$Q$14,INT((ROW()-13)/2),0)),"",OFFSET('12. SEGUIMIENTO 2027'!$Q$14,INT((ROW()-13)/2),0)),IF(ISBLANK(OFFSET('9. METAS'!$X$20,INT((ROW()-14)/2),0)),"",OFFSET('9. METAS'!$X$20,INT((ROW()-14)/2),0)))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80" t="str">
        <f ca="1">IF(ISBLANK(OFFSET('9. METAS'!$L$20,INT((ROW()-13)/2),0)),"",OFFSET('9. METAS'!$L$20,INT((ROW()-13)/2),0))</f>
        <v/>
      </c>
      <c r="I99" s="1004"/>
      <c r="J99" s="244" t="str">
        <f ca="1">IF(MOD(ROW()-13,2)=0,IF(ISBLANK(OFFSET('12. SEGUIMIENTO 2027'!$N$14,INT((ROW()-13)/2),0)),"",OFFSET('12. SEGUIMIENTO 2027'!$N$14,INT((ROW()-13)/2),0)),IF(ISBLANK(OFFSET('9. METAS'!$U$20,INT((ROW()-14)/2),0)),"",OFFSET('9. METAS'!$U$20,INT((ROW()-14)/2),0)))</f>
        <v/>
      </c>
      <c r="K99" s="245" t="str">
        <f ca="1">IF(MOD(ROW()-13,2)=0,IF(ISBLANK(OFFSET('12. SEGUIMIENTO 2027'!$O$14,INT((ROW()-13)/2),0)),"",OFFSET('12. SEGUIMIENTO 2027'!$O$14,INT((ROW()-13)/2),0)),IF(ISBLANK(OFFSET('9. METAS'!$V$20,INT((ROW()-14)/2),0)),"",OFFSET('9. METAS'!$V$20,INT((ROW()-14)/2),0)))</f>
        <v/>
      </c>
      <c r="L99" s="245" t="str">
        <f ca="1">IF(MOD(ROW()-13,2)=0,IF(ISBLANK(OFFSET('12. SEGUIMIENTO 2027'!$P$14,INT((ROW()-13)/2),0)),"",OFFSET('12. SEGUIMIENTO 2027'!$P$14,INT((ROW()-13)/2),0)),IF(ISBLANK(OFFSET('9. METAS'!$W$20,INT((ROW()-14)/2),0)),"",OFFSET('9. METAS'!$W$20,INT((ROW()-14)/2),0)))</f>
        <v/>
      </c>
      <c r="M99" s="246" t="str">
        <f ca="1">IF(MOD(ROW()-13,2)=0,IF(ISBLANK(OFFSET('12. SEGUIMIENTO 2027'!$Q$14,INT((ROW()-13)/2),0)),"",OFFSET('12. SEGUIMIENTO 2027'!$Q$14,INT((ROW()-13)/2),0)),IF(ISBLANK(OFFSET('9. METAS'!$X$20,INT((ROW()-14)/2),0)),"",OFFSET('9. METAS'!$X$20,INT((ROW()-14)/2),0)))</f>
        <v/>
      </c>
      <c r="N99" s="1006" t="str">
        <f t="shared" ref="N99" ca="1" si="82">IFERROR(J99/J100,"ND")</f>
        <v>ND</v>
      </c>
      <c r="O99" s="1008" t="str">
        <f t="shared" ref="O99" ca="1" si="83">IFERROR(((J99+K99+L99)/H99),"ND")</f>
        <v>ND</v>
      </c>
      <c r="P99" s="1010"/>
    </row>
    <row r="100" spans="3:16">
      <c r="C100" s="1025"/>
      <c r="D100" s="1018"/>
      <c r="E100" s="1018"/>
      <c r="F100" s="1021"/>
      <c r="G100" s="1023"/>
      <c r="H100" s="1080"/>
      <c r="I100" s="1012"/>
      <c r="J100" s="244" t="str">
        <f ca="1">IF(MOD(ROW()-13,2)=0,IF(ISBLANK(OFFSET('12. SEGUIMIENTO 2027'!$N$14,INT((ROW()-13)/2),0)),"",OFFSET('12. SEGUIMIENTO 2027'!$N$14,INT((ROW()-13)/2),0)),IF(ISBLANK(OFFSET('9. METAS'!$U$20,INT((ROW()-14)/2),0)),"",OFFSET('9. METAS'!$U$20,INT((ROW()-14)/2),0)))</f>
        <v/>
      </c>
      <c r="K100" s="245" t="str">
        <f ca="1">IF(MOD(ROW()-13,2)=0,IF(ISBLANK(OFFSET('12. SEGUIMIENTO 2027'!$O$14,INT((ROW()-13)/2),0)),"",OFFSET('12. SEGUIMIENTO 2027'!$O$14,INT((ROW()-13)/2),0)),IF(ISBLANK(OFFSET('9. METAS'!$V$20,INT((ROW()-14)/2),0)),"",OFFSET('9. METAS'!$V$20,INT((ROW()-14)/2),0)))</f>
        <v/>
      </c>
      <c r="L100" s="245" t="str">
        <f ca="1">IF(MOD(ROW()-13,2)=0,IF(ISBLANK(OFFSET('12. SEGUIMIENTO 2027'!$P$14,INT((ROW()-13)/2),0)),"",OFFSET('12. SEGUIMIENTO 2027'!$P$14,INT((ROW()-13)/2),0)),IF(ISBLANK(OFFSET('9. METAS'!$W$20,INT((ROW()-14)/2),0)),"",OFFSET('9. METAS'!$W$20,INT((ROW()-14)/2),0)))</f>
        <v/>
      </c>
      <c r="M100" s="246" t="str">
        <f ca="1">IF(MOD(ROW()-13,2)=0,IF(ISBLANK(OFFSET('12. SEGUIMIENTO 2027'!$Q$14,INT((ROW()-13)/2),0)),"",OFFSET('12. SEGUIMIENTO 2027'!$Q$14,INT((ROW()-13)/2),0)),IF(ISBLANK(OFFSET('9. METAS'!$X$20,INT((ROW()-14)/2),0)),"",OFFSET('9. METAS'!$X$20,INT((ROW()-14)/2),0)))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80">
        <f ca="1">IF(ISBLANK(OFFSET('9. METAS'!$L$20,INT((ROW()-13)/2),0)),"",OFFSET('9. METAS'!$L$20,INT((ROW()-13)/2),0))</f>
        <v>100</v>
      </c>
      <c r="I101" s="1004"/>
      <c r="J101" s="244" t="str">
        <f ca="1">IF(MOD(ROW()-13,2)=0,IF(ISBLANK(OFFSET('12. SEGUIMIENTO 2027'!$N$14,INT((ROW()-13)/2),0)),"",OFFSET('12. SEGUIMIENTO 2027'!$N$14,INT((ROW()-13)/2),0)),IF(ISBLANK(OFFSET('9. METAS'!$U$20,INT((ROW()-14)/2),0)),"",OFFSET('9. METAS'!$U$20,INT((ROW()-14)/2),0)))</f>
        <v/>
      </c>
      <c r="K101" s="245" t="str">
        <f ca="1">IF(MOD(ROW()-13,2)=0,IF(ISBLANK(OFFSET('12. SEGUIMIENTO 2027'!$O$14,INT((ROW()-13)/2),0)),"",OFFSET('12. SEGUIMIENTO 2027'!$O$14,INT((ROW()-13)/2),0)),IF(ISBLANK(OFFSET('9. METAS'!$V$20,INT((ROW()-14)/2),0)),"",OFFSET('9. METAS'!$V$20,INT((ROW()-14)/2),0)))</f>
        <v/>
      </c>
      <c r="L101" s="245" t="str">
        <f ca="1">IF(MOD(ROW()-13,2)=0,IF(ISBLANK(OFFSET('12. SEGUIMIENTO 2027'!$P$14,INT((ROW()-13)/2),0)),"",OFFSET('12. SEGUIMIENTO 2027'!$P$14,INT((ROW()-13)/2),0)),IF(ISBLANK(OFFSET('9. METAS'!$W$20,INT((ROW()-14)/2),0)),"",OFFSET('9. METAS'!$W$20,INT((ROW()-14)/2),0)))</f>
        <v/>
      </c>
      <c r="M101" s="246" t="str">
        <f ca="1">IF(MOD(ROW()-13,2)=0,IF(ISBLANK(OFFSET('12. SEGUIMIENTO 2027'!$Q$14,INT((ROW()-13)/2),0)),"",OFFSET('12. SEGUIMIENTO 2027'!$Q$14,INT((ROW()-13)/2),0)),IF(ISBLANK(OFFSET('9. METAS'!$X$20,INT((ROW()-14)/2),0)),"",OFFSET('9. METAS'!$X$20,INT((ROW()-14)/2),0)))</f>
        <v/>
      </c>
      <c r="N101" s="1006" t="str">
        <f t="shared" ref="N101" ca="1" si="84">IFERROR(J101/J102,"ND")</f>
        <v>ND</v>
      </c>
      <c r="O101" s="1008" t="str">
        <f t="shared" ref="O101" ca="1" si="85">IFERROR(((J101+K101+L101)/H101),"ND")</f>
        <v>ND</v>
      </c>
      <c r="P101" s="1010"/>
    </row>
    <row r="102" spans="3:16">
      <c r="C102" s="1025"/>
      <c r="D102" s="1018"/>
      <c r="E102" s="1018"/>
      <c r="F102" s="1021"/>
      <c r="G102" s="1023"/>
      <c r="H102" s="1080"/>
      <c r="I102" s="1012"/>
      <c r="J102" s="244">
        <f ca="1">IF(MOD(ROW()-13,2)=0,IF(ISBLANK(OFFSET('12. SEGUIMIENTO 2027'!$N$14,INT((ROW()-13)/2),0)),"",OFFSET('12. SEGUIMIENTO 2027'!$N$14,INT((ROW()-13)/2),0)),IF(ISBLANK(OFFSET('9. METAS'!$U$20,INT((ROW()-14)/2),0)),"",OFFSET('9. METAS'!$U$20,INT((ROW()-14)/2),0)))</f>
        <v>25</v>
      </c>
      <c r="K102" s="245">
        <f ca="1">IF(MOD(ROW()-13,2)=0,IF(ISBLANK(OFFSET('12. SEGUIMIENTO 2027'!$O$14,INT((ROW()-13)/2),0)),"",OFFSET('12. SEGUIMIENTO 2027'!$O$14,INT((ROW()-13)/2),0)),IF(ISBLANK(OFFSET('9. METAS'!$V$20,INT((ROW()-14)/2),0)),"",OFFSET('9. METAS'!$V$20,INT((ROW()-14)/2),0)))</f>
        <v>25</v>
      </c>
      <c r="L102" s="245">
        <f ca="1">IF(MOD(ROW()-13,2)=0,IF(ISBLANK(OFFSET('12. SEGUIMIENTO 2027'!$P$14,INT((ROW()-13)/2),0)),"",OFFSET('12. SEGUIMIENTO 2027'!$P$14,INT((ROW()-13)/2),0)),IF(ISBLANK(OFFSET('9. METAS'!$W$20,INT((ROW()-14)/2),0)),"",OFFSET('9. METAS'!$W$20,INT((ROW()-14)/2),0)))</f>
        <v>25</v>
      </c>
      <c r="M102" s="246">
        <f ca="1">IF(MOD(ROW()-13,2)=0,IF(ISBLANK(OFFSET('12. SEGUIMIENTO 2027'!$Q$14,INT((ROW()-13)/2),0)),"",OFFSET('12. SEGUIMIENTO 2027'!$Q$14,INT((ROW()-13)/2),0)),IF(ISBLANK(OFFSET('9. METAS'!$X$20,INT((ROW()-14)/2),0)),"",OFFSET('9. METAS'!$X$20,INT((ROW()-14)/2),0)))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80">
        <f ca="1">IF(ISBLANK(OFFSET('9. METAS'!$L$20,INT((ROW()-13)/2),0)),"",OFFSET('9. METAS'!$L$20,INT((ROW()-13)/2),0))</f>
        <v>5</v>
      </c>
      <c r="I103" s="1004"/>
      <c r="J103" s="244" t="str">
        <f ca="1">IF(MOD(ROW()-13,2)=0,IF(ISBLANK(OFFSET('12. SEGUIMIENTO 2027'!$N$14,INT((ROW()-13)/2),0)),"",OFFSET('12. SEGUIMIENTO 2027'!$N$14,INT((ROW()-13)/2),0)),IF(ISBLANK(OFFSET('9. METAS'!$U$20,INT((ROW()-14)/2),0)),"",OFFSET('9. METAS'!$U$20,INT((ROW()-14)/2),0)))</f>
        <v/>
      </c>
      <c r="K103" s="245" t="str">
        <f ca="1">IF(MOD(ROW()-13,2)=0,IF(ISBLANK(OFFSET('12. SEGUIMIENTO 2027'!$O$14,INT((ROW()-13)/2),0)),"",OFFSET('12. SEGUIMIENTO 2027'!$O$14,INT((ROW()-13)/2),0)),IF(ISBLANK(OFFSET('9. METAS'!$V$20,INT((ROW()-14)/2),0)),"",OFFSET('9. METAS'!$V$20,INT((ROW()-14)/2),0)))</f>
        <v/>
      </c>
      <c r="L103" s="245" t="str">
        <f ca="1">IF(MOD(ROW()-13,2)=0,IF(ISBLANK(OFFSET('12. SEGUIMIENTO 2027'!$P$14,INT((ROW()-13)/2),0)),"",OFFSET('12. SEGUIMIENTO 2027'!$P$14,INT((ROW()-13)/2),0)),IF(ISBLANK(OFFSET('9. METAS'!$W$20,INT((ROW()-14)/2),0)),"",OFFSET('9. METAS'!$W$20,INT((ROW()-14)/2),0)))</f>
        <v/>
      </c>
      <c r="M103" s="246" t="str">
        <f ca="1">IF(MOD(ROW()-13,2)=0,IF(ISBLANK(OFFSET('12. SEGUIMIENTO 2027'!$Q$14,INT((ROW()-13)/2),0)),"",OFFSET('12. SEGUIMIENTO 2027'!$Q$14,INT((ROW()-13)/2),0)),IF(ISBLANK(OFFSET('9. METAS'!$X$20,INT((ROW()-14)/2),0)),"",OFFSET('9. METAS'!$X$20,INT((ROW()-14)/2),0)))</f>
        <v/>
      </c>
      <c r="N103" s="1006" t="str">
        <f t="shared" ref="N103" ca="1" si="86">IFERROR(J103/J104,"ND")</f>
        <v>ND</v>
      </c>
      <c r="O103" s="1008" t="str">
        <f t="shared" ref="O103" ca="1" si="87">IFERROR(((J103+K103+L103)/H103),"ND")</f>
        <v>ND</v>
      </c>
      <c r="P103" s="1010"/>
    </row>
    <row r="104" spans="3:16">
      <c r="C104" s="1025"/>
      <c r="D104" s="1018"/>
      <c r="E104" s="1018"/>
      <c r="F104" s="1021"/>
      <c r="G104" s="1023"/>
      <c r="H104" s="1080"/>
      <c r="I104" s="1012"/>
      <c r="J104" s="244">
        <f ca="1">IF(MOD(ROW()-13,2)=0,IF(ISBLANK(OFFSET('12. SEGUIMIENTO 2027'!$N$14,INT((ROW()-13)/2),0)),"",OFFSET('12. SEGUIMIENTO 2027'!$N$14,INT((ROW()-13)/2),0)),IF(ISBLANK(OFFSET('9. METAS'!$U$20,INT((ROW()-14)/2),0)),"",OFFSET('9. METAS'!$U$20,INT((ROW()-14)/2),0)))</f>
        <v>1</v>
      </c>
      <c r="K104" s="245">
        <f ca="1">IF(MOD(ROW()-13,2)=0,IF(ISBLANK(OFFSET('12. SEGUIMIENTO 2027'!$O$14,INT((ROW()-13)/2),0)),"",OFFSET('12. SEGUIMIENTO 2027'!$O$14,INT((ROW()-13)/2),0)),IF(ISBLANK(OFFSET('9. METAS'!$V$20,INT((ROW()-14)/2),0)),"",OFFSET('9. METAS'!$V$20,INT((ROW()-14)/2),0)))</f>
        <v>2</v>
      </c>
      <c r="L104" s="245">
        <f ca="1">IF(MOD(ROW()-13,2)=0,IF(ISBLANK(OFFSET('12. SEGUIMIENTO 2027'!$P$14,INT((ROW()-13)/2),0)),"",OFFSET('12. SEGUIMIENTO 2027'!$P$14,INT((ROW()-13)/2),0)),IF(ISBLANK(OFFSET('9. METAS'!$W$20,INT((ROW()-14)/2),0)),"",OFFSET('9. METAS'!$W$20,INT((ROW()-14)/2),0)))</f>
        <v>1</v>
      </c>
      <c r="M104" s="246">
        <f ca="1">IF(MOD(ROW()-13,2)=0,IF(ISBLANK(OFFSET('12. SEGUIMIENTO 2027'!$Q$14,INT((ROW()-13)/2),0)),"",OFFSET('12. SEGUIMIENTO 2027'!$Q$14,INT((ROW()-13)/2),0)),IF(ISBLANK(OFFSET('9. METAS'!$X$20,INT((ROW()-14)/2),0)),"",OFFSET('9. METAS'!$X$20,INT((ROW()-14)/2),0)))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80">
        <f ca="1">IF(ISBLANK(OFFSET('9. METAS'!$L$20,INT((ROW()-13)/2),0)),"",OFFSET('9. METAS'!$L$20,INT((ROW()-13)/2),0))</f>
        <v>95</v>
      </c>
      <c r="I105" s="1004"/>
      <c r="J105" s="244" t="str">
        <f ca="1">IF(MOD(ROW()-13,2)=0,IF(ISBLANK(OFFSET('12. SEGUIMIENTO 2027'!$N$14,INT((ROW()-13)/2),0)),"",OFFSET('12. SEGUIMIENTO 2027'!$N$14,INT((ROW()-13)/2),0)),IF(ISBLANK(OFFSET('9. METAS'!$U$20,INT((ROW()-14)/2),0)),"",OFFSET('9. METAS'!$U$20,INT((ROW()-14)/2),0)))</f>
        <v/>
      </c>
      <c r="K105" s="245" t="str">
        <f ca="1">IF(MOD(ROW()-13,2)=0,IF(ISBLANK(OFFSET('12. SEGUIMIENTO 2027'!$O$14,INT((ROW()-13)/2),0)),"",OFFSET('12. SEGUIMIENTO 2027'!$O$14,INT((ROW()-13)/2),0)),IF(ISBLANK(OFFSET('9. METAS'!$V$20,INT((ROW()-14)/2),0)),"",OFFSET('9. METAS'!$V$20,INT((ROW()-14)/2),0)))</f>
        <v/>
      </c>
      <c r="L105" s="245" t="str">
        <f ca="1">IF(MOD(ROW()-13,2)=0,IF(ISBLANK(OFFSET('12. SEGUIMIENTO 2027'!$P$14,INT((ROW()-13)/2),0)),"",OFFSET('12. SEGUIMIENTO 2027'!$P$14,INT((ROW()-13)/2),0)),IF(ISBLANK(OFFSET('9. METAS'!$W$20,INT((ROW()-14)/2),0)),"",OFFSET('9. METAS'!$W$20,INT((ROW()-14)/2),0)))</f>
        <v/>
      </c>
      <c r="M105" s="246" t="str">
        <f ca="1">IF(MOD(ROW()-13,2)=0,IF(ISBLANK(OFFSET('12. SEGUIMIENTO 2027'!$Q$14,INT((ROW()-13)/2),0)),"",OFFSET('12. SEGUIMIENTO 2027'!$Q$14,INT((ROW()-13)/2),0)),IF(ISBLANK(OFFSET('9. METAS'!$X$20,INT((ROW()-14)/2),0)),"",OFFSET('9. METAS'!$X$20,INT((ROW()-14)/2),0)))</f>
        <v/>
      </c>
      <c r="N105" s="1006" t="str">
        <f t="shared" ref="N105" ca="1" si="88">IFERROR(J105/J106,"ND")</f>
        <v>ND</v>
      </c>
      <c r="O105" s="1008" t="str">
        <f t="shared" ref="O105" ca="1" si="89">IFERROR(((J105+K105+L105)/H105),"ND")</f>
        <v>ND</v>
      </c>
      <c r="P105" s="1010"/>
    </row>
    <row r="106" spans="3:16">
      <c r="C106" s="1025"/>
      <c r="D106" s="1018"/>
      <c r="E106" s="1018"/>
      <c r="F106" s="1021"/>
      <c r="G106" s="1023"/>
      <c r="H106" s="1080"/>
      <c r="I106" s="1012"/>
      <c r="J106" s="244">
        <f ca="1">IF(MOD(ROW()-13,2)=0,IF(ISBLANK(OFFSET('12. SEGUIMIENTO 2027'!$N$14,INT((ROW()-13)/2),0)),"",OFFSET('12. SEGUIMIENTO 2027'!$N$14,INT((ROW()-13)/2),0)),IF(ISBLANK(OFFSET('9. METAS'!$U$20,INT((ROW()-14)/2),0)),"",OFFSET('9. METAS'!$U$20,INT((ROW()-14)/2),0)))</f>
        <v>0</v>
      </c>
      <c r="K106" s="245">
        <f ca="1">IF(MOD(ROW()-13,2)=0,IF(ISBLANK(OFFSET('12. SEGUIMIENTO 2027'!$O$14,INT((ROW()-13)/2),0)),"",OFFSET('12. SEGUIMIENTO 2027'!$O$14,INT((ROW()-13)/2),0)),IF(ISBLANK(OFFSET('9. METAS'!$V$20,INT((ROW()-14)/2),0)),"",OFFSET('9. METAS'!$V$20,INT((ROW()-14)/2),0)))</f>
        <v>0</v>
      </c>
      <c r="L106" s="245">
        <f ca="1">IF(MOD(ROW()-13,2)=0,IF(ISBLANK(OFFSET('12. SEGUIMIENTO 2027'!$P$14,INT((ROW()-13)/2),0)),"",OFFSET('12. SEGUIMIENTO 2027'!$P$14,INT((ROW()-13)/2),0)),IF(ISBLANK(OFFSET('9. METAS'!$W$20,INT((ROW()-14)/2),0)),"",OFFSET('9. METAS'!$W$20,INT((ROW()-14)/2),0)))</f>
        <v>0</v>
      </c>
      <c r="M106" s="246">
        <f ca="1">IF(MOD(ROW()-13,2)=0,IF(ISBLANK(OFFSET('12. SEGUIMIENTO 2027'!$Q$14,INT((ROW()-13)/2),0)),"",OFFSET('12. SEGUIMIENTO 2027'!$Q$14,INT((ROW()-13)/2),0)),IF(ISBLANK(OFFSET('9. METAS'!$X$20,INT((ROW()-14)/2),0)),"",OFFSET('9. METAS'!$X$20,INT((ROW()-14)/2),0)))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80">
        <f ca="1">IF(ISBLANK(OFFSET('9. METAS'!$L$20,INT((ROW()-13)/2),0)),"",OFFSET('9. METAS'!$L$20,INT((ROW()-13)/2),0))</f>
        <v>33</v>
      </c>
      <c r="I107" s="1004"/>
      <c r="J107" s="244" t="str">
        <f ca="1">IF(MOD(ROW()-13,2)=0,IF(ISBLANK(OFFSET('12. SEGUIMIENTO 2027'!$N$14,INT((ROW()-13)/2),0)),"",OFFSET('12. SEGUIMIENTO 2027'!$N$14,INT((ROW()-13)/2),0)),IF(ISBLANK(OFFSET('9. METAS'!$U$20,INT((ROW()-14)/2),0)),"",OFFSET('9. METAS'!$U$20,INT((ROW()-14)/2),0)))</f>
        <v/>
      </c>
      <c r="K107" s="245" t="str">
        <f ca="1">IF(MOD(ROW()-13,2)=0,IF(ISBLANK(OFFSET('12. SEGUIMIENTO 2027'!$O$14,INT((ROW()-13)/2),0)),"",OFFSET('12. SEGUIMIENTO 2027'!$O$14,INT((ROW()-13)/2),0)),IF(ISBLANK(OFFSET('9. METAS'!$V$20,INT((ROW()-14)/2),0)),"",OFFSET('9. METAS'!$V$20,INT((ROW()-14)/2),0)))</f>
        <v/>
      </c>
      <c r="L107" s="245" t="str">
        <f ca="1">IF(MOD(ROW()-13,2)=0,IF(ISBLANK(OFFSET('12. SEGUIMIENTO 2027'!$P$14,INT((ROW()-13)/2),0)),"",OFFSET('12. SEGUIMIENTO 2027'!$P$14,INT((ROW()-13)/2),0)),IF(ISBLANK(OFFSET('9. METAS'!$W$20,INT((ROW()-14)/2),0)),"",OFFSET('9. METAS'!$W$20,INT((ROW()-14)/2),0)))</f>
        <v/>
      </c>
      <c r="M107" s="246" t="str">
        <f ca="1">IF(MOD(ROW()-13,2)=0,IF(ISBLANK(OFFSET('12. SEGUIMIENTO 2027'!$Q$14,INT((ROW()-13)/2),0)),"",OFFSET('12. SEGUIMIENTO 2027'!$Q$14,INT((ROW()-13)/2),0)),IF(ISBLANK(OFFSET('9. METAS'!$X$20,INT((ROW()-14)/2),0)),"",OFFSET('9. METAS'!$X$20,INT((ROW()-14)/2),0)))</f>
        <v/>
      </c>
      <c r="N107" s="1006" t="str">
        <f t="shared" ref="N107" ca="1" si="90">IFERROR(J107/J108,"ND")</f>
        <v>ND</v>
      </c>
      <c r="O107" s="1008" t="str">
        <f t="shared" ref="O107" ca="1" si="91">IFERROR(((J107+K107+L107)/H107),"ND")</f>
        <v>ND</v>
      </c>
      <c r="P107" s="1010"/>
    </row>
    <row r="108" spans="3:16">
      <c r="C108" s="1025"/>
      <c r="D108" s="1018"/>
      <c r="E108" s="1018"/>
      <c r="F108" s="1021"/>
      <c r="G108" s="1023"/>
      <c r="H108" s="1080"/>
      <c r="I108" s="1012"/>
      <c r="J108" s="244">
        <f ca="1">IF(MOD(ROW()-13,2)=0,IF(ISBLANK(OFFSET('12. SEGUIMIENTO 2027'!$N$14,INT((ROW()-13)/2),0)),"",OFFSET('12. SEGUIMIENTO 2027'!$N$14,INT((ROW()-13)/2),0)),IF(ISBLANK(OFFSET('9. METAS'!$U$20,INT((ROW()-14)/2),0)),"",OFFSET('9. METAS'!$U$20,INT((ROW()-14)/2),0)))</f>
        <v>8</v>
      </c>
      <c r="K108" s="245">
        <f ca="1">IF(MOD(ROW()-13,2)=0,IF(ISBLANK(OFFSET('12. SEGUIMIENTO 2027'!$O$14,INT((ROW()-13)/2),0)),"",OFFSET('12. SEGUIMIENTO 2027'!$O$14,INT((ROW()-13)/2),0)),IF(ISBLANK(OFFSET('9. METAS'!$V$20,INT((ROW()-14)/2),0)),"",OFFSET('9. METAS'!$V$20,INT((ROW()-14)/2),0)))</f>
        <v>13</v>
      </c>
      <c r="L108" s="245">
        <f ca="1">IF(MOD(ROW()-13,2)=0,IF(ISBLANK(OFFSET('12. SEGUIMIENTO 2027'!$P$14,INT((ROW()-13)/2),0)),"",OFFSET('12. SEGUIMIENTO 2027'!$P$14,INT((ROW()-13)/2),0)),IF(ISBLANK(OFFSET('9. METAS'!$W$20,INT((ROW()-14)/2),0)),"",OFFSET('9. METAS'!$W$20,INT((ROW()-14)/2),0)))</f>
        <v>9</v>
      </c>
      <c r="M108" s="246">
        <f ca="1">IF(MOD(ROW()-13,2)=0,IF(ISBLANK(OFFSET('12. SEGUIMIENTO 2027'!$Q$14,INT((ROW()-13)/2),0)),"",OFFSET('12. SEGUIMIENTO 2027'!$Q$14,INT((ROW()-13)/2),0)),IF(ISBLANK(OFFSET('9. METAS'!$X$20,INT((ROW()-14)/2),0)),"",OFFSET('9. METAS'!$X$20,INT((ROW()-14)/2),0)))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80" t="str">
        <f ca="1">IF(ISBLANK(OFFSET('9. METAS'!$L$20,INT((ROW()-13)/2),0)),"",OFFSET('9. METAS'!$L$20,INT((ROW()-13)/2),0))</f>
        <v/>
      </c>
      <c r="I109" s="1004"/>
      <c r="J109" s="244" t="str">
        <f ca="1">IF(MOD(ROW()-13,2)=0,IF(ISBLANK(OFFSET('12. SEGUIMIENTO 2027'!$N$14,INT((ROW()-13)/2),0)),"",OFFSET('12. SEGUIMIENTO 2027'!$N$14,INT((ROW()-13)/2),0)),IF(ISBLANK(OFFSET('9. METAS'!$U$20,INT((ROW()-14)/2),0)),"",OFFSET('9. METAS'!$U$20,INT((ROW()-14)/2),0)))</f>
        <v/>
      </c>
      <c r="K109" s="245" t="str">
        <f ca="1">IF(MOD(ROW()-13,2)=0,IF(ISBLANK(OFFSET('12. SEGUIMIENTO 2027'!$O$14,INT((ROW()-13)/2),0)),"",OFFSET('12. SEGUIMIENTO 2027'!$O$14,INT((ROW()-13)/2),0)),IF(ISBLANK(OFFSET('9. METAS'!$V$20,INT((ROW()-14)/2),0)),"",OFFSET('9. METAS'!$V$20,INT((ROW()-14)/2),0)))</f>
        <v/>
      </c>
      <c r="L109" s="245" t="str">
        <f ca="1">IF(MOD(ROW()-13,2)=0,IF(ISBLANK(OFFSET('12. SEGUIMIENTO 2027'!$P$14,INT((ROW()-13)/2),0)),"",OFFSET('12. SEGUIMIENTO 2027'!$P$14,INT((ROW()-13)/2),0)),IF(ISBLANK(OFFSET('9. METAS'!$W$20,INT((ROW()-14)/2),0)),"",OFFSET('9. METAS'!$W$20,INT((ROW()-14)/2),0)))</f>
        <v/>
      </c>
      <c r="M109" s="246" t="str">
        <f ca="1">IF(MOD(ROW()-13,2)=0,IF(ISBLANK(OFFSET('12. SEGUIMIENTO 2027'!$Q$14,INT((ROW()-13)/2),0)),"",OFFSET('12. SEGUIMIENTO 2027'!$Q$14,INT((ROW()-13)/2),0)),IF(ISBLANK(OFFSET('9. METAS'!$X$20,INT((ROW()-14)/2),0)),"",OFFSET('9. METAS'!$X$20,INT((ROW()-14)/2),0)))</f>
        <v/>
      </c>
      <c r="N109" s="1006" t="str">
        <f t="shared" ref="N109" ca="1" si="92">IFERROR(J109/J110,"ND")</f>
        <v>ND</v>
      </c>
      <c r="O109" s="1008" t="str">
        <f t="shared" ref="O109" ca="1" si="93">IFERROR(((J109+K109+L109)/H109),"ND")</f>
        <v>ND</v>
      </c>
      <c r="P109" s="1010"/>
    </row>
    <row r="110" spans="3:16">
      <c r="C110" s="1025"/>
      <c r="D110" s="1018"/>
      <c r="E110" s="1018"/>
      <c r="F110" s="1021"/>
      <c r="G110" s="1023"/>
      <c r="H110" s="1080"/>
      <c r="I110" s="1012"/>
      <c r="J110" s="244" t="str">
        <f ca="1">IF(MOD(ROW()-13,2)=0,IF(ISBLANK(OFFSET('12. SEGUIMIENTO 2027'!$N$14,INT((ROW()-13)/2),0)),"",OFFSET('12. SEGUIMIENTO 2027'!$N$14,INT((ROW()-13)/2),0)),IF(ISBLANK(OFFSET('9. METAS'!$U$20,INT((ROW()-14)/2),0)),"",OFFSET('9. METAS'!$U$20,INT((ROW()-14)/2),0)))</f>
        <v/>
      </c>
      <c r="K110" s="245" t="str">
        <f ca="1">IF(MOD(ROW()-13,2)=0,IF(ISBLANK(OFFSET('12. SEGUIMIENTO 2027'!$O$14,INT((ROW()-13)/2),0)),"",OFFSET('12. SEGUIMIENTO 2027'!$O$14,INT((ROW()-13)/2),0)),IF(ISBLANK(OFFSET('9. METAS'!$V$20,INT((ROW()-14)/2),0)),"",OFFSET('9. METAS'!$V$20,INT((ROW()-14)/2),0)))</f>
        <v/>
      </c>
      <c r="L110" s="245" t="str">
        <f ca="1">IF(MOD(ROW()-13,2)=0,IF(ISBLANK(OFFSET('12. SEGUIMIENTO 2027'!$P$14,INT((ROW()-13)/2),0)),"",OFFSET('12. SEGUIMIENTO 2027'!$P$14,INT((ROW()-13)/2),0)),IF(ISBLANK(OFFSET('9. METAS'!$W$20,INT((ROW()-14)/2),0)),"",OFFSET('9. METAS'!$W$20,INT((ROW()-14)/2),0)))</f>
        <v/>
      </c>
      <c r="M110" s="246" t="str">
        <f ca="1">IF(MOD(ROW()-13,2)=0,IF(ISBLANK(OFFSET('12. SEGUIMIENTO 2027'!$Q$14,INT((ROW()-13)/2),0)),"",OFFSET('12. SEGUIMIENTO 2027'!$Q$14,INT((ROW()-13)/2),0)),IF(ISBLANK(OFFSET('9. METAS'!$X$20,INT((ROW()-14)/2),0)),"",OFFSET('9. METAS'!$X$20,INT((ROW()-14)/2),0)))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80" t="str">
        <f ca="1">IF(ISBLANK(OFFSET('9. METAS'!$L$20,INT((ROW()-13)/2),0)),"",OFFSET('9. METAS'!$L$20,INT((ROW()-13)/2),0))</f>
        <v/>
      </c>
      <c r="I111" s="1004"/>
      <c r="J111" s="244" t="str">
        <f ca="1">IF(MOD(ROW()-13,2)=0,IF(ISBLANK(OFFSET('12. SEGUIMIENTO 2027'!$N$14,INT((ROW()-13)/2),0)),"",OFFSET('12. SEGUIMIENTO 2027'!$N$14,INT((ROW()-13)/2),0)),IF(ISBLANK(OFFSET('9. METAS'!$U$20,INT((ROW()-14)/2),0)),"",OFFSET('9. METAS'!$U$20,INT((ROW()-14)/2),0)))</f>
        <v/>
      </c>
      <c r="K111" s="245" t="str">
        <f ca="1">IF(MOD(ROW()-13,2)=0,IF(ISBLANK(OFFSET('12. SEGUIMIENTO 2027'!$O$14,INT((ROW()-13)/2),0)),"",OFFSET('12. SEGUIMIENTO 2027'!$O$14,INT((ROW()-13)/2),0)),IF(ISBLANK(OFFSET('9. METAS'!$V$20,INT((ROW()-14)/2),0)),"",OFFSET('9. METAS'!$V$20,INT((ROW()-14)/2),0)))</f>
        <v/>
      </c>
      <c r="L111" s="245" t="str">
        <f ca="1">IF(MOD(ROW()-13,2)=0,IF(ISBLANK(OFFSET('12. SEGUIMIENTO 2027'!$P$14,INT((ROW()-13)/2),0)),"",OFFSET('12. SEGUIMIENTO 2027'!$P$14,INT((ROW()-13)/2),0)),IF(ISBLANK(OFFSET('9. METAS'!$W$20,INT((ROW()-14)/2),0)),"",OFFSET('9. METAS'!$W$20,INT((ROW()-14)/2),0)))</f>
        <v/>
      </c>
      <c r="M111" s="246" t="str">
        <f ca="1">IF(MOD(ROW()-13,2)=0,IF(ISBLANK(OFFSET('12. SEGUIMIENTO 2027'!$Q$14,INT((ROW()-13)/2),0)),"",OFFSET('12. SEGUIMIENTO 2027'!$Q$14,INT((ROW()-13)/2),0)),IF(ISBLANK(OFFSET('9. METAS'!$X$20,INT((ROW()-14)/2),0)),"",OFFSET('9. METAS'!$X$20,INT((ROW()-14)/2),0)))</f>
        <v/>
      </c>
      <c r="N111" s="1006" t="str">
        <f t="shared" ref="N111" ca="1" si="94">IFERROR(J111/J112,"ND")</f>
        <v>ND</v>
      </c>
      <c r="O111" s="1008" t="str">
        <f t="shared" ref="O111" ca="1" si="95">IFERROR(((J111+K111+L111)/H111),"ND")</f>
        <v>ND</v>
      </c>
      <c r="P111" s="1010"/>
    </row>
    <row r="112" spans="3:16">
      <c r="C112" s="1025"/>
      <c r="D112" s="1018"/>
      <c r="E112" s="1018"/>
      <c r="F112" s="1021"/>
      <c r="G112" s="1023"/>
      <c r="H112" s="1080"/>
      <c r="I112" s="1012"/>
      <c r="J112" s="244" t="str">
        <f ca="1">IF(MOD(ROW()-13,2)=0,IF(ISBLANK(OFFSET('12. SEGUIMIENTO 2027'!$N$14,INT((ROW()-13)/2),0)),"",OFFSET('12. SEGUIMIENTO 2027'!$N$14,INT((ROW()-13)/2),0)),IF(ISBLANK(OFFSET('9. METAS'!$U$20,INT((ROW()-14)/2),0)),"",OFFSET('9. METAS'!$U$20,INT((ROW()-14)/2),0)))</f>
        <v/>
      </c>
      <c r="K112" s="245" t="str">
        <f ca="1">IF(MOD(ROW()-13,2)=0,IF(ISBLANK(OFFSET('12. SEGUIMIENTO 2027'!$O$14,INT((ROW()-13)/2),0)),"",OFFSET('12. SEGUIMIENTO 2027'!$O$14,INT((ROW()-13)/2),0)),IF(ISBLANK(OFFSET('9. METAS'!$V$20,INT((ROW()-14)/2),0)),"",OFFSET('9. METAS'!$V$20,INT((ROW()-14)/2),0)))</f>
        <v/>
      </c>
      <c r="L112" s="245" t="str">
        <f ca="1">IF(MOD(ROW()-13,2)=0,IF(ISBLANK(OFFSET('12. SEGUIMIENTO 2027'!$P$14,INT((ROW()-13)/2),0)),"",OFFSET('12. SEGUIMIENTO 2027'!$P$14,INT((ROW()-13)/2),0)),IF(ISBLANK(OFFSET('9. METAS'!$W$20,INT((ROW()-14)/2),0)),"",OFFSET('9. METAS'!$W$20,INT((ROW()-14)/2),0)))</f>
        <v/>
      </c>
      <c r="M112" s="246" t="str">
        <f ca="1">IF(MOD(ROW()-13,2)=0,IF(ISBLANK(OFFSET('12. SEGUIMIENTO 2027'!$Q$14,INT((ROW()-13)/2),0)),"",OFFSET('12. SEGUIMIENTO 2027'!$Q$14,INT((ROW()-13)/2),0)),IF(ISBLANK(OFFSET('9. METAS'!$X$20,INT((ROW()-14)/2),0)),"",OFFSET('9. METAS'!$X$20,INT((ROW()-14)/2),0)))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80">
        <f ca="1">IF(ISBLANK(OFFSET('9. METAS'!$L$20,INT((ROW()-13)/2),0)),"",OFFSET('9. METAS'!$L$20,INT((ROW()-13)/2),0))</f>
        <v>100</v>
      </c>
      <c r="I113" s="1004"/>
      <c r="J113" s="244" t="str">
        <f ca="1">IF(MOD(ROW()-13,2)=0,IF(ISBLANK(OFFSET('12. SEGUIMIENTO 2027'!$N$14,INT((ROW()-13)/2),0)),"",OFFSET('12. SEGUIMIENTO 2027'!$N$14,INT((ROW()-13)/2),0)),IF(ISBLANK(OFFSET('9. METAS'!$U$20,INT((ROW()-14)/2),0)),"",OFFSET('9. METAS'!$U$20,INT((ROW()-14)/2),0)))</f>
        <v/>
      </c>
      <c r="K113" s="245" t="str">
        <f ca="1">IF(MOD(ROW()-13,2)=0,IF(ISBLANK(OFFSET('12. SEGUIMIENTO 2027'!$O$14,INT((ROW()-13)/2),0)),"",OFFSET('12. SEGUIMIENTO 2027'!$O$14,INT((ROW()-13)/2),0)),IF(ISBLANK(OFFSET('9. METAS'!$V$20,INT((ROW()-14)/2),0)),"",OFFSET('9. METAS'!$V$20,INT((ROW()-14)/2),0)))</f>
        <v/>
      </c>
      <c r="L113" s="245" t="str">
        <f ca="1">IF(MOD(ROW()-13,2)=0,IF(ISBLANK(OFFSET('12. SEGUIMIENTO 2027'!$P$14,INT((ROW()-13)/2),0)),"",OFFSET('12. SEGUIMIENTO 2027'!$P$14,INT((ROW()-13)/2),0)),IF(ISBLANK(OFFSET('9. METAS'!$W$20,INT((ROW()-14)/2),0)),"",OFFSET('9. METAS'!$W$20,INT((ROW()-14)/2),0)))</f>
        <v/>
      </c>
      <c r="M113" s="246" t="str">
        <f ca="1">IF(MOD(ROW()-13,2)=0,IF(ISBLANK(OFFSET('12. SEGUIMIENTO 2027'!$Q$14,INT((ROW()-13)/2),0)),"",OFFSET('12. SEGUIMIENTO 2027'!$Q$14,INT((ROW()-13)/2),0)),IF(ISBLANK(OFFSET('9. METAS'!$X$20,INT((ROW()-14)/2),0)),"",OFFSET('9. METAS'!$X$20,INT((ROW()-14)/2),0)))</f>
        <v/>
      </c>
      <c r="N113" s="1006" t="str">
        <f t="shared" ref="N113" ca="1" si="96">IFERROR(J113/J114,"ND")</f>
        <v>ND</v>
      </c>
      <c r="O113" s="1008" t="str">
        <f t="shared" ref="O113" ca="1" si="97">IFERROR(((J113+K113+L113)/H113),"ND")</f>
        <v>ND</v>
      </c>
      <c r="P113" s="1010"/>
    </row>
    <row r="114" spans="3:16">
      <c r="C114" s="1025"/>
      <c r="D114" s="1018"/>
      <c r="E114" s="1018"/>
      <c r="F114" s="1021"/>
      <c r="G114" s="1023"/>
      <c r="H114" s="1080"/>
      <c r="I114" s="1012"/>
      <c r="J114" s="244">
        <f ca="1">IF(MOD(ROW()-13,2)=0,IF(ISBLANK(OFFSET('12. SEGUIMIENTO 2027'!$N$14,INT((ROW()-13)/2),0)),"",OFFSET('12. SEGUIMIENTO 2027'!$N$14,INT((ROW()-13)/2),0)),IF(ISBLANK(OFFSET('9. METAS'!$U$20,INT((ROW()-14)/2),0)),"",OFFSET('9. METAS'!$U$20,INT((ROW()-14)/2),0)))</f>
        <v>25</v>
      </c>
      <c r="K114" s="245">
        <f ca="1">IF(MOD(ROW()-13,2)=0,IF(ISBLANK(OFFSET('12. SEGUIMIENTO 2027'!$O$14,INT((ROW()-13)/2),0)),"",OFFSET('12. SEGUIMIENTO 2027'!$O$14,INT((ROW()-13)/2),0)),IF(ISBLANK(OFFSET('9. METAS'!$V$20,INT((ROW()-14)/2),0)),"",OFFSET('9. METAS'!$V$20,INT((ROW()-14)/2),0)))</f>
        <v>25</v>
      </c>
      <c r="L114" s="245">
        <f ca="1">IF(MOD(ROW()-13,2)=0,IF(ISBLANK(OFFSET('12. SEGUIMIENTO 2027'!$P$14,INT((ROW()-13)/2),0)),"",OFFSET('12. SEGUIMIENTO 2027'!$P$14,INT((ROW()-13)/2),0)),IF(ISBLANK(OFFSET('9. METAS'!$W$20,INT((ROW()-14)/2),0)),"",OFFSET('9. METAS'!$W$20,INT((ROW()-14)/2),0)))</f>
        <v>25</v>
      </c>
      <c r="M114" s="246">
        <f ca="1">IF(MOD(ROW()-13,2)=0,IF(ISBLANK(OFFSET('12. SEGUIMIENTO 2027'!$Q$14,INT((ROW()-13)/2),0)),"",OFFSET('12. SEGUIMIENTO 2027'!$Q$14,INT((ROW()-13)/2),0)),IF(ISBLANK(OFFSET('9. METAS'!$X$20,INT((ROW()-14)/2),0)),"",OFFSET('9. METAS'!$X$20,INT((ROW()-14)/2),0)))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80">
        <f ca="1">IF(ISBLANK(OFFSET('9. METAS'!$L$20,INT((ROW()-13)/2),0)),"",OFFSET('9. METAS'!$L$20,INT((ROW()-13)/2),0))</f>
        <v>2</v>
      </c>
      <c r="I115" s="1004"/>
      <c r="J115" s="244" t="str">
        <f ca="1">IF(MOD(ROW()-13,2)=0,IF(ISBLANK(OFFSET('12. SEGUIMIENTO 2027'!$N$14,INT((ROW()-13)/2),0)),"",OFFSET('12. SEGUIMIENTO 2027'!$N$14,INT((ROW()-13)/2),0)),IF(ISBLANK(OFFSET('9. METAS'!$U$20,INT((ROW()-14)/2),0)),"",OFFSET('9. METAS'!$U$20,INT((ROW()-14)/2),0)))</f>
        <v/>
      </c>
      <c r="K115" s="245" t="str">
        <f ca="1">IF(MOD(ROW()-13,2)=0,IF(ISBLANK(OFFSET('12. SEGUIMIENTO 2027'!$O$14,INT((ROW()-13)/2),0)),"",OFFSET('12. SEGUIMIENTO 2027'!$O$14,INT((ROW()-13)/2),0)),IF(ISBLANK(OFFSET('9. METAS'!$V$20,INT((ROW()-14)/2),0)),"",OFFSET('9. METAS'!$V$20,INT((ROW()-14)/2),0)))</f>
        <v/>
      </c>
      <c r="L115" s="245" t="str">
        <f ca="1">IF(MOD(ROW()-13,2)=0,IF(ISBLANK(OFFSET('12. SEGUIMIENTO 2027'!$P$14,INT((ROW()-13)/2),0)),"",OFFSET('12. SEGUIMIENTO 2027'!$P$14,INT((ROW()-13)/2),0)),IF(ISBLANK(OFFSET('9. METAS'!$W$20,INT((ROW()-14)/2),0)),"",OFFSET('9. METAS'!$W$20,INT((ROW()-14)/2),0)))</f>
        <v/>
      </c>
      <c r="M115" s="246" t="str">
        <f ca="1">IF(MOD(ROW()-13,2)=0,IF(ISBLANK(OFFSET('12. SEGUIMIENTO 2027'!$Q$14,INT((ROW()-13)/2),0)),"",OFFSET('12. SEGUIMIENTO 2027'!$Q$14,INT((ROW()-13)/2),0)),IF(ISBLANK(OFFSET('9. METAS'!$X$20,INT((ROW()-14)/2),0)),"",OFFSET('9. METAS'!$X$20,INT((ROW()-14)/2),0)))</f>
        <v/>
      </c>
      <c r="N115" s="1006" t="str">
        <f t="shared" ref="N115" ca="1" si="98">IFERROR(J115/J116,"ND")</f>
        <v>ND</v>
      </c>
      <c r="O115" s="1008" t="str">
        <f t="shared" ref="O115" ca="1" si="99">IFERROR(((J115+K115+L115)/H115),"ND")</f>
        <v>ND</v>
      </c>
      <c r="P115" s="1010"/>
    </row>
    <row r="116" spans="3:16">
      <c r="C116" s="1025"/>
      <c r="D116" s="1018"/>
      <c r="E116" s="1018"/>
      <c r="F116" s="1021"/>
      <c r="G116" s="1023"/>
      <c r="H116" s="1080"/>
      <c r="I116" s="1012"/>
      <c r="J116" s="244">
        <f ca="1">IF(MOD(ROW()-13,2)=0,IF(ISBLANK(OFFSET('12. SEGUIMIENTO 2027'!$N$14,INT((ROW()-13)/2),0)),"",OFFSET('12. SEGUIMIENTO 2027'!$N$14,INT((ROW()-13)/2),0)),IF(ISBLANK(OFFSET('9. METAS'!$U$20,INT((ROW()-14)/2),0)),"",OFFSET('9. METAS'!$U$20,INT((ROW()-14)/2),0)))</f>
        <v>1</v>
      </c>
      <c r="K116" s="245">
        <f ca="1">IF(MOD(ROW()-13,2)=0,IF(ISBLANK(OFFSET('12. SEGUIMIENTO 2027'!$O$14,INT((ROW()-13)/2),0)),"",OFFSET('12. SEGUIMIENTO 2027'!$O$14,INT((ROW()-13)/2),0)),IF(ISBLANK(OFFSET('9. METAS'!$V$20,INT((ROW()-14)/2),0)),"",OFFSET('9. METAS'!$V$20,INT((ROW()-14)/2),0)))</f>
        <v>0</v>
      </c>
      <c r="L116" s="245">
        <f ca="1">IF(MOD(ROW()-13,2)=0,IF(ISBLANK(OFFSET('12. SEGUIMIENTO 2027'!$P$14,INT((ROW()-13)/2),0)),"",OFFSET('12. SEGUIMIENTO 2027'!$P$14,INT((ROW()-13)/2),0)),IF(ISBLANK(OFFSET('9. METAS'!$W$20,INT((ROW()-14)/2),0)),"",OFFSET('9. METAS'!$W$20,INT((ROW()-14)/2),0)))</f>
        <v>1</v>
      </c>
      <c r="M116" s="246">
        <f ca="1">IF(MOD(ROW()-13,2)=0,IF(ISBLANK(OFFSET('12. SEGUIMIENTO 2027'!$Q$14,INT((ROW()-13)/2),0)),"",OFFSET('12. SEGUIMIENTO 2027'!$Q$14,INT((ROW()-13)/2),0)),IF(ISBLANK(OFFSET('9. METAS'!$X$20,INT((ROW()-14)/2),0)),"",OFFSET('9. METAS'!$X$20,INT((ROW()-14)/2),0)))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80" t="str">
        <f ca="1">IF(ISBLANK(OFFSET('9. METAS'!$L$20,INT((ROW()-13)/2),0)),"",OFFSET('9. METAS'!$L$20,INT((ROW()-13)/2),0))</f>
        <v/>
      </c>
      <c r="I117" s="1004"/>
      <c r="J117" s="244" t="str">
        <f ca="1">IF(MOD(ROW()-13,2)=0,IF(ISBLANK(OFFSET('12. SEGUIMIENTO 2027'!$N$14,INT((ROW()-13)/2),0)),"",OFFSET('12. SEGUIMIENTO 2027'!$N$14,INT((ROW()-13)/2),0)),IF(ISBLANK(OFFSET('9. METAS'!$U$20,INT((ROW()-14)/2),0)),"",OFFSET('9. METAS'!$U$20,INT((ROW()-14)/2),0)))</f>
        <v/>
      </c>
      <c r="K117" s="245" t="str">
        <f ca="1">IF(MOD(ROW()-13,2)=0,IF(ISBLANK(OFFSET('12. SEGUIMIENTO 2027'!$O$14,INT((ROW()-13)/2),0)),"",OFFSET('12. SEGUIMIENTO 2027'!$O$14,INT((ROW()-13)/2),0)),IF(ISBLANK(OFFSET('9. METAS'!$V$20,INT((ROW()-14)/2),0)),"",OFFSET('9. METAS'!$V$20,INT((ROW()-14)/2),0)))</f>
        <v/>
      </c>
      <c r="L117" s="245" t="str">
        <f ca="1">IF(MOD(ROW()-13,2)=0,IF(ISBLANK(OFFSET('12. SEGUIMIENTO 2027'!$P$14,INT((ROW()-13)/2),0)),"",OFFSET('12. SEGUIMIENTO 2027'!$P$14,INT((ROW()-13)/2),0)),IF(ISBLANK(OFFSET('9. METAS'!$W$20,INT((ROW()-14)/2),0)),"",OFFSET('9. METAS'!$W$20,INT((ROW()-14)/2),0)))</f>
        <v/>
      </c>
      <c r="M117" s="246" t="str">
        <f ca="1">IF(MOD(ROW()-13,2)=0,IF(ISBLANK(OFFSET('12. SEGUIMIENTO 2027'!$Q$14,INT((ROW()-13)/2),0)),"",OFFSET('12. SEGUIMIENTO 2027'!$Q$14,INT((ROW()-13)/2),0)),IF(ISBLANK(OFFSET('9. METAS'!$X$20,INT((ROW()-14)/2),0)),"",OFFSET('9. METAS'!$X$20,INT((ROW()-14)/2),0)))</f>
        <v/>
      </c>
      <c r="N117" s="1006" t="str">
        <f t="shared" ref="N117" ca="1" si="100">IFERROR(J117/J118,"ND")</f>
        <v>ND</v>
      </c>
      <c r="O117" s="1008" t="str">
        <f t="shared" ref="O117" ca="1" si="101">IFERROR(((J117+K117+L117)/H117),"ND")</f>
        <v>ND</v>
      </c>
      <c r="P117" s="1010"/>
    </row>
    <row r="118" spans="3:16">
      <c r="C118" s="1025"/>
      <c r="D118" s="1018"/>
      <c r="E118" s="1018"/>
      <c r="F118" s="1021"/>
      <c r="G118" s="1023"/>
      <c r="H118" s="1080"/>
      <c r="I118" s="1012"/>
      <c r="J118" s="244" t="str">
        <f ca="1">IF(MOD(ROW()-13,2)=0,IF(ISBLANK(OFFSET('12. SEGUIMIENTO 2027'!$N$14,INT((ROW()-13)/2),0)),"",OFFSET('12. SEGUIMIENTO 2027'!$N$14,INT((ROW()-13)/2),0)),IF(ISBLANK(OFFSET('9. METAS'!$U$20,INT((ROW()-14)/2),0)),"",OFFSET('9. METAS'!$U$20,INT((ROW()-14)/2),0)))</f>
        <v/>
      </c>
      <c r="K118" s="245" t="str">
        <f ca="1">IF(MOD(ROW()-13,2)=0,IF(ISBLANK(OFFSET('12. SEGUIMIENTO 2027'!$O$14,INT((ROW()-13)/2),0)),"",OFFSET('12. SEGUIMIENTO 2027'!$O$14,INT((ROW()-13)/2),0)),IF(ISBLANK(OFFSET('9. METAS'!$V$20,INT((ROW()-14)/2),0)),"",OFFSET('9. METAS'!$V$20,INT((ROW()-14)/2),0)))</f>
        <v/>
      </c>
      <c r="L118" s="245" t="str">
        <f ca="1">IF(MOD(ROW()-13,2)=0,IF(ISBLANK(OFFSET('12. SEGUIMIENTO 2027'!$P$14,INT((ROW()-13)/2),0)),"",OFFSET('12. SEGUIMIENTO 2027'!$P$14,INT((ROW()-13)/2),0)),IF(ISBLANK(OFFSET('9. METAS'!$W$20,INT((ROW()-14)/2),0)),"",OFFSET('9. METAS'!$W$20,INT((ROW()-14)/2),0)))</f>
        <v/>
      </c>
      <c r="M118" s="246" t="str">
        <f ca="1">IF(MOD(ROW()-13,2)=0,IF(ISBLANK(OFFSET('12. SEGUIMIENTO 2027'!$Q$14,INT((ROW()-13)/2),0)),"",OFFSET('12. SEGUIMIENTO 2027'!$Q$14,INT((ROW()-13)/2),0)),IF(ISBLANK(OFFSET('9. METAS'!$X$20,INT((ROW()-14)/2),0)),"",OFFSET('9. METAS'!$X$20,INT((ROW()-14)/2),0)))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80" t="str">
        <f ca="1">IF(ISBLANK(OFFSET('9. METAS'!$L$20,INT((ROW()-13)/2),0)),"",OFFSET('9. METAS'!$L$20,INT((ROW()-13)/2),0))</f>
        <v/>
      </c>
      <c r="I119" s="1004"/>
      <c r="J119" s="244" t="str">
        <f ca="1">IF(MOD(ROW()-13,2)=0,IF(ISBLANK(OFFSET('12. SEGUIMIENTO 2027'!$N$14,INT((ROW()-13)/2),0)),"",OFFSET('12. SEGUIMIENTO 2027'!$N$14,INT((ROW()-13)/2),0)),IF(ISBLANK(OFFSET('9. METAS'!$U$20,INT((ROW()-14)/2),0)),"",OFFSET('9. METAS'!$U$20,INT((ROW()-14)/2),0)))</f>
        <v/>
      </c>
      <c r="K119" s="245" t="str">
        <f ca="1">IF(MOD(ROW()-13,2)=0,IF(ISBLANK(OFFSET('12. SEGUIMIENTO 2027'!$O$14,INT((ROW()-13)/2),0)),"",OFFSET('12. SEGUIMIENTO 2027'!$O$14,INT((ROW()-13)/2),0)),IF(ISBLANK(OFFSET('9. METAS'!$V$20,INT((ROW()-14)/2),0)),"",OFFSET('9. METAS'!$V$20,INT((ROW()-14)/2),0)))</f>
        <v/>
      </c>
      <c r="L119" s="245" t="str">
        <f ca="1">IF(MOD(ROW()-13,2)=0,IF(ISBLANK(OFFSET('12. SEGUIMIENTO 2027'!$P$14,INT((ROW()-13)/2),0)),"",OFFSET('12. SEGUIMIENTO 2027'!$P$14,INT((ROW()-13)/2),0)),IF(ISBLANK(OFFSET('9. METAS'!$W$20,INT((ROW()-14)/2),0)),"",OFFSET('9. METAS'!$W$20,INT((ROW()-14)/2),0)))</f>
        <v/>
      </c>
      <c r="M119" s="246" t="str">
        <f ca="1">IF(MOD(ROW()-13,2)=0,IF(ISBLANK(OFFSET('12. SEGUIMIENTO 2027'!$Q$14,INT((ROW()-13)/2),0)),"",OFFSET('12. SEGUIMIENTO 2027'!$Q$14,INT((ROW()-13)/2),0)),IF(ISBLANK(OFFSET('9. METAS'!$X$20,INT((ROW()-14)/2),0)),"",OFFSET('9. METAS'!$X$20,INT((ROW()-14)/2),0)))</f>
        <v/>
      </c>
      <c r="N119" s="1006" t="str">
        <f t="shared" ref="N119" ca="1" si="102">IFERROR(J119/J120,"ND")</f>
        <v>ND</v>
      </c>
      <c r="O119" s="1008" t="str">
        <f t="shared" ref="O119" ca="1" si="103">IFERROR(((J119+K119+L119)/H119),"ND")</f>
        <v>ND</v>
      </c>
      <c r="P119" s="1010"/>
    </row>
    <row r="120" spans="3:16">
      <c r="C120" s="1025"/>
      <c r="D120" s="1018"/>
      <c r="E120" s="1018"/>
      <c r="F120" s="1021"/>
      <c r="G120" s="1023"/>
      <c r="H120" s="1080"/>
      <c r="I120" s="1012"/>
      <c r="J120" s="244" t="str">
        <f ca="1">IF(MOD(ROW()-13,2)=0,IF(ISBLANK(OFFSET('12. SEGUIMIENTO 2027'!$N$14,INT((ROW()-13)/2),0)),"",OFFSET('12. SEGUIMIENTO 2027'!$N$14,INT((ROW()-13)/2),0)),IF(ISBLANK(OFFSET('9. METAS'!$U$20,INT((ROW()-14)/2),0)),"",OFFSET('9. METAS'!$U$20,INT((ROW()-14)/2),0)))</f>
        <v/>
      </c>
      <c r="K120" s="245" t="str">
        <f ca="1">IF(MOD(ROW()-13,2)=0,IF(ISBLANK(OFFSET('12. SEGUIMIENTO 2027'!$O$14,INT((ROW()-13)/2),0)),"",OFFSET('12. SEGUIMIENTO 2027'!$O$14,INT((ROW()-13)/2),0)),IF(ISBLANK(OFFSET('9. METAS'!$V$20,INT((ROW()-14)/2),0)),"",OFFSET('9. METAS'!$V$20,INT((ROW()-14)/2),0)))</f>
        <v/>
      </c>
      <c r="L120" s="245" t="str">
        <f ca="1">IF(MOD(ROW()-13,2)=0,IF(ISBLANK(OFFSET('12. SEGUIMIENTO 2027'!$P$14,INT((ROW()-13)/2),0)),"",OFFSET('12. SEGUIMIENTO 2027'!$P$14,INT((ROW()-13)/2),0)),IF(ISBLANK(OFFSET('9. METAS'!$W$20,INT((ROW()-14)/2),0)),"",OFFSET('9. METAS'!$W$20,INT((ROW()-14)/2),0)))</f>
        <v/>
      </c>
      <c r="M120" s="246" t="str">
        <f ca="1">IF(MOD(ROW()-13,2)=0,IF(ISBLANK(OFFSET('12. SEGUIMIENTO 2027'!$Q$14,INT((ROW()-13)/2),0)),"",OFFSET('12. SEGUIMIENTO 2027'!$Q$14,INT((ROW()-13)/2),0)),IF(ISBLANK(OFFSET('9. METAS'!$X$20,INT((ROW()-14)/2),0)),"",OFFSET('9. METAS'!$X$20,INT((ROW()-14)/2),0)))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80" t="str">
        <f ca="1">IF(ISBLANK(OFFSET('9. METAS'!$L$20,INT((ROW()-13)/2),0)),"",OFFSET('9. METAS'!$L$20,INT((ROW()-13)/2),0))</f>
        <v/>
      </c>
      <c r="I121" s="1004"/>
      <c r="J121" s="244" t="str">
        <f ca="1">IF(MOD(ROW()-13,2)=0,IF(ISBLANK(OFFSET('12. SEGUIMIENTO 2027'!$N$14,INT((ROW()-13)/2),0)),"",OFFSET('12. SEGUIMIENTO 2027'!$N$14,INT((ROW()-13)/2),0)),IF(ISBLANK(OFFSET('9. METAS'!$U$20,INT((ROW()-14)/2),0)),"",OFFSET('9. METAS'!$U$20,INT((ROW()-14)/2),0)))</f>
        <v/>
      </c>
      <c r="K121" s="245" t="str">
        <f ca="1">IF(MOD(ROW()-13,2)=0,IF(ISBLANK(OFFSET('12. SEGUIMIENTO 2027'!$O$14,INT((ROW()-13)/2),0)),"",OFFSET('12. SEGUIMIENTO 2027'!$O$14,INT((ROW()-13)/2),0)),IF(ISBLANK(OFFSET('9. METAS'!$V$20,INT((ROW()-14)/2),0)),"",OFFSET('9. METAS'!$V$20,INT((ROW()-14)/2),0)))</f>
        <v/>
      </c>
      <c r="L121" s="245" t="str">
        <f ca="1">IF(MOD(ROW()-13,2)=0,IF(ISBLANK(OFFSET('12. SEGUIMIENTO 2027'!$P$14,INT((ROW()-13)/2),0)),"",OFFSET('12. SEGUIMIENTO 2027'!$P$14,INT((ROW()-13)/2),0)),IF(ISBLANK(OFFSET('9. METAS'!$W$20,INT((ROW()-14)/2),0)),"",OFFSET('9. METAS'!$W$20,INT((ROW()-14)/2),0)))</f>
        <v/>
      </c>
      <c r="M121" s="246" t="str">
        <f ca="1">IF(MOD(ROW()-13,2)=0,IF(ISBLANK(OFFSET('12. SEGUIMIENTO 2027'!$Q$14,INT((ROW()-13)/2),0)),"",OFFSET('12. SEGUIMIENTO 2027'!$Q$14,INT((ROW()-13)/2),0)),IF(ISBLANK(OFFSET('9. METAS'!$X$20,INT((ROW()-14)/2),0)),"",OFFSET('9. METAS'!$X$20,INT((ROW()-14)/2),0)))</f>
        <v/>
      </c>
      <c r="N121" s="1006" t="str">
        <f t="shared" ref="N121" ca="1" si="104">IFERROR(J121/J122,"ND")</f>
        <v>ND</v>
      </c>
      <c r="O121" s="1008" t="str">
        <f t="shared" ref="O121" ca="1" si="105">IFERROR(((J121+K121+L121)/H121),"ND")</f>
        <v>ND</v>
      </c>
      <c r="P121" s="1010"/>
    </row>
    <row r="122" spans="3:16">
      <c r="C122" s="1025"/>
      <c r="D122" s="1018"/>
      <c r="E122" s="1018"/>
      <c r="F122" s="1021"/>
      <c r="G122" s="1023"/>
      <c r="H122" s="1080"/>
      <c r="I122" s="1012"/>
      <c r="J122" s="244" t="str">
        <f ca="1">IF(MOD(ROW()-13,2)=0,IF(ISBLANK(OFFSET('12. SEGUIMIENTO 2027'!$N$14,INT((ROW()-13)/2),0)),"",OFFSET('12. SEGUIMIENTO 2027'!$N$14,INT((ROW()-13)/2),0)),IF(ISBLANK(OFFSET('9. METAS'!$U$20,INT((ROW()-14)/2),0)),"",OFFSET('9. METAS'!$U$20,INT((ROW()-14)/2),0)))</f>
        <v/>
      </c>
      <c r="K122" s="245" t="str">
        <f ca="1">IF(MOD(ROW()-13,2)=0,IF(ISBLANK(OFFSET('12. SEGUIMIENTO 2027'!$O$14,INT((ROW()-13)/2),0)),"",OFFSET('12. SEGUIMIENTO 2027'!$O$14,INT((ROW()-13)/2),0)),IF(ISBLANK(OFFSET('9. METAS'!$V$20,INT((ROW()-14)/2),0)),"",OFFSET('9. METAS'!$V$20,INT((ROW()-14)/2),0)))</f>
        <v/>
      </c>
      <c r="L122" s="245" t="str">
        <f ca="1">IF(MOD(ROW()-13,2)=0,IF(ISBLANK(OFFSET('12. SEGUIMIENTO 2027'!$P$14,INT((ROW()-13)/2),0)),"",OFFSET('12. SEGUIMIENTO 2027'!$P$14,INT((ROW()-13)/2),0)),IF(ISBLANK(OFFSET('9. METAS'!$W$20,INT((ROW()-14)/2),0)),"",OFFSET('9. METAS'!$W$20,INT((ROW()-14)/2),0)))</f>
        <v/>
      </c>
      <c r="M122" s="246" t="str">
        <f ca="1">IF(MOD(ROW()-13,2)=0,IF(ISBLANK(OFFSET('12. SEGUIMIENTO 2027'!$Q$14,INT((ROW()-13)/2),0)),"",OFFSET('12. SEGUIMIENTO 2027'!$Q$14,INT((ROW()-13)/2),0)),IF(ISBLANK(OFFSET('9. METAS'!$X$20,INT((ROW()-14)/2),0)),"",OFFSET('9. METAS'!$X$20,INT((ROW()-14)/2),0)))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80" t="str">
        <f ca="1">IF(ISBLANK(OFFSET('9. METAS'!$L$20,INT((ROW()-13)/2),0)),"",OFFSET('9. METAS'!$L$20,INT((ROW()-13)/2),0))</f>
        <v/>
      </c>
      <c r="I123" s="1004"/>
      <c r="J123" s="244" t="str">
        <f ca="1">IF(MOD(ROW()-13,2)=0,IF(ISBLANK(OFFSET('12. SEGUIMIENTO 2027'!$N$14,INT((ROW()-13)/2),0)),"",OFFSET('12. SEGUIMIENTO 2027'!$N$14,INT((ROW()-13)/2),0)),IF(ISBLANK(OFFSET('9. METAS'!$U$20,INT((ROW()-14)/2),0)),"",OFFSET('9. METAS'!$U$20,INT((ROW()-14)/2),0)))</f>
        <v/>
      </c>
      <c r="K123" s="245" t="str">
        <f ca="1">IF(MOD(ROW()-13,2)=0,IF(ISBLANK(OFFSET('12. SEGUIMIENTO 2027'!$O$14,INT((ROW()-13)/2),0)),"",OFFSET('12. SEGUIMIENTO 2027'!$O$14,INT((ROW()-13)/2),0)),IF(ISBLANK(OFFSET('9. METAS'!$V$20,INT((ROW()-14)/2),0)),"",OFFSET('9. METAS'!$V$20,INT((ROW()-14)/2),0)))</f>
        <v/>
      </c>
      <c r="L123" s="245" t="str">
        <f ca="1">IF(MOD(ROW()-13,2)=0,IF(ISBLANK(OFFSET('12. SEGUIMIENTO 2027'!$P$14,INT((ROW()-13)/2),0)),"",OFFSET('12. SEGUIMIENTO 2027'!$P$14,INT((ROW()-13)/2),0)),IF(ISBLANK(OFFSET('9. METAS'!$W$20,INT((ROW()-14)/2),0)),"",OFFSET('9. METAS'!$W$20,INT((ROW()-14)/2),0)))</f>
        <v/>
      </c>
      <c r="M123" s="246" t="str">
        <f ca="1">IF(MOD(ROW()-13,2)=0,IF(ISBLANK(OFFSET('12. SEGUIMIENTO 2027'!$Q$14,INT((ROW()-13)/2),0)),"",OFFSET('12. SEGUIMIENTO 2027'!$Q$14,INT((ROW()-13)/2),0)),IF(ISBLANK(OFFSET('9. METAS'!$X$20,INT((ROW()-14)/2),0)),"",OFFSET('9. METAS'!$X$20,INT((ROW()-14)/2),0)))</f>
        <v/>
      </c>
      <c r="N123" s="1006" t="str">
        <f t="shared" ref="N123" ca="1" si="106">IFERROR(J123/J124,"ND")</f>
        <v>ND</v>
      </c>
      <c r="O123" s="1008" t="str">
        <f t="shared" ref="O123" ca="1" si="107">IFERROR(((J123+K123+L123)/H123),"ND")</f>
        <v>ND</v>
      </c>
      <c r="P123" s="1010"/>
    </row>
    <row r="124" spans="3:16">
      <c r="C124" s="1025"/>
      <c r="D124" s="1018"/>
      <c r="E124" s="1018"/>
      <c r="F124" s="1021"/>
      <c r="G124" s="1023"/>
      <c r="H124" s="1080"/>
      <c r="I124" s="1012"/>
      <c r="J124" s="244" t="str">
        <f ca="1">IF(MOD(ROW()-13,2)=0,IF(ISBLANK(OFFSET('12. SEGUIMIENTO 2027'!$N$14,INT((ROW()-13)/2),0)),"",OFFSET('12. SEGUIMIENTO 2027'!$N$14,INT((ROW()-13)/2),0)),IF(ISBLANK(OFFSET('9. METAS'!$U$20,INT((ROW()-14)/2),0)),"",OFFSET('9. METAS'!$U$20,INT((ROW()-14)/2),0)))</f>
        <v/>
      </c>
      <c r="K124" s="245" t="str">
        <f ca="1">IF(MOD(ROW()-13,2)=0,IF(ISBLANK(OFFSET('12. SEGUIMIENTO 2027'!$O$14,INT((ROW()-13)/2),0)),"",OFFSET('12. SEGUIMIENTO 2027'!$O$14,INT((ROW()-13)/2),0)),IF(ISBLANK(OFFSET('9. METAS'!$V$20,INT((ROW()-14)/2),0)),"",OFFSET('9. METAS'!$V$20,INT((ROW()-14)/2),0)))</f>
        <v/>
      </c>
      <c r="L124" s="245" t="str">
        <f ca="1">IF(MOD(ROW()-13,2)=0,IF(ISBLANK(OFFSET('12. SEGUIMIENTO 2027'!$P$14,INT((ROW()-13)/2),0)),"",OFFSET('12. SEGUIMIENTO 2027'!$P$14,INT((ROW()-13)/2),0)),IF(ISBLANK(OFFSET('9. METAS'!$W$20,INT((ROW()-14)/2),0)),"",OFFSET('9. METAS'!$W$20,INT((ROW()-14)/2),0)))</f>
        <v/>
      </c>
      <c r="M124" s="246" t="str">
        <f ca="1">IF(MOD(ROW()-13,2)=0,IF(ISBLANK(OFFSET('12. SEGUIMIENTO 2027'!$Q$14,INT((ROW()-13)/2),0)),"",OFFSET('12. SEGUIMIENTO 2027'!$Q$14,INT((ROW()-13)/2),0)),IF(ISBLANK(OFFSET('9. METAS'!$X$20,INT((ROW()-14)/2),0)),"",OFFSET('9. METAS'!$X$20,INT((ROW()-14)/2),0)))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80">
        <f ca="1">IF(ISBLANK(OFFSET('9. METAS'!$L$20,INT((ROW()-13)/2),0)),"",OFFSET('9. METAS'!$L$20,INT((ROW()-13)/2),0))</f>
        <v>100</v>
      </c>
      <c r="I125" s="1004"/>
      <c r="J125" s="244" t="str">
        <f ca="1">IF(MOD(ROW()-13,2)=0,IF(ISBLANK(OFFSET('12. SEGUIMIENTO 2027'!$N$14,INT((ROW()-13)/2),0)),"",OFFSET('12. SEGUIMIENTO 2027'!$N$14,INT((ROW()-13)/2),0)),IF(ISBLANK(OFFSET('9. METAS'!$U$20,INT((ROW()-14)/2),0)),"",OFFSET('9. METAS'!$U$20,INT((ROW()-14)/2),0)))</f>
        <v/>
      </c>
      <c r="K125" s="245" t="str">
        <f ca="1">IF(MOD(ROW()-13,2)=0,IF(ISBLANK(OFFSET('12. SEGUIMIENTO 2027'!$O$14,INT((ROW()-13)/2),0)),"",OFFSET('12. SEGUIMIENTO 2027'!$O$14,INT((ROW()-13)/2),0)),IF(ISBLANK(OFFSET('9. METAS'!$V$20,INT((ROW()-14)/2),0)),"",OFFSET('9. METAS'!$V$20,INT((ROW()-14)/2),0)))</f>
        <v/>
      </c>
      <c r="L125" s="245" t="str">
        <f ca="1">IF(MOD(ROW()-13,2)=0,IF(ISBLANK(OFFSET('12. SEGUIMIENTO 2027'!$P$14,INT((ROW()-13)/2),0)),"",OFFSET('12. SEGUIMIENTO 2027'!$P$14,INT((ROW()-13)/2),0)),IF(ISBLANK(OFFSET('9. METAS'!$W$20,INT((ROW()-14)/2),0)),"",OFFSET('9. METAS'!$W$20,INT((ROW()-14)/2),0)))</f>
        <v/>
      </c>
      <c r="M125" s="246" t="str">
        <f ca="1">IF(MOD(ROW()-13,2)=0,IF(ISBLANK(OFFSET('12. SEGUIMIENTO 2027'!$Q$14,INT((ROW()-13)/2),0)),"",OFFSET('12. SEGUIMIENTO 2027'!$Q$14,INT((ROW()-13)/2),0)),IF(ISBLANK(OFFSET('9. METAS'!$X$20,INT((ROW()-14)/2),0)),"",OFFSET('9. METAS'!$X$20,INT((ROW()-14)/2),0)))</f>
        <v/>
      </c>
      <c r="N125" s="1006" t="str">
        <f t="shared" ref="N125" ca="1" si="108">IFERROR(J125/J126,"ND")</f>
        <v>ND</v>
      </c>
      <c r="O125" s="1008" t="str">
        <f t="shared" ref="O125" ca="1" si="109">IFERROR(((J125+K125+L125)/H125),"ND")</f>
        <v>ND</v>
      </c>
      <c r="P125" s="1010"/>
    </row>
    <row r="126" spans="3:16">
      <c r="C126" s="1025"/>
      <c r="D126" s="1018"/>
      <c r="E126" s="1018"/>
      <c r="F126" s="1021"/>
      <c r="G126" s="1023"/>
      <c r="H126" s="1080"/>
      <c r="I126" s="1012"/>
      <c r="J126" s="244">
        <f ca="1">IF(MOD(ROW()-13,2)=0,IF(ISBLANK(OFFSET('12. SEGUIMIENTO 2027'!$N$14,INT((ROW()-13)/2),0)),"",OFFSET('12. SEGUIMIENTO 2027'!$N$14,INT((ROW()-13)/2),0)),IF(ISBLANK(OFFSET('9. METAS'!$U$20,INT((ROW()-14)/2),0)),"",OFFSET('9. METAS'!$U$20,INT((ROW()-14)/2),0)))</f>
        <v>25</v>
      </c>
      <c r="K126" s="245">
        <f ca="1">IF(MOD(ROW()-13,2)=0,IF(ISBLANK(OFFSET('12. SEGUIMIENTO 2027'!$O$14,INT((ROW()-13)/2),0)),"",OFFSET('12. SEGUIMIENTO 2027'!$O$14,INT((ROW()-13)/2),0)),IF(ISBLANK(OFFSET('9. METAS'!$V$20,INT((ROW()-14)/2),0)),"",OFFSET('9. METAS'!$V$20,INT((ROW()-14)/2),0)))</f>
        <v>25</v>
      </c>
      <c r="L126" s="245">
        <f ca="1">IF(MOD(ROW()-13,2)=0,IF(ISBLANK(OFFSET('12. SEGUIMIENTO 2027'!$P$14,INT((ROW()-13)/2),0)),"",OFFSET('12. SEGUIMIENTO 2027'!$P$14,INT((ROW()-13)/2),0)),IF(ISBLANK(OFFSET('9. METAS'!$W$20,INT((ROW()-14)/2),0)),"",OFFSET('9. METAS'!$W$20,INT((ROW()-14)/2),0)))</f>
        <v>25</v>
      </c>
      <c r="M126" s="246">
        <f ca="1">IF(MOD(ROW()-13,2)=0,IF(ISBLANK(OFFSET('12. SEGUIMIENTO 2027'!$Q$14,INT((ROW()-13)/2),0)),"",OFFSET('12. SEGUIMIENTO 2027'!$Q$14,INT((ROW()-13)/2),0)),IF(ISBLANK(OFFSET('9. METAS'!$X$20,INT((ROW()-14)/2),0)),"",OFFSET('9. METAS'!$X$20,INT((ROW()-14)/2),0)))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80">
        <f ca="1">IF(ISBLANK(OFFSET('9. METAS'!$L$20,INT((ROW()-13)/2),0)),"",OFFSET('9. METAS'!$L$20,INT((ROW()-13)/2),0))</f>
        <v>78</v>
      </c>
      <c r="I127" s="1004"/>
      <c r="J127" s="244" t="str">
        <f ca="1">IF(MOD(ROW()-13,2)=0,IF(ISBLANK(OFFSET('12. SEGUIMIENTO 2027'!$N$14,INT((ROW()-13)/2),0)),"",OFFSET('12. SEGUIMIENTO 2027'!$N$14,INT((ROW()-13)/2),0)),IF(ISBLANK(OFFSET('9. METAS'!$U$20,INT((ROW()-14)/2),0)),"",OFFSET('9. METAS'!$U$20,INT((ROW()-14)/2),0)))</f>
        <v/>
      </c>
      <c r="K127" s="245" t="str">
        <f ca="1">IF(MOD(ROW()-13,2)=0,IF(ISBLANK(OFFSET('12. SEGUIMIENTO 2027'!$O$14,INT((ROW()-13)/2),0)),"",OFFSET('12. SEGUIMIENTO 2027'!$O$14,INT((ROW()-13)/2),0)),IF(ISBLANK(OFFSET('9. METAS'!$V$20,INT((ROW()-14)/2),0)),"",OFFSET('9. METAS'!$V$20,INT((ROW()-14)/2),0)))</f>
        <v/>
      </c>
      <c r="L127" s="245" t="str">
        <f ca="1">IF(MOD(ROW()-13,2)=0,IF(ISBLANK(OFFSET('12. SEGUIMIENTO 2027'!$P$14,INT((ROW()-13)/2),0)),"",OFFSET('12. SEGUIMIENTO 2027'!$P$14,INT((ROW()-13)/2),0)),IF(ISBLANK(OFFSET('9. METAS'!$W$20,INT((ROW()-14)/2),0)),"",OFFSET('9. METAS'!$W$20,INT((ROW()-14)/2),0)))</f>
        <v/>
      </c>
      <c r="M127" s="246" t="str">
        <f ca="1">IF(MOD(ROW()-13,2)=0,IF(ISBLANK(OFFSET('12. SEGUIMIENTO 2027'!$Q$14,INT((ROW()-13)/2),0)),"",OFFSET('12. SEGUIMIENTO 2027'!$Q$14,INT((ROW()-13)/2),0)),IF(ISBLANK(OFFSET('9. METAS'!$X$20,INT((ROW()-14)/2),0)),"",OFFSET('9. METAS'!$X$20,INT((ROW()-14)/2),0)))</f>
        <v/>
      </c>
      <c r="N127" s="1006" t="str">
        <f t="shared" ref="N127" ca="1" si="110">IFERROR(J127/J128,"ND")</f>
        <v>ND</v>
      </c>
      <c r="O127" s="1008" t="str">
        <f t="shared" ref="O127" ca="1" si="111">IFERROR(((J127+K127+L127)/H127),"ND")</f>
        <v>ND</v>
      </c>
      <c r="P127" s="1010"/>
    </row>
    <row r="128" spans="3:16">
      <c r="C128" s="1025"/>
      <c r="D128" s="1018"/>
      <c r="E128" s="1018"/>
      <c r="F128" s="1021"/>
      <c r="G128" s="1023"/>
      <c r="H128" s="1080"/>
      <c r="I128" s="1012"/>
      <c r="J128" s="244">
        <f ca="1">IF(MOD(ROW()-13,2)=0,IF(ISBLANK(OFFSET('12. SEGUIMIENTO 2027'!$N$14,INT((ROW()-13)/2),0)),"",OFFSET('12. SEGUIMIENTO 2027'!$N$14,INT((ROW()-13)/2),0)),IF(ISBLANK(OFFSET('9. METAS'!$U$20,INT((ROW()-14)/2),0)),"",OFFSET('9. METAS'!$U$20,INT((ROW()-14)/2),0)))</f>
        <v>15</v>
      </c>
      <c r="K128" s="245">
        <f ca="1">IF(MOD(ROW()-13,2)=0,IF(ISBLANK(OFFSET('12. SEGUIMIENTO 2027'!$O$14,INT((ROW()-13)/2),0)),"",OFFSET('12. SEGUIMIENTO 2027'!$O$14,INT((ROW()-13)/2),0)),IF(ISBLANK(OFFSET('9. METAS'!$V$20,INT((ROW()-14)/2),0)),"",OFFSET('9. METAS'!$V$20,INT((ROW()-14)/2),0)))</f>
        <v>24</v>
      </c>
      <c r="L128" s="245">
        <f ca="1">IF(MOD(ROW()-13,2)=0,IF(ISBLANK(OFFSET('12. SEGUIMIENTO 2027'!$P$14,INT((ROW()-13)/2),0)),"",OFFSET('12. SEGUIMIENTO 2027'!$P$14,INT((ROW()-13)/2),0)),IF(ISBLANK(OFFSET('9. METAS'!$W$20,INT((ROW()-14)/2),0)),"",OFFSET('9. METAS'!$W$20,INT((ROW()-14)/2),0)))</f>
        <v>23</v>
      </c>
      <c r="M128" s="246">
        <f ca="1">IF(MOD(ROW()-13,2)=0,IF(ISBLANK(OFFSET('12. SEGUIMIENTO 2027'!$Q$14,INT((ROW()-13)/2),0)),"",OFFSET('12. SEGUIMIENTO 2027'!$Q$14,INT((ROW()-13)/2),0)),IF(ISBLANK(OFFSET('9. METAS'!$X$20,INT((ROW()-14)/2),0)),"",OFFSET('9. METAS'!$X$20,INT((ROW()-14)/2),0)))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80" t="str">
        <f ca="1">IF(ISBLANK(OFFSET('9. METAS'!$L$20,INT((ROW()-13)/2),0)),"",OFFSET('9. METAS'!$L$20,INT((ROW()-13)/2),0))</f>
        <v/>
      </c>
      <c r="I129" s="1004"/>
      <c r="J129" s="244" t="str">
        <f ca="1">IF(MOD(ROW()-13,2)=0,IF(ISBLANK(OFFSET('12. SEGUIMIENTO 2027'!$N$14,INT((ROW()-13)/2),0)),"",OFFSET('12. SEGUIMIENTO 2027'!$N$14,INT((ROW()-13)/2),0)),IF(ISBLANK(OFFSET('9. METAS'!$U$20,INT((ROW()-14)/2),0)),"",OFFSET('9. METAS'!$U$20,INT((ROW()-14)/2),0)))</f>
        <v/>
      </c>
      <c r="K129" s="245" t="str">
        <f ca="1">IF(MOD(ROW()-13,2)=0,IF(ISBLANK(OFFSET('12. SEGUIMIENTO 2027'!$O$14,INT((ROW()-13)/2),0)),"",OFFSET('12. SEGUIMIENTO 2027'!$O$14,INT((ROW()-13)/2),0)),IF(ISBLANK(OFFSET('9. METAS'!$V$20,INT((ROW()-14)/2),0)),"",OFFSET('9. METAS'!$V$20,INT((ROW()-14)/2),0)))</f>
        <v/>
      </c>
      <c r="L129" s="245" t="str">
        <f ca="1">IF(MOD(ROW()-13,2)=0,IF(ISBLANK(OFFSET('12. SEGUIMIENTO 2027'!$P$14,INT((ROW()-13)/2),0)),"",OFFSET('12. SEGUIMIENTO 2027'!$P$14,INT((ROW()-13)/2),0)),IF(ISBLANK(OFFSET('9. METAS'!$W$20,INT((ROW()-14)/2),0)),"",OFFSET('9. METAS'!$W$20,INT((ROW()-14)/2),0)))</f>
        <v/>
      </c>
      <c r="M129" s="246" t="str">
        <f ca="1">IF(MOD(ROW()-13,2)=0,IF(ISBLANK(OFFSET('12. SEGUIMIENTO 2027'!$Q$14,INT((ROW()-13)/2),0)),"",OFFSET('12. SEGUIMIENTO 2027'!$Q$14,INT((ROW()-13)/2),0)),IF(ISBLANK(OFFSET('9. METAS'!$X$20,INT((ROW()-14)/2),0)),"",OFFSET('9. METAS'!$X$20,INT((ROW()-14)/2),0)))</f>
        <v/>
      </c>
      <c r="N129" s="1006" t="str">
        <f t="shared" ref="N129" ca="1" si="112">IFERROR(J129/J130,"ND")</f>
        <v>ND</v>
      </c>
      <c r="O129" s="1008" t="str">
        <f t="shared" ref="O129" ca="1" si="113">IFERROR(((J129+K129+L129)/H129),"ND")</f>
        <v>ND</v>
      </c>
      <c r="P129" s="1010"/>
    </row>
    <row r="130" spans="3:16">
      <c r="C130" s="1025"/>
      <c r="D130" s="1018"/>
      <c r="E130" s="1018"/>
      <c r="F130" s="1021"/>
      <c r="G130" s="1023"/>
      <c r="H130" s="1080"/>
      <c r="I130" s="1012"/>
      <c r="J130" s="244" t="str">
        <f ca="1">IF(MOD(ROW()-13,2)=0,IF(ISBLANK(OFFSET('12. SEGUIMIENTO 2027'!$N$14,INT((ROW()-13)/2),0)),"",OFFSET('12. SEGUIMIENTO 2027'!$N$14,INT((ROW()-13)/2),0)),IF(ISBLANK(OFFSET('9. METAS'!$U$20,INT((ROW()-14)/2),0)),"",OFFSET('9. METAS'!$U$20,INT((ROW()-14)/2),0)))</f>
        <v/>
      </c>
      <c r="K130" s="245" t="str">
        <f ca="1">IF(MOD(ROW()-13,2)=0,IF(ISBLANK(OFFSET('12. SEGUIMIENTO 2027'!$O$14,INT((ROW()-13)/2),0)),"",OFFSET('12. SEGUIMIENTO 2027'!$O$14,INT((ROW()-13)/2),0)),IF(ISBLANK(OFFSET('9. METAS'!$V$20,INT((ROW()-14)/2),0)),"",OFFSET('9. METAS'!$V$20,INT((ROW()-14)/2),0)))</f>
        <v/>
      </c>
      <c r="L130" s="245" t="str">
        <f ca="1">IF(MOD(ROW()-13,2)=0,IF(ISBLANK(OFFSET('12. SEGUIMIENTO 2027'!$P$14,INT((ROW()-13)/2),0)),"",OFFSET('12. SEGUIMIENTO 2027'!$P$14,INT((ROW()-13)/2),0)),IF(ISBLANK(OFFSET('9. METAS'!$W$20,INT((ROW()-14)/2),0)),"",OFFSET('9. METAS'!$W$20,INT((ROW()-14)/2),0)))</f>
        <v/>
      </c>
      <c r="M130" s="246" t="str">
        <f ca="1">IF(MOD(ROW()-13,2)=0,IF(ISBLANK(OFFSET('12. SEGUIMIENTO 2027'!$Q$14,INT((ROW()-13)/2),0)),"",OFFSET('12. SEGUIMIENTO 2027'!$Q$14,INT((ROW()-13)/2),0)),IF(ISBLANK(OFFSET('9. METAS'!$X$20,INT((ROW()-14)/2),0)),"",OFFSET('9. METAS'!$X$20,INT((ROW()-14)/2),0)))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80" t="str">
        <f ca="1">IF(ISBLANK(OFFSET('9. METAS'!$L$20,INT((ROW()-13)/2),0)),"",OFFSET('9. METAS'!$L$20,INT((ROW()-13)/2),0))</f>
        <v/>
      </c>
      <c r="I131" s="1004"/>
      <c r="J131" s="244" t="str">
        <f ca="1">IF(MOD(ROW()-13,2)=0,IF(ISBLANK(OFFSET('12. SEGUIMIENTO 2027'!$N$14,INT((ROW()-13)/2),0)),"",OFFSET('12. SEGUIMIENTO 2027'!$N$14,INT((ROW()-13)/2),0)),IF(ISBLANK(OFFSET('9. METAS'!$U$20,INT((ROW()-14)/2),0)),"",OFFSET('9. METAS'!$U$20,INT((ROW()-14)/2),0)))</f>
        <v/>
      </c>
      <c r="K131" s="245" t="str">
        <f ca="1">IF(MOD(ROW()-13,2)=0,IF(ISBLANK(OFFSET('12. SEGUIMIENTO 2027'!$O$14,INT((ROW()-13)/2),0)),"",OFFSET('12. SEGUIMIENTO 2027'!$O$14,INT((ROW()-13)/2),0)),IF(ISBLANK(OFFSET('9. METAS'!$V$20,INT((ROW()-14)/2),0)),"",OFFSET('9. METAS'!$V$20,INT((ROW()-14)/2),0)))</f>
        <v/>
      </c>
      <c r="L131" s="245" t="str">
        <f ca="1">IF(MOD(ROW()-13,2)=0,IF(ISBLANK(OFFSET('12. SEGUIMIENTO 2027'!$P$14,INT((ROW()-13)/2),0)),"",OFFSET('12. SEGUIMIENTO 2027'!$P$14,INT((ROW()-13)/2),0)),IF(ISBLANK(OFFSET('9. METAS'!$W$20,INT((ROW()-14)/2),0)),"",OFFSET('9. METAS'!$W$20,INT((ROW()-14)/2),0)))</f>
        <v/>
      </c>
      <c r="M131" s="246" t="str">
        <f ca="1">IF(MOD(ROW()-13,2)=0,IF(ISBLANK(OFFSET('12. SEGUIMIENTO 2027'!$Q$14,INT((ROW()-13)/2),0)),"",OFFSET('12. SEGUIMIENTO 2027'!$Q$14,INT((ROW()-13)/2),0)),IF(ISBLANK(OFFSET('9. METAS'!$X$20,INT((ROW()-14)/2),0)),"",OFFSET('9. METAS'!$X$20,INT((ROW()-14)/2),0)))</f>
        <v/>
      </c>
      <c r="N131" s="1006" t="str">
        <f t="shared" ref="N131" ca="1" si="114">IFERROR(J131/J132,"ND")</f>
        <v>ND</v>
      </c>
      <c r="O131" s="1008" t="str">
        <f t="shared" ref="O131" ca="1" si="115">IFERROR(((J131+K131+L131)/H131),"ND")</f>
        <v>ND</v>
      </c>
      <c r="P131" s="1010"/>
    </row>
    <row r="132" spans="3:16">
      <c r="C132" s="1025"/>
      <c r="D132" s="1018"/>
      <c r="E132" s="1018"/>
      <c r="F132" s="1021"/>
      <c r="G132" s="1023"/>
      <c r="H132" s="1080"/>
      <c r="I132" s="1012"/>
      <c r="J132" s="244" t="str">
        <f ca="1">IF(MOD(ROW()-13,2)=0,IF(ISBLANK(OFFSET('12. SEGUIMIENTO 2027'!$N$14,INT((ROW()-13)/2),0)),"",OFFSET('12. SEGUIMIENTO 2027'!$N$14,INT((ROW()-13)/2),0)),IF(ISBLANK(OFFSET('9. METAS'!$U$20,INT((ROW()-14)/2),0)),"",OFFSET('9. METAS'!$U$20,INT((ROW()-14)/2),0)))</f>
        <v/>
      </c>
      <c r="K132" s="245" t="str">
        <f ca="1">IF(MOD(ROW()-13,2)=0,IF(ISBLANK(OFFSET('12. SEGUIMIENTO 2027'!$O$14,INT((ROW()-13)/2),0)),"",OFFSET('12. SEGUIMIENTO 2027'!$O$14,INT((ROW()-13)/2),0)),IF(ISBLANK(OFFSET('9. METAS'!$V$20,INT((ROW()-14)/2),0)),"",OFFSET('9. METAS'!$V$20,INT((ROW()-14)/2),0)))</f>
        <v/>
      </c>
      <c r="L132" s="245" t="str">
        <f ca="1">IF(MOD(ROW()-13,2)=0,IF(ISBLANK(OFFSET('12. SEGUIMIENTO 2027'!$P$14,INT((ROW()-13)/2),0)),"",OFFSET('12. SEGUIMIENTO 2027'!$P$14,INT((ROW()-13)/2),0)),IF(ISBLANK(OFFSET('9. METAS'!$W$20,INT((ROW()-14)/2),0)),"",OFFSET('9. METAS'!$W$20,INT((ROW()-14)/2),0)))</f>
        <v/>
      </c>
      <c r="M132" s="246" t="str">
        <f ca="1">IF(MOD(ROW()-13,2)=0,IF(ISBLANK(OFFSET('12. SEGUIMIENTO 2027'!$Q$14,INT((ROW()-13)/2),0)),"",OFFSET('12. SEGUIMIENTO 2027'!$Q$14,INT((ROW()-13)/2),0)),IF(ISBLANK(OFFSET('9. METAS'!$X$20,INT((ROW()-14)/2),0)),"",OFFSET('9. METAS'!$X$20,INT((ROW()-14)/2),0)))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80" t="str">
        <f ca="1">IF(ISBLANK(OFFSET('9. METAS'!$L$20,INT((ROW()-13)/2),0)),"",OFFSET('9. METAS'!$L$20,INT((ROW()-13)/2),0))</f>
        <v/>
      </c>
      <c r="I133" s="1004"/>
      <c r="J133" s="244" t="str">
        <f ca="1">IF(MOD(ROW()-13,2)=0,IF(ISBLANK(OFFSET('12. SEGUIMIENTO 2027'!$N$14,INT((ROW()-13)/2),0)),"",OFFSET('12. SEGUIMIENTO 2027'!$N$14,INT((ROW()-13)/2),0)),IF(ISBLANK(OFFSET('9. METAS'!$U$20,INT((ROW()-14)/2),0)),"",OFFSET('9. METAS'!$U$20,INT((ROW()-14)/2),0)))</f>
        <v/>
      </c>
      <c r="K133" s="245" t="str">
        <f ca="1">IF(MOD(ROW()-13,2)=0,IF(ISBLANK(OFFSET('12. SEGUIMIENTO 2027'!$O$14,INT((ROW()-13)/2),0)),"",OFFSET('12. SEGUIMIENTO 2027'!$O$14,INT((ROW()-13)/2),0)),IF(ISBLANK(OFFSET('9. METAS'!$V$20,INT((ROW()-14)/2),0)),"",OFFSET('9. METAS'!$V$20,INT((ROW()-14)/2),0)))</f>
        <v/>
      </c>
      <c r="L133" s="245" t="str">
        <f ca="1">IF(MOD(ROW()-13,2)=0,IF(ISBLANK(OFFSET('12. SEGUIMIENTO 2027'!$P$14,INT((ROW()-13)/2),0)),"",OFFSET('12. SEGUIMIENTO 2027'!$P$14,INT((ROW()-13)/2),0)),IF(ISBLANK(OFFSET('9. METAS'!$W$20,INT((ROW()-14)/2),0)),"",OFFSET('9. METAS'!$W$20,INT((ROW()-14)/2),0)))</f>
        <v/>
      </c>
      <c r="M133" s="246" t="str">
        <f ca="1">IF(MOD(ROW()-13,2)=0,IF(ISBLANK(OFFSET('12. SEGUIMIENTO 2027'!$Q$14,INT((ROW()-13)/2),0)),"",OFFSET('12. SEGUIMIENTO 2027'!$Q$14,INT((ROW()-13)/2),0)),IF(ISBLANK(OFFSET('9. METAS'!$X$20,INT((ROW()-14)/2),0)),"",OFFSET('9. METAS'!$X$20,INT((ROW()-14)/2),0)))</f>
        <v/>
      </c>
      <c r="N133" s="1006" t="str">
        <f t="shared" ref="N133" ca="1" si="116">IFERROR(J133/J134,"ND")</f>
        <v>ND</v>
      </c>
      <c r="O133" s="1008" t="str">
        <f t="shared" ref="O133" ca="1" si="117">IFERROR(((J133+K133+L133)/H133),"ND")</f>
        <v>ND</v>
      </c>
      <c r="P133" s="1010"/>
    </row>
    <row r="134" spans="3:16">
      <c r="C134" s="1025"/>
      <c r="D134" s="1018"/>
      <c r="E134" s="1018"/>
      <c r="F134" s="1021"/>
      <c r="G134" s="1023"/>
      <c r="H134" s="1080"/>
      <c r="I134" s="1012"/>
      <c r="J134" s="244" t="str">
        <f ca="1">IF(MOD(ROW()-13,2)=0,IF(ISBLANK(OFFSET('12. SEGUIMIENTO 2027'!$N$14,INT((ROW()-13)/2),0)),"",OFFSET('12. SEGUIMIENTO 2027'!$N$14,INT((ROW()-13)/2),0)),IF(ISBLANK(OFFSET('9. METAS'!$U$20,INT((ROW()-14)/2),0)),"",OFFSET('9. METAS'!$U$20,INT((ROW()-14)/2),0)))</f>
        <v/>
      </c>
      <c r="K134" s="245" t="str">
        <f ca="1">IF(MOD(ROW()-13,2)=0,IF(ISBLANK(OFFSET('12. SEGUIMIENTO 2027'!$O$14,INT((ROW()-13)/2),0)),"",OFFSET('12. SEGUIMIENTO 2027'!$O$14,INT((ROW()-13)/2),0)),IF(ISBLANK(OFFSET('9. METAS'!$V$20,INT((ROW()-14)/2),0)),"",OFFSET('9. METAS'!$V$20,INT((ROW()-14)/2),0)))</f>
        <v/>
      </c>
      <c r="L134" s="245" t="str">
        <f ca="1">IF(MOD(ROW()-13,2)=0,IF(ISBLANK(OFFSET('12. SEGUIMIENTO 2027'!$P$14,INT((ROW()-13)/2),0)),"",OFFSET('12. SEGUIMIENTO 2027'!$P$14,INT((ROW()-13)/2),0)),IF(ISBLANK(OFFSET('9. METAS'!$W$20,INT((ROW()-14)/2),0)),"",OFFSET('9. METAS'!$W$20,INT((ROW()-14)/2),0)))</f>
        <v/>
      </c>
      <c r="M134" s="246" t="str">
        <f ca="1">IF(MOD(ROW()-13,2)=0,IF(ISBLANK(OFFSET('12. SEGUIMIENTO 2027'!$Q$14,INT((ROW()-13)/2),0)),"",OFFSET('12. SEGUIMIENTO 2027'!$Q$14,INT((ROW()-13)/2),0)),IF(ISBLANK(OFFSET('9. METAS'!$X$20,INT((ROW()-14)/2),0)),"",OFFSET('9. METAS'!$X$20,INT((ROW()-14)/2),0)))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80" t="str">
        <f ca="1">IF(ISBLANK(OFFSET('9. METAS'!$L$20,INT((ROW()-13)/2),0)),"",OFFSET('9. METAS'!$L$20,INT((ROW()-13)/2),0))</f>
        <v/>
      </c>
      <c r="I135" s="1004"/>
      <c r="J135" s="244" t="str">
        <f ca="1">IF(MOD(ROW()-13,2)=0,IF(ISBLANK(OFFSET('12. SEGUIMIENTO 2027'!$N$14,INT((ROW()-13)/2),0)),"",OFFSET('12. SEGUIMIENTO 2027'!$N$14,INT((ROW()-13)/2),0)),IF(ISBLANK(OFFSET('9. METAS'!$U$20,INT((ROW()-14)/2),0)),"",OFFSET('9. METAS'!$U$20,INT((ROW()-14)/2),0)))</f>
        <v/>
      </c>
      <c r="K135" s="245" t="str">
        <f ca="1">IF(MOD(ROW()-13,2)=0,IF(ISBLANK(OFFSET('12. SEGUIMIENTO 2027'!$O$14,INT((ROW()-13)/2),0)),"",OFFSET('12. SEGUIMIENTO 2027'!$O$14,INT((ROW()-13)/2),0)),IF(ISBLANK(OFFSET('9. METAS'!$V$20,INT((ROW()-14)/2),0)),"",OFFSET('9. METAS'!$V$20,INT((ROW()-14)/2),0)))</f>
        <v/>
      </c>
      <c r="L135" s="245" t="str">
        <f ca="1">IF(MOD(ROW()-13,2)=0,IF(ISBLANK(OFFSET('12. SEGUIMIENTO 2027'!$P$14,INT((ROW()-13)/2),0)),"",OFFSET('12. SEGUIMIENTO 2027'!$P$14,INT((ROW()-13)/2),0)),IF(ISBLANK(OFFSET('9. METAS'!$W$20,INT((ROW()-14)/2),0)),"",OFFSET('9. METAS'!$W$20,INT((ROW()-14)/2),0)))</f>
        <v/>
      </c>
      <c r="M135" s="246" t="str">
        <f ca="1">IF(MOD(ROW()-13,2)=0,IF(ISBLANK(OFFSET('12. SEGUIMIENTO 2027'!$Q$14,INT((ROW()-13)/2),0)),"",OFFSET('12. SEGUIMIENTO 2027'!$Q$14,INT((ROW()-13)/2),0)),IF(ISBLANK(OFFSET('9. METAS'!$X$20,INT((ROW()-14)/2),0)),"",OFFSET('9. METAS'!$X$20,INT((ROW()-14)/2),0)))</f>
        <v/>
      </c>
      <c r="N135" s="1006" t="str">
        <f t="shared" ref="N135" ca="1" si="118">IFERROR(J135/J136,"ND")</f>
        <v>ND</v>
      </c>
      <c r="O135" s="1008" t="str">
        <f t="shared" ref="O135" ca="1" si="119">IFERROR(((J135+K135+L135)/H135),"ND")</f>
        <v>ND</v>
      </c>
      <c r="P135" s="1010"/>
    </row>
    <row r="136" spans="3:16">
      <c r="C136" s="1025"/>
      <c r="D136" s="1018"/>
      <c r="E136" s="1018"/>
      <c r="F136" s="1021"/>
      <c r="G136" s="1023"/>
      <c r="H136" s="1080"/>
      <c r="I136" s="1012"/>
      <c r="J136" s="244" t="str">
        <f ca="1">IF(MOD(ROW()-13,2)=0,IF(ISBLANK(OFFSET('12. SEGUIMIENTO 2027'!$N$14,INT((ROW()-13)/2),0)),"",OFFSET('12. SEGUIMIENTO 2027'!$N$14,INT((ROW()-13)/2),0)),IF(ISBLANK(OFFSET('9. METAS'!$U$20,INT((ROW()-14)/2),0)),"",OFFSET('9. METAS'!$U$20,INT((ROW()-14)/2),0)))</f>
        <v/>
      </c>
      <c r="K136" s="245" t="str">
        <f ca="1">IF(MOD(ROW()-13,2)=0,IF(ISBLANK(OFFSET('12. SEGUIMIENTO 2027'!$O$14,INT((ROW()-13)/2),0)),"",OFFSET('12. SEGUIMIENTO 2027'!$O$14,INT((ROW()-13)/2),0)),IF(ISBLANK(OFFSET('9. METAS'!$V$20,INT((ROW()-14)/2),0)),"",OFFSET('9. METAS'!$V$20,INT((ROW()-14)/2),0)))</f>
        <v/>
      </c>
      <c r="L136" s="245" t="str">
        <f ca="1">IF(MOD(ROW()-13,2)=0,IF(ISBLANK(OFFSET('12. SEGUIMIENTO 2027'!$P$14,INT((ROW()-13)/2),0)),"",OFFSET('12. SEGUIMIENTO 2027'!$P$14,INT((ROW()-13)/2),0)),IF(ISBLANK(OFFSET('9. METAS'!$W$20,INT((ROW()-14)/2),0)),"",OFFSET('9. METAS'!$W$20,INT((ROW()-14)/2),0)))</f>
        <v/>
      </c>
      <c r="M136" s="246" t="str">
        <f ca="1">IF(MOD(ROW()-13,2)=0,IF(ISBLANK(OFFSET('12. SEGUIMIENTO 2027'!$Q$14,INT((ROW()-13)/2),0)),"",OFFSET('12. SEGUIMIENTO 2027'!$Q$14,INT((ROW()-13)/2),0)),IF(ISBLANK(OFFSET('9. METAS'!$X$20,INT((ROW()-14)/2),0)),"",OFFSET('9. METAS'!$X$20,INT((ROW()-14)/2),0)))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80">
        <f ca="1">IF(ISBLANK(OFFSET('9. METAS'!$L$20,INT((ROW()-13)/2),0)),"",OFFSET('9. METAS'!$L$20,INT((ROW()-13)/2),0))</f>
        <v>100</v>
      </c>
      <c r="I137" s="1004"/>
      <c r="J137" s="244" t="str">
        <f ca="1">IF(MOD(ROW()-13,2)=0,IF(ISBLANK(OFFSET('12. SEGUIMIENTO 2027'!$N$14,INT((ROW()-13)/2),0)),"",OFFSET('12. SEGUIMIENTO 2027'!$N$14,INT((ROW()-13)/2),0)),IF(ISBLANK(OFFSET('9. METAS'!$U$20,INT((ROW()-14)/2),0)),"",OFFSET('9. METAS'!$U$20,INT((ROW()-14)/2),0)))</f>
        <v/>
      </c>
      <c r="K137" s="245" t="str">
        <f ca="1">IF(MOD(ROW()-13,2)=0,IF(ISBLANK(OFFSET('12. SEGUIMIENTO 2027'!$O$14,INT((ROW()-13)/2),0)),"",OFFSET('12. SEGUIMIENTO 2027'!$O$14,INT((ROW()-13)/2),0)),IF(ISBLANK(OFFSET('9. METAS'!$V$20,INT((ROW()-14)/2),0)),"",OFFSET('9. METAS'!$V$20,INT((ROW()-14)/2),0)))</f>
        <v/>
      </c>
      <c r="L137" s="245" t="str">
        <f ca="1">IF(MOD(ROW()-13,2)=0,IF(ISBLANK(OFFSET('12. SEGUIMIENTO 2027'!$P$14,INT((ROW()-13)/2),0)),"",OFFSET('12. SEGUIMIENTO 2027'!$P$14,INT((ROW()-13)/2),0)),IF(ISBLANK(OFFSET('9. METAS'!$W$20,INT((ROW()-14)/2),0)),"",OFFSET('9. METAS'!$W$20,INT((ROW()-14)/2),0)))</f>
        <v/>
      </c>
      <c r="M137" s="246" t="str">
        <f ca="1">IF(MOD(ROW()-13,2)=0,IF(ISBLANK(OFFSET('12. SEGUIMIENTO 2027'!$Q$14,INT((ROW()-13)/2),0)),"",OFFSET('12. SEGUIMIENTO 2027'!$Q$14,INT((ROW()-13)/2),0)),IF(ISBLANK(OFFSET('9. METAS'!$X$20,INT((ROW()-14)/2),0)),"",OFFSET('9. METAS'!$X$20,INT((ROW()-14)/2),0)))</f>
        <v/>
      </c>
      <c r="N137" s="1006" t="str">
        <f t="shared" ref="N137" ca="1" si="120">IFERROR(J137/J138,"ND")</f>
        <v>ND</v>
      </c>
      <c r="O137" s="1008" t="str">
        <f t="shared" ref="O137" ca="1" si="121">IFERROR(((J137+K137+L137)/H137),"ND")</f>
        <v>ND</v>
      </c>
      <c r="P137" s="1010"/>
    </row>
    <row r="138" spans="3:16">
      <c r="C138" s="1025"/>
      <c r="D138" s="1018"/>
      <c r="E138" s="1018"/>
      <c r="F138" s="1021"/>
      <c r="G138" s="1023"/>
      <c r="H138" s="1080"/>
      <c r="I138" s="1012"/>
      <c r="J138" s="244">
        <f ca="1">IF(MOD(ROW()-13,2)=0,IF(ISBLANK(OFFSET('12. SEGUIMIENTO 2027'!$N$14,INT((ROW()-13)/2),0)),"",OFFSET('12. SEGUIMIENTO 2027'!$N$14,INT((ROW()-13)/2),0)),IF(ISBLANK(OFFSET('9. METAS'!$U$20,INT((ROW()-14)/2),0)),"",OFFSET('9. METAS'!$U$20,INT((ROW()-14)/2),0)))</f>
        <v>25</v>
      </c>
      <c r="K138" s="245">
        <f ca="1">IF(MOD(ROW()-13,2)=0,IF(ISBLANK(OFFSET('12. SEGUIMIENTO 2027'!$O$14,INT((ROW()-13)/2),0)),"",OFFSET('12. SEGUIMIENTO 2027'!$O$14,INT((ROW()-13)/2),0)),IF(ISBLANK(OFFSET('9. METAS'!$V$20,INT((ROW()-14)/2),0)),"",OFFSET('9. METAS'!$V$20,INT((ROW()-14)/2),0)))</f>
        <v>25</v>
      </c>
      <c r="L138" s="245">
        <f ca="1">IF(MOD(ROW()-13,2)=0,IF(ISBLANK(OFFSET('12. SEGUIMIENTO 2027'!$P$14,INT((ROW()-13)/2),0)),"",OFFSET('12. SEGUIMIENTO 2027'!$P$14,INT((ROW()-13)/2),0)),IF(ISBLANK(OFFSET('9. METAS'!$W$20,INT((ROW()-14)/2),0)),"",OFFSET('9. METAS'!$W$20,INT((ROW()-14)/2),0)))</f>
        <v>25</v>
      </c>
      <c r="M138" s="246">
        <f ca="1">IF(MOD(ROW()-13,2)=0,IF(ISBLANK(OFFSET('12. SEGUIMIENTO 2027'!$Q$14,INT((ROW()-13)/2),0)),"",OFFSET('12. SEGUIMIENTO 2027'!$Q$14,INT((ROW()-13)/2),0)),IF(ISBLANK(OFFSET('9. METAS'!$X$20,INT((ROW()-14)/2),0)),"",OFFSET('9. METAS'!$X$20,INT((ROW()-14)/2),0)))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80">
        <f ca="1">IF(ISBLANK(OFFSET('9. METAS'!$L$20,INT((ROW()-13)/2),0)),"",OFFSET('9. METAS'!$L$20,INT((ROW()-13)/2),0))</f>
        <v>2</v>
      </c>
      <c r="I139" s="1004"/>
      <c r="J139" s="244" t="str">
        <f ca="1">IF(MOD(ROW()-13,2)=0,IF(ISBLANK(OFFSET('12. SEGUIMIENTO 2027'!$N$14,INT((ROW()-13)/2),0)),"",OFFSET('12. SEGUIMIENTO 2027'!$N$14,INT((ROW()-13)/2),0)),IF(ISBLANK(OFFSET('9. METAS'!$U$20,INT((ROW()-14)/2),0)),"",OFFSET('9. METAS'!$U$20,INT((ROW()-14)/2),0)))</f>
        <v/>
      </c>
      <c r="K139" s="245" t="str">
        <f ca="1">IF(MOD(ROW()-13,2)=0,IF(ISBLANK(OFFSET('12. SEGUIMIENTO 2027'!$O$14,INT((ROW()-13)/2),0)),"",OFFSET('12. SEGUIMIENTO 2027'!$O$14,INT((ROW()-13)/2),0)),IF(ISBLANK(OFFSET('9. METAS'!$V$20,INT((ROW()-14)/2),0)),"",OFFSET('9. METAS'!$V$20,INT((ROW()-14)/2),0)))</f>
        <v/>
      </c>
      <c r="L139" s="245" t="str">
        <f ca="1">IF(MOD(ROW()-13,2)=0,IF(ISBLANK(OFFSET('12. SEGUIMIENTO 2027'!$P$14,INT((ROW()-13)/2),0)),"",OFFSET('12. SEGUIMIENTO 2027'!$P$14,INT((ROW()-13)/2),0)),IF(ISBLANK(OFFSET('9. METAS'!$W$20,INT((ROW()-14)/2),0)),"",OFFSET('9. METAS'!$W$20,INT((ROW()-14)/2),0)))</f>
        <v/>
      </c>
      <c r="M139" s="246" t="str">
        <f ca="1">IF(MOD(ROW()-13,2)=0,IF(ISBLANK(OFFSET('12. SEGUIMIENTO 2027'!$Q$14,INT((ROW()-13)/2),0)),"",OFFSET('12. SEGUIMIENTO 2027'!$Q$14,INT((ROW()-13)/2),0)),IF(ISBLANK(OFFSET('9. METAS'!$X$20,INT((ROW()-14)/2),0)),"",OFFSET('9. METAS'!$X$20,INT((ROW()-14)/2),0)))</f>
        <v/>
      </c>
      <c r="N139" s="1006" t="str">
        <f t="shared" ref="N139" ca="1" si="122">IFERROR(J139/J140,"ND")</f>
        <v>ND</v>
      </c>
      <c r="O139" s="1008" t="str">
        <f t="shared" ref="O139" ca="1" si="123">IFERROR(((J139+K139+L139)/H139),"ND")</f>
        <v>ND</v>
      </c>
      <c r="P139" s="1010"/>
    </row>
    <row r="140" spans="3:16">
      <c r="C140" s="1025"/>
      <c r="D140" s="1018"/>
      <c r="E140" s="1018"/>
      <c r="F140" s="1021"/>
      <c r="G140" s="1023"/>
      <c r="H140" s="1080"/>
      <c r="I140" s="1012"/>
      <c r="J140" s="244">
        <f ca="1">IF(MOD(ROW()-13,2)=0,IF(ISBLANK(OFFSET('12. SEGUIMIENTO 2027'!$N$14,INT((ROW()-13)/2),0)),"",OFFSET('12. SEGUIMIENTO 2027'!$N$14,INT((ROW()-13)/2),0)),IF(ISBLANK(OFFSET('9. METAS'!$U$20,INT((ROW()-14)/2),0)),"",OFFSET('9. METAS'!$U$20,INT((ROW()-14)/2),0)))</f>
        <v>1</v>
      </c>
      <c r="K140" s="245">
        <f ca="1">IF(MOD(ROW()-13,2)=0,IF(ISBLANK(OFFSET('12. SEGUIMIENTO 2027'!$O$14,INT((ROW()-13)/2),0)),"",OFFSET('12. SEGUIMIENTO 2027'!$O$14,INT((ROW()-13)/2),0)),IF(ISBLANK(OFFSET('9. METAS'!$V$20,INT((ROW()-14)/2),0)),"",OFFSET('9. METAS'!$V$20,INT((ROW()-14)/2),0)))</f>
        <v>1</v>
      </c>
      <c r="L140" s="245">
        <f ca="1">IF(MOD(ROW()-13,2)=0,IF(ISBLANK(OFFSET('12. SEGUIMIENTO 2027'!$P$14,INT((ROW()-13)/2),0)),"",OFFSET('12. SEGUIMIENTO 2027'!$P$14,INT((ROW()-13)/2),0)),IF(ISBLANK(OFFSET('9. METAS'!$W$20,INT((ROW()-14)/2),0)),"",OFFSET('9. METAS'!$W$20,INT((ROW()-14)/2),0)))</f>
        <v>0</v>
      </c>
      <c r="M140" s="246">
        <f ca="1">IF(MOD(ROW()-13,2)=0,IF(ISBLANK(OFFSET('12. SEGUIMIENTO 2027'!$Q$14,INT((ROW()-13)/2),0)),"",OFFSET('12. SEGUIMIENTO 2027'!$Q$14,INT((ROW()-13)/2),0)),IF(ISBLANK(OFFSET('9. METAS'!$X$20,INT((ROW()-14)/2),0)),"",OFFSET('9. METAS'!$X$20,INT((ROW()-14)/2),0)))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80" t="str">
        <f ca="1">IF(ISBLANK(OFFSET('9. METAS'!$L$20,INT((ROW()-13)/2),0)),"",OFFSET('9. METAS'!$L$20,INT((ROW()-13)/2),0))</f>
        <v/>
      </c>
      <c r="I141" s="1004"/>
      <c r="J141" s="244" t="str">
        <f ca="1">IF(MOD(ROW()-13,2)=0,IF(ISBLANK(OFFSET('12. SEGUIMIENTO 2027'!$N$14,INT((ROW()-13)/2),0)),"",OFFSET('12. SEGUIMIENTO 2027'!$N$14,INT((ROW()-13)/2),0)),IF(ISBLANK(OFFSET('9. METAS'!$U$20,INT((ROW()-14)/2),0)),"",OFFSET('9. METAS'!$U$20,INT((ROW()-14)/2),0)))</f>
        <v/>
      </c>
      <c r="K141" s="245" t="str">
        <f ca="1">IF(MOD(ROW()-13,2)=0,IF(ISBLANK(OFFSET('12. SEGUIMIENTO 2027'!$O$14,INT((ROW()-13)/2),0)),"",OFFSET('12. SEGUIMIENTO 2027'!$O$14,INT((ROW()-13)/2),0)),IF(ISBLANK(OFFSET('9. METAS'!$V$20,INT((ROW()-14)/2),0)),"",OFFSET('9. METAS'!$V$20,INT((ROW()-14)/2),0)))</f>
        <v/>
      </c>
      <c r="L141" s="245" t="str">
        <f ca="1">IF(MOD(ROW()-13,2)=0,IF(ISBLANK(OFFSET('12. SEGUIMIENTO 2027'!$P$14,INT((ROW()-13)/2),0)),"",OFFSET('12. SEGUIMIENTO 2027'!$P$14,INT((ROW()-13)/2),0)),IF(ISBLANK(OFFSET('9. METAS'!$W$20,INT((ROW()-14)/2),0)),"",OFFSET('9. METAS'!$W$20,INT((ROW()-14)/2),0)))</f>
        <v/>
      </c>
      <c r="M141" s="246" t="str">
        <f ca="1">IF(MOD(ROW()-13,2)=0,IF(ISBLANK(OFFSET('12. SEGUIMIENTO 2027'!$Q$14,INT((ROW()-13)/2),0)),"",OFFSET('12. SEGUIMIENTO 2027'!$Q$14,INT((ROW()-13)/2),0)),IF(ISBLANK(OFFSET('9. METAS'!$X$20,INT((ROW()-14)/2),0)),"",OFFSET('9. METAS'!$X$20,INT((ROW()-14)/2),0)))</f>
        <v/>
      </c>
      <c r="N141" s="1006" t="str">
        <f t="shared" ref="N141" ca="1" si="124">IFERROR(J141/J142,"ND")</f>
        <v>ND</v>
      </c>
      <c r="O141" s="1008" t="str">
        <f t="shared" ref="O141" ca="1" si="125">IFERROR(((J141+K141+L141)/H141),"ND")</f>
        <v>ND</v>
      </c>
      <c r="P141" s="1010"/>
    </row>
    <row r="142" spans="3:16">
      <c r="C142" s="1025"/>
      <c r="D142" s="1018"/>
      <c r="E142" s="1018"/>
      <c r="F142" s="1021"/>
      <c r="G142" s="1023"/>
      <c r="H142" s="1080"/>
      <c r="I142" s="1012"/>
      <c r="J142" s="244" t="str">
        <f ca="1">IF(MOD(ROW()-13,2)=0,IF(ISBLANK(OFFSET('12. SEGUIMIENTO 2027'!$N$14,INT((ROW()-13)/2),0)),"",OFFSET('12. SEGUIMIENTO 2027'!$N$14,INT((ROW()-13)/2),0)),IF(ISBLANK(OFFSET('9. METAS'!$U$20,INT((ROW()-14)/2),0)),"",OFFSET('9. METAS'!$U$20,INT((ROW()-14)/2),0)))</f>
        <v/>
      </c>
      <c r="K142" s="245" t="str">
        <f ca="1">IF(MOD(ROW()-13,2)=0,IF(ISBLANK(OFFSET('12. SEGUIMIENTO 2027'!$O$14,INT((ROW()-13)/2),0)),"",OFFSET('12. SEGUIMIENTO 2027'!$O$14,INT((ROW()-13)/2),0)),IF(ISBLANK(OFFSET('9. METAS'!$V$20,INT((ROW()-14)/2),0)),"",OFFSET('9. METAS'!$V$20,INT((ROW()-14)/2),0)))</f>
        <v/>
      </c>
      <c r="L142" s="245" t="str">
        <f ca="1">IF(MOD(ROW()-13,2)=0,IF(ISBLANK(OFFSET('12. SEGUIMIENTO 2027'!$P$14,INT((ROW()-13)/2),0)),"",OFFSET('12. SEGUIMIENTO 2027'!$P$14,INT((ROW()-13)/2),0)),IF(ISBLANK(OFFSET('9. METAS'!$W$20,INT((ROW()-14)/2),0)),"",OFFSET('9. METAS'!$W$20,INT((ROW()-14)/2),0)))</f>
        <v/>
      </c>
      <c r="M142" s="246" t="str">
        <f ca="1">IF(MOD(ROW()-13,2)=0,IF(ISBLANK(OFFSET('12. SEGUIMIENTO 2027'!$Q$14,INT((ROW()-13)/2),0)),"",OFFSET('12. SEGUIMIENTO 2027'!$Q$14,INT((ROW()-13)/2),0)),IF(ISBLANK(OFFSET('9. METAS'!$X$20,INT((ROW()-14)/2),0)),"",OFFSET('9. METAS'!$X$20,INT((ROW()-14)/2),0)))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80" t="str">
        <f ca="1">IF(ISBLANK(OFFSET('9. METAS'!$L$20,INT((ROW()-13)/2),0)),"",OFFSET('9. METAS'!$L$20,INT((ROW()-13)/2),0))</f>
        <v/>
      </c>
      <c r="I143" s="1004"/>
      <c r="J143" s="244" t="str">
        <f ca="1">IF(MOD(ROW()-13,2)=0,IF(ISBLANK(OFFSET('12. SEGUIMIENTO 2027'!$N$14,INT((ROW()-13)/2),0)),"",OFFSET('12. SEGUIMIENTO 2027'!$N$14,INT((ROW()-13)/2),0)),IF(ISBLANK(OFFSET('9. METAS'!$U$20,INT((ROW()-14)/2),0)),"",OFFSET('9. METAS'!$U$20,INT((ROW()-14)/2),0)))</f>
        <v/>
      </c>
      <c r="K143" s="245" t="str">
        <f ca="1">IF(MOD(ROW()-13,2)=0,IF(ISBLANK(OFFSET('12. SEGUIMIENTO 2027'!$O$14,INT((ROW()-13)/2),0)),"",OFFSET('12. SEGUIMIENTO 2027'!$O$14,INT((ROW()-13)/2),0)),IF(ISBLANK(OFFSET('9. METAS'!$V$20,INT((ROW()-14)/2),0)),"",OFFSET('9. METAS'!$V$20,INT((ROW()-14)/2),0)))</f>
        <v/>
      </c>
      <c r="L143" s="245" t="str">
        <f ca="1">IF(MOD(ROW()-13,2)=0,IF(ISBLANK(OFFSET('12. SEGUIMIENTO 2027'!$P$14,INT((ROW()-13)/2),0)),"",OFFSET('12. SEGUIMIENTO 2027'!$P$14,INT((ROW()-13)/2),0)),IF(ISBLANK(OFFSET('9. METAS'!$W$20,INT((ROW()-14)/2),0)),"",OFFSET('9. METAS'!$W$20,INT((ROW()-14)/2),0)))</f>
        <v/>
      </c>
      <c r="M143" s="246" t="str">
        <f ca="1">IF(MOD(ROW()-13,2)=0,IF(ISBLANK(OFFSET('12. SEGUIMIENTO 2027'!$Q$14,INT((ROW()-13)/2),0)),"",OFFSET('12. SEGUIMIENTO 2027'!$Q$14,INT((ROW()-13)/2),0)),IF(ISBLANK(OFFSET('9. METAS'!$X$20,INT((ROW()-14)/2),0)),"",OFFSET('9. METAS'!$X$20,INT((ROW()-14)/2),0)))</f>
        <v/>
      </c>
      <c r="N143" s="1006" t="str">
        <f t="shared" ref="N143" ca="1" si="126">IFERROR(J143/J144,"ND")</f>
        <v>ND</v>
      </c>
      <c r="O143" s="1008" t="str">
        <f t="shared" ref="O143" ca="1" si="127">IFERROR(((J143+K143+L143)/H143),"ND")</f>
        <v>ND</v>
      </c>
      <c r="P143" s="1010"/>
    </row>
    <row r="144" spans="3:16">
      <c r="C144" s="1025"/>
      <c r="D144" s="1018"/>
      <c r="E144" s="1018"/>
      <c r="F144" s="1021"/>
      <c r="G144" s="1023"/>
      <c r="H144" s="1080"/>
      <c r="I144" s="1012"/>
      <c r="J144" s="244" t="str">
        <f ca="1">IF(MOD(ROW()-13,2)=0,IF(ISBLANK(OFFSET('12. SEGUIMIENTO 2027'!$N$14,INT((ROW()-13)/2),0)),"",OFFSET('12. SEGUIMIENTO 2027'!$N$14,INT((ROW()-13)/2),0)),IF(ISBLANK(OFFSET('9. METAS'!$U$20,INT((ROW()-14)/2),0)),"",OFFSET('9. METAS'!$U$20,INT((ROW()-14)/2),0)))</f>
        <v/>
      </c>
      <c r="K144" s="245" t="str">
        <f ca="1">IF(MOD(ROW()-13,2)=0,IF(ISBLANK(OFFSET('12. SEGUIMIENTO 2027'!$O$14,INT((ROW()-13)/2),0)),"",OFFSET('12. SEGUIMIENTO 2027'!$O$14,INT((ROW()-13)/2),0)),IF(ISBLANK(OFFSET('9. METAS'!$V$20,INT((ROW()-14)/2),0)),"",OFFSET('9. METAS'!$V$20,INT((ROW()-14)/2),0)))</f>
        <v/>
      </c>
      <c r="L144" s="245" t="str">
        <f ca="1">IF(MOD(ROW()-13,2)=0,IF(ISBLANK(OFFSET('12. SEGUIMIENTO 2027'!$P$14,INT((ROW()-13)/2),0)),"",OFFSET('12. SEGUIMIENTO 2027'!$P$14,INT((ROW()-13)/2),0)),IF(ISBLANK(OFFSET('9. METAS'!$W$20,INT((ROW()-14)/2),0)),"",OFFSET('9. METAS'!$W$20,INT((ROW()-14)/2),0)))</f>
        <v/>
      </c>
      <c r="M144" s="246" t="str">
        <f ca="1">IF(MOD(ROW()-13,2)=0,IF(ISBLANK(OFFSET('12. SEGUIMIENTO 2027'!$Q$14,INT((ROW()-13)/2),0)),"",OFFSET('12. SEGUIMIENTO 2027'!$Q$14,INT((ROW()-13)/2),0)),IF(ISBLANK(OFFSET('9. METAS'!$X$20,INT((ROW()-14)/2),0)),"",OFFSET('9. METAS'!$X$20,INT((ROW()-14)/2),0)))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80" t="str">
        <f ca="1">IF(ISBLANK(OFFSET('9. METAS'!$L$20,INT((ROW()-13)/2),0)),"",OFFSET('9. METAS'!$L$20,INT((ROW()-13)/2),0))</f>
        <v/>
      </c>
      <c r="I145" s="1004"/>
      <c r="J145" s="244" t="str">
        <f ca="1">IF(MOD(ROW()-13,2)=0,IF(ISBLANK(OFFSET('12. SEGUIMIENTO 2027'!$N$14,INT((ROW()-13)/2),0)),"",OFFSET('12. SEGUIMIENTO 2027'!$N$14,INT((ROW()-13)/2),0)),IF(ISBLANK(OFFSET('9. METAS'!$U$20,INT((ROW()-14)/2),0)),"",OFFSET('9. METAS'!$U$20,INT((ROW()-14)/2),0)))</f>
        <v/>
      </c>
      <c r="K145" s="245" t="str">
        <f ca="1">IF(MOD(ROW()-13,2)=0,IF(ISBLANK(OFFSET('12. SEGUIMIENTO 2027'!$O$14,INT((ROW()-13)/2),0)),"",OFFSET('12. SEGUIMIENTO 2027'!$O$14,INT((ROW()-13)/2),0)),IF(ISBLANK(OFFSET('9. METAS'!$V$20,INT((ROW()-14)/2),0)),"",OFFSET('9. METAS'!$V$20,INT((ROW()-14)/2),0)))</f>
        <v/>
      </c>
      <c r="L145" s="245" t="str">
        <f ca="1">IF(MOD(ROW()-13,2)=0,IF(ISBLANK(OFFSET('12. SEGUIMIENTO 2027'!$P$14,INT((ROW()-13)/2),0)),"",OFFSET('12. SEGUIMIENTO 2027'!$P$14,INT((ROW()-13)/2),0)),IF(ISBLANK(OFFSET('9. METAS'!$W$20,INT((ROW()-14)/2),0)),"",OFFSET('9. METAS'!$W$20,INT((ROW()-14)/2),0)))</f>
        <v/>
      </c>
      <c r="M145" s="246" t="str">
        <f ca="1">IF(MOD(ROW()-13,2)=0,IF(ISBLANK(OFFSET('12. SEGUIMIENTO 2027'!$Q$14,INT((ROW()-13)/2),0)),"",OFFSET('12. SEGUIMIENTO 2027'!$Q$14,INT((ROW()-13)/2),0)),IF(ISBLANK(OFFSET('9. METAS'!$X$20,INT((ROW()-14)/2),0)),"",OFFSET('9. METAS'!$X$20,INT((ROW()-14)/2),0)))</f>
        <v/>
      </c>
      <c r="N145" s="1006" t="str">
        <f t="shared" ref="N145" ca="1" si="128">IFERROR(J145/J146,"ND")</f>
        <v>ND</v>
      </c>
      <c r="O145" s="1008" t="str">
        <f t="shared" ref="O145" ca="1" si="129">IFERROR(((J145+K145+L145)/H145),"ND")</f>
        <v>ND</v>
      </c>
      <c r="P145" s="1010"/>
    </row>
    <row r="146" spans="3:16">
      <c r="C146" s="1025"/>
      <c r="D146" s="1018"/>
      <c r="E146" s="1018"/>
      <c r="F146" s="1021"/>
      <c r="G146" s="1023"/>
      <c r="H146" s="1080"/>
      <c r="I146" s="1012"/>
      <c r="J146" s="244" t="str">
        <f ca="1">IF(MOD(ROW()-13,2)=0,IF(ISBLANK(OFFSET('12. SEGUIMIENTO 2027'!$N$14,INT((ROW()-13)/2),0)),"",OFFSET('12. SEGUIMIENTO 2027'!$N$14,INT((ROW()-13)/2),0)),IF(ISBLANK(OFFSET('9. METAS'!$U$20,INT((ROW()-14)/2),0)),"",OFFSET('9. METAS'!$U$20,INT((ROW()-14)/2),0)))</f>
        <v/>
      </c>
      <c r="K146" s="245" t="str">
        <f ca="1">IF(MOD(ROW()-13,2)=0,IF(ISBLANK(OFFSET('12. SEGUIMIENTO 2027'!$O$14,INT((ROW()-13)/2),0)),"",OFFSET('12. SEGUIMIENTO 2027'!$O$14,INT((ROW()-13)/2),0)),IF(ISBLANK(OFFSET('9. METAS'!$V$20,INT((ROW()-14)/2),0)),"",OFFSET('9. METAS'!$V$20,INT((ROW()-14)/2),0)))</f>
        <v/>
      </c>
      <c r="L146" s="245" t="str">
        <f ca="1">IF(MOD(ROW()-13,2)=0,IF(ISBLANK(OFFSET('12. SEGUIMIENTO 2027'!$P$14,INT((ROW()-13)/2),0)),"",OFFSET('12. SEGUIMIENTO 2027'!$P$14,INT((ROW()-13)/2),0)),IF(ISBLANK(OFFSET('9. METAS'!$W$20,INT((ROW()-14)/2),0)),"",OFFSET('9. METAS'!$W$20,INT((ROW()-14)/2),0)))</f>
        <v/>
      </c>
      <c r="M146" s="246" t="str">
        <f ca="1">IF(MOD(ROW()-13,2)=0,IF(ISBLANK(OFFSET('12. SEGUIMIENTO 2027'!$Q$14,INT((ROW()-13)/2),0)),"",OFFSET('12. SEGUIMIENTO 2027'!$Q$14,INT((ROW()-13)/2),0)),IF(ISBLANK(OFFSET('9. METAS'!$X$20,INT((ROW()-14)/2),0)),"",OFFSET('9. METAS'!$X$20,INT((ROW()-14)/2),0)))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80" t="str">
        <f ca="1">IF(ISBLANK(OFFSET('9. METAS'!$L$20,INT((ROW()-13)/2),0)),"",OFFSET('9. METAS'!$L$20,INT((ROW()-13)/2),0))</f>
        <v/>
      </c>
      <c r="I147" s="1004"/>
      <c r="J147" s="244" t="str">
        <f ca="1">IF(MOD(ROW()-13,2)=0,IF(ISBLANK(OFFSET('12. SEGUIMIENTO 2027'!$N$14,INT((ROW()-13)/2),0)),"",OFFSET('12. SEGUIMIENTO 2027'!$N$14,INT((ROW()-13)/2),0)),IF(ISBLANK(OFFSET('9. METAS'!$U$20,INT((ROW()-14)/2),0)),"",OFFSET('9. METAS'!$U$20,INT((ROW()-14)/2),0)))</f>
        <v/>
      </c>
      <c r="K147" s="245" t="str">
        <f ca="1">IF(MOD(ROW()-13,2)=0,IF(ISBLANK(OFFSET('12. SEGUIMIENTO 2027'!$O$14,INT((ROW()-13)/2),0)),"",OFFSET('12. SEGUIMIENTO 2027'!$O$14,INT((ROW()-13)/2),0)),IF(ISBLANK(OFFSET('9. METAS'!$V$20,INT((ROW()-14)/2),0)),"",OFFSET('9. METAS'!$V$20,INT((ROW()-14)/2),0)))</f>
        <v/>
      </c>
      <c r="L147" s="245" t="str">
        <f ca="1">IF(MOD(ROW()-13,2)=0,IF(ISBLANK(OFFSET('12. SEGUIMIENTO 2027'!$P$14,INT((ROW()-13)/2),0)),"",OFFSET('12. SEGUIMIENTO 2027'!$P$14,INT((ROW()-13)/2),0)),IF(ISBLANK(OFFSET('9. METAS'!$W$20,INT((ROW()-14)/2),0)),"",OFFSET('9. METAS'!$W$20,INT((ROW()-14)/2),0)))</f>
        <v/>
      </c>
      <c r="M147" s="246" t="str">
        <f ca="1">IF(MOD(ROW()-13,2)=0,IF(ISBLANK(OFFSET('12. SEGUIMIENTO 2027'!$Q$14,INT((ROW()-13)/2),0)),"",OFFSET('12. SEGUIMIENTO 2027'!$Q$14,INT((ROW()-13)/2),0)),IF(ISBLANK(OFFSET('9. METAS'!$X$20,INT((ROW()-14)/2),0)),"",OFFSET('9. METAS'!$X$20,INT((ROW()-14)/2),0)))</f>
        <v/>
      </c>
      <c r="N147" s="1006" t="str">
        <f t="shared" ref="N147" ca="1" si="130">IFERROR(J147/J148,"ND")</f>
        <v>ND</v>
      </c>
      <c r="O147" s="1008" t="str">
        <f t="shared" ref="O147" ca="1" si="131">IFERROR(((J147+K147+L147)/H147),"ND")</f>
        <v>ND</v>
      </c>
      <c r="P147" s="1010"/>
    </row>
    <row r="148" spans="3:16">
      <c r="C148" s="1025"/>
      <c r="D148" s="1018"/>
      <c r="E148" s="1018"/>
      <c r="F148" s="1021"/>
      <c r="G148" s="1023"/>
      <c r="H148" s="1080"/>
      <c r="I148" s="1012"/>
      <c r="J148" s="244" t="str">
        <f ca="1">IF(MOD(ROW()-13,2)=0,IF(ISBLANK(OFFSET('12. SEGUIMIENTO 2027'!$N$14,INT((ROW()-13)/2),0)),"",OFFSET('12. SEGUIMIENTO 2027'!$N$14,INT((ROW()-13)/2),0)),IF(ISBLANK(OFFSET('9. METAS'!$U$20,INT((ROW()-14)/2),0)),"",OFFSET('9. METAS'!$U$20,INT((ROW()-14)/2),0)))</f>
        <v/>
      </c>
      <c r="K148" s="245" t="str">
        <f ca="1">IF(MOD(ROW()-13,2)=0,IF(ISBLANK(OFFSET('12. SEGUIMIENTO 2027'!$O$14,INT((ROW()-13)/2),0)),"",OFFSET('12. SEGUIMIENTO 2027'!$O$14,INT((ROW()-13)/2),0)),IF(ISBLANK(OFFSET('9. METAS'!$V$20,INT((ROW()-14)/2),0)),"",OFFSET('9. METAS'!$V$20,INT((ROW()-14)/2),0)))</f>
        <v/>
      </c>
      <c r="L148" s="245" t="str">
        <f ca="1">IF(MOD(ROW()-13,2)=0,IF(ISBLANK(OFFSET('12. SEGUIMIENTO 2027'!$P$14,INT((ROW()-13)/2),0)),"",OFFSET('12. SEGUIMIENTO 2027'!$P$14,INT((ROW()-13)/2),0)),IF(ISBLANK(OFFSET('9. METAS'!$W$20,INT((ROW()-14)/2),0)),"",OFFSET('9. METAS'!$W$20,INT((ROW()-14)/2),0)))</f>
        <v/>
      </c>
      <c r="M148" s="246" t="str">
        <f ca="1">IF(MOD(ROW()-13,2)=0,IF(ISBLANK(OFFSET('12. SEGUIMIENTO 2027'!$Q$14,INT((ROW()-13)/2),0)),"",OFFSET('12. SEGUIMIENTO 2027'!$Q$14,INT((ROW()-13)/2),0)),IF(ISBLANK(OFFSET('9. METAS'!$X$20,INT((ROW()-14)/2),0)),"",OFFSET('9. METAS'!$X$20,INT((ROW()-14)/2),0)))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80">
        <f ca="1">IF(ISBLANK(OFFSET('9. METAS'!$L$20,INT((ROW()-13)/2),0)),"",OFFSET('9. METAS'!$L$20,INT((ROW()-13)/2),0))</f>
        <v>100</v>
      </c>
      <c r="I149" s="1004"/>
      <c r="J149" s="244" t="str">
        <f ca="1">IF(MOD(ROW()-13,2)=0,IF(ISBLANK(OFFSET('12. SEGUIMIENTO 2027'!$N$14,INT((ROW()-13)/2),0)),"",OFFSET('12. SEGUIMIENTO 2027'!$N$14,INT((ROW()-13)/2),0)),IF(ISBLANK(OFFSET('9. METAS'!$U$20,INT((ROW()-14)/2),0)),"",OFFSET('9. METAS'!$U$20,INT((ROW()-14)/2),0)))</f>
        <v/>
      </c>
      <c r="K149" s="245" t="str">
        <f ca="1">IF(MOD(ROW()-13,2)=0,IF(ISBLANK(OFFSET('12. SEGUIMIENTO 2027'!$O$14,INT((ROW()-13)/2),0)),"",OFFSET('12. SEGUIMIENTO 2027'!$O$14,INT((ROW()-13)/2),0)),IF(ISBLANK(OFFSET('9. METAS'!$V$20,INT((ROW()-14)/2),0)),"",OFFSET('9. METAS'!$V$20,INT((ROW()-14)/2),0)))</f>
        <v/>
      </c>
      <c r="L149" s="245" t="str">
        <f ca="1">IF(MOD(ROW()-13,2)=0,IF(ISBLANK(OFFSET('12. SEGUIMIENTO 2027'!$P$14,INT((ROW()-13)/2),0)),"",OFFSET('12. SEGUIMIENTO 2027'!$P$14,INT((ROW()-13)/2),0)),IF(ISBLANK(OFFSET('9. METAS'!$W$20,INT((ROW()-14)/2),0)),"",OFFSET('9. METAS'!$W$20,INT((ROW()-14)/2),0)))</f>
        <v/>
      </c>
      <c r="M149" s="246" t="str">
        <f ca="1">IF(MOD(ROW()-13,2)=0,IF(ISBLANK(OFFSET('12. SEGUIMIENTO 2027'!$Q$14,INT((ROW()-13)/2),0)),"",OFFSET('12. SEGUIMIENTO 2027'!$Q$14,INT((ROW()-13)/2),0)),IF(ISBLANK(OFFSET('9. METAS'!$X$20,INT((ROW()-14)/2),0)),"",OFFSET('9. METAS'!$X$20,INT((ROW()-14)/2),0)))</f>
        <v/>
      </c>
      <c r="N149" s="1006" t="str">
        <f t="shared" ref="N149" ca="1" si="132">IFERROR(J149/J150,"ND")</f>
        <v>ND</v>
      </c>
      <c r="O149" s="1008" t="str">
        <f t="shared" ref="O149" ca="1" si="133">IFERROR(((J149+K149+L149)/H149),"ND")</f>
        <v>ND</v>
      </c>
      <c r="P149" s="1010"/>
    </row>
    <row r="150" spans="3:16">
      <c r="C150" s="1025"/>
      <c r="D150" s="1018"/>
      <c r="E150" s="1018"/>
      <c r="F150" s="1021"/>
      <c r="G150" s="1023"/>
      <c r="H150" s="1080"/>
      <c r="I150" s="1012"/>
      <c r="J150" s="244">
        <f ca="1">IF(MOD(ROW()-13,2)=0,IF(ISBLANK(OFFSET('12. SEGUIMIENTO 2027'!$N$14,INT((ROW()-13)/2),0)),"",OFFSET('12. SEGUIMIENTO 2027'!$N$14,INT((ROW()-13)/2),0)),IF(ISBLANK(OFFSET('9. METAS'!$U$20,INT((ROW()-14)/2),0)),"",OFFSET('9. METAS'!$U$20,INT((ROW()-14)/2),0)))</f>
        <v>25</v>
      </c>
      <c r="K150" s="245">
        <f ca="1">IF(MOD(ROW()-13,2)=0,IF(ISBLANK(OFFSET('12. SEGUIMIENTO 2027'!$O$14,INT((ROW()-13)/2),0)),"",OFFSET('12. SEGUIMIENTO 2027'!$O$14,INT((ROW()-13)/2),0)),IF(ISBLANK(OFFSET('9. METAS'!$V$20,INT((ROW()-14)/2),0)),"",OFFSET('9. METAS'!$V$20,INT((ROW()-14)/2),0)))</f>
        <v>25</v>
      </c>
      <c r="L150" s="245">
        <f ca="1">IF(MOD(ROW()-13,2)=0,IF(ISBLANK(OFFSET('12. SEGUIMIENTO 2027'!$P$14,INT((ROW()-13)/2),0)),"",OFFSET('12. SEGUIMIENTO 2027'!$P$14,INT((ROW()-13)/2),0)),IF(ISBLANK(OFFSET('9. METAS'!$W$20,INT((ROW()-14)/2),0)),"",OFFSET('9. METAS'!$W$20,INT((ROW()-14)/2),0)))</f>
        <v>25</v>
      </c>
      <c r="M150" s="246">
        <f ca="1">IF(MOD(ROW()-13,2)=0,IF(ISBLANK(OFFSET('12. SEGUIMIENTO 2027'!$Q$14,INT((ROW()-13)/2),0)),"",OFFSET('12. SEGUIMIENTO 2027'!$Q$14,INT((ROW()-13)/2),0)),IF(ISBLANK(OFFSET('9. METAS'!$X$20,INT((ROW()-14)/2),0)),"",OFFSET('9. METAS'!$X$20,INT((ROW()-14)/2),0)))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80">
        <f ca="1">IF(ISBLANK(OFFSET('9. METAS'!$L$20,INT((ROW()-13)/2),0)),"",OFFSET('9. METAS'!$L$20,INT((ROW()-13)/2),0))</f>
        <v>150</v>
      </c>
      <c r="I151" s="1004"/>
      <c r="J151" s="244" t="str">
        <f ca="1">IF(MOD(ROW()-13,2)=0,IF(ISBLANK(OFFSET('12. SEGUIMIENTO 2027'!$N$14,INT((ROW()-13)/2),0)),"",OFFSET('12. SEGUIMIENTO 2027'!$N$14,INT((ROW()-13)/2),0)),IF(ISBLANK(OFFSET('9. METAS'!$U$20,INT((ROW()-14)/2),0)),"",OFFSET('9. METAS'!$U$20,INT((ROW()-14)/2),0)))</f>
        <v/>
      </c>
      <c r="K151" s="245" t="str">
        <f ca="1">IF(MOD(ROW()-13,2)=0,IF(ISBLANK(OFFSET('12. SEGUIMIENTO 2027'!$O$14,INT((ROW()-13)/2),0)),"",OFFSET('12. SEGUIMIENTO 2027'!$O$14,INT((ROW()-13)/2),0)),IF(ISBLANK(OFFSET('9. METAS'!$V$20,INT((ROW()-14)/2),0)),"",OFFSET('9. METAS'!$V$20,INT((ROW()-14)/2),0)))</f>
        <v/>
      </c>
      <c r="L151" s="245" t="str">
        <f ca="1">IF(MOD(ROW()-13,2)=0,IF(ISBLANK(OFFSET('12. SEGUIMIENTO 2027'!$P$14,INT((ROW()-13)/2),0)),"",OFFSET('12. SEGUIMIENTO 2027'!$P$14,INT((ROW()-13)/2),0)),IF(ISBLANK(OFFSET('9. METAS'!$W$20,INT((ROW()-14)/2),0)),"",OFFSET('9. METAS'!$W$20,INT((ROW()-14)/2),0)))</f>
        <v/>
      </c>
      <c r="M151" s="246" t="str">
        <f ca="1">IF(MOD(ROW()-13,2)=0,IF(ISBLANK(OFFSET('12. SEGUIMIENTO 2027'!$Q$14,INT((ROW()-13)/2),0)),"",OFFSET('12. SEGUIMIENTO 2027'!$Q$14,INT((ROW()-13)/2),0)),IF(ISBLANK(OFFSET('9. METAS'!$X$20,INT((ROW()-14)/2),0)),"",OFFSET('9. METAS'!$X$20,INT((ROW()-14)/2),0)))</f>
        <v/>
      </c>
      <c r="N151" s="1006" t="str">
        <f t="shared" ref="N151" ca="1" si="134">IFERROR(J151/J152,"ND")</f>
        <v>ND</v>
      </c>
      <c r="O151" s="1008" t="str">
        <f t="shared" ref="O151" ca="1" si="135">IFERROR(((J151+K151+L151)/H151),"ND")</f>
        <v>ND</v>
      </c>
      <c r="P151" s="1010"/>
    </row>
    <row r="152" spans="3:16">
      <c r="C152" s="1025"/>
      <c r="D152" s="1018"/>
      <c r="E152" s="1018"/>
      <c r="F152" s="1021"/>
      <c r="G152" s="1023"/>
      <c r="H152" s="1080"/>
      <c r="I152" s="1012"/>
      <c r="J152" s="244">
        <f ca="1">IF(MOD(ROW()-13,2)=0,IF(ISBLANK(OFFSET('12. SEGUIMIENTO 2027'!$N$14,INT((ROW()-13)/2),0)),"",OFFSET('12. SEGUIMIENTO 2027'!$N$14,INT((ROW()-13)/2),0)),IF(ISBLANK(OFFSET('9. METAS'!$U$20,INT((ROW()-14)/2),0)),"",OFFSET('9. METAS'!$U$20,INT((ROW()-14)/2),0)))</f>
        <v>35</v>
      </c>
      <c r="K152" s="245">
        <f ca="1">IF(MOD(ROW()-13,2)=0,IF(ISBLANK(OFFSET('12. SEGUIMIENTO 2027'!$O$14,INT((ROW()-13)/2),0)),"",OFFSET('12. SEGUIMIENTO 2027'!$O$14,INT((ROW()-13)/2),0)),IF(ISBLANK(OFFSET('9. METAS'!$V$20,INT((ROW()-14)/2),0)),"",OFFSET('9. METAS'!$V$20,INT((ROW()-14)/2),0)))</f>
        <v>45</v>
      </c>
      <c r="L152" s="245">
        <f ca="1">IF(MOD(ROW()-13,2)=0,IF(ISBLANK(OFFSET('12. SEGUIMIENTO 2027'!$P$14,INT((ROW()-13)/2),0)),"",OFFSET('12. SEGUIMIENTO 2027'!$P$14,INT((ROW()-13)/2),0)),IF(ISBLANK(OFFSET('9. METAS'!$W$20,INT((ROW()-14)/2),0)),"",OFFSET('9. METAS'!$W$20,INT((ROW()-14)/2),0)))</f>
        <v>45</v>
      </c>
      <c r="M152" s="246">
        <f ca="1">IF(MOD(ROW()-13,2)=0,IF(ISBLANK(OFFSET('12. SEGUIMIENTO 2027'!$Q$14,INT((ROW()-13)/2),0)),"",OFFSET('12. SEGUIMIENTO 2027'!$Q$14,INT((ROW()-13)/2),0)),IF(ISBLANK(OFFSET('9. METAS'!$X$20,INT((ROW()-14)/2),0)),"",OFFSET('9. METAS'!$X$20,INT((ROW()-14)/2),0)))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80" t="str">
        <f ca="1">IF(ISBLANK(OFFSET('9. METAS'!$L$20,INT((ROW()-13)/2),0)),"",OFFSET('9. METAS'!$L$20,INT((ROW()-13)/2),0))</f>
        <v/>
      </c>
      <c r="I153" s="1004"/>
      <c r="J153" s="244" t="str">
        <f ca="1">IF(MOD(ROW()-13,2)=0,IF(ISBLANK(OFFSET('12. SEGUIMIENTO 2027'!$N$14,INT((ROW()-13)/2),0)),"",OFFSET('12. SEGUIMIENTO 2027'!$N$14,INT((ROW()-13)/2),0)),IF(ISBLANK(OFFSET('9. METAS'!$U$20,INT((ROW()-14)/2),0)),"",OFFSET('9. METAS'!$U$20,INT((ROW()-14)/2),0)))</f>
        <v/>
      </c>
      <c r="K153" s="245" t="str">
        <f ca="1">IF(MOD(ROW()-13,2)=0,IF(ISBLANK(OFFSET('12. SEGUIMIENTO 2027'!$O$14,INT((ROW()-13)/2),0)),"",OFFSET('12. SEGUIMIENTO 2027'!$O$14,INT((ROW()-13)/2),0)),IF(ISBLANK(OFFSET('9. METAS'!$V$20,INT((ROW()-14)/2),0)),"",OFFSET('9. METAS'!$V$20,INT((ROW()-14)/2),0)))</f>
        <v/>
      </c>
      <c r="L153" s="245" t="str">
        <f ca="1">IF(MOD(ROW()-13,2)=0,IF(ISBLANK(OFFSET('12. SEGUIMIENTO 2027'!$P$14,INT((ROW()-13)/2),0)),"",OFFSET('12. SEGUIMIENTO 2027'!$P$14,INT((ROW()-13)/2),0)),IF(ISBLANK(OFFSET('9. METAS'!$W$20,INT((ROW()-14)/2),0)),"",OFFSET('9. METAS'!$W$20,INT((ROW()-14)/2),0)))</f>
        <v/>
      </c>
      <c r="M153" s="246" t="str">
        <f ca="1">IF(MOD(ROW()-13,2)=0,IF(ISBLANK(OFFSET('12. SEGUIMIENTO 2027'!$Q$14,INT((ROW()-13)/2),0)),"",OFFSET('12. SEGUIMIENTO 2027'!$Q$14,INT((ROW()-13)/2),0)),IF(ISBLANK(OFFSET('9. METAS'!$X$20,INT((ROW()-14)/2),0)),"",OFFSET('9. METAS'!$X$20,INT((ROW()-14)/2),0)))</f>
        <v/>
      </c>
      <c r="N153" s="1006" t="str">
        <f t="shared" ref="N153" ca="1" si="136">IFERROR(J153/J154,"ND")</f>
        <v>ND</v>
      </c>
      <c r="O153" s="1008" t="str">
        <f t="shared" ref="O153" ca="1" si="137">IFERROR(((J153+K153+L153)/H153),"ND")</f>
        <v>ND</v>
      </c>
      <c r="P153" s="1010"/>
    </row>
    <row r="154" spans="3:16">
      <c r="C154" s="1025"/>
      <c r="D154" s="1018"/>
      <c r="E154" s="1018"/>
      <c r="F154" s="1021"/>
      <c r="G154" s="1023"/>
      <c r="H154" s="1080"/>
      <c r="I154" s="1012"/>
      <c r="J154" s="244" t="str">
        <f ca="1">IF(MOD(ROW()-13,2)=0,IF(ISBLANK(OFFSET('12. SEGUIMIENTO 2027'!$N$14,INT((ROW()-13)/2),0)),"",OFFSET('12. SEGUIMIENTO 2027'!$N$14,INT((ROW()-13)/2),0)),IF(ISBLANK(OFFSET('9. METAS'!$U$20,INT((ROW()-14)/2),0)),"",OFFSET('9. METAS'!$U$20,INT((ROW()-14)/2),0)))</f>
        <v/>
      </c>
      <c r="K154" s="245" t="str">
        <f ca="1">IF(MOD(ROW()-13,2)=0,IF(ISBLANK(OFFSET('12. SEGUIMIENTO 2027'!$O$14,INT((ROW()-13)/2),0)),"",OFFSET('12. SEGUIMIENTO 2027'!$O$14,INT((ROW()-13)/2),0)),IF(ISBLANK(OFFSET('9. METAS'!$V$20,INT((ROW()-14)/2),0)),"",OFFSET('9. METAS'!$V$20,INT((ROW()-14)/2),0)))</f>
        <v/>
      </c>
      <c r="L154" s="245" t="str">
        <f ca="1">IF(MOD(ROW()-13,2)=0,IF(ISBLANK(OFFSET('12. SEGUIMIENTO 2027'!$P$14,INT((ROW()-13)/2),0)),"",OFFSET('12. SEGUIMIENTO 2027'!$P$14,INT((ROW()-13)/2),0)),IF(ISBLANK(OFFSET('9. METAS'!$W$20,INT((ROW()-14)/2),0)),"",OFFSET('9. METAS'!$W$20,INT((ROW()-14)/2),0)))</f>
        <v/>
      </c>
      <c r="M154" s="246" t="str">
        <f ca="1">IF(MOD(ROW()-13,2)=0,IF(ISBLANK(OFFSET('12. SEGUIMIENTO 2027'!$Q$14,INT((ROW()-13)/2),0)),"",OFFSET('12. SEGUIMIENTO 2027'!$Q$14,INT((ROW()-13)/2),0)),IF(ISBLANK(OFFSET('9. METAS'!$X$20,INT((ROW()-14)/2),0)),"",OFFSET('9. METAS'!$X$20,INT((ROW()-14)/2),0)))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80" t="str">
        <f ca="1">IF(ISBLANK(OFFSET('9. METAS'!$L$20,INT((ROW()-13)/2),0)),"",OFFSET('9. METAS'!$L$20,INT((ROW()-13)/2),0))</f>
        <v/>
      </c>
      <c r="I155" s="1004"/>
      <c r="J155" s="244" t="str">
        <f ca="1">IF(MOD(ROW()-13,2)=0,IF(ISBLANK(OFFSET('12. SEGUIMIENTO 2027'!$N$14,INT((ROW()-13)/2),0)),"",OFFSET('12. SEGUIMIENTO 2027'!$N$14,INT((ROW()-13)/2),0)),IF(ISBLANK(OFFSET('9. METAS'!$U$20,INT((ROW()-14)/2),0)),"",OFFSET('9. METAS'!$U$20,INT((ROW()-14)/2),0)))</f>
        <v/>
      </c>
      <c r="K155" s="245" t="str">
        <f ca="1">IF(MOD(ROW()-13,2)=0,IF(ISBLANK(OFFSET('12. SEGUIMIENTO 2027'!$O$14,INT((ROW()-13)/2),0)),"",OFFSET('12. SEGUIMIENTO 2027'!$O$14,INT((ROW()-13)/2),0)),IF(ISBLANK(OFFSET('9. METAS'!$V$20,INT((ROW()-14)/2),0)),"",OFFSET('9. METAS'!$V$20,INT((ROW()-14)/2),0)))</f>
        <v/>
      </c>
      <c r="L155" s="245" t="str">
        <f ca="1">IF(MOD(ROW()-13,2)=0,IF(ISBLANK(OFFSET('12. SEGUIMIENTO 2027'!$P$14,INT((ROW()-13)/2),0)),"",OFFSET('12. SEGUIMIENTO 2027'!$P$14,INT((ROW()-13)/2),0)),IF(ISBLANK(OFFSET('9. METAS'!$W$20,INT((ROW()-14)/2),0)),"",OFFSET('9. METAS'!$W$20,INT((ROW()-14)/2),0)))</f>
        <v/>
      </c>
      <c r="M155" s="246" t="str">
        <f ca="1">IF(MOD(ROW()-13,2)=0,IF(ISBLANK(OFFSET('12. SEGUIMIENTO 2027'!$Q$14,INT((ROW()-13)/2),0)),"",OFFSET('12. SEGUIMIENTO 2027'!$Q$14,INT((ROW()-13)/2),0)),IF(ISBLANK(OFFSET('9. METAS'!$X$20,INT((ROW()-14)/2),0)),"",OFFSET('9. METAS'!$X$20,INT((ROW()-14)/2),0)))</f>
        <v/>
      </c>
      <c r="N155" s="1006" t="str">
        <f t="shared" ref="N155" ca="1" si="138">IFERROR(J155/J156,"ND")</f>
        <v>ND</v>
      </c>
      <c r="O155" s="1008" t="str">
        <f t="shared" ref="O155" ca="1" si="139">IFERROR(((J155+K155+L155)/H155),"ND")</f>
        <v>ND</v>
      </c>
      <c r="P155" s="1010"/>
    </row>
    <row r="156" spans="3:16">
      <c r="C156" s="1025"/>
      <c r="D156" s="1018"/>
      <c r="E156" s="1018"/>
      <c r="F156" s="1021"/>
      <c r="G156" s="1023"/>
      <c r="H156" s="1080"/>
      <c r="I156" s="1012"/>
      <c r="J156" s="244" t="str">
        <f ca="1">IF(MOD(ROW()-13,2)=0,IF(ISBLANK(OFFSET('12. SEGUIMIENTO 2027'!$N$14,INT((ROW()-13)/2),0)),"",OFFSET('12. SEGUIMIENTO 2027'!$N$14,INT((ROW()-13)/2),0)),IF(ISBLANK(OFFSET('9. METAS'!$U$20,INT((ROW()-14)/2),0)),"",OFFSET('9. METAS'!$U$20,INT((ROW()-14)/2),0)))</f>
        <v/>
      </c>
      <c r="K156" s="245" t="str">
        <f ca="1">IF(MOD(ROW()-13,2)=0,IF(ISBLANK(OFFSET('12. SEGUIMIENTO 2027'!$O$14,INT((ROW()-13)/2),0)),"",OFFSET('12. SEGUIMIENTO 2027'!$O$14,INT((ROW()-13)/2),0)),IF(ISBLANK(OFFSET('9. METAS'!$V$20,INT((ROW()-14)/2),0)),"",OFFSET('9. METAS'!$V$20,INT((ROW()-14)/2),0)))</f>
        <v/>
      </c>
      <c r="L156" s="245" t="str">
        <f ca="1">IF(MOD(ROW()-13,2)=0,IF(ISBLANK(OFFSET('12. SEGUIMIENTO 2027'!$P$14,INT((ROW()-13)/2),0)),"",OFFSET('12. SEGUIMIENTO 2027'!$P$14,INT((ROW()-13)/2),0)),IF(ISBLANK(OFFSET('9. METAS'!$W$20,INT((ROW()-14)/2),0)),"",OFFSET('9. METAS'!$W$20,INT((ROW()-14)/2),0)))</f>
        <v/>
      </c>
      <c r="M156" s="246" t="str">
        <f ca="1">IF(MOD(ROW()-13,2)=0,IF(ISBLANK(OFFSET('12. SEGUIMIENTO 2027'!$Q$14,INT((ROW()-13)/2),0)),"",OFFSET('12. SEGUIMIENTO 2027'!$Q$14,INT((ROW()-13)/2),0)),IF(ISBLANK(OFFSET('9. METAS'!$X$20,INT((ROW()-14)/2),0)),"",OFFSET('9. METAS'!$X$20,INT((ROW()-14)/2),0)))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80" t="str">
        <f ca="1">IF(ISBLANK(OFFSET('9. METAS'!$L$20,INT((ROW()-13)/2),0)),"",OFFSET('9. METAS'!$L$20,INT((ROW()-13)/2),0))</f>
        <v/>
      </c>
      <c r="I157" s="1004"/>
      <c r="J157" s="244" t="str">
        <f ca="1">IF(MOD(ROW()-13,2)=0,IF(ISBLANK(OFFSET('12. SEGUIMIENTO 2027'!$N$14,INT((ROW()-13)/2),0)),"",OFFSET('12. SEGUIMIENTO 2027'!$N$14,INT((ROW()-13)/2),0)),IF(ISBLANK(OFFSET('9. METAS'!$U$20,INT((ROW()-14)/2),0)),"",OFFSET('9. METAS'!$U$20,INT((ROW()-14)/2),0)))</f>
        <v/>
      </c>
      <c r="K157" s="245" t="str">
        <f ca="1">IF(MOD(ROW()-13,2)=0,IF(ISBLANK(OFFSET('12. SEGUIMIENTO 2027'!$O$14,INT((ROW()-13)/2),0)),"",OFFSET('12. SEGUIMIENTO 2027'!$O$14,INT((ROW()-13)/2),0)),IF(ISBLANK(OFFSET('9. METAS'!$V$20,INT((ROW()-14)/2),0)),"",OFFSET('9. METAS'!$V$20,INT((ROW()-14)/2),0)))</f>
        <v/>
      </c>
      <c r="L157" s="245" t="str">
        <f ca="1">IF(MOD(ROW()-13,2)=0,IF(ISBLANK(OFFSET('12. SEGUIMIENTO 2027'!$P$14,INT((ROW()-13)/2),0)),"",OFFSET('12. SEGUIMIENTO 2027'!$P$14,INT((ROW()-13)/2),0)),IF(ISBLANK(OFFSET('9. METAS'!$W$20,INT((ROW()-14)/2),0)),"",OFFSET('9. METAS'!$W$20,INT((ROW()-14)/2),0)))</f>
        <v/>
      </c>
      <c r="M157" s="246" t="str">
        <f ca="1">IF(MOD(ROW()-13,2)=0,IF(ISBLANK(OFFSET('12. SEGUIMIENTO 2027'!$Q$14,INT((ROW()-13)/2),0)),"",OFFSET('12. SEGUIMIENTO 2027'!$Q$14,INT((ROW()-13)/2),0)),IF(ISBLANK(OFFSET('9. METAS'!$X$20,INT((ROW()-14)/2),0)),"",OFFSET('9. METAS'!$X$20,INT((ROW()-14)/2),0)))</f>
        <v/>
      </c>
      <c r="N157" s="1006" t="str">
        <f t="shared" ref="N157" ca="1" si="140">IFERROR(J157/J158,"ND")</f>
        <v>ND</v>
      </c>
      <c r="O157" s="1008" t="str">
        <f t="shared" ref="O157" ca="1" si="141">IFERROR(((J157+K157+L157)/H157),"ND")</f>
        <v>ND</v>
      </c>
      <c r="P157" s="1010"/>
    </row>
    <row r="158" spans="3:16">
      <c r="C158" s="1025"/>
      <c r="D158" s="1018"/>
      <c r="E158" s="1018"/>
      <c r="F158" s="1021"/>
      <c r="G158" s="1023"/>
      <c r="H158" s="1080"/>
      <c r="I158" s="1012"/>
      <c r="J158" s="244" t="str">
        <f ca="1">IF(MOD(ROW()-13,2)=0,IF(ISBLANK(OFFSET('12. SEGUIMIENTO 2027'!$N$14,INT((ROW()-13)/2),0)),"",OFFSET('12. SEGUIMIENTO 2027'!$N$14,INT((ROW()-13)/2),0)),IF(ISBLANK(OFFSET('9. METAS'!$U$20,INT((ROW()-14)/2),0)),"",OFFSET('9. METAS'!$U$20,INT((ROW()-14)/2),0)))</f>
        <v/>
      </c>
      <c r="K158" s="245" t="str">
        <f ca="1">IF(MOD(ROW()-13,2)=0,IF(ISBLANK(OFFSET('12. SEGUIMIENTO 2027'!$O$14,INT((ROW()-13)/2),0)),"",OFFSET('12. SEGUIMIENTO 2027'!$O$14,INT((ROW()-13)/2),0)),IF(ISBLANK(OFFSET('9. METAS'!$V$20,INT((ROW()-14)/2),0)),"",OFFSET('9. METAS'!$V$20,INT((ROW()-14)/2),0)))</f>
        <v/>
      </c>
      <c r="L158" s="245" t="str">
        <f ca="1">IF(MOD(ROW()-13,2)=0,IF(ISBLANK(OFFSET('12. SEGUIMIENTO 2027'!$P$14,INT((ROW()-13)/2),0)),"",OFFSET('12. SEGUIMIENTO 2027'!$P$14,INT((ROW()-13)/2),0)),IF(ISBLANK(OFFSET('9. METAS'!$W$20,INT((ROW()-14)/2),0)),"",OFFSET('9. METAS'!$W$20,INT((ROW()-14)/2),0)))</f>
        <v/>
      </c>
      <c r="M158" s="246" t="str">
        <f ca="1">IF(MOD(ROW()-13,2)=0,IF(ISBLANK(OFFSET('12. SEGUIMIENTO 2027'!$Q$14,INT((ROW()-13)/2),0)),"",OFFSET('12. SEGUIMIENTO 2027'!$Q$14,INT((ROW()-13)/2),0)),IF(ISBLANK(OFFSET('9. METAS'!$X$20,INT((ROW()-14)/2),0)),"",OFFSET('9. METAS'!$X$20,INT((ROW()-14)/2),0)))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80" t="str">
        <f ca="1">IF(ISBLANK(OFFSET('9. METAS'!$L$20,INT((ROW()-13)/2),0)),"",OFFSET('9. METAS'!$L$20,INT((ROW()-13)/2),0))</f>
        <v/>
      </c>
      <c r="I159" s="1004"/>
      <c r="J159" s="244" t="str">
        <f ca="1">IF(MOD(ROW()-13,2)=0,IF(ISBLANK(OFFSET('12. SEGUIMIENTO 2027'!$N$14,INT((ROW()-13)/2),0)),"",OFFSET('12. SEGUIMIENTO 2027'!$N$14,INT((ROW()-13)/2),0)),IF(ISBLANK(OFFSET('9. METAS'!$U$20,INT((ROW()-14)/2),0)),"",OFFSET('9. METAS'!$U$20,INT((ROW()-14)/2),0)))</f>
        <v/>
      </c>
      <c r="K159" s="245" t="str">
        <f ca="1">IF(MOD(ROW()-13,2)=0,IF(ISBLANK(OFFSET('12. SEGUIMIENTO 2027'!$O$14,INT((ROW()-13)/2),0)),"",OFFSET('12. SEGUIMIENTO 2027'!$O$14,INT((ROW()-13)/2),0)),IF(ISBLANK(OFFSET('9. METAS'!$V$20,INT((ROW()-14)/2),0)),"",OFFSET('9. METAS'!$V$20,INT((ROW()-14)/2),0)))</f>
        <v/>
      </c>
      <c r="L159" s="245" t="str">
        <f ca="1">IF(MOD(ROW()-13,2)=0,IF(ISBLANK(OFFSET('12. SEGUIMIENTO 2027'!$P$14,INT((ROW()-13)/2),0)),"",OFFSET('12. SEGUIMIENTO 2027'!$P$14,INT((ROW()-13)/2),0)),IF(ISBLANK(OFFSET('9. METAS'!$W$20,INT((ROW()-14)/2),0)),"",OFFSET('9. METAS'!$W$20,INT((ROW()-14)/2),0)))</f>
        <v/>
      </c>
      <c r="M159" s="246" t="str">
        <f ca="1">IF(MOD(ROW()-13,2)=0,IF(ISBLANK(OFFSET('12. SEGUIMIENTO 2027'!$Q$14,INT((ROW()-13)/2),0)),"",OFFSET('12. SEGUIMIENTO 2027'!$Q$14,INT((ROW()-13)/2),0)),IF(ISBLANK(OFFSET('9. METAS'!$X$20,INT((ROW()-14)/2),0)),"",OFFSET('9. METAS'!$X$20,INT((ROW()-14)/2),0)))</f>
        <v/>
      </c>
      <c r="N159" s="1006" t="str">
        <f t="shared" ref="N159" ca="1" si="142">IFERROR(J159/J160,"ND")</f>
        <v>ND</v>
      </c>
      <c r="O159" s="1008" t="str">
        <f t="shared" ref="O159" ca="1" si="143">IFERROR(((J159+K159+L159)/H159),"ND")</f>
        <v>ND</v>
      </c>
      <c r="P159" s="1010"/>
    </row>
    <row r="160" spans="3:16">
      <c r="C160" s="1025"/>
      <c r="D160" s="1018"/>
      <c r="E160" s="1018"/>
      <c r="F160" s="1021"/>
      <c r="G160" s="1023"/>
      <c r="H160" s="1080"/>
      <c r="I160" s="1012"/>
      <c r="J160" s="244" t="str">
        <f ca="1">IF(MOD(ROW()-13,2)=0,IF(ISBLANK(OFFSET('12. SEGUIMIENTO 2027'!$N$14,INT((ROW()-13)/2),0)),"",OFFSET('12. SEGUIMIENTO 2027'!$N$14,INT((ROW()-13)/2),0)),IF(ISBLANK(OFFSET('9. METAS'!$U$20,INT((ROW()-14)/2),0)),"",OFFSET('9. METAS'!$U$20,INT((ROW()-14)/2),0)))</f>
        <v/>
      </c>
      <c r="K160" s="245" t="str">
        <f ca="1">IF(MOD(ROW()-13,2)=0,IF(ISBLANK(OFFSET('12. SEGUIMIENTO 2027'!$O$14,INT((ROW()-13)/2),0)),"",OFFSET('12. SEGUIMIENTO 2027'!$O$14,INT((ROW()-13)/2),0)),IF(ISBLANK(OFFSET('9. METAS'!$V$20,INT((ROW()-14)/2),0)),"",OFFSET('9. METAS'!$V$20,INT((ROW()-14)/2),0)))</f>
        <v/>
      </c>
      <c r="L160" s="245" t="str">
        <f ca="1">IF(MOD(ROW()-13,2)=0,IF(ISBLANK(OFFSET('12. SEGUIMIENTO 2027'!$P$14,INT((ROW()-13)/2),0)),"",OFFSET('12. SEGUIMIENTO 2027'!$P$14,INT((ROW()-13)/2),0)),IF(ISBLANK(OFFSET('9. METAS'!$W$20,INT((ROW()-14)/2),0)),"",OFFSET('9. METAS'!$W$20,INT((ROW()-14)/2),0)))</f>
        <v/>
      </c>
      <c r="M160" s="246" t="str">
        <f ca="1">IF(MOD(ROW()-13,2)=0,IF(ISBLANK(OFFSET('12. SEGUIMIENTO 2027'!$Q$14,INT((ROW()-13)/2),0)),"",OFFSET('12. SEGUIMIENTO 2027'!$Q$14,INT((ROW()-13)/2),0)),IF(ISBLANK(OFFSET('9. METAS'!$X$20,INT((ROW()-14)/2),0)),"",OFFSET('9. METAS'!$X$20,INT((ROW()-14)/2),0)))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80">
        <f ca="1">IF(ISBLANK(OFFSET('9. METAS'!$L$20,INT((ROW()-13)/2),0)),"",OFFSET('9. METAS'!$L$20,INT((ROW()-13)/2),0))</f>
        <v>100</v>
      </c>
      <c r="I161" s="1004"/>
      <c r="J161" s="244" t="str">
        <f ca="1">IF(MOD(ROW()-13,2)=0,IF(ISBLANK(OFFSET('12. SEGUIMIENTO 2027'!$N$14,INT((ROW()-13)/2),0)),"",OFFSET('12. SEGUIMIENTO 2027'!$N$14,INT((ROW()-13)/2),0)),IF(ISBLANK(OFFSET('9. METAS'!$U$20,INT((ROW()-14)/2),0)),"",OFFSET('9. METAS'!$U$20,INT((ROW()-14)/2),0)))</f>
        <v/>
      </c>
      <c r="K161" s="245" t="str">
        <f ca="1">IF(MOD(ROW()-13,2)=0,IF(ISBLANK(OFFSET('12. SEGUIMIENTO 2027'!$O$14,INT((ROW()-13)/2),0)),"",OFFSET('12. SEGUIMIENTO 2027'!$O$14,INT((ROW()-13)/2),0)),IF(ISBLANK(OFFSET('9. METAS'!$V$20,INT((ROW()-14)/2),0)),"",OFFSET('9. METAS'!$V$20,INT((ROW()-14)/2),0)))</f>
        <v/>
      </c>
      <c r="L161" s="245" t="str">
        <f ca="1">IF(MOD(ROW()-13,2)=0,IF(ISBLANK(OFFSET('12. SEGUIMIENTO 2027'!$P$14,INT((ROW()-13)/2),0)),"",OFFSET('12. SEGUIMIENTO 2027'!$P$14,INT((ROW()-13)/2),0)),IF(ISBLANK(OFFSET('9. METAS'!$W$20,INT((ROW()-14)/2),0)),"",OFFSET('9. METAS'!$W$20,INT((ROW()-14)/2),0)))</f>
        <v/>
      </c>
      <c r="M161" s="246" t="str">
        <f ca="1">IF(MOD(ROW()-13,2)=0,IF(ISBLANK(OFFSET('12. SEGUIMIENTO 2027'!$Q$14,INT((ROW()-13)/2),0)),"",OFFSET('12. SEGUIMIENTO 2027'!$Q$14,INT((ROW()-13)/2),0)),IF(ISBLANK(OFFSET('9. METAS'!$X$20,INT((ROW()-14)/2),0)),"",OFFSET('9. METAS'!$X$20,INT((ROW()-14)/2),0)))</f>
        <v/>
      </c>
      <c r="N161" s="1006" t="str">
        <f t="shared" ref="N161" ca="1" si="144">IFERROR(J161/J162,"ND")</f>
        <v>ND</v>
      </c>
      <c r="O161" s="1008" t="str">
        <f t="shared" ref="O161" ca="1" si="145">IFERROR(((J161+K161+L161)/H161),"ND")</f>
        <v>ND</v>
      </c>
      <c r="P161" s="1010"/>
    </row>
    <row r="162" spans="3:16">
      <c r="C162" s="1025"/>
      <c r="D162" s="1018"/>
      <c r="E162" s="1018"/>
      <c r="F162" s="1021"/>
      <c r="G162" s="1023"/>
      <c r="H162" s="1080"/>
      <c r="I162" s="1012"/>
      <c r="J162" s="244">
        <f ca="1">IF(MOD(ROW()-13,2)=0,IF(ISBLANK(OFFSET('12. SEGUIMIENTO 2027'!$N$14,INT((ROW()-13)/2),0)),"",OFFSET('12. SEGUIMIENTO 2027'!$N$14,INT((ROW()-13)/2),0)),IF(ISBLANK(OFFSET('9. METAS'!$U$20,INT((ROW()-14)/2),0)),"",OFFSET('9. METAS'!$U$20,INT((ROW()-14)/2),0)))</f>
        <v>25</v>
      </c>
      <c r="K162" s="245">
        <f ca="1">IF(MOD(ROW()-13,2)=0,IF(ISBLANK(OFFSET('12. SEGUIMIENTO 2027'!$O$14,INT((ROW()-13)/2),0)),"",OFFSET('12. SEGUIMIENTO 2027'!$O$14,INT((ROW()-13)/2),0)),IF(ISBLANK(OFFSET('9. METAS'!$V$20,INT((ROW()-14)/2),0)),"",OFFSET('9. METAS'!$V$20,INT((ROW()-14)/2),0)))</f>
        <v>25</v>
      </c>
      <c r="L162" s="245">
        <f ca="1">IF(MOD(ROW()-13,2)=0,IF(ISBLANK(OFFSET('12. SEGUIMIENTO 2027'!$P$14,INT((ROW()-13)/2),0)),"",OFFSET('12. SEGUIMIENTO 2027'!$P$14,INT((ROW()-13)/2),0)),IF(ISBLANK(OFFSET('9. METAS'!$W$20,INT((ROW()-14)/2),0)),"",OFFSET('9. METAS'!$W$20,INT((ROW()-14)/2),0)))</f>
        <v>25</v>
      </c>
      <c r="M162" s="246">
        <f ca="1">IF(MOD(ROW()-13,2)=0,IF(ISBLANK(OFFSET('12. SEGUIMIENTO 2027'!$Q$14,INT((ROW()-13)/2),0)),"",OFFSET('12. SEGUIMIENTO 2027'!$Q$14,INT((ROW()-13)/2),0)),IF(ISBLANK(OFFSET('9. METAS'!$X$20,INT((ROW()-14)/2),0)),"",OFFSET('9. METAS'!$X$20,INT((ROW()-14)/2),0)))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80">
        <f ca="1">IF(ISBLANK(OFFSET('9. METAS'!$L$20,INT((ROW()-13)/2),0)),"",OFFSET('9. METAS'!$L$20,INT((ROW()-13)/2),0))</f>
        <v>70</v>
      </c>
      <c r="I163" s="1004"/>
      <c r="J163" s="244" t="str">
        <f ca="1">IF(MOD(ROW()-13,2)=0,IF(ISBLANK(OFFSET('12. SEGUIMIENTO 2027'!$N$14,INT((ROW()-13)/2),0)),"",OFFSET('12. SEGUIMIENTO 2027'!$N$14,INT((ROW()-13)/2),0)),IF(ISBLANK(OFFSET('9. METAS'!$U$20,INT((ROW()-14)/2),0)),"",OFFSET('9. METAS'!$U$20,INT((ROW()-14)/2),0)))</f>
        <v/>
      </c>
      <c r="K163" s="245" t="str">
        <f ca="1">IF(MOD(ROW()-13,2)=0,IF(ISBLANK(OFFSET('12. SEGUIMIENTO 2027'!$O$14,INT((ROW()-13)/2),0)),"",OFFSET('12. SEGUIMIENTO 2027'!$O$14,INT((ROW()-13)/2),0)),IF(ISBLANK(OFFSET('9. METAS'!$V$20,INT((ROW()-14)/2),0)),"",OFFSET('9. METAS'!$V$20,INT((ROW()-14)/2),0)))</f>
        <v/>
      </c>
      <c r="L163" s="245" t="str">
        <f ca="1">IF(MOD(ROW()-13,2)=0,IF(ISBLANK(OFFSET('12. SEGUIMIENTO 2027'!$P$14,INT((ROW()-13)/2),0)),"",OFFSET('12. SEGUIMIENTO 2027'!$P$14,INT((ROW()-13)/2),0)),IF(ISBLANK(OFFSET('9. METAS'!$W$20,INT((ROW()-14)/2),0)),"",OFFSET('9. METAS'!$W$20,INT((ROW()-14)/2),0)))</f>
        <v/>
      </c>
      <c r="M163" s="246" t="str">
        <f ca="1">IF(MOD(ROW()-13,2)=0,IF(ISBLANK(OFFSET('12. SEGUIMIENTO 2027'!$Q$14,INT((ROW()-13)/2),0)),"",OFFSET('12. SEGUIMIENTO 2027'!$Q$14,INT((ROW()-13)/2),0)),IF(ISBLANK(OFFSET('9. METAS'!$X$20,INT((ROW()-14)/2),0)),"",OFFSET('9. METAS'!$X$20,INT((ROW()-14)/2),0)))</f>
        <v/>
      </c>
      <c r="N163" s="1006" t="str">
        <f t="shared" ref="N163" ca="1" si="146">IFERROR(J163/J164,"ND")</f>
        <v>ND</v>
      </c>
      <c r="O163" s="1008" t="str">
        <f t="shared" ref="O163" ca="1" si="147">IFERROR(((J163+K163+L163)/H163),"ND")</f>
        <v>ND</v>
      </c>
      <c r="P163" s="1010"/>
    </row>
    <row r="164" spans="3:16">
      <c r="C164" s="1025"/>
      <c r="D164" s="1018"/>
      <c r="E164" s="1018"/>
      <c r="F164" s="1021"/>
      <c r="G164" s="1023"/>
      <c r="H164" s="1080"/>
      <c r="I164" s="1012"/>
      <c r="J164" s="244">
        <f ca="1">IF(MOD(ROW()-13,2)=0,IF(ISBLANK(OFFSET('12. SEGUIMIENTO 2027'!$N$14,INT((ROW()-13)/2),0)),"",OFFSET('12. SEGUIMIENTO 2027'!$N$14,INT((ROW()-13)/2),0)),IF(ISBLANK(OFFSET('9. METAS'!$U$20,INT((ROW()-14)/2),0)),"",OFFSET('9. METAS'!$U$20,INT((ROW()-14)/2),0)))</f>
        <v>25</v>
      </c>
      <c r="K164" s="245">
        <f ca="1">IF(MOD(ROW()-13,2)=0,IF(ISBLANK(OFFSET('12. SEGUIMIENTO 2027'!$O$14,INT((ROW()-13)/2),0)),"",OFFSET('12. SEGUIMIENTO 2027'!$O$14,INT((ROW()-13)/2),0)),IF(ISBLANK(OFFSET('9. METAS'!$V$20,INT((ROW()-14)/2),0)),"",OFFSET('9. METAS'!$V$20,INT((ROW()-14)/2),0)))</f>
        <v>18</v>
      </c>
      <c r="L164" s="245">
        <f ca="1">IF(MOD(ROW()-13,2)=0,IF(ISBLANK(OFFSET('12. SEGUIMIENTO 2027'!$P$14,INT((ROW()-13)/2),0)),"",OFFSET('12. SEGUIMIENTO 2027'!$P$14,INT((ROW()-13)/2),0)),IF(ISBLANK(OFFSET('9. METAS'!$W$20,INT((ROW()-14)/2),0)),"",OFFSET('9. METAS'!$W$20,INT((ROW()-14)/2),0)))</f>
        <v>15</v>
      </c>
      <c r="M164" s="246">
        <f ca="1">IF(MOD(ROW()-13,2)=0,IF(ISBLANK(OFFSET('12. SEGUIMIENTO 2027'!$Q$14,INT((ROW()-13)/2),0)),"",OFFSET('12. SEGUIMIENTO 2027'!$Q$14,INT((ROW()-13)/2),0)),IF(ISBLANK(OFFSET('9. METAS'!$X$20,INT((ROW()-14)/2),0)),"",OFFSET('9. METAS'!$X$20,INT((ROW()-14)/2),0)))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80">
        <f ca="1">IF(ISBLANK(OFFSET('9. METAS'!$L$20,INT((ROW()-13)/2),0)),"",OFFSET('9. METAS'!$L$20,INT((ROW()-13)/2),0))</f>
        <v>31</v>
      </c>
      <c r="I165" s="1004"/>
      <c r="J165" s="244" t="str">
        <f ca="1">IF(MOD(ROW()-13,2)=0,IF(ISBLANK(OFFSET('12. SEGUIMIENTO 2027'!$N$14,INT((ROW()-13)/2),0)),"",OFFSET('12. SEGUIMIENTO 2027'!$N$14,INT((ROW()-13)/2),0)),IF(ISBLANK(OFFSET('9. METAS'!$U$20,INT((ROW()-14)/2),0)),"",OFFSET('9. METAS'!$U$20,INT((ROW()-14)/2),0)))</f>
        <v/>
      </c>
      <c r="K165" s="245" t="str">
        <f ca="1">IF(MOD(ROW()-13,2)=0,IF(ISBLANK(OFFSET('12. SEGUIMIENTO 2027'!$O$14,INT((ROW()-13)/2),0)),"",OFFSET('12. SEGUIMIENTO 2027'!$O$14,INT((ROW()-13)/2),0)),IF(ISBLANK(OFFSET('9. METAS'!$V$20,INT((ROW()-14)/2),0)),"",OFFSET('9. METAS'!$V$20,INT((ROW()-14)/2),0)))</f>
        <v/>
      </c>
      <c r="L165" s="245" t="str">
        <f ca="1">IF(MOD(ROW()-13,2)=0,IF(ISBLANK(OFFSET('12. SEGUIMIENTO 2027'!$P$14,INT((ROW()-13)/2),0)),"",OFFSET('12. SEGUIMIENTO 2027'!$P$14,INT((ROW()-13)/2),0)),IF(ISBLANK(OFFSET('9. METAS'!$W$20,INT((ROW()-14)/2),0)),"",OFFSET('9. METAS'!$W$20,INT((ROW()-14)/2),0)))</f>
        <v/>
      </c>
      <c r="M165" s="246" t="str">
        <f ca="1">IF(MOD(ROW()-13,2)=0,IF(ISBLANK(OFFSET('12. SEGUIMIENTO 2027'!$Q$14,INT((ROW()-13)/2),0)),"",OFFSET('12. SEGUIMIENTO 2027'!$Q$14,INT((ROW()-13)/2),0)),IF(ISBLANK(OFFSET('9. METAS'!$X$20,INT((ROW()-14)/2),0)),"",OFFSET('9. METAS'!$X$20,INT((ROW()-14)/2),0)))</f>
        <v/>
      </c>
      <c r="N165" s="1006" t="str">
        <f t="shared" ref="N165" ca="1" si="148">IFERROR(J165/J166,"ND")</f>
        <v>ND</v>
      </c>
      <c r="O165" s="1008" t="str">
        <f t="shared" ref="O165" ca="1" si="149">IFERROR(((J165+K165+L165)/H165),"ND")</f>
        <v>ND</v>
      </c>
      <c r="P165" s="1010"/>
    </row>
    <row r="166" spans="3:16">
      <c r="C166" s="1025"/>
      <c r="D166" s="1018"/>
      <c r="E166" s="1018"/>
      <c r="F166" s="1021"/>
      <c r="G166" s="1023"/>
      <c r="H166" s="1080"/>
      <c r="I166" s="1012"/>
      <c r="J166" s="244">
        <f ca="1">IF(MOD(ROW()-13,2)=0,IF(ISBLANK(OFFSET('12. SEGUIMIENTO 2027'!$N$14,INT((ROW()-13)/2),0)),"",OFFSET('12. SEGUIMIENTO 2027'!$N$14,INT((ROW()-13)/2),0)),IF(ISBLANK(OFFSET('9. METAS'!$U$20,INT((ROW()-14)/2),0)),"",OFFSET('9. METAS'!$U$20,INT((ROW()-14)/2),0)))</f>
        <v>9</v>
      </c>
      <c r="K166" s="245">
        <f ca="1">IF(MOD(ROW()-13,2)=0,IF(ISBLANK(OFFSET('12. SEGUIMIENTO 2027'!$O$14,INT((ROW()-13)/2),0)),"",OFFSET('12. SEGUIMIENTO 2027'!$O$14,INT((ROW()-13)/2),0)),IF(ISBLANK(OFFSET('9. METAS'!$V$20,INT((ROW()-14)/2),0)),"",OFFSET('9. METAS'!$V$20,INT((ROW()-14)/2),0)))</f>
        <v>9</v>
      </c>
      <c r="L166" s="245">
        <f ca="1">IF(MOD(ROW()-13,2)=0,IF(ISBLANK(OFFSET('12. SEGUIMIENTO 2027'!$P$14,INT((ROW()-13)/2),0)),"",OFFSET('12. SEGUIMIENTO 2027'!$P$14,INT((ROW()-13)/2),0)),IF(ISBLANK(OFFSET('9. METAS'!$W$20,INT((ROW()-14)/2),0)),"",OFFSET('9. METAS'!$W$20,INT((ROW()-14)/2),0)))</f>
        <v>8</v>
      </c>
      <c r="M166" s="246">
        <f ca="1">IF(MOD(ROW()-13,2)=0,IF(ISBLANK(OFFSET('12. SEGUIMIENTO 2027'!$Q$14,INT((ROW()-13)/2),0)),"",OFFSET('12. SEGUIMIENTO 2027'!$Q$14,INT((ROW()-13)/2),0)),IF(ISBLANK(OFFSET('9. METAS'!$X$20,INT((ROW()-14)/2),0)),"",OFFSET('9. METAS'!$X$20,INT((ROW()-14)/2),0)))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80" t="str">
        <f ca="1">IF(ISBLANK(OFFSET('9. METAS'!$L$20,INT((ROW()-13)/2),0)),"",OFFSET('9. METAS'!$L$20,INT((ROW()-13)/2),0))</f>
        <v/>
      </c>
      <c r="I167" s="1004"/>
      <c r="J167" s="244" t="str">
        <f ca="1">IF(MOD(ROW()-13,2)=0,IF(ISBLANK(OFFSET('12. SEGUIMIENTO 2027'!$N$14,INT((ROW()-13)/2),0)),"",OFFSET('12. SEGUIMIENTO 2027'!$N$14,INT((ROW()-13)/2),0)),IF(ISBLANK(OFFSET('9. METAS'!$U$20,INT((ROW()-14)/2),0)),"",OFFSET('9. METAS'!$U$20,INT((ROW()-14)/2),0)))</f>
        <v/>
      </c>
      <c r="K167" s="245" t="str">
        <f ca="1">IF(MOD(ROW()-13,2)=0,IF(ISBLANK(OFFSET('12. SEGUIMIENTO 2027'!$O$14,INT((ROW()-13)/2),0)),"",OFFSET('12. SEGUIMIENTO 2027'!$O$14,INT((ROW()-13)/2),0)),IF(ISBLANK(OFFSET('9. METAS'!$V$20,INT((ROW()-14)/2),0)),"",OFFSET('9. METAS'!$V$20,INT((ROW()-14)/2),0)))</f>
        <v/>
      </c>
      <c r="L167" s="245" t="str">
        <f ca="1">IF(MOD(ROW()-13,2)=0,IF(ISBLANK(OFFSET('12. SEGUIMIENTO 2027'!$P$14,INT((ROW()-13)/2),0)),"",OFFSET('12. SEGUIMIENTO 2027'!$P$14,INT((ROW()-13)/2),0)),IF(ISBLANK(OFFSET('9. METAS'!$W$20,INT((ROW()-14)/2),0)),"",OFFSET('9. METAS'!$W$20,INT((ROW()-14)/2),0)))</f>
        <v/>
      </c>
      <c r="M167" s="246" t="str">
        <f ca="1">IF(MOD(ROW()-13,2)=0,IF(ISBLANK(OFFSET('12. SEGUIMIENTO 2027'!$Q$14,INT((ROW()-13)/2),0)),"",OFFSET('12. SEGUIMIENTO 2027'!$Q$14,INT((ROW()-13)/2),0)),IF(ISBLANK(OFFSET('9. METAS'!$X$20,INT((ROW()-14)/2),0)),"",OFFSET('9. METAS'!$X$20,INT((ROW()-14)/2),0)))</f>
        <v/>
      </c>
      <c r="N167" s="1006" t="str">
        <f t="shared" ref="N167" ca="1" si="150">IFERROR(J167/J168,"ND")</f>
        <v>ND</v>
      </c>
      <c r="O167" s="1008" t="str">
        <f t="shared" ref="O167" ca="1" si="151">IFERROR(((J167+K167+L167)/H167),"ND")</f>
        <v>ND</v>
      </c>
      <c r="P167" s="1010"/>
    </row>
    <row r="168" spans="3:16">
      <c r="C168" s="1025"/>
      <c r="D168" s="1018"/>
      <c r="E168" s="1018"/>
      <c r="F168" s="1021"/>
      <c r="G168" s="1023"/>
      <c r="H168" s="1080"/>
      <c r="I168" s="1012"/>
      <c r="J168" s="244" t="str">
        <f ca="1">IF(MOD(ROW()-13,2)=0,IF(ISBLANK(OFFSET('12. SEGUIMIENTO 2027'!$N$14,INT((ROW()-13)/2),0)),"",OFFSET('12. SEGUIMIENTO 2027'!$N$14,INT((ROW()-13)/2),0)),IF(ISBLANK(OFFSET('9. METAS'!$U$20,INT((ROW()-14)/2),0)),"",OFFSET('9. METAS'!$U$20,INT((ROW()-14)/2),0)))</f>
        <v/>
      </c>
      <c r="K168" s="245" t="str">
        <f ca="1">IF(MOD(ROW()-13,2)=0,IF(ISBLANK(OFFSET('12. SEGUIMIENTO 2027'!$O$14,INT((ROW()-13)/2),0)),"",OFFSET('12. SEGUIMIENTO 2027'!$O$14,INT((ROW()-13)/2),0)),IF(ISBLANK(OFFSET('9. METAS'!$V$20,INT((ROW()-14)/2),0)),"",OFFSET('9. METAS'!$V$20,INT((ROW()-14)/2),0)))</f>
        <v/>
      </c>
      <c r="L168" s="245" t="str">
        <f ca="1">IF(MOD(ROW()-13,2)=0,IF(ISBLANK(OFFSET('12. SEGUIMIENTO 2027'!$P$14,INT((ROW()-13)/2),0)),"",OFFSET('12. SEGUIMIENTO 2027'!$P$14,INT((ROW()-13)/2),0)),IF(ISBLANK(OFFSET('9. METAS'!$W$20,INT((ROW()-14)/2),0)),"",OFFSET('9. METAS'!$W$20,INT((ROW()-14)/2),0)))</f>
        <v/>
      </c>
      <c r="M168" s="246" t="str">
        <f ca="1">IF(MOD(ROW()-13,2)=0,IF(ISBLANK(OFFSET('12. SEGUIMIENTO 2027'!$Q$14,INT((ROW()-13)/2),0)),"",OFFSET('12. SEGUIMIENTO 2027'!$Q$14,INT((ROW()-13)/2),0)),IF(ISBLANK(OFFSET('9. METAS'!$X$20,INT((ROW()-14)/2),0)),"",OFFSET('9. METAS'!$X$20,INT((ROW()-14)/2),0)))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80" t="str">
        <f ca="1">IF(ISBLANK(OFFSET('9. METAS'!$L$20,INT((ROW()-13)/2),0)),"",OFFSET('9. METAS'!$L$20,INT((ROW()-13)/2),0))</f>
        <v/>
      </c>
      <c r="I169" s="1004"/>
      <c r="J169" s="244" t="str">
        <f ca="1">IF(MOD(ROW()-13,2)=0,IF(ISBLANK(OFFSET('12. SEGUIMIENTO 2027'!$N$14,INT((ROW()-13)/2),0)),"",OFFSET('12. SEGUIMIENTO 2027'!$N$14,INT((ROW()-13)/2),0)),IF(ISBLANK(OFFSET('9. METAS'!$U$20,INT((ROW()-14)/2),0)),"",OFFSET('9. METAS'!$U$20,INT((ROW()-14)/2),0)))</f>
        <v/>
      </c>
      <c r="K169" s="245" t="str">
        <f ca="1">IF(MOD(ROW()-13,2)=0,IF(ISBLANK(OFFSET('12. SEGUIMIENTO 2027'!$O$14,INT((ROW()-13)/2),0)),"",OFFSET('12. SEGUIMIENTO 2027'!$O$14,INT((ROW()-13)/2),0)),IF(ISBLANK(OFFSET('9. METAS'!$V$20,INT((ROW()-14)/2),0)),"",OFFSET('9. METAS'!$V$20,INT((ROW()-14)/2),0)))</f>
        <v/>
      </c>
      <c r="L169" s="245" t="str">
        <f ca="1">IF(MOD(ROW()-13,2)=0,IF(ISBLANK(OFFSET('12. SEGUIMIENTO 2027'!$P$14,INT((ROW()-13)/2),0)),"",OFFSET('12. SEGUIMIENTO 2027'!$P$14,INT((ROW()-13)/2),0)),IF(ISBLANK(OFFSET('9. METAS'!$W$20,INT((ROW()-14)/2),0)),"",OFFSET('9. METAS'!$W$20,INT((ROW()-14)/2),0)))</f>
        <v/>
      </c>
      <c r="M169" s="246" t="str">
        <f ca="1">IF(MOD(ROW()-13,2)=0,IF(ISBLANK(OFFSET('12. SEGUIMIENTO 2027'!$Q$14,INT((ROW()-13)/2),0)),"",OFFSET('12. SEGUIMIENTO 2027'!$Q$14,INT((ROW()-13)/2),0)),IF(ISBLANK(OFFSET('9. METAS'!$X$20,INT((ROW()-14)/2),0)),"",OFFSET('9. METAS'!$X$20,INT((ROW()-14)/2),0)))</f>
        <v/>
      </c>
      <c r="N169" s="1006" t="str">
        <f t="shared" ref="N169" ca="1" si="152">IFERROR(J169/J170,"ND")</f>
        <v>ND</v>
      </c>
      <c r="O169" s="1008" t="str">
        <f t="shared" ref="O169" ca="1" si="153">IFERROR(((J169+K169+L169)/H169),"ND")</f>
        <v>ND</v>
      </c>
      <c r="P169" s="1010"/>
    </row>
    <row r="170" spans="3:16">
      <c r="C170" s="1025"/>
      <c r="D170" s="1018"/>
      <c r="E170" s="1018"/>
      <c r="F170" s="1021"/>
      <c r="G170" s="1023"/>
      <c r="H170" s="1080"/>
      <c r="I170" s="1012"/>
      <c r="J170" s="244" t="str">
        <f ca="1">IF(MOD(ROW()-13,2)=0,IF(ISBLANK(OFFSET('12. SEGUIMIENTO 2027'!$N$14,INT((ROW()-13)/2),0)),"",OFFSET('12. SEGUIMIENTO 2027'!$N$14,INT((ROW()-13)/2),0)),IF(ISBLANK(OFFSET('9. METAS'!$U$20,INT((ROW()-14)/2),0)),"",OFFSET('9. METAS'!$U$20,INT((ROW()-14)/2),0)))</f>
        <v/>
      </c>
      <c r="K170" s="245" t="str">
        <f ca="1">IF(MOD(ROW()-13,2)=0,IF(ISBLANK(OFFSET('12. SEGUIMIENTO 2027'!$O$14,INT((ROW()-13)/2),0)),"",OFFSET('12. SEGUIMIENTO 2027'!$O$14,INT((ROW()-13)/2),0)),IF(ISBLANK(OFFSET('9. METAS'!$V$20,INT((ROW()-14)/2),0)),"",OFFSET('9. METAS'!$V$20,INT((ROW()-14)/2),0)))</f>
        <v/>
      </c>
      <c r="L170" s="245" t="str">
        <f ca="1">IF(MOD(ROW()-13,2)=0,IF(ISBLANK(OFFSET('12. SEGUIMIENTO 2027'!$P$14,INT((ROW()-13)/2),0)),"",OFFSET('12. SEGUIMIENTO 2027'!$P$14,INT((ROW()-13)/2),0)),IF(ISBLANK(OFFSET('9. METAS'!$W$20,INT((ROW()-14)/2),0)),"",OFFSET('9. METAS'!$W$20,INT((ROW()-14)/2),0)))</f>
        <v/>
      </c>
      <c r="M170" s="246" t="str">
        <f ca="1">IF(MOD(ROW()-13,2)=0,IF(ISBLANK(OFFSET('12. SEGUIMIENTO 2027'!$Q$14,INT((ROW()-13)/2),0)),"",OFFSET('12. SEGUIMIENTO 2027'!$Q$14,INT((ROW()-13)/2),0)),IF(ISBLANK(OFFSET('9. METAS'!$X$20,INT((ROW()-14)/2),0)),"",OFFSET('9. METAS'!$X$20,INT((ROW()-14)/2),0)))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80" t="str">
        <f ca="1">IF(ISBLANK(OFFSET('9. METAS'!$L$20,INT((ROW()-13)/2),0)),"",OFFSET('9. METAS'!$L$20,INT((ROW()-13)/2),0))</f>
        <v/>
      </c>
      <c r="I171" s="1004"/>
      <c r="J171" s="244" t="str">
        <f ca="1">IF(MOD(ROW()-13,2)=0,IF(ISBLANK(OFFSET('12. SEGUIMIENTO 2027'!$N$14,INT((ROW()-13)/2),0)),"",OFFSET('12. SEGUIMIENTO 2027'!$N$14,INT((ROW()-13)/2),0)),IF(ISBLANK(OFFSET('9. METAS'!$U$20,INT((ROW()-14)/2),0)),"",OFFSET('9. METAS'!$U$20,INT((ROW()-14)/2),0)))</f>
        <v/>
      </c>
      <c r="K171" s="245" t="str">
        <f ca="1">IF(MOD(ROW()-13,2)=0,IF(ISBLANK(OFFSET('12. SEGUIMIENTO 2027'!$O$14,INT((ROW()-13)/2),0)),"",OFFSET('12. SEGUIMIENTO 2027'!$O$14,INT((ROW()-13)/2),0)),IF(ISBLANK(OFFSET('9. METAS'!$V$20,INT((ROW()-14)/2),0)),"",OFFSET('9. METAS'!$V$20,INT((ROW()-14)/2),0)))</f>
        <v/>
      </c>
      <c r="L171" s="245" t="str">
        <f ca="1">IF(MOD(ROW()-13,2)=0,IF(ISBLANK(OFFSET('12. SEGUIMIENTO 2027'!$P$14,INT((ROW()-13)/2),0)),"",OFFSET('12. SEGUIMIENTO 2027'!$P$14,INT((ROW()-13)/2),0)),IF(ISBLANK(OFFSET('9. METAS'!$W$20,INT((ROW()-14)/2),0)),"",OFFSET('9. METAS'!$W$20,INT((ROW()-14)/2),0)))</f>
        <v/>
      </c>
      <c r="M171" s="246" t="str">
        <f ca="1">IF(MOD(ROW()-13,2)=0,IF(ISBLANK(OFFSET('12. SEGUIMIENTO 2027'!$Q$14,INT((ROW()-13)/2),0)),"",OFFSET('12. SEGUIMIENTO 2027'!$Q$14,INT((ROW()-13)/2),0)),IF(ISBLANK(OFFSET('9. METAS'!$X$20,INT((ROW()-14)/2),0)),"",OFFSET('9. METAS'!$X$20,INT((ROW()-14)/2),0)))</f>
        <v/>
      </c>
      <c r="N171" s="1006" t="str">
        <f t="shared" ref="N171" ca="1" si="154">IFERROR(J171/J172,"ND")</f>
        <v>ND</v>
      </c>
      <c r="O171" s="1008" t="str">
        <f t="shared" ref="O171" ca="1" si="155">IFERROR(((J171+K171+L171)/H171),"ND")</f>
        <v>ND</v>
      </c>
      <c r="P171" s="1010"/>
    </row>
    <row r="172" spans="3:16">
      <c r="C172" s="1025"/>
      <c r="D172" s="1018"/>
      <c r="E172" s="1018"/>
      <c r="F172" s="1021"/>
      <c r="G172" s="1023"/>
      <c r="H172" s="1080"/>
      <c r="I172" s="1012"/>
      <c r="J172" s="244" t="str">
        <f ca="1">IF(MOD(ROW()-13,2)=0,IF(ISBLANK(OFFSET('12. SEGUIMIENTO 2027'!$N$14,INT((ROW()-13)/2),0)),"",OFFSET('12. SEGUIMIENTO 2027'!$N$14,INT((ROW()-13)/2),0)),IF(ISBLANK(OFFSET('9. METAS'!$U$20,INT((ROW()-14)/2),0)),"",OFFSET('9. METAS'!$U$20,INT((ROW()-14)/2),0)))</f>
        <v/>
      </c>
      <c r="K172" s="245" t="str">
        <f ca="1">IF(MOD(ROW()-13,2)=0,IF(ISBLANK(OFFSET('12. SEGUIMIENTO 2027'!$O$14,INT((ROW()-13)/2),0)),"",OFFSET('12. SEGUIMIENTO 2027'!$O$14,INT((ROW()-13)/2),0)),IF(ISBLANK(OFFSET('9. METAS'!$V$20,INT((ROW()-14)/2),0)),"",OFFSET('9. METAS'!$V$20,INT((ROW()-14)/2),0)))</f>
        <v/>
      </c>
      <c r="L172" s="245" t="str">
        <f ca="1">IF(MOD(ROW()-13,2)=0,IF(ISBLANK(OFFSET('12. SEGUIMIENTO 2027'!$P$14,INT((ROW()-13)/2),0)),"",OFFSET('12. SEGUIMIENTO 2027'!$P$14,INT((ROW()-13)/2),0)),IF(ISBLANK(OFFSET('9. METAS'!$W$20,INT((ROW()-14)/2),0)),"",OFFSET('9. METAS'!$W$20,INT((ROW()-14)/2),0)))</f>
        <v/>
      </c>
      <c r="M172" s="246" t="str">
        <f ca="1">IF(MOD(ROW()-13,2)=0,IF(ISBLANK(OFFSET('12. SEGUIMIENTO 2027'!$Q$14,INT((ROW()-13)/2),0)),"",OFFSET('12. SEGUIMIENTO 2027'!$Q$14,INT((ROW()-13)/2),0)),IF(ISBLANK(OFFSET('9. METAS'!$X$20,INT((ROW()-14)/2),0)),"",OFFSET('9. METAS'!$X$20,INT((ROW()-14)/2),0)))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80">
        <f ca="1">IF(ISBLANK(OFFSET('9. METAS'!$L$20,INT((ROW()-13)/2),0)),"",OFFSET('9. METAS'!$L$20,INT((ROW()-13)/2),0))</f>
        <v>100</v>
      </c>
      <c r="I173" s="1004"/>
      <c r="J173" s="244" t="str">
        <f ca="1">IF(MOD(ROW()-13,2)=0,IF(ISBLANK(OFFSET('12. SEGUIMIENTO 2027'!$N$14,INT((ROW()-13)/2),0)),"",OFFSET('12. SEGUIMIENTO 2027'!$N$14,INT((ROW()-13)/2),0)),IF(ISBLANK(OFFSET('9. METAS'!$U$20,INT((ROW()-14)/2),0)),"",OFFSET('9. METAS'!$U$20,INT((ROW()-14)/2),0)))</f>
        <v/>
      </c>
      <c r="K173" s="245" t="str">
        <f ca="1">IF(MOD(ROW()-13,2)=0,IF(ISBLANK(OFFSET('12. SEGUIMIENTO 2027'!$O$14,INT((ROW()-13)/2),0)),"",OFFSET('12. SEGUIMIENTO 2027'!$O$14,INT((ROW()-13)/2),0)),IF(ISBLANK(OFFSET('9. METAS'!$V$20,INT((ROW()-14)/2),0)),"",OFFSET('9. METAS'!$V$20,INT((ROW()-14)/2),0)))</f>
        <v/>
      </c>
      <c r="L173" s="245" t="str">
        <f ca="1">IF(MOD(ROW()-13,2)=0,IF(ISBLANK(OFFSET('12. SEGUIMIENTO 2027'!$P$14,INT((ROW()-13)/2),0)),"",OFFSET('12. SEGUIMIENTO 2027'!$P$14,INT((ROW()-13)/2),0)),IF(ISBLANK(OFFSET('9. METAS'!$W$20,INT((ROW()-14)/2),0)),"",OFFSET('9. METAS'!$W$20,INT((ROW()-14)/2),0)))</f>
        <v/>
      </c>
      <c r="M173" s="246" t="str">
        <f ca="1">IF(MOD(ROW()-13,2)=0,IF(ISBLANK(OFFSET('12. SEGUIMIENTO 2027'!$Q$14,INT((ROW()-13)/2),0)),"",OFFSET('12. SEGUIMIENTO 2027'!$Q$14,INT((ROW()-13)/2),0)),IF(ISBLANK(OFFSET('9. METAS'!$X$20,INT((ROW()-14)/2),0)),"",OFFSET('9. METAS'!$X$20,INT((ROW()-14)/2),0)))</f>
        <v/>
      </c>
      <c r="N173" s="1006" t="str">
        <f t="shared" ref="N173" ca="1" si="156">IFERROR(J173/J174,"ND")</f>
        <v>ND</v>
      </c>
      <c r="O173" s="1008" t="str">
        <f t="shared" ref="O173" ca="1" si="157">IFERROR(((J173+K173+L173)/H173),"ND")</f>
        <v>ND</v>
      </c>
      <c r="P173" s="1010"/>
    </row>
    <row r="174" spans="3:16">
      <c r="C174" s="1025"/>
      <c r="D174" s="1018"/>
      <c r="E174" s="1018"/>
      <c r="F174" s="1021"/>
      <c r="G174" s="1023"/>
      <c r="H174" s="1080"/>
      <c r="I174" s="1012"/>
      <c r="J174" s="244">
        <f ca="1">IF(MOD(ROW()-13,2)=0,IF(ISBLANK(OFFSET('12. SEGUIMIENTO 2027'!$N$14,INT((ROW()-13)/2),0)),"",OFFSET('12. SEGUIMIENTO 2027'!$N$14,INT((ROW()-13)/2),0)),IF(ISBLANK(OFFSET('9. METAS'!$U$20,INT((ROW()-14)/2),0)),"",OFFSET('9. METAS'!$U$20,INT((ROW()-14)/2),0)))</f>
        <v>25</v>
      </c>
      <c r="K174" s="245">
        <f ca="1">IF(MOD(ROW()-13,2)=0,IF(ISBLANK(OFFSET('12. SEGUIMIENTO 2027'!$O$14,INT((ROW()-13)/2),0)),"",OFFSET('12. SEGUIMIENTO 2027'!$O$14,INT((ROW()-13)/2),0)),IF(ISBLANK(OFFSET('9. METAS'!$V$20,INT((ROW()-14)/2),0)),"",OFFSET('9. METAS'!$V$20,INT((ROW()-14)/2),0)))</f>
        <v>25</v>
      </c>
      <c r="L174" s="245">
        <f ca="1">IF(MOD(ROW()-13,2)=0,IF(ISBLANK(OFFSET('12. SEGUIMIENTO 2027'!$P$14,INT((ROW()-13)/2),0)),"",OFFSET('12. SEGUIMIENTO 2027'!$P$14,INT((ROW()-13)/2),0)),IF(ISBLANK(OFFSET('9. METAS'!$W$20,INT((ROW()-14)/2),0)),"",OFFSET('9. METAS'!$W$20,INT((ROW()-14)/2),0)))</f>
        <v>25</v>
      </c>
      <c r="M174" s="246">
        <f ca="1">IF(MOD(ROW()-13,2)=0,IF(ISBLANK(OFFSET('12. SEGUIMIENTO 2027'!$Q$14,INT((ROW()-13)/2),0)),"",OFFSET('12. SEGUIMIENTO 2027'!$Q$14,INT((ROW()-13)/2),0)),IF(ISBLANK(OFFSET('9. METAS'!$X$20,INT((ROW()-14)/2),0)),"",OFFSET('9. METAS'!$X$20,INT((ROW()-14)/2),0)))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80">
        <f ca="1">IF(ISBLANK(OFFSET('9. METAS'!$L$20,INT((ROW()-13)/2),0)),"",OFFSET('9. METAS'!$L$20,INT((ROW()-13)/2),0))</f>
        <v>43</v>
      </c>
      <c r="I175" s="1004"/>
      <c r="J175" s="244" t="str">
        <f ca="1">IF(MOD(ROW()-13,2)=0,IF(ISBLANK(OFFSET('12. SEGUIMIENTO 2027'!$N$14,INT((ROW()-13)/2),0)),"",OFFSET('12. SEGUIMIENTO 2027'!$N$14,INT((ROW()-13)/2),0)),IF(ISBLANK(OFFSET('9. METAS'!$U$20,INT((ROW()-14)/2),0)),"",OFFSET('9. METAS'!$U$20,INT((ROW()-14)/2),0)))</f>
        <v/>
      </c>
      <c r="K175" s="245" t="str">
        <f ca="1">IF(MOD(ROW()-13,2)=0,IF(ISBLANK(OFFSET('12. SEGUIMIENTO 2027'!$O$14,INT((ROW()-13)/2),0)),"",OFFSET('12. SEGUIMIENTO 2027'!$O$14,INT((ROW()-13)/2),0)),IF(ISBLANK(OFFSET('9. METAS'!$V$20,INT((ROW()-14)/2),0)),"",OFFSET('9. METAS'!$V$20,INT((ROW()-14)/2),0)))</f>
        <v/>
      </c>
      <c r="L175" s="245" t="str">
        <f ca="1">IF(MOD(ROW()-13,2)=0,IF(ISBLANK(OFFSET('12. SEGUIMIENTO 2027'!$P$14,INT((ROW()-13)/2),0)),"",OFFSET('12. SEGUIMIENTO 2027'!$P$14,INT((ROW()-13)/2),0)),IF(ISBLANK(OFFSET('9. METAS'!$W$20,INT((ROW()-14)/2),0)),"",OFFSET('9. METAS'!$W$20,INT((ROW()-14)/2),0)))</f>
        <v/>
      </c>
      <c r="M175" s="246" t="str">
        <f ca="1">IF(MOD(ROW()-13,2)=0,IF(ISBLANK(OFFSET('12. SEGUIMIENTO 2027'!$Q$14,INT((ROW()-13)/2),0)),"",OFFSET('12. SEGUIMIENTO 2027'!$Q$14,INT((ROW()-13)/2),0)),IF(ISBLANK(OFFSET('9. METAS'!$X$20,INT((ROW()-14)/2),0)),"",OFFSET('9. METAS'!$X$20,INT((ROW()-14)/2),0)))</f>
        <v/>
      </c>
      <c r="N175" s="1006" t="str">
        <f t="shared" ref="N175" ca="1" si="158">IFERROR(J175/J176,"ND")</f>
        <v>ND</v>
      </c>
      <c r="O175" s="1008" t="str">
        <f t="shared" ref="O175" ca="1" si="159">IFERROR(((J175+K175+L175)/H175),"ND")</f>
        <v>ND</v>
      </c>
      <c r="P175" s="1010"/>
    </row>
    <row r="176" spans="3:16">
      <c r="C176" s="1025"/>
      <c r="D176" s="1018"/>
      <c r="E176" s="1018"/>
      <c r="F176" s="1021"/>
      <c r="G176" s="1023"/>
      <c r="H176" s="1080"/>
      <c r="I176" s="1012"/>
      <c r="J176" s="244">
        <f ca="1">IF(MOD(ROW()-13,2)=0,IF(ISBLANK(OFFSET('12. SEGUIMIENTO 2027'!$N$14,INT((ROW()-13)/2),0)),"",OFFSET('12. SEGUIMIENTO 2027'!$N$14,INT((ROW()-13)/2),0)),IF(ISBLANK(OFFSET('9. METAS'!$U$20,INT((ROW()-14)/2),0)),"",OFFSET('9. METAS'!$U$20,INT((ROW()-14)/2),0)))</f>
        <v>12</v>
      </c>
      <c r="K176" s="245">
        <f ca="1">IF(MOD(ROW()-13,2)=0,IF(ISBLANK(OFFSET('12. SEGUIMIENTO 2027'!$O$14,INT((ROW()-13)/2),0)),"",OFFSET('12. SEGUIMIENTO 2027'!$O$14,INT((ROW()-13)/2),0)),IF(ISBLANK(OFFSET('9. METAS'!$V$20,INT((ROW()-14)/2),0)),"",OFFSET('9. METAS'!$V$20,INT((ROW()-14)/2),0)))</f>
        <v>12</v>
      </c>
      <c r="L176" s="245">
        <f ca="1">IF(MOD(ROW()-13,2)=0,IF(ISBLANK(OFFSET('12. SEGUIMIENTO 2027'!$P$14,INT((ROW()-13)/2),0)),"",OFFSET('12. SEGUIMIENTO 2027'!$P$14,INT((ROW()-13)/2),0)),IF(ISBLANK(OFFSET('9. METAS'!$W$20,INT((ROW()-14)/2),0)),"",OFFSET('9. METAS'!$W$20,INT((ROW()-14)/2),0)))</f>
        <v>12</v>
      </c>
      <c r="M176" s="246">
        <f ca="1">IF(MOD(ROW()-13,2)=0,IF(ISBLANK(OFFSET('12. SEGUIMIENTO 2027'!$Q$14,INT((ROW()-13)/2),0)),"",OFFSET('12. SEGUIMIENTO 2027'!$Q$14,INT((ROW()-13)/2),0)),IF(ISBLANK(OFFSET('9. METAS'!$X$20,INT((ROW()-14)/2),0)),"",OFFSET('9. METAS'!$X$20,INT((ROW()-14)/2),0)))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80" t="str">
        <f ca="1">IF(ISBLANK(OFFSET('9. METAS'!$L$20,INT((ROW()-13)/2),0)),"",OFFSET('9. METAS'!$L$20,INT((ROW()-13)/2),0))</f>
        <v/>
      </c>
      <c r="I177" s="1004"/>
      <c r="J177" s="244" t="str">
        <f ca="1">IF(MOD(ROW()-13,2)=0,IF(ISBLANK(OFFSET('12. SEGUIMIENTO 2027'!$N$14,INT((ROW()-13)/2),0)),"",OFFSET('12. SEGUIMIENTO 2027'!$N$14,INT((ROW()-13)/2),0)),IF(ISBLANK(OFFSET('9. METAS'!$U$20,INT((ROW()-14)/2),0)),"",OFFSET('9. METAS'!$U$20,INT((ROW()-14)/2),0)))</f>
        <v/>
      </c>
      <c r="K177" s="245" t="str">
        <f ca="1">IF(MOD(ROW()-13,2)=0,IF(ISBLANK(OFFSET('12. SEGUIMIENTO 2027'!$O$14,INT((ROW()-13)/2),0)),"",OFFSET('12. SEGUIMIENTO 2027'!$O$14,INT((ROW()-13)/2),0)),IF(ISBLANK(OFFSET('9. METAS'!$V$20,INT((ROW()-14)/2),0)),"",OFFSET('9. METAS'!$V$20,INT((ROW()-14)/2),0)))</f>
        <v/>
      </c>
      <c r="L177" s="245" t="str">
        <f ca="1">IF(MOD(ROW()-13,2)=0,IF(ISBLANK(OFFSET('12. SEGUIMIENTO 2027'!$P$14,INT((ROW()-13)/2),0)),"",OFFSET('12. SEGUIMIENTO 2027'!$P$14,INT((ROW()-13)/2),0)),IF(ISBLANK(OFFSET('9. METAS'!$W$20,INT((ROW()-14)/2),0)),"",OFFSET('9. METAS'!$W$20,INT((ROW()-14)/2),0)))</f>
        <v/>
      </c>
      <c r="M177" s="246" t="str">
        <f ca="1">IF(MOD(ROW()-13,2)=0,IF(ISBLANK(OFFSET('12. SEGUIMIENTO 2027'!$Q$14,INT((ROW()-13)/2),0)),"",OFFSET('12. SEGUIMIENTO 2027'!$Q$14,INT((ROW()-13)/2),0)),IF(ISBLANK(OFFSET('9. METAS'!$X$20,INT((ROW()-14)/2),0)),"",OFFSET('9. METAS'!$X$20,INT((ROW()-14)/2),0)))</f>
        <v/>
      </c>
      <c r="N177" s="1006" t="str">
        <f t="shared" ref="N177" ca="1" si="160">IFERROR(J177/J178,"ND")</f>
        <v>ND</v>
      </c>
      <c r="O177" s="1008" t="str">
        <f t="shared" ref="O177" ca="1" si="161">IFERROR(((J177+K177+L177)/H177),"ND")</f>
        <v>ND</v>
      </c>
      <c r="P177" s="1010"/>
    </row>
    <row r="178" spans="3:16">
      <c r="C178" s="1025"/>
      <c r="D178" s="1018"/>
      <c r="E178" s="1018"/>
      <c r="F178" s="1021"/>
      <c r="G178" s="1023"/>
      <c r="H178" s="1080"/>
      <c r="I178" s="1012"/>
      <c r="J178" s="244" t="str">
        <f ca="1">IF(MOD(ROW()-13,2)=0,IF(ISBLANK(OFFSET('12. SEGUIMIENTO 2027'!$N$14,INT((ROW()-13)/2),0)),"",OFFSET('12. SEGUIMIENTO 2027'!$N$14,INT((ROW()-13)/2),0)),IF(ISBLANK(OFFSET('9. METAS'!$U$20,INT((ROW()-14)/2),0)),"",OFFSET('9. METAS'!$U$20,INT((ROW()-14)/2),0)))</f>
        <v/>
      </c>
      <c r="K178" s="245" t="str">
        <f ca="1">IF(MOD(ROW()-13,2)=0,IF(ISBLANK(OFFSET('12. SEGUIMIENTO 2027'!$O$14,INT((ROW()-13)/2),0)),"",OFFSET('12. SEGUIMIENTO 2027'!$O$14,INT((ROW()-13)/2),0)),IF(ISBLANK(OFFSET('9. METAS'!$V$20,INT((ROW()-14)/2),0)),"",OFFSET('9. METAS'!$V$20,INT((ROW()-14)/2),0)))</f>
        <v/>
      </c>
      <c r="L178" s="245" t="str">
        <f ca="1">IF(MOD(ROW()-13,2)=0,IF(ISBLANK(OFFSET('12. SEGUIMIENTO 2027'!$P$14,INT((ROW()-13)/2),0)),"",OFFSET('12. SEGUIMIENTO 2027'!$P$14,INT((ROW()-13)/2),0)),IF(ISBLANK(OFFSET('9. METAS'!$W$20,INT((ROW()-14)/2),0)),"",OFFSET('9. METAS'!$W$20,INT((ROW()-14)/2),0)))</f>
        <v/>
      </c>
      <c r="M178" s="246" t="str">
        <f ca="1">IF(MOD(ROW()-13,2)=0,IF(ISBLANK(OFFSET('12. SEGUIMIENTO 2027'!$Q$14,INT((ROW()-13)/2),0)),"",OFFSET('12. SEGUIMIENTO 2027'!$Q$14,INT((ROW()-13)/2),0)),IF(ISBLANK(OFFSET('9. METAS'!$X$20,INT((ROW()-14)/2),0)),"",OFFSET('9. METAS'!$X$20,INT((ROW()-14)/2),0)))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80" t="str">
        <f ca="1">IF(ISBLANK(OFFSET('9. METAS'!$L$20,INT((ROW()-13)/2),0)),"",OFFSET('9. METAS'!$L$20,INT((ROW()-13)/2),0))</f>
        <v/>
      </c>
      <c r="I179" s="1004"/>
      <c r="J179" s="244" t="str">
        <f ca="1">IF(MOD(ROW()-13,2)=0,IF(ISBLANK(OFFSET('12. SEGUIMIENTO 2027'!$N$14,INT((ROW()-13)/2),0)),"",OFFSET('12. SEGUIMIENTO 2027'!$N$14,INT((ROW()-13)/2),0)),IF(ISBLANK(OFFSET('9. METAS'!$U$20,INT((ROW()-14)/2),0)),"",OFFSET('9. METAS'!$U$20,INT((ROW()-14)/2),0)))</f>
        <v/>
      </c>
      <c r="K179" s="245" t="str">
        <f ca="1">IF(MOD(ROW()-13,2)=0,IF(ISBLANK(OFFSET('12. SEGUIMIENTO 2027'!$O$14,INT((ROW()-13)/2),0)),"",OFFSET('12. SEGUIMIENTO 2027'!$O$14,INT((ROW()-13)/2),0)),IF(ISBLANK(OFFSET('9. METAS'!$V$20,INT((ROW()-14)/2),0)),"",OFFSET('9. METAS'!$V$20,INT((ROW()-14)/2),0)))</f>
        <v/>
      </c>
      <c r="L179" s="245" t="str">
        <f ca="1">IF(MOD(ROW()-13,2)=0,IF(ISBLANK(OFFSET('12. SEGUIMIENTO 2027'!$P$14,INT((ROW()-13)/2),0)),"",OFFSET('12. SEGUIMIENTO 2027'!$P$14,INT((ROW()-13)/2),0)),IF(ISBLANK(OFFSET('9. METAS'!$W$20,INT((ROW()-14)/2),0)),"",OFFSET('9. METAS'!$W$20,INT((ROW()-14)/2),0)))</f>
        <v/>
      </c>
      <c r="M179" s="246" t="str">
        <f ca="1">IF(MOD(ROW()-13,2)=0,IF(ISBLANK(OFFSET('12. SEGUIMIENTO 2027'!$Q$14,INT((ROW()-13)/2),0)),"",OFFSET('12. SEGUIMIENTO 2027'!$Q$14,INT((ROW()-13)/2),0)),IF(ISBLANK(OFFSET('9. METAS'!$X$20,INT((ROW()-14)/2),0)),"",OFFSET('9. METAS'!$X$20,INT((ROW()-14)/2),0)))</f>
        <v/>
      </c>
      <c r="N179" s="1006" t="str">
        <f t="shared" ref="N179" ca="1" si="162">IFERROR(J179/J180,"ND")</f>
        <v>ND</v>
      </c>
      <c r="O179" s="1008" t="str">
        <f t="shared" ref="O179" ca="1" si="163">IFERROR(((J179+K179+L179)/H179),"ND")</f>
        <v>ND</v>
      </c>
      <c r="P179" s="1010"/>
    </row>
    <row r="180" spans="3:16">
      <c r="C180" s="1025"/>
      <c r="D180" s="1018"/>
      <c r="E180" s="1018"/>
      <c r="F180" s="1021"/>
      <c r="G180" s="1023"/>
      <c r="H180" s="1080"/>
      <c r="I180" s="1012"/>
      <c r="J180" s="244" t="str">
        <f ca="1">IF(MOD(ROW()-13,2)=0,IF(ISBLANK(OFFSET('12. SEGUIMIENTO 2027'!$N$14,INT((ROW()-13)/2),0)),"",OFFSET('12. SEGUIMIENTO 2027'!$N$14,INT((ROW()-13)/2),0)),IF(ISBLANK(OFFSET('9. METAS'!$U$20,INT((ROW()-14)/2),0)),"",OFFSET('9. METAS'!$U$20,INT((ROW()-14)/2),0)))</f>
        <v/>
      </c>
      <c r="K180" s="245" t="str">
        <f ca="1">IF(MOD(ROW()-13,2)=0,IF(ISBLANK(OFFSET('12. SEGUIMIENTO 2027'!$O$14,INT((ROW()-13)/2),0)),"",OFFSET('12. SEGUIMIENTO 2027'!$O$14,INT((ROW()-13)/2),0)),IF(ISBLANK(OFFSET('9. METAS'!$V$20,INT((ROW()-14)/2),0)),"",OFFSET('9. METAS'!$V$20,INT((ROW()-14)/2),0)))</f>
        <v/>
      </c>
      <c r="L180" s="245" t="str">
        <f ca="1">IF(MOD(ROW()-13,2)=0,IF(ISBLANK(OFFSET('12. SEGUIMIENTO 2027'!$P$14,INT((ROW()-13)/2),0)),"",OFFSET('12. SEGUIMIENTO 2027'!$P$14,INT((ROW()-13)/2),0)),IF(ISBLANK(OFFSET('9. METAS'!$W$20,INT((ROW()-14)/2),0)),"",OFFSET('9. METAS'!$W$20,INT((ROW()-14)/2),0)))</f>
        <v/>
      </c>
      <c r="M180" s="246" t="str">
        <f ca="1">IF(MOD(ROW()-13,2)=0,IF(ISBLANK(OFFSET('12. SEGUIMIENTO 2027'!$Q$14,INT((ROW()-13)/2),0)),"",OFFSET('12. SEGUIMIENTO 2027'!$Q$14,INT((ROW()-13)/2),0)),IF(ISBLANK(OFFSET('9. METAS'!$X$20,INT((ROW()-14)/2),0)),"",OFFSET('9. METAS'!$X$20,INT((ROW()-14)/2),0)))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80" t="str">
        <f ca="1">IF(ISBLANK(OFFSET('9. METAS'!$L$20,INT((ROW()-13)/2),0)),"",OFFSET('9. METAS'!$L$20,INT((ROW()-13)/2),0))</f>
        <v/>
      </c>
      <c r="I181" s="1004"/>
      <c r="J181" s="244" t="str">
        <f ca="1">IF(MOD(ROW()-13,2)=0,IF(ISBLANK(OFFSET('12. SEGUIMIENTO 2027'!$N$14,INT((ROW()-13)/2),0)),"",OFFSET('12. SEGUIMIENTO 2027'!$N$14,INT((ROW()-13)/2),0)),IF(ISBLANK(OFFSET('9. METAS'!$U$20,INT((ROW()-14)/2),0)),"",OFFSET('9. METAS'!$U$20,INT((ROW()-14)/2),0)))</f>
        <v/>
      </c>
      <c r="K181" s="245" t="str">
        <f ca="1">IF(MOD(ROW()-13,2)=0,IF(ISBLANK(OFFSET('12. SEGUIMIENTO 2027'!$O$14,INT((ROW()-13)/2),0)),"",OFFSET('12. SEGUIMIENTO 2027'!$O$14,INT((ROW()-13)/2),0)),IF(ISBLANK(OFFSET('9. METAS'!$V$20,INT((ROW()-14)/2),0)),"",OFFSET('9. METAS'!$V$20,INT((ROW()-14)/2),0)))</f>
        <v/>
      </c>
      <c r="L181" s="245" t="str">
        <f ca="1">IF(MOD(ROW()-13,2)=0,IF(ISBLANK(OFFSET('12. SEGUIMIENTO 2027'!$P$14,INT((ROW()-13)/2),0)),"",OFFSET('12. SEGUIMIENTO 2027'!$P$14,INT((ROW()-13)/2),0)),IF(ISBLANK(OFFSET('9. METAS'!$W$20,INT((ROW()-14)/2),0)),"",OFFSET('9. METAS'!$W$20,INT((ROW()-14)/2),0)))</f>
        <v/>
      </c>
      <c r="M181" s="246" t="str">
        <f ca="1">IF(MOD(ROW()-13,2)=0,IF(ISBLANK(OFFSET('12. SEGUIMIENTO 2027'!$Q$14,INT((ROW()-13)/2),0)),"",OFFSET('12. SEGUIMIENTO 2027'!$Q$14,INT((ROW()-13)/2),0)),IF(ISBLANK(OFFSET('9. METAS'!$X$20,INT((ROW()-14)/2),0)),"",OFFSET('9. METAS'!$X$20,INT((ROW()-14)/2),0)))</f>
        <v/>
      </c>
      <c r="N181" s="1006" t="str">
        <f t="shared" ref="N181" ca="1" si="164">IFERROR(J181/J182,"ND")</f>
        <v>ND</v>
      </c>
      <c r="O181" s="1008" t="str">
        <f t="shared" ref="O181" ca="1" si="165">IFERROR(((J181+K181+L181)/H181),"ND")</f>
        <v>ND</v>
      </c>
      <c r="P181" s="1010"/>
    </row>
    <row r="182" spans="3:16">
      <c r="C182" s="1025"/>
      <c r="D182" s="1018"/>
      <c r="E182" s="1018"/>
      <c r="F182" s="1021"/>
      <c r="G182" s="1023"/>
      <c r="H182" s="1080"/>
      <c r="I182" s="1012"/>
      <c r="J182" s="244" t="str">
        <f ca="1">IF(MOD(ROW()-13,2)=0,IF(ISBLANK(OFFSET('12. SEGUIMIENTO 2027'!$N$14,INT((ROW()-13)/2),0)),"",OFFSET('12. SEGUIMIENTO 2027'!$N$14,INT((ROW()-13)/2),0)),IF(ISBLANK(OFFSET('9. METAS'!$U$20,INT((ROW()-14)/2),0)),"",OFFSET('9. METAS'!$U$20,INT((ROW()-14)/2),0)))</f>
        <v/>
      </c>
      <c r="K182" s="245" t="str">
        <f ca="1">IF(MOD(ROW()-13,2)=0,IF(ISBLANK(OFFSET('12. SEGUIMIENTO 2027'!$O$14,INT((ROW()-13)/2),0)),"",OFFSET('12. SEGUIMIENTO 2027'!$O$14,INT((ROW()-13)/2),0)),IF(ISBLANK(OFFSET('9. METAS'!$V$20,INT((ROW()-14)/2),0)),"",OFFSET('9. METAS'!$V$20,INT((ROW()-14)/2),0)))</f>
        <v/>
      </c>
      <c r="L182" s="245" t="str">
        <f ca="1">IF(MOD(ROW()-13,2)=0,IF(ISBLANK(OFFSET('12. SEGUIMIENTO 2027'!$P$14,INT((ROW()-13)/2),0)),"",OFFSET('12. SEGUIMIENTO 2027'!$P$14,INT((ROW()-13)/2),0)),IF(ISBLANK(OFFSET('9. METAS'!$W$20,INT((ROW()-14)/2),0)),"",OFFSET('9. METAS'!$W$20,INT((ROW()-14)/2),0)))</f>
        <v/>
      </c>
      <c r="M182" s="246" t="str">
        <f ca="1">IF(MOD(ROW()-13,2)=0,IF(ISBLANK(OFFSET('12. SEGUIMIENTO 2027'!$Q$14,INT((ROW()-13)/2),0)),"",OFFSET('12. SEGUIMIENTO 2027'!$Q$14,INT((ROW()-13)/2),0)),IF(ISBLANK(OFFSET('9. METAS'!$X$20,INT((ROW()-14)/2),0)),"",OFFSET('9. METAS'!$X$20,INT((ROW()-14)/2),0)))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80" t="str">
        <f ca="1">IF(ISBLANK(OFFSET('9. METAS'!$L$20,INT((ROW()-13)/2),0)),"",OFFSET('9. METAS'!$L$20,INT((ROW()-13)/2),0))</f>
        <v/>
      </c>
      <c r="I183" s="1004"/>
      <c r="J183" s="244" t="str">
        <f ca="1">IF(MOD(ROW()-13,2)=0,IF(ISBLANK(OFFSET('12. SEGUIMIENTO 2027'!$N$14,INT((ROW()-13)/2),0)),"",OFFSET('12. SEGUIMIENTO 2027'!$N$14,INT((ROW()-13)/2),0)),IF(ISBLANK(OFFSET('9. METAS'!$U$20,INT((ROW()-14)/2),0)),"",OFFSET('9. METAS'!$U$20,INT((ROW()-14)/2),0)))</f>
        <v/>
      </c>
      <c r="K183" s="245" t="str">
        <f ca="1">IF(MOD(ROW()-13,2)=0,IF(ISBLANK(OFFSET('12. SEGUIMIENTO 2027'!$O$14,INT((ROW()-13)/2),0)),"",OFFSET('12. SEGUIMIENTO 2027'!$O$14,INT((ROW()-13)/2),0)),IF(ISBLANK(OFFSET('9. METAS'!$V$20,INT((ROW()-14)/2),0)),"",OFFSET('9. METAS'!$V$20,INT((ROW()-14)/2),0)))</f>
        <v/>
      </c>
      <c r="L183" s="245" t="str">
        <f ca="1">IF(MOD(ROW()-13,2)=0,IF(ISBLANK(OFFSET('12. SEGUIMIENTO 2027'!$P$14,INT((ROW()-13)/2),0)),"",OFFSET('12. SEGUIMIENTO 2027'!$P$14,INT((ROW()-13)/2),0)),IF(ISBLANK(OFFSET('9. METAS'!$W$20,INT((ROW()-14)/2),0)),"",OFFSET('9. METAS'!$W$20,INT((ROW()-14)/2),0)))</f>
        <v/>
      </c>
      <c r="M183" s="246" t="str">
        <f ca="1">IF(MOD(ROW()-13,2)=0,IF(ISBLANK(OFFSET('12. SEGUIMIENTO 2027'!$Q$14,INT((ROW()-13)/2),0)),"",OFFSET('12. SEGUIMIENTO 2027'!$Q$14,INT((ROW()-13)/2),0)),IF(ISBLANK(OFFSET('9. METAS'!$X$20,INT((ROW()-14)/2),0)),"",OFFSET('9. METAS'!$X$20,INT((ROW()-14)/2),0)))</f>
        <v/>
      </c>
      <c r="N183" s="1006" t="str">
        <f t="shared" ref="N183" ca="1" si="166">IFERROR(J183/J184,"ND")</f>
        <v>ND</v>
      </c>
      <c r="O183" s="1008" t="str">
        <f t="shared" ref="O183" ca="1" si="167">IFERROR(((J183+K183+L183)/H183),"ND")</f>
        <v>ND</v>
      </c>
      <c r="P183" s="1010"/>
    </row>
    <row r="184" spans="3:16">
      <c r="C184" s="1025"/>
      <c r="D184" s="1018"/>
      <c r="E184" s="1018"/>
      <c r="F184" s="1021"/>
      <c r="G184" s="1023"/>
      <c r="H184" s="1080"/>
      <c r="I184" s="1012"/>
      <c r="J184" s="244" t="str">
        <f ca="1">IF(MOD(ROW()-13,2)=0,IF(ISBLANK(OFFSET('12. SEGUIMIENTO 2027'!$N$14,INT((ROW()-13)/2),0)),"",OFFSET('12. SEGUIMIENTO 2027'!$N$14,INT((ROW()-13)/2),0)),IF(ISBLANK(OFFSET('9. METAS'!$U$20,INT((ROW()-14)/2),0)),"",OFFSET('9. METAS'!$U$20,INT((ROW()-14)/2),0)))</f>
        <v/>
      </c>
      <c r="K184" s="245" t="str">
        <f ca="1">IF(MOD(ROW()-13,2)=0,IF(ISBLANK(OFFSET('12. SEGUIMIENTO 2027'!$O$14,INT((ROW()-13)/2),0)),"",OFFSET('12. SEGUIMIENTO 2027'!$O$14,INT((ROW()-13)/2),0)),IF(ISBLANK(OFFSET('9. METAS'!$V$20,INT((ROW()-14)/2),0)),"",OFFSET('9. METAS'!$V$20,INT((ROW()-14)/2),0)))</f>
        <v/>
      </c>
      <c r="L184" s="245" t="str">
        <f ca="1">IF(MOD(ROW()-13,2)=0,IF(ISBLANK(OFFSET('12. SEGUIMIENTO 2027'!$P$14,INT((ROW()-13)/2),0)),"",OFFSET('12. SEGUIMIENTO 2027'!$P$14,INT((ROW()-13)/2),0)),IF(ISBLANK(OFFSET('9. METAS'!$W$20,INT((ROW()-14)/2),0)),"",OFFSET('9. METAS'!$W$20,INT((ROW()-14)/2),0)))</f>
        <v/>
      </c>
      <c r="M184" s="246" t="str">
        <f ca="1">IF(MOD(ROW()-13,2)=0,IF(ISBLANK(OFFSET('12. SEGUIMIENTO 2027'!$Q$14,INT((ROW()-13)/2),0)),"",OFFSET('12. SEGUIMIENTO 2027'!$Q$14,INT((ROW()-13)/2),0)),IF(ISBLANK(OFFSET('9. METAS'!$X$20,INT((ROW()-14)/2),0)),"",OFFSET('9. METAS'!$X$20,INT((ROW()-14)/2),0)))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80">
        <f ca="1">IF(ISBLANK(OFFSET('9. METAS'!$L$20,INT((ROW()-13)/2),0)),"",OFFSET('9. METAS'!$L$20,INT((ROW()-13)/2),0))</f>
        <v>100</v>
      </c>
      <c r="I185" s="1004"/>
      <c r="J185" s="244" t="str">
        <f ca="1">IF(MOD(ROW()-13,2)=0,IF(ISBLANK(OFFSET('12. SEGUIMIENTO 2027'!$N$14,INT((ROW()-13)/2),0)),"",OFFSET('12. SEGUIMIENTO 2027'!$N$14,INT((ROW()-13)/2),0)),IF(ISBLANK(OFFSET('9. METAS'!$U$20,INT((ROW()-14)/2),0)),"",OFFSET('9. METAS'!$U$20,INT((ROW()-14)/2),0)))</f>
        <v/>
      </c>
      <c r="K185" s="245" t="str">
        <f ca="1">IF(MOD(ROW()-13,2)=0,IF(ISBLANK(OFFSET('12. SEGUIMIENTO 2027'!$O$14,INT((ROW()-13)/2),0)),"",OFFSET('12. SEGUIMIENTO 2027'!$O$14,INT((ROW()-13)/2),0)),IF(ISBLANK(OFFSET('9. METAS'!$V$20,INT((ROW()-14)/2),0)),"",OFFSET('9. METAS'!$V$20,INT((ROW()-14)/2),0)))</f>
        <v/>
      </c>
      <c r="L185" s="245" t="str">
        <f ca="1">IF(MOD(ROW()-13,2)=0,IF(ISBLANK(OFFSET('12. SEGUIMIENTO 2027'!$P$14,INT((ROW()-13)/2),0)),"",OFFSET('12. SEGUIMIENTO 2027'!$P$14,INT((ROW()-13)/2),0)),IF(ISBLANK(OFFSET('9. METAS'!$W$20,INT((ROW()-14)/2),0)),"",OFFSET('9. METAS'!$W$20,INT((ROW()-14)/2),0)))</f>
        <v/>
      </c>
      <c r="M185" s="246" t="str">
        <f ca="1">IF(MOD(ROW()-13,2)=0,IF(ISBLANK(OFFSET('12. SEGUIMIENTO 2027'!$Q$14,INT((ROW()-13)/2),0)),"",OFFSET('12. SEGUIMIENTO 2027'!$Q$14,INT((ROW()-13)/2),0)),IF(ISBLANK(OFFSET('9. METAS'!$X$20,INT((ROW()-14)/2),0)),"",OFFSET('9. METAS'!$X$20,INT((ROW()-14)/2),0)))</f>
        <v/>
      </c>
      <c r="N185" s="1006" t="str">
        <f t="shared" ref="N185" ca="1" si="168">IFERROR(J185/J186,"ND")</f>
        <v>ND</v>
      </c>
      <c r="O185" s="1008" t="str">
        <f t="shared" ref="O185" ca="1" si="169">IFERROR(((J185+K185+L185)/H185),"ND")</f>
        <v>ND</v>
      </c>
      <c r="P185" s="1010"/>
    </row>
    <row r="186" spans="3:16">
      <c r="C186" s="1025"/>
      <c r="D186" s="1018"/>
      <c r="E186" s="1018"/>
      <c r="F186" s="1021"/>
      <c r="G186" s="1023"/>
      <c r="H186" s="1080"/>
      <c r="I186" s="1012"/>
      <c r="J186" s="244">
        <f ca="1">IF(MOD(ROW()-13,2)=0,IF(ISBLANK(OFFSET('12. SEGUIMIENTO 2027'!$N$14,INT((ROW()-13)/2),0)),"",OFFSET('12. SEGUIMIENTO 2027'!$N$14,INT((ROW()-13)/2),0)),IF(ISBLANK(OFFSET('9. METAS'!$U$20,INT((ROW()-14)/2),0)),"",OFFSET('9. METAS'!$U$20,INT((ROW()-14)/2),0)))</f>
        <v>25</v>
      </c>
      <c r="K186" s="245">
        <f ca="1">IF(MOD(ROW()-13,2)=0,IF(ISBLANK(OFFSET('12. SEGUIMIENTO 2027'!$O$14,INT((ROW()-13)/2),0)),"",OFFSET('12. SEGUIMIENTO 2027'!$O$14,INT((ROW()-13)/2),0)),IF(ISBLANK(OFFSET('9. METAS'!$V$20,INT((ROW()-14)/2),0)),"",OFFSET('9. METAS'!$V$20,INT((ROW()-14)/2),0)))</f>
        <v>25</v>
      </c>
      <c r="L186" s="245">
        <f ca="1">IF(MOD(ROW()-13,2)=0,IF(ISBLANK(OFFSET('12. SEGUIMIENTO 2027'!$P$14,INT((ROW()-13)/2),0)),"",OFFSET('12. SEGUIMIENTO 2027'!$P$14,INT((ROW()-13)/2),0)),IF(ISBLANK(OFFSET('9. METAS'!$W$20,INT((ROW()-14)/2),0)),"",OFFSET('9. METAS'!$W$20,INT((ROW()-14)/2),0)))</f>
        <v>25</v>
      </c>
      <c r="M186" s="246">
        <f ca="1">IF(MOD(ROW()-13,2)=0,IF(ISBLANK(OFFSET('12. SEGUIMIENTO 2027'!$Q$14,INT((ROW()-13)/2),0)),"",OFFSET('12. SEGUIMIENTO 2027'!$Q$14,INT((ROW()-13)/2),0)),IF(ISBLANK(OFFSET('9. METAS'!$X$20,INT((ROW()-14)/2),0)),"",OFFSET('9. METAS'!$X$20,INT((ROW()-14)/2),0)))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80">
        <f ca="1">IF(ISBLANK(OFFSET('9. METAS'!$L$20,INT((ROW()-13)/2),0)),"",OFFSET('9. METAS'!$L$20,INT((ROW()-13)/2),0))</f>
        <v>6</v>
      </c>
      <c r="I187" s="1004"/>
      <c r="J187" s="244" t="str">
        <f ca="1">IF(MOD(ROW()-13,2)=0,IF(ISBLANK(OFFSET('12. SEGUIMIENTO 2027'!$N$14,INT((ROW()-13)/2),0)),"",OFFSET('12. SEGUIMIENTO 2027'!$N$14,INT((ROW()-13)/2),0)),IF(ISBLANK(OFFSET('9. METAS'!$U$20,INT((ROW()-14)/2),0)),"",OFFSET('9. METAS'!$U$20,INT((ROW()-14)/2),0)))</f>
        <v/>
      </c>
      <c r="K187" s="245" t="str">
        <f ca="1">IF(MOD(ROW()-13,2)=0,IF(ISBLANK(OFFSET('12. SEGUIMIENTO 2027'!$O$14,INT((ROW()-13)/2),0)),"",OFFSET('12. SEGUIMIENTO 2027'!$O$14,INT((ROW()-13)/2),0)),IF(ISBLANK(OFFSET('9. METAS'!$V$20,INT((ROW()-14)/2),0)),"",OFFSET('9. METAS'!$V$20,INT((ROW()-14)/2),0)))</f>
        <v/>
      </c>
      <c r="L187" s="245" t="str">
        <f ca="1">IF(MOD(ROW()-13,2)=0,IF(ISBLANK(OFFSET('12. SEGUIMIENTO 2027'!$P$14,INT((ROW()-13)/2),0)),"",OFFSET('12. SEGUIMIENTO 2027'!$P$14,INT((ROW()-13)/2),0)),IF(ISBLANK(OFFSET('9. METAS'!$W$20,INT((ROW()-14)/2),0)),"",OFFSET('9. METAS'!$W$20,INT((ROW()-14)/2),0)))</f>
        <v/>
      </c>
      <c r="M187" s="246" t="str">
        <f ca="1">IF(MOD(ROW()-13,2)=0,IF(ISBLANK(OFFSET('12. SEGUIMIENTO 2027'!$Q$14,INT((ROW()-13)/2),0)),"",OFFSET('12. SEGUIMIENTO 2027'!$Q$14,INT((ROW()-13)/2),0)),IF(ISBLANK(OFFSET('9. METAS'!$X$20,INT((ROW()-14)/2),0)),"",OFFSET('9. METAS'!$X$20,INT((ROW()-14)/2),0)))</f>
        <v/>
      </c>
      <c r="N187" s="1006" t="str">
        <f t="shared" ref="N187" ca="1" si="170">IFERROR(J187/J188,"ND")</f>
        <v>ND</v>
      </c>
      <c r="O187" s="1008" t="str">
        <f t="shared" ref="O187" ca="1" si="171">IFERROR(((J187+K187+L187)/H187),"ND")</f>
        <v>ND</v>
      </c>
      <c r="P187" s="1010"/>
    </row>
    <row r="188" spans="3:16">
      <c r="C188" s="1025"/>
      <c r="D188" s="1018"/>
      <c r="E188" s="1018"/>
      <c r="F188" s="1021"/>
      <c r="G188" s="1023"/>
      <c r="H188" s="1080"/>
      <c r="I188" s="1012"/>
      <c r="J188" s="244">
        <f ca="1">IF(MOD(ROW()-13,2)=0,IF(ISBLANK(OFFSET('12. SEGUIMIENTO 2027'!$N$14,INT((ROW()-13)/2),0)),"",OFFSET('12. SEGUIMIENTO 2027'!$N$14,INT((ROW()-13)/2),0)),IF(ISBLANK(OFFSET('9. METAS'!$U$20,INT((ROW()-14)/2),0)),"",OFFSET('9. METAS'!$U$20,INT((ROW()-14)/2),0)))</f>
        <v>1</v>
      </c>
      <c r="K188" s="245">
        <f ca="1">IF(MOD(ROW()-13,2)=0,IF(ISBLANK(OFFSET('12. SEGUIMIENTO 2027'!$O$14,INT((ROW()-13)/2),0)),"",OFFSET('12. SEGUIMIENTO 2027'!$O$14,INT((ROW()-13)/2),0)),IF(ISBLANK(OFFSET('9. METAS'!$V$20,INT((ROW()-14)/2),0)),"",OFFSET('9. METAS'!$V$20,INT((ROW()-14)/2),0)))</f>
        <v>2</v>
      </c>
      <c r="L188" s="245">
        <f ca="1">IF(MOD(ROW()-13,2)=0,IF(ISBLANK(OFFSET('12. SEGUIMIENTO 2027'!$P$14,INT((ROW()-13)/2),0)),"",OFFSET('12. SEGUIMIENTO 2027'!$P$14,INT((ROW()-13)/2),0)),IF(ISBLANK(OFFSET('9. METAS'!$W$20,INT((ROW()-14)/2),0)),"",OFFSET('9. METAS'!$W$20,INT((ROW()-14)/2),0)))</f>
        <v>2</v>
      </c>
      <c r="M188" s="246">
        <f ca="1">IF(MOD(ROW()-13,2)=0,IF(ISBLANK(OFFSET('12. SEGUIMIENTO 2027'!$Q$14,INT((ROW()-13)/2),0)),"",OFFSET('12. SEGUIMIENTO 2027'!$Q$14,INT((ROW()-13)/2),0)),IF(ISBLANK(OFFSET('9. METAS'!$X$20,INT((ROW()-14)/2),0)),"",OFFSET('9. METAS'!$X$20,INT((ROW()-14)/2),0)))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80" t="str">
        <f ca="1">IF(ISBLANK(OFFSET('9. METAS'!$L$20,INT((ROW()-13)/2),0)),"",OFFSET('9. METAS'!$L$20,INT((ROW()-13)/2),0))</f>
        <v/>
      </c>
      <c r="I189" s="1004"/>
      <c r="J189" s="244" t="str">
        <f ca="1">IF(MOD(ROW()-13,2)=0,IF(ISBLANK(OFFSET('12. SEGUIMIENTO 2027'!$N$14,INT((ROW()-13)/2),0)),"",OFFSET('12. SEGUIMIENTO 2027'!$N$14,INT((ROW()-13)/2),0)),IF(ISBLANK(OFFSET('9. METAS'!$U$20,INT((ROW()-14)/2),0)),"",OFFSET('9. METAS'!$U$20,INT((ROW()-14)/2),0)))</f>
        <v/>
      </c>
      <c r="K189" s="245" t="str">
        <f ca="1">IF(MOD(ROW()-13,2)=0,IF(ISBLANK(OFFSET('12. SEGUIMIENTO 2027'!$O$14,INT((ROW()-13)/2),0)),"",OFFSET('12. SEGUIMIENTO 2027'!$O$14,INT((ROW()-13)/2),0)),IF(ISBLANK(OFFSET('9. METAS'!$V$20,INT((ROW()-14)/2),0)),"",OFFSET('9. METAS'!$V$20,INT((ROW()-14)/2),0)))</f>
        <v/>
      </c>
      <c r="L189" s="245" t="str">
        <f ca="1">IF(MOD(ROW()-13,2)=0,IF(ISBLANK(OFFSET('12. SEGUIMIENTO 2027'!$P$14,INT((ROW()-13)/2),0)),"",OFFSET('12. SEGUIMIENTO 2027'!$P$14,INT((ROW()-13)/2),0)),IF(ISBLANK(OFFSET('9. METAS'!$W$20,INT((ROW()-14)/2),0)),"",OFFSET('9. METAS'!$W$20,INT((ROW()-14)/2),0)))</f>
        <v/>
      </c>
      <c r="M189" s="246" t="str">
        <f ca="1">IF(MOD(ROW()-13,2)=0,IF(ISBLANK(OFFSET('12. SEGUIMIENTO 2027'!$Q$14,INT((ROW()-13)/2),0)),"",OFFSET('12. SEGUIMIENTO 2027'!$Q$14,INT((ROW()-13)/2),0)),IF(ISBLANK(OFFSET('9. METAS'!$X$20,INT((ROW()-14)/2),0)),"",OFFSET('9. METAS'!$X$20,INT((ROW()-14)/2),0)))</f>
        <v/>
      </c>
      <c r="N189" s="1006" t="str">
        <f t="shared" ref="N189" ca="1" si="172">IFERROR(J189/J190,"ND")</f>
        <v>ND</v>
      </c>
      <c r="O189" s="1008" t="str">
        <f t="shared" ref="O189" ca="1" si="173">IFERROR(((J189+K189+L189)/H189),"ND")</f>
        <v>ND</v>
      </c>
      <c r="P189" s="1010"/>
    </row>
    <row r="190" spans="3:16">
      <c r="C190" s="1025"/>
      <c r="D190" s="1018"/>
      <c r="E190" s="1018"/>
      <c r="F190" s="1021"/>
      <c r="G190" s="1023"/>
      <c r="H190" s="1080"/>
      <c r="I190" s="1012"/>
      <c r="J190" s="244" t="str">
        <f ca="1">IF(MOD(ROW()-13,2)=0,IF(ISBLANK(OFFSET('12. SEGUIMIENTO 2027'!$N$14,INT((ROW()-13)/2),0)),"",OFFSET('12. SEGUIMIENTO 2027'!$N$14,INT((ROW()-13)/2),0)),IF(ISBLANK(OFFSET('9. METAS'!$U$20,INT((ROW()-14)/2),0)),"",OFFSET('9. METAS'!$U$20,INT((ROW()-14)/2),0)))</f>
        <v/>
      </c>
      <c r="K190" s="245" t="str">
        <f ca="1">IF(MOD(ROW()-13,2)=0,IF(ISBLANK(OFFSET('12. SEGUIMIENTO 2027'!$O$14,INT((ROW()-13)/2),0)),"",OFFSET('12. SEGUIMIENTO 2027'!$O$14,INT((ROW()-13)/2),0)),IF(ISBLANK(OFFSET('9. METAS'!$V$20,INT((ROW()-14)/2),0)),"",OFFSET('9. METAS'!$V$20,INT((ROW()-14)/2),0)))</f>
        <v/>
      </c>
      <c r="L190" s="245" t="str">
        <f ca="1">IF(MOD(ROW()-13,2)=0,IF(ISBLANK(OFFSET('12. SEGUIMIENTO 2027'!$P$14,INT((ROW()-13)/2),0)),"",OFFSET('12. SEGUIMIENTO 2027'!$P$14,INT((ROW()-13)/2),0)),IF(ISBLANK(OFFSET('9. METAS'!$W$20,INT((ROW()-14)/2),0)),"",OFFSET('9. METAS'!$W$20,INT((ROW()-14)/2),0)))</f>
        <v/>
      </c>
      <c r="M190" s="246" t="str">
        <f ca="1">IF(MOD(ROW()-13,2)=0,IF(ISBLANK(OFFSET('12. SEGUIMIENTO 2027'!$Q$14,INT((ROW()-13)/2),0)),"",OFFSET('12. SEGUIMIENTO 2027'!$Q$14,INT((ROW()-13)/2),0)),IF(ISBLANK(OFFSET('9. METAS'!$X$20,INT((ROW()-14)/2),0)),"",OFFSET('9. METAS'!$X$20,INT((ROW()-14)/2),0)))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80" t="str">
        <f ca="1">IF(ISBLANK(OFFSET('9. METAS'!$L$20,INT((ROW()-13)/2),0)),"",OFFSET('9. METAS'!$L$20,INT((ROW()-13)/2),0))</f>
        <v/>
      </c>
      <c r="I191" s="1004"/>
      <c r="J191" s="244" t="str">
        <f ca="1">IF(MOD(ROW()-13,2)=0,IF(ISBLANK(OFFSET('12. SEGUIMIENTO 2027'!$N$14,INT((ROW()-13)/2),0)),"",OFFSET('12. SEGUIMIENTO 2027'!$N$14,INT((ROW()-13)/2),0)),IF(ISBLANK(OFFSET('9. METAS'!$U$20,INT((ROW()-14)/2),0)),"",OFFSET('9. METAS'!$U$20,INT((ROW()-14)/2),0)))</f>
        <v/>
      </c>
      <c r="K191" s="245" t="str">
        <f ca="1">IF(MOD(ROW()-13,2)=0,IF(ISBLANK(OFFSET('12. SEGUIMIENTO 2027'!$O$14,INT((ROW()-13)/2),0)),"",OFFSET('12. SEGUIMIENTO 2027'!$O$14,INT((ROW()-13)/2),0)),IF(ISBLANK(OFFSET('9. METAS'!$V$20,INT((ROW()-14)/2),0)),"",OFFSET('9. METAS'!$V$20,INT((ROW()-14)/2),0)))</f>
        <v/>
      </c>
      <c r="L191" s="245" t="str">
        <f ca="1">IF(MOD(ROW()-13,2)=0,IF(ISBLANK(OFFSET('12. SEGUIMIENTO 2027'!$P$14,INT((ROW()-13)/2),0)),"",OFFSET('12. SEGUIMIENTO 2027'!$P$14,INT((ROW()-13)/2),0)),IF(ISBLANK(OFFSET('9. METAS'!$W$20,INT((ROW()-14)/2),0)),"",OFFSET('9. METAS'!$W$20,INT((ROW()-14)/2),0)))</f>
        <v/>
      </c>
      <c r="M191" s="246" t="str">
        <f ca="1">IF(MOD(ROW()-13,2)=0,IF(ISBLANK(OFFSET('12. SEGUIMIENTO 2027'!$Q$14,INT((ROW()-13)/2),0)),"",OFFSET('12. SEGUIMIENTO 2027'!$Q$14,INT((ROW()-13)/2),0)),IF(ISBLANK(OFFSET('9. METAS'!$X$20,INT((ROW()-14)/2),0)),"",OFFSET('9. METAS'!$X$20,INT((ROW()-14)/2),0)))</f>
        <v/>
      </c>
      <c r="N191" s="1006" t="str">
        <f t="shared" ref="N191" ca="1" si="174">IFERROR(J191/J192,"ND")</f>
        <v>ND</v>
      </c>
      <c r="O191" s="1008" t="str">
        <f t="shared" ref="O191" ca="1" si="175">IFERROR(((J191+K191+L191)/H191),"ND")</f>
        <v>ND</v>
      </c>
      <c r="P191" s="1010"/>
    </row>
    <row r="192" spans="3:16">
      <c r="C192" s="1025"/>
      <c r="D192" s="1018"/>
      <c r="E192" s="1018"/>
      <c r="F192" s="1021"/>
      <c r="G192" s="1023"/>
      <c r="H192" s="1080"/>
      <c r="I192" s="1012"/>
      <c r="J192" s="244" t="str">
        <f ca="1">IF(MOD(ROW()-13,2)=0,IF(ISBLANK(OFFSET('12. SEGUIMIENTO 2027'!$N$14,INT((ROW()-13)/2),0)),"",OFFSET('12. SEGUIMIENTO 2027'!$N$14,INT((ROW()-13)/2),0)),IF(ISBLANK(OFFSET('9. METAS'!$U$20,INT((ROW()-14)/2),0)),"",OFFSET('9. METAS'!$U$20,INT((ROW()-14)/2),0)))</f>
        <v/>
      </c>
      <c r="K192" s="245" t="str">
        <f ca="1">IF(MOD(ROW()-13,2)=0,IF(ISBLANK(OFFSET('12. SEGUIMIENTO 2027'!$O$14,INT((ROW()-13)/2),0)),"",OFFSET('12. SEGUIMIENTO 2027'!$O$14,INT((ROW()-13)/2),0)),IF(ISBLANK(OFFSET('9. METAS'!$V$20,INT((ROW()-14)/2),0)),"",OFFSET('9. METAS'!$V$20,INT((ROW()-14)/2),0)))</f>
        <v/>
      </c>
      <c r="L192" s="245" t="str">
        <f ca="1">IF(MOD(ROW()-13,2)=0,IF(ISBLANK(OFFSET('12. SEGUIMIENTO 2027'!$P$14,INT((ROW()-13)/2),0)),"",OFFSET('12. SEGUIMIENTO 2027'!$P$14,INT((ROW()-13)/2),0)),IF(ISBLANK(OFFSET('9. METAS'!$W$20,INT((ROW()-14)/2),0)),"",OFFSET('9. METAS'!$W$20,INT((ROW()-14)/2),0)))</f>
        <v/>
      </c>
      <c r="M192" s="246" t="str">
        <f ca="1">IF(MOD(ROW()-13,2)=0,IF(ISBLANK(OFFSET('12. SEGUIMIENTO 2027'!$Q$14,INT((ROW()-13)/2),0)),"",OFFSET('12. SEGUIMIENTO 2027'!$Q$14,INT((ROW()-13)/2),0)),IF(ISBLANK(OFFSET('9. METAS'!$X$20,INT((ROW()-14)/2),0)),"",OFFSET('9. METAS'!$X$20,INT((ROW()-14)/2),0)))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80" t="str">
        <f ca="1">IF(ISBLANK(OFFSET('9. METAS'!$L$20,INT((ROW()-13)/2),0)),"",OFFSET('9. METAS'!$L$20,INT((ROW()-13)/2),0))</f>
        <v/>
      </c>
      <c r="I193" s="1004"/>
      <c r="J193" s="244" t="str">
        <f ca="1">IF(MOD(ROW()-13,2)=0,IF(ISBLANK(OFFSET('12. SEGUIMIENTO 2027'!$N$14,INT((ROW()-13)/2),0)),"",OFFSET('12. SEGUIMIENTO 2027'!$N$14,INT((ROW()-13)/2),0)),IF(ISBLANK(OFFSET('9. METAS'!$U$20,INT((ROW()-14)/2),0)),"",OFFSET('9. METAS'!$U$20,INT((ROW()-14)/2),0)))</f>
        <v/>
      </c>
      <c r="K193" s="245" t="str">
        <f ca="1">IF(MOD(ROW()-13,2)=0,IF(ISBLANK(OFFSET('12. SEGUIMIENTO 2027'!$O$14,INT((ROW()-13)/2),0)),"",OFFSET('12. SEGUIMIENTO 2027'!$O$14,INT((ROW()-13)/2),0)),IF(ISBLANK(OFFSET('9. METAS'!$V$20,INT((ROW()-14)/2),0)),"",OFFSET('9. METAS'!$V$20,INT((ROW()-14)/2),0)))</f>
        <v/>
      </c>
      <c r="L193" s="245" t="str">
        <f ca="1">IF(MOD(ROW()-13,2)=0,IF(ISBLANK(OFFSET('12. SEGUIMIENTO 2027'!$P$14,INT((ROW()-13)/2),0)),"",OFFSET('12. SEGUIMIENTO 2027'!$P$14,INT((ROW()-13)/2),0)),IF(ISBLANK(OFFSET('9. METAS'!$W$20,INT((ROW()-14)/2),0)),"",OFFSET('9. METAS'!$W$20,INT((ROW()-14)/2),0)))</f>
        <v/>
      </c>
      <c r="M193" s="246" t="str">
        <f ca="1">IF(MOD(ROW()-13,2)=0,IF(ISBLANK(OFFSET('12. SEGUIMIENTO 2027'!$Q$14,INT((ROW()-13)/2),0)),"",OFFSET('12. SEGUIMIENTO 2027'!$Q$14,INT((ROW()-13)/2),0)),IF(ISBLANK(OFFSET('9. METAS'!$X$20,INT((ROW()-14)/2),0)),"",OFFSET('9. METAS'!$X$20,INT((ROW()-14)/2),0)))</f>
        <v/>
      </c>
      <c r="N193" s="1006" t="str">
        <f t="shared" ref="N193" ca="1" si="176">IFERROR(J193/J194,"ND")</f>
        <v>ND</v>
      </c>
      <c r="O193" s="1008" t="str">
        <f t="shared" ref="O193" ca="1" si="177">IFERROR(((J193+K193+L193)/H193),"ND")</f>
        <v>ND</v>
      </c>
      <c r="P193" s="1010"/>
    </row>
    <row r="194" spans="3:16">
      <c r="C194" s="1025"/>
      <c r="D194" s="1018"/>
      <c r="E194" s="1018"/>
      <c r="F194" s="1021"/>
      <c r="G194" s="1023"/>
      <c r="H194" s="1080"/>
      <c r="I194" s="1012"/>
      <c r="J194" s="244" t="str">
        <f ca="1">IF(MOD(ROW()-13,2)=0,IF(ISBLANK(OFFSET('12. SEGUIMIENTO 2027'!$N$14,INT((ROW()-13)/2),0)),"",OFFSET('12. SEGUIMIENTO 2027'!$N$14,INT((ROW()-13)/2),0)),IF(ISBLANK(OFFSET('9. METAS'!$U$20,INT((ROW()-14)/2),0)),"",OFFSET('9. METAS'!$U$20,INT((ROW()-14)/2),0)))</f>
        <v/>
      </c>
      <c r="K194" s="245" t="str">
        <f ca="1">IF(MOD(ROW()-13,2)=0,IF(ISBLANK(OFFSET('12. SEGUIMIENTO 2027'!$O$14,INT((ROW()-13)/2),0)),"",OFFSET('12. SEGUIMIENTO 2027'!$O$14,INT((ROW()-13)/2),0)),IF(ISBLANK(OFFSET('9. METAS'!$V$20,INT((ROW()-14)/2),0)),"",OFFSET('9. METAS'!$V$20,INT((ROW()-14)/2),0)))</f>
        <v/>
      </c>
      <c r="L194" s="245" t="str">
        <f ca="1">IF(MOD(ROW()-13,2)=0,IF(ISBLANK(OFFSET('12. SEGUIMIENTO 2027'!$P$14,INT((ROW()-13)/2),0)),"",OFFSET('12. SEGUIMIENTO 2027'!$P$14,INT((ROW()-13)/2),0)),IF(ISBLANK(OFFSET('9. METAS'!$W$20,INT((ROW()-14)/2),0)),"",OFFSET('9. METAS'!$W$20,INT((ROW()-14)/2),0)))</f>
        <v/>
      </c>
      <c r="M194" s="246" t="str">
        <f ca="1">IF(MOD(ROW()-13,2)=0,IF(ISBLANK(OFFSET('12. SEGUIMIENTO 2027'!$Q$14,INT((ROW()-13)/2),0)),"",OFFSET('12. SEGUIMIENTO 2027'!$Q$14,INT((ROW()-13)/2),0)),IF(ISBLANK(OFFSET('9. METAS'!$X$20,INT((ROW()-14)/2),0)),"",OFFSET('9. METAS'!$X$20,INT((ROW()-14)/2),0)))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80" t="str">
        <f ca="1">IF(ISBLANK(OFFSET('9. METAS'!$L$20,INT((ROW()-13)/2),0)),"",OFFSET('9. METAS'!$L$20,INT((ROW()-13)/2),0))</f>
        <v/>
      </c>
      <c r="I195" s="1004"/>
      <c r="J195" s="244" t="str">
        <f ca="1">IF(MOD(ROW()-13,2)=0,IF(ISBLANK(OFFSET('12. SEGUIMIENTO 2027'!$N$14,INT((ROW()-13)/2),0)),"",OFFSET('12. SEGUIMIENTO 2027'!$N$14,INT((ROW()-13)/2),0)),IF(ISBLANK(OFFSET('9. METAS'!$U$20,INT((ROW()-14)/2),0)),"",OFFSET('9. METAS'!$U$20,INT((ROW()-14)/2),0)))</f>
        <v/>
      </c>
      <c r="K195" s="245" t="str">
        <f ca="1">IF(MOD(ROW()-13,2)=0,IF(ISBLANK(OFFSET('12. SEGUIMIENTO 2027'!$O$14,INT((ROW()-13)/2),0)),"",OFFSET('12. SEGUIMIENTO 2027'!$O$14,INT((ROW()-13)/2),0)),IF(ISBLANK(OFFSET('9. METAS'!$V$20,INT((ROW()-14)/2),0)),"",OFFSET('9. METAS'!$V$20,INT((ROW()-14)/2),0)))</f>
        <v/>
      </c>
      <c r="L195" s="245" t="str">
        <f ca="1">IF(MOD(ROW()-13,2)=0,IF(ISBLANK(OFFSET('12. SEGUIMIENTO 2027'!$P$14,INT((ROW()-13)/2),0)),"",OFFSET('12. SEGUIMIENTO 2027'!$P$14,INT((ROW()-13)/2),0)),IF(ISBLANK(OFFSET('9. METAS'!$W$20,INT((ROW()-14)/2),0)),"",OFFSET('9. METAS'!$W$20,INT((ROW()-14)/2),0)))</f>
        <v/>
      </c>
      <c r="M195" s="246" t="str">
        <f ca="1">IF(MOD(ROW()-13,2)=0,IF(ISBLANK(OFFSET('12. SEGUIMIENTO 2027'!$Q$14,INT((ROW()-13)/2),0)),"",OFFSET('12. SEGUIMIENTO 2027'!$Q$14,INT((ROW()-13)/2),0)),IF(ISBLANK(OFFSET('9. METAS'!$X$20,INT((ROW()-14)/2),0)),"",OFFSET('9. METAS'!$X$20,INT((ROW()-14)/2),0)))</f>
        <v/>
      </c>
      <c r="N195" s="1006" t="str">
        <f t="shared" ref="N195" ca="1" si="178">IFERROR(J195/J196,"ND")</f>
        <v>ND</v>
      </c>
      <c r="O195" s="1008" t="str">
        <f t="shared" ref="O195" ca="1" si="179">IFERROR(((J195+K195+L195)/H195),"ND")</f>
        <v>ND</v>
      </c>
      <c r="P195" s="1010"/>
    </row>
    <row r="196" spans="3:16">
      <c r="C196" s="1025"/>
      <c r="D196" s="1018"/>
      <c r="E196" s="1018"/>
      <c r="F196" s="1021"/>
      <c r="G196" s="1023"/>
      <c r="H196" s="1080"/>
      <c r="I196" s="1012"/>
      <c r="J196" s="244" t="str">
        <f ca="1">IF(MOD(ROW()-13,2)=0,IF(ISBLANK(OFFSET('12. SEGUIMIENTO 2027'!$N$14,INT((ROW()-13)/2),0)),"",OFFSET('12. SEGUIMIENTO 2027'!$N$14,INT((ROW()-13)/2),0)),IF(ISBLANK(OFFSET('9. METAS'!$U$20,INT((ROW()-14)/2),0)),"",OFFSET('9. METAS'!$U$20,INT((ROW()-14)/2),0)))</f>
        <v/>
      </c>
      <c r="K196" s="245" t="str">
        <f ca="1">IF(MOD(ROW()-13,2)=0,IF(ISBLANK(OFFSET('12. SEGUIMIENTO 2027'!$O$14,INT((ROW()-13)/2),0)),"",OFFSET('12. SEGUIMIENTO 2027'!$O$14,INT((ROW()-13)/2),0)),IF(ISBLANK(OFFSET('9. METAS'!$V$20,INT((ROW()-14)/2),0)),"",OFFSET('9. METAS'!$V$20,INT((ROW()-14)/2),0)))</f>
        <v/>
      </c>
      <c r="L196" s="245" t="str">
        <f ca="1">IF(MOD(ROW()-13,2)=0,IF(ISBLANK(OFFSET('12. SEGUIMIENTO 2027'!$P$14,INT((ROW()-13)/2),0)),"",OFFSET('12. SEGUIMIENTO 2027'!$P$14,INT((ROW()-13)/2),0)),IF(ISBLANK(OFFSET('9. METAS'!$W$20,INT((ROW()-14)/2),0)),"",OFFSET('9. METAS'!$W$20,INT((ROW()-14)/2),0)))</f>
        <v/>
      </c>
      <c r="M196" s="246" t="str">
        <f ca="1">IF(MOD(ROW()-13,2)=0,IF(ISBLANK(OFFSET('12. SEGUIMIENTO 2027'!$Q$14,INT((ROW()-13)/2),0)),"",OFFSET('12. SEGUIMIENTO 2027'!$Q$14,INT((ROW()-13)/2),0)),IF(ISBLANK(OFFSET('9. METAS'!$X$20,INT((ROW()-14)/2),0)),"",OFFSET('9. METAS'!$X$20,INT((ROW()-14)/2),0)))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80">
        <f ca="1">IF(ISBLANK(OFFSET('9. METAS'!$L$20,INT((ROW()-13)/2),0)),"",OFFSET('9. METAS'!$L$20,INT((ROW()-13)/2),0))</f>
        <v>100</v>
      </c>
      <c r="I197" s="1004"/>
      <c r="J197" s="244" t="str">
        <f ca="1">IF(MOD(ROW()-13,2)=0,IF(ISBLANK(OFFSET('12. SEGUIMIENTO 2027'!$N$14,INT((ROW()-13)/2),0)),"",OFFSET('12. SEGUIMIENTO 2027'!$N$14,INT((ROW()-13)/2),0)),IF(ISBLANK(OFFSET('9. METAS'!$U$20,INT((ROW()-14)/2),0)),"",OFFSET('9. METAS'!$U$20,INT((ROW()-14)/2),0)))</f>
        <v/>
      </c>
      <c r="K197" s="245" t="str">
        <f ca="1">IF(MOD(ROW()-13,2)=0,IF(ISBLANK(OFFSET('12. SEGUIMIENTO 2027'!$O$14,INT((ROW()-13)/2),0)),"",OFFSET('12. SEGUIMIENTO 2027'!$O$14,INT((ROW()-13)/2),0)),IF(ISBLANK(OFFSET('9. METAS'!$V$20,INT((ROW()-14)/2),0)),"",OFFSET('9. METAS'!$V$20,INT((ROW()-14)/2),0)))</f>
        <v/>
      </c>
      <c r="L197" s="245" t="str">
        <f ca="1">IF(MOD(ROW()-13,2)=0,IF(ISBLANK(OFFSET('12. SEGUIMIENTO 2027'!$P$14,INT((ROW()-13)/2),0)),"",OFFSET('12. SEGUIMIENTO 2027'!$P$14,INT((ROW()-13)/2),0)),IF(ISBLANK(OFFSET('9. METAS'!$W$20,INT((ROW()-14)/2),0)),"",OFFSET('9. METAS'!$W$20,INT((ROW()-14)/2),0)))</f>
        <v/>
      </c>
      <c r="M197" s="246" t="str">
        <f ca="1">IF(MOD(ROW()-13,2)=0,IF(ISBLANK(OFFSET('12. SEGUIMIENTO 2027'!$Q$14,INT((ROW()-13)/2),0)),"",OFFSET('12. SEGUIMIENTO 2027'!$Q$14,INT((ROW()-13)/2),0)),IF(ISBLANK(OFFSET('9. METAS'!$X$20,INT((ROW()-14)/2),0)),"",OFFSET('9. METAS'!$X$20,INT((ROW()-14)/2),0)))</f>
        <v/>
      </c>
      <c r="N197" s="1006" t="str">
        <f t="shared" ref="N197" ca="1" si="180">IFERROR(J197/J198,"ND")</f>
        <v>ND</v>
      </c>
      <c r="O197" s="1008" t="str">
        <f t="shared" ref="O197" ca="1" si="181">IFERROR(((J197+K197+L197)/H197),"ND")</f>
        <v>ND</v>
      </c>
      <c r="P197" s="1010"/>
    </row>
    <row r="198" spans="3:16">
      <c r="C198" s="1025"/>
      <c r="D198" s="1018"/>
      <c r="E198" s="1018"/>
      <c r="F198" s="1021"/>
      <c r="G198" s="1023"/>
      <c r="H198" s="1080"/>
      <c r="I198" s="1012"/>
      <c r="J198" s="244">
        <f ca="1">IF(MOD(ROW()-13,2)=0,IF(ISBLANK(OFFSET('12. SEGUIMIENTO 2027'!$N$14,INT((ROW()-13)/2),0)),"",OFFSET('12. SEGUIMIENTO 2027'!$N$14,INT((ROW()-13)/2),0)),IF(ISBLANK(OFFSET('9. METAS'!$U$20,INT((ROW()-14)/2),0)),"",OFFSET('9. METAS'!$U$20,INT((ROW()-14)/2),0)))</f>
        <v>25</v>
      </c>
      <c r="K198" s="245">
        <f ca="1">IF(MOD(ROW()-13,2)=0,IF(ISBLANK(OFFSET('12. SEGUIMIENTO 2027'!$O$14,INT((ROW()-13)/2),0)),"",OFFSET('12. SEGUIMIENTO 2027'!$O$14,INT((ROW()-13)/2),0)),IF(ISBLANK(OFFSET('9. METAS'!$V$20,INT((ROW()-14)/2),0)),"",OFFSET('9. METAS'!$V$20,INT((ROW()-14)/2),0)))</f>
        <v>25</v>
      </c>
      <c r="L198" s="245">
        <f ca="1">IF(MOD(ROW()-13,2)=0,IF(ISBLANK(OFFSET('12. SEGUIMIENTO 2027'!$P$14,INT((ROW()-13)/2),0)),"",OFFSET('12. SEGUIMIENTO 2027'!$P$14,INT((ROW()-13)/2),0)),IF(ISBLANK(OFFSET('9. METAS'!$W$20,INT((ROW()-14)/2),0)),"",OFFSET('9. METAS'!$W$20,INT((ROW()-14)/2),0)))</f>
        <v>25</v>
      </c>
      <c r="M198" s="246">
        <f ca="1">IF(MOD(ROW()-13,2)=0,IF(ISBLANK(OFFSET('12. SEGUIMIENTO 2027'!$Q$14,INT((ROW()-13)/2),0)),"",OFFSET('12. SEGUIMIENTO 2027'!$Q$14,INT((ROW()-13)/2),0)),IF(ISBLANK(OFFSET('9. METAS'!$X$20,INT((ROW()-14)/2),0)),"",OFFSET('9. METAS'!$X$20,INT((ROW()-14)/2),0)))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80">
        <f ca="1">IF(ISBLANK(OFFSET('9. METAS'!$L$20,INT((ROW()-13)/2),0)),"",OFFSET('9. METAS'!$L$20,INT((ROW()-13)/2),0))</f>
        <v>10600</v>
      </c>
      <c r="I199" s="1004"/>
      <c r="J199" s="244" t="str">
        <f ca="1">IF(MOD(ROW()-13,2)=0,IF(ISBLANK(OFFSET('12. SEGUIMIENTO 2027'!$N$14,INT((ROW()-13)/2),0)),"",OFFSET('12. SEGUIMIENTO 2027'!$N$14,INT((ROW()-13)/2),0)),IF(ISBLANK(OFFSET('9. METAS'!$U$20,INT((ROW()-14)/2),0)),"",OFFSET('9. METAS'!$U$20,INT((ROW()-14)/2),0)))</f>
        <v/>
      </c>
      <c r="K199" s="245" t="str">
        <f ca="1">IF(MOD(ROW()-13,2)=0,IF(ISBLANK(OFFSET('12. SEGUIMIENTO 2027'!$O$14,INT((ROW()-13)/2),0)),"",OFFSET('12. SEGUIMIENTO 2027'!$O$14,INT((ROW()-13)/2),0)),IF(ISBLANK(OFFSET('9. METAS'!$V$20,INT((ROW()-14)/2),0)),"",OFFSET('9. METAS'!$V$20,INT((ROW()-14)/2),0)))</f>
        <v/>
      </c>
      <c r="L199" s="245" t="str">
        <f ca="1">IF(MOD(ROW()-13,2)=0,IF(ISBLANK(OFFSET('12. SEGUIMIENTO 2027'!$P$14,INT((ROW()-13)/2),0)),"",OFFSET('12. SEGUIMIENTO 2027'!$P$14,INT((ROW()-13)/2),0)),IF(ISBLANK(OFFSET('9. METAS'!$W$20,INT((ROW()-14)/2),0)),"",OFFSET('9. METAS'!$W$20,INT((ROW()-14)/2),0)))</f>
        <v/>
      </c>
      <c r="M199" s="246" t="str">
        <f ca="1">IF(MOD(ROW()-13,2)=0,IF(ISBLANK(OFFSET('12. SEGUIMIENTO 2027'!$Q$14,INT((ROW()-13)/2),0)),"",OFFSET('12. SEGUIMIENTO 2027'!$Q$14,INT((ROW()-13)/2),0)),IF(ISBLANK(OFFSET('9. METAS'!$X$20,INT((ROW()-14)/2),0)),"",OFFSET('9. METAS'!$X$20,INT((ROW()-14)/2),0)))</f>
        <v/>
      </c>
      <c r="N199" s="1006" t="str">
        <f t="shared" ref="N199" ca="1" si="182">IFERROR(J199/J200,"ND")</f>
        <v>ND</v>
      </c>
      <c r="O199" s="1008" t="str">
        <f t="shared" ref="O199" ca="1" si="183">IFERROR(((J199+K199+L199)/H199),"ND")</f>
        <v>ND</v>
      </c>
      <c r="P199" s="1010"/>
    </row>
    <row r="200" spans="3:16">
      <c r="C200" s="1025"/>
      <c r="D200" s="1018"/>
      <c r="E200" s="1018"/>
      <c r="F200" s="1021"/>
      <c r="G200" s="1023"/>
      <c r="H200" s="1080"/>
      <c r="I200" s="1012"/>
      <c r="J200" s="244">
        <f ca="1">IF(MOD(ROW()-13,2)=0,IF(ISBLANK(OFFSET('12. SEGUIMIENTO 2027'!$N$14,INT((ROW()-13)/2),0)),"",OFFSET('12. SEGUIMIENTO 2027'!$N$14,INT((ROW()-13)/2),0)),IF(ISBLANK(OFFSET('9. METAS'!$U$20,INT((ROW()-14)/2),0)),"",OFFSET('9. METAS'!$U$20,INT((ROW()-14)/2),0)))</f>
        <v>2515</v>
      </c>
      <c r="K200" s="245">
        <f ca="1">IF(MOD(ROW()-13,2)=0,IF(ISBLANK(OFFSET('12. SEGUIMIENTO 2027'!$O$14,INT((ROW()-13)/2),0)),"",OFFSET('12. SEGUIMIENTO 2027'!$O$14,INT((ROW()-13)/2),0)),IF(ISBLANK(OFFSET('9. METAS'!$V$20,INT((ROW()-14)/2),0)),"",OFFSET('9. METAS'!$V$20,INT((ROW()-14)/2),0)))</f>
        <v>2785</v>
      </c>
      <c r="L200" s="245">
        <f ca="1">IF(MOD(ROW()-13,2)=0,IF(ISBLANK(OFFSET('12. SEGUIMIENTO 2027'!$P$14,INT((ROW()-13)/2),0)),"",OFFSET('12. SEGUIMIENTO 2027'!$P$14,INT((ROW()-13)/2),0)),IF(ISBLANK(OFFSET('9. METAS'!$W$20,INT((ROW()-14)/2),0)),"",OFFSET('9. METAS'!$W$20,INT((ROW()-14)/2),0)))</f>
        <v>2790</v>
      </c>
      <c r="M200" s="246">
        <f ca="1">IF(MOD(ROW()-13,2)=0,IF(ISBLANK(OFFSET('12. SEGUIMIENTO 2027'!$Q$14,INT((ROW()-13)/2),0)),"",OFFSET('12. SEGUIMIENTO 2027'!$Q$14,INT((ROW()-13)/2),0)),IF(ISBLANK(OFFSET('9. METAS'!$X$20,INT((ROW()-14)/2),0)),"",OFFSET('9. METAS'!$X$20,INT((ROW()-14)/2),0)))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80" t="str">
        <f ca="1">IF(ISBLANK(OFFSET('9. METAS'!$L$20,INT((ROW()-13)/2),0)),"",OFFSET('9. METAS'!$L$20,INT((ROW()-13)/2),0))</f>
        <v/>
      </c>
      <c r="I201" s="1004"/>
      <c r="J201" s="244" t="str">
        <f ca="1">IF(MOD(ROW()-13,2)=0,IF(ISBLANK(OFFSET('12. SEGUIMIENTO 2027'!$N$14,INT((ROW()-13)/2),0)),"",OFFSET('12. SEGUIMIENTO 2027'!$N$14,INT((ROW()-13)/2),0)),IF(ISBLANK(OFFSET('9. METAS'!$U$20,INT((ROW()-14)/2),0)),"",OFFSET('9. METAS'!$U$20,INT((ROW()-14)/2),0)))</f>
        <v/>
      </c>
      <c r="K201" s="245" t="str">
        <f ca="1">IF(MOD(ROW()-13,2)=0,IF(ISBLANK(OFFSET('12. SEGUIMIENTO 2027'!$O$14,INT((ROW()-13)/2),0)),"",OFFSET('12. SEGUIMIENTO 2027'!$O$14,INT((ROW()-13)/2),0)),IF(ISBLANK(OFFSET('9. METAS'!$V$20,INT((ROW()-14)/2),0)),"",OFFSET('9. METAS'!$V$20,INT((ROW()-14)/2),0)))</f>
        <v/>
      </c>
      <c r="L201" s="245" t="str">
        <f ca="1">IF(MOD(ROW()-13,2)=0,IF(ISBLANK(OFFSET('12. SEGUIMIENTO 2027'!$P$14,INT((ROW()-13)/2),0)),"",OFFSET('12. SEGUIMIENTO 2027'!$P$14,INT((ROW()-13)/2),0)),IF(ISBLANK(OFFSET('9. METAS'!$W$20,INT((ROW()-14)/2),0)),"",OFFSET('9. METAS'!$W$20,INT((ROW()-14)/2),0)))</f>
        <v/>
      </c>
      <c r="M201" s="246" t="str">
        <f ca="1">IF(MOD(ROW()-13,2)=0,IF(ISBLANK(OFFSET('12. SEGUIMIENTO 2027'!$Q$14,INT((ROW()-13)/2),0)),"",OFFSET('12. SEGUIMIENTO 2027'!$Q$14,INT((ROW()-13)/2),0)),IF(ISBLANK(OFFSET('9. METAS'!$X$20,INT((ROW()-14)/2),0)),"",OFFSET('9. METAS'!$X$20,INT((ROW()-14)/2),0)))</f>
        <v/>
      </c>
      <c r="N201" s="1006" t="str">
        <f t="shared" ref="N201" ca="1" si="184">IFERROR(J201/J202,"ND")</f>
        <v>ND</v>
      </c>
      <c r="O201" s="1008" t="str">
        <f t="shared" ref="O201" ca="1" si="185">IFERROR(((J201+K201+L201)/H201),"ND")</f>
        <v>ND</v>
      </c>
      <c r="P201" s="1010"/>
    </row>
    <row r="202" spans="3:16">
      <c r="C202" s="1025"/>
      <c r="D202" s="1018"/>
      <c r="E202" s="1018"/>
      <c r="F202" s="1021"/>
      <c r="G202" s="1023"/>
      <c r="H202" s="1080"/>
      <c r="I202" s="1012"/>
      <c r="J202" s="244" t="str">
        <f ca="1">IF(MOD(ROW()-13,2)=0,IF(ISBLANK(OFFSET('12. SEGUIMIENTO 2027'!$N$14,INT((ROW()-13)/2),0)),"",OFFSET('12. SEGUIMIENTO 2027'!$N$14,INT((ROW()-13)/2),0)),IF(ISBLANK(OFFSET('9. METAS'!$U$20,INT((ROW()-14)/2),0)),"",OFFSET('9. METAS'!$U$20,INT((ROW()-14)/2),0)))</f>
        <v/>
      </c>
      <c r="K202" s="245" t="str">
        <f ca="1">IF(MOD(ROW()-13,2)=0,IF(ISBLANK(OFFSET('12. SEGUIMIENTO 2027'!$O$14,INT((ROW()-13)/2),0)),"",OFFSET('12. SEGUIMIENTO 2027'!$O$14,INT((ROW()-13)/2),0)),IF(ISBLANK(OFFSET('9. METAS'!$V$20,INT((ROW()-14)/2),0)),"",OFFSET('9. METAS'!$V$20,INT((ROW()-14)/2),0)))</f>
        <v/>
      </c>
      <c r="L202" s="245" t="str">
        <f ca="1">IF(MOD(ROW()-13,2)=0,IF(ISBLANK(OFFSET('12. SEGUIMIENTO 2027'!$P$14,INT((ROW()-13)/2),0)),"",OFFSET('12. SEGUIMIENTO 2027'!$P$14,INT((ROW()-13)/2),0)),IF(ISBLANK(OFFSET('9. METAS'!$W$20,INT((ROW()-14)/2),0)),"",OFFSET('9. METAS'!$W$20,INT((ROW()-14)/2),0)))</f>
        <v/>
      </c>
      <c r="M202" s="246" t="str">
        <f ca="1">IF(MOD(ROW()-13,2)=0,IF(ISBLANK(OFFSET('12. SEGUIMIENTO 2027'!$Q$14,INT((ROW()-13)/2),0)),"",OFFSET('12. SEGUIMIENTO 2027'!$Q$14,INT((ROW()-13)/2),0)),IF(ISBLANK(OFFSET('9. METAS'!$X$20,INT((ROW()-14)/2),0)),"",OFFSET('9. METAS'!$X$20,INT((ROW()-14)/2),0)))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80" t="str">
        <f ca="1">IF(ISBLANK(OFFSET('9. METAS'!$L$20,INT((ROW()-13)/2),0)),"",OFFSET('9. METAS'!$L$20,INT((ROW()-13)/2),0))</f>
        <v/>
      </c>
      <c r="I203" s="1004"/>
      <c r="J203" s="244" t="str">
        <f ca="1">IF(MOD(ROW()-13,2)=0,IF(ISBLANK(OFFSET('12. SEGUIMIENTO 2027'!$N$14,INT((ROW()-13)/2),0)),"",OFFSET('12. SEGUIMIENTO 2027'!$N$14,INT((ROW()-13)/2),0)),IF(ISBLANK(OFFSET('9. METAS'!$U$20,INT((ROW()-14)/2),0)),"",OFFSET('9. METAS'!$U$20,INT((ROW()-14)/2),0)))</f>
        <v/>
      </c>
      <c r="K203" s="245" t="str">
        <f ca="1">IF(MOD(ROW()-13,2)=0,IF(ISBLANK(OFFSET('12. SEGUIMIENTO 2027'!$O$14,INT((ROW()-13)/2),0)),"",OFFSET('12. SEGUIMIENTO 2027'!$O$14,INT((ROW()-13)/2),0)),IF(ISBLANK(OFFSET('9. METAS'!$V$20,INT((ROW()-14)/2),0)),"",OFFSET('9. METAS'!$V$20,INT((ROW()-14)/2),0)))</f>
        <v/>
      </c>
      <c r="L203" s="245" t="str">
        <f ca="1">IF(MOD(ROW()-13,2)=0,IF(ISBLANK(OFFSET('12. SEGUIMIENTO 2027'!$P$14,INT((ROW()-13)/2),0)),"",OFFSET('12. SEGUIMIENTO 2027'!$P$14,INT((ROW()-13)/2),0)),IF(ISBLANK(OFFSET('9. METAS'!$W$20,INT((ROW()-14)/2),0)),"",OFFSET('9. METAS'!$W$20,INT((ROW()-14)/2),0)))</f>
        <v/>
      </c>
      <c r="M203" s="246" t="str">
        <f ca="1">IF(MOD(ROW()-13,2)=0,IF(ISBLANK(OFFSET('12. SEGUIMIENTO 2027'!$Q$14,INT((ROW()-13)/2),0)),"",OFFSET('12. SEGUIMIENTO 2027'!$Q$14,INT((ROW()-13)/2),0)),IF(ISBLANK(OFFSET('9. METAS'!$X$20,INT((ROW()-14)/2),0)),"",OFFSET('9. METAS'!$X$20,INT((ROW()-14)/2),0)))</f>
        <v/>
      </c>
      <c r="N203" s="1006" t="str">
        <f t="shared" ref="N203" ca="1" si="186">IFERROR(J203/J204,"ND")</f>
        <v>ND</v>
      </c>
      <c r="O203" s="1008" t="str">
        <f t="shared" ref="O203" ca="1" si="187">IFERROR(((J203+K203+L203)/H203),"ND")</f>
        <v>ND</v>
      </c>
      <c r="P203" s="1010"/>
    </row>
    <row r="204" spans="3:16">
      <c r="C204" s="1025"/>
      <c r="D204" s="1018"/>
      <c r="E204" s="1018"/>
      <c r="F204" s="1021"/>
      <c r="G204" s="1023"/>
      <c r="H204" s="1080"/>
      <c r="I204" s="1012"/>
      <c r="J204" s="244" t="str">
        <f ca="1">IF(MOD(ROW()-13,2)=0,IF(ISBLANK(OFFSET('12. SEGUIMIENTO 2027'!$N$14,INT((ROW()-13)/2),0)),"",OFFSET('12. SEGUIMIENTO 2027'!$N$14,INT((ROW()-13)/2),0)),IF(ISBLANK(OFFSET('9. METAS'!$U$20,INT((ROW()-14)/2),0)),"",OFFSET('9. METAS'!$U$20,INT((ROW()-14)/2),0)))</f>
        <v/>
      </c>
      <c r="K204" s="245" t="str">
        <f ca="1">IF(MOD(ROW()-13,2)=0,IF(ISBLANK(OFFSET('12. SEGUIMIENTO 2027'!$O$14,INT((ROW()-13)/2),0)),"",OFFSET('12. SEGUIMIENTO 2027'!$O$14,INT((ROW()-13)/2),0)),IF(ISBLANK(OFFSET('9. METAS'!$V$20,INT((ROW()-14)/2),0)),"",OFFSET('9. METAS'!$V$20,INT((ROW()-14)/2),0)))</f>
        <v/>
      </c>
      <c r="L204" s="245" t="str">
        <f ca="1">IF(MOD(ROW()-13,2)=0,IF(ISBLANK(OFFSET('12. SEGUIMIENTO 2027'!$P$14,INT((ROW()-13)/2),0)),"",OFFSET('12. SEGUIMIENTO 2027'!$P$14,INT((ROW()-13)/2),0)),IF(ISBLANK(OFFSET('9. METAS'!$W$20,INT((ROW()-14)/2),0)),"",OFFSET('9. METAS'!$W$20,INT((ROW()-14)/2),0)))</f>
        <v/>
      </c>
      <c r="M204" s="246" t="str">
        <f ca="1">IF(MOD(ROW()-13,2)=0,IF(ISBLANK(OFFSET('12. SEGUIMIENTO 2027'!$Q$14,INT((ROW()-13)/2),0)),"",OFFSET('12. SEGUIMIENTO 2027'!$Q$14,INT((ROW()-13)/2),0)),IF(ISBLANK(OFFSET('9. METAS'!$X$20,INT((ROW()-14)/2),0)),"",OFFSET('9. METAS'!$X$20,INT((ROW()-14)/2),0)))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80" t="str">
        <f ca="1">IF(ISBLANK(OFFSET('9. METAS'!$L$20,INT((ROW()-13)/2),0)),"",OFFSET('9. METAS'!$L$20,INT((ROW()-13)/2),0))</f>
        <v/>
      </c>
      <c r="I205" s="1004"/>
      <c r="J205" s="244" t="str">
        <f ca="1">IF(MOD(ROW()-13,2)=0,IF(ISBLANK(OFFSET('12. SEGUIMIENTO 2027'!$N$14,INT((ROW()-13)/2),0)),"",OFFSET('12. SEGUIMIENTO 2027'!$N$14,INT((ROW()-13)/2),0)),IF(ISBLANK(OFFSET('9. METAS'!$U$20,INT((ROW()-14)/2),0)),"",OFFSET('9. METAS'!$U$20,INT((ROW()-14)/2),0)))</f>
        <v/>
      </c>
      <c r="K205" s="245" t="str">
        <f ca="1">IF(MOD(ROW()-13,2)=0,IF(ISBLANK(OFFSET('12. SEGUIMIENTO 2027'!$O$14,INT((ROW()-13)/2),0)),"",OFFSET('12. SEGUIMIENTO 2027'!$O$14,INT((ROW()-13)/2),0)),IF(ISBLANK(OFFSET('9. METAS'!$V$20,INT((ROW()-14)/2),0)),"",OFFSET('9. METAS'!$V$20,INT((ROW()-14)/2),0)))</f>
        <v/>
      </c>
      <c r="L205" s="245" t="str">
        <f ca="1">IF(MOD(ROW()-13,2)=0,IF(ISBLANK(OFFSET('12. SEGUIMIENTO 2027'!$P$14,INT((ROW()-13)/2),0)),"",OFFSET('12. SEGUIMIENTO 2027'!$P$14,INT((ROW()-13)/2),0)),IF(ISBLANK(OFFSET('9. METAS'!$W$20,INT((ROW()-14)/2),0)),"",OFFSET('9. METAS'!$W$20,INT((ROW()-14)/2),0)))</f>
        <v/>
      </c>
      <c r="M205" s="246" t="str">
        <f ca="1">IF(MOD(ROW()-13,2)=0,IF(ISBLANK(OFFSET('12. SEGUIMIENTO 2027'!$Q$14,INT((ROW()-13)/2),0)),"",OFFSET('12. SEGUIMIENTO 2027'!$Q$14,INT((ROW()-13)/2),0)),IF(ISBLANK(OFFSET('9. METAS'!$X$20,INT((ROW()-14)/2),0)),"",OFFSET('9. METAS'!$X$20,INT((ROW()-14)/2),0)))</f>
        <v/>
      </c>
      <c r="N205" s="1006" t="str">
        <f t="shared" ref="N205" ca="1" si="188">IFERROR(J205/J206,"ND")</f>
        <v>ND</v>
      </c>
      <c r="O205" s="1008" t="str">
        <f t="shared" ref="O205" ca="1" si="189">IFERROR(((J205+K205+L205)/H205),"ND")</f>
        <v>ND</v>
      </c>
      <c r="P205" s="1010"/>
    </row>
    <row r="206" spans="3:16">
      <c r="C206" s="1025"/>
      <c r="D206" s="1018"/>
      <c r="E206" s="1018"/>
      <c r="F206" s="1021"/>
      <c r="G206" s="1023"/>
      <c r="H206" s="1080"/>
      <c r="I206" s="1012"/>
      <c r="J206" s="244" t="str">
        <f ca="1">IF(MOD(ROW()-13,2)=0,IF(ISBLANK(OFFSET('12. SEGUIMIENTO 2027'!$N$14,INT((ROW()-13)/2),0)),"",OFFSET('12. SEGUIMIENTO 2027'!$N$14,INT((ROW()-13)/2),0)),IF(ISBLANK(OFFSET('9. METAS'!$U$20,INT((ROW()-14)/2),0)),"",OFFSET('9. METAS'!$U$20,INT((ROW()-14)/2),0)))</f>
        <v/>
      </c>
      <c r="K206" s="245" t="str">
        <f ca="1">IF(MOD(ROW()-13,2)=0,IF(ISBLANK(OFFSET('12. SEGUIMIENTO 2027'!$O$14,INT((ROW()-13)/2),0)),"",OFFSET('12. SEGUIMIENTO 2027'!$O$14,INT((ROW()-13)/2),0)),IF(ISBLANK(OFFSET('9. METAS'!$V$20,INT((ROW()-14)/2),0)),"",OFFSET('9. METAS'!$V$20,INT((ROW()-14)/2),0)))</f>
        <v/>
      </c>
      <c r="L206" s="245" t="str">
        <f ca="1">IF(MOD(ROW()-13,2)=0,IF(ISBLANK(OFFSET('12. SEGUIMIENTO 2027'!$P$14,INT((ROW()-13)/2),0)),"",OFFSET('12. SEGUIMIENTO 2027'!$P$14,INT((ROW()-13)/2),0)),IF(ISBLANK(OFFSET('9. METAS'!$W$20,INT((ROW()-14)/2),0)),"",OFFSET('9. METAS'!$W$20,INT((ROW()-14)/2),0)))</f>
        <v/>
      </c>
      <c r="M206" s="246" t="str">
        <f ca="1">IF(MOD(ROW()-13,2)=0,IF(ISBLANK(OFFSET('12. SEGUIMIENTO 2027'!$Q$14,INT((ROW()-13)/2),0)),"",OFFSET('12. SEGUIMIENTO 2027'!$Q$14,INT((ROW()-13)/2),0)),IF(ISBLANK(OFFSET('9. METAS'!$X$20,INT((ROW()-14)/2),0)),"",OFFSET('9. METAS'!$X$20,INT((ROW()-14)/2),0)))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80" t="str">
        <f ca="1">IF(ISBLANK(OFFSET('9. METAS'!$L$20,INT((ROW()-13)/2),0)),"",OFFSET('9. METAS'!$L$20,INT((ROW()-13)/2),0))</f>
        <v/>
      </c>
      <c r="I207" s="1004"/>
      <c r="J207" s="244" t="str">
        <f ca="1">IF(MOD(ROW()-13,2)=0,IF(ISBLANK(OFFSET('12. SEGUIMIENTO 2027'!$N$14,INT((ROW()-13)/2),0)),"",OFFSET('12. SEGUIMIENTO 2027'!$N$14,INT((ROW()-13)/2),0)),IF(ISBLANK(OFFSET('9. METAS'!$U$20,INT((ROW()-14)/2),0)),"",OFFSET('9. METAS'!$U$20,INT((ROW()-14)/2),0)))</f>
        <v/>
      </c>
      <c r="K207" s="245" t="str">
        <f ca="1">IF(MOD(ROW()-13,2)=0,IF(ISBLANK(OFFSET('12. SEGUIMIENTO 2027'!$O$14,INT((ROW()-13)/2),0)),"",OFFSET('12. SEGUIMIENTO 2027'!$O$14,INT((ROW()-13)/2),0)),IF(ISBLANK(OFFSET('9. METAS'!$V$20,INT((ROW()-14)/2),0)),"",OFFSET('9. METAS'!$V$20,INT((ROW()-14)/2),0)))</f>
        <v/>
      </c>
      <c r="L207" s="245" t="str">
        <f ca="1">IF(MOD(ROW()-13,2)=0,IF(ISBLANK(OFFSET('12. SEGUIMIENTO 2027'!$P$14,INT((ROW()-13)/2),0)),"",OFFSET('12. SEGUIMIENTO 2027'!$P$14,INT((ROW()-13)/2),0)),IF(ISBLANK(OFFSET('9. METAS'!$W$20,INT((ROW()-14)/2),0)),"",OFFSET('9. METAS'!$W$20,INT((ROW()-14)/2),0)))</f>
        <v/>
      </c>
      <c r="M207" s="246" t="str">
        <f ca="1">IF(MOD(ROW()-13,2)=0,IF(ISBLANK(OFFSET('12. SEGUIMIENTO 2027'!$Q$14,INT((ROW()-13)/2),0)),"",OFFSET('12. SEGUIMIENTO 2027'!$Q$14,INT((ROW()-13)/2),0)),IF(ISBLANK(OFFSET('9. METAS'!$X$20,INT((ROW()-14)/2),0)),"",OFFSET('9. METAS'!$X$20,INT((ROW()-14)/2),0)))</f>
        <v/>
      </c>
      <c r="N207" s="1006" t="str">
        <f t="shared" ref="N207" ca="1" si="190">IFERROR(J207/J208,"ND")</f>
        <v>ND</v>
      </c>
      <c r="O207" s="1008" t="str">
        <f t="shared" ref="O207" ca="1" si="191">IFERROR(((J207+K207+L207)/H207),"ND")</f>
        <v>ND</v>
      </c>
      <c r="P207" s="1010"/>
    </row>
    <row r="208" spans="3:16">
      <c r="C208" s="1025"/>
      <c r="D208" s="1018"/>
      <c r="E208" s="1018"/>
      <c r="F208" s="1021"/>
      <c r="G208" s="1023"/>
      <c r="H208" s="1080"/>
      <c r="I208" s="1012"/>
      <c r="J208" s="244" t="str">
        <f ca="1">IF(MOD(ROW()-13,2)=0,IF(ISBLANK(OFFSET('12. SEGUIMIENTO 2027'!$N$14,INT((ROW()-13)/2),0)),"",OFFSET('12. SEGUIMIENTO 2027'!$N$14,INT((ROW()-13)/2),0)),IF(ISBLANK(OFFSET('9. METAS'!$U$20,INT((ROW()-14)/2),0)),"",OFFSET('9. METAS'!$U$20,INT((ROW()-14)/2),0)))</f>
        <v/>
      </c>
      <c r="K208" s="245" t="str">
        <f ca="1">IF(MOD(ROW()-13,2)=0,IF(ISBLANK(OFFSET('12. SEGUIMIENTO 2027'!$O$14,INT((ROW()-13)/2),0)),"",OFFSET('12. SEGUIMIENTO 2027'!$O$14,INT((ROW()-13)/2),0)),IF(ISBLANK(OFFSET('9. METAS'!$V$20,INT((ROW()-14)/2),0)),"",OFFSET('9. METAS'!$V$20,INT((ROW()-14)/2),0)))</f>
        <v/>
      </c>
      <c r="L208" s="245" t="str">
        <f ca="1">IF(MOD(ROW()-13,2)=0,IF(ISBLANK(OFFSET('12. SEGUIMIENTO 2027'!$P$14,INT((ROW()-13)/2),0)),"",OFFSET('12. SEGUIMIENTO 2027'!$P$14,INT((ROW()-13)/2),0)),IF(ISBLANK(OFFSET('9. METAS'!$W$20,INT((ROW()-14)/2),0)),"",OFFSET('9. METAS'!$W$20,INT((ROW()-14)/2),0)))</f>
        <v/>
      </c>
      <c r="M208" s="246" t="str">
        <f ca="1">IF(MOD(ROW()-13,2)=0,IF(ISBLANK(OFFSET('12. SEGUIMIENTO 2027'!$Q$14,INT((ROW()-13)/2),0)),"",OFFSET('12. SEGUIMIENTO 2027'!$Q$14,INT((ROW()-13)/2),0)),IF(ISBLANK(OFFSET('9. METAS'!$X$20,INT((ROW()-14)/2),0)),"",OFFSET('9. METAS'!$X$20,INT((ROW()-14)/2),0)))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80">
        <f ca="1">IF(ISBLANK(OFFSET('9. METAS'!$L$20,INT((ROW()-13)/2),0)),"",OFFSET('9. METAS'!$L$20,INT((ROW()-13)/2),0))</f>
        <v>100</v>
      </c>
      <c r="I209" s="1004"/>
      <c r="J209" s="244" t="str">
        <f ca="1">IF(MOD(ROW()-13,2)=0,IF(ISBLANK(OFFSET('12. SEGUIMIENTO 2027'!$N$14,INT((ROW()-13)/2),0)),"",OFFSET('12. SEGUIMIENTO 2027'!$N$14,INT((ROW()-13)/2),0)),IF(ISBLANK(OFFSET('9. METAS'!$U$20,INT((ROW()-14)/2),0)),"",OFFSET('9. METAS'!$U$20,INT((ROW()-14)/2),0)))</f>
        <v/>
      </c>
      <c r="K209" s="245" t="str">
        <f ca="1">IF(MOD(ROW()-13,2)=0,IF(ISBLANK(OFFSET('12. SEGUIMIENTO 2027'!$O$14,INT((ROW()-13)/2),0)),"",OFFSET('12. SEGUIMIENTO 2027'!$O$14,INT((ROW()-13)/2),0)),IF(ISBLANK(OFFSET('9. METAS'!$V$20,INT((ROW()-14)/2),0)),"",OFFSET('9. METAS'!$V$20,INT((ROW()-14)/2),0)))</f>
        <v/>
      </c>
      <c r="L209" s="245" t="str">
        <f ca="1">IF(MOD(ROW()-13,2)=0,IF(ISBLANK(OFFSET('12. SEGUIMIENTO 2027'!$P$14,INT((ROW()-13)/2),0)),"",OFFSET('12. SEGUIMIENTO 2027'!$P$14,INT((ROW()-13)/2),0)),IF(ISBLANK(OFFSET('9. METAS'!$W$20,INT((ROW()-14)/2),0)),"",OFFSET('9. METAS'!$W$20,INT((ROW()-14)/2),0)))</f>
        <v/>
      </c>
      <c r="M209" s="246" t="str">
        <f ca="1">IF(MOD(ROW()-13,2)=0,IF(ISBLANK(OFFSET('12. SEGUIMIENTO 2027'!$Q$14,INT((ROW()-13)/2),0)),"",OFFSET('12. SEGUIMIENTO 2027'!$Q$14,INT((ROW()-13)/2),0)),IF(ISBLANK(OFFSET('9. METAS'!$X$20,INT((ROW()-14)/2),0)),"",OFFSET('9. METAS'!$X$20,INT((ROW()-14)/2),0)))</f>
        <v/>
      </c>
      <c r="N209" s="1006" t="str">
        <f t="shared" ref="N209" ca="1" si="192">IFERROR(J209/J210,"ND")</f>
        <v>ND</v>
      </c>
      <c r="O209" s="1008" t="str">
        <f t="shared" ref="O209" ca="1" si="193">IFERROR(((J209+K209+L209)/H209),"ND")</f>
        <v>ND</v>
      </c>
      <c r="P209" s="1010"/>
    </row>
    <row r="210" spans="3:16">
      <c r="C210" s="1025"/>
      <c r="D210" s="1018"/>
      <c r="E210" s="1018"/>
      <c r="F210" s="1021"/>
      <c r="G210" s="1023"/>
      <c r="H210" s="1080"/>
      <c r="I210" s="1012"/>
      <c r="J210" s="244">
        <f ca="1">IF(MOD(ROW()-13,2)=0,IF(ISBLANK(OFFSET('12. SEGUIMIENTO 2027'!$N$14,INT((ROW()-13)/2),0)),"",OFFSET('12. SEGUIMIENTO 2027'!$N$14,INT((ROW()-13)/2),0)),IF(ISBLANK(OFFSET('9. METAS'!$U$20,INT((ROW()-14)/2),0)),"",OFFSET('9. METAS'!$U$20,INT((ROW()-14)/2),0)))</f>
        <v>25</v>
      </c>
      <c r="K210" s="245">
        <f ca="1">IF(MOD(ROW()-13,2)=0,IF(ISBLANK(OFFSET('12. SEGUIMIENTO 2027'!$O$14,INT((ROW()-13)/2),0)),"",OFFSET('12. SEGUIMIENTO 2027'!$O$14,INT((ROW()-13)/2),0)),IF(ISBLANK(OFFSET('9. METAS'!$V$20,INT((ROW()-14)/2),0)),"",OFFSET('9. METAS'!$V$20,INT((ROW()-14)/2),0)))</f>
        <v>25</v>
      </c>
      <c r="L210" s="245">
        <f ca="1">IF(MOD(ROW()-13,2)=0,IF(ISBLANK(OFFSET('12. SEGUIMIENTO 2027'!$P$14,INT((ROW()-13)/2),0)),"",OFFSET('12. SEGUIMIENTO 2027'!$P$14,INT((ROW()-13)/2),0)),IF(ISBLANK(OFFSET('9. METAS'!$W$20,INT((ROW()-14)/2),0)),"",OFFSET('9. METAS'!$W$20,INT((ROW()-14)/2),0)))</f>
        <v>25</v>
      </c>
      <c r="M210" s="246">
        <f ca="1">IF(MOD(ROW()-13,2)=0,IF(ISBLANK(OFFSET('12. SEGUIMIENTO 2027'!$Q$14,INT((ROW()-13)/2),0)),"",OFFSET('12. SEGUIMIENTO 2027'!$Q$14,INT((ROW()-13)/2),0)),IF(ISBLANK(OFFSET('9. METAS'!$X$20,INT((ROW()-14)/2),0)),"",OFFSET('9. METAS'!$X$20,INT((ROW()-14)/2),0)))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80">
        <f ca="1">IF(ISBLANK(OFFSET('9. METAS'!$L$20,INT((ROW()-13)/2),0)),"",OFFSET('9. METAS'!$L$20,INT((ROW()-13)/2),0))</f>
        <v>1490</v>
      </c>
      <c r="I211" s="1004"/>
      <c r="J211" s="244" t="str">
        <f ca="1">IF(MOD(ROW()-13,2)=0,IF(ISBLANK(OFFSET('12. SEGUIMIENTO 2027'!$N$14,INT((ROW()-13)/2),0)),"",OFFSET('12. SEGUIMIENTO 2027'!$N$14,INT((ROW()-13)/2),0)),IF(ISBLANK(OFFSET('9. METAS'!$U$20,INT((ROW()-14)/2),0)),"",OFFSET('9. METAS'!$U$20,INT((ROW()-14)/2),0)))</f>
        <v/>
      </c>
      <c r="K211" s="245" t="str">
        <f ca="1">IF(MOD(ROW()-13,2)=0,IF(ISBLANK(OFFSET('12. SEGUIMIENTO 2027'!$O$14,INT((ROW()-13)/2),0)),"",OFFSET('12. SEGUIMIENTO 2027'!$O$14,INT((ROW()-13)/2),0)),IF(ISBLANK(OFFSET('9. METAS'!$V$20,INT((ROW()-14)/2),0)),"",OFFSET('9. METAS'!$V$20,INT((ROW()-14)/2),0)))</f>
        <v/>
      </c>
      <c r="L211" s="245" t="str">
        <f ca="1">IF(MOD(ROW()-13,2)=0,IF(ISBLANK(OFFSET('12. SEGUIMIENTO 2027'!$P$14,INT((ROW()-13)/2),0)),"",OFFSET('12. SEGUIMIENTO 2027'!$P$14,INT((ROW()-13)/2),0)),IF(ISBLANK(OFFSET('9. METAS'!$W$20,INT((ROW()-14)/2),0)),"",OFFSET('9. METAS'!$W$20,INT((ROW()-14)/2),0)))</f>
        <v/>
      </c>
      <c r="M211" s="246" t="str">
        <f ca="1">IF(MOD(ROW()-13,2)=0,IF(ISBLANK(OFFSET('12. SEGUIMIENTO 2027'!$Q$14,INT((ROW()-13)/2),0)),"",OFFSET('12. SEGUIMIENTO 2027'!$Q$14,INT((ROW()-13)/2),0)),IF(ISBLANK(OFFSET('9. METAS'!$X$20,INT((ROW()-14)/2),0)),"",OFFSET('9. METAS'!$X$20,INT((ROW()-14)/2),0)))</f>
        <v/>
      </c>
      <c r="N211" s="1006" t="str">
        <f t="shared" ref="N211" ca="1" si="194">IFERROR(J211/J212,"ND")</f>
        <v>ND</v>
      </c>
      <c r="O211" s="1008" t="str">
        <f t="shared" ref="O211" ca="1" si="195">IFERROR(((J211+K211+L211)/H211),"ND")</f>
        <v>ND</v>
      </c>
      <c r="P211" s="1010"/>
    </row>
    <row r="212" spans="3:16">
      <c r="C212" s="1025"/>
      <c r="D212" s="1018"/>
      <c r="E212" s="1018"/>
      <c r="F212" s="1021"/>
      <c r="G212" s="1023"/>
      <c r="H212" s="1080"/>
      <c r="I212" s="1012"/>
      <c r="J212" s="244">
        <f ca="1">IF(MOD(ROW()-13,2)=0,IF(ISBLANK(OFFSET('12. SEGUIMIENTO 2027'!$N$14,INT((ROW()-13)/2),0)),"",OFFSET('12. SEGUIMIENTO 2027'!$N$14,INT((ROW()-13)/2),0)),IF(ISBLANK(OFFSET('9. METAS'!$U$20,INT((ROW()-14)/2),0)),"",OFFSET('9. METAS'!$U$20,INT((ROW()-14)/2),0)))</f>
        <v>372</v>
      </c>
      <c r="K212" s="245">
        <f ca="1">IF(MOD(ROW()-13,2)=0,IF(ISBLANK(OFFSET('12. SEGUIMIENTO 2027'!$O$14,INT((ROW()-13)/2),0)),"",OFFSET('12. SEGUIMIENTO 2027'!$O$14,INT((ROW()-13)/2),0)),IF(ISBLANK(OFFSET('9. METAS'!$V$20,INT((ROW()-14)/2),0)),"",OFFSET('9. METAS'!$V$20,INT((ROW()-14)/2),0)))</f>
        <v>383</v>
      </c>
      <c r="L212" s="245">
        <f ca="1">IF(MOD(ROW()-13,2)=0,IF(ISBLANK(OFFSET('12. SEGUIMIENTO 2027'!$P$14,INT((ROW()-13)/2),0)),"",OFFSET('12. SEGUIMIENTO 2027'!$P$14,INT((ROW()-13)/2),0)),IF(ISBLANK(OFFSET('9. METAS'!$W$20,INT((ROW()-14)/2),0)),"",OFFSET('9. METAS'!$W$20,INT((ROW()-14)/2),0)))</f>
        <v>383</v>
      </c>
      <c r="M212" s="246">
        <f ca="1">IF(MOD(ROW()-13,2)=0,IF(ISBLANK(OFFSET('12. SEGUIMIENTO 2027'!$Q$14,INT((ROW()-13)/2),0)),"",OFFSET('12. SEGUIMIENTO 2027'!$Q$14,INT((ROW()-13)/2),0)),IF(ISBLANK(OFFSET('9. METAS'!$X$20,INT((ROW()-14)/2),0)),"",OFFSET('9. METAS'!$X$20,INT((ROW()-14)/2),0)))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80" t="str">
        <f ca="1">IF(ISBLANK(OFFSET('9. METAS'!$L$20,INT((ROW()-13)/2),0)),"",OFFSET('9. METAS'!$L$20,INT((ROW()-13)/2),0))</f>
        <v/>
      </c>
      <c r="I213" s="1004"/>
      <c r="J213" s="244" t="str">
        <f ca="1">IF(MOD(ROW()-13,2)=0,IF(ISBLANK(OFFSET('12. SEGUIMIENTO 2027'!$N$14,INT((ROW()-13)/2),0)),"",OFFSET('12. SEGUIMIENTO 2027'!$N$14,INT((ROW()-13)/2),0)),IF(ISBLANK(OFFSET('9. METAS'!$U$20,INT((ROW()-14)/2),0)),"",OFFSET('9. METAS'!$U$20,INT((ROW()-14)/2),0)))</f>
        <v/>
      </c>
      <c r="K213" s="245" t="str">
        <f ca="1">IF(MOD(ROW()-13,2)=0,IF(ISBLANK(OFFSET('12. SEGUIMIENTO 2027'!$O$14,INT((ROW()-13)/2),0)),"",OFFSET('12. SEGUIMIENTO 2027'!$O$14,INT((ROW()-13)/2),0)),IF(ISBLANK(OFFSET('9. METAS'!$V$20,INT((ROW()-14)/2),0)),"",OFFSET('9. METAS'!$V$20,INT((ROW()-14)/2),0)))</f>
        <v/>
      </c>
      <c r="L213" s="245" t="str">
        <f ca="1">IF(MOD(ROW()-13,2)=0,IF(ISBLANK(OFFSET('12. SEGUIMIENTO 2027'!$P$14,INT((ROW()-13)/2),0)),"",OFFSET('12. SEGUIMIENTO 2027'!$P$14,INT((ROW()-13)/2),0)),IF(ISBLANK(OFFSET('9. METAS'!$W$20,INT((ROW()-14)/2),0)),"",OFFSET('9. METAS'!$W$20,INT((ROW()-14)/2),0)))</f>
        <v/>
      </c>
      <c r="M213" s="246" t="str">
        <f ca="1">IF(MOD(ROW()-13,2)=0,IF(ISBLANK(OFFSET('12. SEGUIMIENTO 2027'!$Q$14,INT((ROW()-13)/2),0)),"",OFFSET('12. SEGUIMIENTO 2027'!$Q$14,INT((ROW()-13)/2),0)),IF(ISBLANK(OFFSET('9. METAS'!$X$20,INT((ROW()-14)/2),0)),"",OFFSET('9. METAS'!$X$20,INT((ROW()-14)/2),0)))</f>
        <v/>
      </c>
      <c r="N213" s="1006" t="str">
        <f t="shared" ref="N213" ca="1" si="196">IFERROR(J213/J214,"ND")</f>
        <v>ND</v>
      </c>
      <c r="O213" s="1008" t="str">
        <f t="shared" ref="O213" ca="1" si="197">IFERROR(((J213+K213+L213)/H213),"ND")</f>
        <v>ND</v>
      </c>
      <c r="P213" s="1010"/>
    </row>
    <row r="214" spans="3:16">
      <c r="C214" s="1025"/>
      <c r="D214" s="1018"/>
      <c r="E214" s="1018"/>
      <c r="F214" s="1021"/>
      <c r="G214" s="1023"/>
      <c r="H214" s="1080"/>
      <c r="I214" s="1012"/>
      <c r="J214" s="244" t="str">
        <f ca="1">IF(MOD(ROW()-13,2)=0,IF(ISBLANK(OFFSET('12. SEGUIMIENTO 2027'!$N$14,INT((ROW()-13)/2),0)),"",OFFSET('12. SEGUIMIENTO 2027'!$N$14,INT((ROW()-13)/2),0)),IF(ISBLANK(OFFSET('9. METAS'!$U$20,INT((ROW()-14)/2),0)),"",OFFSET('9. METAS'!$U$20,INT((ROW()-14)/2),0)))</f>
        <v/>
      </c>
      <c r="K214" s="245" t="str">
        <f ca="1">IF(MOD(ROW()-13,2)=0,IF(ISBLANK(OFFSET('12. SEGUIMIENTO 2027'!$O$14,INT((ROW()-13)/2),0)),"",OFFSET('12. SEGUIMIENTO 2027'!$O$14,INT((ROW()-13)/2),0)),IF(ISBLANK(OFFSET('9. METAS'!$V$20,INT((ROW()-14)/2),0)),"",OFFSET('9. METAS'!$V$20,INT((ROW()-14)/2),0)))</f>
        <v/>
      </c>
      <c r="L214" s="245" t="str">
        <f ca="1">IF(MOD(ROW()-13,2)=0,IF(ISBLANK(OFFSET('12. SEGUIMIENTO 2027'!$P$14,INT((ROW()-13)/2),0)),"",OFFSET('12. SEGUIMIENTO 2027'!$P$14,INT((ROW()-13)/2),0)),IF(ISBLANK(OFFSET('9. METAS'!$W$20,INT((ROW()-14)/2),0)),"",OFFSET('9. METAS'!$W$20,INT((ROW()-14)/2),0)))</f>
        <v/>
      </c>
      <c r="M214" s="246" t="str">
        <f ca="1">IF(MOD(ROW()-13,2)=0,IF(ISBLANK(OFFSET('12. SEGUIMIENTO 2027'!$Q$14,INT((ROW()-13)/2),0)),"",OFFSET('12. SEGUIMIENTO 2027'!$Q$14,INT((ROW()-13)/2),0)),IF(ISBLANK(OFFSET('9. METAS'!$X$20,INT((ROW()-14)/2),0)),"",OFFSET('9. METAS'!$X$20,INT((ROW()-14)/2),0)))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80" t="str">
        <f ca="1">IF(ISBLANK(OFFSET('9. METAS'!$L$20,INT((ROW()-13)/2),0)),"",OFFSET('9. METAS'!$L$20,INT((ROW()-13)/2),0))</f>
        <v/>
      </c>
      <c r="I215" s="1004"/>
      <c r="J215" s="244" t="str">
        <f ca="1">IF(MOD(ROW()-13,2)=0,IF(ISBLANK(OFFSET('12. SEGUIMIENTO 2027'!$N$14,INT((ROW()-13)/2),0)),"",OFFSET('12. SEGUIMIENTO 2027'!$N$14,INT((ROW()-13)/2),0)),IF(ISBLANK(OFFSET('9. METAS'!$U$20,INT((ROW()-14)/2),0)),"",OFFSET('9. METAS'!$U$20,INT((ROW()-14)/2),0)))</f>
        <v/>
      </c>
      <c r="K215" s="245" t="str">
        <f ca="1">IF(MOD(ROW()-13,2)=0,IF(ISBLANK(OFFSET('12. SEGUIMIENTO 2027'!$O$14,INT((ROW()-13)/2),0)),"",OFFSET('12. SEGUIMIENTO 2027'!$O$14,INT((ROW()-13)/2),0)),IF(ISBLANK(OFFSET('9. METAS'!$V$20,INT((ROW()-14)/2),0)),"",OFFSET('9. METAS'!$V$20,INT((ROW()-14)/2),0)))</f>
        <v/>
      </c>
      <c r="L215" s="245" t="str">
        <f ca="1">IF(MOD(ROW()-13,2)=0,IF(ISBLANK(OFFSET('12. SEGUIMIENTO 2027'!$P$14,INT((ROW()-13)/2),0)),"",OFFSET('12. SEGUIMIENTO 2027'!$P$14,INT((ROW()-13)/2),0)),IF(ISBLANK(OFFSET('9. METAS'!$W$20,INT((ROW()-14)/2),0)),"",OFFSET('9. METAS'!$W$20,INT((ROW()-14)/2),0)))</f>
        <v/>
      </c>
      <c r="M215" s="246" t="str">
        <f ca="1">IF(MOD(ROW()-13,2)=0,IF(ISBLANK(OFFSET('12. SEGUIMIENTO 2027'!$Q$14,INT((ROW()-13)/2),0)),"",OFFSET('12. SEGUIMIENTO 2027'!$Q$14,INT((ROW()-13)/2),0)),IF(ISBLANK(OFFSET('9. METAS'!$X$20,INT((ROW()-14)/2),0)),"",OFFSET('9. METAS'!$X$20,INT((ROW()-14)/2),0)))</f>
        <v/>
      </c>
      <c r="N215" s="1006" t="str">
        <f t="shared" ref="N215" ca="1" si="198">IFERROR(J215/J216,"ND")</f>
        <v>ND</v>
      </c>
      <c r="O215" s="1008" t="str">
        <f t="shared" ref="O215" ca="1" si="199">IFERROR(((J215+K215+L215)/H215),"ND")</f>
        <v>ND</v>
      </c>
      <c r="P215" s="1010"/>
    </row>
    <row r="216" spans="3:16">
      <c r="C216" s="1025"/>
      <c r="D216" s="1018"/>
      <c r="E216" s="1018"/>
      <c r="F216" s="1021"/>
      <c r="G216" s="1023"/>
      <c r="H216" s="1080"/>
      <c r="I216" s="1012"/>
      <c r="J216" s="244" t="str">
        <f ca="1">IF(MOD(ROW()-13,2)=0,IF(ISBLANK(OFFSET('12. SEGUIMIENTO 2027'!$N$14,INT((ROW()-13)/2),0)),"",OFFSET('12. SEGUIMIENTO 2027'!$N$14,INT((ROW()-13)/2),0)),IF(ISBLANK(OFFSET('9. METAS'!$U$20,INT((ROW()-14)/2),0)),"",OFFSET('9. METAS'!$U$20,INT((ROW()-14)/2),0)))</f>
        <v/>
      </c>
      <c r="K216" s="245" t="str">
        <f ca="1">IF(MOD(ROW()-13,2)=0,IF(ISBLANK(OFFSET('12. SEGUIMIENTO 2027'!$O$14,INT((ROW()-13)/2),0)),"",OFFSET('12. SEGUIMIENTO 2027'!$O$14,INT((ROW()-13)/2),0)),IF(ISBLANK(OFFSET('9. METAS'!$V$20,INT((ROW()-14)/2),0)),"",OFFSET('9. METAS'!$V$20,INT((ROW()-14)/2),0)))</f>
        <v/>
      </c>
      <c r="L216" s="245" t="str">
        <f ca="1">IF(MOD(ROW()-13,2)=0,IF(ISBLANK(OFFSET('12. SEGUIMIENTO 2027'!$P$14,INT((ROW()-13)/2),0)),"",OFFSET('12. SEGUIMIENTO 2027'!$P$14,INT((ROW()-13)/2),0)),IF(ISBLANK(OFFSET('9. METAS'!$W$20,INT((ROW()-14)/2),0)),"",OFFSET('9. METAS'!$W$20,INT((ROW()-14)/2),0)))</f>
        <v/>
      </c>
      <c r="M216" s="246" t="str">
        <f ca="1">IF(MOD(ROW()-13,2)=0,IF(ISBLANK(OFFSET('12. SEGUIMIENTO 2027'!$Q$14,INT((ROW()-13)/2),0)),"",OFFSET('12. SEGUIMIENTO 2027'!$Q$14,INT((ROW()-13)/2),0)),IF(ISBLANK(OFFSET('9. METAS'!$X$20,INT((ROW()-14)/2),0)),"",OFFSET('9. METAS'!$X$20,INT((ROW()-14)/2),0)))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80" t="str">
        <f ca="1">IF(ISBLANK(OFFSET('9. METAS'!$L$20,INT((ROW()-13)/2),0)),"",OFFSET('9. METAS'!$L$20,INT((ROW()-13)/2),0))</f>
        <v/>
      </c>
      <c r="I217" s="1004"/>
      <c r="J217" s="244" t="str">
        <f ca="1">IF(MOD(ROW()-13,2)=0,IF(ISBLANK(OFFSET('12. SEGUIMIENTO 2027'!$N$14,INT((ROW()-13)/2),0)),"",OFFSET('12. SEGUIMIENTO 2027'!$N$14,INT((ROW()-13)/2),0)),IF(ISBLANK(OFFSET('9. METAS'!$U$20,INT((ROW()-14)/2),0)),"",OFFSET('9. METAS'!$U$20,INT((ROW()-14)/2),0)))</f>
        <v/>
      </c>
      <c r="K217" s="245" t="str">
        <f ca="1">IF(MOD(ROW()-13,2)=0,IF(ISBLANK(OFFSET('12. SEGUIMIENTO 2027'!$O$14,INT((ROW()-13)/2),0)),"",OFFSET('12. SEGUIMIENTO 2027'!$O$14,INT((ROW()-13)/2),0)),IF(ISBLANK(OFFSET('9. METAS'!$V$20,INT((ROW()-14)/2),0)),"",OFFSET('9. METAS'!$V$20,INT((ROW()-14)/2),0)))</f>
        <v/>
      </c>
      <c r="L217" s="245" t="str">
        <f ca="1">IF(MOD(ROW()-13,2)=0,IF(ISBLANK(OFFSET('12. SEGUIMIENTO 2027'!$P$14,INT((ROW()-13)/2),0)),"",OFFSET('12. SEGUIMIENTO 2027'!$P$14,INT((ROW()-13)/2),0)),IF(ISBLANK(OFFSET('9. METAS'!$W$20,INT((ROW()-14)/2),0)),"",OFFSET('9. METAS'!$W$20,INT((ROW()-14)/2),0)))</f>
        <v/>
      </c>
      <c r="M217" s="246" t="str">
        <f ca="1">IF(MOD(ROW()-13,2)=0,IF(ISBLANK(OFFSET('12. SEGUIMIENTO 2027'!$Q$14,INT((ROW()-13)/2),0)),"",OFFSET('12. SEGUIMIENTO 2027'!$Q$14,INT((ROW()-13)/2),0)),IF(ISBLANK(OFFSET('9. METAS'!$X$20,INT((ROW()-14)/2),0)),"",OFFSET('9. METAS'!$X$20,INT((ROW()-14)/2),0)))</f>
        <v/>
      </c>
      <c r="N217" s="1006" t="str">
        <f t="shared" ref="N217" ca="1" si="200">IFERROR(J217/J218,"ND")</f>
        <v>ND</v>
      </c>
      <c r="O217" s="1008" t="str">
        <f t="shared" ref="O217" ca="1" si="201">IFERROR(((J217+K217+L217)/H217),"ND")</f>
        <v>ND</v>
      </c>
      <c r="P217" s="1010"/>
    </row>
    <row r="218" spans="3:16">
      <c r="C218" s="1025"/>
      <c r="D218" s="1018"/>
      <c r="E218" s="1018"/>
      <c r="F218" s="1021"/>
      <c r="G218" s="1023"/>
      <c r="H218" s="1080"/>
      <c r="I218" s="1012"/>
      <c r="J218" s="244" t="str">
        <f ca="1">IF(MOD(ROW()-13,2)=0,IF(ISBLANK(OFFSET('12. SEGUIMIENTO 2027'!$N$14,INT((ROW()-13)/2),0)),"",OFFSET('12. SEGUIMIENTO 2027'!$N$14,INT((ROW()-13)/2),0)),IF(ISBLANK(OFFSET('9. METAS'!$U$20,INT((ROW()-14)/2),0)),"",OFFSET('9. METAS'!$U$20,INT((ROW()-14)/2),0)))</f>
        <v/>
      </c>
      <c r="K218" s="245" t="str">
        <f ca="1">IF(MOD(ROW()-13,2)=0,IF(ISBLANK(OFFSET('12. SEGUIMIENTO 2027'!$O$14,INT((ROW()-13)/2),0)),"",OFFSET('12. SEGUIMIENTO 2027'!$O$14,INT((ROW()-13)/2),0)),IF(ISBLANK(OFFSET('9. METAS'!$V$20,INT((ROW()-14)/2),0)),"",OFFSET('9. METAS'!$V$20,INT((ROW()-14)/2),0)))</f>
        <v/>
      </c>
      <c r="L218" s="245" t="str">
        <f ca="1">IF(MOD(ROW()-13,2)=0,IF(ISBLANK(OFFSET('12. SEGUIMIENTO 2027'!$P$14,INT((ROW()-13)/2),0)),"",OFFSET('12. SEGUIMIENTO 2027'!$P$14,INT((ROW()-13)/2),0)),IF(ISBLANK(OFFSET('9. METAS'!$W$20,INT((ROW()-14)/2),0)),"",OFFSET('9. METAS'!$W$20,INT((ROW()-14)/2),0)))</f>
        <v/>
      </c>
      <c r="M218" s="246" t="str">
        <f ca="1">IF(MOD(ROW()-13,2)=0,IF(ISBLANK(OFFSET('12. SEGUIMIENTO 2027'!$Q$14,INT((ROW()-13)/2),0)),"",OFFSET('12. SEGUIMIENTO 2027'!$Q$14,INT((ROW()-13)/2),0)),IF(ISBLANK(OFFSET('9. METAS'!$X$20,INT((ROW()-14)/2),0)),"",OFFSET('9. METAS'!$X$20,INT((ROW()-14)/2),0)))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80" t="str">
        <f ca="1">IF(ISBLANK(OFFSET('9. METAS'!$L$20,INT((ROW()-13)/2),0)),"",OFFSET('9. METAS'!$L$20,INT((ROW()-13)/2),0))</f>
        <v/>
      </c>
      <c r="I219" s="1004"/>
      <c r="J219" s="244" t="str">
        <f ca="1">IF(MOD(ROW()-13,2)=0,IF(ISBLANK(OFFSET('12. SEGUIMIENTO 2027'!$N$14,INT((ROW()-13)/2),0)),"",OFFSET('12. SEGUIMIENTO 2027'!$N$14,INT((ROW()-13)/2),0)),IF(ISBLANK(OFFSET('9. METAS'!$U$20,INT((ROW()-14)/2),0)),"",OFFSET('9. METAS'!$U$20,INT((ROW()-14)/2),0)))</f>
        <v/>
      </c>
      <c r="K219" s="245" t="str">
        <f ca="1">IF(MOD(ROW()-13,2)=0,IF(ISBLANK(OFFSET('12. SEGUIMIENTO 2027'!$O$14,INT((ROW()-13)/2),0)),"",OFFSET('12. SEGUIMIENTO 2027'!$O$14,INT((ROW()-13)/2),0)),IF(ISBLANK(OFFSET('9. METAS'!$V$20,INT((ROW()-14)/2),0)),"",OFFSET('9. METAS'!$V$20,INT((ROW()-14)/2),0)))</f>
        <v/>
      </c>
      <c r="L219" s="245" t="str">
        <f ca="1">IF(MOD(ROW()-13,2)=0,IF(ISBLANK(OFFSET('12. SEGUIMIENTO 2027'!$P$14,INT((ROW()-13)/2),0)),"",OFFSET('12. SEGUIMIENTO 2027'!$P$14,INT((ROW()-13)/2),0)),IF(ISBLANK(OFFSET('9. METAS'!$W$20,INT((ROW()-14)/2),0)),"",OFFSET('9. METAS'!$W$20,INT((ROW()-14)/2),0)))</f>
        <v/>
      </c>
      <c r="M219" s="246" t="str">
        <f ca="1">IF(MOD(ROW()-13,2)=0,IF(ISBLANK(OFFSET('12. SEGUIMIENTO 2027'!$Q$14,INT((ROW()-13)/2),0)),"",OFFSET('12. SEGUIMIENTO 2027'!$Q$14,INT((ROW()-13)/2),0)),IF(ISBLANK(OFFSET('9. METAS'!$X$20,INT((ROW()-14)/2),0)),"",OFFSET('9. METAS'!$X$20,INT((ROW()-14)/2),0)))</f>
        <v/>
      </c>
      <c r="N219" s="1006" t="str">
        <f t="shared" ref="N219" ca="1" si="202">IFERROR(J219/J220,"ND")</f>
        <v>ND</v>
      </c>
      <c r="O219" s="1008" t="str">
        <f t="shared" ref="O219" ca="1" si="203">IFERROR(((J219+K219+L219)/H219),"ND")</f>
        <v>ND</v>
      </c>
      <c r="P219" s="1010"/>
    </row>
    <row r="220" spans="3:16">
      <c r="C220" s="1025"/>
      <c r="D220" s="1018"/>
      <c r="E220" s="1018"/>
      <c r="F220" s="1021"/>
      <c r="G220" s="1023"/>
      <c r="H220" s="1080"/>
      <c r="I220" s="1012"/>
      <c r="J220" s="244" t="str">
        <f ca="1">IF(MOD(ROW()-13,2)=0,IF(ISBLANK(OFFSET('12. SEGUIMIENTO 2027'!$N$14,INT((ROW()-13)/2),0)),"",OFFSET('12. SEGUIMIENTO 2027'!$N$14,INT((ROW()-13)/2),0)),IF(ISBLANK(OFFSET('9. METAS'!$U$20,INT((ROW()-14)/2),0)),"",OFFSET('9. METAS'!$U$20,INT((ROW()-14)/2),0)))</f>
        <v/>
      </c>
      <c r="K220" s="245" t="str">
        <f ca="1">IF(MOD(ROW()-13,2)=0,IF(ISBLANK(OFFSET('12. SEGUIMIENTO 2027'!$O$14,INT((ROW()-13)/2),0)),"",OFFSET('12. SEGUIMIENTO 2027'!$O$14,INT((ROW()-13)/2),0)),IF(ISBLANK(OFFSET('9. METAS'!$V$20,INT((ROW()-14)/2),0)),"",OFFSET('9. METAS'!$V$20,INT((ROW()-14)/2),0)))</f>
        <v/>
      </c>
      <c r="L220" s="245" t="str">
        <f ca="1">IF(MOD(ROW()-13,2)=0,IF(ISBLANK(OFFSET('12. SEGUIMIENTO 2027'!$P$14,INT((ROW()-13)/2),0)),"",OFFSET('12. SEGUIMIENTO 2027'!$P$14,INT((ROW()-13)/2),0)),IF(ISBLANK(OFFSET('9. METAS'!$W$20,INT((ROW()-14)/2),0)),"",OFFSET('9. METAS'!$W$20,INT((ROW()-14)/2),0)))</f>
        <v/>
      </c>
      <c r="M220" s="246" t="str">
        <f ca="1">IF(MOD(ROW()-13,2)=0,IF(ISBLANK(OFFSET('12. SEGUIMIENTO 2027'!$Q$14,INT((ROW()-13)/2),0)),"",OFFSET('12. SEGUIMIENTO 2027'!$Q$14,INT((ROW()-13)/2),0)),IF(ISBLANK(OFFSET('9. METAS'!$X$20,INT((ROW()-14)/2),0)),"",OFFSET('9. METAS'!$X$20,INT((ROW()-14)/2),0)))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80">
        <f ca="1">IF(ISBLANK(OFFSET('9. METAS'!$L$20,INT((ROW()-13)/2),0)),"",OFFSET('9. METAS'!$L$20,INT((ROW()-13)/2),0))</f>
        <v>100</v>
      </c>
      <c r="I221" s="1004"/>
      <c r="J221" s="244" t="str">
        <f ca="1">IF(MOD(ROW()-13,2)=0,IF(ISBLANK(OFFSET('12. SEGUIMIENTO 2027'!$N$14,INT((ROW()-13)/2),0)),"",OFFSET('12. SEGUIMIENTO 2027'!$N$14,INT((ROW()-13)/2),0)),IF(ISBLANK(OFFSET('9. METAS'!$U$20,INT((ROW()-14)/2),0)),"",OFFSET('9. METAS'!$U$20,INT((ROW()-14)/2),0)))</f>
        <v/>
      </c>
      <c r="K221" s="245" t="str">
        <f ca="1">IF(MOD(ROW()-13,2)=0,IF(ISBLANK(OFFSET('12. SEGUIMIENTO 2027'!$O$14,INT((ROW()-13)/2),0)),"",OFFSET('12. SEGUIMIENTO 2027'!$O$14,INT((ROW()-13)/2),0)),IF(ISBLANK(OFFSET('9. METAS'!$V$20,INT((ROW()-14)/2),0)),"",OFFSET('9. METAS'!$V$20,INT((ROW()-14)/2),0)))</f>
        <v/>
      </c>
      <c r="L221" s="245" t="str">
        <f ca="1">IF(MOD(ROW()-13,2)=0,IF(ISBLANK(OFFSET('12. SEGUIMIENTO 2027'!$P$14,INT((ROW()-13)/2),0)),"",OFFSET('12. SEGUIMIENTO 2027'!$P$14,INT((ROW()-13)/2),0)),IF(ISBLANK(OFFSET('9. METAS'!$W$20,INT((ROW()-14)/2),0)),"",OFFSET('9. METAS'!$W$20,INT((ROW()-14)/2),0)))</f>
        <v/>
      </c>
      <c r="M221" s="246" t="str">
        <f ca="1">IF(MOD(ROW()-13,2)=0,IF(ISBLANK(OFFSET('12. SEGUIMIENTO 2027'!$Q$14,INT((ROW()-13)/2),0)),"",OFFSET('12. SEGUIMIENTO 2027'!$Q$14,INT((ROW()-13)/2),0)),IF(ISBLANK(OFFSET('9. METAS'!$X$20,INT((ROW()-14)/2),0)),"",OFFSET('9. METAS'!$X$20,INT((ROW()-14)/2),0)))</f>
        <v/>
      </c>
      <c r="N221" s="1006" t="str">
        <f t="shared" ref="N221" ca="1" si="204">IFERROR(J221/J222,"ND")</f>
        <v>ND</v>
      </c>
      <c r="O221" s="1008" t="str">
        <f t="shared" ref="O221" ca="1" si="205">IFERROR(((J221+K221+L221)/H221),"ND")</f>
        <v>ND</v>
      </c>
      <c r="P221" s="1010"/>
    </row>
    <row r="222" spans="3:16">
      <c r="C222" s="1025"/>
      <c r="D222" s="1018"/>
      <c r="E222" s="1018"/>
      <c r="F222" s="1021"/>
      <c r="G222" s="1023"/>
      <c r="H222" s="1080"/>
      <c r="I222" s="1012"/>
      <c r="J222" s="244">
        <f ca="1">IF(MOD(ROW()-13,2)=0,IF(ISBLANK(OFFSET('12. SEGUIMIENTO 2027'!$N$14,INT((ROW()-13)/2),0)),"",OFFSET('12. SEGUIMIENTO 2027'!$N$14,INT((ROW()-13)/2),0)),IF(ISBLANK(OFFSET('9. METAS'!$U$20,INT((ROW()-14)/2),0)),"",OFFSET('9. METAS'!$U$20,INT((ROW()-14)/2),0)))</f>
        <v>25</v>
      </c>
      <c r="K222" s="245">
        <f ca="1">IF(MOD(ROW()-13,2)=0,IF(ISBLANK(OFFSET('12. SEGUIMIENTO 2027'!$O$14,INT((ROW()-13)/2),0)),"",OFFSET('12. SEGUIMIENTO 2027'!$O$14,INT((ROW()-13)/2),0)),IF(ISBLANK(OFFSET('9. METAS'!$V$20,INT((ROW()-14)/2),0)),"",OFFSET('9. METAS'!$V$20,INT((ROW()-14)/2),0)))</f>
        <v>25</v>
      </c>
      <c r="L222" s="245">
        <f ca="1">IF(MOD(ROW()-13,2)=0,IF(ISBLANK(OFFSET('12. SEGUIMIENTO 2027'!$P$14,INT((ROW()-13)/2),0)),"",OFFSET('12. SEGUIMIENTO 2027'!$P$14,INT((ROW()-13)/2),0)),IF(ISBLANK(OFFSET('9. METAS'!$W$20,INT((ROW()-14)/2),0)),"",OFFSET('9. METAS'!$W$20,INT((ROW()-14)/2),0)))</f>
        <v>25</v>
      </c>
      <c r="M222" s="246">
        <f ca="1">IF(MOD(ROW()-13,2)=0,IF(ISBLANK(OFFSET('12. SEGUIMIENTO 2027'!$Q$14,INT((ROW()-13)/2),0)),"",OFFSET('12. SEGUIMIENTO 2027'!$Q$14,INT((ROW()-13)/2),0)),IF(ISBLANK(OFFSET('9. METAS'!$X$20,INT((ROW()-14)/2),0)),"",OFFSET('9. METAS'!$X$20,INT((ROW()-14)/2),0)))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80">
        <f ca="1">IF(ISBLANK(OFFSET('9. METAS'!$L$20,INT((ROW()-13)/2),0)),"",OFFSET('9. METAS'!$L$20,INT((ROW()-13)/2),0))</f>
        <v>20</v>
      </c>
      <c r="I223" s="1004"/>
      <c r="J223" s="244" t="str">
        <f ca="1">IF(MOD(ROW()-13,2)=0,IF(ISBLANK(OFFSET('12. SEGUIMIENTO 2027'!$N$14,INT((ROW()-13)/2),0)),"",OFFSET('12. SEGUIMIENTO 2027'!$N$14,INT((ROW()-13)/2),0)),IF(ISBLANK(OFFSET('9. METAS'!$U$20,INT((ROW()-14)/2),0)),"",OFFSET('9. METAS'!$U$20,INT((ROW()-14)/2),0)))</f>
        <v/>
      </c>
      <c r="K223" s="245" t="str">
        <f ca="1">IF(MOD(ROW()-13,2)=0,IF(ISBLANK(OFFSET('12. SEGUIMIENTO 2027'!$O$14,INT((ROW()-13)/2),0)),"",OFFSET('12. SEGUIMIENTO 2027'!$O$14,INT((ROW()-13)/2),0)),IF(ISBLANK(OFFSET('9. METAS'!$V$20,INT((ROW()-14)/2),0)),"",OFFSET('9. METAS'!$V$20,INT((ROW()-14)/2),0)))</f>
        <v/>
      </c>
      <c r="L223" s="245" t="str">
        <f ca="1">IF(MOD(ROW()-13,2)=0,IF(ISBLANK(OFFSET('12. SEGUIMIENTO 2027'!$P$14,INT((ROW()-13)/2),0)),"",OFFSET('12. SEGUIMIENTO 2027'!$P$14,INT((ROW()-13)/2),0)),IF(ISBLANK(OFFSET('9. METAS'!$W$20,INT((ROW()-14)/2),0)),"",OFFSET('9. METAS'!$W$20,INT((ROW()-14)/2),0)))</f>
        <v/>
      </c>
      <c r="M223" s="246" t="str">
        <f ca="1">IF(MOD(ROW()-13,2)=0,IF(ISBLANK(OFFSET('12. SEGUIMIENTO 2027'!$Q$14,INT((ROW()-13)/2),0)),"",OFFSET('12. SEGUIMIENTO 2027'!$Q$14,INT((ROW()-13)/2),0)),IF(ISBLANK(OFFSET('9. METAS'!$X$20,INT((ROW()-14)/2),0)),"",OFFSET('9. METAS'!$X$20,INT((ROW()-14)/2),0)))</f>
        <v/>
      </c>
      <c r="N223" s="1006" t="str">
        <f t="shared" ref="N223" ca="1" si="206">IFERROR(J223/J224,"ND")</f>
        <v>ND</v>
      </c>
      <c r="O223" s="1008" t="str">
        <f t="shared" ref="O223" ca="1" si="207">IFERROR(((J223+K223+L223)/H223),"ND")</f>
        <v>ND</v>
      </c>
      <c r="P223" s="1010"/>
    </row>
    <row r="224" spans="3:16">
      <c r="C224" s="1025"/>
      <c r="D224" s="1018"/>
      <c r="E224" s="1018"/>
      <c r="F224" s="1021"/>
      <c r="G224" s="1023"/>
      <c r="H224" s="1080"/>
      <c r="I224" s="1012"/>
      <c r="J224" s="244">
        <f ca="1">IF(MOD(ROW()-13,2)=0,IF(ISBLANK(OFFSET('12. SEGUIMIENTO 2027'!$N$14,INT((ROW()-13)/2),0)),"",OFFSET('12. SEGUIMIENTO 2027'!$N$14,INT((ROW()-13)/2),0)),IF(ISBLANK(OFFSET('9. METAS'!$U$20,INT((ROW()-14)/2),0)),"",OFFSET('9. METAS'!$U$20,INT((ROW()-14)/2),0)))</f>
        <v>6</v>
      </c>
      <c r="K224" s="245">
        <f ca="1">IF(MOD(ROW()-13,2)=0,IF(ISBLANK(OFFSET('12. SEGUIMIENTO 2027'!$O$14,INT((ROW()-13)/2),0)),"",OFFSET('12. SEGUIMIENTO 2027'!$O$14,INT((ROW()-13)/2),0)),IF(ISBLANK(OFFSET('9. METAS'!$V$20,INT((ROW()-14)/2),0)),"",OFFSET('9. METAS'!$V$20,INT((ROW()-14)/2),0)))</f>
        <v>6</v>
      </c>
      <c r="L224" s="245">
        <f ca="1">IF(MOD(ROW()-13,2)=0,IF(ISBLANK(OFFSET('12. SEGUIMIENTO 2027'!$P$14,INT((ROW()-13)/2),0)),"",OFFSET('12. SEGUIMIENTO 2027'!$P$14,INT((ROW()-13)/2),0)),IF(ISBLANK(OFFSET('9. METAS'!$W$20,INT((ROW()-14)/2),0)),"",OFFSET('9. METAS'!$W$20,INT((ROW()-14)/2),0)))</f>
        <v>4</v>
      </c>
      <c r="M224" s="246">
        <f ca="1">IF(MOD(ROW()-13,2)=0,IF(ISBLANK(OFFSET('12. SEGUIMIENTO 2027'!$Q$14,INT((ROW()-13)/2),0)),"",OFFSET('12. SEGUIMIENTO 2027'!$Q$14,INT((ROW()-13)/2),0)),IF(ISBLANK(OFFSET('9. METAS'!$X$20,INT((ROW()-14)/2),0)),"",OFFSET('9. METAS'!$X$20,INT((ROW()-14)/2),0)))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80">
        <f ca="1">IF(ISBLANK(OFFSET('9. METAS'!$L$20,INT((ROW()-13)/2),0)),"",OFFSET('9. METAS'!$L$20,INT((ROW()-13)/2),0))</f>
        <v>80</v>
      </c>
      <c r="I225" s="1004"/>
      <c r="J225" s="244" t="str">
        <f ca="1">IF(MOD(ROW()-13,2)=0,IF(ISBLANK(OFFSET('12. SEGUIMIENTO 2027'!$N$14,INT((ROW()-13)/2),0)),"",OFFSET('12. SEGUIMIENTO 2027'!$N$14,INT((ROW()-13)/2),0)),IF(ISBLANK(OFFSET('9. METAS'!$U$20,INT((ROW()-14)/2),0)),"",OFFSET('9. METAS'!$U$20,INT((ROW()-14)/2),0)))</f>
        <v/>
      </c>
      <c r="K225" s="245" t="str">
        <f ca="1">IF(MOD(ROW()-13,2)=0,IF(ISBLANK(OFFSET('12. SEGUIMIENTO 2027'!$O$14,INT((ROW()-13)/2),0)),"",OFFSET('12. SEGUIMIENTO 2027'!$O$14,INT((ROW()-13)/2),0)),IF(ISBLANK(OFFSET('9. METAS'!$V$20,INT((ROW()-14)/2),0)),"",OFFSET('9. METAS'!$V$20,INT((ROW()-14)/2),0)))</f>
        <v/>
      </c>
      <c r="L225" s="245" t="str">
        <f ca="1">IF(MOD(ROW()-13,2)=0,IF(ISBLANK(OFFSET('12. SEGUIMIENTO 2027'!$P$14,INT((ROW()-13)/2),0)),"",OFFSET('12. SEGUIMIENTO 2027'!$P$14,INT((ROW()-13)/2),0)),IF(ISBLANK(OFFSET('9. METAS'!$W$20,INT((ROW()-14)/2),0)),"",OFFSET('9. METAS'!$W$20,INT((ROW()-14)/2),0)))</f>
        <v/>
      </c>
      <c r="M225" s="246" t="str">
        <f ca="1">IF(MOD(ROW()-13,2)=0,IF(ISBLANK(OFFSET('12. SEGUIMIENTO 2027'!$Q$14,INT((ROW()-13)/2),0)),"",OFFSET('12. SEGUIMIENTO 2027'!$Q$14,INT((ROW()-13)/2),0)),IF(ISBLANK(OFFSET('9. METAS'!$X$20,INT((ROW()-14)/2),0)),"",OFFSET('9. METAS'!$X$20,INT((ROW()-14)/2),0)))</f>
        <v/>
      </c>
      <c r="N225" s="1006" t="str">
        <f t="shared" ref="N225" ca="1" si="208">IFERROR(J225/J226,"ND")</f>
        <v>ND</v>
      </c>
      <c r="O225" s="1008" t="str">
        <f t="shared" ref="O225" ca="1" si="209">IFERROR(((J225+K225+L225)/H225),"ND")</f>
        <v>ND</v>
      </c>
      <c r="P225" s="1010"/>
    </row>
    <row r="226" spans="3:16">
      <c r="C226" s="1025"/>
      <c r="D226" s="1018"/>
      <c r="E226" s="1018"/>
      <c r="F226" s="1021"/>
      <c r="G226" s="1023"/>
      <c r="H226" s="1080"/>
      <c r="I226" s="1012"/>
      <c r="J226" s="244">
        <f ca="1">IF(MOD(ROW()-13,2)=0,IF(ISBLANK(OFFSET('12. SEGUIMIENTO 2027'!$N$14,INT((ROW()-13)/2),0)),"",OFFSET('12. SEGUIMIENTO 2027'!$N$14,INT((ROW()-13)/2),0)),IF(ISBLANK(OFFSET('9. METAS'!$U$20,INT((ROW()-14)/2),0)),"",OFFSET('9. METAS'!$U$20,INT((ROW()-14)/2),0)))</f>
        <v>20</v>
      </c>
      <c r="K226" s="245">
        <f ca="1">IF(MOD(ROW()-13,2)=0,IF(ISBLANK(OFFSET('12. SEGUIMIENTO 2027'!$O$14,INT((ROW()-13)/2),0)),"",OFFSET('12. SEGUIMIENTO 2027'!$O$14,INT((ROW()-13)/2),0)),IF(ISBLANK(OFFSET('9. METAS'!$V$20,INT((ROW()-14)/2),0)),"",OFFSET('9. METAS'!$V$20,INT((ROW()-14)/2),0)))</f>
        <v>20</v>
      </c>
      <c r="L226" s="245">
        <f ca="1">IF(MOD(ROW()-13,2)=0,IF(ISBLANK(OFFSET('12. SEGUIMIENTO 2027'!$P$14,INT((ROW()-13)/2),0)),"",OFFSET('12. SEGUIMIENTO 2027'!$P$14,INT((ROW()-13)/2),0)),IF(ISBLANK(OFFSET('9. METAS'!$W$20,INT((ROW()-14)/2),0)),"",OFFSET('9. METAS'!$W$20,INT((ROW()-14)/2),0)))</f>
        <v>20</v>
      </c>
      <c r="M226" s="246">
        <f ca="1">IF(MOD(ROW()-13,2)=0,IF(ISBLANK(OFFSET('12. SEGUIMIENTO 2027'!$Q$14,INT((ROW()-13)/2),0)),"",OFFSET('12. SEGUIMIENTO 2027'!$Q$14,INT((ROW()-13)/2),0)),IF(ISBLANK(OFFSET('9. METAS'!$X$20,INT((ROW()-14)/2),0)),"",OFFSET('9. METAS'!$X$20,INT((ROW()-14)/2),0)))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80" t="str">
        <f ca="1">IF(ISBLANK(OFFSET('9. METAS'!$L$20,INT((ROW()-13)/2),0)),"",OFFSET('9. METAS'!$L$20,INT((ROW()-13)/2),0))</f>
        <v/>
      </c>
      <c r="I227" s="1004"/>
      <c r="J227" s="244" t="str">
        <f ca="1">IF(MOD(ROW()-13,2)=0,IF(ISBLANK(OFFSET('12. SEGUIMIENTO 2027'!$N$14,INT((ROW()-13)/2),0)),"",OFFSET('12. SEGUIMIENTO 2027'!$N$14,INT((ROW()-13)/2),0)),IF(ISBLANK(OFFSET('9. METAS'!$U$20,INT((ROW()-14)/2),0)),"",OFFSET('9. METAS'!$U$20,INT((ROW()-14)/2),0)))</f>
        <v/>
      </c>
      <c r="K227" s="245" t="str">
        <f ca="1">IF(MOD(ROW()-13,2)=0,IF(ISBLANK(OFFSET('12. SEGUIMIENTO 2027'!$O$14,INT((ROW()-13)/2),0)),"",OFFSET('12. SEGUIMIENTO 2027'!$O$14,INT((ROW()-13)/2),0)),IF(ISBLANK(OFFSET('9. METAS'!$V$20,INT((ROW()-14)/2),0)),"",OFFSET('9. METAS'!$V$20,INT((ROW()-14)/2),0)))</f>
        <v/>
      </c>
      <c r="L227" s="245" t="str">
        <f ca="1">IF(MOD(ROW()-13,2)=0,IF(ISBLANK(OFFSET('12. SEGUIMIENTO 2027'!$P$14,INT((ROW()-13)/2),0)),"",OFFSET('12. SEGUIMIENTO 2027'!$P$14,INT((ROW()-13)/2),0)),IF(ISBLANK(OFFSET('9. METAS'!$W$20,INT((ROW()-14)/2),0)),"",OFFSET('9. METAS'!$W$20,INT((ROW()-14)/2),0)))</f>
        <v/>
      </c>
      <c r="M227" s="246" t="str">
        <f ca="1">IF(MOD(ROW()-13,2)=0,IF(ISBLANK(OFFSET('12. SEGUIMIENTO 2027'!$Q$14,INT((ROW()-13)/2),0)),"",OFFSET('12. SEGUIMIENTO 2027'!$Q$14,INT((ROW()-13)/2),0)),IF(ISBLANK(OFFSET('9. METAS'!$X$20,INT((ROW()-14)/2),0)),"",OFFSET('9. METAS'!$X$20,INT((ROW()-14)/2),0)))</f>
        <v/>
      </c>
      <c r="N227" s="1006" t="str">
        <f t="shared" ref="N227" ca="1" si="210">IFERROR(J227/J228,"ND")</f>
        <v>ND</v>
      </c>
      <c r="O227" s="1008" t="str">
        <f t="shared" ref="O227" ca="1" si="211">IFERROR(((J227+K227+L227)/H227),"ND")</f>
        <v>ND</v>
      </c>
      <c r="P227" s="1010"/>
    </row>
    <row r="228" spans="3:16">
      <c r="C228" s="1025"/>
      <c r="D228" s="1018"/>
      <c r="E228" s="1018"/>
      <c r="F228" s="1021"/>
      <c r="G228" s="1023"/>
      <c r="H228" s="1080"/>
      <c r="I228" s="1012"/>
      <c r="J228" s="244" t="str">
        <f ca="1">IF(MOD(ROW()-13,2)=0,IF(ISBLANK(OFFSET('12. SEGUIMIENTO 2027'!$N$14,INT((ROW()-13)/2),0)),"",OFFSET('12. SEGUIMIENTO 2027'!$N$14,INT((ROW()-13)/2),0)),IF(ISBLANK(OFFSET('9. METAS'!$U$20,INT((ROW()-14)/2),0)),"",OFFSET('9. METAS'!$U$20,INT((ROW()-14)/2),0)))</f>
        <v/>
      </c>
      <c r="K228" s="245" t="str">
        <f ca="1">IF(MOD(ROW()-13,2)=0,IF(ISBLANK(OFFSET('12. SEGUIMIENTO 2027'!$O$14,INT((ROW()-13)/2),0)),"",OFFSET('12. SEGUIMIENTO 2027'!$O$14,INT((ROW()-13)/2),0)),IF(ISBLANK(OFFSET('9. METAS'!$V$20,INT((ROW()-14)/2),0)),"",OFFSET('9. METAS'!$V$20,INT((ROW()-14)/2),0)))</f>
        <v/>
      </c>
      <c r="L228" s="245" t="str">
        <f ca="1">IF(MOD(ROW()-13,2)=0,IF(ISBLANK(OFFSET('12. SEGUIMIENTO 2027'!$P$14,INT((ROW()-13)/2),0)),"",OFFSET('12. SEGUIMIENTO 2027'!$P$14,INT((ROW()-13)/2),0)),IF(ISBLANK(OFFSET('9. METAS'!$W$20,INT((ROW()-14)/2),0)),"",OFFSET('9. METAS'!$W$20,INT((ROW()-14)/2),0)))</f>
        <v/>
      </c>
      <c r="M228" s="246" t="str">
        <f ca="1">IF(MOD(ROW()-13,2)=0,IF(ISBLANK(OFFSET('12. SEGUIMIENTO 2027'!$Q$14,INT((ROW()-13)/2),0)),"",OFFSET('12. SEGUIMIENTO 2027'!$Q$14,INT((ROW()-13)/2),0)),IF(ISBLANK(OFFSET('9. METAS'!$X$20,INT((ROW()-14)/2),0)),"",OFFSET('9. METAS'!$X$20,INT((ROW()-14)/2),0)))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80" t="str">
        <f ca="1">IF(ISBLANK(OFFSET('9. METAS'!$L$20,INT((ROW()-13)/2),0)),"",OFFSET('9. METAS'!$L$20,INT((ROW()-13)/2),0))</f>
        <v/>
      </c>
      <c r="I229" s="1004"/>
      <c r="J229" s="244" t="str">
        <f ca="1">IF(MOD(ROW()-13,2)=0,IF(ISBLANK(OFFSET('12. SEGUIMIENTO 2027'!$N$14,INT((ROW()-13)/2),0)),"",OFFSET('12. SEGUIMIENTO 2027'!$N$14,INT((ROW()-13)/2),0)),IF(ISBLANK(OFFSET('9. METAS'!$U$20,INT((ROW()-14)/2),0)),"",OFFSET('9. METAS'!$U$20,INT((ROW()-14)/2),0)))</f>
        <v/>
      </c>
      <c r="K229" s="245" t="str">
        <f ca="1">IF(MOD(ROW()-13,2)=0,IF(ISBLANK(OFFSET('12. SEGUIMIENTO 2027'!$O$14,INT((ROW()-13)/2),0)),"",OFFSET('12. SEGUIMIENTO 2027'!$O$14,INT((ROW()-13)/2),0)),IF(ISBLANK(OFFSET('9. METAS'!$V$20,INT((ROW()-14)/2),0)),"",OFFSET('9. METAS'!$V$20,INT((ROW()-14)/2),0)))</f>
        <v/>
      </c>
      <c r="L229" s="245" t="str">
        <f ca="1">IF(MOD(ROW()-13,2)=0,IF(ISBLANK(OFFSET('12. SEGUIMIENTO 2027'!$P$14,INT((ROW()-13)/2),0)),"",OFFSET('12. SEGUIMIENTO 2027'!$P$14,INT((ROW()-13)/2),0)),IF(ISBLANK(OFFSET('9. METAS'!$W$20,INT((ROW()-14)/2),0)),"",OFFSET('9. METAS'!$W$20,INT((ROW()-14)/2),0)))</f>
        <v/>
      </c>
      <c r="M229" s="246" t="str">
        <f ca="1">IF(MOD(ROW()-13,2)=0,IF(ISBLANK(OFFSET('12. SEGUIMIENTO 2027'!$Q$14,INT((ROW()-13)/2),0)),"",OFFSET('12. SEGUIMIENTO 2027'!$Q$14,INT((ROW()-13)/2),0)),IF(ISBLANK(OFFSET('9. METAS'!$X$20,INT((ROW()-14)/2),0)),"",OFFSET('9. METAS'!$X$20,INT((ROW()-14)/2),0)))</f>
        <v/>
      </c>
      <c r="N229" s="1006" t="str">
        <f t="shared" ref="N229" ca="1" si="212">IFERROR(J229/J230,"ND")</f>
        <v>ND</v>
      </c>
      <c r="O229" s="1008" t="str">
        <f t="shared" ref="O229" ca="1" si="213">IFERROR(((J229+K229+L229)/H229),"ND")</f>
        <v>ND</v>
      </c>
      <c r="P229" s="1010"/>
    </row>
    <row r="230" spans="3:16">
      <c r="C230" s="1025"/>
      <c r="D230" s="1018"/>
      <c r="E230" s="1018"/>
      <c r="F230" s="1021"/>
      <c r="G230" s="1023"/>
      <c r="H230" s="1080"/>
      <c r="I230" s="1012"/>
      <c r="J230" s="244" t="str">
        <f ca="1">IF(MOD(ROW()-13,2)=0,IF(ISBLANK(OFFSET('12. SEGUIMIENTO 2027'!$N$14,INT((ROW()-13)/2),0)),"",OFFSET('12. SEGUIMIENTO 2027'!$N$14,INT((ROW()-13)/2),0)),IF(ISBLANK(OFFSET('9. METAS'!$U$20,INT((ROW()-14)/2),0)),"",OFFSET('9. METAS'!$U$20,INT((ROW()-14)/2),0)))</f>
        <v/>
      </c>
      <c r="K230" s="245" t="str">
        <f ca="1">IF(MOD(ROW()-13,2)=0,IF(ISBLANK(OFFSET('12. SEGUIMIENTO 2027'!$O$14,INT((ROW()-13)/2),0)),"",OFFSET('12. SEGUIMIENTO 2027'!$O$14,INT((ROW()-13)/2),0)),IF(ISBLANK(OFFSET('9. METAS'!$V$20,INT((ROW()-14)/2),0)),"",OFFSET('9. METAS'!$V$20,INT((ROW()-14)/2),0)))</f>
        <v/>
      </c>
      <c r="L230" s="245" t="str">
        <f ca="1">IF(MOD(ROW()-13,2)=0,IF(ISBLANK(OFFSET('12. SEGUIMIENTO 2027'!$P$14,INT((ROW()-13)/2),0)),"",OFFSET('12. SEGUIMIENTO 2027'!$P$14,INT((ROW()-13)/2),0)),IF(ISBLANK(OFFSET('9. METAS'!$W$20,INT((ROW()-14)/2),0)),"",OFFSET('9. METAS'!$W$20,INT((ROW()-14)/2),0)))</f>
        <v/>
      </c>
      <c r="M230" s="246" t="str">
        <f ca="1">IF(MOD(ROW()-13,2)=0,IF(ISBLANK(OFFSET('12. SEGUIMIENTO 2027'!$Q$14,INT((ROW()-13)/2),0)),"",OFFSET('12. SEGUIMIENTO 2027'!$Q$14,INT((ROW()-13)/2),0)),IF(ISBLANK(OFFSET('9. METAS'!$X$20,INT((ROW()-14)/2),0)),"",OFFSET('9. METAS'!$X$20,INT((ROW()-14)/2),0)))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80" t="str">
        <f ca="1">IF(ISBLANK(OFFSET('9. METAS'!$L$20,INT((ROW()-13)/2),0)),"",OFFSET('9. METAS'!$L$20,INT((ROW()-13)/2),0))</f>
        <v/>
      </c>
      <c r="I231" s="1004"/>
      <c r="J231" s="244" t="str">
        <f ca="1">IF(MOD(ROW()-13,2)=0,IF(ISBLANK(OFFSET('12. SEGUIMIENTO 2027'!$N$14,INT((ROW()-13)/2),0)),"",OFFSET('12. SEGUIMIENTO 2027'!$N$14,INT((ROW()-13)/2),0)),IF(ISBLANK(OFFSET('9. METAS'!$U$20,INT((ROW()-14)/2),0)),"",OFFSET('9. METAS'!$U$20,INT((ROW()-14)/2),0)))</f>
        <v/>
      </c>
      <c r="K231" s="245" t="str">
        <f ca="1">IF(MOD(ROW()-13,2)=0,IF(ISBLANK(OFFSET('12. SEGUIMIENTO 2027'!$O$14,INT((ROW()-13)/2),0)),"",OFFSET('12. SEGUIMIENTO 2027'!$O$14,INT((ROW()-13)/2),0)),IF(ISBLANK(OFFSET('9. METAS'!$V$20,INT((ROW()-14)/2),0)),"",OFFSET('9. METAS'!$V$20,INT((ROW()-14)/2),0)))</f>
        <v/>
      </c>
      <c r="L231" s="245" t="str">
        <f ca="1">IF(MOD(ROW()-13,2)=0,IF(ISBLANK(OFFSET('12. SEGUIMIENTO 2027'!$P$14,INT((ROW()-13)/2),0)),"",OFFSET('12. SEGUIMIENTO 2027'!$P$14,INT((ROW()-13)/2),0)),IF(ISBLANK(OFFSET('9. METAS'!$W$20,INT((ROW()-14)/2),0)),"",OFFSET('9. METAS'!$W$20,INT((ROW()-14)/2),0)))</f>
        <v/>
      </c>
      <c r="M231" s="246" t="str">
        <f ca="1">IF(MOD(ROW()-13,2)=0,IF(ISBLANK(OFFSET('12. SEGUIMIENTO 2027'!$Q$14,INT((ROW()-13)/2),0)),"",OFFSET('12. SEGUIMIENTO 2027'!$Q$14,INT((ROW()-13)/2),0)),IF(ISBLANK(OFFSET('9. METAS'!$X$20,INT((ROW()-14)/2),0)),"",OFFSET('9. METAS'!$X$20,INT((ROW()-14)/2),0)))</f>
        <v/>
      </c>
      <c r="N231" s="1006" t="str">
        <f t="shared" ref="N231" ca="1" si="214">IFERROR(J231/J232,"ND")</f>
        <v>ND</v>
      </c>
      <c r="O231" s="1008" t="str">
        <f t="shared" ref="O231" ca="1" si="215">IFERROR(((J231+K231+L231)/H231),"ND")</f>
        <v>ND</v>
      </c>
      <c r="P231" s="1010"/>
    </row>
    <row r="232" spans="3:16">
      <c r="C232" s="1025"/>
      <c r="D232" s="1018"/>
      <c r="E232" s="1018"/>
      <c r="F232" s="1021"/>
      <c r="G232" s="1023"/>
      <c r="H232" s="1080"/>
      <c r="I232" s="1012"/>
      <c r="J232" s="244" t="str">
        <f ca="1">IF(MOD(ROW()-13,2)=0,IF(ISBLANK(OFFSET('12. SEGUIMIENTO 2027'!$N$14,INT((ROW()-13)/2),0)),"",OFFSET('12. SEGUIMIENTO 2027'!$N$14,INT((ROW()-13)/2),0)),IF(ISBLANK(OFFSET('9. METAS'!$U$20,INT((ROW()-14)/2),0)),"",OFFSET('9. METAS'!$U$20,INT((ROW()-14)/2),0)))</f>
        <v/>
      </c>
      <c r="K232" s="245" t="str">
        <f ca="1">IF(MOD(ROW()-13,2)=0,IF(ISBLANK(OFFSET('12. SEGUIMIENTO 2027'!$O$14,INT((ROW()-13)/2),0)),"",OFFSET('12. SEGUIMIENTO 2027'!$O$14,INT((ROW()-13)/2),0)),IF(ISBLANK(OFFSET('9. METAS'!$V$20,INT((ROW()-14)/2),0)),"",OFFSET('9. METAS'!$V$20,INT((ROW()-14)/2),0)))</f>
        <v/>
      </c>
      <c r="L232" s="245" t="str">
        <f ca="1">IF(MOD(ROW()-13,2)=0,IF(ISBLANK(OFFSET('12. SEGUIMIENTO 2027'!$P$14,INT((ROW()-13)/2),0)),"",OFFSET('12. SEGUIMIENTO 2027'!$P$14,INT((ROW()-13)/2),0)),IF(ISBLANK(OFFSET('9. METAS'!$W$20,INT((ROW()-14)/2),0)),"",OFFSET('9. METAS'!$W$20,INT((ROW()-14)/2),0)))</f>
        <v/>
      </c>
      <c r="M232" s="246" t="str">
        <f ca="1">IF(MOD(ROW()-13,2)=0,IF(ISBLANK(OFFSET('12. SEGUIMIENTO 2027'!$Q$14,INT((ROW()-13)/2),0)),"",OFFSET('12. SEGUIMIENTO 2027'!$Q$14,INT((ROW()-13)/2),0)),IF(ISBLANK(OFFSET('9. METAS'!$X$20,INT((ROW()-14)/2),0)),"",OFFSET('9. METAS'!$X$20,INT((ROW()-14)/2),0)))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80">
        <f ca="1">IF(ISBLANK(OFFSET('9. METAS'!$L$20,INT((ROW()-13)/2),0)),"",OFFSET('9. METAS'!$L$20,INT((ROW()-13)/2),0))</f>
        <v>100</v>
      </c>
      <c r="I233" s="1004"/>
      <c r="J233" s="244" t="str">
        <f ca="1">IF(MOD(ROW()-13,2)=0,IF(ISBLANK(OFFSET('12. SEGUIMIENTO 2027'!$N$14,INT((ROW()-13)/2),0)),"",OFFSET('12. SEGUIMIENTO 2027'!$N$14,INT((ROW()-13)/2),0)),IF(ISBLANK(OFFSET('9. METAS'!$U$20,INT((ROW()-14)/2),0)),"",OFFSET('9. METAS'!$U$20,INT((ROW()-14)/2),0)))</f>
        <v/>
      </c>
      <c r="K233" s="245" t="str">
        <f ca="1">IF(MOD(ROW()-13,2)=0,IF(ISBLANK(OFFSET('12. SEGUIMIENTO 2027'!$O$14,INT((ROW()-13)/2),0)),"",OFFSET('12. SEGUIMIENTO 2027'!$O$14,INT((ROW()-13)/2),0)),IF(ISBLANK(OFFSET('9. METAS'!$V$20,INT((ROW()-14)/2),0)),"",OFFSET('9. METAS'!$V$20,INT((ROW()-14)/2),0)))</f>
        <v/>
      </c>
      <c r="L233" s="245" t="str">
        <f ca="1">IF(MOD(ROW()-13,2)=0,IF(ISBLANK(OFFSET('12. SEGUIMIENTO 2027'!$P$14,INT((ROW()-13)/2),0)),"",OFFSET('12. SEGUIMIENTO 2027'!$P$14,INT((ROW()-13)/2),0)),IF(ISBLANK(OFFSET('9. METAS'!$W$20,INT((ROW()-14)/2),0)),"",OFFSET('9. METAS'!$W$20,INT((ROW()-14)/2),0)))</f>
        <v/>
      </c>
      <c r="M233" s="246" t="str">
        <f ca="1">IF(MOD(ROW()-13,2)=0,IF(ISBLANK(OFFSET('12. SEGUIMIENTO 2027'!$Q$14,INT((ROW()-13)/2),0)),"",OFFSET('12. SEGUIMIENTO 2027'!$Q$14,INT((ROW()-13)/2),0)),IF(ISBLANK(OFFSET('9. METAS'!$X$20,INT((ROW()-14)/2),0)),"",OFFSET('9. METAS'!$X$20,INT((ROW()-14)/2),0)))</f>
        <v/>
      </c>
      <c r="N233" s="1006" t="str">
        <f t="shared" ref="N233" ca="1" si="216">IFERROR(J233/J234,"ND")</f>
        <v>ND</v>
      </c>
      <c r="O233" s="1008" t="str">
        <f t="shared" ref="O233" ca="1" si="217">IFERROR(((J233+K233+L233)/H233),"ND")</f>
        <v>ND</v>
      </c>
      <c r="P233" s="1010"/>
    </row>
    <row r="234" spans="3:16">
      <c r="C234" s="1025"/>
      <c r="D234" s="1018"/>
      <c r="E234" s="1018"/>
      <c r="F234" s="1021"/>
      <c r="G234" s="1023"/>
      <c r="H234" s="1080"/>
      <c r="I234" s="1012"/>
      <c r="J234" s="244">
        <f ca="1">IF(MOD(ROW()-13,2)=0,IF(ISBLANK(OFFSET('12. SEGUIMIENTO 2027'!$N$14,INT((ROW()-13)/2),0)),"",OFFSET('12. SEGUIMIENTO 2027'!$N$14,INT((ROW()-13)/2),0)),IF(ISBLANK(OFFSET('9. METAS'!$U$20,INT((ROW()-14)/2),0)),"",OFFSET('9. METAS'!$U$20,INT((ROW()-14)/2),0)))</f>
        <v>25</v>
      </c>
      <c r="K234" s="245">
        <f ca="1">IF(MOD(ROW()-13,2)=0,IF(ISBLANK(OFFSET('12. SEGUIMIENTO 2027'!$O$14,INT((ROW()-13)/2),0)),"",OFFSET('12. SEGUIMIENTO 2027'!$O$14,INT((ROW()-13)/2),0)),IF(ISBLANK(OFFSET('9. METAS'!$V$20,INT((ROW()-14)/2),0)),"",OFFSET('9. METAS'!$V$20,INT((ROW()-14)/2),0)))</f>
        <v>25</v>
      </c>
      <c r="L234" s="245">
        <f ca="1">IF(MOD(ROW()-13,2)=0,IF(ISBLANK(OFFSET('12. SEGUIMIENTO 2027'!$P$14,INT((ROW()-13)/2),0)),"",OFFSET('12. SEGUIMIENTO 2027'!$P$14,INT((ROW()-13)/2),0)),IF(ISBLANK(OFFSET('9. METAS'!$W$20,INT((ROW()-14)/2),0)),"",OFFSET('9. METAS'!$W$20,INT((ROW()-14)/2),0)))</f>
        <v>25</v>
      </c>
      <c r="M234" s="246">
        <f ca="1">IF(MOD(ROW()-13,2)=0,IF(ISBLANK(OFFSET('12. SEGUIMIENTO 2027'!$Q$14,INT((ROW()-13)/2),0)),"",OFFSET('12. SEGUIMIENTO 2027'!$Q$14,INT((ROW()-13)/2),0)),IF(ISBLANK(OFFSET('9. METAS'!$X$20,INT((ROW()-14)/2),0)),"",OFFSET('9. METAS'!$X$20,INT((ROW()-14)/2),0)))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80">
        <f ca="1">IF(ISBLANK(OFFSET('9. METAS'!$L$20,INT((ROW()-13)/2),0)),"",OFFSET('9. METAS'!$L$20,INT((ROW()-13)/2),0))</f>
        <v>190</v>
      </c>
      <c r="I235" s="1004"/>
      <c r="J235" s="244" t="str">
        <f ca="1">IF(MOD(ROW()-13,2)=0,IF(ISBLANK(OFFSET('12. SEGUIMIENTO 2027'!$N$14,INT((ROW()-13)/2),0)),"",OFFSET('12. SEGUIMIENTO 2027'!$N$14,INT((ROW()-13)/2),0)),IF(ISBLANK(OFFSET('9. METAS'!$U$20,INT((ROW()-14)/2),0)),"",OFFSET('9. METAS'!$U$20,INT((ROW()-14)/2),0)))</f>
        <v/>
      </c>
      <c r="K235" s="245" t="str">
        <f ca="1">IF(MOD(ROW()-13,2)=0,IF(ISBLANK(OFFSET('12. SEGUIMIENTO 2027'!$O$14,INT((ROW()-13)/2),0)),"",OFFSET('12. SEGUIMIENTO 2027'!$O$14,INT((ROW()-13)/2),0)),IF(ISBLANK(OFFSET('9. METAS'!$V$20,INT((ROW()-14)/2),0)),"",OFFSET('9. METAS'!$V$20,INT((ROW()-14)/2),0)))</f>
        <v/>
      </c>
      <c r="L235" s="245" t="str">
        <f ca="1">IF(MOD(ROW()-13,2)=0,IF(ISBLANK(OFFSET('12. SEGUIMIENTO 2027'!$P$14,INT((ROW()-13)/2),0)),"",OFFSET('12. SEGUIMIENTO 2027'!$P$14,INT((ROW()-13)/2),0)),IF(ISBLANK(OFFSET('9. METAS'!$W$20,INT((ROW()-14)/2),0)),"",OFFSET('9. METAS'!$W$20,INT((ROW()-14)/2),0)))</f>
        <v/>
      </c>
      <c r="M235" s="246" t="str">
        <f ca="1">IF(MOD(ROW()-13,2)=0,IF(ISBLANK(OFFSET('12. SEGUIMIENTO 2027'!$Q$14,INT((ROW()-13)/2),0)),"",OFFSET('12. SEGUIMIENTO 2027'!$Q$14,INT((ROW()-13)/2),0)),IF(ISBLANK(OFFSET('9. METAS'!$X$20,INT((ROW()-14)/2),0)),"",OFFSET('9. METAS'!$X$20,INT((ROW()-14)/2),0)))</f>
        <v/>
      </c>
      <c r="N235" s="1006" t="str">
        <f t="shared" ref="N235" ca="1" si="218">IFERROR(J235/J236,"ND")</f>
        <v>ND</v>
      </c>
      <c r="O235" s="1008" t="str">
        <f t="shared" ref="O235" ca="1" si="219">IFERROR(((J235+K235+L235)/H235),"ND")</f>
        <v>ND</v>
      </c>
      <c r="P235" s="1010"/>
    </row>
    <row r="236" spans="3:16">
      <c r="C236" s="1025"/>
      <c r="D236" s="1018"/>
      <c r="E236" s="1018"/>
      <c r="F236" s="1021"/>
      <c r="G236" s="1023"/>
      <c r="H236" s="1080"/>
      <c r="I236" s="1012"/>
      <c r="J236" s="244">
        <f ca="1">IF(MOD(ROW()-13,2)=0,IF(ISBLANK(OFFSET('12. SEGUIMIENTO 2027'!$N$14,INT((ROW()-13)/2),0)),"",OFFSET('12. SEGUIMIENTO 2027'!$N$14,INT((ROW()-13)/2),0)),IF(ISBLANK(OFFSET('9. METAS'!$U$20,INT((ROW()-14)/2),0)),"",OFFSET('9. METAS'!$U$20,INT((ROW()-14)/2),0)))</f>
        <v>50</v>
      </c>
      <c r="K236" s="245">
        <f ca="1">IF(MOD(ROW()-13,2)=0,IF(ISBLANK(OFFSET('12. SEGUIMIENTO 2027'!$O$14,INT((ROW()-13)/2),0)),"",OFFSET('12. SEGUIMIENTO 2027'!$O$14,INT((ROW()-13)/2),0)),IF(ISBLANK(OFFSET('9. METAS'!$V$20,INT((ROW()-14)/2),0)),"",OFFSET('9. METAS'!$V$20,INT((ROW()-14)/2),0)))</f>
        <v>60</v>
      </c>
      <c r="L236" s="245">
        <f ca="1">IF(MOD(ROW()-13,2)=0,IF(ISBLANK(OFFSET('12. SEGUIMIENTO 2027'!$P$14,INT((ROW()-13)/2),0)),"",OFFSET('12. SEGUIMIENTO 2027'!$P$14,INT((ROW()-13)/2),0)),IF(ISBLANK(OFFSET('9. METAS'!$W$20,INT((ROW()-14)/2),0)),"",OFFSET('9. METAS'!$W$20,INT((ROW()-14)/2),0)))</f>
        <v>26</v>
      </c>
      <c r="M236" s="246">
        <f ca="1">IF(MOD(ROW()-13,2)=0,IF(ISBLANK(OFFSET('12. SEGUIMIENTO 2027'!$Q$14,INT((ROW()-13)/2),0)),"",OFFSET('12. SEGUIMIENTO 2027'!$Q$14,INT((ROW()-13)/2),0)),IF(ISBLANK(OFFSET('9. METAS'!$X$20,INT((ROW()-14)/2),0)),"",OFFSET('9. METAS'!$X$20,INT((ROW()-14)/2),0)))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80">
        <f ca="1">IF(ISBLANK(OFFSET('9. METAS'!$L$20,INT((ROW()-13)/2),0)),"",OFFSET('9. METAS'!$L$20,INT((ROW()-13)/2),0))</f>
        <v>12</v>
      </c>
      <c r="I237" s="1004"/>
      <c r="J237" s="244" t="str">
        <f ca="1">IF(MOD(ROW()-13,2)=0,IF(ISBLANK(OFFSET('12. SEGUIMIENTO 2027'!$N$14,INT((ROW()-13)/2),0)),"",OFFSET('12. SEGUIMIENTO 2027'!$N$14,INT((ROW()-13)/2),0)),IF(ISBLANK(OFFSET('9. METAS'!$U$20,INT((ROW()-14)/2),0)),"",OFFSET('9. METAS'!$U$20,INT((ROW()-14)/2),0)))</f>
        <v/>
      </c>
      <c r="K237" s="245" t="str">
        <f ca="1">IF(MOD(ROW()-13,2)=0,IF(ISBLANK(OFFSET('12. SEGUIMIENTO 2027'!$O$14,INT((ROW()-13)/2),0)),"",OFFSET('12. SEGUIMIENTO 2027'!$O$14,INT((ROW()-13)/2),0)),IF(ISBLANK(OFFSET('9. METAS'!$V$20,INT((ROW()-14)/2),0)),"",OFFSET('9. METAS'!$V$20,INT((ROW()-14)/2),0)))</f>
        <v/>
      </c>
      <c r="L237" s="245" t="str">
        <f ca="1">IF(MOD(ROW()-13,2)=0,IF(ISBLANK(OFFSET('12. SEGUIMIENTO 2027'!$P$14,INT((ROW()-13)/2),0)),"",OFFSET('12. SEGUIMIENTO 2027'!$P$14,INT((ROW()-13)/2),0)),IF(ISBLANK(OFFSET('9. METAS'!$W$20,INT((ROW()-14)/2),0)),"",OFFSET('9. METAS'!$W$20,INT((ROW()-14)/2),0)))</f>
        <v/>
      </c>
      <c r="M237" s="246" t="str">
        <f ca="1">IF(MOD(ROW()-13,2)=0,IF(ISBLANK(OFFSET('12. SEGUIMIENTO 2027'!$Q$14,INT((ROW()-13)/2),0)),"",OFFSET('12. SEGUIMIENTO 2027'!$Q$14,INT((ROW()-13)/2),0)),IF(ISBLANK(OFFSET('9. METAS'!$X$20,INT((ROW()-14)/2),0)),"",OFFSET('9. METAS'!$X$20,INT((ROW()-14)/2),0)))</f>
        <v/>
      </c>
      <c r="N237" s="1006" t="str">
        <f t="shared" ref="N237" ca="1" si="220">IFERROR(J237/J238,"ND")</f>
        <v>ND</v>
      </c>
      <c r="O237" s="1008" t="str">
        <f t="shared" ref="O237" ca="1" si="221">IFERROR(((J237+K237+L237)/H237),"ND")</f>
        <v>ND</v>
      </c>
      <c r="P237" s="1010"/>
    </row>
    <row r="238" spans="3:16">
      <c r="C238" s="1025"/>
      <c r="D238" s="1018"/>
      <c r="E238" s="1018"/>
      <c r="F238" s="1021"/>
      <c r="G238" s="1023"/>
      <c r="H238" s="1080"/>
      <c r="I238" s="1012"/>
      <c r="J238" s="244">
        <f ca="1">IF(MOD(ROW()-13,2)=0,IF(ISBLANK(OFFSET('12. SEGUIMIENTO 2027'!$N$14,INT((ROW()-13)/2),0)),"",OFFSET('12. SEGUIMIENTO 2027'!$N$14,INT((ROW()-13)/2),0)),IF(ISBLANK(OFFSET('9. METAS'!$U$20,INT((ROW()-14)/2),0)),"",OFFSET('9. METAS'!$U$20,INT((ROW()-14)/2),0)))</f>
        <v>4</v>
      </c>
      <c r="K238" s="245">
        <f ca="1">IF(MOD(ROW()-13,2)=0,IF(ISBLANK(OFFSET('12. SEGUIMIENTO 2027'!$O$14,INT((ROW()-13)/2),0)),"",OFFSET('12. SEGUIMIENTO 2027'!$O$14,INT((ROW()-13)/2),0)),IF(ISBLANK(OFFSET('9. METAS'!$V$20,INT((ROW()-14)/2),0)),"",OFFSET('9. METAS'!$V$20,INT((ROW()-14)/2),0)))</f>
        <v>5</v>
      </c>
      <c r="L238" s="245">
        <f ca="1">IF(MOD(ROW()-13,2)=0,IF(ISBLANK(OFFSET('12. SEGUIMIENTO 2027'!$P$14,INT((ROW()-13)/2),0)),"",OFFSET('12. SEGUIMIENTO 2027'!$P$14,INT((ROW()-13)/2),0)),IF(ISBLANK(OFFSET('9. METAS'!$W$20,INT((ROW()-14)/2),0)),"",OFFSET('9. METAS'!$W$20,INT((ROW()-14)/2),0)))</f>
        <v>2</v>
      </c>
      <c r="M238" s="246">
        <f ca="1">IF(MOD(ROW()-13,2)=0,IF(ISBLANK(OFFSET('12. SEGUIMIENTO 2027'!$Q$14,INT((ROW()-13)/2),0)),"",OFFSET('12. SEGUIMIENTO 2027'!$Q$14,INT((ROW()-13)/2),0)),IF(ISBLANK(OFFSET('9. METAS'!$X$20,INT((ROW()-14)/2),0)),"",OFFSET('9. METAS'!$X$20,INT((ROW()-14)/2),0)))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80" t="str">
        <f ca="1">IF(ISBLANK(OFFSET('9. METAS'!$L$20,INT((ROW()-13)/2),0)),"",OFFSET('9. METAS'!$L$20,INT((ROW()-13)/2),0))</f>
        <v/>
      </c>
      <c r="I239" s="1004"/>
      <c r="J239" s="244" t="str">
        <f ca="1">IF(MOD(ROW()-13,2)=0,IF(ISBLANK(OFFSET('12. SEGUIMIENTO 2027'!$N$14,INT((ROW()-13)/2),0)),"",OFFSET('12. SEGUIMIENTO 2027'!$N$14,INT((ROW()-13)/2),0)),IF(ISBLANK(OFFSET('9. METAS'!$U$20,INT((ROW()-14)/2),0)),"",OFFSET('9. METAS'!$U$20,INT((ROW()-14)/2),0)))</f>
        <v/>
      </c>
      <c r="K239" s="245" t="str">
        <f ca="1">IF(MOD(ROW()-13,2)=0,IF(ISBLANK(OFFSET('12. SEGUIMIENTO 2027'!$O$14,INT((ROW()-13)/2),0)),"",OFFSET('12. SEGUIMIENTO 2027'!$O$14,INT((ROW()-13)/2),0)),IF(ISBLANK(OFFSET('9. METAS'!$V$20,INT((ROW()-14)/2),0)),"",OFFSET('9. METAS'!$V$20,INT((ROW()-14)/2),0)))</f>
        <v/>
      </c>
      <c r="L239" s="245" t="str">
        <f ca="1">IF(MOD(ROW()-13,2)=0,IF(ISBLANK(OFFSET('12. SEGUIMIENTO 2027'!$P$14,INT((ROW()-13)/2),0)),"",OFFSET('12. SEGUIMIENTO 2027'!$P$14,INT((ROW()-13)/2),0)),IF(ISBLANK(OFFSET('9. METAS'!$W$20,INT((ROW()-14)/2),0)),"",OFFSET('9. METAS'!$W$20,INT((ROW()-14)/2),0)))</f>
        <v/>
      </c>
      <c r="M239" s="246" t="str">
        <f ca="1">IF(MOD(ROW()-13,2)=0,IF(ISBLANK(OFFSET('12. SEGUIMIENTO 2027'!$Q$14,INT((ROW()-13)/2),0)),"",OFFSET('12. SEGUIMIENTO 2027'!$Q$14,INT((ROW()-13)/2),0)),IF(ISBLANK(OFFSET('9. METAS'!$X$20,INT((ROW()-14)/2),0)),"",OFFSET('9. METAS'!$X$20,INT((ROW()-14)/2),0)))</f>
        <v/>
      </c>
      <c r="N239" s="1006" t="str">
        <f t="shared" ref="N239" ca="1" si="222">IFERROR(J239/J240,"ND")</f>
        <v>ND</v>
      </c>
      <c r="O239" s="1008" t="str">
        <f t="shared" ref="O239" ca="1" si="223">IFERROR(((J239+K239+L239)/H239),"ND")</f>
        <v>ND</v>
      </c>
      <c r="P239" s="1010"/>
    </row>
    <row r="240" spans="3:16">
      <c r="C240" s="1025"/>
      <c r="D240" s="1018"/>
      <c r="E240" s="1018"/>
      <c r="F240" s="1021"/>
      <c r="G240" s="1023"/>
      <c r="H240" s="1080"/>
      <c r="I240" s="1012"/>
      <c r="J240" s="244" t="str">
        <f ca="1">IF(MOD(ROW()-13,2)=0,IF(ISBLANK(OFFSET('12. SEGUIMIENTO 2027'!$N$14,INT((ROW()-13)/2),0)),"",OFFSET('12. SEGUIMIENTO 2027'!$N$14,INT((ROW()-13)/2),0)),IF(ISBLANK(OFFSET('9. METAS'!$U$20,INT((ROW()-14)/2),0)),"",OFFSET('9. METAS'!$U$20,INT((ROW()-14)/2),0)))</f>
        <v/>
      </c>
      <c r="K240" s="245" t="str">
        <f ca="1">IF(MOD(ROW()-13,2)=0,IF(ISBLANK(OFFSET('12. SEGUIMIENTO 2027'!$O$14,INT((ROW()-13)/2),0)),"",OFFSET('12. SEGUIMIENTO 2027'!$O$14,INT((ROW()-13)/2),0)),IF(ISBLANK(OFFSET('9. METAS'!$V$20,INT((ROW()-14)/2),0)),"",OFFSET('9. METAS'!$V$20,INT((ROW()-14)/2),0)))</f>
        <v/>
      </c>
      <c r="L240" s="245" t="str">
        <f ca="1">IF(MOD(ROW()-13,2)=0,IF(ISBLANK(OFFSET('12. SEGUIMIENTO 2027'!$P$14,INT((ROW()-13)/2),0)),"",OFFSET('12. SEGUIMIENTO 2027'!$P$14,INT((ROW()-13)/2),0)),IF(ISBLANK(OFFSET('9. METAS'!$W$20,INT((ROW()-14)/2),0)),"",OFFSET('9. METAS'!$W$20,INT((ROW()-14)/2),0)))</f>
        <v/>
      </c>
      <c r="M240" s="246" t="str">
        <f ca="1">IF(MOD(ROW()-13,2)=0,IF(ISBLANK(OFFSET('12. SEGUIMIENTO 2027'!$Q$14,INT((ROW()-13)/2),0)),"",OFFSET('12. SEGUIMIENTO 2027'!$Q$14,INT((ROW()-13)/2),0)),IF(ISBLANK(OFFSET('9. METAS'!$X$20,INT((ROW()-14)/2),0)),"",OFFSET('9. METAS'!$X$20,INT((ROW()-14)/2),0)))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80" t="str">
        <f ca="1">IF(ISBLANK(OFFSET('9. METAS'!$L$20,INT((ROW()-13)/2),0)),"",OFFSET('9. METAS'!$L$20,INT((ROW()-13)/2),0))</f>
        <v/>
      </c>
      <c r="I241" s="1004"/>
      <c r="J241" s="244" t="str">
        <f ca="1">IF(MOD(ROW()-13,2)=0,IF(ISBLANK(OFFSET('12. SEGUIMIENTO 2027'!$N$14,INT((ROW()-13)/2),0)),"",OFFSET('12. SEGUIMIENTO 2027'!$N$14,INT((ROW()-13)/2),0)),IF(ISBLANK(OFFSET('9. METAS'!$U$20,INT((ROW()-14)/2),0)),"",OFFSET('9. METAS'!$U$20,INT((ROW()-14)/2),0)))</f>
        <v/>
      </c>
      <c r="K241" s="245" t="str">
        <f ca="1">IF(MOD(ROW()-13,2)=0,IF(ISBLANK(OFFSET('12. SEGUIMIENTO 2027'!$O$14,INT((ROW()-13)/2),0)),"",OFFSET('12. SEGUIMIENTO 2027'!$O$14,INT((ROW()-13)/2),0)),IF(ISBLANK(OFFSET('9. METAS'!$V$20,INT((ROW()-14)/2),0)),"",OFFSET('9. METAS'!$V$20,INT((ROW()-14)/2),0)))</f>
        <v/>
      </c>
      <c r="L241" s="245" t="str">
        <f ca="1">IF(MOD(ROW()-13,2)=0,IF(ISBLANK(OFFSET('12. SEGUIMIENTO 2027'!$P$14,INT((ROW()-13)/2),0)),"",OFFSET('12. SEGUIMIENTO 2027'!$P$14,INT((ROW()-13)/2),0)),IF(ISBLANK(OFFSET('9. METAS'!$W$20,INT((ROW()-14)/2),0)),"",OFFSET('9. METAS'!$W$20,INT((ROW()-14)/2),0)))</f>
        <v/>
      </c>
      <c r="M241" s="246" t="str">
        <f ca="1">IF(MOD(ROW()-13,2)=0,IF(ISBLANK(OFFSET('12. SEGUIMIENTO 2027'!$Q$14,INT((ROW()-13)/2),0)),"",OFFSET('12. SEGUIMIENTO 2027'!$Q$14,INT((ROW()-13)/2),0)),IF(ISBLANK(OFFSET('9. METAS'!$X$20,INT((ROW()-14)/2),0)),"",OFFSET('9. METAS'!$X$20,INT((ROW()-14)/2),0)))</f>
        <v/>
      </c>
      <c r="N241" s="1006" t="str">
        <f t="shared" ref="N241" ca="1" si="224">IFERROR(J241/J242,"ND")</f>
        <v>ND</v>
      </c>
      <c r="O241" s="1008" t="str">
        <f t="shared" ref="O241" ca="1" si="225">IFERROR(((J241+K241+L241)/H241),"ND")</f>
        <v>ND</v>
      </c>
      <c r="P241" s="1010"/>
    </row>
    <row r="242" spans="3:16">
      <c r="C242" s="1025"/>
      <c r="D242" s="1018"/>
      <c r="E242" s="1018"/>
      <c r="F242" s="1021"/>
      <c r="G242" s="1023"/>
      <c r="H242" s="1080"/>
      <c r="I242" s="1012"/>
      <c r="J242" s="244" t="str">
        <f ca="1">IF(MOD(ROW()-13,2)=0,IF(ISBLANK(OFFSET('12. SEGUIMIENTO 2027'!$N$14,INT((ROW()-13)/2),0)),"",OFFSET('12. SEGUIMIENTO 2027'!$N$14,INT((ROW()-13)/2),0)),IF(ISBLANK(OFFSET('9. METAS'!$U$20,INT((ROW()-14)/2),0)),"",OFFSET('9. METAS'!$U$20,INT((ROW()-14)/2),0)))</f>
        <v/>
      </c>
      <c r="K242" s="245" t="str">
        <f ca="1">IF(MOD(ROW()-13,2)=0,IF(ISBLANK(OFFSET('12. SEGUIMIENTO 2027'!$O$14,INT((ROW()-13)/2),0)),"",OFFSET('12. SEGUIMIENTO 2027'!$O$14,INT((ROW()-13)/2),0)),IF(ISBLANK(OFFSET('9. METAS'!$V$20,INT((ROW()-14)/2),0)),"",OFFSET('9. METAS'!$V$20,INT((ROW()-14)/2),0)))</f>
        <v/>
      </c>
      <c r="L242" s="245" t="str">
        <f ca="1">IF(MOD(ROW()-13,2)=0,IF(ISBLANK(OFFSET('12. SEGUIMIENTO 2027'!$P$14,INT((ROW()-13)/2),0)),"",OFFSET('12. SEGUIMIENTO 2027'!$P$14,INT((ROW()-13)/2),0)),IF(ISBLANK(OFFSET('9. METAS'!$W$20,INT((ROW()-14)/2),0)),"",OFFSET('9. METAS'!$W$20,INT((ROW()-14)/2),0)))</f>
        <v/>
      </c>
      <c r="M242" s="246" t="str">
        <f ca="1">IF(MOD(ROW()-13,2)=0,IF(ISBLANK(OFFSET('12. SEGUIMIENTO 2027'!$Q$14,INT((ROW()-13)/2),0)),"",OFFSET('12. SEGUIMIENTO 2027'!$Q$14,INT((ROW()-13)/2),0)),IF(ISBLANK(OFFSET('9. METAS'!$X$20,INT((ROW()-14)/2),0)),"",OFFSET('9. METAS'!$X$20,INT((ROW()-14)/2),0)))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80" t="str">
        <f ca="1">IF(ISBLANK(OFFSET('9. METAS'!$L$20,INT((ROW()-13)/2),0)),"",OFFSET('9. METAS'!$L$20,INT((ROW()-13)/2),0))</f>
        <v/>
      </c>
      <c r="I243" s="1004"/>
      <c r="J243" s="244" t="str">
        <f ca="1">IF(MOD(ROW()-13,2)=0,IF(ISBLANK(OFFSET('12. SEGUIMIENTO 2027'!$N$14,INT((ROW()-13)/2),0)),"",OFFSET('12. SEGUIMIENTO 2027'!$N$14,INT((ROW()-13)/2),0)),IF(ISBLANK(OFFSET('9. METAS'!$U$20,INT((ROW()-14)/2),0)),"",OFFSET('9. METAS'!$U$20,INT((ROW()-14)/2),0)))</f>
        <v/>
      </c>
      <c r="K243" s="245" t="str">
        <f ca="1">IF(MOD(ROW()-13,2)=0,IF(ISBLANK(OFFSET('12. SEGUIMIENTO 2027'!$O$14,INT((ROW()-13)/2),0)),"",OFFSET('12. SEGUIMIENTO 2027'!$O$14,INT((ROW()-13)/2),0)),IF(ISBLANK(OFFSET('9. METAS'!$V$20,INT((ROW()-14)/2),0)),"",OFFSET('9. METAS'!$V$20,INT((ROW()-14)/2),0)))</f>
        <v/>
      </c>
      <c r="L243" s="245" t="str">
        <f ca="1">IF(MOD(ROW()-13,2)=0,IF(ISBLANK(OFFSET('12. SEGUIMIENTO 2027'!$P$14,INT((ROW()-13)/2),0)),"",OFFSET('12. SEGUIMIENTO 2027'!$P$14,INT((ROW()-13)/2),0)),IF(ISBLANK(OFFSET('9. METAS'!$W$20,INT((ROW()-14)/2),0)),"",OFFSET('9. METAS'!$W$20,INT((ROW()-14)/2),0)))</f>
        <v/>
      </c>
      <c r="M243" s="246" t="str">
        <f ca="1">IF(MOD(ROW()-13,2)=0,IF(ISBLANK(OFFSET('12. SEGUIMIENTO 2027'!$Q$14,INT((ROW()-13)/2),0)),"",OFFSET('12. SEGUIMIENTO 2027'!$Q$14,INT((ROW()-13)/2),0)),IF(ISBLANK(OFFSET('9. METAS'!$X$20,INT((ROW()-14)/2),0)),"",OFFSET('9. METAS'!$X$20,INT((ROW()-14)/2),0)))</f>
        <v/>
      </c>
      <c r="N243" s="1006" t="str">
        <f t="shared" ref="N243" ca="1" si="226">IFERROR(J243/J244,"ND")</f>
        <v>ND</v>
      </c>
      <c r="O243" s="1008" t="str">
        <f t="shared" ref="O243" ca="1" si="227">IFERROR(((J243+K243+L243)/H243),"ND")</f>
        <v>ND</v>
      </c>
      <c r="P243" s="1010"/>
    </row>
    <row r="244" spans="3:16">
      <c r="C244" s="1025"/>
      <c r="D244" s="1018"/>
      <c r="E244" s="1018"/>
      <c r="F244" s="1021"/>
      <c r="G244" s="1023"/>
      <c r="H244" s="1080"/>
      <c r="I244" s="1012"/>
      <c r="J244" s="244" t="str">
        <f ca="1">IF(MOD(ROW()-13,2)=0,IF(ISBLANK(OFFSET('12. SEGUIMIENTO 2027'!$N$14,INT((ROW()-13)/2),0)),"",OFFSET('12. SEGUIMIENTO 2027'!$N$14,INT((ROW()-13)/2),0)),IF(ISBLANK(OFFSET('9. METAS'!$U$20,INT((ROW()-14)/2),0)),"",OFFSET('9. METAS'!$U$20,INT((ROW()-14)/2),0)))</f>
        <v/>
      </c>
      <c r="K244" s="245" t="str">
        <f ca="1">IF(MOD(ROW()-13,2)=0,IF(ISBLANK(OFFSET('12. SEGUIMIENTO 2027'!$O$14,INT((ROW()-13)/2),0)),"",OFFSET('12. SEGUIMIENTO 2027'!$O$14,INT((ROW()-13)/2),0)),IF(ISBLANK(OFFSET('9. METAS'!$V$20,INT((ROW()-14)/2),0)),"",OFFSET('9. METAS'!$V$20,INT((ROW()-14)/2),0)))</f>
        <v/>
      </c>
      <c r="L244" s="245" t="str">
        <f ca="1">IF(MOD(ROW()-13,2)=0,IF(ISBLANK(OFFSET('12. SEGUIMIENTO 2027'!$P$14,INT((ROW()-13)/2),0)),"",OFFSET('12. SEGUIMIENTO 2027'!$P$14,INT((ROW()-13)/2),0)),IF(ISBLANK(OFFSET('9. METAS'!$W$20,INT((ROW()-14)/2),0)),"",OFFSET('9. METAS'!$W$20,INT((ROW()-14)/2),0)))</f>
        <v/>
      </c>
      <c r="M244" s="246" t="str">
        <f ca="1">IF(MOD(ROW()-13,2)=0,IF(ISBLANK(OFFSET('12. SEGUIMIENTO 2027'!$Q$14,INT((ROW()-13)/2),0)),"",OFFSET('12. SEGUIMIENTO 2027'!$Q$14,INT((ROW()-13)/2),0)),IF(ISBLANK(OFFSET('9. METAS'!$X$20,INT((ROW()-14)/2),0)),"",OFFSET('9. METAS'!$X$20,INT((ROW()-14)/2),0)))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80">
        <f ca="1">IF(ISBLANK(OFFSET('9. METAS'!$L$20,INT((ROW()-13)/2),0)),"",OFFSET('9. METAS'!$L$20,INT((ROW()-13)/2),0))</f>
        <v>100</v>
      </c>
      <c r="I245" s="1004"/>
      <c r="J245" s="244" t="str">
        <f ca="1">IF(MOD(ROW()-13,2)=0,IF(ISBLANK(OFFSET('12. SEGUIMIENTO 2027'!$N$14,INT((ROW()-13)/2),0)),"",OFFSET('12. SEGUIMIENTO 2027'!$N$14,INT((ROW()-13)/2),0)),IF(ISBLANK(OFFSET('9. METAS'!$U$20,INT((ROW()-14)/2),0)),"",OFFSET('9. METAS'!$U$20,INT((ROW()-14)/2),0)))</f>
        <v/>
      </c>
      <c r="K245" s="245" t="str">
        <f ca="1">IF(MOD(ROW()-13,2)=0,IF(ISBLANK(OFFSET('12. SEGUIMIENTO 2027'!$O$14,INT((ROW()-13)/2),0)),"",OFFSET('12. SEGUIMIENTO 2027'!$O$14,INT((ROW()-13)/2),0)),IF(ISBLANK(OFFSET('9. METAS'!$V$20,INT((ROW()-14)/2),0)),"",OFFSET('9. METAS'!$V$20,INT((ROW()-14)/2),0)))</f>
        <v/>
      </c>
      <c r="L245" s="245" t="str">
        <f ca="1">IF(MOD(ROW()-13,2)=0,IF(ISBLANK(OFFSET('12. SEGUIMIENTO 2027'!$P$14,INT((ROW()-13)/2),0)),"",OFFSET('12. SEGUIMIENTO 2027'!$P$14,INT((ROW()-13)/2),0)),IF(ISBLANK(OFFSET('9. METAS'!$W$20,INT((ROW()-14)/2),0)),"",OFFSET('9. METAS'!$W$20,INT((ROW()-14)/2),0)))</f>
        <v/>
      </c>
      <c r="M245" s="246" t="str">
        <f ca="1">IF(MOD(ROW()-13,2)=0,IF(ISBLANK(OFFSET('12. SEGUIMIENTO 2027'!$Q$14,INT((ROW()-13)/2),0)),"",OFFSET('12. SEGUIMIENTO 2027'!$Q$14,INT((ROW()-13)/2),0)),IF(ISBLANK(OFFSET('9. METAS'!$X$20,INT((ROW()-14)/2),0)),"",OFFSET('9. METAS'!$X$20,INT((ROW()-14)/2),0)))</f>
        <v/>
      </c>
      <c r="N245" s="1006" t="str">
        <f t="shared" ref="N245" ca="1" si="228">IFERROR(J245/J246,"ND")</f>
        <v>ND</v>
      </c>
      <c r="O245" s="1008" t="str">
        <f t="shared" ref="O245" ca="1" si="229">IFERROR(((J245+K245+L245)/H245),"ND")</f>
        <v>ND</v>
      </c>
      <c r="P245" s="1010"/>
    </row>
    <row r="246" spans="3:16">
      <c r="C246" s="1025"/>
      <c r="D246" s="1018"/>
      <c r="E246" s="1018"/>
      <c r="F246" s="1021"/>
      <c r="G246" s="1023"/>
      <c r="H246" s="1080"/>
      <c r="I246" s="1012"/>
      <c r="J246" s="244">
        <f ca="1">IF(MOD(ROW()-13,2)=0,IF(ISBLANK(OFFSET('12. SEGUIMIENTO 2027'!$N$14,INT((ROW()-13)/2),0)),"",OFFSET('12. SEGUIMIENTO 2027'!$N$14,INT((ROW()-13)/2),0)),IF(ISBLANK(OFFSET('9. METAS'!$U$20,INT((ROW()-14)/2),0)),"",OFFSET('9. METAS'!$U$20,INT((ROW()-14)/2),0)))</f>
        <v>25</v>
      </c>
      <c r="K246" s="245">
        <f ca="1">IF(MOD(ROW()-13,2)=0,IF(ISBLANK(OFFSET('12. SEGUIMIENTO 2027'!$O$14,INT((ROW()-13)/2),0)),"",OFFSET('12. SEGUIMIENTO 2027'!$O$14,INT((ROW()-13)/2),0)),IF(ISBLANK(OFFSET('9. METAS'!$V$20,INT((ROW()-14)/2),0)),"",OFFSET('9. METAS'!$V$20,INT((ROW()-14)/2),0)))</f>
        <v>25</v>
      </c>
      <c r="L246" s="245">
        <f ca="1">IF(MOD(ROW()-13,2)=0,IF(ISBLANK(OFFSET('12. SEGUIMIENTO 2027'!$P$14,INT((ROW()-13)/2),0)),"",OFFSET('12. SEGUIMIENTO 2027'!$P$14,INT((ROW()-13)/2),0)),IF(ISBLANK(OFFSET('9. METAS'!$W$20,INT((ROW()-14)/2),0)),"",OFFSET('9. METAS'!$W$20,INT((ROW()-14)/2),0)))</f>
        <v>25</v>
      </c>
      <c r="M246" s="246">
        <f ca="1">IF(MOD(ROW()-13,2)=0,IF(ISBLANK(OFFSET('12. SEGUIMIENTO 2027'!$Q$14,INT((ROW()-13)/2),0)),"",OFFSET('12. SEGUIMIENTO 2027'!$Q$14,INT((ROW()-13)/2),0)),IF(ISBLANK(OFFSET('9. METAS'!$X$20,INT((ROW()-14)/2),0)),"",OFFSET('9. METAS'!$X$20,INT((ROW()-14)/2),0)))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80">
        <f ca="1">IF(ISBLANK(OFFSET('9. METAS'!$L$20,INT((ROW()-13)/2),0)),"",OFFSET('9. METAS'!$L$20,INT((ROW()-13)/2),0))</f>
        <v>28</v>
      </c>
      <c r="I247" s="1004"/>
      <c r="J247" s="244" t="str">
        <f ca="1">IF(MOD(ROW()-13,2)=0,IF(ISBLANK(OFFSET('12. SEGUIMIENTO 2027'!$N$14,INT((ROW()-13)/2),0)),"",OFFSET('12. SEGUIMIENTO 2027'!$N$14,INT((ROW()-13)/2),0)),IF(ISBLANK(OFFSET('9. METAS'!$U$20,INT((ROW()-14)/2),0)),"",OFFSET('9. METAS'!$U$20,INT((ROW()-14)/2),0)))</f>
        <v/>
      </c>
      <c r="K247" s="245" t="str">
        <f ca="1">IF(MOD(ROW()-13,2)=0,IF(ISBLANK(OFFSET('12. SEGUIMIENTO 2027'!$O$14,INT((ROW()-13)/2),0)),"",OFFSET('12. SEGUIMIENTO 2027'!$O$14,INT((ROW()-13)/2),0)),IF(ISBLANK(OFFSET('9. METAS'!$V$20,INT((ROW()-14)/2),0)),"",OFFSET('9. METAS'!$V$20,INT((ROW()-14)/2),0)))</f>
        <v/>
      </c>
      <c r="L247" s="245" t="str">
        <f ca="1">IF(MOD(ROW()-13,2)=0,IF(ISBLANK(OFFSET('12. SEGUIMIENTO 2027'!$P$14,INT((ROW()-13)/2),0)),"",OFFSET('12. SEGUIMIENTO 2027'!$P$14,INT((ROW()-13)/2),0)),IF(ISBLANK(OFFSET('9. METAS'!$W$20,INT((ROW()-14)/2),0)),"",OFFSET('9. METAS'!$W$20,INT((ROW()-14)/2),0)))</f>
        <v/>
      </c>
      <c r="M247" s="246" t="str">
        <f ca="1">IF(MOD(ROW()-13,2)=0,IF(ISBLANK(OFFSET('12. SEGUIMIENTO 2027'!$Q$14,INT((ROW()-13)/2),0)),"",OFFSET('12. SEGUIMIENTO 2027'!$Q$14,INT((ROW()-13)/2),0)),IF(ISBLANK(OFFSET('9. METAS'!$X$20,INT((ROW()-14)/2),0)),"",OFFSET('9. METAS'!$X$20,INT((ROW()-14)/2),0)))</f>
        <v/>
      </c>
      <c r="N247" s="1006" t="str">
        <f t="shared" ref="N247" ca="1" si="230">IFERROR(J247/J248,"ND")</f>
        <v>ND</v>
      </c>
      <c r="O247" s="1008" t="str">
        <f t="shared" ref="O247" ca="1" si="231">IFERROR(((J247+K247+L247)/H247),"ND")</f>
        <v>ND</v>
      </c>
      <c r="P247" s="1010"/>
    </row>
    <row r="248" spans="3:16">
      <c r="C248" s="1025"/>
      <c r="D248" s="1018"/>
      <c r="E248" s="1018"/>
      <c r="F248" s="1021"/>
      <c r="G248" s="1023"/>
      <c r="H248" s="1080"/>
      <c r="I248" s="1012"/>
      <c r="J248" s="244">
        <f ca="1">IF(MOD(ROW()-13,2)=0,IF(ISBLANK(OFFSET('12. SEGUIMIENTO 2027'!$N$14,INT((ROW()-13)/2),0)),"",OFFSET('12. SEGUIMIENTO 2027'!$N$14,INT((ROW()-13)/2),0)),IF(ISBLANK(OFFSET('9. METAS'!$U$20,INT((ROW()-14)/2),0)),"",OFFSET('9. METAS'!$U$20,INT((ROW()-14)/2),0)))</f>
        <v>5</v>
      </c>
      <c r="K248" s="245">
        <f ca="1">IF(MOD(ROW()-13,2)=0,IF(ISBLANK(OFFSET('12. SEGUIMIENTO 2027'!$O$14,INT((ROW()-13)/2),0)),"",OFFSET('12. SEGUIMIENTO 2027'!$O$14,INT((ROW()-13)/2),0)),IF(ISBLANK(OFFSET('9. METAS'!$V$20,INT((ROW()-14)/2),0)),"",OFFSET('9. METAS'!$V$20,INT((ROW()-14)/2),0)))</f>
        <v>9</v>
      </c>
      <c r="L248" s="245">
        <f ca="1">IF(MOD(ROW()-13,2)=0,IF(ISBLANK(OFFSET('12. SEGUIMIENTO 2027'!$P$14,INT((ROW()-13)/2),0)),"",OFFSET('12. SEGUIMIENTO 2027'!$P$14,INT((ROW()-13)/2),0)),IF(ISBLANK(OFFSET('9. METAS'!$W$20,INT((ROW()-14)/2),0)),"",OFFSET('9. METAS'!$W$20,INT((ROW()-14)/2),0)))</f>
        <v>7</v>
      </c>
      <c r="M248" s="246">
        <f ca="1">IF(MOD(ROW()-13,2)=0,IF(ISBLANK(OFFSET('12. SEGUIMIENTO 2027'!$Q$14,INT((ROW()-13)/2),0)),"",OFFSET('12. SEGUIMIENTO 2027'!$Q$14,INT((ROW()-13)/2),0)),IF(ISBLANK(OFFSET('9. METAS'!$X$20,INT((ROW()-14)/2),0)),"",OFFSET('9. METAS'!$X$20,INT((ROW()-14)/2),0)))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80" t="str">
        <f ca="1">IF(ISBLANK(OFFSET('9. METAS'!$L$20,INT((ROW()-13)/2),0)),"",OFFSET('9. METAS'!$L$20,INT((ROW()-13)/2),0))</f>
        <v/>
      </c>
      <c r="I249" s="1004"/>
      <c r="J249" s="244" t="str">
        <f ca="1">IF(MOD(ROW()-13,2)=0,IF(ISBLANK(OFFSET('12. SEGUIMIENTO 2027'!$N$14,INT((ROW()-13)/2),0)),"",OFFSET('12. SEGUIMIENTO 2027'!$N$14,INT((ROW()-13)/2),0)),IF(ISBLANK(OFFSET('9. METAS'!$U$20,INT((ROW()-14)/2),0)),"",OFFSET('9. METAS'!$U$20,INT((ROW()-14)/2),0)))</f>
        <v/>
      </c>
      <c r="K249" s="245" t="str">
        <f ca="1">IF(MOD(ROW()-13,2)=0,IF(ISBLANK(OFFSET('12. SEGUIMIENTO 2027'!$O$14,INT((ROW()-13)/2),0)),"",OFFSET('12. SEGUIMIENTO 2027'!$O$14,INT((ROW()-13)/2),0)),IF(ISBLANK(OFFSET('9. METAS'!$V$20,INT((ROW()-14)/2),0)),"",OFFSET('9. METAS'!$V$20,INT((ROW()-14)/2),0)))</f>
        <v/>
      </c>
      <c r="L249" s="245" t="str">
        <f ca="1">IF(MOD(ROW()-13,2)=0,IF(ISBLANK(OFFSET('12. SEGUIMIENTO 2027'!$P$14,INT((ROW()-13)/2),0)),"",OFFSET('12. SEGUIMIENTO 2027'!$P$14,INT((ROW()-13)/2),0)),IF(ISBLANK(OFFSET('9. METAS'!$W$20,INT((ROW()-14)/2),0)),"",OFFSET('9. METAS'!$W$20,INT((ROW()-14)/2),0)))</f>
        <v/>
      </c>
      <c r="M249" s="246" t="str">
        <f ca="1">IF(MOD(ROW()-13,2)=0,IF(ISBLANK(OFFSET('12. SEGUIMIENTO 2027'!$Q$14,INT((ROW()-13)/2),0)),"",OFFSET('12. SEGUIMIENTO 2027'!$Q$14,INT((ROW()-13)/2),0)),IF(ISBLANK(OFFSET('9. METAS'!$X$20,INT((ROW()-14)/2),0)),"",OFFSET('9. METAS'!$X$20,INT((ROW()-14)/2),0)))</f>
        <v/>
      </c>
      <c r="N249" s="1006" t="str">
        <f t="shared" ref="N249" ca="1" si="232">IFERROR(J249/J250,"ND")</f>
        <v>ND</v>
      </c>
      <c r="O249" s="1008" t="str">
        <f t="shared" ref="O249" ca="1" si="233">IFERROR(((J249+K249+L249)/H249),"ND")</f>
        <v>ND</v>
      </c>
      <c r="P249" s="1010"/>
    </row>
    <row r="250" spans="3:16">
      <c r="C250" s="1025"/>
      <c r="D250" s="1018"/>
      <c r="E250" s="1018"/>
      <c r="F250" s="1021"/>
      <c r="G250" s="1023"/>
      <c r="H250" s="1080"/>
      <c r="I250" s="1012"/>
      <c r="J250" s="244" t="str">
        <f ca="1">IF(MOD(ROW()-13,2)=0,IF(ISBLANK(OFFSET('12. SEGUIMIENTO 2027'!$N$14,INT((ROW()-13)/2),0)),"",OFFSET('12. SEGUIMIENTO 2027'!$N$14,INT((ROW()-13)/2),0)),IF(ISBLANK(OFFSET('9. METAS'!$U$20,INT((ROW()-14)/2),0)),"",OFFSET('9. METAS'!$U$20,INT((ROW()-14)/2),0)))</f>
        <v/>
      </c>
      <c r="K250" s="245" t="str">
        <f ca="1">IF(MOD(ROW()-13,2)=0,IF(ISBLANK(OFFSET('12. SEGUIMIENTO 2027'!$O$14,INT((ROW()-13)/2),0)),"",OFFSET('12. SEGUIMIENTO 2027'!$O$14,INT((ROW()-13)/2),0)),IF(ISBLANK(OFFSET('9. METAS'!$V$20,INT((ROW()-14)/2),0)),"",OFFSET('9. METAS'!$V$20,INT((ROW()-14)/2),0)))</f>
        <v/>
      </c>
      <c r="L250" s="245" t="str">
        <f ca="1">IF(MOD(ROW()-13,2)=0,IF(ISBLANK(OFFSET('12. SEGUIMIENTO 2027'!$P$14,INT((ROW()-13)/2),0)),"",OFFSET('12. SEGUIMIENTO 2027'!$P$14,INT((ROW()-13)/2),0)),IF(ISBLANK(OFFSET('9. METAS'!$W$20,INT((ROW()-14)/2),0)),"",OFFSET('9. METAS'!$W$20,INT((ROW()-14)/2),0)))</f>
        <v/>
      </c>
      <c r="M250" s="246" t="str">
        <f ca="1">IF(MOD(ROW()-13,2)=0,IF(ISBLANK(OFFSET('12. SEGUIMIENTO 2027'!$Q$14,INT((ROW()-13)/2),0)),"",OFFSET('12. SEGUIMIENTO 2027'!$Q$14,INT((ROW()-13)/2),0)),IF(ISBLANK(OFFSET('9. METAS'!$X$20,INT((ROW()-14)/2),0)),"",OFFSET('9. METAS'!$X$20,INT((ROW()-14)/2),0)))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80" t="str">
        <f ca="1">IF(ISBLANK(OFFSET('9. METAS'!$L$20,INT((ROW()-13)/2),0)),"",OFFSET('9. METAS'!$L$20,INT((ROW()-13)/2),0))</f>
        <v/>
      </c>
      <c r="I251" s="1004"/>
      <c r="J251" s="244" t="str">
        <f ca="1">IF(MOD(ROW()-13,2)=0,IF(ISBLANK(OFFSET('12. SEGUIMIENTO 2027'!$N$14,INT((ROW()-13)/2),0)),"",OFFSET('12. SEGUIMIENTO 2027'!$N$14,INT((ROW()-13)/2),0)),IF(ISBLANK(OFFSET('9. METAS'!$U$20,INT((ROW()-14)/2),0)),"",OFFSET('9. METAS'!$U$20,INT((ROW()-14)/2),0)))</f>
        <v/>
      </c>
      <c r="K251" s="245" t="str">
        <f ca="1">IF(MOD(ROW()-13,2)=0,IF(ISBLANK(OFFSET('12. SEGUIMIENTO 2027'!$O$14,INT((ROW()-13)/2),0)),"",OFFSET('12. SEGUIMIENTO 2027'!$O$14,INT((ROW()-13)/2),0)),IF(ISBLANK(OFFSET('9. METAS'!$V$20,INT((ROW()-14)/2),0)),"",OFFSET('9. METAS'!$V$20,INT((ROW()-14)/2),0)))</f>
        <v/>
      </c>
      <c r="L251" s="245" t="str">
        <f ca="1">IF(MOD(ROW()-13,2)=0,IF(ISBLANK(OFFSET('12. SEGUIMIENTO 2027'!$P$14,INT((ROW()-13)/2),0)),"",OFFSET('12. SEGUIMIENTO 2027'!$P$14,INT((ROW()-13)/2),0)),IF(ISBLANK(OFFSET('9. METAS'!$W$20,INT((ROW()-14)/2),0)),"",OFFSET('9. METAS'!$W$20,INT((ROW()-14)/2),0)))</f>
        <v/>
      </c>
      <c r="M251" s="246" t="str">
        <f ca="1">IF(MOD(ROW()-13,2)=0,IF(ISBLANK(OFFSET('12. SEGUIMIENTO 2027'!$Q$14,INT((ROW()-13)/2),0)),"",OFFSET('12. SEGUIMIENTO 2027'!$Q$14,INT((ROW()-13)/2),0)),IF(ISBLANK(OFFSET('9. METAS'!$X$20,INT((ROW()-14)/2),0)),"",OFFSET('9. METAS'!$X$20,INT((ROW()-14)/2),0)))</f>
        <v/>
      </c>
      <c r="N251" s="1006" t="str">
        <f t="shared" ref="N251" ca="1" si="234">IFERROR(J251/J252,"ND")</f>
        <v>ND</v>
      </c>
      <c r="O251" s="1008" t="str">
        <f t="shared" ref="O251" ca="1" si="235">IFERROR(((J251+K251+L251)/H251),"ND")</f>
        <v>ND</v>
      </c>
      <c r="P251" s="1010"/>
    </row>
    <row r="252" spans="3:16">
      <c r="C252" s="1025"/>
      <c r="D252" s="1018"/>
      <c r="E252" s="1018"/>
      <c r="F252" s="1021"/>
      <c r="G252" s="1023"/>
      <c r="H252" s="1080"/>
      <c r="I252" s="1012"/>
      <c r="J252" s="244" t="str">
        <f ca="1">IF(MOD(ROW()-13,2)=0,IF(ISBLANK(OFFSET('12. SEGUIMIENTO 2027'!$N$14,INT((ROW()-13)/2),0)),"",OFFSET('12. SEGUIMIENTO 2027'!$N$14,INT((ROW()-13)/2),0)),IF(ISBLANK(OFFSET('9. METAS'!$U$20,INT((ROW()-14)/2),0)),"",OFFSET('9. METAS'!$U$20,INT((ROW()-14)/2),0)))</f>
        <v/>
      </c>
      <c r="K252" s="245" t="str">
        <f ca="1">IF(MOD(ROW()-13,2)=0,IF(ISBLANK(OFFSET('12. SEGUIMIENTO 2027'!$O$14,INT((ROW()-13)/2),0)),"",OFFSET('12. SEGUIMIENTO 2027'!$O$14,INT((ROW()-13)/2),0)),IF(ISBLANK(OFFSET('9. METAS'!$V$20,INT((ROW()-14)/2),0)),"",OFFSET('9. METAS'!$V$20,INT((ROW()-14)/2),0)))</f>
        <v/>
      </c>
      <c r="L252" s="245" t="str">
        <f ca="1">IF(MOD(ROW()-13,2)=0,IF(ISBLANK(OFFSET('12. SEGUIMIENTO 2027'!$P$14,INT((ROW()-13)/2),0)),"",OFFSET('12. SEGUIMIENTO 2027'!$P$14,INT((ROW()-13)/2),0)),IF(ISBLANK(OFFSET('9. METAS'!$W$20,INT((ROW()-14)/2),0)),"",OFFSET('9. METAS'!$W$20,INT((ROW()-14)/2),0)))</f>
        <v/>
      </c>
      <c r="M252" s="246" t="str">
        <f ca="1">IF(MOD(ROW()-13,2)=0,IF(ISBLANK(OFFSET('12. SEGUIMIENTO 2027'!$Q$14,INT((ROW()-13)/2),0)),"",OFFSET('12. SEGUIMIENTO 2027'!$Q$14,INT((ROW()-13)/2),0)),IF(ISBLANK(OFFSET('9. METAS'!$X$20,INT((ROW()-14)/2),0)),"",OFFSET('9. METAS'!$X$20,INT((ROW()-14)/2),0)))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80" t="str">
        <f ca="1">IF(ISBLANK(OFFSET('9. METAS'!$L$20,INT((ROW()-13)/2),0)),"",OFFSET('9. METAS'!$L$20,INT((ROW()-13)/2),0))</f>
        <v/>
      </c>
      <c r="I253" s="1004"/>
      <c r="J253" s="244" t="str">
        <f ca="1">IF(MOD(ROW()-13,2)=0,IF(ISBLANK(OFFSET('12. SEGUIMIENTO 2027'!$N$14,INT((ROW()-13)/2),0)),"",OFFSET('12. SEGUIMIENTO 2027'!$N$14,INT((ROW()-13)/2),0)),IF(ISBLANK(OFFSET('9. METAS'!$U$20,INT((ROW()-14)/2),0)),"",OFFSET('9. METAS'!$U$20,INT((ROW()-14)/2),0)))</f>
        <v/>
      </c>
      <c r="K253" s="245" t="str">
        <f ca="1">IF(MOD(ROW()-13,2)=0,IF(ISBLANK(OFFSET('12. SEGUIMIENTO 2027'!$O$14,INT((ROW()-13)/2),0)),"",OFFSET('12. SEGUIMIENTO 2027'!$O$14,INT((ROW()-13)/2),0)),IF(ISBLANK(OFFSET('9. METAS'!$V$20,INT((ROW()-14)/2),0)),"",OFFSET('9. METAS'!$V$20,INT((ROW()-14)/2),0)))</f>
        <v/>
      </c>
      <c r="L253" s="245" t="str">
        <f ca="1">IF(MOD(ROW()-13,2)=0,IF(ISBLANK(OFFSET('12. SEGUIMIENTO 2027'!$P$14,INT((ROW()-13)/2),0)),"",OFFSET('12. SEGUIMIENTO 2027'!$P$14,INT((ROW()-13)/2),0)),IF(ISBLANK(OFFSET('9. METAS'!$W$20,INT((ROW()-14)/2),0)),"",OFFSET('9. METAS'!$W$20,INT((ROW()-14)/2),0)))</f>
        <v/>
      </c>
      <c r="M253" s="246" t="str">
        <f ca="1">IF(MOD(ROW()-13,2)=0,IF(ISBLANK(OFFSET('12. SEGUIMIENTO 2027'!$Q$14,INT((ROW()-13)/2),0)),"",OFFSET('12. SEGUIMIENTO 2027'!$Q$14,INT((ROW()-13)/2),0)),IF(ISBLANK(OFFSET('9. METAS'!$X$20,INT((ROW()-14)/2),0)),"",OFFSET('9. METAS'!$X$20,INT((ROW()-14)/2),0)))</f>
        <v/>
      </c>
      <c r="N253" s="1006" t="str">
        <f t="shared" ref="N253" ca="1" si="236">IFERROR(J253/J254,"ND")</f>
        <v>ND</v>
      </c>
      <c r="O253" s="1008" t="str">
        <f t="shared" ref="O253" ca="1" si="237">IFERROR(((J253+K253+L253)/H253),"ND")</f>
        <v>ND</v>
      </c>
      <c r="P253" s="1010"/>
    </row>
    <row r="254" spans="3:16">
      <c r="C254" s="1025"/>
      <c r="D254" s="1018"/>
      <c r="E254" s="1018"/>
      <c r="F254" s="1021"/>
      <c r="G254" s="1023"/>
      <c r="H254" s="1080"/>
      <c r="I254" s="1012"/>
      <c r="J254" s="244" t="str">
        <f ca="1">IF(MOD(ROW()-13,2)=0,IF(ISBLANK(OFFSET('12. SEGUIMIENTO 2027'!$N$14,INT((ROW()-13)/2),0)),"",OFFSET('12. SEGUIMIENTO 2027'!$N$14,INT((ROW()-13)/2),0)),IF(ISBLANK(OFFSET('9. METAS'!$U$20,INT((ROW()-14)/2),0)),"",OFFSET('9. METAS'!$U$20,INT((ROW()-14)/2),0)))</f>
        <v/>
      </c>
      <c r="K254" s="245" t="str">
        <f ca="1">IF(MOD(ROW()-13,2)=0,IF(ISBLANK(OFFSET('12. SEGUIMIENTO 2027'!$O$14,INT((ROW()-13)/2),0)),"",OFFSET('12. SEGUIMIENTO 2027'!$O$14,INT((ROW()-13)/2),0)),IF(ISBLANK(OFFSET('9. METAS'!$V$20,INT((ROW()-14)/2),0)),"",OFFSET('9. METAS'!$V$20,INT((ROW()-14)/2),0)))</f>
        <v/>
      </c>
      <c r="L254" s="245" t="str">
        <f ca="1">IF(MOD(ROW()-13,2)=0,IF(ISBLANK(OFFSET('12. SEGUIMIENTO 2027'!$P$14,INT((ROW()-13)/2),0)),"",OFFSET('12. SEGUIMIENTO 2027'!$P$14,INT((ROW()-13)/2),0)),IF(ISBLANK(OFFSET('9. METAS'!$W$20,INT((ROW()-14)/2),0)),"",OFFSET('9. METAS'!$W$20,INT((ROW()-14)/2),0)))</f>
        <v/>
      </c>
      <c r="M254" s="246" t="str">
        <f ca="1">IF(MOD(ROW()-13,2)=0,IF(ISBLANK(OFFSET('12. SEGUIMIENTO 2027'!$Q$14,INT((ROW()-13)/2),0)),"",OFFSET('12. SEGUIMIENTO 2027'!$Q$14,INT((ROW()-13)/2),0)),IF(ISBLANK(OFFSET('9. METAS'!$X$20,INT((ROW()-14)/2),0)),"",OFFSET('9. METAS'!$X$20,INT((ROW()-14)/2),0)))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80" t="str">
        <f ca="1">IF(ISBLANK(OFFSET('9. METAS'!$L$20,INT((ROW()-13)/2),0)),"",OFFSET('9. METAS'!$L$20,INT((ROW()-13)/2),0))</f>
        <v/>
      </c>
      <c r="I255" s="1004"/>
      <c r="J255" s="244" t="str">
        <f ca="1">IF(MOD(ROW()-13,2)=0,IF(ISBLANK(OFFSET('12. SEGUIMIENTO 2027'!$N$14,INT((ROW()-13)/2),0)),"",OFFSET('12. SEGUIMIENTO 2027'!$N$14,INT((ROW()-13)/2),0)),IF(ISBLANK(OFFSET('9. METAS'!$U$20,INT((ROW()-14)/2),0)),"",OFFSET('9. METAS'!$U$20,INT((ROW()-14)/2),0)))</f>
        <v/>
      </c>
      <c r="K255" s="245" t="str">
        <f ca="1">IF(MOD(ROW()-13,2)=0,IF(ISBLANK(OFFSET('12. SEGUIMIENTO 2027'!$O$14,INT((ROW()-13)/2),0)),"",OFFSET('12. SEGUIMIENTO 2027'!$O$14,INT((ROW()-13)/2),0)),IF(ISBLANK(OFFSET('9. METAS'!$V$20,INT((ROW()-14)/2),0)),"",OFFSET('9. METAS'!$V$20,INT((ROW()-14)/2),0)))</f>
        <v/>
      </c>
      <c r="L255" s="245" t="str">
        <f ca="1">IF(MOD(ROW()-13,2)=0,IF(ISBLANK(OFFSET('12. SEGUIMIENTO 2027'!$P$14,INT((ROW()-13)/2),0)),"",OFFSET('12. SEGUIMIENTO 2027'!$P$14,INT((ROW()-13)/2),0)),IF(ISBLANK(OFFSET('9. METAS'!$W$20,INT((ROW()-14)/2),0)),"",OFFSET('9. METAS'!$W$20,INT((ROW()-14)/2),0)))</f>
        <v/>
      </c>
      <c r="M255" s="246" t="str">
        <f ca="1">IF(MOD(ROW()-13,2)=0,IF(ISBLANK(OFFSET('12. SEGUIMIENTO 2027'!$Q$14,INT((ROW()-13)/2),0)),"",OFFSET('12. SEGUIMIENTO 2027'!$Q$14,INT((ROW()-13)/2),0)),IF(ISBLANK(OFFSET('9. METAS'!$X$20,INT((ROW()-14)/2),0)),"",OFFSET('9. METAS'!$X$20,INT((ROW()-14)/2),0)))</f>
        <v/>
      </c>
      <c r="N255" s="1006" t="str">
        <f t="shared" ref="N255" ca="1" si="238">IFERROR(J255/J256,"ND")</f>
        <v>ND</v>
      </c>
      <c r="O255" s="1008" t="str">
        <f t="shared" ref="O255" ca="1" si="239">IFERROR(((J255+K255+L255)/H255),"ND")</f>
        <v>ND</v>
      </c>
      <c r="P255" s="1010"/>
    </row>
    <row r="256" spans="3:16">
      <c r="C256" s="1025"/>
      <c r="D256" s="1018"/>
      <c r="E256" s="1018"/>
      <c r="F256" s="1021"/>
      <c r="G256" s="1023"/>
      <c r="H256" s="1080"/>
      <c r="I256" s="1012"/>
      <c r="J256" s="244" t="str">
        <f ca="1">IF(MOD(ROW()-13,2)=0,IF(ISBLANK(OFFSET('12. SEGUIMIENTO 2027'!$N$14,INT((ROW()-13)/2),0)),"",OFFSET('12. SEGUIMIENTO 2027'!$N$14,INT((ROW()-13)/2),0)),IF(ISBLANK(OFFSET('9. METAS'!$U$20,INT((ROW()-14)/2),0)),"",OFFSET('9. METAS'!$U$20,INT((ROW()-14)/2),0)))</f>
        <v/>
      </c>
      <c r="K256" s="245" t="str">
        <f ca="1">IF(MOD(ROW()-13,2)=0,IF(ISBLANK(OFFSET('12. SEGUIMIENTO 2027'!$O$14,INT((ROW()-13)/2),0)),"",OFFSET('12. SEGUIMIENTO 2027'!$O$14,INT((ROW()-13)/2),0)),IF(ISBLANK(OFFSET('9. METAS'!$V$20,INT((ROW()-14)/2),0)),"",OFFSET('9. METAS'!$V$20,INT((ROW()-14)/2),0)))</f>
        <v/>
      </c>
      <c r="L256" s="245" t="str">
        <f ca="1">IF(MOD(ROW()-13,2)=0,IF(ISBLANK(OFFSET('12. SEGUIMIENTO 2027'!$P$14,INT((ROW()-13)/2),0)),"",OFFSET('12. SEGUIMIENTO 2027'!$P$14,INT((ROW()-13)/2),0)),IF(ISBLANK(OFFSET('9. METAS'!$W$20,INT((ROW()-14)/2),0)),"",OFFSET('9. METAS'!$W$20,INT((ROW()-14)/2),0)))</f>
        <v/>
      </c>
      <c r="M256" s="246" t="str">
        <f ca="1">IF(MOD(ROW()-13,2)=0,IF(ISBLANK(OFFSET('12. SEGUIMIENTO 2027'!$Q$14,INT((ROW()-13)/2),0)),"",OFFSET('12. SEGUIMIENTO 2027'!$Q$14,INT((ROW()-13)/2),0)),IF(ISBLANK(OFFSET('9. METAS'!$X$20,INT((ROW()-14)/2),0)),"",OFFSET('9. METAS'!$X$20,INT((ROW()-14)/2),0)))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80">
        <f ca="1">IF(ISBLANK(OFFSET('9. METAS'!$L$20,INT((ROW()-13)/2),0)),"",OFFSET('9. METAS'!$L$20,INT((ROW()-13)/2),0))</f>
        <v>100</v>
      </c>
      <c r="I257" s="1004"/>
      <c r="J257" s="244" t="str">
        <f ca="1">IF(MOD(ROW()-13,2)=0,IF(ISBLANK(OFFSET('12. SEGUIMIENTO 2027'!$N$14,INT((ROW()-13)/2),0)),"",OFFSET('12. SEGUIMIENTO 2027'!$N$14,INT((ROW()-13)/2),0)),IF(ISBLANK(OFFSET('9. METAS'!$U$20,INT((ROW()-14)/2),0)),"",OFFSET('9. METAS'!$U$20,INT((ROW()-14)/2),0)))</f>
        <v/>
      </c>
      <c r="K257" s="245" t="str">
        <f ca="1">IF(MOD(ROW()-13,2)=0,IF(ISBLANK(OFFSET('12. SEGUIMIENTO 2027'!$O$14,INT((ROW()-13)/2),0)),"",OFFSET('12. SEGUIMIENTO 2027'!$O$14,INT((ROW()-13)/2),0)),IF(ISBLANK(OFFSET('9. METAS'!$V$20,INT((ROW()-14)/2),0)),"",OFFSET('9. METAS'!$V$20,INT((ROW()-14)/2),0)))</f>
        <v/>
      </c>
      <c r="L257" s="245" t="str">
        <f ca="1">IF(MOD(ROW()-13,2)=0,IF(ISBLANK(OFFSET('12. SEGUIMIENTO 2027'!$P$14,INT((ROW()-13)/2),0)),"",OFFSET('12. SEGUIMIENTO 2027'!$P$14,INT((ROW()-13)/2),0)),IF(ISBLANK(OFFSET('9. METAS'!$W$20,INT((ROW()-14)/2),0)),"",OFFSET('9. METAS'!$W$20,INT((ROW()-14)/2),0)))</f>
        <v/>
      </c>
      <c r="M257" s="246" t="str">
        <f ca="1">IF(MOD(ROW()-13,2)=0,IF(ISBLANK(OFFSET('12. SEGUIMIENTO 2027'!$Q$14,INT((ROW()-13)/2),0)),"",OFFSET('12. SEGUIMIENTO 2027'!$Q$14,INT((ROW()-13)/2),0)),IF(ISBLANK(OFFSET('9. METAS'!$X$20,INT((ROW()-14)/2),0)),"",OFFSET('9. METAS'!$X$20,INT((ROW()-14)/2),0)))</f>
        <v/>
      </c>
      <c r="N257" s="1006" t="str">
        <f t="shared" ref="N257" ca="1" si="240">IFERROR(J257/J258,"ND")</f>
        <v>ND</v>
      </c>
      <c r="O257" s="1008" t="str">
        <f t="shared" ref="O257" ca="1" si="241">IFERROR(((J257+K257+L257)/H257),"ND")</f>
        <v>ND</v>
      </c>
      <c r="P257" s="1010"/>
    </row>
    <row r="258" spans="3:16">
      <c r="C258" s="1025"/>
      <c r="D258" s="1018"/>
      <c r="E258" s="1018"/>
      <c r="F258" s="1021"/>
      <c r="G258" s="1023"/>
      <c r="H258" s="1080"/>
      <c r="I258" s="1012"/>
      <c r="J258" s="244">
        <f ca="1">IF(MOD(ROW()-13,2)=0,IF(ISBLANK(OFFSET('12. SEGUIMIENTO 2027'!$N$14,INT((ROW()-13)/2),0)),"",OFFSET('12. SEGUIMIENTO 2027'!$N$14,INT((ROW()-13)/2),0)),IF(ISBLANK(OFFSET('9. METAS'!$U$20,INT((ROW()-14)/2),0)),"",OFFSET('9. METAS'!$U$20,INT((ROW()-14)/2),0)))</f>
        <v>25</v>
      </c>
      <c r="K258" s="245">
        <f ca="1">IF(MOD(ROW()-13,2)=0,IF(ISBLANK(OFFSET('12. SEGUIMIENTO 2027'!$O$14,INT((ROW()-13)/2),0)),"",OFFSET('12. SEGUIMIENTO 2027'!$O$14,INT((ROW()-13)/2),0)),IF(ISBLANK(OFFSET('9. METAS'!$V$20,INT((ROW()-14)/2),0)),"",OFFSET('9. METAS'!$V$20,INT((ROW()-14)/2),0)))</f>
        <v>25</v>
      </c>
      <c r="L258" s="245">
        <f ca="1">IF(MOD(ROW()-13,2)=0,IF(ISBLANK(OFFSET('12. SEGUIMIENTO 2027'!$P$14,INT((ROW()-13)/2),0)),"",OFFSET('12. SEGUIMIENTO 2027'!$P$14,INT((ROW()-13)/2),0)),IF(ISBLANK(OFFSET('9. METAS'!$W$20,INT((ROW()-14)/2),0)),"",OFFSET('9. METAS'!$W$20,INT((ROW()-14)/2),0)))</f>
        <v>25</v>
      </c>
      <c r="M258" s="246">
        <f ca="1">IF(MOD(ROW()-13,2)=0,IF(ISBLANK(OFFSET('12. SEGUIMIENTO 2027'!$Q$14,INT((ROW()-13)/2),0)),"",OFFSET('12. SEGUIMIENTO 2027'!$Q$14,INT((ROW()-13)/2),0)),IF(ISBLANK(OFFSET('9. METAS'!$X$20,INT((ROW()-14)/2),0)),"",OFFSET('9. METAS'!$X$20,INT((ROW()-14)/2),0)))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80">
        <f ca="1">IF(ISBLANK(OFFSET('9. METAS'!$L$20,INT((ROW()-13)/2),0)),"",OFFSET('9. METAS'!$L$20,INT((ROW()-13)/2),0))</f>
        <v>100</v>
      </c>
      <c r="I259" s="1004"/>
      <c r="J259" s="244" t="str">
        <f ca="1">IF(MOD(ROW()-13,2)=0,IF(ISBLANK(OFFSET('12. SEGUIMIENTO 2027'!$N$14,INT((ROW()-13)/2),0)),"",OFFSET('12. SEGUIMIENTO 2027'!$N$14,INT((ROW()-13)/2),0)),IF(ISBLANK(OFFSET('9. METAS'!$U$20,INT((ROW()-14)/2),0)),"",OFFSET('9. METAS'!$U$20,INT((ROW()-14)/2),0)))</f>
        <v/>
      </c>
      <c r="K259" s="245" t="str">
        <f ca="1">IF(MOD(ROW()-13,2)=0,IF(ISBLANK(OFFSET('12. SEGUIMIENTO 2027'!$O$14,INT((ROW()-13)/2),0)),"",OFFSET('12. SEGUIMIENTO 2027'!$O$14,INT((ROW()-13)/2),0)),IF(ISBLANK(OFFSET('9. METAS'!$V$20,INT((ROW()-14)/2),0)),"",OFFSET('9. METAS'!$V$20,INT((ROW()-14)/2),0)))</f>
        <v/>
      </c>
      <c r="L259" s="245" t="str">
        <f ca="1">IF(MOD(ROW()-13,2)=0,IF(ISBLANK(OFFSET('12. SEGUIMIENTO 2027'!$P$14,INT((ROW()-13)/2),0)),"",OFFSET('12. SEGUIMIENTO 2027'!$P$14,INT((ROW()-13)/2),0)),IF(ISBLANK(OFFSET('9. METAS'!$W$20,INT((ROW()-14)/2),0)),"",OFFSET('9. METAS'!$W$20,INT((ROW()-14)/2),0)))</f>
        <v/>
      </c>
      <c r="M259" s="246" t="str">
        <f ca="1">IF(MOD(ROW()-13,2)=0,IF(ISBLANK(OFFSET('12. SEGUIMIENTO 2027'!$Q$14,INT((ROW()-13)/2),0)),"",OFFSET('12. SEGUIMIENTO 2027'!$Q$14,INT((ROW()-13)/2),0)),IF(ISBLANK(OFFSET('9. METAS'!$X$20,INT((ROW()-14)/2),0)),"",OFFSET('9. METAS'!$X$20,INT((ROW()-14)/2),0)))</f>
        <v/>
      </c>
      <c r="N259" s="1006" t="str">
        <f t="shared" ref="N259" ca="1" si="242">IFERROR(J259/J260,"ND")</f>
        <v>ND</v>
      </c>
      <c r="O259" s="1008" t="str">
        <f t="shared" ref="O259" ca="1" si="243">IFERROR(((J259+K259+L259)/H259),"ND")</f>
        <v>ND</v>
      </c>
      <c r="P259" s="1010"/>
    </row>
    <row r="260" spans="3:16">
      <c r="C260" s="1025"/>
      <c r="D260" s="1018"/>
      <c r="E260" s="1018"/>
      <c r="F260" s="1021"/>
      <c r="G260" s="1023"/>
      <c r="H260" s="1080"/>
      <c r="I260" s="1012"/>
      <c r="J260" s="244">
        <f ca="1">IF(MOD(ROW()-13,2)=0,IF(ISBLANK(OFFSET('12. SEGUIMIENTO 2027'!$N$14,INT((ROW()-13)/2),0)),"",OFFSET('12. SEGUIMIENTO 2027'!$N$14,INT((ROW()-13)/2),0)),IF(ISBLANK(OFFSET('9. METAS'!$U$20,INT((ROW()-14)/2),0)),"",OFFSET('9. METAS'!$U$20,INT((ROW()-14)/2),0)))</f>
        <v>24</v>
      </c>
      <c r="K260" s="245">
        <f ca="1">IF(MOD(ROW()-13,2)=0,IF(ISBLANK(OFFSET('12. SEGUIMIENTO 2027'!$O$14,INT((ROW()-13)/2),0)),"",OFFSET('12. SEGUIMIENTO 2027'!$O$14,INT((ROW()-13)/2),0)),IF(ISBLANK(OFFSET('9. METAS'!$V$20,INT((ROW()-14)/2),0)),"",OFFSET('9. METAS'!$V$20,INT((ROW()-14)/2),0)))</f>
        <v>27</v>
      </c>
      <c r="L260" s="245">
        <f ca="1">IF(MOD(ROW()-13,2)=0,IF(ISBLANK(OFFSET('12. SEGUIMIENTO 2027'!$P$14,INT((ROW()-13)/2),0)),"",OFFSET('12. SEGUIMIENTO 2027'!$P$14,INT((ROW()-13)/2),0)),IF(ISBLANK(OFFSET('9. METAS'!$W$20,INT((ROW()-14)/2),0)),"",OFFSET('9. METAS'!$W$20,INT((ROW()-14)/2),0)))</f>
        <v>27</v>
      </c>
      <c r="M260" s="246">
        <f ca="1">IF(MOD(ROW()-13,2)=0,IF(ISBLANK(OFFSET('12. SEGUIMIENTO 2027'!$Q$14,INT((ROW()-13)/2),0)),"",OFFSET('12. SEGUIMIENTO 2027'!$Q$14,INT((ROW()-13)/2),0)),IF(ISBLANK(OFFSET('9. METAS'!$X$20,INT((ROW()-14)/2),0)),"",OFFSET('9. METAS'!$X$20,INT((ROW()-14)/2),0)))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80">
        <f ca="1">IF(ISBLANK(OFFSET('9. METAS'!$L$20,INT((ROW()-13)/2),0)),"",OFFSET('9. METAS'!$L$20,INT((ROW()-13)/2),0))</f>
        <v>84</v>
      </c>
      <c r="I261" s="1004"/>
      <c r="J261" s="244" t="str">
        <f ca="1">IF(MOD(ROW()-13,2)=0,IF(ISBLANK(OFFSET('12. SEGUIMIENTO 2027'!$N$14,INT((ROW()-13)/2),0)),"",OFFSET('12. SEGUIMIENTO 2027'!$N$14,INT((ROW()-13)/2),0)),IF(ISBLANK(OFFSET('9. METAS'!$U$20,INT((ROW()-14)/2),0)),"",OFFSET('9. METAS'!$U$20,INT((ROW()-14)/2),0)))</f>
        <v/>
      </c>
      <c r="K261" s="245" t="str">
        <f ca="1">IF(MOD(ROW()-13,2)=0,IF(ISBLANK(OFFSET('12. SEGUIMIENTO 2027'!$O$14,INT((ROW()-13)/2),0)),"",OFFSET('12. SEGUIMIENTO 2027'!$O$14,INT((ROW()-13)/2),0)),IF(ISBLANK(OFFSET('9. METAS'!$V$20,INT((ROW()-14)/2),0)),"",OFFSET('9. METAS'!$V$20,INT((ROW()-14)/2),0)))</f>
        <v/>
      </c>
      <c r="L261" s="245" t="str">
        <f ca="1">IF(MOD(ROW()-13,2)=0,IF(ISBLANK(OFFSET('12. SEGUIMIENTO 2027'!$P$14,INT((ROW()-13)/2),0)),"",OFFSET('12. SEGUIMIENTO 2027'!$P$14,INT((ROW()-13)/2),0)),IF(ISBLANK(OFFSET('9. METAS'!$W$20,INT((ROW()-14)/2),0)),"",OFFSET('9. METAS'!$W$20,INT((ROW()-14)/2),0)))</f>
        <v/>
      </c>
      <c r="M261" s="246" t="str">
        <f ca="1">IF(MOD(ROW()-13,2)=0,IF(ISBLANK(OFFSET('12. SEGUIMIENTO 2027'!$Q$14,INT((ROW()-13)/2),0)),"",OFFSET('12. SEGUIMIENTO 2027'!$Q$14,INT((ROW()-13)/2),0)),IF(ISBLANK(OFFSET('9. METAS'!$X$20,INT((ROW()-14)/2),0)),"",OFFSET('9. METAS'!$X$20,INT((ROW()-14)/2),0)))</f>
        <v/>
      </c>
      <c r="N261" s="1006" t="str">
        <f t="shared" ref="N261" ca="1" si="244">IFERROR(J261/J262,"ND")</f>
        <v>ND</v>
      </c>
      <c r="O261" s="1008" t="str">
        <f t="shared" ref="O261" ca="1" si="245">IFERROR(((J261+K261+L261)/H261),"ND")</f>
        <v>ND</v>
      </c>
      <c r="P261" s="1010"/>
    </row>
    <row r="262" spans="3:16">
      <c r="C262" s="1025"/>
      <c r="D262" s="1018"/>
      <c r="E262" s="1018"/>
      <c r="F262" s="1021"/>
      <c r="G262" s="1023"/>
      <c r="H262" s="1080"/>
      <c r="I262" s="1012"/>
      <c r="J262" s="244">
        <f ca="1">IF(MOD(ROW()-13,2)=0,IF(ISBLANK(OFFSET('12. SEGUIMIENTO 2027'!$N$14,INT((ROW()-13)/2),0)),"",OFFSET('12. SEGUIMIENTO 2027'!$N$14,INT((ROW()-13)/2),0)),IF(ISBLANK(OFFSET('9. METAS'!$U$20,INT((ROW()-14)/2),0)),"",OFFSET('9. METAS'!$U$20,INT((ROW()-14)/2),0)))</f>
        <v>24</v>
      </c>
      <c r="K262" s="245">
        <f ca="1">IF(MOD(ROW()-13,2)=0,IF(ISBLANK(OFFSET('12. SEGUIMIENTO 2027'!$O$14,INT((ROW()-13)/2),0)),"",OFFSET('12. SEGUIMIENTO 2027'!$O$14,INT((ROW()-13)/2),0)),IF(ISBLANK(OFFSET('9. METAS'!$V$20,INT((ROW()-14)/2),0)),"",OFFSET('9. METAS'!$V$20,INT((ROW()-14)/2),0)))</f>
        <v>24</v>
      </c>
      <c r="L262" s="245">
        <f ca="1">IF(MOD(ROW()-13,2)=0,IF(ISBLANK(OFFSET('12. SEGUIMIENTO 2027'!$P$14,INT((ROW()-13)/2),0)),"",OFFSET('12. SEGUIMIENTO 2027'!$P$14,INT((ROW()-13)/2),0)),IF(ISBLANK(OFFSET('9. METAS'!$W$20,INT((ROW()-14)/2),0)),"",OFFSET('9. METAS'!$W$20,INT((ROW()-14)/2),0)))</f>
        <v>16</v>
      </c>
      <c r="M262" s="246">
        <f ca="1">IF(MOD(ROW()-13,2)=0,IF(ISBLANK(OFFSET('12. SEGUIMIENTO 2027'!$Q$14,INT((ROW()-13)/2),0)),"",OFFSET('12. SEGUIMIENTO 2027'!$Q$14,INT((ROW()-13)/2),0)),IF(ISBLANK(OFFSET('9. METAS'!$X$20,INT((ROW()-14)/2),0)),"",OFFSET('9. METAS'!$X$20,INT((ROW()-14)/2),0)))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80" t="str">
        <f ca="1">IF(ISBLANK(OFFSET('9. METAS'!$L$20,INT((ROW()-13)/2),0)),"",OFFSET('9. METAS'!$L$20,INT((ROW()-13)/2),0))</f>
        <v/>
      </c>
      <c r="I263" s="1004"/>
      <c r="J263" s="244" t="str">
        <f ca="1">IF(MOD(ROW()-13,2)=0,IF(ISBLANK(OFFSET('12. SEGUIMIENTO 2027'!$N$14,INT((ROW()-13)/2),0)),"",OFFSET('12. SEGUIMIENTO 2027'!$N$14,INT((ROW()-13)/2),0)),IF(ISBLANK(OFFSET('9. METAS'!$U$20,INT((ROW()-14)/2),0)),"",OFFSET('9. METAS'!$U$20,INT((ROW()-14)/2),0)))</f>
        <v/>
      </c>
      <c r="K263" s="245" t="str">
        <f ca="1">IF(MOD(ROW()-13,2)=0,IF(ISBLANK(OFFSET('12. SEGUIMIENTO 2027'!$O$14,INT((ROW()-13)/2),0)),"",OFFSET('12. SEGUIMIENTO 2027'!$O$14,INT((ROW()-13)/2),0)),IF(ISBLANK(OFFSET('9. METAS'!$V$20,INT((ROW()-14)/2),0)),"",OFFSET('9. METAS'!$V$20,INT((ROW()-14)/2),0)))</f>
        <v/>
      </c>
      <c r="L263" s="245" t="str">
        <f ca="1">IF(MOD(ROW()-13,2)=0,IF(ISBLANK(OFFSET('12. SEGUIMIENTO 2027'!$P$14,INT((ROW()-13)/2),0)),"",OFFSET('12. SEGUIMIENTO 2027'!$P$14,INT((ROW()-13)/2),0)),IF(ISBLANK(OFFSET('9. METAS'!$W$20,INT((ROW()-14)/2),0)),"",OFFSET('9. METAS'!$W$20,INT((ROW()-14)/2),0)))</f>
        <v/>
      </c>
      <c r="M263" s="246" t="str">
        <f ca="1">IF(MOD(ROW()-13,2)=0,IF(ISBLANK(OFFSET('12. SEGUIMIENTO 2027'!$Q$14,INT((ROW()-13)/2),0)),"",OFFSET('12. SEGUIMIENTO 2027'!$Q$14,INT((ROW()-13)/2),0)),IF(ISBLANK(OFFSET('9. METAS'!$X$20,INT((ROW()-14)/2),0)),"",OFFSET('9. METAS'!$X$20,INT((ROW()-14)/2),0)))</f>
        <v/>
      </c>
      <c r="N263" s="1006" t="str">
        <f t="shared" ref="N263" ca="1" si="246">IFERROR(J263/J264,"ND")</f>
        <v>ND</v>
      </c>
      <c r="O263" s="1008" t="str">
        <f t="shared" ref="O263" ca="1" si="247">IFERROR(((J263+K263+L263)/H263),"ND")</f>
        <v>ND</v>
      </c>
      <c r="P263" s="1010"/>
    </row>
    <row r="264" spans="3:16">
      <c r="C264" s="1025"/>
      <c r="D264" s="1018"/>
      <c r="E264" s="1018"/>
      <c r="F264" s="1021"/>
      <c r="G264" s="1023"/>
      <c r="H264" s="1080"/>
      <c r="I264" s="1012"/>
      <c r="J264" s="244" t="str">
        <f ca="1">IF(MOD(ROW()-13,2)=0,IF(ISBLANK(OFFSET('12. SEGUIMIENTO 2027'!$N$14,INT((ROW()-13)/2),0)),"",OFFSET('12. SEGUIMIENTO 2027'!$N$14,INT((ROW()-13)/2),0)),IF(ISBLANK(OFFSET('9. METAS'!$U$20,INT((ROW()-14)/2),0)),"",OFFSET('9. METAS'!$U$20,INT((ROW()-14)/2),0)))</f>
        <v/>
      </c>
      <c r="K264" s="245" t="str">
        <f ca="1">IF(MOD(ROW()-13,2)=0,IF(ISBLANK(OFFSET('12. SEGUIMIENTO 2027'!$O$14,INT((ROW()-13)/2),0)),"",OFFSET('12. SEGUIMIENTO 2027'!$O$14,INT((ROW()-13)/2),0)),IF(ISBLANK(OFFSET('9. METAS'!$V$20,INT((ROW()-14)/2),0)),"",OFFSET('9. METAS'!$V$20,INT((ROW()-14)/2),0)))</f>
        <v/>
      </c>
      <c r="L264" s="245" t="str">
        <f ca="1">IF(MOD(ROW()-13,2)=0,IF(ISBLANK(OFFSET('12. SEGUIMIENTO 2027'!$P$14,INT((ROW()-13)/2),0)),"",OFFSET('12. SEGUIMIENTO 2027'!$P$14,INT((ROW()-13)/2),0)),IF(ISBLANK(OFFSET('9. METAS'!$W$20,INT((ROW()-14)/2),0)),"",OFFSET('9. METAS'!$W$20,INT((ROW()-14)/2),0)))</f>
        <v/>
      </c>
      <c r="M264" s="246" t="str">
        <f ca="1">IF(MOD(ROW()-13,2)=0,IF(ISBLANK(OFFSET('12. SEGUIMIENTO 2027'!$Q$14,INT((ROW()-13)/2),0)),"",OFFSET('12. SEGUIMIENTO 2027'!$Q$14,INT((ROW()-13)/2),0)),IF(ISBLANK(OFFSET('9. METAS'!$X$20,INT((ROW()-14)/2),0)),"",OFFSET('9. METAS'!$X$20,INT((ROW()-14)/2),0)))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80" t="str">
        <f ca="1">IF(ISBLANK(OFFSET('9. METAS'!$L$20,INT((ROW()-13)/2),0)),"",OFFSET('9. METAS'!$L$20,INT((ROW()-13)/2),0))</f>
        <v/>
      </c>
      <c r="I265" s="1004"/>
      <c r="J265" s="244" t="str">
        <f ca="1">IF(MOD(ROW()-13,2)=0,IF(ISBLANK(OFFSET('12. SEGUIMIENTO 2027'!$N$14,INT((ROW()-13)/2),0)),"",OFFSET('12. SEGUIMIENTO 2027'!$N$14,INT((ROW()-13)/2),0)),IF(ISBLANK(OFFSET('9. METAS'!$U$20,INT((ROW()-14)/2),0)),"",OFFSET('9. METAS'!$U$20,INT((ROW()-14)/2),0)))</f>
        <v/>
      </c>
      <c r="K265" s="245" t="str">
        <f ca="1">IF(MOD(ROW()-13,2)=0,IF(ISBLANK(OFFSET('12. SEGUIMIENTO 2027'!$O$14,INT((ROW()-13)/2),0)),"",OFFSET('12. SEGUIMIENTO 2027'!$O$14,INT((ROW()-13)/2),0)),IF(ISBLANK(OFFSET('9. METAS'!$V$20,INT((ROW()-14)/2),0)),"",OFFSET('9. METAS'!$V$20,INT((ROW()-14)/2),0)))</f>
        <v/>
      </c>
      <c r="L265" s="245" t="str">
        <f ca="1">IF(MOD(ROW()-13,2)=0,IF(ISBLANK(OFFSET('12. SEGUIMIENTO 2027'!$P$14,INT((ROW()-13)/2),0)),"",OFFSET('12. SEGUIMIENTO 2027'!$P$14,INT((ROW()-13)/2),0)),IF(ISBLANK(OFFSET('9. METAS'!$W$20,INT((ROW()-14)/2),0)),"",OFFSET('9. METAS'!$W$20,INT((ROW()-14)/2),0)))</f>
        <v/>
      </c>
      <c r="M265" s="246" t="str">
        <f ca="1">IF(MOD(ROW()-13,2)=0,IF(ISBLANK(OFFSET('12. SEGUIMIENTO 2027'!$Q$14,INT((ROW()-13)/2),0)),"",OFFSET('12. SEGUIMIENTO 2027'!$Q$14,INT((ROW()-13)/2),0)),IF(ISBLANK(OFFSET('9. METAS'!$X$20,INT((ROW()-14)/2),0)),"",OFFSET('9. METAS'!$X$20,INT((ROW()-14)/2),0)))</f>
        <v/>
      </c>
      <c r="N265" s="1006" t="str">
        <f t="shared" ref="N265" ca="1" si="248">IFERROR(J265/J266,"ND")</f>
        <v>ND</v>
      </c>
      <c r="O265" s="1008" t="str">
        <f t="shared" ref="O265" ca="1" si="249">IFERROR(((J265+K265+L265)/H265),"ND")</f>
        <v>ND</v>
      </c>
      <c r="P265" s="1010"/>
    </row>
    <row r="266" spans="3:16">
      <c r="C266" s="1025"/>
      <c r="D266" s="1018"/>
      <c r="E266" s="1018"/>
      <c r="F266" s="1021"/>
      <c r="G266" s="1023"/>
      <c r="H266" s="1080"/>
      <c r="I266" s="1012"/>
      <c r="J266" s="244" t="str">
        <f ca="1">IF(MOD(ROW()-13,2)=0,IF(ISBLANK(OFFSET('12. SEGUIMIENTO 2027'!$N$14,INT((ROW()-13)/2),0)),"",OFFSET('12. SEGUIMIENTO 2027'!$N$14,INT((ROW()-13)/2),0)),IF(ISBLANK(OFFSET('9. METAS'!$U$20,INT((ROW()-14)/2),0)),"",OFFSET('9. METAS'!$U$20,INT((ROW()-14)/2),0)))</f>
        <v/>
      </c>
      <c r="K266" s="245" t="str">
        <f ca="1">IF(MOD(ROW()-13,2)=0,IF(ISBLANK(OFFSET('12. SEGUIMIENTO 2027'!$O$14,INT((ROW()-13)/2),0)),"",OFFSET('12. SEGUIMIENTO 2027'!$O$14,INT((ROW()-13)/2),0)),IF(ISBLANK(OFFSET('9. METAS'!$V$20,INT((ROW()-14)/2),0)),"",OFFSET('9. METAS'!$V$20,INT((ROW()-14)/2),0)))</f>
        <v/>
      </c>
      <c r="L266" s="245" t="str">
        <f ca="1">IF(MOD(ROW()-13,2)=0,IF(ISBLANK(OFFSET('12. SEGUIMIENTO 2027'!$P$14,INT((ROW()-13)/2),0)),"",OFFSET('12. SEGUIMIENTO 2027'!$P$14,INT((ROW()-13)/2),0)),IF(ISBLANK(OFFSET('9. METAS'!$W$20,INT((ROW()-14)/2),0)),"",OFFSET('9. METAS'!$W$20,INT((ROW()-14)/2),0)))</f>
        <v/>
      </c>
      <c r="M266" s="246" t="str">
        <f ca="1">IF(MOD(ROW()-13,2)=0,IF(ISBLANK(OFFSET('12. SEGUIMIENTO 2027'!$Q$14,INT((ROW()-13)/2),0)),"",OFFSET('12. SEGUIMIENTO 2027'!$Q$14,INT((ROW()-13)/2),0)),IF(ISBLANK(OFFSET('9. METAS'!$X$20,INT((ROW()-14)/2),0)),"",OFFSET('9. METAS'!$X$20,INT((ROW()-14)/2),0)))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80" t="str">
        <f ca="1">IF(ISBLANK(OFFSET('9. METAS'!$L$20,INT((ROW()-13)/2),0)),"",OFFSET('9. METAS'!$L$20,INT((ROW()-13)/2),0))</f>
        <v/>
      </c>
      <c r="I267" s="1004"/>
      <c r="J267" s="244" t="str">
        <f ca="1">IF(MOD(ROW()-13,2)=0,IF(ISBLANK(OFFSET('12. SEGUIMIENTO 2027'!$N$14,INT((ROW()-13)/2),0)),"",OFFSET('12. SEGUIMIENTO 2027'!$N$14,INT((ROW()-13)/2),0)),IF(ISBLANK(OFFSET('9. METAS'!$U$20,INT((ROW()-14)/2),0)),"",OFFSET('9. METAS'!$U$20,INT((ROW()-14)/2),0)))</f>
        <v/>
      </c>
      <c r="K267" s="245" t="str">
        <f ca="1">IF(MOD(ROW()-13,2)=0,IF(ISBLANK(OFFSET('12. SEGUIMIENTO 2027'!$O$14,INT((ROW()-13)/2),0)),"",OFFSET('12. SEGUIMIENTO 2027'!$O$14,INT((ROW()-13)/2),0)),IF(ISBLANK(OFFSET('9. METAS'!$V$20,INT((ROW()-14)/2),0)),"",OFFSET('9. METAS'!$V$20,INT((ROW()-14)/2),0)))</f>
        <v/>
      </c>
      <c r="L267" s="245" t="str">
        <f ca="1">IF(MOD(ROW()-13,2)=0,IF(ISBLANK(OFFSET('12. SEGUIMIENTO 2027'!$P$14,INT((ROW()-13)/2),0)),"",OFFSET('12. SEGUIMIENTO 2027'!$P$14,INT((ROW()-13)/2),0)),IF(ISBLANK(OFFSET('9. METAS'!$W$20,INT((ROW()-14)/2),0)),"",OFFSET('9. METAS'!$W$20,INT((ROW()-14)/2),0)))</f>
        <v/>
      </c>
      <c r="M267" s="246" t="str">
        <f ca="1">IF(MOD(ROW()-13,2)=0,IF(ISBLANK(OFFSET('12. SEGUIMIENTO 2027'!$Q$14,INT((ROW()-13)/2),0)),"",OFFSET('12. SEGUIMIENTO 2027'!$Q$14,INT((ROW()-13)/2),0)),IF(ISBLANK(OFFSET('9. METAS'!$X$20,INT((ROW()-14)/2),0)),"",OFFSET('9. METAS'!$X$20,INT((ROW()-14)/2),0)))</f>
        <v/>
      </c>
      <c r="N267" s="1006" t="str">
        <f t="shared" ref="N267" ca="1" si="250">IFERROR(J267/J268,"ND")</f>
        <v>ND</v>
      </c>
      <c r="O267" s="1008" t="str">
        <f t="shared" ref="O267" ca="1" si="251">IFERROR(((J267+K267+L267)/H267),"ND")</f>
        <v>ND</v>
      </c>
      <c r="P267" s="1010"/>
    </row>
    <row r="268" spans="3:16">
      <c r="C268" s="1025"/>
      <c r="D268" s="1018"/>
      <c r="E268" s="1018"/>
      <c r="F268" s="1021"/>
      <c r="G268" s="1023"/>
      <c r="H268" s="1080"/>
      <c r="I268" s="1012"/>
      <c r="J268" s="244" t="str">
        <f ca="1">IF(MOD(ROW()-13,2)=0,IF(ISBLANK(OFFSET('12. SEGUIMIENTO 2027'!$N$14,INT((ROW()-13)/2),0)),"",OFFSET('12. SEGUIMIENTO 2027'!$N$14,INT((ROW()-13)/2),0)),IF(ISBLANK(OFFSET('9. METAS'!$U$20,INT((ROW()-14)/2),0)),"",OFFSET('9. METAS'!$U$20,INT((ROW()-14)/2),0)))</f>
        <v/>
      </c>
      <c r="K268" s="245" t="str">
        <f ca="1">IF(MOD(ROW()-13,2)=0,IF(ISBLANK(OFFSET('12. SEGUIMIENTO 2027'!$O$14,INT((ROW()-13)/2),0)),"",OFFSET('12. SEGUIMIENTO 2027'!$O$14,INT((ROW()-13)/2),0)),IF(ISBLANK(OFFSET('9. METAS'!$V$20,INT((ROW()-14)/2),0)),"",OFFSET('9. METAS'!$V$20,INT((ROW()-14)/2),0)))</f>
        <v/>
      </c>
      <c r="L268" s="245" t="str">
        <f ca="1">IF(MOD(ROW()-13,2)=0,IF(ISBLANK(OFFSET('12. SEGUIMIENTO 2027'!$P$14,INT((ROW()-13)/2),0)),"",OFFSET('12. SEGUIMIENTO 2027'!$P$14,INT((ROW()-13)/2),0)),IF(ISBLANK(OFFSET('9. METAS'!$W$20,INT((ROW()-14)/2),0)),"",OFFSET('9. METAS'!$W$20,INT((ROW()-14)/2),0)))</f>
        <v/>
      </c>
      <c r="M268" s="246" t="str">
        <f ca="1">IF(MOD(ROW()-13,2)=0,IF(ISBLANK(OFFSET('12. SEGUIMIENTO 2027'!$Q$14,INT((ROW()-13)/2),0)),"",OFFSET('12. SEGUIMIENTO 2027'!$Q$14,INT((ROW()-13)/2),0)),IF(ISBLANK(OFFSET('9. METAS'!$X$20,INT((ROW()-14)/2),0)),"",OFFSET('9. METAS'!$X$20,INT((ROW()-14)/2),0)))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80">
        <f ca="1">IF(ISBLANK(OFFSET('9. METAS'!$L$20,INT((ROW()-13)/2),0)),"",OFFSET('9. METAS'!$L$20,INT((ROW()-13)/2),0))</f>
        <v>100</v>
      </c>
      <c r="I269" s="1004"/>
      <c r="J269" s="244" t="str">
        <f ca="1">IF(MOD(ROW()-13,2)=0,IF(ISBLANK(OFFSET('12. SEGUIMIENTO 2027'!$N$14,INT((ROW()-13)/2),0)),"",OFFSET('12. SEGUIMIENTO 2027'!$N$14,INT((ROW()-13)/2),0)),IF(ISBLANK(OFFSET('9. METAS'!$U$20,INT((ROW()-14)/2),0)),"",OFFSET('9. METAS'!$U$20,INT((ROW()-14)/2),0)))</f>
        <v/>
      </c>
      <c r="K269" s="245" t="str">
        <f ca="1">IF(MOD(ROW()-13,2)=0,IF(ISBLANK(OFFSET('12. SEGUIMIENTO 2027'!$O$14,INT((ROW()-13)/2),0)),"",OFFSET('12. SEGUIMIENTO 2027'!$O$14,INT((ROW()-13)/2),0)),IF(ISBLANK(OFFSET('9. METAS'!$V$20,INT((ROW()-14)/2),0)),"",OFFSET('9. METAS'!$V$20,INT((ROW()-14)/2),0)))</f>
        <v/>
      </c>
      <c r="L269" s="245" t="str">
        <f ca="1">IF(MOD(ROW()-13,2)=0,IF(ISBLANK(OFFSET('12. SEGUIMIENTO 2027'!$P$14,INT((ROW()-13)/2),0)),"",OFFSET('12. SEGUIMIENTO 2027'!$P$14,INT((ROW()-13)/2),0)),IF(ISBLANK(OFFSET('9. METAS'!$W$20,INT((ROW()-14)/2),0)),"",OFFSET('9. METAS'!$W$20,INT((ROW()-14)/2),0)))</f>
        <v/>
      </c>
      <c r="M269" s="246" t="str">
        <f ca="1">IF(MOD(ROW()-13,2)=0,IF(ISBLANK(OFFSET('12. SEGUIMIENTO 2027'!$Q$14,INT((ROW()-13)/2),0)),"",OFFSET('12. SEGUIMIENTO 2027'!$Q$14,INT((ROW()-13)/2),0)),IF(ISBLANK(OFFSET('9. METAS'!$X$20,INT((ROW()-14)/2),0)),"",OFFSET('9. METAS'!$X$20,INT((ROW()-14)/2),0)))</f>
        <v/>
      </c>
      <c r="N269" s="1006" t="str">
        <f t="shared" ref="N269" ca="1" si="252">IFERROR(J269/J270,"ND")</f>
        <v>ND</v>
      </c>
      <c r="O269" s="1008" t="str">
        <f t="shared" ref="O269" ca="1" si="253">IFERROR(((J269+K269+L269)/H269),"ND")</f>
        <v>ND</v>
      </c>
      <c r="P269" s="1010"/>
    </row>
    <row r="270" spans="3:16">
      <c r="C270" s="1025"/>
      <c r="D270" s="1018"/>
      <c r="E270" s="1018"/>
      <c r="F270" s="1021"/>
      <c r="G270" s="1023"/>
      <c r="H270" s="1080"/>
      <c r="I270" s="1012"/>
      <c r="J270" s="244">
        <f ca="1">IF(MOD(ROW()-13,2)=0,IF(ISBLANK(OFFSET('12. SEGUIMIENTO 2027'!$N$14,INT((ROW()-13)/2),0)),"",OFFSET('12. SEGUIMIENTO 2027'!$N$14,INT((ROW()-13)/2),0)),IF(ISBLANK(OFFSET('9. METAS'!$U$20,INT((ROW()-14)/2),0)),"",OFFSET('9. METAS'!$U$20,INT((ROW()-14)/2),0)))</f>
        <v>25</v>
      </c>
      <c r="K270" s="245">
        <f ca="1">IF(MOD(ROW()-13,2)=0,IF(ISBLANK(OFFSET('12. SEGUIMIENTO 2027'!$O$14,INT((ROW()-13)/2),0)),"",OFFSET('12. SEGUIMIENTO 2027'!$O$14,INT((ROW()-13)/2),0)),IF(ISBLANK(OFFSET('9. METAS'!$V$20,INT((ROW()-14)/2),0)),"",OFFSET('9. METAS'!$V$20,INT((ROW()-14)/2),0)))</f>
        <v>25</v>
      </c>
      <c r="L270" s="245">
        <f ca="1">IF(MOD(ROW()-13,2)=0,IF(ISBLANK(OFFSET('12. SEGUIMIENTO 2027'!$P$14,INT((ROW()-13)/2),0)),"",OFFSET('12. SEGUIMIENTO 2027'!$P$14,INT((ROW()-13)/2),0)),IF(ISBLANK(OFFSET('9. METAS'!$W$20,INT((ROW()-14)/2),0)),"",OFFSET('9. METAS'!$W$20,INT((ROW()-14)/2),0)))</f>
        <v>25</v>
      </c>
      <c r="M270" s="246">
        <f ca="1">IF(MOD(ROW()-13,2)=0,IF(ISBLANK(OFFSET('12. SEGUIMIENTO 2027'!$Q$14,INT((ROW()-13)/2),0)),"",OFFSET('12. SEGUIMIENTO 2027'!$Q$14,INT((ROW()-13)/2),0)),IF(ISBLANK(OFFSET('9. METAS'!$X$20,INT((ROW()-14)/2),0)),"",OFFSET('9. METAS'!$X$20,INT((ROW()-14)/2),0)))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80">
        <f ca="1">IF(ISBLANK(OFFSET('9. METAS'!$L$20,INT((ROW()-13)/2),0)),"",OFFSET('9. METAS'!$L$20,INT((ROW()-13)/2),0))</f>
        <v>973</v>
      </c>
      <c r="I271" s="1004"/>
      <c r="J271" s="244" t="str">
        <f ca="1">IF(MOD(ROW()-13,2)=0,IF(ISBLANK(OFFSET('12. SEGUIMIENTO 2027'!$N$14,INT((ROW()-13)/2),0)),"",OFFSET('12. SEGUIMIENTO 2027'!$N$14,INT((ROW()-13)/2),0)),IF(ISBLANK(OFFSET('9. METAS'!$U$20,INT((ROW()-14)/2),0)),"",OFFSET('9. METAS'!$U$20,INT((ROW()-14)/2),0)))</f>
        <v/>
      </c>
      <c r="K271" s="245" t="str">
        <f ca="1">IF(MOD(ROW()-13,2)=0,IF(ISBLANK(OFFSET('12. SEGUIMIENTO 2027'!$O$14,INT((ROW()-13)/2),0)),"",OFFSET('12. SEGUIMIENTO 2027'!$O$14,INT((ROW()-13)/2),0)),IF(ISBLANK(OFFSET('9. METAS'!$V$20,INT((ROW()-14)/2),0)),"",OFFSET('9. METAS'!$V$20,INT((ROW()-14)/2),0)))</f>
        <v/>
      </c>
      <c r="L271" s="245" t="str">
        <f ca="1">IF(MOD(ROW()-13,2)=0,IF(ISBLANK(OFFSET('12. SEGUIMIENTO 2027'!$P$14,INT((ROW()-13)/2),0)),"",OFFSET('12. SEGUIMIENTO 2027'!$P$14,INT((ROW()-13)/2),0)),IF(ISBLANK(OFFSET('9. METAS'!$W$20,INT((ROW()-14)/2),0)),"",OFFSET('9. METAS'!$W$20,INT((ROW()-14)/2),0)))</f>
        <v/>
      </c>
      <c r="M271" s="246" t="str">
        <f ca="1">IF(MOD(ROW()-13,2)=0,IF(ISBLANK(OFFSET('12. SEGUIMIENTO 2027'!$Q$14,INT((ROW()-13)/2),0)),"",OFFSET('12. SEGUIMIENTO 2027'!$Q$14,INT((ROW()-13)/2),0)),IF(ISBLANK(OFFSET('9. METAS'!$X$20,INT((ROW()-14)/2),0)),"",OFFSET('9. METAS'!$X$20,INT((ROW()-14)/2),0)))</f>
        <v/>
      </c>
      <c r="N271" s="1006" t="str">
        <f t="shared" ref="N271" ca="1" si="254">IFERROR(J271/J272,"ND")</f>
        <v>ND</v>
      </c>
      <c r="O271" s="1008" t="str">
        <f t="shared" ref="O271" ca="1" si="255">IFERROR(((J271+K271+L271)/H271),"ND")</f>
        <v>ND</v>
      </c>
      <c r="P271" s="1010"/>
    </row>
    <row r="272" spans="3:16">
      <c r="C272" s="1025"/>
      <c r="D272" s="1018"/>
      <c r="E272" s="1018"/>
      <c r="F272" s="1021"/>
      <c r="G272" s="1023"/>
      <c r="H272" s="1080"/>
      <c r="I272" s="1012"/>
      <c r="J272" s="244">
        <f ca="1">IF(MOD(ROW()-13,2)=0,IF(ISBLANK(OFFSET('12. SEGUIMIENTO 2027'!$N$14,INT((ROW()-13)/2),0)),"",OFFSET('12. SEGUIMIENTO 2027'!$N$14,INT((ROW()-13)/2),0)),IF(ISBLANK(OFFSET('9. METAS'!$U$20,INT((ROW()-14)/2),0)),"",OFFSET('9. METAS'!$U$20,INT((ROW()-14)/2),0)))</f>
        <v>226</v>
      </c>
      <c r="K272" s="245">
        <f ca="1">IF(MOD(ROW()-13,2)=0,IF(ISBLANK(OFFSET('12. SEGUIMIENTO 2027'!$O$14,INT((ROW()-13)/2),0)),"",OFFSET('12. SEGUIMIENTO 2027'!$O$14,INT((ROW()-13)/2),0)),IF(ISBLANK(OFFSET('9. METAS'!$V$20,INT((ROW()-14)/2),0)),"",OFFSET('9. METAS'!$V$20,INT((ROW()-14)/2),0)))</f>
        <v>261</v>
      </c>
      <c r="L272" s="245">
        <f ca="1">IF(MOD(ROW()-13,2)=0,IF(ISBLANK(OFFSET('12. SEGUIMIENTO 2027'!$P$14,INT((ROW()-13)/2),0)),"",OFFSET('12. SEGUIMIENTO 2027'!$P$14,INT((ROW()-13)/2),0)),IF(ISBLANK(OFFSET('9. METAS'!$W$20,INT((ROW()-14)/2),0)),"",OFFSET('9. METAS'!$W$20,INT((ROW()-14)/2),0)))</f>
        <v>260</v>
      </c>
      <c r="M272" s="246">
        <f ca="1">IF(MOD(ROW()-13,2)=0,IF(ISBLANK(OFFSET('12. SEGUIMIENTO 2027'!$Q$14,INT((ROW()-13)/2),0)),"",OFFSET('12. SEGUIMIENTO 2027'!$Q$14,INT((ROW()-13)/2),0)),IF(ISBLANK(OFFSET('9. METAS'!$X$20,INT((ROW()-14)/2),0)),"",OFFSET('9. METAS'!$X$20,INT((ROW()-14)/2),0)))</f>
        <v>226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80" t="str">
        <f ca="1">IF(ISBLANK(OFFSET('9. METAS'!$L$20,INT((ROW()-13)/2),0)),"",OFFSET('9. METAS'!$L$20,INT((ROW()-13)/2),0))</f>
        <v/>
      </c>
      <c r="I273" s="1004"/>
      <c r="J273" s="244" t="str">
        <f ca="1">IF(MOD(ROW()-13,2)=0,IF(ISBLANK(OFFSET('12. SEGUIMIENTO 2027'!$N$14,INT((ROW()-13)/2),0)),"",OFFSET('12. SEGUIMIENTO 2027'!$N$14,INT((ROW()-13)/2),0)),IF(ISBLANK(OFFSET('9. METAS'!$U$20,INT((ROW()-14)/2),0)),"",OFFSET('9. METAS'!$U$20,INT((ROW()-14)/2),0)))</f>
        <v/>
      </c>
      <c r="K273" s="245" t="str">
        <f ca="1">IF(MOD(ROW()-13,2)=0,IF(ISBLANK(OFFSET('12. SEGUIMIENTO 2027'!$O$14,INT((ROW()-13)/2),0)),"",OFFSET('12. SEGUIMIENTO 2027'!$O$14,INT((ROW()-13)/2),0)),IF(ISBLANK(OFFSET('9. METAS'!$V$20,INT((ROW()-14)/2),0)),"",OFFSET('9. METAS'!$V$20,INT((ROW()-14)/2),0)))</f>
        <v/>
      </c>
      <c r="L273" s="245" t="str">
        <f ca="1">IF(MOD(ROW()-13,2)=0,IF(ISBLANK(OFFSET('12. SEGUIMIENTO 2027'!$P$14,INT((ROW()-13)/2),0)),"",OFFSET('12. SEGUIMIENTO 2027'!$P$14,INT((ROW()-13)/2),0)),IF(ISBLANK(OFFSET('9. METAS'!$W$20,INT((ROW()-14)/2),0)),"",OFFSET('9. METAS'!$W$20,INT((ROW()-14)/2),0)))</f>
        <v/>
      </c>
      <c r="M273" s="246" t="str">
        <f ca="1">IF(MOD(ROW()-13,2)=0,IF(ISBLANK(OFFSET('12. SEGUIMIENTO 2027'!$Q$14,INT((ROW()-13)/2),0)),"",OFFSET('12. SEGUIMIENTO 2027'!$Q$14,INT((ROW()-13)/2),0)),IF(ISBLANK(OFFSET('9. METAS'!$X$20,INT((ROW()-14)/2),0)),"",OFFSET('9. METAS'!$X$20,INT((ROW()-14)/2),0)))</f>
        <v/>
      </c>
      <c r="N273" s="1006" t="str">
        <f t="shared" ref="N273" ca="1" si="256">IFERROR(J273/J274,"ND")</f>
        <v>ND</v>
      </c>
      <c r="O273" s="1008" t="str">
        <f t="shared" ref="O273" ca="1" si="257">IFERROR(((J273+K273+L273)/H273),"ND")</f>
        <v>ND</v>
      </c>
      <c r="P273" s="1010"/>
    </row>
    <row r="274" spans="3:16">
      <c r="C274" s="1025"/>
      <c r="D274" s="1018"/>
      <c r="E274" s="1018"/>
      <c r="F274" s="1021"/>
      <c r="G274" s="1023"/>
      <c r="H274" s="1080"/>
      <c r="I274" s="1012"/>
      <c r="J274" s="244" t="str">
        <f ca="1">IF(MOD(ROW()-13,2)=0,IF(ISBLANK(OFFSET('12. SEGUIMIENTO 2027'!$N$14,INT((ROW()-13)/2),0)),"",OFFSET('12. SEGUIMIENTO 2027'!$N$14,INT((ROW()-13)/2),0)),IF(ISBLANK(OFFSET('9. METAS'!$U$20,INT((ROW()-14)/2),0)),"",OFFSET('9. METAS'!$U$20,INT((ROW()-14)/2),0)))</f>
        <v/>
      </c>
      <c r="K274" s="245" t="str">
        <f ca="1">IF(MOD(ROW()-13,2)=0,IF(ISBLANK(OFFSET('12. SEGUIMIENTO 2027'!$O$14,INT((ROW()-13)/2),0)),"",OFFSET('12. SEGUIMIENTO 2027'!$O$14,INT((ROW()-13)/2),0)),IF(ISBLANK(OFFSET('9. METAS'!$V$20,INT((ROW()-14)/2),0)),"",OFFSET('9. METAS'!$V$20,INT((ROW()-14)/2),0)))</f>
        <v/>
      </c>
      <c r="L274" s="245" t="str">
        <f ca="1">IF(MOD(ROW()-13,2)=0,IF(ISBLANK(OFFSET('12. SEGUIMIENTO 2027'!$P$14,INT((ROW()-13)/2),0)),"",OFFSET('12. SEGUIMIENTO 2027'!$P$14,INT((ROW()-13)/2),0)),IF(ISBLANK(OFFSET('9. METAS'!$W$20,INT((ROW()-14)/2),0)),"",OFFSET('9. METAS'!$W$20,INT((ROW()-14)/2),0)))</f>
        <v/>
      </c>
      <c r="M274" s="246" t="str">
        <f ca="1">IF(MOD(ROW()-13,2)=0,IF(ISBLANK(OFFSET('12. SEGUIMIENTO 2027'!$Q$14,INT((ROW()-13)/2),0)),"",OFFSET('12. SEGUIMIENTO 2027'!$Q$14,INT((ROW()-13)/2),0)),IF(ISBLANK(OFFSET('9. METAS'!$X$20,INT((ROW()-14)/2),0)),"",OFFSET('9. METAS'!$X$20,INT((ROW()-14)/2),0)))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80" t="str">
        <f ca="1">IF(ISBLANK(OFFSET('9. METAS'!$L$20,INT((ROW()-13)/2),0)),"",OFFSET('9. METAS'!$L$20,INT((ROW()-13)/2),0))</f>
        <v/>
      </c>
      <c r="I275" s="1004"/>
      <c r="J275" s="244" t="str">
        <f ca="1">IF(MOD(ROW()-13,2)=0,IF(ISBLANK(OFFSET('12. SEGUIMIENTO 2027'!$N$14,INT((ROW()-13)/2),0)),"",OFFSET('12. SEGUIMIENTO 2027'!$N$14,INT((ROW()-13)/2),0)),IF(ISBLANK(OFFSET('9. METAS'!$U$20,INT((ROW()-14)/2),0)),"",OFFSET('9. METAS'!$U$20,INT((ROW()-14)/2),0)))</f>
        <v/>
      </c>
      <c r="K275" s="245" t="str">
        <f ca="1">IF(MOD(ROW()-13,2)=0,IF(ISBLANK(OFFSET('12. SEGUIMIENTO 2027'!$O$14,INT((ROW()-13)/2),0)),"",OFFSET('12. SEGUIMIENTO 2027'!$O$14,INT((ROW()-13)/2),0)),IF(ISBLANK(OFFSET('9. METAS'!$V$20,INT((ROW()-14)/2),0)),"",OFFSET('9. METAS'!$V$20,INT((ROW()-14)/2),0)))</f>
        <v/>
      </c>
      <c r="L275" s="245" t="str">
        <f ca="1">IF(MOD(ROW()-13,2)=0,IF(ISBLANK(OFFSET('12. SEGUIMIENTO 2027'!$P$14,INT((ROW()-13)/2),0)),"",OFFSET('12. SEGUIMIENTO 2027'!$P$14,INT((ROW()-13)/2),0)),IF(ISBLANK(OFFSET('9. METAS'!$W$20,INT((ROW()-14)/2),0)),"",OFFSET('9. METAS'!$W$20,INT((ROW()-14)/2),0)))</f>
        <v/>
      </c>
      <c r="M275" s="246" t="str">
        <f ca="1">IF(MOD(ROW()-13,2)=0,IF(ISBLANK(OFFSET('12. SEGUIMIENTO 2027'!$Q$14,INT((ROW()-13)/2),0)),"",OFFSET('12. SEGUIMIENTO 2027'!$Q$14,INT((ROW()-13)/2),0)),IF(ISBLANK(OFFSET('9. METAS'!$X$20,INT((ROW()-14)/2),0)),"",OFFSET('9. METAS'!$X$20,INT((ROW()-14)/2),0)))</f>
        <v/>
      </c>
      <c r="N275" s="1006" t="str">
        <f t="shared" ref="N275" ca="1" si="258">IFERROR(J275/J276,"ND")</f>
        <v>ND</v>
      </c>
      <c r="O275" s="1008" t="str">
        <f t="shared" ref="O275" ca="1" si="259">IFERROR(((J275+K275+L275)/H275),"ND")</f>
        <v>ND</v>
      </c>
      <c r="P275" s="1010"/>
    </row>
    <row r="276" spans="3:16">
      <c r="C276" s="1025"/>
      <c r="D276" s="1018"/>
      <c r="E276" s="1018"/>
      <c r="F276" s="1021"/>
      <c r="G276" s="1023"/>
      <c r="H276" s="1080"/>
      <c r="I276" s="1012"/>
      <c r="J276" s="244" t="str">
        <f ca="1">IF(MOD(ROW()-13,2)=0,IF(ISBLANK(OFFSET('12. SEGUIMIENTO 2027'!$N$14,INT((ROW()-13)/2),0)),"",OFFSET('12. SEGUIMIENTO 2027'!$N$14,INT((ROW()-13)/2),0)),IF(ISBLANK(OFFSET('9. METAS'!$U$20,INT((ROW()-14)/2),0)),"",OFFSET('9. METAS'!$U$20,INT((ROW()-14)/2),0)))</f>
        <v/>
      </c>
      <c r="K276" s="245" t="str">
        <f ca="1">IF(MOD(ROW()-13,2)=0,IF(ISBLANK(OFFSET('12. SEGUIMIENTO 2027'!$O$14,INT((ROW()-13)/2),0)),"",OFFSET('12. SEGUIMIENTO 2027'!$O$14,INT((ROW()-13)/2),0)),IF(ISBLANK(OFFSET('9. METAS'!$V$20,INT((ROW()-14)/2),0)),"",OFFSET('9. METAS'!$V$20,INT((ROW()-14)/2),0)))</f>
        <v/>
      </c>
      <c r="L276" s="245" t="str">
        <f ca="1">IF(MOD(ROW()-13,2)=0,IF(ISBLANK(OFFSET('12. SEGUIMIENTO 2027'!$P$14,INT((ROW()-13)/2),0)),"",OFFSET('12. SEGUIMIENTO 2027'!$P$14,INT((ROW()-13)/2),0)),IF(ISBLANK(OFFSET('9. METAS'!$W$20,INT((ROW()-14)/2),0)),"",OFFSET('9. METAS'!$W$20,INT((ROW()-14)/2),0)))</f>
        <v/>
      </c>
      <c r="M276" s="246" t="str">
        <f ca="1">IF(MOD(ROW()-13,2)=0,IF(ISBLANK(OFFSET('12. SEGUIMIENTO 2027'!$Q$14,INT((ROW()-13)/2),0)),"",OFFSET('12. SEGUIMIENTO 2027'!$Q$14,INT((ROW()-13)/2),0)),IF(ISBLANK(OFFSET('9. METAS'!$X$20,INT((ROW()-14)/2),0)),"",OFFSET('9. METAS'!$X$20,INT((ROW()-14)/2),0)))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80" t="str">
        <f ca="1">IF(ISBLANK(OFFSET('9. METAS'!$L$20,INT((ROW()-13)/2),0)),"",OFFSET('9. METAS'!$L$20,INT((ROW()-13)/2),0))</f>
        <v/>
      </c>
      <c r="I277" s="1004"/>
      <c r="J277" s="244" t="str">
        <f ca="1">IF(MOD(ROW()-13,2)=0,IF(ISBLANK(OFFSET('12. SEGUIMIENTO 2027'!$N$14,INT((ROW()-13)/2),0)),"",OFFSET('12. SEGUIMIENTO 2027'!$N$14,INT((ROW()-13)/2),0)),IF(ISBLANK(OFFSET('9. METAS'!$U$20,INT((ROW()-14)/2),0)),"",OFFSET('9. METAS'!$U$20,INT((ROW()-14)/2),0)))</f>
        <v/>
      </c>
      <c r="K277" s="245" t="str">
        <f ca="1">IF(MOD(ROW()-13,2)=0,IF(ISBLANK(OFFSET('12. SEGUIMIENTO 2027'!$O$14,INT((ROW()-13)/2),0)),"",OFFSET('12. SEGUIMIENTO 2027'!$O$14,INT((ROW()-13)/2),0)),IF(ISBLANK(OFFSET('9. METAS'!$V$20,INT((ROW()-14)/2),0)),"",OFFSET('9. METAS'!$V$20,INT((ROW()-14)/2),0)))</f>
        <v/>
      </c>
      <c r="L277" s="245" t="str">
        <f ca="1">IF(MOD(ROW()-13,2)=0,IF(ISBLANK(OFFSET('12. SEGUIMIENTO 2027'!$P$14,INT((ROW()-13)/2),0)),"",OFFSET('12. SEGUIMIENTO 2027'!$P$14,INT((ROW()-13)/2),0)),IF(ISBLANK(OFFSET('9. METAS'!$W$20,INT((ROW()-14)/2),0)),"",OFFSET('9. METAS'!$W$20,INT((ROW()-14)/2),0)))</f>
        <v/>
      </c>
      <c r="M277" s="246" t="str">
        <f ca="1">IF(MOD(ROW()-13,2)=0,IF(ISBLANK(OFFSET('12. SEGUIMIENTO 2027'!$Q$14,INT((ROW()-13)/2),0)),"",OFFSET('12. SEGUIMIENTO 2027'!$Q$14,INT((ROW()-13)/2),0)),IF(ISBLANK(OFFSET('9. METAS'!$X$20,INT((ROW()-14)/2),0)),"",OFFSET('9. METAS'!$X$20,INT((ROW()-14)/2),0)))</f>
        <v/>
      </c>
      <c r="N277" s="1006" t="str">
        <f t="shared" ref="N277" ca="1" si="260">IFERROR(J277/J278,"ND")</f>
        <v>ND</v>
      </c>
      <c r="O277" s="1008" t="str">
        <f t="shared" ref="O277" ca="1" si="261">IFERROR(((J277+K277+L277)/H277),"ND")</f>
        <v>ND</v>
      </c>
      <c r="P277" s="1010"/>
    </row>
    <row r="278" spans="3:16">
      <c r="C278" s="1025"/>
      <c r="D278" s="1018"/>
      <c r="E278" s="1018"/>
      <c r="F278" s="1021"/>
      <c r="G278" s="1023"/>
      <c r="H278" s="1080"/>
      <c r="I278" s="1012"/>
      <c r="J278" s="244" t="str">
        <f ca="1">IF(MOD(ROW()-13,2)=0,IF(ISBLANK(OFFSET('12. SEGUIMIENTO 2027'!$N$14,INT((ROW()-13)/2),0)),"",OFFSET('12. SEGUIMIENTO 2027'!$N$14,INT((ROW()-13)/2),0)),IF(ISBLANK(OFFSET('9. METAS'!$U$20,INT((ROW()-14)/2),0)),"",OFFSET('9. METAS'!$U$20,INT((ROW()-14)/2),0)))</f>
        <v/>
      </c>
      <c r="K278" s="245" t="str">
        <f ca="1">IF(MOD(ROW()-13,2)=0,IF(ISBLANK(OFFSET('12. SEGUIMIENTO 2027'!$O$14,INT((ROW()-13)/2),0)),"",OFFSET('12. SEGUIMIENTO 2027'!$O$14,INT((ROW()-13)/2),0)),IF(ISBLANK(OFFSET('9. METAS'!$V$20,INT((ROW()-14)/2),0)),"",OFFSET('9. METAS'!$V$20,INT((ROW()-14)/2),0)))</f>
        <v/>
      </c>
      <c r="L278" s="245" t="str">
        <f ca="1">IF(MOD(ROW()-13,2)=0,IF(ISBLANK(OFFSET('12. SEGUIMIENTO 2027'!$P$14,INT((ROW()-13)/2),0)),"",OFFSET('12. SEGUIMIENTO 2027'!$P$14,INT((ROW()-13)/2),0)),IF(ISBLANK(OFFSET('9. METAS'!$W$20,INT((ROW()-14)/2),0)),"",OFFSET('9. METAS'!$W$20,INT((ROW()-14)/2),0)))</f>
        <v/>
      </c>
      <c r="M278" s="246" t="str">
        <f ca="1">IF(MOD(ROW()-13,2)=0,IF(ISBLANK(OFFSET('12. SEGUIMIENTO 2027'!$Q$14,INT((ROW()-13)/2),0)),"",OFFSET('12. SEGUIMIENTO 2027'!$Q$14,INT((ROW()-13)/2),0)),IF(ISBLANK(OFFSET('9. METAS'!$X$20,INT((ROW()-14)/2),0)),"",OFFSET('9. METAS'!$X$20,INT((ROW()-14)/2),0)))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80" t="str">
        <f ca="1">IF(ISBLANK(OFFSET('9. METAS'!$L$20,INT((ROW()-13)/2),0)),"",OFFSET('9. METAS'!$L$20,INT((ROW()-13)/2),0))</f>
        <v/>
      </c>
      <c r="I279" s="1004"/>
      <c r="J279" s="244" t="str">
        <f ca="1">IF(MOD(ROW()-13,2)=0,IF(ISBLANK(OFFSET('12. SEGUIMIENTO 2027'!$N$14,INT((ROW()-13)/2),0)),"",OFFSET('12. SEGUIMIENTO 2027'!$N$14,INT((ROW()-13)/2),0)),IF(ISBLANK(OFFSET('9. METAS'!$U$20,INT((ROW()-14)/2),0)),"",OFFSET('9. METAS'!$U$20,INT((ROW()-14)/2),0)))</f>
        <v/>
      </c>
      <c r="K279" s="245" t="str">
        <f ca="1">IF(MOD(ROW()-13,2)=0,IF(ISBLANK(OFFSET('12. SEGUIMIENTO 2027'!$O$14,INT((ROW()-13)/2),0)),"",OFFSET('12. SEGUIMIENTO 2027'!$O$14,INT((ROW()-13)/2),0)),IF(ISBLANK(OFFSET('9. METAS'!$V$20,INT((ROW()-14)/2),0)),"",OFFSET('9. METAS'!$V$20,INT((ROW()-14)/2),0)))</f>
        <v/>
      </c>
      <c r="L279" s="245" t="str">
        <f ca="1">IF(MOD(ROW()-13,2)=0,IF(ISBLANK(OFFSET('12. SEGUIMIENTO 2027'!$P$14,INT((ROW()-13)/2),0)),"",OFFSET('12. SEGUIMIENTO 2027'!$P$14,INT((ROW()-13)/2),0)),IF(ISBLANK(OFFSET('9. METAS'!$W$20,INT((ROW()-14)/2),0)),"",OFFSET('9. METAS'!$W$20,INT((ROW()-14)/2),0)))</f>
        <v/>
      </c>
      <c r="M279" s="246" t="str">
        <f ca="1">IF(MOD(ROW()-13,2)=0,IF(ISBLANK(OFFSET('12. SEGUIMIENTO 2027'!$Q$14,INT((ROW()-13)/2),0)),"",OFFSET('12. SEGUIMIENTO 2027'!$Q$14,INT((ROW()-13)/2),0)),IF(ISBLANK(OFFSET('9. METAS'!$X$20,INT((ROW()-14)/2),0)),"",OFFSET('9. METAS'!$X$20,INT((ROW()-14)/2),0)))</f>
        <v/>
      </c>
      <c r="N279" s="1006" t="str">
        <f t="shared" ref="N279" ca="1" si="262">IFERROR(J279/J280,"ND")</f>
        <v>ND</v>
      </c>
      <c r="O279" s="1008" t="str">
        <f t="shared" ref="O279" ca="1" si="263">IFERROR(((J279+K279+L279)/H279),"ND")</f>
        <v>ND</v>
      </c>
      <c r="P279" s="1010"/>
    </row>
    <row r="280" spans="3:16">
      <c r="C280" s="1025"/>
      <c r="D280" s="1018"/>
      <c r="E280" s="1018"/>
      <c r="F280" s="1021"/>
      <c r="G280" s="1023"/>
      <c r="H280" s="1080"/>
      <c r="I280" s="1012"/>
      <c r="J280" s="244" t="str">
        <f ca="1">IF(MOD(ROW()-13,2)=0,IF(ISBLANK(OFFSET('12. SEGUIMIENTO 2027'!$N$14,INT((ROW()-13)/2),0)),"",OFFSET('12. SEGUIMIENTO 2027'!$N$14,INT((ROW()-13)/2),0)),IF(ISBLANK(OFFSET('9. METAS'!$U$20,INT((ROW()-14)/2),0)),"",OFFSET('9. METAS'!$U$20,INT((ROW()-14)/2),0)))</f>
        <v/>
      </c>
      <c r="K280" s="245" t="str">
        <f ca="1">IF(MOD(ROW()-13,2)=0,IF(ISBLANK(OFFSET('12. SEGUIMIENTO 2027'!$O$14,INT((ROW()-13)/2),0)),"",OFFSET('12. SEGUIMIENTO 2027'!$O$14,INT((ROW()-13)/2),0)),IF(ISBLANK(OFFSET('9. METAS'!$V$20,INT((ROW()-14)/2),0)),"",OFFSET('9. METAS'!$V$20,INT((ROW()-14)/2),0)))</f>
        <v/>
      </c>
      <c r="L280" s="245" t="str">
        <f ca="1">IF(MOD(ROW()-13,2)=0,IF(ISBLANK(OFFSET('12. SEGUIMIENTO 2027'!$P$14,INT((ROW()-13)/2),0)),"",OFFSET('12. SEGUIMIENTO 2027'!$P$14,INT((ROW()-13)/2),0)),IF(ISBLANK(OFFSET('9. METAS'!$W$20,INT((ROW()-14)/2),0)),"",OFFSET('9. METAS'!$W$20,INT((ROW()-14)/2),0)))</f>
        <v/>
      </c>
      <c r="M280" s="246" t="str">
        <f ca="1">IF(MOD(ROW()-13,2)=0,IF(ISBLANK(OFFSET('12. SEGUIMIENTO 2027'!$Q$14,INT((ROW()-13)/2),0)),"",OFFSET('12. SEGUIMIENTO 2027'!$Q$14,INT((ROW()-13)/2),0)),IF(ISBLANK(OFFSET('9. METAS'!$X$20,INT((ROW()-14)/2),0)),"",OFFSET('9. METAS'!$X$20,INT((ROW()-14)/2),0)))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80">
        <f ca="1">IF(ISBLANK(OFFSET('9. METAS'!$L$20,INT((ROW()-13)/2),0)),"",OFFSET('9. METAS'!$L$20,INT((ROW()-13)/2),0))</f>
        <v>100</v>
      </c>
      <c r="I281" s="1004"/>
      <c r="J281" s="244" t="str">
        <f ca="1">IF(MOD(ROW()-13,2)=0,IF(ISBLANK(OFFSET('12. SEGUIMIENTO 2027'!$N$14,INT((ROW()-13)/2),0)),"",OFFSET('12. SEGUIMIENTO 2027'!$N$14,INT((ROW()-13)/2),0)),IF(ISBLANK(OFFSET('9. METAS'!$U$20,INT((ROW()-14)/2),0)),"",OFFSET('9. METAS'!$U$20,INT((ROW()-14)/2),0)))</f>
        <v/>
      </c>
      <c r="K281" s="245" t="str">
        <f ca="1">IF(MOD(ROW()-13,2)=0,IF(ISBLANK(OFFSET('12. SEGUIMIENTO 2027'!$O$14,INT((ROW()-13)/2),0)),"",OFFSET('12. SEGUIMIENTO 2027'!$O$14,INT((ROW()-13)/2),0)),IF(ISBLANK(OFFSET('9. METAS'!$V$20,INT((ROW()-14)/2),0)),"",OFFSET('9. METAS'!$V$20,INT((ROW()-14)/2),0)))</f>
        <v/>
      </c>
      <c r="L281" s="245" t="str">
        <f ca="1">IF(MOD(ROW()-13,2)=0,IF(ISBLANK(OFFSET('12. SEGUIMIENTO 2027'!$P$14,INT((ROW()-13)/2),0)),"",OFFSET('12. SEGUIMIENTO 2027'!$P$14,INT((ROW()-13)/2),0)),IF(ISBLANK(OFFSET('9. METAS'!$W$20,INT((ROW()-14)/2),0)),"",OFFSET('9. METAS'!$W$20,INT((ROW()-14)/2),0)))</f>
        <v/>
      </c>
      <c r="M281" s="246" t="str">
        <f ca="1">IF(MOD(ROW()-13,2)=0,IF(ISBLANK(OFFSET('12. SEGUIMIENTO 2027'!$Q$14,INT((ROW()-13)/2),0)),"",OFFSET('12. SEGUIMIENTO 2027'!$Q$14,INT((ROW()-13)/2),0)),IF(ISBLANK(OFFSET('9. METAS'!$X$20,INT((ROW()-14)/2),0)),"",OFFSET('9. METAS'!$X$20,INT((ROW()-14)/2),0)))</f>
        <v/>
      </c>
      <c r="N281" s="1006" t="str">
        <f t="shared" ref="N281" ca="1" si="264">IFERROR(J281/J282,"ND")</f>
        <v>ND</v>
      </c>
      <c r="O281" s="1008" t="str">
        <f t="shared" ref="O281" ca="1" si="265">IFERROR(((J281+K281+L281)/H281),"ND")</f>
        <v>ND</v>
      </c>
      <c r="P281" s="1010"/>
    </row>
    <row r="282" spans="3:16">
      <c r="C282" s="1025"/>
      <c r="D282" s="1018"/>
      <c r="E282" s="1018"/>
      <c r="F282" s="1021"/>
      <c r="G282" s="1023"/>
      <c r="H282" s="1080"/>
      <c r="I282" s="1012"/>
      <c r="J282" s="244">
        <f ca="1">IF(MOD(ROW()-13,2)=0,IF(ISBLANK(OFFSET('12. SEGUIMIENTO 2027'!$N$14,INT((ROW()-13)/2),0)),"",OFFSET('12. SEGUIMIENTO 2027'!$N$14,INT((ROW()-13)/2),0)),IF(ISBLANK(OFFSET('9. METAS'!$U$20,INT((ROW()-14)/2),0)),"",OFFSET('9. METAS'!$U$20,INT((ROW()-14)/2),0)))</f>
        <v>25</v>
      </c>
      <c r="K282" s="245">
        <f ca="1">IF(MOD(ROW()-13,2)=0,IF(ISBLANK(OFFSET('12. SEGUIMIENTO 2027'!$O$14,INT((ROW()-13)/2),0)),"",OFFSET('12. SEGUIMIENTO 2027'!$O$14,INT((ROW()-13)/2),0)),IF(ISBLANK(OFFSET('9. METAS'!$V$20,INT((ROW()-14)/2),0)),"",OFFSET('9. METAS'!$V$20,INT((ROW()-14)/2),0)))</f>
        <v>25</v>
      </c>
      <c r="L282" s="245">
        <f ca="1">IF(MOD(ROW()-13,2)=0,IF(ISBLANK(OFFSET('12. SEGUIMIENTO 2027'!$P$14,INT((ROW()-13)/2),0)),"",OFFSET('12. SEGUIMIENTO 2027'!$P$14,INT((ROW()-13)/2),0)),IF(ISBLANK(OFFSET('9. METAS'!$W$20,INT((ROW()-14)/2),0)),"",OFFSET('9. METAS'!$W$20,INT((ROW()-14)/2),0)))</f>
        <v>25</v>
      </c>
      <c r="M282" s="246">
        <f ca="1">IF(MOD(ROW()-13,2)=0,IF(ISBLANK(OFFSET('12. SEGUIMIENTO 2027'!$Q$14,INT((ROW()-13)/2),0)),"",OFFSET('12. SEGUIMIENTO 2027'!$Q$14,INT((ROW()-13)/2),0)),IF(ISBLANK(OFFSET('9. METAS'!$X$20,INT((ROW()-14)/2),0)),"",OFFSET('9. METAS'!$X$20,INT((ROW()-14)/2),0)))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80">
        <f ca="1">IF(ISBLANK(OFFSET('9. METAS'!$L$20,INT((ROW()-13)/2),0)),"",OFFSET('9. METAS'!$L$20,INT((ROW()-13)/2),0))</f>
        <v>50</v>
      </c>
      <c r="I283" s="1004"/>
      <c r="J283" s="244" t="str">
        <f ca="1">IF(MOD(ROW()-13,2)=0,IF(ISBLANK(OFFSET('12. SEGUIMIENTO 2027'!$N$14,INT((ROW()-13)/2),0)),"",OFFSET('12. SEGUIMIENTO 2027'!$N$14,INT((ROW()-13)/2),0)),IF(ISBLANK(OFFSET('9. METAS'!$U$20,INT((ROW()-14)/2),0)),"",OFFSET('9. METAS'!$U$20,INT((ROW()-14)/2),0)))</f>
        <v/>
      </c>
      <c r="K283" s="245" t="str">
        <f ca="1">IF(MOD(ROW()-13,2)=0,IF(ISBLANK(OFFSET('12. SEGUIMIENTO 2027'!$O$14,INT((ROW()-13)/2),0)),"",OFFSET('12. SEGUIMIENTO 2027'!$O$14,INT((ROW()-13)/2),0)),IF(ISBLANK(OFFSET('9. METAS'!$V$20,INT((ROW()-14)/2),0)),"",OFFSET('9. METAS'!$V$20,INT((ROW()-14)/2),0)))</f>
        <v/>
      </c>
      <c r="L283" s="245" t="str">
        <f ca="1">IF(MOD(ROW()-13,2)=0,IF(ISBLANK(OFFSET('12. SEGUIMIENTO 2027'!$P$14,INT((ROW()-13)/2),0)),"",OFFSET('12. SEGUIMIENTO 2027'!$P$14,INT((ROW()-13)/2),0)),IF(ISBLANK(OFFSET('9. METAS'!$W$20,INT((ROW()-14)/2),0)),"",OFFSET('9. METAS'!$W$20,INT((ROW()-14)/2),0)))</f>
        <v/>
      </c>
      <c r="M283" s="246" t="str">
        <f ca="1">IF(MOD(ROW()-13,2)=0,IF(ISBLANK(OFFSET('12. SEGUIMIENTO 2027'!$Q$14,INT((ROW()-13)/2),0)),"",OFFSET('12. SEGUIMIENTO 2027'!$Q$14,INT((ROW()-13)/2),0)),IF(ISBLANK(OFFSET('9. METAS'!$X$20,INT((ROW()-14)/2),0)),"",OFFSET('9. METAS'!$X$20,INT((ROW()-14)/2),0)))</f>
        <v/>
      </c>
      <c r="N283" s="1006" t="str">
        <f t="shared" ref="N283" ca="1" si="266">IFERROR(J283/J284,"ND")</f>
        <v>ND</v>
      </c>
      <c r="O283" s="1008" t="str">
        <f t="shared" ref="O283" ca="1" si="267">IFERROR(((J283+K283+L283)/H283),"ND")</f>
        <v>ND</v>
      </c>
      <c r="P283" s="1010"/>
    </row>
    <row r="284" spans="3:16">
      <c r="C284" s="1025"/>
      <c r="D284" s="1018"/>
      <c r="E284" s="1018"/>
      <c r="F284" s="1021"/>
      <c r="G284" s="1023"/>
      <c r="H284" s="1080"/>
      <c r="I284" s="1012"/>
      <c r="J284" s="244">
        <f ca="1">IF(MOD(ROW()-13,2)=0,IF(ISBLANK(OFFSET('12. SEGUIMIENTO 2027'!$N$14,INT((ROW()-13)/2),0)),"",OFFSET('12. SEGUIMIENTO 2027'!$N$14,INT((ROW()-13)/2),0)),IF(ISBLANK(OFFSET('9. METAS'!$U$20,INT((ROW()-14)/2),0)),"",OFFSET('9. METAS'!$U$20,INT((ROW()-14)/2),0)))</f>
        <v>7</v>
      </c>
      <c r="K284" s="245">
        <f ca="1">IF(MOD(ROW()-13,2)=0,IF(ISBLANK(OFFSET('12. SEGUIMIENTO 2027'!$O$14,INT((ROW()-13)/2),0)),"",OFFSET('12. SEGUIMIENTO 2027'!$O$14,INT((ROW()-13)/2),0)),IF(ISBLANK(OFFSET('9. METAS'!$V$20,INT((ROW()-14)/2),0)),"",OFFSET('9. METAS'!$V$20,INT((ROW()-14)/2),0)))</f>
        <v>18</v>
      </c>
      <c r="L284" s="245">
        <f ca="1">IF(MOD(ROW()-13,2)=0,IF(ISBLANK(OFFSET('12. SEGUIMIENTO 2027'!$P$14,INT((ROW()-13)/2),0)),"",OFFSET('12. SEGUIMIENTO 2027'!$P$14,INT((ROW()-13)/2),0)),IF(ISBLANK(OFFSET('9. METAS'!$W$20,INT((ROW()-14)/2),0)),"",OFFSET('9. METAS'!$W$20,INT((ROW()-14)/2),0)))</f>
        <v>18</v>
      </c>
      <c r="M284" s="246">
        <f ca="1">IF(MOD(ROW()-13,2)=0,IF(ISBLANK(OFFSET('12. SEGUIMIENTO 2027'!$Q$14,INT((ROW()-13)/2),0)),"",OFFSET('12. SEGUIMIENTO 2027'!$Q$14,INT((ROW()-13)/2),0)),IF(ISBLANK(OFFSET('9. METAS'!$X$20,INT((ROW()-14)/2),0)),"",OFFSET('9. METAS'!$X$20,INT((ROW()-14)/2),0)))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80" t="str">
        <f ca="1">IF(ISBLANK(OFFSET('9. METAS'!$L$20,INT((ROW()-13)/2),0)),"",OFFSET('9. METAS'!$L$20,INT((ROW()-13)/2),0))</f>
        <v/>
      </c>
      <c r="I285" s="1004"/>
      <c r="J285" s="244" t="str">
        <f ca="1">IF(MOD(ROW()-13,2)=0,IF(ISBLANK(OFFSET('12. SEGUIMIENTO 2027'!$N$14,INT((ROW()-13)/2),0)),"",OFFSET('12. SEGUIMIENTO 2027'!$N$14,INT((ROW()-13)/2),0)),IF(ISBLANK(OFFSET('9. METAS'!$U$20,INT((ROW()-14)/2),0)),"",OFFSET('9. METAS'!$U$20,INT((ROW()-14)/2),0)))</f>
        <v/>
      </c>
      <c r="K285" s="245" t="str">
        <f ca="1">IF(MOD(ROW()-13,2)=0,IF(ISBLANK(OFFSET('12. SEGUIMIENTO 2027'!$O$14,INT((ROW()-13)/2),0)),"",OFFSET('12. SEGUIMIENTO 2027'!$O$14,INT((ROW()-13)/2),0)),IF(ISBLANK(OFFSET('9. METAS'!$V$20,INT((ROW()-14)/2),0)),"",OFFSET('9. METAS'!$V$20,INT((ROW()-14)/2),0)))</f>
        <v/>
      </c>
      <c r="L285" s="245" t="str">
        <f ca="1">IF(MOD(ROW()-13,2)=0,IF(ISBLANK(OFFSET('12. SEGUIMIENTO 2027'!$P$14,INT((ROW()-13)/2),0)),"",OFFSET('12. SEGUIMIENTO 2027'!$P$14,INT((ROW()-13)/2),0)),IF(ISBLANK(OFFSET('9. METAS'!$W$20,INT((ROW()-14)/2),0)),"",OFFSET('9. METAS'!$W$20,INT((ROW()-14)/2),0)))</f>
        <v/>
      </c>
      <c r="M285" s="246" t="str">
        <f ca="1">IF(MOD(ROW()-13,2)=0,IF(ISBLANK(OFFSET('12. SEGUIMIENTO 2027'!$Q$14,INT((ROW()-13)/2),0)),"",OFFSET('12. SEGUIMIENTO 2027'!$Q$14,INT((ROW()-13)/2),0)),IF(ISBLANK(OFFSET('9. METAS'!$X$20,INT((ROW()-14)/2),0)),"",OFFSET('9. METAS'!$X$20,INT((ROW()-14)/2),0)))</f>
        <v/>
      </c>
      <c r="N285" s="1006" t="str">
        <f t="shared" ref="N285" ca="1" si="268">IFERROR(J285/J286,"ND")</f>
        <v>ND</v>
      </c>
      <c r="O285" s="1008" t="str">
        <f t="shared" ref="O285" ca="1" si="269">IFERROR(((J285+K285+L285)/H285),"ND")</f>
        <v>ND</v>
      </c>
      <c r="P285" s="1010"/>
    </row>
    <row r="286" spans="3:16">
      <c r="C286" s="1025"/>
      <c r="D286" s="1018"/>
      <c r="E286" s="1018"/>
      <c r="F286" s="1021"/>
      <c r="G286" s="1023"/>
      <c r="H286" s="1080"/>
      <c r="I286" s="1012"/>
      <c r="J286" s="244" t="str">
        <f ca="1">IF(MOD(ROW()-13,2)=0,IF(ISBLANK(OFFSET('12. SEGUIMIENTO 2027'!$N$14,INT((ROW()-13)/2),0)),"",OFFSET('12. SEGUIMIENTO 2027'!$N$14,INT((ROW()-13)/2),0)),IF(ISBLANK(OFFSET('9. METAS'!$U$20,INT((ROW()-14)/2),0)),"",OFFSET('9. METAS'!$U$20,INT((ROW()-14)/2),0)))</f>
        <v/>
      </c>
      <c r="K286" s="245" t="str">
        <f ca="1">IF(MOD(ROW()-13,2)=0,IF(ISBLANK(OFFSET('12. SEGUIMIENTO 2027'!$O$14,INT((ROW()-13)/2),0)),"",OFFSET('12. SEGUIMIENTO 2027'!$O$14,INT((ROW()-13)/2),0)),IF(ISBLANK(OFFSET('9. METAS'!$V$20,INT((ROW()-14)/2),0)),"",OFFSET('9. METAS'!$V$20,INT((ROW()-14)/2),0)))</f>
        <v/>
      </c>
      <c r="L286" s="245" t="str">
        <f ca="1">IF(MOD(ROW()-13,2)=0,IF(ISBLANK(OFFSET('12. SEGUIMIENTO 2027'!$P$14,INT((ROW()-13)/2),0)),"",OFFSET('12. SEGUIMIENTO 2027'!$P$14,INT((ROW()-13)/2),0)),IF(ISBLANK(OFFSET('9. METAS'!$W$20,INT((ROW()-14)/2),0)),"",OFFSET('9. METAS'!$W$20,INT((ROW()-14)/2),0)))</f>
        <v/>
      </c>
      <c r="M286" s="246" t="str">
        <f ca="1">IF(MOD(ROW()-13,2)=0,IF(ISBLANK(OFFSET('12. SEGUIMIENTO 2027'!$Q$14,INT((ROW()-13)/2),0)),"",OFFSET('12. SEGUIMIENTO 2027'!$Q$14,INT((ROW()-13)/2),0)),IF(ISBLANK(OFFSET('9. METAS'!$X$20,INT((ROW()-14)/2),0)),"",OFFSET('9. METAS'!$X$20,INT((ROW()-14)/2),0)))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80" t="str">
        <f ca="1">IF(ISBLANK(OFFSET('9. METAS'!$L$20,INT((ROW()-13)/2),0)),"",OFFSET('9. METAS'!$L$20,INT((ROW()-13)/2),0))</f>
        <v/>
      </c>
      <c r="I287" s="1004"/>
      <c r="J287" s="244" t="str">
        <f ca="1">IF(MOD(ROW()-13,2)=0,IF(ISBLANK(OFFSET('12. SEGUIMIENTO 2027'!$N$14,INT((ROW()-13)/2),0)),"",OFFSET('12. SEGUIMIENTO 2027'!$N$14,INT((ROW()-13)/2),0)),IF(ISBLANK(OFFSET('9. METAS'!$U$20,INT((ROW()-14)/2),0)),"",OFFSET('9. METAS'!$U$20,INT((ROW()-14)/2),0)))</f>
        <v/>
      </c>
      <c r="K287" s="245" t="str">
        <f ca="1">IF(MOD(ROW()-13,2)=0,IF(ISBLANK(OFFSET('12. SEGUIMIENTO 2027'!$O$14,INT((ROW()-13)/2),0)),"",OFFSET('12. SEGUIMIENTO 2027'!$O$14,INT((ROW()-13)/2),0)),IF(ISBLANK(OFFSET('9. METAS'!$V$20,INT((ROW()-14)/2),0)),"",OFFSET('9. METAS'!$V$20,INT((ROW()-14)/2),0)))</f>
        <v/>
      </c>
      <c r="L287" s="245" t="str">
        <f ca="1">IF(MOD(ROW()-13,2)=0,IF(ISBLANK(OFFSET('12. SEGUIMIENTO 2027'!$P$14,INT((ROW()-13)/2),0)),"",OFFSET('12. SEGUIMIENTO 2027'!$P$14,INT((ROW()-13)/2),0)),IF(ISBLANK(OFFSET('9. METAS'!$W$20,INT((ROW()-14)/2),0)),"",OFFSET('9. METAS'!$W$20,INT((ROW()-14)/2),0)))</f>
        <v/>
      </c>
      <c r="M287" s="246" t="str">
        <f ca="1">IF(MOD(ROW()-13,2)=0,IF(ISBLANK(OFFSET('12. SEGUIMIENTO 2027'!$Q$14,INT((ROW()-13)/2),0)),"",OFFSET('12. SEGUIMIENTO 2027'!$Q$14,INT((ROW()-13)/2),0)),IF(ISBLANK(OFFSET('9. METAS'!$X$20,INT((ROW()-14)/2),0)),"",OFFSET('9. METAS'!$X$20,INT((ROW()-14)/2),0)))</f>
        <v/>
      </c>
      <c r="N287" s="1006" t="str">
        <f t="shared" ref="N287" ca="1" si="270">IFERROR(J287/J288,"ND")</f>
        <v>ND</v>
      </c>
      <c r="O287" s="1008" t="str">
        <f t="shared" ref="O287" ca="1" si="271">IFERROR(((J287+K287+L287)/H287),"ND")</f>
        <v>ND</v>
      </c>
      <c r="P287" s="1010"/>
    </row>
    <row r="288" spans="3:16">
      <c r="C288" s="1025"/>
      <c r="D288" s="1018"/>
      <c r="E288" s="1018"/>
      <c r="F288" s="1021"/>
      <c r="G288" s="1023"/>
      <c r="H288" s="1080"/>
      <c r="I288" s="1012"/>
      <c r="J288" s="244" t="str">
        <f ca="1">IF(MOD(ROW()-13,2)=0,IF(ISBLANK(OFFSET('12. SEGUIMIENTO 2027'!$N$14,INT((ROW()-13)/2),0)),"",OFFSET('12. SEGUIMIENTO 2027'!$N$14,INT((ROW()-13)/2),0)),IF(ISBLANK(OFFSET('9. METAS'!$U$20,INT((ROW()-14)/2),0)),"",OFFSET('9. METAS'!$U$20,INT((ROW()-14)/2),0)))</f>
        <v/>
      </c>
      <c r="K288" s="245" t="str">
        <f ca="1">IF(MOD(ROW()-13,2)=0,IF(ISBLANK(OFFSET('12. SEGUIMIENTO 2027'!$O$14,INT((ROW()-13)/2),0)),"",OFFSET('12. SEGUIMIENTO 2027'!$O$14,INT((ROW()-13)/2),0)),IF(ISBLANK(OFFSET('9. METAS'!$V$20,INT((ROW()-14)/2),0)),"",OFFSET('9. METAS'!$V$20,INT((ROW()-14)/2),0)))</f>
        <v/>
      </c>
      <c r="L288" s="245" t="str">
        <f ca="1">IF(MOD(ROW()-13,2)=0,IF(ISBLANK(OFFSET('12. SEGUIMIENTO 2027'!$P$14,INT((ROW()-13)/2),0)),"",OFFSET('12. SEGUIMIENTO 2027'!$P$14,INT((ROW()-13)/2),0)),IF(ISBLANK(OFFSET('9. METAS'!$W$20,INT((ROW()-14)/2),0)),"",OFFSET('9. METAS'!$W$20,INT((ROW()-14)/2),0)))</f>
        <v/>
      </c>
      <c r="M288" s="246" t="str">
        <f ca="1">IF(MOD(ROW()-13,2)=0,IF(ISBLANK(OFFSET('12. SEGUIMIENTO 2027'!$Q$14,INT((ROW()-13)/2),0)),"",OFFSET('12. SEGUIMIENTO 2027'!$Q$14,INT((ROW()-13)/2),0)),IF(ISBLANK(OFFSET('9. METAS'!$X$20,INT((ROW()-14)/2),0)),"",OFFSET('9. METAS'!$X$20,INT((ROW()-14)/2),0)))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80" t="str">
        <f ca="1">IF(ISBLANK(OFFSET('9. METAS'!$L$20,INT((ROW()-13)/2),0)),"",OFFSET('9. METAS'!$L$20,INT((ROW()-13)/2),0))</f>
        <v/>
      </c>
      <c r="I289" s="1004"/>
      <c r="J289" s="244" t="str">
        <f ca="1">IF(MOD(ROW()-13,2)=0,IF(ISBLANK(OFFSET('12. SEGUIMIENTO 2027'!$N$14,INT((ROW()-13)/2),0)),"",OFFSET('12. SEGUIMIENTO 2027'!$N$14,INT((ROW()-13)/2),0)),IF(ISBLANK(OFFSET('9. METAS'!$U$20,INT((ROW()-14)/2),0)),"",OFFSET('9. METAS'!$U$20,INT((ROW()-14)/2),0)))</f>
        <v/>
      </c>
      <c r="K289" s="245" t="str">
        <f ca="1">IF(MOD(ROW()-13,2)=0,IF(ISBLANK(OFFSET('12. SEGUIMIENTO 2027'!$O$14,INT((ROW()-13)/2),0)),"",OFFSET('12. SEGUIMIENTO 2027'!$O$14,INT((ROW()-13)/2),0)),IF(ISBLANK(OFFSET('9. METAS'!$V$20,INT((ROW()-14)/2),0)),"",OFFSET('9. METAS'!$V$20,INT((ROW()-14)/2),0)))</f>
        <v/>
      </c>
      <c r="L289" s="245" t="str">
        <f ca="1">IF(MOD(ROW()-13,2)=0,IF(ISBLANK(OFFSET('12. SEGUIMIENTO 2027'!$P$14,INT((ROW()-13)/2),0)),"",OFFSET('12. SEGUIMIENTO 2027'!$P$14,INT((ROW()-13)/2),0)),IF(ISBLANK(OFFSET('9. METAS'!$W$20,INT((ROW()-14)/2),0)),"",OFFSET('9. METAS'!$W$20,INT((ROW()-14)/2),0)))</f>
        <v/>
      </c>
      <c r="M289" s="246" t="str">
        <f ca="1">IF(MOD(ROW()-13,2)=0,IF(ISBLANK(OFFSET('12. SEGUIMIENTO 2027'!$Q$14,INT((ROW()-13)/2),0)),"",OFFSET('12. SEGUIMIENTO 2027'!$Q$14,INT((ROW()-13)/2),0)),IF(ISBLANK(OFFSET('9. METAS'!$X$20,INT((ROW()-14)/2),0)),"",OFFSET('9. METAS'!$X$20,INT((ROW()-14)/2),0)))</f>
        <v/>
      </c>
      <c r="N289" s="1006" t="str">
        <f t="shared" ref="N289" ca="1" si="272">IFERROR(J289/J290,"ND")</f>
        <v>ND</v>
      </c>
      <c r="O289" s="1008" t="str">
        <f t="shared" ref="O289" ca="1" si="273">IFERROR(((J289+K289+L289)/H289),"ND")</f>
        <v>ND</v>
      </c>
      <c r="P289" s="1010"/>
    </row>
    <row r="290" spans="3:16">
      <c r="C290" s="1025"/>
      <c r="D290" s="1018"/>
      <c r="E290" s="1018"/>
      <c r="F290" s="1021"/>
      <c r="G290" s="1023"/>
      <c r="H290" s="1080"/>
      <c r="I290" s="1012"/>
      <c r="J290" s="244" t="str">
        <f ca="1">IF(MOD(ROW()-13,2)=0,IF(ISBLANK(OFFSET('12. SEGUIMIENTO 2027'!$N$14,INT((ROW()-13)/2),0)),"",OFFSET('12. SEGUIMIENTO 2027'!$N$14,INT((ROW()-13)/2),0)),IF(ISBLANK(OFFSET('9. METAS'!$U$20,INT((ROW()-14)/2),0)),"",OFFSET('9. METAS'!$U$20,INT((ROW()-14)/2),0)))</f>
        <v/>
      </c>
      <c r="K290" s="245" t="str">
        <f ca="1">IF(MOD(ROW()-13,2)=0,IF(ISBLANK(OFFSET('12. SEGUIMIENTO 2027'!$O$14,INT((ROW()-13)/2),0)),"",OFFSET('12. SEGUIMIENTO 2027'!$O$14,INT((ROW()-13)/2),0)),IF(ISBLANK(OFFSET('9. METAS'!$V$20,INT((ROW()-14)/2),0)),"",OFFSET('9. METAS'!$V$20,INT((ROW()-14)/2),0)))</f>
        <v/>
      </c>
      <c r="L290" s="245" t="str">
        <f ca="1">IF(MOD(ROW()-13,2)=0,IF(ISBLANK(OFFSET('12. SEGUIMIENTO 2027'!$P$14,INT((ROW()-13)/2),0)),"",OFFSET('12. SEGUIMIENTO 2027'!$P$14,INT((ROW()-13)/2),0)),IF(ISBLANK(OFFSET('9. METAS'!$W$20,INT((ROW()-14)/2),0)),"",OFFSET('9. METAS'!$W$20,INT((ROW()-14)/2),0)))</f>
        <v/>
      </c>
      <c r="M290" s="246" t="str">
        <f ca="1">IF(MOD(ROW()-13,2)=0,IF(ISBLANK(OFFSET('12. SEGUIMIENTO 2027'!$Q$14,INT((ROW()-13)/2),0)),"",OFFSET('12. SEGUIMIENTO 2027'!$Q$14,INT((ROW()-13)/2),0)),IF(ISBLANK(OFFSET('9. METAS'!$X$20,INT((ROW()-14)/2),0)),"",OFFSET('9. METAS'!$X$20,INT((ROW()-14)/2),0)))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80" t="str">
        <f ca="1">IF(ISBLANK(OFFSET('9. METAS'!$L$20,INT((ROW()-13)/2),0)),"",OFFSET('9. METAS'!$L$20,INT((ROW()-13)/2),0))</f>
        <v/>
      </c>
      <c r="I291" s="1004"/>
      <c r="J291" s="244" t="str">
        <f ca="1">IF(MOD(ROW()-13,2)=0,IF(ISBLANK(OFFSET('12. SEGUIMIENTO 2027'!$N$14,INT((ROW()-13)/2),0)),"",OFFSET('12. SEGUIMIENTO 2027'!$N$14,INT((ROW()-13)/2),0)),IF(ISBLANK(OFFSET('9. METAS'!$U$20,INT((ROW()-14)/2),0)),"",OFFSET('9. METAS'!$U$20,INT((ROW()-14)/2),0)))</f>
        <v/>
      </c>
      <c r="K291" s="245" t="str">
        <f ca="1">IF(MOD(ROW()-13,2)=0,IF(ISBLANK(OFFSET('12. SEGUIMIENTO 2027'!$O$14,INT((ROW()-13)/2),0)),"",OFFSET('12. SEGUIMIENTO 2027'!$O$14,INT((ROW()-13)/2),0)),IF(ISBLANK(OFFSET('9. METAS'!$V$20,INT((ROW()-14)/2),0)),"",OFFSET('9. METAS'!$V$20,INT((ROW()-14)/2),0)))</f>
        <v/>
      </c>
      <c r="L291" s="245" t="str">
        <f ca="1">IF(MOD(ROW()-13,2)=0,IF(ISBLANK(OFFSET('12. SEGUIMIENTO 2027'!$P$14,INT((ROW()-13)/2),0)),"",OFFSET('12. SEGUIMIENTO 2027'!$P$14,INT((ROW()-13)/2),0)),IF(ISBLANK(OFFSET('9. METAS'!$W$20,INT((ROW()-14)/2),0)),"",OFFSET('9. METAS'!$W$20,INT((ROW()-14)/2),0)))</f>
        <v/>
      </c>
      <c r="M291" s="246" t="str">
        <f ca="1">IF(MOD(ROW()-13,2)=0,IF(ISBLANK(OFFSET('12. SEGUIMIENTO 2027'!$Q$14,INT((ROW()-13)/2),0)),"",OFFSET('12. SEGUIMIENTO 2027'!$Q$14,INT((ROW()-13)/2),0)),IF(ISBLANK(OFFSET('9. METAS'!$X$20,INT((ROW()-14)/2),0)),"",OFFSET('9. METAS'!$X$20,INT((ROW()-14)/2),0)))</f>
        <v/>
      </c>
      <c r="N291" s="1006" t="str">
        <f t="shared" ref="N291" ca="1" si="274">IFERROR(J291/J292,"ND")</f>
        <v>ND</v>
      </c>
      <c r="O291" s="1008" t="str">
        <f t="shared" ref="O291" ca="1" si="275">IFERROR(((J291+K291+L291)/H291),"ND")</f>
        <v>ND</v>
      </c>
      <c r="P291" s="1010"/>
    </row>
    <row r="292" spans="3:16">
      <c r="C292" s="1025"/>
      <c r="D292" s="1018"/>
      <c r="E292" s="1018"/>
      <c r="F292" s="1021"/>
      <c r="G292" s="1023"/>
      <c r="H292" s="1080"/>
      <c r="I292" s="1012"/>
      <c r="J292" s="244" t="str">
        <f ca="1">IF(MOD(ROW()-13,2)=0,IF(ISBLANK(OFFSET('12. SEGUIMIENTO 2027'!$N$14,INT((ROW()-13)/2),0)),"",OFFSET('12. SEGUIMIENTO 2027'!$N$14,INT((ROW()-13)/2),0)),IF(ISBLANK(OFFSET('9. METAS'!$U$20,INT((ROW()-14)/2),0)),"",OFFSET('9. METAS'!$U$20,INT((ROW()-14)/2),0)))</f>
        <v/>
      </c>
      <c r="K292" s="245" t="str">
        <f ca="1">IF(MOD(ROW()-13,2)=0,IF(ISBLANK(OFFSET('12. SEGUIMIENTO 2027'!$O$14,INT((ROW()-13)/2),0)),"",OFFSET('12. SEGUIMIENTO 2027'!$O$14,INT((ROW()-13)/2),0)),IF(ISBLANK(OFFSET('9. METAS'!$V$20,INT((ROW()-14)/2),0)),"",OFFSET('9. METAS'!$V$20,INT((ROW()-14)/2),0)))</f>
        <v/>
      </c>
      <c r="L292" s="245" t="str">
        <f ca="1">IF(MOD(ROW()-13,2)=0,IF(ISBLANK(OFFSET('12. SEGUIMIENTO 2027'!$P$14,INT((ROW()-13)/2),0)),"",OFFSET('12. SEGUIMIENTO 2027'!$P$14,INT((ROW()-13)/2),0)),IF(ISBLANK(OFFSET('9. METAS'!$W$20,INT((ROW()-14)/2),0)),"",OFFSET('9. METAS'!$W$20,INT((ROW()-14)/2),0)))</f>
        <v/>
      </c>
      <c r="M292" s="246" t="str">
        <f ca="1">IF(MOD(ROW()-13,2)=0,IF(ISBLANK(OFFSET('12. SEGUIMIENTO 2027'!$Q$14,INT((ROW()-13)/2),0)),"",OFFSET('12. SEGUIMIENTO 2027'!$Q$14,INT((ROW()-13)/2),0)),IF(ISBLANK(OFFSET('9. METAS'!$X$20,INT((ROW()-14)/2),0)),"",OFFSET('9. METAS'!$X$20,INT((ROW()-14)/2),0)))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80">
        <f ca="1">IF(ISBLANK(OFFSET('9. METAS'!$L$20,INT((ROW()-13)/2),0)),"",OFFSET('9. METAS'!$L$20,INT((ROW()-13)/2),0))</f>
        <v>100</v>
      </c>
      <c r="I293" s="1004"/>
      <c r="J293" s="244" t="str">
        <f ca="1">IF(MOD(ROW()-13,2)=0,IF(ISBLANK(OFFSET('12. SEGUIMIENTO 2027'!$N$14,INT((ROW()-13)/2),0)),"",OFFSET('12. SEGUIMIENTO 2027'!$N$14,INT((ROW()-13)/2),0)),IF(ISBLANK(OFFSET('9. METAS'!$U$20,INT((ROW()-14)/2),0)),"",OFFSET('9. METAS'!$U$20,INT((ROW()-14)/2),0)))</f>
        <v/>
      </c>
      <c r="K293" s="245" t="str">
        <f ca="1">IF(MOD(ROW()-13,2)=0,IF(ISBLANK(OFFSET('12. SEGUIMIENTO 2027'!$O$14,INT((ROW()-13)/2),0)),"",OFFSET('12. SEGUIMIENTO 2027'!$O$14,INT((ROW()-13)/2),0)),IF(ISBLANK(OFFSET('9. METAS'!$V$20,INT((ROW()-14)/2),0)),"",OFFSET('9. METAS'!$V$20,INT((ROW()-14)/2),0)))</f>
        <v/>
      </c>
      <c r="L293" s="245" t="str">
        <f ca="1">IF(MOD(ROW()-13,2)=0,IF(ISBLANK(OFFSET('12. SEGUIMIENTO 2027'!$P$14,INT((ROW()-13)/2),0)),"",OFFSET('12. SEGUIMIENTO 2027'!$P$14,INT((ROW()-13)/2),0)),IF(ISBLANK(OFFSET('9. METAS'!$W$20,INT((ROW()-14)/2),0)),"",OFFSET('9. METAS'!$W$20,INT((ROW()-14)/2),0)))</f>
        <v/>
      </c>
      <c r="M293" s="246" t="str">
        <f ca="1">IF(MOD(ROW()-13,2)=0,IF(ISBLANK(OFFSET('12. SEGUIMIENTO 2027'!$Q$14,INT((ROW()-13)/2),0)),"",OFFSET('12. SEGUIMIENTO 2027'!$Q$14,INT((ROW()-13)/2),0)),IF(ISBLANK(OFFSET('9. METAS'!$X$20,INT((ROW()-14)/2),0)),"",OFFSET('9. METAS'!$X$20,INT((ROW()-14)/2),0)))</f>
        <v/>
      </c>
      <c r="N293" s="1006" t="str">
        <f t="shared" ref="N293" ca="1" si="276">IFERROR(J293/J294,"ND")</f>
        <v>ND</v>
      </c>
      <c r="O293" s="1008" t="str">
        <f t="shared" ref="O293" ca="1" si="277">IFERROR(((J293+K293+L293)/H293),"ND")</f>
        <v>ND</v>
      </c>
      <c r="P293" s="1010"/>
    </row>
    <row r="294" spans="3:16">
      <c r="C294" s="1025"/>
      <c r="D294" s="1018"/>
      <c r="E294" s="1018"/>
      <c r="F294" s="1021"/>
      <c r="G294" s="1023"/>
      <c r="H294" s="1080"/>
      <c r="I294" s="1012"/>
      <c r="J294" s="244">
        <f ca="1">IF(MOD(ROW()-13,2)=0,IF(ISBLANK(OFFSET('12. SEGUIMIENTO 2027'!$N$14,INT((ROW()-13)/2),0)),"",OFFSET('12. SEGUIMIENTO 2027'!$N$14,INT((ROW()-13)/2),0)),IF(ISBLANK(OFFSET('9. METAS'!$U$20,INT((ROW()-14)/2),0)),"",OFFSET('9. METAS'!$U$20,INT((ROW()-14)/2),0)))</f>
        <v>25</v>
      </c>
      <c r="K294" s="245">
        <f ca="1">IF(MOD(ROW()-13,2)=0,IF(ISBLANK(OFFSET('12. SEGUIMIENTO 2027'!$O$14,INT((ROW()-13)/2),0)),"",OFFSET('12. SEGUIMIENTO 2027'!$O$14,INT((ROW()-13)/2),0)),IF(ISBLANK(OFFSET('9. METAS'!$V$20,INT((ROW()-14)/2),0)),"",OFFSET('9. METAS'!$V$20,INT((ROW()-14)/2),0)))</f>
        <v>25</v>
      </c>
      <c r="L294" s="245">
        <f ca="1">IF(MOD(ROW()-13,2)=0,IF(ISBLANK(OFFSET('12. SEGUIMIENTO 2027'!$P$14,INT((ROW()-13)/2),0)),"",OFFSET('12. SEGUIMIENTO 2027'!$P$14,INT((ROW()-13)/2),0)),IF(ISBLANK(OFFSET('9. METAS'!$W$20,INT((ROW()-14)/2),0)),"",OFFSET('9. METAS'!$W$20,INT((ROW()-14)/2),0)))</f>
        <v>25</v>
      </c>
      <c r="M294" s="246">
        <f ca="1">IF(MOD(ROW()-13,2)=0,IF(ISBLANK(OFFSET('12. SEGUIMIENTO 2027'!$Q$14,INT((ROW()-13)/2),0)),"",OFFSET('12. SEGUIMIENTO 2027'!$Q$14,INT((ROW()-13)/2),0)),IF(ISBLANK(OFFSET('9. METAS'!$X$20,INT((ROW()-14)/2),0)),"",OFFSET('9. METAS'!$X$20,INT((ROW()-14)/2),0)))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80">
        <f ca="1">IF(ISBLANK(OFFSET('9. METAS'!$L$20,INT((ROW()-13)/2),0)),"",OFFSET('9. METAS'!$L$20,INT((ROW()-13)/2),0))</f>
        <v>4026</v>
      </c>
      <c r="I295" s="1004"/>
      <c r="J295" s="244" t="str">
        <f ca="1">IF(MOD(ROW()-13,2)=0,IF(ISBLANK(OFFSET('12. SEGUIMIENTO 2027'!$N$14,INT((ROW()-13)/2),0)),"",OFFSET('12. SEGUIMIENTO 2027'!$N$14,INT((ROW()-13)/2),0)),IF(ISBLANK(OFFSET('9. METAS'!$U$20,INT((ROW()-14)/2),0)),"",OFFSET('9. METAS'!$U$20,INT((ROW()-14)/2),0)))</f>
        <v/>
      </c>
      <c r="K295" s="245" t="str">
        <f ca="1">IF(MOD(ROW()-13,2)=0,IF(ISBLANK(OFFSET('12. SEGUIMIENTO 2027'!$O$14,INT((ROW()-13)/2),0)),"",OFFSET('12. SEGUIMIENTO 2027'!$O$14,INT((ROW()-13)/2),0)),IF(ISBLANK(OFFSET('9. METAS'!$V$20,INT((ROW()-14)/2),0)),"",OFFSET('9. METAS'!$V$20,INT((ROW()-14)/2),0)))</f>
        <v/>
      </c>
      <c r="L295" s="245" t="str">
        <f ca="1">IF(MOD(ROW()-13,2)=0,IF(ISBLANK(OFFSET('12. SEGUIMIENTO 2027'!$P$14,INT((ROW()-13)/2),0)),"",OFFSET('12. SEGUIMIENTO 2027'!$P$14,INT((ROW()-13)/2),0)),IF(ISBLANK(OFFSET('9. METAS'!$W$20,INT((ROW()-14)/2),0)),"",OFFSET('9. METAS'!$W$20,INT((ROW()-14)/2),0)))</f>
        <v/>
      </c>
      <c r="M295" s="246" t="str">
        <f ca="1">IF(MOD(ROW()-13,2)=0,IF(ISBLANK(OFFSET('12. SEGUIMIENTO 2027'!$Q$14,INT((ROW()-13)/2),0)),"",OFFSET('12. SEGUIMIENTO 2027'!$Q$14,INT((ROW()-13)/2),0)),IF(ISBLANK(OFFSET('9. METAS'!$X$20,INT((ROW()-14)/2),0)),"",OFFSET('9. METAS'!$X$20,INT((ROW()-14)/2),0)))</f>
        <v/>
      </c>
      <c r="N295" s="1006" t="str">
        <f t="shared" ref="N295" ca="1" si="278">IFERROR(J295/J296,"ND")</f>
        <v>ND</v>
      </c>
      <c r="O295" s="1008" t="str">
        <f t="shared" ref="O295" ca="1" si="279">IFERROR(((J295+K295+L295)/H295),"ND")</f>
        <v>ND</v>
      </c>
      <c r="P295" s="1010"/>
    </row>
    <row r="296" spans="3:16">
      <c r="C296" s="1025"/>
      <c r="D296" s="1018"/>
      <c r="E296" s="1018"/>
      <c r="F296" s="1021"/>
      <c r="G296" s="1023"/>
      <c r="H296" s="1080"/>
      <c r="I296" s="1012"/>
      <c r="J296" s="244">
        <f ca="1">IF(MOD(ROW()-13,2)=0,IF(ISBLANK(OFFSET('12. SEGUIMIENTO 2027'!$N$14,INT((ROW()-13)/2),0)),"",OFFSET('12. SEGUIMIENTO 2027'!$N$14,INT((ROW()-13)/2),0)),IF(ISBLANK(OFFSET('9. METAS'!$U$20,INT((ROW()-14)/2),0)),"",OFFSET('9. METAS'!$U$20,INT((ROW()-14)/2),0)))</f>
        <v>1005</v>
      </c>
      <c r="K296" s="245">
        <f ca="1">IF(MOD(ROW()-13,2)=0,IF(ISBLANK(OFFSET('12. SEGUIMIENTO 2027'!$O$14,INT((ROW()-13)/2),0)),"",OFFSET('12. SEGUIMIENTO 2027'!$O$14,INT((ROW()-13)/2),0)),IF(ISBLANK(OFFSET('9. METAS'!$V$20,INT((ROW()-14)/2),0)),"",OFFSET('9. METAS'!$V$20,INT((ROW()-14)/2),0)))</f>
        <v>1011</v>
      </c>
      <c r="L296" s="245">
        <f ca="1">IF(MOD(ROW()-13,2)=0,IF(ISBLANK(OFFSET('12. SEGUIMIENTO 2027'!$P$14,INT((ROW()-13)/2),0)),"",OFFSET('12. SEGUIMIENTO 2027'!$P$14,INT((ROW()-13)/2),0)),IF(ISBLANK(OFFSET('9. METAS'!$W$20,INT((ROW()-14)/2),0)),"",OFFSET('9. METAS'!$W$20,INT((ROW()-14)/2),0)))</f>
        <v>1005</v>
      </c>
      <c r="M296" s="246">
        <f ca="1">IF(MOD(ROW()-13,2)=0,IF(ISBLANK(OFFSET('12. SEGUIMIENTO 2027'!$Q$14,INT((ROW()-13)/2),0)),"",OFFSET('12. SEGUIMIENTO 2027'!$Q$14,INT((ROW()-13)/2),0)),IF(ISBLANK(OFFSET('9. METAS'!$X$20,INT((ROW()-14)/2),0)),"",OFFSET('9. METAS'!$X$20,INT((ROW()-14)/2),0)))</f>
        <v>1005</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80">
        <f ca="1">IF(ISBLANK(OFFSET('9. METAS'!$L$20,INT((ROW()-13)/2),0)),"",OFFSET('9. METAS'!$L$20,INT((ROW()-13)/2),0))</f>
        <v>76</v>
      </c>
      <c r="I297" s="1004"/>
      <c r="J297" s="244" t="str">
        <f ca="1">IF(MOD(ROW()-13,2)=0,IF(ISBLANK(OFFSET('12. SEGUIMIENTO 2027'!$N$14,INT((ROW()-13)/2),0)),"",OFFSET('12. SEGUIMIENTO 2027'!$N$14,INT((ROW()-13)/2),0)),IF(ISBLANK(OFFSET('9. METAS'!$U$20,INT((ROW()-14)/2),0)),"",OFFSET('9. METAS'!$U$20,INT((ROW()-14)/2),0)))</f>
        <v/>
      </c>
      <c r="K297" s="245" t="str">
        <f ca="1">IF(MOD(ROW()-13,2)=0,IF(ISBLANK(OFFSET('12. SEGUIMIENTO 2027'!$O$14,INT((ROW()-13)/2),0)),"",OFFSET('12. SEGUIMIENTO 2027'!$O$14,INT((ROW()-13)/2),0)),IF(ISBLANK(OFFSET('9. METAS'!$V$20,INT((ROW()-14)/2),0)),"",OFFSET('9. METAS'!$V$20,INT((ROW()-14)/2),0)))</f>
        <v/>
      </c>
      <c r="L297" s="245" t="str">
        <f ca="1">IF(MOD(ROW()-13,2)=0,IF(ISBLANK(OFFSET('12. SEGUIMIENTO 2027'!$P$14,INT((ROW()-13)/2),0)),"",OFFSET('12. SEGUIMIENTO 2027'!$P$14,INT((ROW()-13)/2),0)),IF(ISBLANK(OFFSET('9. METAS'!$W$20,INT((ROW()-14)/2),0)),"",OFFSET('9. METAS'!$W$20,INT((ROW()-14)/2),0)))</f>
        <v/>
      </c>
      <c r="M297" s="246" t="str">
        <f ca="1">IF(MOD(ROW()-13,2)=0,IF(ISBLANK(OFFSET('12. SEGUIMIENTO 2027'!$Q$14,INT((ROW()-13)/2),0)),"",OFFSET('12. SEGUIMIENTO 2027'!$Q$14,INT((ROW()-13)/2),0)),IF(ISBLANK(OFFSET('9. METAS'!$X$20,INT((ROW()-14)/2),0)),"",OFFSET('9. METAS'!$X$20,INT((ROW()-14)/2),0)))</f>
        <v/>
      </c>
      <c r="N297" s="1006" t="str">
        <f t="shared" ref="N297" ca="1" si="280">IFERROR(J297/J298,"ND")</f>
        <v>ND</v>
      </c>
      <c r="O297" s="1008" t="str">
        <f t="shared" ref="O297" ca="1" si="281">IFERROR(((J297+K297+L297)/H297),"ND")</f>
        <v>ND</v>
      </c>
      <c r="P297" s="1010"/>
    </row>
    <row r="298" spans="3:16">
      <c r="C298" s="1025"/>
      <c r="D298" s="1018"/>
      <c r="E298" s="1018"/>
      <c r="F298" s="1021"/>
      <c r="G298" s="1023"/>
      <c r="H298" s="1080"/>
      <c r="I298" s="1012"/>
      <c r="J298" s="244">
        <f ca="1">IF(MOD(ROW()-13,2)=0,IF(ISBLANK(OFFSET('12. SEGUIMIENTO 2027'!$N$14,INT((ROW()-13)/2),0)),"",OFFSET('12. SEGUIMIENTO 2027'!$N$14,INT((ROW()-13)/2),0)),IF(ISBLANK(OFFSET('9. METAS'!$U$20,INT((ROW()-14)/2),0)),"",OFFSET('9. METAS'!$U$20,INT((ROW()-14)/2),0)))</f>
        <v>21</v>
      </c>
      <c r="K298" s="245">
        <f ca="1">IF(MOD(ROW()-13,2)=0,IF(ISBLANK(OFFSET('12. SEGUIMIENTO 2027'!$O$14,INT((ROW()-13)/2),0)),"",OFFSET('12. SEGUIMIENTO 2027'!$O$14,INT((ROW()-13)/2),0)),IF(ISBLANK(OFFSET('9. METAS'!$V$20,INT((ROW()-14)/2),0)),"",OFFSET('9. METAS'!$V$20,INT((ROW()-14)/2),0)))</f>
        <v>19</v>
      </c>
      <c r="L298" s="245">
        <f ca="1">IF(MOD(ROW()-13,2)=0,IF(ISBLANK(OFFSET('12. SEGUIMIENTO 2027'!$P$14,INT((ROW()-13)/2),0)),"",OFFSET('12. SEGUIMIENTO 2027'!$P$14,INT((ROW()-13)/2),0)),IF(ISBLANK(OFFSET('9. METAS'!$W$20,INT((ROW()-14)/2),0)),"",OFFSET('9. METAS'!$W$20,INT((ROW()-14)/2),0)))</f>
        <v>20</v>
      </c>
      <c r="M298" s="246">
        <f ca="1">IF(MOD(ROW()-13,2)=0,IF(ISBLANK(OFFSET('12. SEGUIMIENTO 2027'!$Q$14,INT((ROW()-13)/2),0)),"",OFFSET('12. SEGUIMIENTO 2027'!$Q$14,INT((ROW()-13)/2),0)),IF(ISBLANK(OFFSET('9. METAS'!$X$20,INT((ROW()-14)/2),0)),"",OFFSET('9. METAS'!$X$20,INT((ROW()-14)/2),0)))</f>
        <v>16</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80" t="str">
        <f ca="1">IF(ISBLANK(OFFSET('9. METAS'!$L$20,INT((ROW()-13)/2),0)),"",OFFSET('9. METAS'!$L$20,INT((ROW()-13)/2),0))</f>
        <v/>
      </c>
      <c r="I299" s="1004"/>
      <c r="J299" s="244" t="str">
        <f ca="1">IF(MOD(ROW()-13,2)=0,IF(ISBLANK(OFFSET('12. SEGUIMIENTO 2027'!$N$14,INT((ROW()-13)/2),0)),"",OFFSET('12. SEGUIMIENTO 2027'!$N$14,INT((ROW()-13)/2),0)),IF(ISBLANK(OFFSET('9. METAS'!$U$20,INT((ROW()-14)/2),0)),"",OFFSET('9. METAS'!$U$20,INT((ROW()-14)/2),0)))</f>
        <v/>
      </c>
      <c r="K299" s="245" t="str">
        <f ca="1">IF(MOD(ROW()-13,2)=0,IF(ISBLANK(OFFSET('12. SEGUIMIENTO 2027'!$O$14,INT((ROW()-13)/2),0)),"",OFFSET('12. SEGUIMIENTO 2027'!$O$14,INT((ROW()-13)/2),0)),IF(ISBLANK(OFFSET('9. METAS'!$V$20,INT((ROW()-14)/2),0)),"",OFFSET('9. METAS'!$V$20,INT((ROW()-14)/2),0)))</f>
        <v/>
      </c>
      <c r="L299" s="245" t="str">
        <f ca="1">IF(MOD(ROW()-13,2)=0,IF(ISBLANK(OFFSET('12. SEGUIMIENTO 2027'!$P$14,INT((ROW()-13)/2),0)),"",OFFSET('12. SEGUIMIENTO 2027'!$P$14,INT((ROW()-13)/2),0)),IF(ISBLANK(OFFSET('9. METAS'!$W$20,INT((ROW()-14)/2),0)),"",OFFSET('9. METAS'!$W$20,INT((ROW()-14)/2),0)))</f>
        <v/>
      </c>
      <c r="M299" s="246" t="str">
        <f ca="1">IF(MOD(ROW()-13,2)=0,IF(ISBLANK(OFFSET('12. SEGUIMIENTO 2027'!$Q$14,INT((ROW()-13)/2),0)),"",OFFSET('12. SEGUIMIENTO 2027'!$Q$14,INT((ROW()-13)/2),0)),IF(ISBLANK(OFFSET('9. METAS'!$X$20,INT((ROW()-14)/2),0)),"",OFFSET('9. METAS'!$X$20,INT((ROW()-14)/2),0)))</f>
        <v/>
      </c>
      <c r="N299" s="1006" t="str">
        <f t="shared" ref="N299" ca="1" si="282">IFERROR(J299/J300,"ND")</f>
        <v>ND</v>
      </c>
      <c r="O299" s="1008" t="str">
        <f t="shared" ref="O299" ca="1" si="283">IFERROR(((J299+K299+L299)/H299),"ND")</f>
        <v>ND</v>
      </c>
      <c r="P299" s="1010"/>
    </row>
    <row r="300" spans="3:16">
      <c r="C300" s="1025"/>
      <c r="D300" s="1018"/>
      <c r="E300" s="1018"/>
      <c r="F300" s="1021"/>
      <c r="G300" s="1023"/>
      <c r="H300" s="1080"/>
      <c r="I300" s="1012"/>
      <c r="J300" s="244" t="str">
        <f ca="1">IF(MOD(ROW()-13,2)=0,IF(ISBLANK(OFFSET('12. SEGUIMIENTO 2027'!$N$14,INT((ROW()-13)/2),0)),"",OFFSET('12. SEGUIMIENTO 2027'!$N$14,INT((ROW()-13)/2),0)),IF(ISBLANK(OFFSET('9. METAS'!$U$20,INT((ROW()-14)/2),0)),"",OFFSET('9. METAS'!$U$20,INT((ROW()-14)/2),0)))</f>
        <v/>
      </c>
      <c r="K300" s="245" t="str">
        <f ca="1">IF(MOD(ROW()-13,2)=0,IF(ISBLANK(OFFSET('12. SEGUIMIENTO 2027'!$O$14,INT((ROW()-13)/2),0)),"",OFFSET('12. SEGUIMIENTO 2027'!$O$14,INT((ROW()-13)/2),0)),IF(ISBLANK(OFFSET('9. METAS'!$V$20,INT((ROW()-14)/2),0)),"",OFFSET('9. METAS'!$V$20,INT((ROW()-14)/2),0)))</f>
        <v/>
      </c>
      <c r="L300" s="245" t="str">
        <f ca="1">IF(MOD(ROW()-13,2)=0,IF(ISBLANK(OFFSET('12. SEGUIMIENTO 2027'!$P$14,INT((ROW()-13)/2),0)),"",OFFSET('12. SEGUIMIENTO 2027'!$P$14,INT((ROW()-13)/2),0)),IF(ISBLANK(OFFSET('9. METAS'!$W$20,INT((ROW()-14)/2),0)),"",OFFSET('9. METAS'!$W$20,INT((ROW()-14)/2),0)))</f>
        <v/>
      </c>
      <c r="M300" s="246" t="str">
        <f ca="1">IF(MOD(ROW()-13,2)=0,IF(ISBLANK(OFFSET('12. SEGUIMIENTO 2027'!$Q$14,INT((ROW()-13)/2),0)),"",OFFSET('12. SEGUIMIENTO 2027'!$Q$14,INT((ROW()-13)/2),0)),IF(ISBLANK(OFFSET('9. METAS'!$X$20,INT((ROW()-14)/2),0)),"",OFFSET('9. METAS'!$X$20,INT((ROW()-14)/2),0)))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80" t="str">
        <f ca="1">IF(ISBLANK(OFFSET('9. METAS'!$L$20,INT((ROW()-13)/2),0)),"",OFFSET('9. METAS'!$L$20,INT((ROW()-13)/2),0))</f>
        <v/>
      </c>
      <c r="I301" s="1004"/>
      <c r="J301" s="244" t="str">
        <f ca="1">IF(MOD(ROW()-13,2)=0,IF(ISBLANK(OFFSET('12. SEGUIMIENTO 2027'!$N$14,INT((ROW()-13)/2),0)),"",OFFSET('12. SEGUIMIENTO 2027'!$N$14,INT((ROW()-13)/2),0)),IF(ISBLANK(OFFSET('9. METAS'!$U$20,INT((ROW()-14)/2),0)),"",OFFSET('9. METAS'!$U$20,INT((ROW()-14)/2),0)))</f>
        <v/>
      </c>
      <c r="K301" s="245" t="str">
        <f ca="1">IF(MOD(ROW()-13,2)=0,IF(ISBLANK(OFFSET('12. SEGUIMIENTO 2027'!$O$14,INT((ROW()-13)/2),0)),"",OFFSET('12. SEGUIMIENTO 2027'!$O$14,INT((ROW()-13)/2),0)),IF(ISBLANK(OFFSET('9. METAS'!$V$20,INT((ROW()-14)/2),0)),"",OFFSET('9. METAS'!$V$20,INT((ROW()-14)/2),0)))</f>
        <v/>
      </c>
      <c r="L301" s="245" t="str">
        <f ca="1">IF(MOD(ROW()-13,2)=0,IF(ISBLANK(OFFSET('12. SEGUIMIENTO 2027'!$P$14,INT((ROW()-13)/2),0)),"",OFFSET('12. SEGUIMIENTO 2027'!$P$14,INT((ROW()-13)/2),0)),IF(ISBLANK(OFFSET('9. METAS'!$W$20,INT((ROW()-14)/2),0)),"",OFFSET('9. METAS'!$W$20,INT((ROW()-14)/2),0)))</f>
        <v/>
      </c>
      <c r="M301" s="246" t="str">
        <f ca="1">IF(MOD(ROW()-13,2)=0,IF(ISBLANK(OFFSET('12. SEGUIMIENTO 2027'!$Q$14,INT((ROW()-13)/2),0)),"",OFFSET('12. SEGUIMIENTO 2027'!$Q$14,INT((ROW()-13)/2),0)),IF(ISBLANK(OFFSET('9. METAS'!$X$20,INT((ROW()-14)/2),0)),"",OFFSET('9. METAS'!$X$20,INT((ROW()-14)/2),0)))</f>
        <v/>
      </c>
      <c r="N301" s="1006" t="str">
        <f t="shared" ref="N301" ca="1" si="284">IFERROR(J301/J302,"ND")</f>
        <v>ND</v>
      </c>
      <c r="O301" s="1008" t="str">
        <f t="shared" ref="O301" ca="1" si="285">IFERROR(((J301+K301+L301)/H301),"ND")</f>
        <v>ND</v>
      </c>
      <c r="P301" s="1010"/>
    </row>
    <row r="302" spans="3:16">
      <c r="C302" s="1025"/>
      <c r="D302" s="1018"/>
      <c r="E302" s="1018"/>
      <c r="F302" s="1021"/>
      <c r="G302" s="1023"/>
      <c r="H302" s="1080"/>
      <c r="I302" s="1012"/>
      <c r="J302" s="244" t="str">
        <f ca="1">IF(MOD(ROW()-13,2)=0,IF(ISBLANK(OFFSET('12. SEGUIMIENTO 2027'!$N$14,INT((ROW()-13)/2),0)),"",OFFSET('12. SEGUIMIENTO 2027'!$N$14,INT((ROW()-13)/2),0)),IF(ISBLANK(OFFSET('9. METAS'!$U$20,INT((ROW()-14)/2),0)),"",OFFSET('9. METAS'!$U$20,INT((ROW()-14)/2),0)))</f>
        <v/>
      </c>
      <c r="K302" s="245" t="str">
        <f ca="1">IF(MOD(ROW()-13,2)=0,IF(ISBLANK(OFFSET('12. SEGUIMIENTO 2027'!$O$14,INT((ROW()-13)/2),0)),"",OFFSET('12. SEGUIMIENTO 2027'!$O$14,INT((ROW()-13)/2),0)),IF(ISBLANK(OFFSET('9. METAS'!$V$20,INT((ROW()-14)/2),0)),"",OFFSET('9. METAS'!$V$20,INT((ROW()-14)/2),0)))</f>
        <v/>
      </c>
      <c r="L302" s="245" t="str">
        <f ca="1">IF(MOD(ROW()-13,2)=0,IF(ISBLANK(OFFSET('12. SEGUIMIENTO 2027'!$P$14,INT((ROW()-13)/2),0)),"",OFFSET('12. SEGUIMIENTO 2027'!$P$14,INT((ROW()-13)/2),0)),IF(ISBLANK(OFFSET('9. METAS'!$W$20,INT((ROW()-14)/2),0)),"",OFFSET('9. METAS'!$W$20,INT((ROW()-14)/2),0)))</f>
        <v/>
      </c>
      <c r="M302" s="246" t="str">
        <f ca="1">IF(MOD(ROW()-13,2)=0,IF(ISBLANK(OFFSET('12. SEGUIMIENTO 2027'!$Q$14,INT((ROW()-13)/2),0)),"",OFFSET('12. SEGUIMIENTO 2027'!$Q$14,INT((ROW()-13)/2),0)),IF(ISBLANK(OFFSET('9. METAS'!$X$20,INT((ROW()-14)/2),0)),"",OFFSET('9. METAS'!$X$20,INT((ROW()-14)/2),0)))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80" t="str">
        <f ca="1">IF(ISBLANK(OFFSET('9. METAS'!$L$20,INT((ROW()-13)/2),0)),"",OFFSET('9. METAS'!$L$20,INT((ROW()-13)/2),0))</f>
        <v/>
      </c>
      <c r="I303" s="1004"/>
      <c r="J303" s="244" t="str">
        <f ca="1">IF(MOD(ROW()-13,2)=0,IF(ISBLANK(OFFSET('12. SEGUIMIENTO 2027'!$N$14,INT((ROW()-13)/2),0)),"",OFFSET('12. SEGUIMIENTO 2027'!$N$14,INT((ROW()-13)/2),0)),IF(ISBLANK(OFFSET('9. METAS'!$U$20,INT((ROW()-14)/2),0)),"",OFFSET('9. METAS'!$U$20,INT((ROW()-14)/2),0)))</f>
        <v/>
      </c>
      <c r="K303" s="245" t="str">
        <f ca="1">IF(MOD(ROW()-13,2)=0,IF(ISBLANK(OFFSET('12. SEGUIMIENTO 2027'!$O$14,INT((ROW()-13)/2),0)),"",OFFSET('12. SEGUIMIENTO 2027'!$O$14,INT((ROW()-13)/2),0)),IF(ISBLANK(OFFSET('9. METAS'!$V$20,INT((ROW()-14)/2),0)),"",OFFSET('9. METAS'!$V$20,INT((ROW()-14)/2),0)))</f>
        <v/>
      </c>
      <c r="L303" s="245" t="str">
        <f ca="1">IF(MOD(ROW()-13,2)=0,IF(ISBLANK(OFFSET('12. SEGUIMIENTO 2027'!$P$14,INT((ROW()-13)/2),0)),"",OFFSET('12. SEGUIMIENTO 2027'!$P$14,INT((ROW()-13)/2),0)),IF(ISBLANK(OFFSET('9. METAS'!$W$20,INT((ROW()-14)/2),0)),"",OFFSET('9. METAS'!$W$20,INT((ROW()-14)/2),0)))</f>
        <v/>
      </c>
      <c r="M303" s="246" t="str">
        <f ca="1">IF(MOD(ROW()-13,2)=0,IF(ISBLANK(OFFSET('12. SEGUIMIENTO 2027'!$Q$14,INT((ROW()-13)/2),0)),"",OFFSET('12. SEGUIMIENTO 2027'!$Q$14,INT((ROW()-13)/2),0)),IF(ISBLANK(OFFSET('9. METAS'!$X$20,INT((ROW()-14)/2),0)),"",OFFSET('9. METAS'!$X$20,INT((ROW()-14)/2),0)))</f>
        <v/>
      </c>
      <c r="N303" s="1006" t="str">
        <f t="shared" ref="N303" ca="1" si="286">IFERROR(J303/J304,"ND")</f>
        <v>ND</v>
      </c>
      <c r="O303" s="1008" t="str">
        <f t="shared" ref="O303" ca="1" si="287">IFERROR(((J303+K303+L303)/H303),"ND")</f>
        <v>ND</v>
      </c>
      <c r="P303" s="1010"/>
    </row>
    <row r="304" spans="3:16">
      <c r="C304" s="1025"/>
      <c r="D304" s="1018"/>
      <c r="E304" s="1018"/>
      <c r="F304" s="1021"/>
      <c r="G304" s="1023"/>
      <c r="H304" s="1080"/>
      <c r="I304" s="1012"/>
      <c r="J304" s="244" t="str">
        <f ca="1">IF(MOD(ROW()-13,2)=0,IF(ISBLANK(OFFSET('12. SEGUIMIENTO 2027'!$N$14,INT((ROW()-13)/2),0)),"",OFFSET('12. SEGUIMIENTO 2027'!$N$14,INT((ROW()-13)/2),0)),IF(ISBLANK(OFFSET('9. METAS'!$U$20,INT((ROW()-14)/2),0)),"",OFFSET('9. METAS'!$U$20,INT((ROW()-14)/2),0)))</f>
        <v/>
      </c>
      <c r="K304" s="245" t="str">
        <f ca="1">IF(MOD(ROW()-13,2)=0,IF(ISBLANK(OFFSET('12. SEGUIMIENTO 2027'!$O$14,INT((ROW()-13)/2),0)),"",OFFSET('12. SEGUIMIENTO 2027'!$O$14,INT((ROW()-13)/2),0)),IF(ISBLANK(OFFSET('9. METAS'!$V$20,INT((ROW()-14)/2),0)),"",OFFSET('9. METAS'!$V$20,INT((ROW()-14)/2),0)))</f>
        <v/>
      </c>
      <c r="L304" s="245" t="str">
        <f ca="1">IF(MOD(ROW()-13,2)=0,IF(ISBLANK(OFFSET('12. SEGUIMIENTO 2027'!$P$14,INT((ROW()-13)/2),0)),"",OFFSET('12. SEGUIMIENTO 2027'!$P$14,INT((ROW()-13)/2),0)),IF(ISBLANK(OFFSET('9. METAS'!$W$20,INT((ROW()-14)/2),0)),"",OFFSET('9. METAS'!$W$20,INT((ROW()-14)/2),0)))</f>
        <v/>
      </c>
      <c r="M304" s="246" t="str">
        <f ca="1">IF(MOD(ROW()-13,2)=0,IF(ISBLANK(OFFSET('12. SEGUIMIENTO 2027'!$Q$14,INT((ROW()-13)/2),0)),"",OFFSET('12. SEGUIMIENTO 2027'!$Q$14,INT((ROW()-13)/2),0)),IF(ISBLANK(OFFSET('9. METAS'!$X$20,INT((ROW()-14)/2),0)),"",OFFSET('9. METAS'!$X$20,INT((ROW()-14)/2),0)))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80">
        <f ca="1">IF(ISBLANK(OFFSET('9. METAS'!$L$20,INT((ROW()-13)/2),0)),"",OFFSET('9. METAS'!$L$20,INT((ROW()-13)/2),0))</f>
        <v>100</v>
      </c>
      <c r="I305" s="1004"/>
      <c r="J305" s="244" t="str">
        <f ca="1">IF(MOD(ROW()-13,2)=0,IF(ISBLANK(OFFSET('12. SEGUIMIENTO 2027'!$N$14,INT((ROW()-13)/2),0)),"",OFFSET('12. SEGUIMIENTO 2027'!$N$14,INT((ROW()-13)/2),0)),IF(ISBLANK(OFFSET('9. METAS'!$U$20,INT((ROW()-14)/2),0)),"",OFFSET('9. METAS'!$U$20,INT((ROW()-14)/2),0)))</f>
        <v/>
      </c>
      <c r="K305" s="245" t="str">
        <f ca="1">IF(MOD(ROW()-13,2)=0,IF(ISBLANK(OFFSET('12. SEGUIMIENTO 2027'!$O$14,INT((ROW()-13)/2),0)),"",OFFSET('12. SEGUIMIENTO 2027'!$O$14,INT((ROW()-13)/2),0)),IF(ISBLANK(OFFSET('9. METAS'!$V$20,INT((ROW()-14)/2),0)),"",OFFSET('9. METAS'!$V$20,INT((ROW()-14)/2),0)))</f>
        <v/>
      </c>
      <c r="L305" s="245" t="str">
        <f ca="1">IF(MOD(ROW()-13,2)=0,IF(ISBLANK(OFFSET('12. SEGUIMIENTO 2027'!$P$14,INT((ROW()-13)/2),0)),"",OFFSET('12. SEGUIMIENTO 2027'!$P$14,INT((ROW()-13)/2),0)),IF(ISBLANK(OFFSET('9. METAS'!$W$20,INT((ROW()-14)/2),0)),"",OFFSET('9. METAS'!$W$20,INT((ROW()-14)/2),0)))</f>
        <v/>
      </c>
      <c r="M305" s="246" t="str">
        <f ca="1">IF(MOD(ROW()-13,2)=0,IF(ISBLANK(OFFSET('12. SEGUIMIENTO 2027'!$Q$14,INT((ROW()-13)/2),0)),"",OFFSET('12. SEGUIMIENTO 2027'!$Q$14,INT((ROW()-13)/2),0)),IF(ISBLANK(OFFSET('9. METAS'!$X$20,INT((ROW()-14)/2),0)),"",OFFSET('9. METAS'!$X$20,INT((ROW()-14)/2),0)))</f>
        <v/>
      </c>
      <c r="N305" s="1006" t="str">
        <f t="shared" ref="N305" ca="1" si="288">IFERROR(J305/J306,"ND")</f>
        <v>ND</v>
      </c>
      <c r="O305" s="1008" t="str">
        <f t="shared" ref="O305" ca="1" si="289">IFERROR(((J305+K305+L305)/H305),"ND")</f>
        <v>ND</v>
      </c>
      <c r="P305" s="1010"/>
    </row>
    <row r="306" spans="3:16">
      <c r="C306" s="1025"/>
      <c r="D306" s="1018"/>
      <c r="E306" s="1018"/>
      <c r="F306" s="1021"/>
      <c r="G306" s="1023"/>
      <c r="H306" s="1080"/>
      <c r="I306" s="1012"/>
      <c r="J306" s="244">
        <f ca="1">IF(MOD(ROW()-13,2)=0,IF(ISBLANK(OFFSET('12. SEGUIMIENTO 2027'!$N$14,INT((ROW()-13)/2),0)),"",OFFSET('12. SEGUIMIENTO 2027'!$N$14,INT((ROW()-13)/2),0)),IF(ISBLANK(OFFSET('9. METAS'!$U$20,INT((ROW()-14)/2),0)),"",OFFSET('9. METAS'!$U$20,INT((ROW()-14)/2),0)))</f>
        <v>25</v>
      </c>
      <c r="K306" s="245">
        <f ca="1">IF(MOD(ROW()-13,2)=0,IF(ISBLANK(OFFSET('12. SEGUIMIENTO 2027'!$O$14,INT((ROW()-13)/2),0)),"",OFFSET('12. SEGUIMIENTO 2027'!$O$14,INT((ROW()-13)/2),0)),IF(ISBLANK(OFFSET('9. METAS'!$V$20,INT((ROW()-14)/2),0)),"",OFFSET('9. METAS'!$V$20,INT((ROW()-14)/2),0)))</f>
        <v>25</v>
      </c>
      <c r="L306" s="245">
        <f ca="1">IF(MOD(ROW()-13,2)=0,IF(ISBLANK(OFFSET('12. SEGUIMIENTO 2027'!$P$14,INT((ROW()-13)/2),0)),"",OFFSET('12. SEGUIMIENTO 2027'!$P$14,INT((ROW()-13)/2),0)),IF(ISBLANK(OFFSET('9. METAS'!$W$20,INT((ROW()-14)/2),0)),"",OFFSET('9. METAS'!$W$20,INT((ROW()-14)/2),0)))</f>
        <v>25</v>
      </c>
      <c r="M306" s="246">
        <f ca="1">IF(MOD(ROW()-13,2)=0,IF(ISBLANK(OFFSET('12. SEGUIMIENTO 2027'!$Q$14,INT((ROW()-13)/2),0)),"",OFFSET('12. SEGUIMIENTO 2027'!$Q$14,INT((ROW()-13)/2),0)),IF(ISBLANK(OFFSET('9. METAS'!$X$20,INT((ROW()-14)/2),0)),"",OFFSET('9. METAS'!$X$20,INT((ROW()-14)/2),0)))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80">
        <f ca="1">IF(ISBLANK(OFFSET('9. METAS'!$L$20,INT((ROW()-13)/2),0)),"",OFFSET('9. METAS'!$L$20,INT((ROW()-13)/2),0))</f>
        <v>22</v>
      </c>
      <c r="I307" s="1004"/>
      <c r="J307" s="244" t="str">
        <f ca="1">IF(MOD(ROW()-13,2)=0,IF(ISBLANK(OFFSET('12. SEGUIMIENTO 2027'!$N$14,INT((ROW()-13)/2),0)),"",OFFSET('12. SEGUIMIENTO 2027'!$N$14,INT((ROW()-13)/2),0)),IF(ISBLANK(OFFSET('9. METAS'!$U$20,INT((ROW()-14)/2),0)),"",OFFSET('9. METAS'!$U$20,INT((ROW()-14)/2),0)))</f>
        <v/>
      </c>
      <c r="K307" s="245" t="str">
        <f ca="1">IF(MOD(ROW()-13,2)=0,IF(ISBLANK(OFFSET('12. SEGUIMIENTO 2027'!$O$14,INT((ROW()-13)/2),0)),"",OFFSET('12. SEGUIMIENTO 2027'!$O$14,INT((ROW()-13)/2),0)),IF(ISBLANK(OFFSET('9. METAS'!$V$20,INT((ROW()-14)/2),0)),"",OFFSET('9. METAS'!$V$20,INT((ROW()-14)/2),0)))</f>
        <v/>
      </c>
      <c r="L307" s="245" t="str">
        <f ca="1">IF(MOD(ROW()-13,2)=0,IF(ISBLANK(OFFSET('12. SEGUIMIENTO 2027'!$P$14,INT((ROW()-13)/2),0)),"",OFFSET('12. SEGUIMIENTO 2027'!$P$14,INT((ROW()-13)/2),0)),IF(ISBLANK(OFFSET('9. METAS'!$W$20,INT((ROW()-14)/2),0)),"",OFFSET('9. METAS'!$W$20,INT((ROW()-14)/2),0)))</f>
        <v/>
      </c>
      <c r="M307" s="246" t="str">
        <f ca="1">IF(MOD(ROW()-13,2)=0,IF(ISBLANK(OFFSET('12. SEGUIMIENTO 2027'!$Q$14,INT((ROW()-13)/2),0)),"",OFFSET('12. SEGUIMIENTO 2027'!$Q$14,INT((ROW()-13)/2),0)),IF(ISBLANK(OFFSET('9. METAS'!$X$20,INT((ROW()-14)/2),0)),"",OFFSET('9. METAS'!$X$20,INT((ROW()-14)/2),0)))</f>
        <v/>
      </c>
      <c r="N307" s="1006" t="str">
        <f t="shared" ref="N307" ca="1" si="290">IFERROR(J307/J308,"ND")</f>
        <v>ND</v>
      </c>
      <c r="O307" s="1008" t="str">
        <f t="shared" ref="O307" ca="1" si="291">IFERROR(((J307+K307+L307)/H307),"ND")</f>
        <v>ND</v>
      </c>
      <c r="P307" s="1010"/>
    </row>
    <row r="308" spans="3:16">
      <c r="C308" s="1025"/>
      <c r="D308" s="1018"/>
      <c r="E308" s="1018"/>
      <c r="F308" s="1021"/>
      <c r="G308" s="1023"/>
      <c r="H308" s="1080"/>
      <c r="I308" s="1012"/>
      <c r="J308" s="244">
        <f ca="1">IF(MOD(ROW()-13,2)=0,IF(ISBLANK(OFFSET('12. SEGUIMIENTO 2027'!$N$14,INT((ROW()-13)/2),0)),"",OFFSET('12. SEGUIMIENTO 2027'!$N$14,INT((ROW()-13)/2),0)),IF(ISBLANK(OFFSET('9. METAS'!$U$20,INT((ROW()-14)/2),0)),"",OFFSET('9. METAS'!$U$20,INT((ROW()-14)/2),0)))</f>
        <v>7</v>
      </c>
      <c r="K308" s="245">
        <f ca="1">IF(MOD(ROW()-13,2)=0,IF(ISBLANK(OFFSET('12. SEGUIMIENTO 2027'!$O$14,INT((ROW()-13)/2),0)),"",OFFSET('12. SEGUIMIENTO 2027'!$O$14,INT((ROW()-13)/2),0)),IF(ISBLANK(OFFSET('9. METAS'!$V$20,INT((ROW()-14)/2),0)),"",OFFSET('9. METAS'!$V$20,INT((ROW()-14)/2),0)))</f>
        <v>8</v>
      </c>
      <c r="L308" s="245">
        <f ca="1">IF(MOD(ROW()-13,2)=0,IF(ISBLANK(OFFSET('12. SEGUIMIENTO 2027'!$P$14,INT((ROW()-13)/2),0)),"",OFFSET('12. SEGUIMIENTO 2027'!$P$14,INT((ROW()-13)/2),0)),IF(ISBLANK(OFFSET('9. METAS'!$W$20,INT((ROW()-14)/2),0)),"",OFFSET('9. METAS'!$W$20,INT((ROW()-14)/2),0)))</f>
        <v>1</v>
      </c>
      <c r="M308" s="246">
        <f ca="1">IF(MOD(ROW()-13,2)=0,IF(ISBLANK(OFFSET('12. SEGUIMIENTO 2027'!$Q$14,INT((ROW()-13)/2),0)),"",OFFSET('12. SEGUIMIENTO 2027'!$Q$14,INT((ROW()-13)/2),0)),IF(ISBLANK(OFFSET('9. METAS'!$X$20,INT((ROW()-14)/2),0)),"",OFFSET('9. METAS'!$X$20,INT((ROW()-14)/2),0)))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80" t="str">
        <f ca="1">IF(ISBLANK(OFFSET('9. METAS'!$L$20,INT((ROW()-13)/2),0)),"",OFFSET('9. METAS'!$L$20,INT((ROW()-13)/2),0))</f>
        <v/>
      </c>
      <c r="I309" s="1004"/>
      <c r="J309" s="244" t="str">
        <f ca="1">IF(MOD(ROW()-13,2)=0,IF(ISBLANK(OFFSET('12. SEGUIMIENTO 2027'!$N$14,INT((ROW()-13)/2),0)),"",OFFSET('12. SEGUIMIENTO 2027'!$N$14,INT((ROW()-13)/2),0)),IF(ISBLANK(OFFSET('9. METAS'!$U$20,INT((ROW()-14)/2),0)),"",OFFSET('9. METAS'!$U$20,INT((ROW()-14)/2),0)))</f>
        <v/>
      </c>
      <c r="K309" s="245" t="str">
        <f ca="1">IF(MOD(ROW()-13,2)=0,IF(ISBLANK(OFFSET('12. SEGUIMIENTO 2027'!$O$14,INT((ROW()-13)/2),0)),"",OFFSET('12. SEGUIMIENTO 2027'!$O$14,INT((ROW()-13)/2),0)),IF(ISBLANK(OFFSET('9. METAS'!$V$20,INT((ROW()-14)/2),0)),"",OFFSET('9. METAS'!$V$20,INT((ROW()-14)/2),0)))</f>
        <v/>
      </c>
      <c r="L309" s="245" t="str">
        <f ca="1">IF(MOD(ROW()-13,2)=0,IF(ISBLANK(OFFSET('12. SEGUIMIENTO 2027'!$P$14,INT((ROW()-13)/2),0)),"",OFFSET('12. SEGUIMIENTO 2027'!$P$14,INT((ROW()-13)/2),0)),IF(ISBLANK(OFFSET('9. METAS'!$W$20,INT((ROW()-14)/2),0)),"",OFFSET('9. METAS'!$W$20,INT((ROW()-14)/2),0)))</f>
        <v/>
      </c>
      <c r="M309" s="246" t="str">
        <f ca="1">IF(MOD(ROW()-13,2)=0,IF(ISBLANK(OFFSET('12. SEGUIMIENTO 2027'!$Q$14,INT((ROW()-13)/2),0)),"",OFFSET('12. SEGUIMIENTO 2027'!$Q$14,INT((ROW()-13)/2),0)),IF(ISBLANK(OFFSET('9. METAS'!$X$20,INT((ROW()-14)/2),0)),"",OFFSET('9. METAS'!$X$20,INT((ROW()-14)/2),0)))</f>
        <v/>
      </c>
      <c r="N309" s="1006" t="str">
        <f t="shared" ref="N309" ca="1" si="292">IFERROR(J309/J310,"ND")</f>
        <v>ND</v>
      </c>
      <c r="O309" s="1008" t="str">
        <f t="shared" ref="O309" ca="1" si="293">IFERROR(((J309+K309+L309)/H309),"ND")</f>
        <v>ND</v>
      </c>
      <c r="P309" s="1010"/>
    </row>
    <row r="310" spans="3:16">
      <c r="C310" s="1025"/>
      <c r="D310" s="1018"/>
      <c r="E310" s="1018"/>
      <c r="F310" s="1021"/>
      <c r="G310" s="1023"/>
      <c r="H310" s="1080"/>
      <c r="I310" s="1012"/>
      <c r="J310" s="244" t="str">
        <f ca="1">IF(MOD(ROW()-13,2)=0,IF(ISBLANK(OFFSET('12. SEGUIMIENTO 2027'!$N$14,INT((ROW()-13)/2),0)),"",OFFSET('12. SEGUIMIENTO 2027'!$N$14,INT((ROW()-13)/2),0)),IF(ISBLANK(OFFSET('9. METAS'!$U$20,INT((ROW()-14)/2),0)),"",OFFSET('9. METAS'!$U$20,INT((ROW()-14)/2),0)))</f>
        <v/>
      </c>
      <c r="K310" s="245" t="str">
        <f ca="1">IF(MOD(ROW()-13,2)=0,IF(ISBLANK(OFFSET('12. SEGUIMIENTO 2027'!$O$14,INT((ROW()-13)/2),0)),"",OFFSET('12. SEGUIMIENTO 2027'!$O$14,INT((ROW()-13)/2),0)),IF(ISBLANK(OFFSET('9. METAS'!$V$20,INT((ROW()-14)/2),0)),"",OFFSET('9. METAS'!$V$20,INT((ROW()-14)/2),0)))</f>
        <v/>
      </c>
      <c r="L310" s="245" t="str">
        <f ca="1">IF(MOD(ROW()-13,2)=0,IF(ISBLANK(OFFSET('12. SEGUIMIENTO 2027'!$P$14,INT((ROW()-13)/2),0)),"",OFFSET('12. SEGUIMIENTO 2027'!$P$14,INT((ROW()-13)/2),0)),IF(ISBLANK(OFFSET('9. METAS'!$W$20,INT((ROW()-14)/2),0)),"",OFFSET('9. METAS'!$W$20,INT((ROW()-14)/2),0)))</f>
        <v/>
      </c>
      <c r="M310" s="246" t="str">
        <f ca="1">IF(MOD(ROW()-13,2)=0,IF(ISBLANK(OFFSET('12. SEGUIMIENTO 2027'!$Q$14,INT((ROW()-13)/2),0)),"",OFFSET('12. SEGUIMIENTO 2027'!$Q$14,INT((ROW()-13)/2),0)),IF(ISBLANK(OFFSET('9. METAS'!$X$20,INT((ROW()-14)/2),0)),"",OFFSET('9. METAS'!$X$20,INT((ROW()-14)/2),0)))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80" t="str">
        <f ca="1">IF(ISBLANK(OFFSET('9. METAS'!$L$20,INT((ROW()-13)/2),0)),"",OFFSET('9. METAS'!$L$20,INT((ROW()-13)/2),0))</f>
        <v/>
      </c>
      <c r="I311" s="1004"/>
      <c r="J311" s="244" t="str">
        <f ca="1">IF(MOD(ROW()-13,2)=0,IF(ISBLANK(OFFSET('12. SEGUIMIENTO 2027'!$N$14,INT((ROW()-13)/2),0)),"",OFFSET('12. SEGUIMIENTO 2027'!$N$14,INT((ROW()-13)/2),0)),IF(ISBLANK(OFFSET('9. METAS'!$U$20,INT((ROW()-14)/2),0)),"",OFFSET('9. METAS'!$U$20,INT((ROW()-14)/2),0)))</f>
        <v/>
      </c>
      <c r="K311" s="245" t="str">
        <f ca="1">IF(MOD(ROW()-13,2)=0,IF(ISBLANK(OFFSET('12. SEGUIMIENTO 2027'!$O$14,INT((ROW()-13)/2),0)),"",OFFSET('12. SEGUIMIENTO 2027'!$O$14,INT((ROW()-13)/2),0)),IF(ISBLANK(OFFSET('9. METAS'!$V$20,INT((ROW()-14)/2),0)),"",OFFSET('9. METAS'!$V$20,INT((ROW()-14)/2),0)))</f>
        <v/>
      </c>
      <c r="L311" s="245" t="str">
        <f ca="1">IF(MOD(ROW()-13,2)=0,IF(ISBLANK(OFFSET('12. SEGUIMIENTO 2027'!$P$14,INT((ROW()-13)/2),0)),"",OFFSET('12. SEGUIMIENTO 2027'!$P$14,INT((ROW()-13)/2),0)),IF(ISBLANK(OFFSET('9. METAS'!$W$20,INT((ROW()-14)/2),0)),"",OFFSET('9. METAS'!$W$20,INT((ROW()-14)/2),0)))</f>
        <v/>
      </c>
      <c r="M311" s="246" t="str">
        <f ca="1">IF(MOD(ROW()-13,2)=0,IF(ISBLANK(OFFSET('12. SEGUIMIENTO 2027'!$Q$14,INT((ROW()-13)/2),0)),"",OFFSET('12. SEGUIMIENTO 2027'!$Q$14,INT((ROW()-13)/2),0)),IF(ISBLANK(OFFSET('9. METAS'!$X$20,INT((ROW()-14)/2),0)),"",OFFSET('9. METAS'!$X$20,INT((ROW()-14)/2),0)))</f>
        <v/>
      </c>
      <c r="N311" s="1006" t="str">
        <f t="shared" ref="N311" ca="1" si="294">IFERROR(J311/J312,"ND")</f>
        <v>ND</v>
      </c>
      <c r="O311" s="1008" t="str">
        <f t="shared" ref="O311" ca="1" si="295">IFERROR(((J311+K311+L311)/H311),"ND")</f>
        <v>ND</v>
      </c>
      <c r="P311" s="1010"/>
    </row>
    <row r="312" spans="3:16">
      <c r="C312" s="1025"/>
      <c r="D312" s="1018"/>
      <c r="E312" s="1018"/>
      <c r="F312" s="1021"/>
      <c r="G312" s="1023"/>
      <c r="H312" s="1080"/>
      <c r="I312" s="1012"/>
      <c r="J312" s="244" t="str">
        <f ca="1">IF(MOD(ROW()-13,2)=0,IF(ISBLANK(OFFSET('12. SEGUIMIENTO 2027'!$N$14,INT((ROW()-13)/2),0)),"",OFFSET('12. SEGUIMIENTO 2027'!$N$14,INT((ROW()-13)/2),0)),IF(ISBLANK(OFFSET('9. METAS'!$U$20,INT((ROW()-14)/2),0)),"",OFFSET('9. METAS'!$U$20,INT((ROW()-14)/2),0)))</f>
        <v/>
      </c>
      <c r="K312" s="245" t="str">
        <f ca="1">IF(MOD(ROW()-13,2)=0,IF(ISBLANK(OFFSET('12. SEGUIMIENTO 2027'!$O$14,INT((ROW()-13)/2),0)),"",OFFSET('12. SEGUIMIENTO 2027'!$O$14,INT((ROW()-13)/2),0)),IF(ISBLANK(OFFSET('9. METAS'!$V$20,INT((ROW()-14)/2),0)),"",OFFSET('9. METAS'!$V$20,INT((ROW()-14)/2),0)))</f>
        <v/>
      </c>
      <c r="L312" s="245" t="str">
        <f ca="1">IF(MOD(ROW()-13,2)=0,IF(ISBLANK(OFFSET('12. SEGUIMIENTO 2027'!$P$14,INT((ROW()-13)/2),0)),"",OFFSET('12. SEGUIMIENTO 2027'!$P$14,INT((ROW()-13)/2),0)),IF(ISBLANK(OFFSET('9. METAS'!$W$20,INT((ROW()-14)/2),0)),"",OFFSET('9. METAS'!$W$20,INT((ROW()-14)/2),0)))</f>
        <v/>
      </c>
      <c r="M312" s="246" t="str">
        <f ca="1">IF(MOD(ROW()-13,2)=0,IF(ISBLANK(OFFSET('12. SEGUIMIENTO 2027'!$Q$14,INT((ROW()-13)/2),0)),"",OFFSET('12. SEGUIMIENTO 2027'!$Q$14,INT((ROW()-13)/2),0)),IF(ISBLANK(OFFSET('9. METAS'!$X$20,INT((ROW()-14)/2),0)),"",OFFSET('9. METAS'!$X$20,INT((ROW()-14)/2),0)))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80" t="str">
        <f ca="1">IF(ISBLANK(OFFSET('9. METAS'!$L$20,INT((ROW()-13)/2),0)),"",OFFSET('9. METAS'!$L$20,INT((ROW()-13)/2),0))</f>
        <v/>
      </c>
      <c r="I313" s="1004"/>
      <c r="J313" s="244" t="str">
        <f ca="1">IF(MOD(ROW()-13,2)=0,IF(ISBLANK(OFFSET('12. SEGUIMIENTO 2027'!$N$14,INT((ROW()-13)/2),0)),"",OFFSET('12. SEGUIMIENTO 2027'!$N$14,INT((ROW()-13)/2),0)),IF(ISBLANK(OFFSET('9. METAS'!$U$20,INT((ROW()-14)/2),0)),"",OFFSET('9. METAS'!$U$20,INT((ROW()-14)/2),0)))</f>
        <v/>
      </c>
      <c r="K313" s="245" t="str">
        <f ca="1">IF(MOD(ROW()-13,2)=0,IF(ISBLANK(OFFSET('12. SEGUIMIENTO 2027'!$O$14,INT((ROW()-13)/2),0)),"",OFFSET('12. SEGUIMIENTO 2027'!$O$14,INT((ROW()-13)/2),0)),IF(ISBLANK(OFFSET('9. METAS'!$V$20,INT((ROW()-14)/2),0)),"",OFFSET('9. METAS'!$V$20,INT((ROW()-14)/2),0)))</f>
        <v/>
      </c>
      <c r="L313" s="245" t="str">
        <f ca="1">IF(MOD(ROW()-13,2)=0,IF(ISBLANK(OFFSET('12. SEGUIMIENTO 2027'!$P$14,INT((ROW()-13)/2),0)),"",OFFSET('12. SEGUIMIENTO 2027'!$P$14,INT((ROW()-13)/2),0)),IF(ISBLANK(OFFSET('9. METAS'!$W$20,INT((ROW()-14)/2),0)),"",OFFSET('9. METAS'!$W$20,INT((ROW()-14)/2),0)))</f>
        <v/>
      </c>
      <c r="M313" s="246" t="str">
        <f ca="1">IF(MOD(ROW()-13,2)=0,IF(ISBLANK(OFFSET('12. SEGUIMIENTO 2027'!$Q$14,INT((ROW()-13)/2),0)),"",OFFSET('12. SEGUIMIENTO 2027'!$Q$14,INT((ROW()-13)/2),0)),IF(ISBLANK(OFFSET('9. METAS'!$X$20,INT((ROW()-14)/2),0)),"",OFFSET('9. METAS'!$X$20,INT((ROW()-14)/2),0)))</f>
        <v/>
      </c>
      <c r="N313" s="1006" t="str">
        <f t="shared" ref="N313" ca="1" si="296">IFERROR(J313/J314,"ND")</f>
        <v>ND</v>
      </c>
      <c r="O313" s="1008" t="str">
        <f t="shared" ref="O313" ca="1" si="297">IFERROR(((J313+K313+L313)/H313),"ND")</f>
        <v>ND</v>
      </c>
      <c r="P313" s="1010"/>
    </row>
    <row r="314" spans="3:16">
      <c r="C314" s="1025"/>
      <c r="D314" s="1018"/>
      <c r="E314" s="1018"/>
      <c r="F314" s="1021"/>
      <c r="G314" s="1023"/>
      <c r="H314" s="1080"/>
      <c r="I314" s="1012"/>
      <c r="J314" s="244" t="str">
        <f ca="1">IF(MOD(ROW()-13,2)=0,IF(ISBLANK(OFFSET('12. SEGUIMIENTO 2027'!$N$14,INT((ROW()-13)/2),0)),"",OFFSET('12. SEGUIMIENTO 2027'!$N$14,INT((ROW()-13)/2),0)),IF(ISBLANK(OFFSET('9. METAS'!$U$20,INT((ROW()-14)/2),0)),"",OFFSET('9. METAS'!$U$20,INT((ROW()-14)/2),0)))</f>
        <v/>
      </c>
      <c r="K314" s="245" t="str">
        <f ca="1">IF(MOD(ROW()-13,2)=0,IF(ISBLANK(OFFSET('12. SEGUIMIENTO 2027'!$O$14,INT((ROW()-13)/2),0)),"",OFFSET('12. SEGUIMIENTO 2027'!$O$14,INT((ROW()-13)/2),0)),IF(ISBLANK(OFFSET('9. METAS'!$V$20,INT((ROW()-14)/2),0)),"",OFFSET('9. METAS'!$V$20,INT((ROW()-14)/2),0)))</f>
        <v/>
      </c>
      <c r="L314" s="245" t="str">
        <f ca="1">IF(MOD(ROW()-13,2)=0,IF(ISBLANK(OFFSET('12. SEGUIMIENTO 2027'!$P$14,INT((ROW()-13)/2),0)),"",OFFSET('12. SEGUIMIENTO 2027'!$P$14,INT((ROW()-13)/2),0)),IF(ISBLANK(OFFSET('9. METAS'!$W$20,INT((ROW()-14)/2),0)),"",OFFSET('9. METAS'!$W$20,INT((ROW()-14)/2),0)))</f>
        <v/>
      </c>
      <c r="M314" s="246" t="str">
        <f ca="1">IF(MOD(ROW()-13,2)=0,IF(ISBLANK(OFFSET('12. SEGUIMIENTO 2027'!$Q$14,INT((ROW()-13)/2),0)),"",OFFSET('12. SEGUIMIENTO 2027'!$Q$14,INT((ROW()-13)/2),0)),IF(ISBLANK(OFFSET('9. METAS'!$X$20,INT((ROW()-14)/2),0)),"",OFFSET('9. METAS'!$X$20,INT((ROW()-14)/2),0)))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80" t="str">
        <f ca="1">IF(ISBLANK(OFFSET('9. METAS'!$L$20,INT((ROW()-13)/2),0)),"",OFFSET('9. METAS'!$L$20,INT((ROW()-13)/2),0))</f>
        <v/>
      </c>
      <c r="I315" s="1004"/>
      <c r="J315" s="244" t="str">
        <f ca="1">IF(MOD(ROW()-13,2)=0,IF(ISBLANK(OFFSET('12. SEGUIMIENTO 2027'!$N$14,INT((ROW()-13)/2),0)),"",OFFSET('12. SEGUIMIENTO 2027'!$N$14,INT((ROW()-13)/2),0)),IF(ISBLANK(OFFSET('9. METAS'!$U$20,INT((ROW()-14)/2),0)),"",OFFSET('9. METAS'!$U$20,INT((ROW()-14)/2),0)))</f>
        <v/>
      </c>
      <c r="K315" s="245" t="str">
        <f ca="1">IF(MOD(ROW()-13,2)=0,IF(ISBLANK(OFFSET('12. SEGUIMIENTO 2027'!$O$14,INT((ROW()-13)/2),0)),"",OFFSET('12. SEGUIMIENTO 2027'!$O$14,INT((ROW()-13)/2),0)),IF(ISBLANK(OFFSET('9. METAS'!$V$20,INT((ROW()-14)/2),0)),"",OFFSET('9. METAS'!$V$20,INT((ROW()-14)/2),0)))</f>
        <v/>
      </c>
      <c r="L315" s="245" t="str">
        <f ca="1">IF(MOD(ROW()-13,2)=0,IF(ISBLANK(OFFSET('12. SEGUIMIENTO 2027'!$P$14,INT((ROW()-13)/2),0)),"",OFFSET('12. SEGUIMIENTO 2027'!$P$14,INT((ROW()-13)/2),0)),IF(ISBLANK(OFFSET('9. METAS'!$W$20,INT((ROW()-14)/2),0)),"",OFFSET('9. METAS'!$W$20,INT((ROW()-14)/2),0)))</f>
        <v/>
      </c>
      <c r="M315" s="246" t="str">
        <f ca="1">IF(MOD(ROW()-13,2)=0,IF(ISBLANK(OFFSET('12. SEGUIMIENTO 2027'!$Q$14,INT((ROW()-13)/2),0)),"",OFFSET('12. SEGUIMIENTO 2027'!$Q$14,INT((ROW()-13)/2),0)),IF(ISBLANK(OFFSET('9. METAS'!$X$20,INT((ROW()-14)/2),0)),"",OFFSET('9. METAS'!$X$20,INT((ROW()-14)/2),0)))</f>
        <v/>
      </c>
      <c r="N315" s="1006" t="str">
        <f t="shared" ref="N315" ca="1" si="298">IFERROR(J315/J316,"ND")</f>
        <v>ND</v>
      </c>
      <c r="O315" s="1008" t="str">
        <f t="shared" ref="O315" ca="1" si="299">IFERROR(((J315+K315+L315)/H315),"ND")</f>
        <v>ND</v>
      </c>
      <c r="P315" s="1010"/>
    </row>
    <row r="316" spans="3:16">
      <c r="C316" s="1025"/>
      <c r="D316" s="1018"/>
      <c r="E316" s="1018"/>
      <c r="F316" s="1021"/>
      <c r="G316" s="1023"/>
      <c r="H316" s="1080"/>
      <c r="I316" s="1012"/>
      <c r="J316" s="244" t="str">
        <f ca="1">IF(MOD(ROW()-13,2)=0,IF(ISBLANK(OFFSET('12. SEGUIMIENTO 2027'!$N$14,INT((ROW()-13)/2),0)),"",OFFSET('12. SEGUIMIENTO 2027'!$N$14,INT((ROW()-13)/2),0)),IF(ISBLANK(OFFSET('9. METAS'!$U$20,INT((ROW()-14)/2),0)),"",OFFSET('9. METAS'!$U$20,INT((ROW()-14)/2),0)))</f>
        <v/>
      </c>
      <c r="K316" s="245" t="str">
        <f ca="1">IF(MOD(ROW()-13,2)=0,IF(ISBLANK(OFFSET('12. SEGUIMIENTO 2027'!$O$14,INT((ROW()-13)/2),0)),"",OFFSET('12. SEGUIMIENTO 2027'!$O$14,INT((ROW()-13)/2),0)),IF(ISBLANK(OFFSET('9. METAS'!$V$20,INT((ROW()-14)/2),0)),"",OFFSET('9. METAS'!$V$20,INT((ROW()-14)/2),0)))</f>
        <v/>
      </c>
      <c r="L316" s="245" t="str">
        <f ca="1">IF(MOD(ROW()-13,2)=0,IF(ISBLANK(OFFSET('12. SEGUIMIENTO 2027'!$P$14,INT((ROW()-13)/2),0)),"",OFFSET('12. SEGUIMIENTO 2027'!$P$14,INT((ROW()-13)/2),0)),IF(ISBLANK(OFFSET('9. METAS'!$W$20,INT((ROW()-14)/2),0)),"",OFFSET('9. METAS'!$W$20,INT((ROW()-14)/2),0)))</f>
        <v/>
      </c>
      <c r="M316" s="246" t="str">
        <f ca="1">IF(MOD(ROW()-13,2)=0,IF(ISBLANK(OFFSET('12. SEGUIMIENTO 2027'!$Q$14,INT((ROW()-13)/2),0)),"",OFFSET('12. SEGUIMIENTO 2027'!$Q$14,INT((ROW()-13)/2),0)),IF(ISBLANK(OFFSET('9. METAS'!$X$20,INT((ROW()-14)/2),0)),"",OFFSET('9. METAS'!$X$20,INT((ROW()-14)/2),0)))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80">
        <f ca="1">IF(ISBLANK(OFFSET('9. METAS'!$L$20,INT((ROW()-13)/2),0)),"",OFFSET('9. METAS'!$L$20,INT((ROW()-13)/2),0))</f>
        <v>100</v>
      </c>
      <c r="I317" s="1004"/>
      <c r="J317" s="244" t="str">
        <f ca="1">IF(MOD(ROW()-13,2)=0,IF(ISBLANK(OFFSET('12. SEGUIMIENTO 2027'!$N$14,INT((ROW()-13)/2),0)),"",OFFSET('12. SEGUIMIENTO 2027'!$N$14,INT((ROW()-13)/2),0)),IF(ISBLANK(OFFSET('9. METAS'!$U$20,INT((ROW()-14)/2),0)),"",OFFSET('9. METAS'!$U$20,INT((ROW()-14)/2),0)))</f>
        <v/>
      </c>
      <c r="K317" s="245" t="str">
        <f ca="1">IF(MOD(ROW()-13,2)=0,IF(ISBLANK(OFFSET('12. SEGUIMIENTO 2027'!$O$14,INT((ROW()-13)/2),0)),"",OFFSET('12. SEGUIMIENTO 2027'!$O$14,INT((ROW()-13)/2),0)),IF(ISBLANK(OFFSET('9. METAS'!$V$20,INT((ROW()-14)/2),0)),"",OFFSET('9. METAS'!$V$20,INT((ROW()-14)/2),0)))</f>
        <v/>
      </c>
      <c r="L317" s="245" t="str">
        <f ca="1">IF(MOD(ROW()-13,2)=0,IF(ISBLANK(OFFSET('12. SEGUIMIENTO 2027'!$P$14,INT((ROW()-13)/2),0)),"",OFFSET('12. SEGUIMIENTO 2027'!$P$14,INT((ROW()-13)/2),0)),IF(ISBLANK(OFFSET('9. METAS'!$W$20,INT((ROW()-14)/2),0)),"",OFFSET('9. METAS'!$W$20,INT((ROW()-14)/2),0)))</f>
        <v/>
      </c>
      <c r="M317" s="246" t="str">
        <f ca="1">IF(MOD(ROW()-13,2)=0,IF(ISBLANK(OFFSET('12. SEGUIMIENTO 2027'!$Q$14,INT((ROW()-13)/2),0)),"",OFFSET('12. SEGUIMIENTO 2027'!$Q$14,INT((ROW()-13)/2),0)),IF(ISBLANK(OFFSET('9. METAS'!$X$20,INT((ROW()-14)/2),0)),"",OFFSET('9. METAS'!$X$20,INT((ROW()-14)/2),0)))</f>
        <v/>
      </c>
      <c r="N317" s="1006" t="str">
        <f t="shared" ref="N317" ca="1" si="300">IFERROR(J317/J318,"ND")</f>
        <v>ND</v>
      </c>
      <c r="O317" s="1008" t="str">
        <f t="shared" ref="O317" ca="1" si="301">IFERROR(((J317+K317+L317)/H317),"ND")</f>
        <v>ND</v>
      </c>
      <c r="P317" s="1010"/>
    </row>
    <row r="318" spans="3:16">
      <c r="C318" s="1025"/>
      <c r="D318" s="1018"/>
      <c r="E318" s="1018"/>
      <c r="F318" s="1021"/>
      <c r="G318" s="1023"/>
      <c r="H318" s="1080"/>
      <c r="I318" s="1012"/>
      <c r="J318" s="244">
        <f ca="1">IF(MOD(ROW()-13,2)=0,IF(ISBLANK(OFFSET('12. SEGUIMIENTO 2027'!$N$14,INT((ROW()-13)/2),0)),"",OFFSET('12. SEGUIMIENTO 2027'!$N$14,INT((ROW()-13)/2),0)),IF(ISBLANK(OFFSET('9. METAS'!$U$20,INT((ROW()-14)/2),0)),"",OFFSET('9. METAS'!$U$20,INT((ROW()-14)/2),0)))</f>
        <v>25</v>
      </c>
      <c r="K318" s="245">
        <f ca="1">IF(MOD(ROW()-13,2)=0,IF(ISBLANK(OFFSET('12. SEGUIMIENTO 2027'!$O$14,INT((ROW()-13)/2),0)),"",OFFSET('12. SEGUIMIENTO 2027'!$O$14,INT((ROW()-13)/2),0)),IF(ISBLANK(OFFSET('9. METAS'!$V$20,INT((ROW()-14)/2),0)),"",OFFSET('9. METAS'!$V$20,INT((ROW()-14)/2),0)))</f>
        <v>25</v>
      </c>
      <c r="L318" s="245">
        <f ca="1">IF(MOD(ROW()-13,2)=0,IF(ISBLANK(OFFSET('12. SEGUIMIENTO 2027'!$P$14,INT((ROW()-13)/2),0)),"",OFFSET('12. SEGUIMIENTO 2027'!$P$14,INT((ROW()-13)/2),0)),IF(ISBLANK(OFFSET('9. METAS'!$W$20,INT((ROW()-14)/2),0)),"",OFFSET('9. METAS'!$W$20,INT((ROW()-14)/2),0)))</f>
        <v>25</v>
      </c>
      <c r="M318" s="246">
        <f ca="1">IF(MOD(ROW()-13,2)=0,IF(ISBLANK(OFFSET('12. SEGUIMIENTO 2027'!$Q$14,INT((ROW()-13)/2),0)),"",OFFSET('12. SEGUIMIENTO 2027'!$Q$14,INT((ROW()-13)/2),0)),IF(ISBLANK(OFFSET('9. METAS'!$X$20,INT((ROW()-14)/2),0)),"",OFFSET('9. METAS'!$X$20,INT((ROW()-14)/2),0)))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80">
        <f ca="1">IF(ISBLANK(OFFSET('9. METAS'!$L$20,INT((ROW()-13)/2),0)),"",OFFSET('9. METAS'!$L$20,INT((ROW()-13)/2),0))</f>
        <v>12</v>
      </c>
      <c r="I319" s="1004"/>
      <c r="J319" s="244" t="str">
        <f ca="1">IF(MOD(ROW()-13,2)=0,IF(ISBLANK(OFFSET('12. SEGUIMIENTO 2027'!$N$14,INT((ROW()-13)/2),0)),"",OFFSET('12. SEGUIMIENTO 2027'!$N$14,INT((ROW()-13)/2),0)),IF(ISBLANK(OFFSET('9. METAS'!$U$20,INT((ROW()-14)/2),0)),"",OFFSET('9. METAS'!$U$20,INT((ROW()-14)/2),0)))</f>
        <v/>
      </c>
      <c r="K319" s="245" t="str">
        <f ca="1">IF(MOD(ROW()-13,2)=0,IF(ISBLANK(OFFSET('12. SEGUIMIENTO 2027'!$O$14,INT((ROW()-13)/2),0)),"",OFFSET('12. SEGUIMIENTO 2027'!$O$14,INT((ROW()-13)/2),0)),IF(ISBLANK(OFFSET('9. METAS'!$V$20,INT((ROW()-14)/2),0)),"",OFFSET('9. METAS'!$V$20,INT((ROW()-14)/2),0)))</f>
        <v/>
      </c>
      <c r="L319" s="245" t="str">
        <f ca="1">IF(MOD(ROW()-13,2)=0,IF(ISBLANK(OFFSET('12. SEGUIMIENTO 2027'!$P$14,INT((ROW()-13)/2),0)),"",OFFSET('12. SEGUIMIENTO 2027'!$P$14,INT((ROW()-13)/2),0)),IF(ISBLANK(OFFSET('9. METAS'!$W$20,INT((ROW()-14)/2),0)),"",OFFSET('9. METAS'!$W$20,INT((ROW()-14)/2),0)))</f>
        <v/>
      </c>
      <c r="M319" s="246" t="str">
        <f ca="1">IF(MOD(ROW()-13,2)=0,IF(ISBLANK(OFFSET('12. SEGUIMIENTO 2027'!$Q$14,INT((ROW()-13)/2),0)),"",OFFSET('12. SEGUIMIENTO 2027'!$Q$14,INT((ROW()-13)/2),0)),IF(ISBLANK(OFFSET('9. METAS'!$X$20,INT((ROW()-14)/2),0)),"",OFFSET('9. METAS'!$X$20,INT((ROW()-14)/2),0)))</f>
        <v/>
      </c>
      <c r="N319" s="1006" t="str">
        <f t="shared" ref="N319" ca="1" si="302">IFERROR(J319/J320,"ND")</f>
        <v>ND</v>
      </c>
      <c r="O319" s="1008" t="str">
        <f t="shared" ref="O319" ca="1" si="303">IFERROR(((J319+K319+L319)/H319),"ND")</f>
        <v>ND</v>
      </c>
      <c r="P319" s="1010"/>
    </row>
    <row r="320" spans="3:16">
      <c r="C320" s="1025"/>
      <c r="D320" s="1018"/>
      <c r="E320" s="1018"/>
      <c r="F320" s="1021"/>
      <c r="G320" s="1023"/>
      <c r="H320" s="1080"/>
      <c r="I320" s="1012"/>
      <c r="J320" s="244">
        <f ca="1">IF(MOD(ROW()-13,2)=0,IF(ISBLANK(OFFSET('12. SEGUIMIENTO 2027'!$N$14,INT((ROW()-13)/2),0)),"",OFFSET('12. SEGUIMIENTO 2027'!$N$14,INT((ROW()-13)/2),0)),IF(ISBLANK(OFFSET('9. METAS'!$U$20,INT((ROW()-14)/2),0)),"",OFFSET('9. METAS'!$U$20,INT((ROW()-14)/2),0)))</f>
        <v>3</v>
      </c>
      <c r="K320" s="245">
        <f ca="1">IF(MOD(ROW()-13,2)=0,IF(ISBLANK(OFFSET('12. SEGUIMIENTO 2027'!$O$14,INT((ROW()-13)/2),0)),"",OFFSET('12. SEGUIMIENTO 2027'!$O$14,INT((ROW()-13)/2),0)),IF(ISBLANK(OFFSET('9. METAS'!$V$20,INT((ROW()-14)/2),0)),"",OFFSET('9. METAS'!$V$20,INT((ROW()-14)/2),0)))</f>
        <v>3</v>
      </c>
      <c r="L320" s="245">
        <f ca="1">IF(MOD(ROW()-13,2)=0,IF(ISBLANK(OFFSET('12. SEGUIMIENTO 2027'!$P$14,INT((ROW()-13)/2),0)),"",OFFSET('12. SEGUIMIENTO 2027'!$P$14,INT((ROW()-13)/2),0)),IF(ISBLANK(OFFSET('9. METAS'!$W$20,INT((ROW()-14)/2),0)),"",OFFSET('9. METAS'!$W$20,INT((ROW()-14)/2),0)))</f>
        <v>3</v>
      </c>
      <c r="M320" s="246">
        <f ca="1">IF(MOD(ROW()-13,2)=0,IF(ISBLANK(OFFSET('12. SEGUIMIENTO 2027'!$Q$14,INT((ROW()-13)/2),0)),"",OFFSET('12. SEGUIMIENTO 2027'!$Q$14,INT((ROW()-13)/2),0)),IF(ISBLANK(OFFSET('9. METAS'!$X$20,INT((ROW()-14)/2),0)),"",OFFSET('9. METAS'!$X$20,INT((ROW()-14)/2),0)))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80">
        <f ca="1">IF(ISBLANK(OFFSET('9. METAS'!$L$20,INT((ROW()-13)/2),0)),"",OFFSET('9. METAS'!$L$20,INT((ROW()-13)/2),0))</f>
        <v>28</v>
      </c>
      <c r="I321" s="1004"/>
      <c r="J321" s="244" t="str">
        <f ca="1">IF(MOD(ROW()-13,2)=0,IF(ISBLANK(OFFSET('12. SEGUIMIENTO 2027'!$N$14,INT((ROW()-13)/2),0)),"",OFFSET('12. SEGUIMIENTO 2027'!$N$14,INT((ROW()-13)/2),0)),IF(ISBLANK(OFFSET('9. METAS'!$U$20,INT((ROW()-14)/2),0)),"",OFFSET('9. METAS'!$U$20,INT((ROW()-14)/2),0)))</f>
        <v/>
      </c>
      <c r="K321" s="245" t="str">
        <f ca="1">IF(MOD(ROW()-13,2)=0,IF(ISBLANK(OFFSET('12. SEGUIMIENTO 2027'!$O$14,INT((ROW()-13)/2),0)),"",OFFSET('12. SEGUIMIENTO 2027'!$O$14,INT((ROW()-13)/2),0)),IF(ISBLANK(OFFSET('9. METAS'!$V$20,INT((ROW()-14)/2),0)),"",OFFSET('9. METAS'!$V$20,INT((ROW()-14)/2),0)))</f>
        <v/>
      </c>
      <c r="L321" s="245" t="str">
        <f ca="1">IF(MOD(ROW()-13,2)=0,IF(ISBLANK(OFFSET('12. SEGUIMIENTO 2027'!$P$14,INT((ROW()-13)/2),0)),"",OFFSET('12. SEGUIMIENTO 2027'!$P$14,INT((ROW()-13)/2),0)),IF(ISBLANK(OFFSET('9. METAS'!$W$20,INT((ROW()-14)/2),0)),"",OFFSET('9. METAS'!$W$20,INT((ROW()-14)/2),0)))</f>
        <v/>
      </c>
      <c r="M321" s="246" t="str">
        <f ca="1">IF(MOD(ROW()-13,2)=0,IF(ISBLANK(OFFSET('12. SEGUIMIENTO 2027'!$Q$14,INT((ROW()-13)/2),0)),"",OFFSET('12. SEGUIMIENTO 2027'!$Q$14,INT((ROW()-13)/2),0)),IF(ISBLANK(OFFSET('9. METAS'!$X$20,INT((ROW()-14)/2),0)),"",OFFSET('9. METAS'!$X$20,INT((ROW()-14)/2),0)))</f>
        <v/>
      </c>
      <c r="N321" s="1006" t="str">
        <f t="shared" ref="N321" ca="1" si="304">IFERROR(J321/J322,"ND")</f>
        <v>ND</v>
      </c>
      <c r="O321" s="1008" t="str">
        <f t="shared" ref="O321" ca="1" si="305">IFERROR(((J321+K321+L321)/H321),"ND")</f>
        <v>ND</v>
      </c>
      <c r="P321" s="1010"/>
    </row>
    <row r="322" spans="3:16">
      <c r="C322" s="1025"/>
      <c r="D322" s="1018"/>
      <c r="E322" s="1018"/>
      <c r="F322" s="1021"/>
      <c r="G322" s="1023"/>
      <c r="H322" s="1080"/>
      <c r="I322" s="1012"/>
      <c r="J322" s="244">
        <f ca="1">IF(MOD(ROW()-13,2)=0,IF(ISBLANK(OFFSET('12. SEGUIMIENTO 2027'!$N$14,INT((ROW()-13)/2),0)),"",OFFSET('12. SEGUIMIENTO 2027'!$N$14,INT((ROW()-13)/2),0)),IF(ISBLANK(OFFSET('9. METAS'!$U$20,INT((ROW()-14)/2),0)),"",OFFSET('9. METAS'!$U$20,INT((ROW()-14)/2),0)))</f>
        <v>8</v>
      </c>
      <c r="K322" s="245">
        <f ca="1">IF(MOD(ROW()-13,2)=0,IF(ISBLANK(OFFSET('12. SEGUIMIENTO 2027'!$O$14,INT((ROW()-13)/2),0)),"",OFFSET('12. SEGUIMIENTO 2027'!$O$14,INT((ROW()-13)/2),0)),IF(ISBLANK(OFFSET('9. METAS'!$V$20,INT((ROW()-14)/2),0)),"",OFFSET('9. METAS'!$V$20,INT((ROW()-14)/2),0)))</f>
        <v>7</v>
      </c>
      <c r="L322" s="245">
        <f ca="1">IF(MOD(ROW()-13,2)=0,IF(ISBLANK(OFFSET('12. SEGUIMIENTO 2027'!$P$14,INT((ROW()-13)/2),0)),"",OFFSET('12. SEGUIMIENTO 2027'!$P$14,INT((ROW()-13)/2),0)),IF(ISBLANK(OFFSET('9. METAS'!$W$20,INT((ROW()-14)/2),0)),"",OFFSET('9. METAS'!$W$20,INT((ROW()-14)/2),0)))</f>
        <v>7</v>
      </c>
      <c r="M322" s="246">
        <f ca="1">IF(MOD(ROW()-13,2)=0,IF(ISBLANK(OFFSET('12. SEGUIMIENTO 2027'!$Q$14,INT((ROW()-13)/2),0)),"",OFFSET('12. SEGUIMIENTO 2027'!$Q$14,INT((ROW()-13)/2),0)),IF(ISBLANK(OFFSET('9. METAS'!$X$20,INT((ROW()-14)/2),0)),"",OFFSET('9. METAS'!$X$20,INT((ROW()-14)/2),0)))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80" t="str">
        <f ca="1">IF(ISBLANK(OFFSET('9. METAS'!$L$20,INT((ROW()-13)/2),0)),"",OFFSET('9. METAS'!$L$20,INT((ROW()-13)/2),0))</f>
        <v/>
      </c>
      <c r="I323" s="1004"/>
      <c r="J323" s="244" t="str">
        <f ca="1">IF(MOD(ROW()-13,2)=0,IF(ISBLANK(OFFSET('12. SEGUIMIENTO 2027'!$N$14,INT((ROW()-13)/2),0)),"",OFFSET('12. SEGUIMIENTO 2027'!$N$14,INT((ROW()-13)/2),0)),IF(ISBLANK(OFFSET('9. METAS'!$U$20,INT((ROW()-14)/2),0)),"",OFFSET('9. METAS'!$U$20,INT((ROW()-14)/2),0)))</f>
        <v/>
      </c>
      <c r="K323" s="245" t="str">
        <f ca="1">IF(MOD(ROW()-13,2)=0,IF(ISBLANK(OFFSET('12. SEGUIMIENTO 2027'!$O$14,INT((ROW()-13)/2),0)),"",OFFSET('12. SEGUIMIENTO 2027'!$O$14,INT((ROW()-13)/2),0)),IF(ISBLANK(OFFSET('9. METAS'!$V$20,INT((ROW()-14)/2),0)),"",OFFSET('9. METAS'!$V$20,INT((ROW()-14)/2),0)))</f>
        <v/>
      </c>
      <c r="L323" s="245" t="str">
        <f ca="1">IF(MOD(ROW()-13,2)=0,IF(ISBLANK(OFFSET('12. SEGUIMIENTO 2027'!$P$14,INT((ROW()-13)/2),0)),"",OFFSET('12. SEGUIMIENTO 2027'!$P$14,INT((ROW()-13)/2),0)),IF(ISBLANK(OFFSET('9. METAS'!$W$20,INT((ROW()-14)/2),0)),"",OFFSET('9. METAS'!$W$20,INT((ROW()-14)/2),0)))</f>
        <v/>
      </c>
      <c r="M323" s="246" t="str">
        <f ca="1">IF(MOD(ROW()-13,2)=0,IF(ISBLANK(OFFSET('12. SEGUIMIENTO 2027'!$Q$14,INT((ROW()-13)/2),0)),"",OFFSET('12. SEGUIMIENTO 2027'!$Q$14,INT((ROW()-13)/2),0)),IF(ISBLANK(OFFSET('9. METAS'!$X$20,INT((ROW()-14)/2),0)),"",OFFSET('9. METAS'!$X$20,INT((ROW()-14)/2),0)))</f>
        <v/>
      </c>
      <c r="N323" s="1006" t="str">
        <f t="shared" ref="N323" ca="1" si="306">IFERROR(J323/J324,"ND")</f>
        <v>ND</v>
      </c>
      <c r="O323" s="1008" t="str">
        <f t="shared" ref="O323" ca="1" si="307">IFERROR(((J323+K323+L323)/H323),"ND")</f>
        <v>ND</v>
      </c>
      <c r="P323" s="1010"/>
    </row>
    <row r="324" spans="3:16">
      <c r="C324" s="1025"/>
      <c r="D324" s="1018"/>
      <c r="E324" s="1018"/>
      <c r="F324" s="1021"/>
      <c r="G324" s="1023"/>
      <c r="H324" s="1080"/>
      <c r="I324" s="1012"/>
      <c r="J324" s="244" t="str">
        <f ca="1">IF(MOD(ROW()-13,2)=0,IF(ISBLANK(OFFSET('12. SEGUIMIENTO 2027'!$N$14,INT((ROW()-13)/2),0)),"",OFFSET('12. SEGUIMIENTO 2027'!$N$14,INT((ROW()-13)/2),0)),IF(ISBLANK(OFFSET('9. METAS'!$U$20,INT((ROW()-14)/2),0)),"",OFFSET('9. METAS'!$U$20,INT((ROW()-14)/2),0)))</f>
        <v/>
      </c>
      <c r="K324" s="245" t="str">
        <f ca="1">IF(MOD(ROW()-13,2)=0,IF(ISBLANK(OFFSET('12. SEGUIMIENTO 2027'!$O$14,INT((ROW()-13)/2),0)),"",OFFSET('12. SEGUIMIENTO 2027'!$O$14,INT((ROW()-13)/2),0)),IF(ISBLANK(OFFSET('9. METAS'!$V$20,INT((ROW()-14)/2),0)),"",OFFSET('9. METAS'!$V$20,INT((ROW()-14)/2),0)))</f>
        <v/>
      </c>
      <c r="L324" s="245" t="str">
        <f ca="1">IF(MOD(ROW()-13,2)=0,IF(ISBLANK(OFFSET('12. SEGUIMIENTO 2027'!$P$14,INT((ROW()-13)/2),0)),"",OFFSET('12. SEGUIMIENTO 2027'!$P$14,INT((ROW()-13)/2),0)),IF(ISBLANK(OFFSET('9. METAS'!$W$20,INT((ROW()-14)/2),0)),"",OFFSET('9. METAS'!$W$20,INT((ROW()-14)/2),0)))</f>
        <v/>
      </c>
      <c r="M324" s="246" t="str">
        <f ca="1">IF(MOD(ROW()-13,2)=0,IF(ISBLANK(OFFSET('12. SEGUIMIENTO 2027'!$Q$14,INT((ROW()-13)/2),0)),"",OFFSET('12. SEGUIMIENTO 2027'!$Q$14,INT((ROW()-13)/2),0)),IF(ISBLANK(OFFSET('9. METAS'!$X$20,INT((ROW()-14)/2),0)),"",OFFSET('9. METAS'!$X$20,INT((ROW()-14)/2),0)))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80" t="str">
        <f ca="1">IF(ISBLANK(OFFSET('9. METAS'!$L$20,INT((ROW()-13)/2),0)),"",OFFSET('9. METAS'!$L$20,INT((ROW()-13)/2),0))</f>
        <v/>
      </c>
      <c r="I325" s="1004"/>
      <c r="J325" s="244" t="str">
        <f ca="1">IF(MOD(ROW()-13,2)=0,IF(ISBLANK(OFFSET('12. SEGUIMIENTO 2027'!$N$14,INT((ROW()-13)/2),0)),"",OFFSET('12. SEGUIMIENTO 2027'!$N$14,INT((ROW()-13)/2),0)),IF(ISBLANK(OFFSET('9. METAS'!$U$20,INT((ROW()-14)/2),0)),"",OFFSET('9. METAS'!$U$20,INT((ROW()-14)/2),0)))</f>
        <v/>
      </c>
      <c r="K325" s="245" t="str">
        <f ca="1">IF(MOD(ROW()-13,2)=0,IF(ISBLANK(OFFSET('12. SEGUIMIENTO 2027'!$O$14,INT((ROW()-13)/2),0)),"",OFFSET('12. SEGUIMIENTO 2027'!$O$14,INT((ROW()-13)/2),0)),IF(ISBLANK(OFFSET('9. METAS'!$V$20,INT((ROW()-14)/2),0)),"",OFFSET('9. METAS'!$V$20,INT((ROW()-14)/2),0)))</f>
        <v/>
      </c>
      <c r="L325" s="245" t="str">
        <f ca="1">IF(MOD(ROW()-13,2)=0,IF(ISBLANK(OFFSET('12. SEGUIMIENTO 2027'!$P$14,INT((ROW()-13)/2),0)),"",OFFSET('12. SEGUIMIENTO 2027'!$P$14,INT((ROW()-13)/2),0)),IF(ISBLANK(OFFSET('9. METAS'!$W$20,INT((ROW()-14)/2),0)),"",OFFSET('9. METAS'!$W$20,INT((ROW()-14)/2),0)))</f>
        <v/>
      </c>
      <c r="M325" s="246" t="str">
        <f ca="1">IF(MOD(ROW()-13,2)=0,IF(ISBLANK(OFFSET('12. SEGUIMIENTO 2027'!$Q$14,INT((ROW()-13)/2),0)),"",OFFSET('12. SEGUIMIENTO 2027'!$Q$14,INT((ROW()-13)/2),0)),IF(ISBLANK(OFFSET('9. METAS'!$X$20,INT((ROW()-14)/2),0)),"",OFFSET('9. METAS'!$X$20,INT((ROW()-14)/2),0)))</f>
        <v/>
      </c>
      <c r="N325" s="1006" t="str">
        <f t="shared" ref="N325" ca="1" si="308">IFERROR(J325/J326,"ND")</f>
        <v>ND</v>
      </c>
      <c r="O325" s="1008" t="str">
        <f t="shared" ref="O325" ca="1" si="309">IFERROR(((J325+K325+L325)/H325),"ND")</f>
        <v>ND</v>
      </c>
      <c r="P325" s="1010"/>
    </row>
    <row r="326" spans="3:16">
      <c r="C326" s="1025"/>
      <c r="D326" s="1018"/>
      <c r="E326" s="1018"/>
      <c r="F326" s="1021"/>
      <c r="G326" s="1023"/>
      <c r="H326" s="1080"/>
      <c r="I326" s="1012"/>
      <c r="J326" s="244" t="str">
        <f ca="1">IF(MOD(ROW()-13,2)=0,IF(ISBLANK(OFFSET('12. SEGUIMIENTO 2027'!$N$14,INT((ROW()-13)/2),0)),"",OFFSET('12. SEGUIMIENTO 2027'!$N$14,INT((ROW()-13)/2),0)),IF(ISBLANK(OFFSET('9. METAS'!$U$20,INT((ROW()-14)/2),0)),"",OFFSET('9. METAS'!$U$20,INT((ROW()-14)/2),0)))</f>
        <v/>
      </c>
      <c r="K326" s="245" t="str">
        <f ca="1">IF(MOD(ROW()-13,2)=0,IF(ISBLANK(OFFSET('12. SEGUIMIENTO 2027'!$O$14,INT((ROW()-13)/2),0)),"",OFFSET('12. SEGUIMIENTO 2027'!$O$14,INT((ROW()-13)/2),0)),IF(ISBLANK(OFFSET('9. METAS'!$V$20,INT((ROW()-14)/2),0)),"",OFFSET('9. METAS'!$V$20,INT((ROW()-14)/2),0)))</f>
        <v/>
      </c>
      <c r="L326" s="245" t="str">
        <f ca="1">IF(MOD(ROW()-13,2)=0,IF(ISBLANK(OFFSET('12. SEGUIMIENTO 2027'!$P$14,INT((ROW()-13)/2),0)),"",OFFSET('12. SEGUIMIENTO 2027'!$P$14,INT((ROW()-13)/2),0)),IF(ISBLANK(OFFSET('9. METAS'!$W$20,INT((ROW()-14)/2),0)),"",OFFSET('9. METAS'!$W$20,INT((ROW()-14)/2),0)))</f>
        <v/>
      </c>
      <c r="M326" s="246" t="str">
        <f ca="1">IF(MOD(ROW()-13,2)=0,IF(ISBLANK(OFFSET('12. SEGUIMIENTO 2027'!$Q$14,INT((ROW()-13)/2),0)),"",OFFSET('12. SEGUIMIENTO 2027'!$Q$14,INT((ROW()-13)/2),0)),IF(ISBLANK(OFFSET('9. METAS'!$X$20,INT((ROW()-14)/2),0)),"",OFFSET('9. METAS'!$X$20,INT((ROW()-14)/2),0)))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80" t="str">
        <f ca="1">IF(ISBLANK(OFFSET('9. METAS'!$L$20,INT((ROW()-13)/2),0)),"",OFFSET('9. METAS'!$L$20,INT((ROW()-13)/2),0))</f>
        <v/>
      </c>
      <c r="I327" s="1004"/>
      <c r="J327" s="244" t="str">
        <f ca="1">IF(MOD(ROW()-13,2)=0,IF(ISBLANK(OFFSET('12. SEGUIMIENTO 2027'!$N$14,INT((ROW()-13)/2),0)),"",OFFSET('12. SEGUIMIENTO 2027'!$N$14,INT((ROW()-13)/2),0)),IF(ISBLANK(OFFSET('9. METAS'!$U$20,INT((ROW()-14)/2),0)),"",OFFSET('9. METAS'!$U$20,INT((ROW()-14)/2),0)))</f>
        <v/>
      </c>
      <c r="K327" s="245" t="str">
        <f ca="1">IF(MOD(ROW()-13,2)=0,IF(ISBLANK(OFFSET('12. SEGUIMIENTO 2027'!$O$14,INT((ROW()-13)/2),0)),"",OFFSET('12. SEGUIMIENTO 2027'!$O$14,INT((ROW()-13)/2),0)),IF(ISBLANK(OFFSET('9. METAS'!$V$20,INT((ROW()-14)/2),0)),"",OFFSET('9. METAS'!$V$20,INT((ROW()-14)/2),0)))</f>
        <v/>
      </c>
      <c r="L327" s="245" t="str">
        <f ca="1">IF(MOD(ROW()-13,2)=0,IF(ISBLANK(OFFSET('12. SEGUIMIENTO 2027'!$P$14,INT((ROW()-13)/2),0)),"",OFFSET('12. SEGUIMIENTO 2027'!$P$14,INT((ROW()-13)/2),0)),IF(ISBLANK(OFFSET('9. METAS'!$W$20,INT((ROW()-14)/2),0)),"",OFFSET('9. METAS'!$W$20,INT((ROW()-14)/2),0)))</f>
        <v/>
      </c>
      <c r="M327" s="246" t="str">
        <f ca="1">IF(MOD(ROW()-13,2)=0,IF(ISBLANK(OFFSET('12. SEGUIMIENTO 2027'!$Q$14,INT((ROW()-13)/2),0)),"",OFFSET('12. SEGUIMIENTO 2027'!$Q$14,INT((ROW()-13)/2),0)),IF(ISBLANK(OFFSET('9. METAS'!$X$20,INT((ROW()-14)/2),0)),"",OFFSET('9. METAS'!$X$20,INT((ROW()-14)/2),0)))</f>
        <v/>
      </c>
      <c r="N327" s="1006" t="str">
        <f t="shared" ref="N327" ca="1" si="310">IFERROR(J327/J328,"ND")</f>
        <v>ND</v>
      </c>
      <c r="O327" s="1008" t="str">
        <f t="shared" ref="O327" ca="1" si="311">IFERROR(((J327+K327+L327)/H327),"ND")</f>
        <v>ND</v>
      </c>
      <c r="P327" s="1010"/>
    </row>
    <row r="328" spans="3:16">
      <c r="C328" s="1025"/>
      <c r="D328" s="1018"/>
      <c r="E328" s="1018"/>
      <c r="F328" s="1021"/>
      <c r="G328" s="1023"/>
      <c r="H328" s="1080"/>
      <c r="I328" s="1012"/>
      <c r="J328" s="244" t="str">
        <f ca="1">IF(MOD(ROW()-13,2)=0,IF(ISBLANK(OFFSET('12. SEGUIMIENTO 2027'!$N$14,INT((ROW()-13)/2),0)),"",OFFSET('12. SEGUIMIENTO 2027'!$N$14,INT((ROW()-13)/2),0)),IF(ISBLANK(OFFSET('9. METAS'!$U$20,INT((ROW()-14)/2),0)),"",OFFSET('9. METAS'!$U$20,INT((ROW()-14)/2),0)))</f>
        <v/>
      </c>
      <c r="K328" s="245" t="str">
        <f ca="1">IF(MOD(ROW()-13,2)=0,IF(ISBLANK(OFFSET('12. SEGUIMIENTO 2027'!$O$14,INT((ROW()-13)/2),0)),"",OFFSET('12. SEGUIMIENTO 2027'!$O$14,INT((ROW()-13)/2),0)),IF(ISBLANK(OFFSET('9. METAS'!$V$20,INT((ROW()-14)/2),0)),"",OFFSET('9. METAS'!$V$20,INT((ROW()-14)/2),0)))</f>
        <v/>
      </c>
      <c r="L328" s="245" t="str">
        <f ca="1">IF(MOD(ROW()-13,2)=0,IF(ISBLANK(OFFSET('12. SEGUIMIENTO 2027'!$P$14,INT((ROW()-13)/2),0)),"",OFFSET('12. SEGUIMIENTO 2027'!$P$14,INT((ROW()-13)/2),0)),IF(ISBLANK(OFFSET('9. METAS'!$W$20,INT((ROW()-14)/2),0)),"",OFFSET('9. METAS'!$W$20,INT((ROW()-14)/2),0)))</f>
        <v/>
      </c>
      <c r="M328" s="246" t="str">
        <f ca="1">IF(MOD(ROW()-13,2)=0,IF(ISBLANK(OFFSET('12. SEGUIMIENTO 2027'!$Q$14,INT((ROW()-13)/2),0)),"",OFFSET('12. SEGUIMIENTO 2027'!$Q$14,INT((ROW()-13)/2),0)),IF(ISBLANK(OFFSET('9. METAS'!$X$20,INT((ROW()-14)/2),0)),"",OFFSET('9. METAS'!$X$20,INT((ROW()-14)/2),0)))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80">
        <f ca="1">IF(ISBLANK(OFFSET('9. METAS'!$L$20,INT((ROW()-13)/2),0)),"",OFFSET('9. METAS'!$L$20,INT((ROW()-13)/2),0))</f>
        <v>100</v>
      </c>
      <c r="I329" s="1004"/>
      <c r="J329" s="244" t="str">
        <f ca="1">IF(MOD(ROW()-13,2)=0,IF(ISBLANK(OFFSET('12. SEGUIMIENTO 2027'!$N$14,INT((ROW()-13)/2),0)),"",OFFSET('12. SEGUIMIENTO 2027'!$N$14,INT((ROW()-13)/2),0)),IF(ISBLANK(OFFSET('9. METAS'!$U$20,INT((ROW()-14)/2),0)),"",OFFSET('9. METAS'!$U$20,INT((ROW()-14)/2),0)))</f>
        <v/>
      </c>
      <c r="K329" s="245" t="str">
        <f ca="1">IF(MOD(ROW()-13,2)=0,IF(ISBLANK(OFFSET('12. SEGUIMIENTO 2027'!$O$14,INT((ROW()-13)/2),0)),"",OFFSET('12. SEGUIMIENTO 2027'!$O$14,INT((ROW()-13)/2),0)),IF(ISBLANK(OFFSET('9. METAS'!$V$20,INT((ROW()-14)/2),0)),"",OFFSET('9. METAS'!$V$20,INT((ROW()-14)/2),0)))</f>
        <v/>
      </c>
      <c r="L329" s="245" t="str">
        <f ca="1">IF(MOD(ROW()-13,2)=0,IF(ISBLANK(OFFSET('12. SEGUIMIENTO 2027'!$P$14,INT((ROW()-13)/2),0)),"",OFFSET('12. SEGUIMIENTO 2027'!$P$14,INT((ROW()-13)/2),0)),IF(ISBLANK(OFFSET('9. METAS'!$W$20,INT((ROW()-14)/2),0)),"",OFFSET('9. METAS'!$W$20,INT((ROW()-14)/2),0)))</f>
        <v/>
      </c>
      <c r="M329" s="246" t="str">
        <f ca="1">IF(MOD(ROW()-13,2)=0,IF(ISBLANK(OFFSET('12. SEGUIMIENTO 2027'!$Q$14,INT((ROW()-13)/2),0)),"",OFFSET('12. SEGUIMIENTO 2027'!$Q$14,INT((ROW()-13)/2),0)),IF(ISBLANK(OFFSET('9. METAS'!$X$20,INT((ROW()-14)/2),0)),"",OFFSET('9. METAS'!$X$20,INT((ROW()-14)/2),0)))</f>
        <v/>
      </c>
      <c r="N329" s="1006" t="str">
        <f t="shared" ref="N329" ca="1" si="312">IFERROR(J329/J330,"ND")</f>
        <v>ND</v>
      </c>
      <c r="O329" s="1008" t="str">
        <f t="shared" ref="O329" ca="1" si="313">IFERROR(((J329+K329+L329)/H329),"ND")</f>
        <v>ND</v>
      </c>
      <c r="P329" s="1010"/>
    </row>
    <row r="330" spans="3:16">
      <c r="C330" s="1025"/>
      <c r="D330" s="1018"/>
      <c r="E330" s="1018"/>
      <c r="F330" s="1021"/>
      <c r="G330" s="1023"/>
      <c r="H330" s="1080"/>
      <c r="I330" s="1012"/>
      <c r="J330" s="244">
        <f ca="1">IF(MOD(ROW()-13,2)=0,IF(ISBLANK(OFFSET('12. SEGUIMIENTO 2027'!$N$14,INT((ROW()-13)/2),0)),"",OFFSET('12. SEGUIMIENTO 2027'!$N$14,INT((ROW()-13)/2),0)),IF(ISBLANK(OFFSET('9. METAS'!$U$20,INT((ROW()-14)/2),0)),"",OFFSET('9. METAS'!$U$20,INT((ROW()-14)/2),0)))</f>
        <v>25</v>
      </c>
      <c r="K330" s="245">
        <f ca="1">IF(MOD(ROW()-13,2)=0,IF(ISBLANK(OFFSET('12. SEGUIMIENTO 2027'!$O$14,INT((ROW()-13)/2),0)),"",OFFSET('12. SEGUIMIENTO 2027'!$O$14,INT((ROW()-13)/2),0)),IF(ISBLANK(OFFSET('9. METAS'!$V$20,INT((ROW()-14)/2),0)),"",OFFSET('9. METAS'!$V$20,INT((ROW()-14)/2),0)))</f>
        <v>25</v>
      </c>
      <c r="L330" s="245">
        <f ca="1">IF(MOD(ROW()-13,2)=0,IF(ISBLANK(OFFSET('12. SEGUIMIENTO 2027'!$P$14,INT((ROW()-13)/2),0)),"",OFFSET('12. SEGUIMIENTO 2027'!$P$14,INT((ROW()-13)/2),0)),IF(ISBLANK(OFFSET('9. METAS'!$W$20,INT((ROW()-14)/2),0)),"",OFFSET('9. METAS'!$W$20,INT((ROW()-14)/2),0)))</f>
        <v>25</v>
      </c>
      <c r="M330" s="246">
        <f ca="1">IF(MOD(ROW()-13,2)=0,IF(ISBLANK(OFFSET('12. SEGUIMIENTO 2027'!$Q$14,INT((ROW()-13)/2),0)),"",OFFSET('12. SEGUIMIENTO 2027'!$Q$14,INT((ROW()-13)/2),0)),IF(ISBLANK(OFFSET('9. METAS'!$X$20,INT((ROW()-14)/2),0)),"",OFFSET('9. METAS'!$X$20,INT((ROW()-14)/2),0)))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80">
        <f ca="1">IF(ISBLANK(OFFSET('9. METAS'!$L$20,INT((ROW()-13)/2),0)),"",OFFSET('9. METAS'!$L$20,INT((ROW()-13)/2),0))</f>
        <v>384</v>
      </c>
      <c r="I331" s="1004"/>
      <c r="J331" s="244" t="str">
        <f ca="1">IF(MOD(ROW()-13,2)=0,IF(ISBLANK(OFFSET('12. SEGUIMIENTO 2027'!$N$14,INT((ROW()-13)/2),0)),"",OFFSET('12. SEGUIMIENTO 2027'!$N$14,INT((ROW()-13)/2),0)),IF(ISBLANK(OFFSET('9. METAS'!$U$20,INT((ROW()-14)/2),0)),"",OFFSET('9. METAS'!$U$20,INT((ROW()-14)/2),0)))</f>
        <v/>
      </c>
      <c r="K331" s="245" t="str">
        <f ca="1">IF(MOD(ROW()-13,2)=0,IF(ISBLANK(OFFSET('12. SEGUIMIENTO 2027'!$O$14,INT((ROW()-13)/2),0)),"",OFFSET('12. SEGUIMIENTO 2027'!$O$14,INT((ROW()-13)/2),0)),IF(ISBLANK(OFFSET('9. METAS'!$V$20,INT((ROW()-14)/2),0)),"",OFFSET('9. METAS'!$V$20,INT((ROW()-14)/2),0)))</f>
        <v/>
      </c>
      <c r="L331" s="245" t="str">
        <f ca="1">IF(MOD(ROW()-13,2)=0,IF(ISBLANK(OFFSET('12. SEGUIMIENTO 2027'!$P$14,INT((ROW()-13)/2),0)),"",OFFSET('12. SEGUIMIENTO 2027'!$P$14,INT((ROW()-13)/2),0)),IF(ISBLANK(OFFSET('9. METAS'!$W$20,INT((ROW()-14)/2),0)),"",OFFSET('9. METAS'!$W$20,INT((ROW()-14)/2),0)))</f>
        <v/>
      </c>
      <c r="M331" s="246" t="str">
        <f ca="1">IF(MOD(ROW()-13,2)=0,IF(ISBLANK(OFFSET('12. SEGUIMIENTO 2027'!$Q$14,INT((ROW()-13)/2),0)),"",OFFSET('12. SEGUIMIENTO 2027'!$Q$14,INT((ROW()-13)/2),0)),IF(ISBLANK(OFFSET('9. METAS'!$X$20,INT((ROW()-14)/2),0)),"",OFFSET('9. METAS'!$X$20,INT((ROW()-14)/2),0)))</f>
        <v/>
      </c>
      <c r="N331" s="1006" t="str">
        <f t="shared" ref="N331" ca="1" si="314">IFERROR(J331/J332,"ND")</f>
        <v>ND</v>
      </c>
      <c r="O331" s="1008" t="str">
        <f t="shared" ref="O331" ca="1" si="315">IFERROR(((J331+K331+L331)/H331),"ND")</f>
        <v>ND</v>
      </c>
      <c r="P331" s="1010"/>
    </row>
    <row r="332" spans="3:16">
      <c r="C332" s="1025"/>
      <c r="D332" s="1018"/>
      <c r="E332" s="1018"/>
      <c r="F332" s="1021"/>
      <c r="G332" s="1023"/>
      <c r="H332" s="1080"/>
      <c r="I332" s="1012"/>
      <c r="J332" s="244">
        <f ca="1">IF(MOD(ROW()-13,2)=0,IF(ISBLANK(OFFSET('12. SEGUIMIENTO 2027'!$N$14,INT((ROW()-13)/2),0)),"",OFFSET('12. SEGUIMIENTO 2027'!$N$14,INT((ROW()-13)/2),0)),IF(ISBLANK(OFFSET('9. METAS'!$U$20,INT((ROW()-14)/2),0)),"",OFFSET('9. METAS'!$U$20,INT((ROW()-14)/2),0)))</f>
        <v>86</v>
      </c>
      <c r="K332" s="245">
        <f ca="1">IF(MOD(ROW()-13,2)=0,IF(ISBLANK(OFFSET('12. SEGUIMIENTO 2027'!$O$14,INT((ROW()-13)/2),0)),"",OFFSET('12. SEGUIMIENTO 2027'!$O$14,INT((ROW()-13)/2),0)),IF(ISBLANK(OFFSET('9. METAS'!$V$20,INT((ROW()-14)/2),0)),"",OFFSET('9. METAS'!$V$20,INT((ROW()-14)/2),0)))</f>
        <v>101</v>
      </c>
      <c r="L332" s="245">
        <f ca="1">IF(MOD(ROW()-13,2)=0,IF(ISBLANK(OFFSET('12. SEGUIMIENTO 2027'!$P$14,INT((ROW()-13)/2),0)),"",OFFSET('12. SEGUIMIENTO 2027'!$P$14,INT((ROW()-13)/2),0)),IF(ISBLANK(OFFSET('9. METAS'!$W$20,INT((ROW()-14)/2),0)),"",OFFSET('9. METAS'!$W$20,INT((ROW()-14)/2),0)))</f>
        <v>111</v>
      </c>
      <c r="M332" s="246">
        <f ca="1">IF(MOD(ROW()-13,2)=0,IF(ISBLANK(OFFSET('12. SEGUIMIENTO 2027'!$Q$14,INT((ROW()-13)/2),0)),"",OFFSET('12. SEGUIMIENTO 2027'!$Q$14,INT((ROW()-13)/2),0)),IF(ISBLANK(OFFSET('9. METAS'!$X$20,INT((ROW()-14)/2),0)),"",OFFSET('9. METAS'!$X$20,INT((ROW()-14)/2),0)))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80" t="str">
        <f ca="1">IF(ISBLANK(OFFSET('9. METAS'!$L$20,INT((ROW()-13)/2),0)),"",OFFSET('9. METAS'!$L$20,INT((ROW()-13)/2),0))</f>
        <v/>
      </c>
      <c r="I333" s="1004"/>
      <c r="J333" s="244" t="str">
        <f ca="1">IF(MOD(ROW()-13,2)=0,IF(ISBLANK(OFFSET('12. SEGUIMIENTO 2027'!$N$14,INT((ROW()-13)/2),0)),"",OFFSET('12. SEGUIMIENTO 2027'!$N$14,INT((ROW()-13)/2),0)),IF(ISBLANK(OFFSET('9. METAS'!$U$20,INT((ROW()-14)/2),0)),"",OFFSET('9. METAS'!$U$20,INT((ROW()-14)/2),0)))</f>
        <v/>
      </c>
      <c r="K333" s="245" t="str">
        <f ca="1">IF(MOD(ROW()-13,2)=0,IF(ISBLANK(OFFSET('12. SEGUIMIENTO 2027'!$O$14,INT((ROW()-13)/2),0)),"",OFFSET('12. SEGUIMIENTO 2027'!$O$14,INT((ROW()-13)/2),0)),IF(ISBLANK(OFFSET('9. METAS'!$V$20,INT((ROW()-14)/2),0)),"",OFFSET('9. METAS'!$V$20,INT((ROW()-14)/2),0)))</f>
        <v/>
      </c>
      <c r="L333" s="245" t="str">
        <f ca="1">IF(MOD(ROW()-13,2)=0,IF(ISBLANK(OFFSET('12. SEGUIMIENTO 2027'!$P$14,INT((ROW()-13)/2),0)),"",OFFSET('12. SEGUIMIENTO 2027'!$P$14,INT((ROW()-13)/2),0)),IF(ISBLANK(OFFSET('9. METAS'!$W$20,INT((ROW()-14)/2),0)),"",OFFSET('9. METAS'!$W$20,INT((ROW()-14)/2),0)))</f>
        <v/>
      </c>
      <c r="M333" s="246" t="str">
        <f ca="1">IF(MOD(ROW()-13,2)=0,IF(ISBLANK(OFFSET('12. SEGUIMIENTO 2027'!$Q$14,INT((ROW()-13)/2),0)),"",OFFSET('12. SEGUIMIENTO 2027'!$Q$14,INT((ROW()-13)/2),0)),IF(ISBLANK(OFFSET('9. METAS'!$X$20,INT((ROW()-14)/2),0)),"",OFFSET('9. METAS'!$X$20,INT((ROW()-14)/2),0)))</f>
        <v/>
      </c>
      <c r="N333" s="1006" t="str">
        <f t="shared" ref="N333" ca="1" si="316">IFERROR(J333/J334,"ND")</f>
        <v>ND</v>
      </c>
      <c r="O333" s="1008" t="str">
        <f t="shared" ref="O333" ca="1" si="317">IFERROR(((J333+K333+L333)/H333),"ND")</f>
        <v>ND</v>
      </c>
      <c r="P333" s="1010"/>
    </row>
    <row r="334" spans="3:16">
      <c r="C334" s="1025"/>
      <c r="D334" s="1018"/>
      <c r="E334" s="1018"/>
      <c r="F334" s="1021"/>
      <c r="G334" s="1023"/>
      <c r="H334" s="1080"/>
      <c r="I334" s="1012"/>
      <c r="J334" s="244" t="str">
        <f ca="1">IF(MOD(ROW()-13,2)=0,IF(ISBLANK(OFFSET('12. SEGUIMIENTO 2027'!$N$14,INT((ROW()-13)/2),0)),"",OFFSET('12. SEGUIMIENTO 2027'!$N$14,INT((ROW()-13)/2),0)),IF(ISBLANK(OFFSET('9. METAS'!$U$20,INT((ROW()-14)/2),0)),"",OFFSET('9. METAS'!$U$20,INT((ROW()-14)/2),0)))</f>
        <v/>
      </c>
      <c r="K334" s="245" t="str">
        <f ca="1">IF(MOD(ROW()-13,2)=0,IF(ISBLANK(OFFSET('12. SEGUIMIENTO 2027'!$O$14,INT((ROW()-13)/2),0)),"",OFFSET('12. SEGUIMIENTO 2027'!$O$14,INT((ROW()-13)/2),0)),IF(ISBLANK(OFFSET('9. METAS'!$V$20,INT((ROW()-14)/2),0)),"",OFFSET('9. METAS'!$V$20,INT((ROW()-14)/2),0)))</f>
        <v/>
      </c>
      <c r="L334" s="245" t="str">
        <f ca="1">IF(MOD(ROW()-13,2)=0,IF(ISBLANK(OFFSET('12. SEGUIMIENTO 2027'!$P$14,INT((ROW()-13)/2),0)),"",OFFSET('12. SEGUIMIENTO 2027'!$P$14,INT((ROW()-13)/2),0)),IF(ISBLANK(OFFSET('9. METAS'!$W$20,INT((ROW()-14)/2),0)),"",OFFSET('9. METAS'!$W$20,INT((ROW()-14)/2),0)))</f>
        <v/>
      </c>
      <c r="M334" s="246" t="str">
        <f ca="1">IF(MOD(ROW()-13,2)=0,IF(ISBLANK(OFFSET('12. SEGUIMIENTO 2027'!$Q$14,INT((ROW()-13)/2),0)),"",OFFSET('12. SEGUIMIENTO 2027'!$Q$14,INT((ROW()-13)/2),0)),IF(ISBLANK(OFFSET('9. METAS'!$X$20,INT((ROW()-14)/2),0)),"",OFFSET('9. METAS'!$X$20,INT((ROW()-14)/2),0)))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80" t="str">
        <f ca="1">IF(ISBLANK(OFFSET('9. METAS'!$L$20,INT((ROW()-13)/2),0)),"",OFFSET('9. METAS'!$L$20,INT((ROW()-13)/2),0))</f>
        <v/>
      </c>
      <c r="I335" s="1004"/>
      <c r="J335" s="244" t="str">
        <f ca="1">IF(MOD(ROW()-13,2)=0,IF(ISBLANK(OFFSET('12. SEGUIMIENTO 2027'!$N$14,INT((ROW()-13)/2),0)),"",OFFSET('12. SEGUIMIENTO 2027'!$N$14,INT((ROW()-13)/2),0)),IF(ISBLANK(OFFSET('9. METAS'!$U$20,INT((ROW()-14)/2),0)),"",OFFSET('9. METAS'!$U$20,INT((ROW()-14)/2),0)))</f>
        <v/>
      </c>
      <c r="K335" s="245" t="str">
        <f ca="1">IF(MOD(ROW()-13,2)=0,IF(ISBLANK(OFFSET('12. SEGUIMIENTO 2027'!$O$14,INT((ROW()-13)/2),0)),"",OFFSET('12. SEGUIMIENTO 2027'!$O$14,INT((ROW()-13)/2),0)),IF(ISBLANK(OFFSET('9. METAS'!$V$20,INT((ROW()-14)/2),0)),"",OFFSET('9. METAS'!$V$20,INT((ROW()-14)/2),0)))</f>
        <v/>
      </c>
      <c r="L335" s="245" t="str">
        <f ca="1">IF(MOD(ROW()-13,2)=0,IF(ISBLANK(OFFSET('12. SEGUIMIENTO 2027'!$P$14,INT((ROW()-13)/2),0)),"",OFFSET('12. SEGUIMIENTO 2027'!$P$14,INT((ROW()-13)/2),0)),IF(ISBLANK(OFFSET('9. METAS'!$W$20,INT((ROW()-14)/2),0)),"",OFFSET('9. METAS'!$W$20,INT((ROW()-14)/2),0)))</f>
        <v/>
      </c>
      <c r="M335" s="246" t="str">
        <f ca="1">IF(MOD(ROW()-13,2)=0,IF(ISBLANK(OFFSET('12. SEGUIMIENTO 2027'!$Q$14,INT((ROW()-13)/2),0)),"",OFFSET('12. SEGUIMIENTO 2027'!$Q$14,INT((ROW()-13)/2),0)),IF(ISBLANK(OFFSET('9. METAS'!$X$20,INT((ROW()-14)/2),0)),"",OFFSET('9. METAS'!$X$20,INT((ROW()-14)/2),0)))</f>
        <v/>
      </c>
      <c r="N335" s="1006" t="str">
        <f t="shared" ref="N335" ca="1" si="318">IFERROR(J335/J336,"ND")</f>
        <v>ND</v>
      </c>
      <c r="O335" s="1008" t="str">
        <f t="shared" ref="O335" ca="1" si="319">IFERROR(((J335+K335+L335)/H335),"ND")</f>
        <v>ND</v>
      </c>
      <c r="P335" s="1010"/>
    </row>
    <row r="336" spans="3:16">
      <c r="C336" s="1025"/>
      <c r="D336" s="1018"/>
      <c r="E336" s="1018"/>
      <c r="F336" s="1021"/>
      <c r="G336" s="1023"/>
      <c r="H336" s="1080"/>
      <c r="I336" s="1012"/>
      <c r="J336" s="244" t="str">
        <f ca="1">IF(MOD(ROW()-13,2)=0,IF(ISBLANK(OFFSET('12. SEGUIMIENTO 2027'!$N$14,INT((ROW()-13)/2),0)),"",OFFSET('12. SEGUIMIENTO 2027'!$N$14,INT((ROW()-13)/2),0)),IF(ISBLANK(OFFSET('9. METAS'!$U$20,INT((ROW()-14)/2),0)),"",OFFSET('9. METAS'!$U$20,INT((ROW()-14)/2),0)))</f>
        <v/>
      </c>
      <c r="K336" s="245" t="str">
        <f ca="1">IF(MOD(ROW()-13,2)=0,IF(ISBLANK(OFFSET('12. SEGUIMIENTO 2027'!$O$14,INT((ROW()-13)/2),0)),"",OFFSET('12. SEGUIMIENTO 2027'!$O$14,INT((ROW()-13)/2),0)),IF(ISBLANK(OFFSET('9. METAS'!$V$20,INT((ROW()-14)/2),0)),"",OFFSET('9. METAS'!$V$20,INT((ROW()-14)/2),0)))</f>
        <v/>
      </c>
      <c r="L336" s="245" t="str">
        <f ca="1">IF(MOD(ROW()-13,2)=0,IF(ISBLANK(OFFSET('12. SEGUIMIENTO 2027'!$P$14,INT((ROW()-13)/2),0)),"",OFFSET('12. SEGUIMIENTO 2027'!$P$14,INT((ROW()-13)/2),0)),IF(ISBLANK(OFFSET('9. METAS'!$W$20,INT((ROW()-14)/2),0)),"",OFFSET('9. METAS'!$W$20,INT((ROW()-14)/2),0)))</f>
        <v/>
      </c>
      <c r="M336" s="246" t="str">
        <f ca="1">IF(MOD(ROW()-13,2)=0,IF(ISBLANK(OFFSET('12. SEGUIMIENTO 2027'!$Q$14,INT((ROW()-13)/2),0)),"",OFFSET('12. SEGUIMIENTO 2027'!$Q$14,INT((ROW()-13)/2),0)),IF(ISBLANK(OFFSET('9. METAS'!$X$20,INT((ROW()-14)/2),0)),"",OFFSET('9. METAS'!$X$20,INT((ROW()-14)/2),0)))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80" t="str">
        <f ca="1">IF(ISBLANK(OFFSET('9. METAS'!$L$20,INT((ROW()-13)/2),0)),"",OFFSET('9. METAS'!$L$20,INT((ROW()-13)/2),0))</f>
        <v/>
      </c>
      <c r="I337" s="1004"/>
      <c r="J337" s="244" t="str">
        <f ca="1">IF(MOD(ROW()-13,2)=0,IF(ISBLANK(OFFSET('12. SEGUIMIENTO 2027'!$N$14,INT((ROW()-13)/2),0)),"",OFFSET('12. SEGUIMIENTO 2027'!$N$14,INT((ROW()-13)/2),0)),IF(ISBLANK(OFFSET('9. METAS'!$U$20,INT((ROW()-14)/2),0)),"",OFFSET('9. METAS'!$U$20,INT((ROW()-14)/2),0)))</f>
        <v/>
      </c>
      <c r="K337" s="245" t="str">
        <f ca="1">IF(MOD(ROW()-13,2)=0,IF(ISBLANK(OFFSET('12. SEGUIMIENTO 2027'!$O$14,INT((ROW()-13)/2),0)),"",OFFSET('12. SEGUIMIENTO 2027'!$O$14,INT((ROW()-13)/2),0)),IF(ISBLANK(OFFSET('9. METAS'!$V$20,INT((ROW()-14)/2),0)),"",OFFSET('9. METAS'!$V$20,INT((ROW()-14)/2),0)))</f>
        <v/>
      </c>
      <c r="L337" s="245" t="str">
        <f ca="1">IF(MOD(ROW()-13,2)=0,IF(ISBLANK(OFFSET('12. SEGUIMIENTO 2027'!$P$14,INT((ROW()-13)/2),0)),"",OFFSET('12. SEGUIMIENTO 2027'!$P$14,INT((ROW()-13)/2),0)),IF(ISBLANK(OFFSET('9. METAS'!$W$20,INT((ROW()-14)/2),0)),"",OFFSET('9. METAS'!$W$20,INT((ROW()-14)/2),0)))</f>
        <v/>
      </c>
      <c r="M337" s="246" t="str">
        <f ca="1">IF(MOD(ROW()-13,2)=0,IF(ISBLANK(OFFSET('12. SEGUIMIENTO 2027'!$Q$14,INT((ROW()-13)/2),0)),"",OFFSET('12. SEGUIMIENTO 2027'!$Q$14,INT((ROW()-13)/2),0)),IF(ISBLANK(OFFSET('9. METAS'!$X$20,INT((ROW()-14)/2),0)),"",OFFSET('9. METAS'!$X$20,INT((ROW()-14)/2),0)))</f>
        <v/>
      </c>
      <c r="N337" s="1006" t="str">
        <f t="shared" ref="N337" ca="1" si="320">IFERROR(J337/J338,"ND")</f>
        <v>ND</v>
      </c>
      <c r="O337" s="1008" t="str">
        <f t="shared" ref="O337" ca="1" si="321">IFERROR(((J337+K337+L337)/H337),"ND")</f>
        <v>ND</v>
      </c>
      <c r="P337" s="1010"/>
    </row>
    <row r="338" spans="3:16">
      <c r="C338" s="1025"/>
      <c r="D338" s="1018"/>
      <c r="E338" s="1018"/>
      <c r="F338" s="1021"/>
      <c r="G338" s="1023"/>
      <c r="H338" s="1080"/>
      <c r="I338" s="1012"/>
      <c r="J338" s="244" t="str">
        <f ca="1">IF(MOD(ROW()-13,2)=0,IF(ISBLANK(OFFSET('12. SEGUIMIENTO 2027'!$N$14,INT((ROW()-13)/2),0)),"",OFFSET('12. SEGUIMIENTO 2027'!$N$14,INT((ROW()-13)/2),0)),IF(ISBLANK(OFFSET('9. METAS'!$U$20,INT((ROW()-14)/2),0)),"",OFFSET('9. METAS'!$U$20,INT((ROW()-14)/2),0)))</f>
        <v/>
      </c>
      <c r="K338" s="245" t="str">
        <f ca="1">IF(MOD(ROW()-13,2)=0,IF(ISBLANK(OFFSET('12. SEGUIMIENTO 2027'!$O$14,INT((ROW()-13)/2),0)),"",OFFSET('12. SEGUIMIENTO 2027'!$O$14,INT((ROW()-13)/2),0)),IF(ISBLANK(OFFSET('9. METAS'!$V$20,INT((ROW()-14)/2),0)),"",OFFSET('9. METAS'!$V$20,INT((ROW()-14)/2),0)))</f>
        <v/>
      </c>
      <c r="L338" s="245" t="str">
        <f ca="1">IF(MOD(ROW()-13,2)=0,IF(ISBLANK(OFFSET('12. SEGUIMIENTO 2027'!$P$14,INT((ROW()-13)/2),0)),"",OFFSET('12. SEGUIMIENTO 2027'!$P$14,INT((ROW()-13)/2),0)),IF(ISBLANK(OFFSET('9. METAS'!$W$20,INT((ROW()-14)/2),0)),"",OFFSET('9. METAS'!$W$20,INT((ROW()-14)/2),0)))</f>
        <v/>
      </c>
      <c r="M338" s="246" t="str">
        <f ca="1">IF(MOD(ROW()-13,2)=0,IF(ISBLANK(OFFSET('12. SEGUIMIENTO 2027'!$Q$14,INT((ROW()-13)/2),0)),"",OFFSET('12. SEGUIMIENTO 2027'!$Q$14,INT((ROW()-13)/2),0)),IF(ISBLANK(OFFSET('9. METAS'!$X$20,INT((ROW()-14)/2),0)),"",OFFSET('9. METAS'!$X$20,INT((ROW()-14)/2),0)))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80" t="str">
        <f ca="1">IF(ISBLANK(OFFSET('9. METAS'!$L$20,INT((ROW()-13)/2),0)),"",OFFSET('9. METAS'!$L$20,INT((ROW()-13)/2),0))</f>
        <v/>
      </c>
      <c r="I339" s="1004"/>
      <c r="J339" s="244" t="str">
        <f ca="1">IF(MOD(ROW()-13,2)=0,IF(ISBLANK(OFFSET('12. SEGUIMIENTO 2027'!$N$14,INT((ROW()-13)/2),0)),"",OFFSET('12. SEGUIMIENTO 2027'!$N$14,INT((ROW()-13)/2),0)),IF(ISBLANK(OFFSET('9. METAS'!$U$20,INT((ROW()-14)/2),0)),"",OFFSET('9. METAS'!$U$20,INT((ROW()-14)/2),0)))</f>
        <v/>
      </c>
      <c r="K339" s="245" t="str">
        <f ca="1">IF(MOD(ROW()-13,2)=0,IF(ISBLANK(OFFSET('12. SEGUIMIENTO 2027'!$O$14,INT((ROW()-13)/2),0)),"",OFFSET('12. SEGUIMIENTO 2027'!$O$14,INT((ROW()-13)/2),0)),IF(ISBLANK(OFFSET('9. METAS'!$V$20,INT((ROW()-14)/2),0)),"",OFFSET('9. METAS'!$V$20,INT((ROW()-14)/2),0)))</f>
        <v/>
      </c>
      <c r="L339" s="245" t="str">
        <f ca="1">IF(MOD(ROW()-13,2)=0,IF(ISBLANK(OFFSET('12. SEGUIMIENTO 2027'!$P$14,INT((ROW()-13)/2),0)),"",OFFSET('12. SEGUIMIENTO 2027'!$P$14,INT((ROW()-13)/2),0)),IF(ISBLANK(OFFSET('9. METAS'!$W$20,INT((ROW()-14)/2),0)),"",OFFSET('9. METAS'!$W$20,INT((ROW()-14)/2),0)))</f>
        <v/>
      </c>
      <c r="M339" s="246" t="str">
        <f ca="1">IF(MOD(ROW()-13,2)=0,IF(ISBLANK(OFFSET('12. SEGUIMIENTO 2027'!$Q$14,INT((ROW()-13)/2),0)),"",OFFSET('12. SEGUIMIENTO 2027'!$Q$14,INT((ROW()-13)/2),0)),IF(ISBLANK(OFFSET('9. METAS'!$X$20,INT((ROW()-14)/2),0)),"",OFFSET('9. METAS'!$X$20,INT((ROW()-14)/2),0)))</f>
        <v/>
      </c>
      <c r="N339" s="1006" t="str">
        <f t="shared" ref="N339" ca="1" si="322">IFERROR(J339/J340,"ND")</f>
        <v>ND</v>
      </c>
      <c r="O339" s="1008" t="str">
        <f t="shared" ref="O339" ca="1" si="323">IFERROR(((J339+K339+L339)/H339),"ND")</f>
        <v>ND</v>
      </c>
      <c r="P339" s="1010"/>
    </row>
    <row r="340" spans="3:16">
      <c r="C340" s="1025"/>
      <c r="D340" s="1018"/>
      <c r="E340" s="1018"/>
      <c r="F340" s="1021"/>
      <c r="G340" s="1023"/>
      <c r="H340" s="1080"/>
      <c r="I340" s="1012"/>
      <c r="J340" s="244" t="str">
        <f ca="1">IF(MOD(ROW()-13,2)=0,IF(ISBLANK(OFFSET('12. SEGUIMIENTO 2027'!$N$14,INT((ROW()-13)/2),0)),"",OFFSET('12. SEGUIMIENTO 2027'!$N$14,INT((ROW()-13)/2),0)),IF(ISBLANK(OFFSET('9. METAS'!$U$20,INT((ROW()-14)/2),0)),"",OFFSET('9. METAS'!$U$20,INT((ROW()-14)/2),0)))</f>
        <v/>
      </c>
      <c r="K340" s="245" t="str">
        <f ca="1">IF(MOD(ROW()-13,2)=0,IF(ISBLANK(OFFSET('12. SEGUIMIENTO 2027'!$O$14,INT((ROW()-13)/2),0)),"",OFFSET('12. SEGUIMIENTO 2027'!$O$14,INT((ROW()-13)/2),0)),IF(ISBLANK(OFFSET('9. METAS'!$V$20,INT((ROW()-14)/2),0)),"",OFFSET('9. METAS'!$V$20,INT((ROW()-14)/2),0)))</f>
        <v/>
      </c>
      <c r="L340" s="245" t="str">
        <f ca="1">IF(MOD(ROW()-13,2)=0,IF(ISBLANK(OFFSET('12. SEGUIMIENTO 2027'!$P$14,INT((ROW()-13)/2),0)),"",OFFSET('12. SEGUIMIENTO 2027'!$P$14,INT((ROW()-13)/2),0)),IF(ISBLANK(OFFSET('9. METAS'!$W$20,INT((ROW()-14)/2),0)),"",OFFSET('9. METAS'!$W$20,INT((ROW()-14)/2),0)))</f>
        <v/>
      </c>
      <c r="M340" s="246" t="str">
        <f ca="1">IF(MOD(ROW()-13,2)=0,IF(ISBLANK(OFFSET('12. SEGUIMIENTO 2027'!$Q$14,INT((ROW()-13)/2),0)),"",OFFSET('12. SEGUIMIENTO 2027'!$Q$14,INT((ROW()-13)/2),0)),IF(ISBLANK(OFFSET('9. METAS'!$X$20,INT((ROW()-14)/2),0)),"",OFFSET('9. METAS'!$X$20,INT((ROW()-14)/2),0)))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80">
        <f ca="1">IF(ISBLANK(OFFSET('9. METAS'!$L$20,INT((ROW()-13)/2),0)),"",OFFSET('9. METAS'!$L$20,INT((ROW()-13)/2),0))</f>
        <v>100</v>
      </c>
      <c r="I341" s="1004"/>
      <c r="J341" s="244" t="str">
        <f ca="1">IF(MOD(ROW()-13,2)=0,IF(ISBLANK(OFFSET('12. SEGUIMIENTO 2027'!$N$14,INT((ROW()-13)/2),0)),"",OFFSET('12. SEGUIMIENTO 2027'!$N$14,INT((ROW()-13)/2),0)),IF(ISBLANK(OFFSET('9. METAS'!$U$20,INT((ROW()-14)/2),0)),"",OFFSET('9. METAS'!$U$20,INT((ROW()-14)/2),0)))</f>
        <v/>
      </c>
      <c r="K341" s="245" t="str">
        <f ca="1">IF(MOD(ROW()-13,2)=0,IF(ISBLANK(OFFSET('12. SEGUIMIENTO 2027'!$O$14,INT((ROW()-13)/2),0)),"",OFFSET('12. SEGUIMIENTO 2027'!$O$14,INT((ROW()-13)/2),0)),IF(ISBLANK(OFFSET('9. METAS'!$V$20,INT((ROW()-14)/2),0)),"",OFFSET('9. METAS'!$V$20,INT((ROW()-14)/2),0)))</f>
        <v/>
      </c>
      <c r="L341" s="245" t="str">
        <f ca="1">IF(MOD(ROW()-13,2)=0,IF(ISBLANK(OFFSET('12. SEGUIMIENTO 2027'!$P$14,INT((ROW()-13)/2),0)),"",OFFSET('12. SEGUIMIENTO 2027'!$P$14,INT((ROW()-13)/2),0)),IF(ISBLANK(OFFSET('9. METAS'!$W$20,INT((ROW()-14)/2),0)),"",OFFSET('9. METAS'!$W$20,INT((ROW()-14)/2),0)))</f>
        <v/>
      </c>
      <c r="M341" s="246" t="str">
        <f ca="1">IF(MOD(ROW()-13,2)=0,IF(ISBLANK(OFFSET('12. SEGUIMIENTO 2027'!$Q$14,INT((ROW()-13)/2),0)),"",OFFSET('12. SEGUIMIENTO 2027'!$Q$14,INT((ROW()-13)/2),0)),IF(ISBLANK(OFFSET('9. METAS'!$X$20,INT((ROW()-14)/2),0)),"",OFFSET('9. METAS'!$X$20,INT((ROW()-14)/2),0)))</f>
        <v/>
      </c>
      <c r="N341" s="1006" t="str">
        <f t="shared" ref="N341" ca="1" si="324">IFERROR(J341/J342,"ND")</f>
        <v>ND</v>
      </c>
      <c r="O341" s="1008" t="str">
        <f t="shared" ref="O341" ca="1" si="325">IFERROR(((J341+K341+L341)/H341),"ND")</f>
        <v>ND</v>
      </c>
      <c r="P341" s="1010"/>
    </row>
    <row r="342" spans="3:16">
      <c r="C342" s="1025"/>
      <c r="D342" s="1018"/>
      <c r="E342" s="1018"/>
      <c r="F342" s="1021"/>
      <c r="G342" s="1023"/>
      <c r="H342" s="1080"/>
      <c r="I342" s="1012"/>
      <c r="J342" s="244">
        <f ca="1">IF(MOD(ROW()-13,2)=0,IF(ISBLANK(OFFSET('12. SEGUIMIENTO 2027'!$N$14,INT((ROW()-13)/2),0)),"",OFFSET('12. SEGUIMIENTO 2027'!$N$14,INT((ROW()-13)/2),0)),IF(ISBLANK(OFFSET('9. METAS'!$U$20,INT((ROW()-14)/2),0)),"",OFFSET('9. METAS'!$U$20,INT((ROW()-14)/2),0)))</f>
        <v>25</v>
      </c>
      <c r="K342" s="245">
        <f ca="1">IF(MOD(ROW()-13,2)=0,IF(ISBLANK(OFFSET('12. SEGUIMIENTO 2027'!$O$14,INT((ROW()-13)/2),0)),"",OFFSET('12. SEGUIMIENTO 2027'!$O$14,INT((ROW()-13)/2),0)),IF(ISBLANK(OFFSET('9. METAS'!$V$20,INT((ROW()-14)/2),0)),"",OFFSET('9. METAS'!$V$20,INT((ROW()-14)/2),0)))</f>
        <v>25</v>
      </c>
      <c r="L342" s="245">
        <f ca="1">IF(MOD(ROW()-13,2)=0,IF(ISBLANK(OFFSET('12. SEGUIMIENTO 2027'!$P$14,INT((ROW()-13)/2),0)),"",OFFSET('12. SEGUIMIENTO 2027'!$P$14,INT((ROW()-13)/2),0)),IF(ISBLANK(OFFSET('9. METAS'!$W$20,INT((ROW()-14)/2),0)),"",OFFSET('9. METAS'!$W$20,INT((ROW()-14)/2),0)))</f>
        <v>25</v>
      </c>
      <c r="M342" s="246">
        <f ca="1">IF(MOD(ROW()-13,2)=0,IF(ISBLANK(OFFSET('12. SEGUIMIENTO 2027'!$Q$14,INT((ROW()-13)/2),0)),"",OFFSET('12. SEGUIMIENTO 2027'!$Q$14,INT((ROW()-13)/2),0)),IF(ISBLANK(OFFSET('9. METAS'!$X$20,INT((ROW()-14)/2),0)),"",OFFSET('9. METAS'!$X$20,INT((ROW()-14)/2),0)))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80">
        <f ca="1">IF(ISBLANK(OFFSET('9. METAS'!$L$20,INT((ROW()-13)/2),0)),"",OFFSET('9. METAS'!$L$20,INT((ROW()-13)/2),0))</f>
        <v>45</v>
      </c>
      <c r="I343" s="1004"/>
      <c r="J343" s="244" t="str">
        <f ca="1">IF(MOD(ROW()-13,2)=0,IF(ISBLANK(OFFSET('12. SEGUIMIENTO 2027'!$N$14,INT((ROW()-13)/2),0)),"",OFFSET('12. SEGUIMIENTO 2027'!$N$14,INT((ROW()-13)/2),0)),IF(ISBLANK(OFFSET('9. METAS'!$U$20,INT((ROW()-14)/2),0)),"",OFFSET('9. METAS'!$U$20,INT((ROW()-14)/2),0)))</f>
        <v/>
      </c>
      <c r="K343" s="245" t="str">
        <f ca="1">IF(MOD(ROW()-13,2)=0,IF(ISBLANK(OFFSET('12. SEGUIMIENTO 2027'!$O$14,INT((ROW()-13)/2),0)),"",OFFSET('12. SEGUIMIENTO 2027'!$O$14,INT((ROW()-13)/2),0)),IF(ISBLANK(OFFSET('9. METAS'!$V$20,INT((ROW()-14)/2),0)),"",OFFSET('9. METAS'!$V$20,INT((ROW()-14)/2),0)))</f>
        <v/>
      </c>
      <c r="L343" s="245" t="str">
        <f ca="1">IF(MOD(ROW()-13,2)=0,IF(ISBLANK(OFFSET('12. SEGUIMIENTO 2027'!$P$14,INT((ROW()-13)/2),0)),"",OFFSET('12. SEGUIMIENTO 2027'!$P$14,INT((ROW()-13)/2),0)),IF(ISBLANK(OFFSET('9. METAS'!$W$20,INT((ROW()-14)/2),0)),"",OFFSET('9. METAS'!$W$20,INT((ROW()-14)/2),0)))</f>
        <v/>
      </c>
      <c r="M343" s="246" t="str">
        <f ca="1">IF(MOD(ROW()-13,2)=0,IF(ISBLANK(OFFSET('12. SEGUIMIENTO 2027'!$Q$14,INT((ROW()-13)/2),0)),"",OFFSET('12. SEGUIMIENTO 2027'!$Q$14,INT((ROW()-13)/2),0)),IF(ISBLANK(OFFSET('9. METAS'!$X$20,INT((ROW()-14)/2),0)),"",OFFSET('9. METAS'!$X$20,INT((ROW()-14)/2),0)))</f>
        <v/>
      </c>
      <c r="N343" s="1006" t="str">
        <f t="shared" ref="N343" ca="1" si="326">IFERROR(J343/J344,"ND")</f>
        <v>ND</v>
      </c>
      <c r="O343" s="1008" t="str">
        <f t="shared" ref="O343" ca="1" si="327">IFERROR(((J343+K343+L343)/H343),"ND")</f>
        <v>ND</v>
      </c>
      <c r="P343" s="1010"/>
    </row>
    <row r="344" spans="3:16">
      <c r="C344" s="1025"/>
      <c r="D344" s="1018"/>
      <c r="E344" s="1018"/>
      <c r="F344" s="1021"/>
      <c r="G344" s="1023"/>
      <c r="H344" s="1080"/>
      <c r="I344" s="1012"/>
      <c r="J344" s="244">
        <f ca="1">IF(MOD(ROW()-13,2)=0,IF(ISBLANK(OFFSET('12. SEGUIMIENTO 2027'!$N$14,INT((ROW()-13)/2),0)),"",OFFSET('12. SEGUIMIENTO 2027'!$N$14,INT((ROW()-13)/2),0)),IF(ISBLANK(OFFSET('9. METAS'!$U$20,INT((ROW()-14)/2),0)),"",OFFSET('9. METAS'!$U$20,INT((ROW()-14)/2),0)))</f>
        <v>14</v>
      </c>
      <c r="K344" s="245">
        <f ca="1">IF(MOD(ROW()-13,2)=0,IF(ISBLANK(OFFSET('12. SEGUIMIENTO 2027'!$O$14,INT((ROW()-13)/2),0)),"",OFFSET('12. SEGUIMIENTO 2027'!$O$14,INT((ROW()-13)/2),0)),IF(ISBLANK(OFFSET('9. METAS'!$V$20,INT((ROW()-14)/2),0)),"",OFFSET('9. METAS'!$V$20,INT((ROW()-14)/2),0)))</f>
        <v>11</v>
      </c>
      <c r="L344" s="245">
        <f ca="1">IF(MOD(ROW()-13,2)=0,IF(ISBLANK(OFFSET('12. SEGUIMIENTO 2027'!$P$14,INT((ROW()-13)/2),0)),"",OFFSET('12. SEGUIMIENTO 2027'!$P$14,INT((ROW()-13)/2),0)),IF(ISBLANK(OFFSET('9. METAS'!$W$20,INT((ROW()-14)/2),0)),"",OFFSET('9. METAS'!$W$20,INT((ROW()-14)/2),0)))</f>
        <v>10</v>
      </c>
      <c r="M344" s="246">
        <f ca="1">IF(MOD(ROW()-13,2)=0,IF(ISBLANK(OFFSET('12. SEGUIMIENTO 2027'!$Q$14,INT((ROW()-13)/2),0)),"",OFFSET('12. SEGUIMIENTO 2027'!$Q$14,INT((ROW()-13)/2),0)),IF(ISBLANK(OFFSET('9. METAS'!$X$20,INT((ROW()-14)/2),0)),"",OFFSET('9. METAS'!$X$20,INT((ROW()-14)/2),0)))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80" t="str">
        <f ca="1">IF(ISBLANK(OFFSET('9. METAS'!$L$20,INT((ROW()-13)/2),0)),"",OFFSET('9. METAS'!$L$20,INT((ROW()-13)/2),0))</f>
        <v/>
      </c>
      <c r="I345" s="1004"/>
      <c r="J345" s="244" t="str">
        <f ca="1">IF(MOD(ROW()-13,2)=0,IF(ISBLANK(OFFSET('12. SEGUIMIENTO 2027'!$N$14,INT((ROW()-13)/2),0)),"",OFFSET('12. SEGUIMIENTO 2027'!$N$14,INT((ROW()-13)/2),0)),IF(ISBLANK(OFFSET('9. METAS'!$U$20,INT((ROW()-14)/2),0)),"",OFFSET('9. METAS'!$U$20,INT((ROW()-14)/2),0)))</f>
        <v/>
      </c>
      <c r="K345" s="245" t="str">
        <f ca="1">IF(MOD(ROW()-13,2)=0,IF(ISBLANK(OFFSET('12. SEGUIMIENTO 2027'!$O$14,INT((ROW()-13)/2),0)),"",OFFSET('12. SEGUIMIENTO 2027'!$O$14,INT((ROW()-13)/2),0)),IF(ISBLANK(OFFSET('9. METAS'!$V$20,INT((ROW()-14)/2),0)),"",OFFSET('9. METAS'!$V$20,INT((ROW()-14)/2),0)))</f>
        <v/>
      </c>
      <c r="L345" s="245" t="str">
        <f ca="1">IF(MOD(ROW()-13,2)=0,IF(ISBLANK(OFFSET('12. SEGUIMIENTO 2027'!$P$14,INT((ROW()-13)/2),0)),"",OFFSET('12. SEGUIMIENTO 2027'!$P$14,INT((ROW()-13)/2),0)),IF(ISBLANK(OFFSET('9. METAS'!$W$20,INT((ROW()-14)/2),0)),"",OFFSET('9. METAS'!$W$20,INT((ROW()-14)/2),0)))</f>
        <v/>
      </c>
      <c r="M345" s="246" t="str">
        <f ca="1">IF(MOD(ROW()-13,2)=0,IF(ISBLANK(OFFSET('12. SEGUIMIENTO 2027'!$Q$14,INT((ROW()-13)/2),0)),"",OFFSET('12. SEGUIMIENTO 2027'!$Q$14,INT((ROW()-13)/2),0)),IF(ISBLANK(OFFSET('9. METAS'!$X$20,INT((ROW()-14)/2),0)),"",OFFSET('9. METAS'!$X$20,INT((ROW()-14)/2),0)))</f>
        <v/>
      </c>
      <c r="N345" s="1006" t="str">
        <f t="shared" ref="N345" ca="1" si="328">IFERROR(J345/J346,"ND")</f>
        <v>ND</v>
      </c>
      <c r="O345" s="1008" t="str">
        <f t="shared" ref="O345" ca="1" si="329">IFERROR(((J345+K345+L345)/H345),"ND")</f>
        <v>ND</v>
      </c>
      <c r="P345" s="1010"/>
    </row>
    <row r="346" spans="3:16">
      <c r="C346" s="1025"/>
      <c r="D346" s="1018"/>
      <c r="E346" s="1018"/>
      <c r="F346" s="1021"/>
      <c r="G346" s="1023"/>
      <c r="H346" s="1080"/>
      <c r="I346" s="1012"/>
      <c r="J346" s="244" t="str">
        <f ca="1">IF(MOD(ROW()-13,2)=0,IF(ISBLANK(OFFSET('12. SEGUIMIENTO 2027'!$N$14,INT((ROW()-13)/2),0)),"",OFFSET('12. SEGUIMIENTO 2027'!$N$14,INT((ROW()-13)/2),0)),IF(ISBLANK(OFFSET('9. METAS'!$U$20,INT((ROW()-14)/2),0)),"",OFFSET('9. METAS'!$U$20,INT((ROW()-14)/2),0)))</f>
        <v/>
      </c>
      <c r="K346" s="245" t="str">
        <f ca="1">IF(MOD(ROW()-13,2)=0,IF(ISBLANK(OFFSET('12. SEGUIMIENTO 2027'!$O$14,INT((ROW()-13)/2),0)),"",OFFSET('12. SEGUIMIENTO 2027'!$O$14,INT((ROW()-13)/2),0)),IF(ISBLANK(OFFSET('9. METAS'!$V$20,INT((ROW()-14)/2),0)),"",OFFSET('9. METAS'!$V$20,INT((ROW()-14)/2),0)))</f>
        <v/>
      </c>
      <c r="L346" s="245" t="str">
        <f ca="1">IF(MOD(ROW()-13,2)=0,IF(ISBLANK(OFFSET('12. SEGUIMIENTO 2027'!$P$14,INT((ROW()-13)/2),0)),"",OFFSET('12. SEGUIMIENTO 2027'!$P$14,INT((ROW()-13)/2),0)),IF(ISBLANK(OFFSET('9. METAS'!$W$20,INT((ROW()-14)/2),0)),"",OFFSET('9. METAS'!$W$20,INT((ROW()-14)/2),0)))</f>
        <v/>
      </c>
      <c r="M346" s="246" t="str">
        <f ca="1">IF(MOD(ROW()-13,2)=0,IF(ISBLANK(OFFSET('12. SEGUIMIENTO 2027'!$Q$14,INT((ROW()-13)/2),0)),"",OFFSET('12. SEGUIMIENTO 2027'!$Q$14,INT((ROW()-13)/2),0)),IF(ISBLANK(OFFSET('9. METAS'!$X$20,INT((ROW()-14)/2),0)),"",OFFSET('9. METAS'!$X$20,INT((ROW()-14)/2),0)))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80" t="str">
        <f ca="1">IF(ISBLANK(OFFSET('9. METAS'!$L$20,INT((ROW()-13)/2),0)),"",OFFSET('9. METAS'!$L$20,INT((ROW()-13)/2),0))</f>
        <v/>
      </c>
      <c r="I347" s="1004"/>
      <c r="J347" s="244" t="str">
        <f ca="1">IF(MOD(ROW()-13,2)=0,IF(ISBLANK(OFFSET('12. SEGUIMIENTO 2027'!$N$14,INT((ROW()-13)/2),0)),"",OFFSET('12. SEGUIMIENTO 2027'!$N$14,INT((ROW()-13)/2),0)),IF(ISBLANK(OFFSET('9. METAS'!$U$20,INT((ROW()-14)/2),0)),"",OFFSET('9. METAS'!$U$20,INT((ROW()-14)/2),0)))</f>
        <v/>
      </c>
      <c r="K347" s="245" t="str">
        <f ca="1">IF(MOD(ROW()-13,2)=0,IF(ISBLANK(OFFSET('12. SEGUIMIENTO 2027'!$O$14,INT((ROW()-13)/2),0)),"",OFFSET('12. SEGUIMIENTO 2027'!$O$14,INT((ROW()-13)/2),0)),IF(ISBLANK(OFFSET('9. METAS'!$V$20,INT((ROW()-14)/2),0)),"",OFFSET('9. METAS'!$V$20,INT((ROW()-14)/2),0)))</f>
        <v/>
      </c>
      <c r="L347" s="245" t="str">
        <f ca="1">IF(MOD(ROW()-13,2)=0,IF(ISBLANK(OFFSET('12. SEGUIMIENTO 2027'!$P$14,INT((ROW()-13)/2),0)),"",OFFSET('12. SEGUIMIENTO 2027'!$P$14,INT((ROW()-13)/2),0)),IF(ISBLANK(OFFSET('9. METAS'!$W$20,INT((ROW()-14)/2),0)),"",OFFSET('9. METAS'!$W$20,INT((ROW()-14)/2),0)))</f>
        <v/>
      </c>
      <c r="M347" s="246" t="str">
        <f ca="1">IF(MOD(ROW()-13,2)=0,IF(ISBLANK(OFFSET('12. SEGUIMIENTO 2027'!$Q$14,INT((ROW()-13)/2),0)),"",OFFSET('12. SEGUIMIENTO 2027'!$Q$14,INT((ROW()-13)/2),0)),IF(ISBLANK(OFFSET('9. METAS'!$X$20,INT((ROW()-14)/2),0)),"",OFFSET('9. METAS'!$X$20,INT((ROW()-14)/2),0)))</f>
        <v/>
      </c>
      <c r="N347" s="1006" t="str">
        <f t="shared" ref="N347" ca="1" si="330">IFERROR(J347/J348,"ND")</f>
        <v>ND</v>
      </c>
      <c r="O347" s="1008" t="str">
        <f t="shared" ref="O347" ca="1" si="331">IFERROR(((J347+K347+L347)/H347),"ND")</f>
        <v>ND</v>
      </c>
      <c r="P347" s="1010"/>
    </row>
    <row r="348" spans="3:16">
      <c r="C348" s="1025"/>
      <c r="D348" s="1018"/>
      <c r="E348" s="1018"/>
      <c r="F348" s="1021"/>
      <c r="G348" s="1023"/>
      <c r="H348" s="1080"/>
      <c r="I348" s="1012"/>
      <c r="J348" s="244" t="str">
        <f ca="1">IF(MOD(ROW()-13,2)=0,IF(ISBLANK(OFFSET('12. SEGUIMIENTO 2027'!$N$14,INT((ROW()-13)/2),0)),"",OFFSET('12. SEGUIMIENTO 2027'!$N$14,INT((ROW()-13)/2),0)),IF(ISBLANK(OFFSET('9. METAS'!$U$20,INT((ROW()-14)/2),0)),"",OFFSET('9. METAS'!$U$20,INT((ROW()-14)/2),0)))</f>
        <v/>
      </c>
      <c r="K348" s="245" t="str">
        <f ca="1">IF(MOD(ROW()-13,2)=0,IF(ISBLANK(OFFSET('12. SEGUIMIENTO 2027'!$O$14,INT((ROW()-13)/2),0)),"",OFFSET('12. SEGUIMIENTO 2027'!$O$14,INT((ROW()-13)/2),0)),IF(ISBLANK(OFFSET('9. METAS'!$V$20,INT((ROW()-14)/2),0)),"",OFFSET('9. METAS'!$V$20,INT((ROW()-14)/2),0)))</f>
        <v/>
      </c>
      <c r="L348" s="245" t="str">
        <f ca="1">IF(MOD(ROW()-13,2)=0,IF(ISBLANK(OFFSET('12. SEGUIMIENTO 2027'!$P$14,INT((ROW()-13)/2),0)),"",OFFSET('12. SEGUIMIENTO 2027'!$P$14,INT((ROW()-13)/2),0)),IF(ISBLANK(OFFSET('9. METAS'!$W$20,INT((ROW()-14)/2),0)),"",OFFSET('9. METAS'!$W$20,INT((ROW()-14)/2),0)))</f>
        <v/>
      </c>
      <c r="M348" s="246" t="str">
        <f ca="1">IF(MOD(ROW()-13,2)=0,IF(ISBLANK(OFFSET('12. SEGUIMIENTO 2027'!$Q$14,INT((ROW()-13)/2),0)),"",OFFSET('12. SEGUIMIENTO 2027'!$Q$14,INT((ROW()-13)/2),0)),IF(ISBLANK(OFFSET('9. METAS'!$X$20,INT((ROW()-14)/2),0)),"",OFFSET('9. METAS'!$X$20,INT((ROW()-14)/2),0)))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80" t="str">
        <f ca="1">IF(ISBLANK(OFFSET('9. METAS'!$L$20,INT((ROW()-13)/2),0)),"",OFFSET('9. METAS'!$L$20,INT((ROW()-13)/2),0))</f>
        <v/>
      </c>
      <c r="I349" s="1004"/>
      <c r="J349" s="244" t="str">
        <f ca="1">IF(MOD(ROW()-13,2)=0,IF(ISBLANK(OFFSET('12. SEGUIMIENTO 2027'!$N$14,INT((ROW()-13)/2),0)),"",OFFSET('12. SEGUIMIENTO 2027'!$N$14,INT((ROW()-13)/2),0)),IF(ISBLANK(OFFSET('9. METAS'!$U$20,INT((ROW()-14)/2),0)),"",OFFSET('9. METAS'!$U$20,INT((ROW()-14)/2),0)))</f>
        <v/>
      </c>
      <c r="K349" s="245" t="str">
        <f ca="1">IF(MOD(ROW()-13,2)=0,IF(ISBLANK(OFFSET('12. SEGUIMIENTO 2027'!$O$14,INT((ROW()-13)/2),0)),"",OFFSET('12. SEGUIMIENTO 2027'!$O$14,INT((ROW()-13)/2),0)),IF(ISBLANK(OFFSET('9. METAS'!$V$20,INT((ROW()-14)/2),0)),"",OFFSET('9. METAS'!$V$20,INT((ROW()-14)/2),0)))</f>
        <v/>
      </c>
      <c r="L349" s="245" t="str">
        <f ca="1">IF(MOD(ROW()-13,2)=0,IF(ISBLANK(OFFSET('12. SEGUIMIENTO 2027'!$P$14,INT((ROW()-13)/2),0)),"",OFFSET('12. SEGUIMIENTO 2027'!$P$14,INT((ROW()-13)/2),0)),IF(ISBLANK(OFFSET('9. METAS'!$W$20,INT((ROW()-14)/2),0)),"",OFFSET('9. METAS'!$W$20,INT((ROW()-14)/2),0)))</f>
        <v/>
      </c>
      <c r="M349" s="246" t="str">
        <f ca="1">IF(MOD(ROW()-13,2)=0,IF(ISBLANK(OFFSET('12. SEGUIMIENTO 2027'!$Q$14,INT((ROW()-13)/2),0)),"",OFFSET('12. SEGUIMIENTO 2027'!$Q$14,INT((ROW()-13)/2),0)),IF(ISBLANK(OFFSET('9. METAS'!$X$20,INT((ROW()-14)/2),0)),"",OFFSET('9. METAS'!$X$20,INT((ROW()-14)/2),0)))</f>
        <v/>
      </c>
      <c r="N349" s="1006" t="str">
        <f t="shared" ref="N349" ca="1" si="332">IFERROR(J349/J350,"ND")</f>
        <v>ND</v>
      </c>
      <c r="O349" s="1008" t="str">
        <f t="shared" ref="O349" ca="1" si="333">IFERROR(((J349+K349+L349)/H349),"ND")</f>
        <v>ND</v>
      </c>
      <c r="P349" s="1010"/>
    </row>
    <row r="350" spans="3:16">
      <c r="C350" s="1025"/>
      <c r="D350" s="1018"/>
      <c r="E350" s="1018"/>
      <c r="F350" s="1021"/>
      <c r="G350" s="1023"/>
      <c r="H350" s="1080"/>
      <c r="I350" s="1012"/>
      <c r="J350" s="244" t="str">
        <f ca="1">IF(MOD(ROW()-13,2)=0,IF(ISBLANK(OFFSET('12. SEGUIMIENTO 2027'!$N$14,INT((ROW()-13)/2),0)),"",OFFSET('12. SEGUIMIENTO 2027'!$N$14,INT((ROW()-13)/2),0)),IF(ISBLANK(OFFSET('9. METAS'!$U$20,INT((ROW()-14)/2),0)),"",OFFSET('9. METAS'!$U$20,INT((ROW()-14)/2),0)))</f>
        <v/>
      </c>
      <c r="K350" s="245" t="str">
        <f ca="1">IF(MOD(ROW()-13,2)=0,IF(ISBLANK(OFFSET('12. SEGUIMIENTO 2027'!$O$14,INT((ROW()-13)/2),0)),"",OFFSET('12. SEGUIMIENTO 2027'!$O$14,INT((ROW()-13)/2),0)),IF(ISBLANK(OFFSET('9. METAS'!$V$20,INT((ROW()-14)/2),0)),"",OFFSET('9. METAS'!$V$20,INT((ROW()-14)/2),0)))</f>
        <v/>
      </c>
      <c r="L350" s="245" t="str">
        <f ca="1">IF(MOD(ROW()-13,2)=0,IF(ISBLANK(OFFSET('12. SEGUIMIENTO 2027'!$P$14,INT((ROW()-13)/2),0)),"",OFFSET('12. SEGUIMIENTO 2027'!$P$14,INT((ROW()-13)/2),0)),IF(ISBLANK(OFFSET('9. METAS'!$W$20,INT((ROW()-14)/2),0)),"",OFFSET('9. METAS'!$W$20,INT((ROW()-14)/2),0)))</f>
        <v/>
      </c>
      <c r="M350" s="246" t="str">
        <f ca="1">IF(MOD(ROW()-13,2)=0,IF(ISBLANK(OFFSET('12. SEGUIMIENTO 2027'!$Q$14,INT((ROW()-13)/2),0)),"",OFFSET('12. SEGUIMIENTO 2027'!$Q$14,INT((ROW()-13)/2),0)),IF(ISBLANK(OFFSET('9. METAS'!$X$20,INT((ROW()-14)/2),0)),"",OFFSET('9. METAS'!$X$20,INT((ROW()-14)/2),0)))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80" t="str">
        <f ca="1">IF(ISBLANK(OFFSET('9. METAS'!$L$20,INT((ROW()-13)/2),0)),"",OFFSET('9. METAS'!$L$20,INT((ROW()-13)/2),0))</f>
        <v/>
      </c>
      <c r="I351" s="1004"/>
      <c r="J351" s="244" t="str">
        <f ca="1">IF(MOD(ROW()-13,2)=0,IF(ISBLANK(OFFSET('12. SEGUIMIENTO 2027'!$N$14,INT((ROW()-13)/2),0)),"",OFFSET('12. SEGUIMIENTO 2027'!$N$14,INT((ROW()-13)/2),0)),IF(ISBLANK(OFFSET('9. METAS'!$U$20,INT((ROW()-14)/2),0)),"",OFFSET('9. METAS'!$U$20,INT((ROW()-14)/2),0)))</f>
        <v/>
      </c>
      <c r="K351" s="245" t="str">
        <f ca="1">IF(MOD(ROW()-13,2)=0,IF(ISBLANK(OFFSET('12. SEGUIMIENTO 2027'!$O$14,INT((ROW()-13)/2),0)),"",OFFSET('12. SEGUIMIENTO 2027'!$O$14,INT((ROW()-13)/2),0)),IF(ISBLANK(OFFSET('9. METAS'!$V$20,INT((ROW()-14)/2),0)),"",OFFSET('9. METAS'!$V$20,INT((ROW()-14)/2),0)))</f>
        <v/>
      </c>
      <c r="L351" s="245" t="str">
        <f ca="1">IF(MOD(ROW()-13,2)=0,IF(ISBLANK(OFFSET('12. SEGUIMIENTO 2027'!$P$14,INT((ROW()-13)/2),0)),"",OFFSET('12. SEGUIMIENTO 2027'!$P$14,INT((ROW()-13)/2),0)),IF(ISBLANK(OFFSET('9. METAS'!$W$20,INT((ROW()-14)/2),0)),"",OFFSET('9. METAS'!$W$20,INT((ROW()-14)/2),0)))</f>
        <v/>
      </c>
      <c r="M351" s="246" t="str">
        <f ca="1">IF(MOD(ROW()-13,2)=0,IF(ISBLANK(OFFSET('12. SEGUIMIENTO 2027'!$Q$14,INT((ROW()-13)/2),0)),"",OFFSET('12. SEGUIMIENTO 2027'!$Q$14,INT((ROW()-13)/2),0)),IF(ISBLANK(OFFSET('9. METAS'!$X$20,INT((ROW()-14)/2),0)),"",OFFSET('9. METAS'!$X$20,INT((ROW()-14)/2),0)))</f>
        <v/>
      </c>
      <c r="N351" s="1006" t="str">
        <f t="shared" ref="N351" ca="1" si="334">IFERROR(J351/J352,"ND")</f>
        <v>ND</v>
      </c>
      <c r="O351" s="1008" t="str">
        <f t="shared" ref="O351" ca="1" si="335">IFERROR(((J351+K351+L351)/H351),"ND")</f>
        <v>ND</v>
      </c>
      <c r="P351" s="1010"/>
    </row>
    <row r="352" spans="3:16">
      <c r="C352" s="1025"/>
      <c r="D352" s="1018"/>
      <c r="E352" s="1018"/>
      <c r="F352" s="1021"/>
      <c r="G352" s="1023"/>
      <c r="H352" s="1080"/>
      <c r="I352" s="1012"/>
      <c r="J352" s="244" t="str">
        <f ca="1">IF(MOD(ROW()-13,2)=0,IF(ISBLANK(OFFSET('12. SEGUIMIENTO 2027'!$N$14,INT((ROW()-13)/2),0)),"",OFFSET('12. SEGUIMIENTO 2027'!$N$14,INT((ROW()-13)/2),0)),IF(ISBLANK(OFFSET('9. METAS'!$U$20,INT((ROW()-14)/2),0)),"",OFFSET('9. METAS'!$U$20,INT((ROW()-14)/2),0)))</f>
        <v/>
      </c>
      <c r="K352" s="245" t="str">
        <f ca="1">IF(MOD(ROW()-13,2)=0,IF(ISBLANK(OFFSET('12. SEGUIMIENTO 2027'!$O$14,INT((ROW()-13)/2),0)),"",OFFSET('12. SEGUIMIENTO 2027'!$O$14,INT((ROW()-13)/2),0)),IF(ISBLANK(OFFSET('9. METAS'!$V$20,INT((ROW()-14)/2),0)),"",OFFSET('9. METAS'!$V$20,INT((ROW()-14)/2),0)))</f>
        <v/>
      </c>
      <c r="L352" s="245" t="str">
        <f ca="1">IF(MOD(ROW()-13,2)=0,IF(ISBLANK(OFFSET('12. SEGUIMIENTO 2027'!$P$14,INT((ROW()-13)/2),0)),"",OFFSET('12. SEGUIMIENTO 2027'!$P$14,INT((ROW()-13)/2),0)),IF(ISBLANK(OFFSET('9. METAS'!$W$20,INT((ROW()-14)/2),0)),"",OFFSET('9. METAS'!$W$20,INT((ROW()-14)/2),0)))</f>
        <v/>
      </c>
      <c r="M352" s="246" t="str">
        <f ca="1">IF(MOD(ROW()-13,2)=0,IF(ISBLANK(OFFSET('12. SEGUIMIENTO 2027'!$Q$14,INT((ROW()-13)/2),0)),"",OFFSET('12. SEGUIMIENTO 2027'!$Q$14,INT((ROW()-13)/2),0)),IF(ISBLANK(OFFSET('9. METAS'!$X$20,INT((ROW()-14)/2),0)),"",OFFSET('9. METAS'!$X$20,INT((ROW()-14)/2),0)))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80">
        <f ca="1">IF(ISBLANK(OFFSET('9. METAS'!$L$20,INT((ROW()-13)/2),0)),"",OFFSET('9. METAS'!$L$20,INT((ROW()-13)/2),0))</f>
        <v>100</v>
      </c>
      <c r="I353" s="1004"/>
      <c r="J353" s="244" t="str">
        <f ca="1">IF(MOD(ROW()-13,2)=0,IF(ISBLANK(OFFSET('12. SEGUIMIENTO 2027'!$N$14,INT((ROW()-13)/2),0)),"",OFFSET('12. SEGUIMIENTO 2027'!$N$14,INT((ROW()-13)/2),0)),IF(ISBLANK(OFFSET('9. METAS'!$U$20,INT((ROW()-14)/2),0)),"",OFFSET('9. METAS'!$U$20,INT((ROW()-14)/2),0)))</f>
        <v/>
      </c>
      <c r="K353" s="245" t="str">
        <f ca="1">IF(MOD(ROW()-13,2)=0,IF(ISBLANK(OFFSET('12. SEGUIMIENTO 2027'!$O$14,INT((ROW()-13)/2),0)),"",OFFSET('12. SEGUIMIENTO 2027'!$O$14,INT((ROW()-13)/2),0)),IF(ISBLANK(OFFSET('9. METAS'!$V$20,INT((ROW()-14)/2),0)),"",OFFSET('9. METAS'!$V$20,INT((ROW()-14)/2),0)))</f>
        <v/>
      </c>
      <c r="L353" s="245" t="str">
        <f ca="1">IF(MOD(ROW()-13,2)=0,IF(ISBLANK(OFFSET('12. SEGUIMIENTO 2027'!$P$14,INT((ROW()-13)/2),0)),"",OFFSET('12. SEGUIMIENTO 2027'!$P$14,INT((ROW()-13)/2),0)),IF(ISBLANK(OFFSET('9. METAS'!$W$20,INT((ROW()-14)/2),0)),"",OFFSET('9. METAS'!$W$20,INT((ROW()-14)/2),0)))</f>
        <v/>
      </c>
      <c r="M353" s="246" t="str">
        <f ca="1">IF(MOD(ROW()-13,2)=0,IF(ISBLANK(OFFSET('12. SEGUIMIENTO 2027'!$Q$14,INT((ROW()-13)/2),0)),"",OFFSET('12. SEGUIMIENTO 2027'!$Q$14,INT((ROW()-13)/2),0)),IF(ISBLANK(OFFSET('9. METAS'!$X$20,INT((ROW()-14)/2),0)),"",OFFSET('9. METAS'!$X$20,INT((ROW()-14)/2),0)))</f>
        <v/>
      </c>
      <c r="N353" s="1006" t="str">
        <f t="shared" ref="N353" ca="1" si="336">IFERROR(J353/J354,"ND")</f>
        <v>ND</v>
      </c>
      <c r="O353" s="1008" t="str">
        <f t="shared" ref="O353" ca="1" si="337">IFERROR(((J353+K353+L353)/H353),"ND")</f>
        <v>ND</v>
      </c>
      <c r="P353" s="1010"/>
    </row>
    <row r="354" spans="3:16">
      <c r="C354" s="1025"/>
      <c r="D354" s="1018"/>
      <c r="E354" s="1018"/>
      <c r="F354" s="1021"/>
      <c r="G354" s="1023"/>
      <c r="H354" s="1080"/>
      <c r="I354" s="1012"/>
      <c r="J354" s="244">
        <f ca="1">IF(MOD(ROW()-13,2)=0,IF(ISBLANK(OFFSET('12. SEGUIMIENTO 2027'!$N$14,INT((ROW()-13)/2),0)),"",OFFSET('12. SEGUIMIENTO 2027'!$N$14,INT((ROW()-13)/2),0)),IF(ISBLANK(OFFSET('9. METAS'!$U$20,INT((ROW()-14)/2),0)),"",OFFSET('9. METAS'!$U$20,INT((ROW()-14)/2),0)))</f>
        <v>25</v>
      </c>
      <c r="K354" s="245">
        <f ca="1">IF(MOD(ROW()-13,2)=0,IF(ISBLANK(OFFSET('12. SEGUIMIENTO 2027'!$O$14,INT((ROW()-13)/2),0)),"",OFFSET('12. SEGUIMIENTO 2027'!$O$14,INT((ROW()-13)/2),0)),IF(ISBLANK(OFFSET('9. METAS'!$V$20,INT((ROW()-14)/2),0)),"",OFFSET('9. METAS'!$V$20,INT((ROW()-14)/2),0)))</f>
        <v>25</v>
      </c>
      <c r="L354" s="245">
        <f ca="1">IF(MOD(ROW()-13,2)=0,IF(ISBLANK(OFFSET('12. SEGUIMIENTO 2027'!$P$14,INT((ROW()-13)/2),0)),"",OFFSET('12. SEGUIMIENTO 2027'!$P$14,INT((ROW()-13)/2),0)),IF(ISBLANK(OFFSET('9. METAS'!$W$20,INT((ROW()-14)/2),0)),"",OFFSET('9. METAS'!$W$20,INT((ROW()-14)/2),0)))</f>
        <v>25</v>
      </c>
      <c r="M354" s="246">
        <f ca="1">IF(MOD(ROW()-13,2)=0,IF(ISBLANK(OFFSET('12. SEGUIMIENTO 2027'!$Q$14,INT((ROW()-13)/2),0)),"",OFFSET('12. SEGUIMIENTO 2027'!$Q$14,INT((ROW()-13)/2),0)),IF(ISBLANK(OFFSET('9. METAS'!$X$20,INT((ROW()-14)/2),0)),"",OFFSET('9. METAS'!$X$20,INT((ROW()-14)/2),0)))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80">
        <f ca="1">IF(ISBLANK(OFFSET('9. METAS'!$L$20,INT((ROW()-13)/2),0)),"",OFFSET('9. METAS'!$L$20,INT((ROW()-13)/2),0))</f>
        <v>1</v>
      </c>
      <c r="I355" s="1004"/>
      <c r="J355" s="244" t="str">
        <f ca="1">IF(MOD(ROW()-13,2)=0,IF(ISBLANK(OFFSET('12. SEGUIMIENTO 2027'!$N$14,INT((ROW()-13)/2),0)),"",OFFSET('12. SEGUIMIENTO 2027'!$N$14,INT((ROW()-13)/2),0)),IF(ISBLANK(OFFSET('9. METAS'!$U$20,INT((ROW()-14)/2),0)),"",OFFSET('9. METAS'!$U$20,INT((ROW()-14)/2),0)))</f>
        <v/>
      </c>
      <c r="K355" s="245" t="str">
        <f ca="1">IF(MOD(ROW()-13,2)=0,IF(ISBLANK(OFFSET('12. SEGUIMIENTO 2027'!$O$14,INT((ROW()-13)/2),0)),"",OFFSET('12. SEGUIMIENTO 2027'!$O$14,INT((ROW()-13)/2),0)),IF(ISBLANK(OFFSET('9. METAS'!$V$20,INT((ROW()-14)/2),0)),"",OFFSET('9. METAS'!$V$20,INT((ROW()-14)/2),0)))</f>
        <v/>
      </c>
      <c r="L355" s="245" t="str">
        <f ca="1">IF(MOD(ROW()-13,2)=0,IF(ISBLANK(OFFSET('12. SEGUIMIENTO 2027'!$P$14,INT((ROW()-13)/2),0)),"",OFFSET('12. SEGUIMIENTO 2027'!$P$14,INT((ROW()-13)/2),0)),IF(ISBLANK(OFFSET('9. METAS'!$W$20,INT((ROW()-14)/2),0)),"",OFFSET('9. METAS'!$W$20,INT((ROW()-14)/2),0)))</f>
        <v/>
      </c>
      <c r="M355" s="246" t="str">
        <f ca="1">IF(MOD(ROW()-13,2)=0,IF(ISBLANK(OFFSET('12. SEGUIMIENTO 2027'!$Q$14,INT((ROW()-13)/2),0)),"",OFFSET('12. SEGUIMIENTO 2027'!$Q$14,INT((ROW()-13)/2),0)),IF(ISBLANK(OFFSET('9. METAS'!$X$20,INT((ROW()-14)/2),0)),"",OFFSET('9. METAS'!$X$20,INT((ROW()-14)/2),0)))</f>
        <v/>
      </c>
      <c r="N355" s="1006" t="str">
        <f t="shared" ref="N355" ca="1" si="338">IFERROR(J355/J356,"ND")</f>
        <v>ND</v>
      </c>
      <c r="O355" s="1008" t="str">
        <f t="shared" ref="O355" ca="1" si="339">IFERROR(((J355+K355+L355)/H355),"ND")</f>
        <v>ND</v>
      </c>
      <c r="P355" s="1010"/>
    </row>
    <row r="356" spans="3:16">
      <c r="C356" s="1025"/>
      <c r="D356" s="1018"/>
      <c r="E356" s="1018"/>
      <c r="F356" s="1021"/>
      <c r="G356" s="1023"/>
      <c r="H356" s="1080"/>
      <c r="I356" s="1012"/>
      <c r="J356" s="244">
        <f ca="1">IF(MOD(ROW()-13,2)=0,IF(ISBLANK(OFFSET('12. SEGUIMIENTO 2027'!$N$14,INT((ROW()-13)/2),0)),"",OFFSET('12. SEGUIMIENTO 2027'!$N$14,INT((ROW()-13)/2),0)),IF(ISBLANK(OFFSET('9. METAS'!$U$20,INT((ROW()-14)/2),0)),"",OFFSET('9. METAS'!$U$20,INT((ROW()-14)/2),0)))</f>
        <v>0</v>
      </c>
      <c r="K356" s="245">
        <f ca="1">IF(MOD(ROW()-13,2)=0,IF(ISBLANK(OFFSET('12. SEGUIMIENTO 2027'!$O$14,INT((ROW()-13)/2),0)),"",OFFSET('12. SEGUIMIENTO 2027'!$O$14,INT((ROW()-13)/2),0)),IF(ISBLANK(OFFSET('9. METAS'!$V$20,INT((ROW()-14)/2),0)),"",OFFSET('9. METAS'!$V$20,INT((ROW()-14)/2),0)))</f>
        <v>1</v>
      </c>
      <c r="L356" s="245">
        <f ca="1">IF(MOD(ROW()-13,2)=0,IF(ISBLANK(OFFSET('12. SEGUIMIENTO 2027'!$P$14,INT((ROW()-13)/2),0)),"",OFFSET('12. SEGUIMIENTO 2027'!$P$14,INT((ROW()-13)/2),0)),IF(ISBLANK(OFFSET('9. METAS'!$W$20,INT((ROW()-14)/2),0)),"",OFFSET('9. METAS'!$W$20,INT((ROW()-14)/2),0)))</f>
        <v>0</v>
      </c>
      <c r="M356" s="246">
        <f ca="1">IF(MOD(ROW()-13,2)=0,IF(ISBLANK(OFFSET('12. SEGUIMIENTO 2027'!$Q$14,INT((ROW()-13)/2),0)),"",OFFSET('12. SEGUIMIENTO 2027'!$Q$14,INT((ROW()-13)/2),0)),IF(ISBLANK(OFFSET('9. METAS'!$X$20,INT((ROW()-14)/2),0)),"",OFFSET('9. METAS'!$X$20,INT((ROW()-14)/2),0)))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80">
        <f ca="1">IF(ISBLANK(OFFSET('9. METAS'!$L$20,INT((ROW()-13)/2),0)),"",OFFSET('9. METAS'!$L$20,INT((ROW()-13)/2),0))</f>
        <v>2</v>
      </c>
      <c r="I357" s="1004"/>
      <c r="J357" s="244" t="str">
        <f ca="1">IF(MOD(ROW()-13,2)=0,IF(ISBLANK(OFFSET('12. SEGUIMIENTO 2027'!$N$14,INT((ROW()-13)/2),0)),"",OFFSET('12. SEGUIMIENTO 2027'!$N$14,INT((ROW()-13)/2),0)),IF(ISBLANK(OFFSET('9. METAS'!$U$20,INT((ROW()-14)/2),0)),"",OFFSET('9. METAS'!$U$20,INT((ROW()-14)/2),0)))</f>
        <v/>
      </c>
      <c r="K357" s="245" t="str">
        <f ca="1">IF(MOD(ROW()-13,2)=0,IF(ISBLANK(OFFSET('12. SEGUIMIENTO 2027'!$O$14,INT((ROW()-13)/2),0)),"",OFFSET('12. SEGUIMIENTO 2027'!$O$14,INT((ROW()-13)/2),0)),IF(ISBLANK(OFFSET('9. METAS'!$V$20,INT((ROW()-14)/2),0)),"",OFFSET('9. METAS'!$V$20,INT((ROW()-14)/2),0)))</f>
        <v/>
      </c>
      <c r="L357" s="245" t="str">
        <f ca="1">IF(MOD(ROW()-13,2)=0,IF(ISBLANK(OFFSET('12. SEGUIMIENTO 2027'!$P$14,INT((ROW()-13)/2),0)),"",OFFSET('12. SEGUIMIENTO 2027'!$P$14,INT((ROW()-13)/2),0)),IF(ISBLANK(OFFSET('9. METAS'!$W$20,INT((ROW()-14)/2),0)),"",OFFSET('9. METAS'!$W$20,INT((ROW()-14)/2),0)))</f>
        <v/>
      </c>
      <c r="M357" s="246" t="str">
        <f ca="1">IF(MOD(ROW()-13,2)=0,IF(ISBLANK(OFFSET('12. SEGUIMIENTO 2027'!$Q$14,INT((ROW()-13)/2),0)),"",OFFSET('12. SEGUIMIENTO 2027'!$Q$14,INT((ROW()-13)/2),0)),IF(ISBLANK(OFFSET('9. METAS'!$X$20,INT((ROW()-14)/2),0)),"",OFFSET('9. METAS'!$X$20,INT((ROW()-14)/2),0)))</f>
        <v/>
      </c>
      <c r="N357" s="1006" t="str">
        <f t="shared" ref="N357" ca="1" si="340">IFERROR(J357/J358,"ND")</f>
        <v>ND</v>
      </c>
      <c r="O357" s="1008" t="str">
        <f t="shared" ref="O357" ca="1" si="341">IFERROR(((J357+K357+L357)/H357),"ND")</f>
        <v>ND</v>
      </c>
      <c r="P357" s="1010"/>
    </row>
    <row r="358" spans="3:16">
      <c r="C358" s="1025"/>
      <c r="D358" s="1018"/>
      <c r="E358" s="1018"/>
      <c r="F358" s="1021"/>
      <c r="G358" s="1023"/>
      <c r="H358" s="1080"/>
      <c r="I358" s="1012"/>
      <c r="J358" s="244">
        <f ca="1">IF(MOD(ROW()-13,2)=0,IF(ISBLANK(OFFSET('12. SEGUIMIENTO 2027'!$N$14,INT((ROW()-13)/2),0)),"",OFFSET('12. SEGUIMIENTO 2027'!$N$14,INT((ROW()-13)/2),0)),IF(ISBLANK(OFFSET('9. METAS'!$U$20,INT((ROW()-14)/2),0)),"",OFFSET('9. METAS'!$U$20,INT((ROW()-14)/2),0)))</f>
        <v>0</v>
      </c>
      <c r="K358" s="245">
        <f ca="1">IF(MOD(ROW()-13,2)=0,IF(ISBLANK(OFFSET('12. SEGUIMIENTO 2027'!$O$14,INT((ROW()-13)/2),0)),"",OFFSET('12. SEGUIMIENTO 2027'!$O$14,INT((ROW()-13)/2),0)),IF(ISBLANK(OFFSET('9. METAS'!$V$20,INT((ROW()-14)/2),0)),"",OFFSET('9. METAS'!$V$20,INT((ROW()-14)/2),0)))</f>
        <v>0</v>
      </c>
      <c r="L358" s="245">
        <f ca="1">IF(MOD(ROW()-13,2)=0,IF(ISBLANK(OFFSET('12. SEGUIMIENTO 2027'!$P$14,INT((ROW()-13)/2),0)),"",OFFSET('12. SEGUIMIENTO 2027'!$P$14,INT((ROW()-13)/2),0)),IF(ISBLANK(OFFSET('9. METAS'!$W$20,INT((ROW()-14)/2),0)),"",OFFSET('9. METAS'!$W$20,INT((ROW()-14)/2),0)))</f>
        <v>0</v>
      </c>
      <c r="M358" s="246">
        <f ca="1">IF(MOD(ROW()-13,2)=0,IF(ISBLANK(OFFSET('12. SEGUIMIENTO 2027'!$Q$14,INT((ROW()-13)/2),0)),"",OFFSET('12. SEGUIMIENTO 2027'!$Q$14,INT((ROW()-13)/2),0)),IF(ISBLANK(OFFSET('9. METAS'!$X$20,INT((ROW()-14)/2),0)),"",OFFSET('9. METAS'!$X$20,INT((ROW()-14)/2),0)))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80">
        <f ca="1">IF(ISBLANK(OFFSET('9. METAS'!$L$20,INT((ROW()-13)/2),0)),"",OFFSET('9. METAS'!$L$20,INT((ROW()-13)/2),0))</f>
        <v>2</v>
      </c>
      <c r="I359" s="1004"/>
      <c r="J359" s="244" t="str">
        <f ca="1">IF(MOD(ROW()-13,2)=0,IF(ISBLANK(OFFSET('12. SEGUIMIENTO 2027'!$N$14,INT((ROW()-13)/2),0)),"",OFFSET('12. SEGUIMIENTO 2027'!$N$14,INT((ROW()-13)/2),0)),IF(ISBLANK(OFFSET('9. METAS'!$U$20,INT((ROW()-14)/2),0)),"",OFFSET('9. METAS'!$U$20,INT((ROW()-14)/2),0)))</f>
        <v/>
      </c>
      <c r="K359" s="245" t="str">
        <f ca="1">IF(MOD(ROW()-13,2)=0,IF(ISBLANK(OFFSET('12. SEGUIMIENTO 2027'!$O$14,INT((ROW()-13)/2),0)),"",OFFSET('12. SEGUIMIENTO 2027'!$O$14,INT((ROW()-13)/2),0)),IF(ISBLANK(OFFSET('9. METAS'!$V$20,INT((ROW()-14)/2),0)),"",OFFSET('9. METAS'!$V$20,INT((ROW()-14)/2),0)))</f>
        <v/>
      </c>
      <c r="L359" s="245" t="str">
        <f ca="1">IF(MOD(ROW()-13,2)=0,IF(ISBLANK(OFFSET('12. SEGUIMIENTO 2027'!$P$14,INT((ROW()-13)/2),0)),"",OFFSET('12. SEGUIMIENTO 2027'!$P$14,INT((ROW()-13)/2),0)),IF(ISBLANK(OFFSET('9. METAS'!$W$20,INT((ROW()-14)/2),0)),"",OFFSET('9. METAS'!$W$20,INT((ROW()-14)/2),0)))</f>
        <v/>
      </c>
      <c r="M359" s="246" t="str">
        <f ca="1">IF(MOD(ROW()-13,2)=0,IF(ISBLANK(OFFSET('12. SEGUIMIENTO 2027'!$Q$14,INT((ROW()-13)/2),0)),"",OFFSET('12. SEGUIMIENTO 2027'!$Q$14,INT((ROW()-13)/2),0)),IF(ISBLANK(OFFSET('9. METAS'!$X$20,INT((ROW()-14)/2),0)),"",OFFSET('9. METAS'!$X$20,INT((ROW()-14)/2),0)))</f>
        <v/>
      </c>
      <c r="N359" s="1006" t="str">
        <f t="shared" ref="N359" ca="1" si="342">IFERROR(J359/J360,"ND")</f>
        <v>ND</v>
      </c>
      <c r="O359" s="1008" t="str">
        <f t="shared" ref="O359" ca="1" si="343">IFERROR(((J359+K359+L359)/H359),"ND")</f>
        <v>ND</v>
      </c>
      <c r="P359" s="1010"/>
    </row>
    <row r="360" spans="3:16">
      <c r="C360" s="1025"/>
      <c r="D360" s="1018"/>
      <c r="E360" s="1018"/>
      <c r="F360" s="1021"/>
      <c r="G360" s="1023"/>
      <c r="H360" s="1080"/>
      <c r="I360" s="1012"/>
      <c r="J360" s="244">
        <f ca="1">IF(MOD(ROW()-13,2)=0,IF(ISBLANK(OFFSET('12. SEGUIMIENTO 2027'!$N$14,INT((ROW()-13)/2),0)),"",OFFSET('12. SEGUIMIENTO 2027'!$N$14,INT((ROW()-13)/2),0)),IF(ISBLANK(OFFSET('9. METAS'!$U$20,INT((ROW()-14)/2),0)),"",OFFSET('9. METAS'!$U$20,INT((ROW()-14)/2),0)))</f>
        <v>1</v>
      </c>
      <c r="K360" s="245">
        <f ca="1">IF(MOD(ROW()-13,2)=0,IF(ISBLANK(OFFSET('12. SEGUIMIENTO 2027'!$O$14,INT((ROW()-13)/2),0)),"",OFFSET('12. SEGUIMIENTO 2027'!$O$14,INT((ROW()-13)/2),0)),IF(ISBLANK(OFFSET('9. METAS'!$V$20,INT((ROW()-14)/2),0)),"",OFFSET('9. METAS'!$V$20,INT((ROW()-14)/2),0)))</f>
        <v>1</v>
      </c>
      <c r="L360" s="245">
        <f ca="1">IF(MOD(ROW()-13,2)=0,IF(ISBLANK(OFFSET('12. SEGUIMIENTO 2027'!$P$14,INT((ROW()-13)/2),0)),"",OFFSET('12. SEGUIMIENTO 2027'!$P$14,INT((ROW()-13)/2),0)),IF(ISBLANK(OFFSET('9. METAS'!$W$20,INT((ROW()-14)/2),0)),"",OFFSET('9. METAS'!$W$20,INT((ROW()-14)/2),0)))</f>
        <v>0</v>
      </c>
      <c r="M360" s="246">
        <f ca="1">IF(MOD(ROW()-13,2)=0,IF(ISBLANK(OFFSET('12. SEGUIMIENTO 2027'!$Q$14,INT((ROW()-13)/2),0)),"",OFFSET('12. SEGUIMIENTO 2027'!$Q$14,INT((ROW()-13)/2),0)),IF(ISBLANK(OFFSET('9. METAS'!$X$20,INT((ROW()-14)/2),0)),"",OFFSET('9. METAS'!$X$20,INT((ROW()-14)/2),0)))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80" t="str">
        <f ca="1">IF(ISBLANK(OFFSET('9. METAS'!$L$20,INT((ROW()-13)/2),0)),"",OFFSET('9. METAS'!$L$20,INT((ROW()-13)/2),0))</f>
        <v/>
      </c>
      <c r="I361" s="1004"/>
      <c r="J361" s="244" t="str">
        <f ca="1">IF(MOD(ROW()-13,2)=0,IF(ISBLANK(OFFSET('12. SEGUIMIENTO 2027'!$N$14,INT((ROW()-13)/2),0)),"",OFFSET('12. SEGUIMIENTO 2027'!$N$14,INT((ROW()-13)/2),0)),IF(ISBLANK(OFFSET('9. METAS'!$U$20,INT((ROW()-14)/2),0)),"",OFFSET('9. METAS'!$U$20,INT((ROW()-14)/2),0)))</f>
        <v/>
      </c>
      <c r="K361" s="245" t="str">
        <f ca="1">IF(MOD(ROW()-13,2)=0,IF(ISBLANK(OFFSET('12. SEGUIMIENTO 2027'!$O$14,INT((ROW()-13)/2),0)),"",OFFSET('12. SEGUIMIENTO 2027'!$O$14,INT((ROW()-13)/2),0)),IF(ISBLANK(OFFSET('9. METAS'!$V$20,INT((ROW()-14)/2),0)),"",OFFSET('9. METAS'!$V$20,INT((ROW()-14)/2),0)))</f>
        <v/>
      </c>
      <c r="L361" s="245" t="str">
        <f ca="1">IF(MOD(ROW()-13,2)=0,IF(ISBLANK(OFFSET('12. SEGUIMIENTO 2027'!$P$14,INT((ROW()-13)/2),0)),"",OFFSET('12. SEGUIMIENTO 2027'!$P$14,INT((ROW()-13)/2),0)),IF(ISBLANK(OFFSET('9. METAS'!$W$20,INT((ROW()-14)/2),0)),"",OFFSET('9. METAS'!$W$20,INT((ROW()-14)/2),0)))</f>
        <v/>
      </c>
      <c r="M361" s="246" t="str">
        <f ca="1">IF(MOD(ROW()-13,2)=0,IF(ISBLANK(OFFSET('12. SEGUIMIENTO 2027'!$Q$14,INT((ROW()-13)/2),0)),"",OFFSET('12. SEGUIMIENTO 2027'!$Q$14,INT((ROW()-13)/2),0)),IF(ISBLANK(OFFSET('9. METAS'!$X$20,INT((ROW()-14)/2),0)),"",OFFSET('9. METAS'!$X$20,INT((ROW()-14)/2),0)))</f>
        <v/>
      </c>
      <c r="N361" s="1006" t="str">
        <f t="shared" ref="N361" ca="1" si="344">IFERROR(J361/J362,"ND")</f>
        <v>ND</v>
      </c>
      <c r="O361" s="1008" t="str">
        <f t="shared" ref="O361" ca="1" si="345">IFERROR(((J361+K361+L361)/H361),"ND")</f>
        <v>ND</v>
      </c>
      <c r="P361" s="1010"/>
    </row>
    <row r="362" spans="3:16">
      <c r="C362" s="1025"/>
      <c r="D362" s="1018"/>
      <c r="E362" s="1018"/>
      <c r="F362" s="1021"/>
      <c r="G362" s="1023"/>
      <c r="H362" s="1080"/>
      <c r="I362" s="1012"/>
      <c r="J362" s="244" t="str">
        <f ca="1">IF(MOD(ROW()-13,2)=0,IF(ISBLANK(OFFSET('12. SEGUIMIENTO 2027'!$N$14,INT((ROW()-13)/2),0)),"",OFFSET('12. SEGUIMIENTO 2027'!$N$14,INT((ROW()-13)/2),0)),IF(ISBLANK(OFFSET('9. METAS'!$U$20,INT((ROW()-14)/2),0)),"",OFFSET('9. METAS'!$U$20,INT((ROW()-14)/2),0)))</f>
        <v/>
      </c>
      <c r="K362" s="245" t="str">
        <f ca="1">IF(MOD(ROW()-13,2)=0,IF(ISBLANK(OFFSET('12. SEGUIMIENTO 2027'!$O$14,INT((ROW()-13)/2),0)),"",OFFSET('12. SEGUIMIENTO 2027'!$O$14,INT((ROW()-13)/2),0)),IF(ISBLANK(OFFSET('9. METAS'!$V$20,INT((ROW()-14)/2),0)),"",OFFSET('9. METAS'!$V$20,INT((ROW()-14)/2),0)))</f>
        <v/>
      </c>
      <c r="L362" s="245" t="str">
        <f ca="1">IF(MOD(ROW()-13,2)=0,IF(ISBLANK(OFFSET('12. SEGUIMIENTO 2027'!$P$14,INT((ROW()-13)/2),0)),"",OFFSET('12. SEGUIMIENTO 2027'!$P$14,INT((ROW()-13)/2),0)),IF(ISBLANK(OFFSET('9. METAS'!$W$20,INT((ROW()-14)/2),0)),"",OFFSET('9. METAS'!$W$20,INT((ROW()-14)/2),0)))</f>
        <v/>
      </c>
      <c r="M362" s="246" t="str">
        <f ca="1">IF(MOD(ROW()-13,2)=0,IF(ISBLANK(OFFSET('12. SEGUIMIENTO 2027'!$Q$14,INT((ROW()-13)/2),0)),"",OFFSET('12. SEGUIMIENTO 2027'!$Q$14,INT((ROW()-13)/2),0)),IF(ISBLANK(OFFSET('9. METAS'!$X$20,INT((ROW()-14)/2),0)),"",OFFSET('9. METAS'!$X$20,INT((ROW()-14)/2),0)))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80" t="str">
        <f ca="1">IF(ISBLANK(OFFSET('9. METAS'!$L$20,INT((ROW()-13)/2),0)),"",OFFSET('9. METAS'!$L$20,INT((ROW()-13)/2),0))</f>
        <v/>
      </c>
      <c r="I363" s="1004"/>
      <c r="J363" s="244" t="str">
        <f ca="1">IF(MOD(ROW()-13,2)=0,IF(ISBLANK(OFFSET('12. SEGUIMIENTO 2027'!$N$14,INT((ROW()-13)/2),0)),"",OFFSET('12. SEGUIMIENTO 2027'!$N$14,INT((ROW()-13)/2),0)),IF(ISBLANK(OFFSET('9. METAS'!$U$20,INT((ROW()-14)/2),0)),"",OFFSET('9. METAS'!$U$20,INT((ROW()-14)/2),0)))</f>
        <v/>
      </c>
      <c r="K363" s="245" t="str">
        <f ca="1">IF(MOD(ROW()-13,2)=0,IF(ISBLANK(OFFSET('12. SEGUIMIENTO 2027'!$O$14,INT((ROW()-13)/2),0)),"",OFFSET('12. SEGUIMIENTO 2027'!$O$14,INT((ROW()-13)/2),0)),IF(ISBLANK(OFFSET('9. METAS'!$V$20,INT((ROW()-14)/2),0)),"",OFFSET('9. METAS'!$V$20,INT((ROW()-14)/2),0)))</f>
        <v/>
      </c>
      <c r="L363" s="245" t="str">
        <f ca="1">IF(MOD(ROW()-13,2)=0,IF(ISBLANK(OFFSET('12. SEGUIMIENTO 2027'!$P$14,INT((ROW()-13)/2),0)),"",OFFSET('12. SEGUIMIENTO 2027'!$P$14,INT((ROW()-13)/2),0)),IF(ISBLANK(OFFSET('9. METAS'!$W$20,INT((ROW()-14)/2),0)),"",OFFSET('9. METAS'!$W$20,INT((ROW()-14)/2),0)))</f>
        <v/>
      </c>
      <c r="M363" s="246" t="str">
        <f ca="1">IF(MOD(ROW()-13,2)=0,IF(ISBLANK(OFFSET('12. SEGUIMIENTO 2027'!$Q$14,INT((ROW()-13)/2),0)),"",OFFSET('12. SEGUIMIENTO 2027'!$Q$14,INT((ROW()-13)/2),0)),IF(ISBLANK(OFFSET('9. METAS'!$X$20,INT((ROW()-14)/2),0)),"",OFFSET('9. METAS'!$X$20,INT((ROW()-14)/2),0)))</f>
        <v/>
      </c>
      <c r="N363" s="1006" t="str">
        <f t="shared" ref="N363" ca="1" si="346">IFERROR(J363/J364,"ND")</f>
        <v>ND</v>
      </c>
      <c r="O363" s="1008" t="str">
        <f t="shared" ref="O363" ca="1" si="347">IFERROR(((J363+K363+L363)/H363),"ND")</f>
        <v>ND</v>
      </c>
      <c r="P363" s="1010"/>
    </row>
    <row r="364" spans="3:16">
      <c r="C364" s="1025"/>
      <c r="D364" s="1018"/>
      <c r="E364" s="1018"/>
      <c r="F364" s="1021"/>
      <c r="G364" s="1023"/>
      <c r="H364" s="1080"/>
      <c r="I364" s="1012"/>
      <c r="J364" s="244" t="str">
        <f ca="1">IF(MOD(ROW()-13,2)=0,IF(ISBLANK(OFFSET('12. SEGUIMIENTO 2027'!$N$14,INT((ROW()-13)/2),0)),"",OFFSET('12. SEGUIMIENTO 2027'!$N$14,INT((ROW()-13)/2),0)),IF(ISBLANK(OFFSET('9. METAS'!$U$20,INT((ROW()-14)/2),0)),"",OFFSET('9. METAS'!$U$20,INT((ROW()-14)/2),0)))</f>
        <v/>
      </c>
      <c r="K364" s="245" t="str">
        <f ca="1">IF(MOD(ROW()-13,2)=0,IF(ISBLANK(OFFSET('12. SEGUIMIENTO 2027'!$O$14,INT((ROW()-13)/2),0)),"",OFFSET('12. SEGUIMIENTO 2027'!$O$14,INT((ROW()-13)/2),0)),IF(ISBLANK(OFFSET('9. METAS'!$V$20,INT((ROW()-14)/2),0)),"",OFFSET('9. METAS'!$V$20,INT((ROW()-14)/2),0)))</f>
        <v/>
      </c>
      <c r="L364" s="245" t="str">
        <f ca="1">IF(MOD(ROW()-13,2)=0,IF(ISBLANK(OFFSET('12. SEGUIMIENTO 2027'!$P$14,INT((ROW()-13)/2),0)),"",OFFSET('12. SEGUIMIENTO 2027'!$P$14,INT((ROW()-13)/2),0)),IF(ISBLANK(OFFSET('9. METAS'!$W$20,INT((ROW()-14)/2),0)),"",OFFSET('9. METAS'!$W$20,INT((ROW()-14)/2),0)))</f>
        <v/>
      </c>
      <c r="M364" s="246" t="str">
        <f ca="1">IF(MOD(ROW()-13,2)=0,IF(ISBLANK(OFFSET('12. SEGUIMIENTO 2027'!$Q$14,INT((ROW()-13)/2),0)),"",OFFSET('12. SEGUIMIENTO 2027'!$Q$14,INT((ROW()-13)/2),0)),IF(ISBLANK(OFFSET('9. METAS'!$X$20,INT((ROW()-14)/2),0)),"",OFFSET('9. METAS'!$X$20,INT((ROW()-14)/2),0)))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80">
        <f ca="1">IF(ISBLANK(OFFSET('9. METAS'!$L$20,INT((ROW()-13)/2),0)),"",OFFSET('9. METAS'!$L$20,INT((ROW()-13)/2),0))</f>
        <v>100</v>
      </c>
      <c r="I365" s="1004"/>
      <c r="J365" s="244" t="str">
        <f ca="1">IF(MOD(ROW()-13,2)=0,IF(ISBLANK(OFFSET('12. SEGUIMIENTO 2027'!$N$14,INT((ROW()-13)/2),0)),"",OFFSET('12. SEGUIMIENTO 2027'!$N$14,INT((ROW()-13)/2),0)),IF(ISBLANK(OFFSET('9. METAS'!$U$20,INT((ROW()-14)/2),0)),"",OFFSET('9. METAS'!$U$20,INT((ROW()-14)/2),0)))</f>
        <v/>
      </c>
      <c r="K365" s="245" t="str">
        <f ca="1">IF(MOD(ROW()-13,2)=0,IF(ISBLANK(OFFSET('12. SEGUIMIENTO 2027'!$O$14,INT((ROW()-13)/2),0)),"",OFFSET('12. SEGUIMIENTO 2027'!$O$14,INT((ROW()-13)/2),0)),IF(ISBLANK(OFFSET('9. METAS'!$V$20,INT((ROW()-14)/2),0)),"",OFFSET('9. METAS'!$V$20,INT((ROW()-14)/2),0)))</f>
        <v/>
      </c>
      <c r="L365" s="245" t="str">
        <f ca="1">IF(MOD(ROW()-13,2)=0,IF(ISBLANK(OFFSET('12. SEGUIMIENTO 2027'!$P$14,INT((ROW()-13)/2),0)),"",OFFSET('12. SEGUIMIENTO 2027'!$P$14,INT((ROW()-13)/2),0)),IF(ISBLANK(OFFSET('9. METAS'!$W$20,INT((ROW()-14)/2),0)),"",OFFSET('9. METAS'!$W$20,INT((ROW()-14)/2),0)))</f>
        <v/>
      </c>
      <c r="M365" s="246" t="str">
        <f ca="1">IF(MOD(ROW()-13,2)=0,IF(ISBLANK(OFFSET('12. SEGUIMIENTO 2027'!$Q$14,INT((ROW()-13)/2),0)),"",OFFSET('12. SEGUIMIENTO 2027'!$Q$14,INT((ROW()-13)/2),0)),IF(ISBLANK(OFFSET('9. METAS'!$X$20,INT((ROW()-14)/2),0)),"",OFFSET('9. METAS'!$X$20,INT((ROW()-14)/2),0)))</f>
        <v/>
      </c>
      <c r="N365" s="1006" t="str">
        <f t="shared" ref="N365" ca="1" si="348">IFERROR(J365/J366,"ND")</f>
        <v>ND</v>
      </c>
      <c r="O365" s="1008" t="str">
        <f t="shared" ref="O365" ca="1" si="349">IFERROR(((J365+K365+L365)/H365),"ND")</f>
        <v>ND</v>
      </c>
      <c r="P365" s="1010"/>
    </row>
    <row r="366" spans="3:16">
      <c r="C366" s="1025"/>
      <c r="D366" s="1018"/>
      <c r="E366" s="1018"/>
      <c r="F366" s="1021"/>
      <c r="G366" s="1023"/>
      <c r="H366" s="1080"/>
      <c r="I366" s="1012"/>
      <c r="J366" s="244">
        <f ca="1">IF(MOD(ROW()-13,2)=0,IF(ISBLANK(OFFSET('12. SEGUIMIENTO 2027'!$N$14,INT((ROW()-13)/2),0)),"",OFFSET('12. SEGUIMIENTO 2027'!$N$14,INT((ROW()-13)/2),0)),IF(ISBLANK(OFFSET('9. METAS'!$U$20,INT((ROW()-14)/2),0)),"",OFFSET('9. METAS'!$U$20,INT((ROW()-14)/2),0)))</f>
        <v>25</v>
      </c>
      <c r="K366" s="245">
        <f ca="1">IF(MOD(ROW()-13,2)=0,IF(ISBLANK(OFFSET('12. SEGUIMIENTO 2027'!$O$14,INT((ROW()-13)/2),0)),"",OFFSET('12. SEGUIMIENTO 2027'!$O$14,INT((ROW()-13)/2),0)),IF(ISBLANK(OFFSET('9. METAS'!$V$20,INT((ROW()-14)/2),0)),"",OFFSET('9. METAS'!$V$20,INT((ROW()-14)/2),0)))</f>
        <v>25</v>
      </c>
      <c r="L366" s="245">
        <f ca="1">IF(MOD(ROW()-13,2)=0,IF(ISBLANK(OFFSET('12. SEGUIMIENTO 2027'!$P$14,INT((ROW()-13)/2),0)),"",OFFSET('12. SEGUIMIENTO 2027'!$P$14,INT((ROW()-13)/2),0)),IF(ISBLANK(OFFSET('9. METAS'!$W$20,INT((ROW()-14)/2),0)),"",OFFSET('9. METAS'!$W$20,INT((ROW()-14)/2),0)))</f>
        <v>25</v>
      </c>
      <c r="M366" s="246">
        <f ca="1">IF(MOD(ROW()-13,2)=0,IF(ISBLANK(OFFSET('12. SEGUIMIENTO 2027'!$Q$14,INT((ROW()-13)/2),0)),"",OFFSET('12. SEGUIMIENTO 2027'!$Q$14,INT((ROW()-13)/2),0)),IF(ISBLANK(OFFSET('9. METAS'!$X$20,INT((ROW()-14)/2),0)),"",OFFSET('9. METAS'!$X$20,INT((ROW()-14)/2),0)))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80">
        <f ca="1">IF(ISBLANK(OFFSET('9. METAS'!$L$20,INT((ROW()-13)/2),0)),"",OFFSET('9. METAS'!$L$20,INT((ROW()-13)/2),0))</f>
        <v>6980</v>
      </c>
      <c r="I367" s="1004"/>
      <c r="J367" s="244" t="str">
        <f ca="1">IF(MOD(ROW()-13,2)=0,IF(ISBLANK(OFFSET('12. SEGUIMIENTO 2027'!$N$14,INT((ROW()-13)/2),0)),"",OFFSET('12. SEGUIMIENTO 2027'!$N$14,INT((ROW()-13)/2),0)),IF(ISBLANK(OFFSET('9. METAS'!$U$20,INT((ROW()-14)/2),0)),"",OFFSET('9. METAS'!$U$20,INT((ROW()-14)/2),0)))</f>
        <v/>
      </c>
      <c r="K367" s="245" t="str">
        <f ca="1">IF(MOD(ROW()-13,2)=0,IF(ISBLANK(OFFSET('12. SEGUIMIENTO 2027'!$O$14,INT((ROW()-13)/2),0)),"",OFFSET('12. SEGUIMIENTO 2027'!$O$14,INT((ROW()-13)/2),0)),IF(ISBLANK(OFFSET('9. METAS'!$V$20,INT((ROW()-14)/2),0)),"",OFFSET('9. METAS'!$V$20,INT((ROW()-14)/2),0)))</f>
        <v/>
      </c>
      <c r="L367" s="245" t="str">
        <f ca="1">IF(MOD(ROW()-13,2)=0,IF(ISBLANK(OFFSET('12. SEGUIMIENTO 2027'!$P$14,INT((ROW()-13)/2),0)),"",OFFSET('12. SEGUIMIENTO 2027'!$P$14,INT((ROW()-13)/2),0)),IF(ISBLANK(OFFSET('9. METAS'!$W$20,INT((ROW()-14)/2),0)),"",OFFSET('9. METAS'!$W$20,INT((ROW()-14)/2),0)))</f>
        <v/>
      </c>
      <c r="M367" s="246" t="str">
        <f ca="1">IF(MOD(ROW()-13,2)=0,IF(ISBLANK(OFFSET('12. SEGUIMIENTO 2027'!$Q$14,INT((ROW()-13)/2),0)),"",OFFSET('12. SEGUIMIENTO 2027'!$Q$14,INT((ROW()-13)/2),0)),IF(ISBLANK(OFFSET('9. METAS'!$X$20,INT((ROW()-14)/2),0)),"",OFFSET('9. METAS'!$X$20,INT((ROW()-14)/2),0)))</f>
        <v/>
      </c>
      <c r="N367" s="1006" t="str">
        <f t="shared" ref="N367" ca="1" si="350">IFERROR(J367/J368,"ND")</f>
        <v>ND</v>
      </c>
      <c r="O367" s="1008" t="str">
        <f t="shared" ref="O367" ca="1" si="351">IFERROR(((J367+K367+L367)/H367),"ND")</f>
        <v>ND</v>
      </c>
      <c r="P367" s="1010"/>
    </row>
    <row r="368" spans="3:16">
      <c r="C368" s="1025"/>
      <c r="D368" s="1018"/>
      <c r="E368" s="1018"/>
      <c r="F368" s="1021"/>
      <c r="G368" s="1023"/>
      <c r="H368" s="1080"/>
      <c r="I368" s="1012"/>
      <c r="J368" s="244">
        <f ca="1">IF(MOD(ROW()-13,2)=0,IF(ISBLANK(OFFSET('12. SEGUIMIENTO 2027'!$N$14,INT((ROW()-13)/2),0)),"",OFFSET('12. SEGUIMIENTO 2027'!$N$14,INT((ROW()-13)/2),0)),IF(ISBLANK(OFFSET('9. METAS'!$U$20,INT((ROW()-14)/2),0)),"",OFFSET('9. METAS'!$U$20,INT((ROW()-14)/2),0)))</f>
        <v>0</v>
      </c>
      <c r="K368" s="245">
        <f ca="1">IF(MOD(ROW()-13,2)=0,IF(ISBLANK(OFFSET('12. SEGUIMIENTO 2027'!$O$14,INT((ROW()-13)/2),0)),"",OFFSET('12. SEGUIMIENTO 2027'!$O$14,INT((ROW()-13)/2),0)),IF(ISBLANK(OFFSET('9. METAS'!$V$20,INT((ROW()-14)/2),0)),"",OFFSET('9. METAS'!$V$20,INT((ROW()-14)/2),0)))</f>
        <v>3490</v>
      </c>
      <c r="L368" s="245">
        <f ca="1">IF(MOD(ROW()-13,2)=0,IF(ISBLANK(OFFSET('12. SEGUIMIENTO 2027'!$P$14,INT((ROW()-13)/2),0)),"",OFFSET('12. SEGUIMIENTO 2027'!$P$14,INT((ROW()-13)/2),0)),IF(ISBLANK(OFFSET('9. METAS'!$W$20,INT((ROW()-14)/2),0)),"",OFFSET('9. METAS'!$W$20,INT((ROW()-14)/2),0)))</f>
        <v>0</v>
      </c>
      <c r="M368" s="246">
        <f ca="1">IF(MOD(ROW()-13,2)=0,IF(ISBLANK(OFFSET('12. SEGUIMIENTO 2027'!$Q$14,INT((ROW()-13)/2),0)),"",OFFSET('12. SEGUIMIENTO 2027'!$Q$14,INT((ROW()-13)/2),0)),IF(ISBLANK(OFFSET('9. METAS'!$X$20,INT((ROW()-14)/2),0)),"",OFFSET('9. METAS'!$X$20,INT((ROW()-14)/2),0)))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80">
        <f ca="1">IF(ISBLANK(OFFSET('9. METAS'!$L$20,INT((ROW()-13)/2),0)),"",OFFSET('9. METAS'!$L$20,INT((ROW()-13)/2),0))</f>
        <v>20</v>
      </c>
      <c r="I369" s="1004"/>
      <c r="J369" s="244" t="str">
        <f ca="1">IF(MOD(ROW()-13,2)=0,IF(ISBLANK(OFFSET('12. SEGUIMIENTO 2027'!$N$14,INT((ROW()-13)/2),0)),"",OFFSET('12. SEGUIMIENTO 2027'!$N$14,INT((ROW()-13)/2),0)),IF(ISBLANK(OFFSET('9. METAS'!$U$20,INT((ROW()-14)/2),0)),"",OFFSET('9. METAS'!$U$20,INT((ROW()-14)/2),0)))</f>
        <v/>
      </c>
      <c r="K369" s="245" t="str">
        <f ca="1">IF(MOD(ROW()-13,2)=0,IF(ISBLANK(OFFSET('12. SEGUIMIENTO 2027'!$O$14,INT((ROW()-13)/2),0)),"",OFFSET('12. SEGUIMIENTO 2027'!$O$14,INT((ROW()-13)/2),0)),IF(ISBLANK(OFFSET('9. METAS'!$V$20,INT((ROW()-14)/2),0)),"",OFFSET('9. METAS'!$V$20,INT((ROW()-14)/2),0)))</f>
        <v/>
      </c>
      <c r="L369" s="245" t="str">
        <f ca="1">IF(MOD(ROW()-13,2)=0,IF(ISBLANK(OFFSET('12. SEGUIMIENTO 2027'!$P$14,INT((ROW()-13)/2),0)),"",OFFSET('12. SEGUIMIENTO 2027'!$P$14,INT((ROW()-13)/2),0)),IF(ISBLANK(OFFSET('9. METAS'!$W$20,INT((ROW()-14)/2),0)),"",OFFSET('9. METAS'!$W$20,INT((ROW()-14)/2),0)))</f>
        <v/>
      </c>
      <c r="M369" s="246" t="str">
        <f ca="1">IF(MOD(ROW()-13,2)=0,IF(ISBLANK(OFFSET('12. SEGUIMIENTO 2027'!$Q$14,INT((ROW()-13)/2),0)),"",OFFSET('12. SEGUIMIENTO 2027'!$Q$14,INT((ROW()-13)/2),0)),IF(ISBLANK(OFFSET('9. METAS'!$X$20,INT((ROW()-14)/2),0)),"",OFFSET('9. METAS'!$X$20,INT((ROW()-14)/2),0)))</f>
        <v/>
      </c>
      <c r="N369" s="1006" t="str">
        <f t="shared" ref="N369" ca="1" si="352">IFERROR(J369/J370,"ND")</f>
        <v>ND</v>
      </c>
      <c r="O369" s="1008" t="str">
        <f t="shared" ref="O369" ca="1" si="353">IFERROR(((J369+K369+L369)/H369),"ND")</f>
        <v>ND</v>
      </c>
      <c r="P369" s="1010"/>
    </row>
    <row r="370" spans="3:16">
      <c r="C370" s="1025"/>
      <c r="D370" s="1018"/>
      <c r="E370" s="1018"/>
      <c r="F370" s="1021"/>
      <c r="G370" s="1023"/>
      <c r="H370" s="1080"/>
      <c r="I370" s="1012"/>
      <c r="J370" s="244">
        <f ca="1">IF(MOD(ROW()-13,2)=0,IF(ISBLANK(OFFSET('12. SEGUIMIENTO 2027'!$N$14,INT((ROW()-13)/2),0)),"",OFFSET('12. SEGUIMIENTO 2027'!$N$14,INT((ROW()-13)/2),0)),IF(ISBLANK(OFFSET('9. METAS'!$U$20,INT((ROW()-14)/2),0)),"",OFFSET('9. METAS'!$U$20,INT((ROW()-14)/2),0)))</f>
        <v>10</v>
      </c>
      <c r="K370" s="245">
        <f ca="1">IF(MOD(ROW()-13,2)=0,IF(ISBLANK(OFFSET('12. SEGUIMIENTO 2027'!$O$14,INT((ROW()-13)/2),0)),"",OFFSET('12. SEGUIMIENTO 2027'!$O$14,INT((ROW()-13)/2),0)),IF(ISBLANK(OFFSET('9. METAS'!$V$20,INT((ROW()-14)/2),0)),"",OFFSET('9. METAS'!$V$20,INT((ROW()-14)/2),0)))</f>
        <v>6</v>
      </c>
      <c r="L370" s="245">
        <f ca="1">IF(MOD(ROW()-13,2)=0,IF(ISBLANK(OFFSET('12. SEGUIMIENTO 2027'!$P$14,INT((ROW()-13)/2),0)),"",OFFSET('12. SEGUIMIENTO 2027'!$P$14,INT((ROW()-13)/2),0)),IF(ISBLANK(OFFSET('9. METAS'!$W$20,INT((ROW()-14)/2),0)),"",OFFSET('9. METAS'!$W$20,INT((ROW()-14)/2),0)))</f>
        <v>4</v>
      </c>
      <c r="M370" s="246">
        <f ca="1">IF(MOD(ROW()-13,2)=0,IF(ISBLANK(OFFSET('12. SEGUIMIENTO 2027'!$Q$14,INT((ROW()-13)/2),0)),"",OFFSET('12. SEGUIMIENTO 2027'!$Q$14,INT((ROW()-13)/2),0)),IF(ISBLANK(OFFSET('9. METAS'!$X$20,INT((ROW()-14)/2),0)),"",OFFSET('9. METAS'!$X$20,INT((ROW()-14)/2),0)))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80" t="str">
        <f ca="1">IF(ISBLANK(OFFSET('9. METAS'!$L$20,INT((ROW()-13)/2),0)),"",OFFSET('9. METAS'!$L$20,INT((ROW()-13)/2),0))</f>
        <v/>
      </c>
      <c r="I371" s="1004"/>
      <c r="J371" s="244" t="str">
        <f ca="1">IF(MOD(ROW()-13,2)=0,IF(ISBLANK(OFFSET('12. SEGUIMIENTO 2027'!$N$14,INT((ROW()-13)/2),0)),"",OFFSET('12. SEGUIMIENTO 2027'!$N$14,INT((ROW()-13)/2),0)),IF(ISBLANK(OFFSET('9. METAS'!$U$20,INT((ROW()-14)/2),0)),"",OFFSET('9. METAS'!$U$20,INT((ROW()-14)/2),0)))</f>
        <v/>
      </c>
      <c r="K371" s="245" t="str">
        <f ca="1">IF(MOD(ROW()-13,2)=0,IF(ISBLANK(OFFSET('12. SEGUIMIENTO 2027'!$O$14,INT((ROW()-13)/2),0)),"",OFFSET('12. SEGUIMIENTO 2027'!$O$14,INT((ROW()-13)/2),0)),IF(ISBLANK(OFFSET('9. METAS'!$V$20,INT((ROW()-14)/2),0)),"",OFFSET('9. METAS'!$V$20,INT((ROW()-14)/2),0)))</f>
        <v/>
      </c>
      <c r="L371" s="245" t="str">
        <f ca="1">IF(MOD(ROW()-13,2)=0,IF(ISBLANK(OFFSET('12. SEGUIMIENTO 2027'!$P$14,INT((ROW()-13)/2),0)),"",OFFSET('12. SEGUIMIENTO 2027'!$P$14,INT((ROW()-13)/2),0)),IF(ISBLANK(OFFSET('9. METAS'!$W$20,INT((ROW()-14)/2),0)),"",OFFSET('9. METAS'!$W$20,INT((ROW()-14)/2),0)))</f>
        <v/>
      </c>
      <c r="M371" s="246" t="str">
        <f ca="1">IF(MOD(ROW()-13,2)=0,IF(ISBLANK(OFFSET('12. SEGUIMIENTO 2027'!$Q$14,INT((ROW()-13)/2),0)),"",OFFSET('12. SEGUIMIENTO 2027'!$Q$14,INT((ROW()-13)/2),0)),IF(ISBLANK(OFFSET('9. METAS'!$X$20,INT((ROW()-14)/2),0)),"",OFFSET('9. METAS'!$X$20,INT((ROW()-14)/2),0)))</f>
        <v/>
      </c>
      <c r="N371" s="1006" t="str">
        <f t="shared" ref="N371" ca="1" si="354">IFERROR(J371/J372,"ND")</f>
        <v>ND</v>
      </c>
      <c r="O371" s="1008" t="str">
        <f t="shared" ref="O371" ca="1" si="355">IFERROR(((J371+K371+L371)/H371),"ND")</f>
        <v>ND</v>
      </c>
      <c r="P371" s="1010"/>
    </row>
    <row r="372" spans="3:16">
      <c r="C372" s="1025"/>
      <c r="D372" s="1018"/>
      <c r="E372" s="1018"/>
      <c r="F372" s="1021"/>
      <c r="G372" s="1023"/>
      <c r="H372" s="1080"/>
      <c r="I372" s="1012"/>
      <c r="J372" s="244" t="str">
        <f ca="1">IF(MOD(ROW()-13,2)=0,IF(ISBLANK(OFFSET('12. SEGUIMIENTO 2027'!$N$14,INT((ROW()-13)/2),0)),"",OFFSET('12. SEGUIMIENTO 2027'!$N$14,INT((ROW()-13)/2),0)),IF(ISBLANK(OFFSET('9. METAS'!$U$20,INT((ROW()-14)/2),0)),"",OFFSET('9. METAS'!$U$20,INT((ROW()-14)/2),0)))</f>
        <v/>
      </c>
      <c r="K372" s="245" t="str">
        <f ca="1">IF(MOD(ROW()-13,2)=0,IF(ISBLANK(OFFSET('12. SEGUIMIENTO 2027'!$O$14,INT((ROW()-13)/2),0)),"",OFFSET('12. SEGUIMIENTO 2027'!$O$14,INT((ROW()-13)/2),0)),IF(ISBLANK(OFFSET('9. METAS'!$V$20,INT((ROW()-14)/2),0)),"",OFFSET('9. METAS'!$V$20,INT((ROW()-14)/2),0)))</f>
        <v/>
      </c>
      <c r="L372" s="245" t="str">
        <f ca="1">IF(MOD(ROW()-13,2)=0,IF(ISBLANK(OFFSET('12. SEGUIMIENTO 2027'!$P$14,INT((ROW()-13)/2),0)),"",OFFSET('12. SEGUIMIENTO 2027'!$P$14,INT((ROW()-13)/2),0)),IF(ISBLANK(OFFSET('9. METAS'!$W$20,INT((ROW()-14)/2),0)),"",OFFSET('9. METAS'!$W$20,INT((ROW()-14)/2),0)))</f>
        <v/>
      </c>
      <c r="M372" s="246" t="str">
        <f ca="1">IF(MOD(ROW()-13,2)=0,IF(ISBLANK(OFFSET('12. SEGUIMIENTO 2027'!$Q$14,INT((ROW()-13)/2),0)),"",OFFSET('12. SEGUIMIENTO 2027'!$Q$14,INT((ROW()-13)/2),0)),IF(ISBLANK(OFFSET('9. METAS'!$X$20,INT((ROW()-14)/2),0)),"",OFFSET('9. METAS'!$X$20,INT((ROW()-14)/2),0)))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80" t="str">
        <f ca="1">IF(ISBLANK(OFFSET('9. METAS'!$L$20,INT((ROW()-13)/2),0)),"",OFFSET('9. METAS'!$L$20,INT((ROW()-13)/2),0))</f>
        <v/>
      </c>
      <c r="I373" s="1004"/>
      <c r="J373" s="244" t="str">
        <f ca="1">IF(MOD(ROW()-13,2)=0,IF(ISBLANK(OFFSET('12. SEGUIMIENTO 2027'!$N$14,INT((ROW()-13)/2),0)),"",OFFSET('12. SEGUIMIENTO 2027'!$N$14,INT((ROW()-13)/2),0)),IF(ISBLANK(OFFSET('9. METAS'!$U$20,INT((ROW()-14)/2),0)),"",OFFSET('9. METAS'!$U$20,INT((ROW()-14)/2),0)))</f>
        <v/>
      </c>
      <c r="K373" s="245" t="str">
        <f ca="1">IF(MOD(ROW()-13,2)=0,IF(ISBLANK(OFFSET('12. SEGUIMIENTO 2027'!$O$14,INT((ROW()-13)/2),0)),"",OFFSET('12. SEGUIMIENTO 2027'!$O$14,INT((ROW()-13)/2),0)),IF(ISBLANK(OFFSET('9. METAS'!$V$20,INT((ROW()-14)/2),0)),"",OFFSET('9. METAS'!$V$20,INT((ROW()-14)/2),0)))</f>
        <v/>
      </c>
      <c r="L373" s="245" t="str">
        <f ca="1">IF(MOD(ROW()-13,2)=0,IF(ISBLANK(OFFSET('12. SEGUIMIENTO 2027'!$P$14,INT((ROW()-13)/2),0)),"",OFFSET('12. SEGUIMIENTO 2027'!$P$14,INT((ROW()-13)/2),0)),IF(ISBLANK(OFFSET('9. METAS'!$W$20,INT((ROW()-14)/2),0)),"",OFFSET('9. METAS'!$W$20,INT((ROW()-14)/2),0)))</f>
        <v/>
      </c>
      <c r="M373" s="246" t="str">
        <f ca="1">IF(MOD(ROW()-13,2)=0,IF(ISBLANK(OFFSET('12. SEGUIMIENTO 2027'!$Q$14,INT((ROW()-13)/2),0)),"",OFFSET('12. SEGUIMIENTO 2027'!$Q$14,INT((ROW()-13)/2),0)),IF(ISBLANK(OFFSET('9. METAS'!$X$20,INT((ROW()-14)/2),0)),"",OFFSET('9. METAS'!$X$20,INT((ROW()-14)/2),0)))</f>
        <v/>
      </c>
      <c r="N373" s="1006" t="str">
        <f t="shared" ref="N373" ca="1" si="356">IFERROR(J373/J374,"ND")</f>
        <v>ND</v>
      </c>
      <c r="O373" s="1008" t="str">
        <f t="shared" ref="O373" ca="1" si="357">IFERROR(((J373+K373+L373)/H373),"ND")</f>
        <v>ND</v>
      </c>
      <c r="P373" s="1010"/>
    </row>
    <row r="374" spans="3:16">
      <c r="C374" s="1025"/>
      <c r="D374" s="1018"/>
      <c r="E374" s="1018"/>
      <c r="F374" s="1021"/>
      <c r="G374" s="1023"/>
      <c r="H374" s="1080"/>
      <c r="I374" s="1012"/>
      <c r="J374" s="244" t="str">
        <f ca="1">IF(MOD(ROW()-13,2)=0,IF(ISBLANK(OFFSET('12. SEGUIMIENTO 2027'!$N$14,INT((ROW()-13)/2),0)),"",OFFSET('12. SEGUIMIENTO 2027'!$N$14,INT((ROW()-13)/2),0)),IF(ISBLANK(OFFSET('9. METAS'!$U$20,INT((ROW()-14)/2),0)),"",OFFSET('9. METAS'!$U$20,INT((ROW()-14)/2),0)))</f>
        <v/>
      </c>
      <c r="K374" s="245" t="str">
        <f ca="1">IF(MOD(ROW()-13,2)=0,IF(ISBLANK(OFFSET('12. SEGUIMIENTO 2027'!$O$14,INT((ROW()-13)/2),0)),"",OFFSET('12. SEGUIMIENTO 2027'!$O$14,INT((ROW()-13)/2),0)),IF(ISBLANK(OFFSET('9. METAS'!$V$20,INT((ROW()-14)/2),0)),"",OFFSET('9. METAS'!$V$20,INT((ROW()-14)/2),0)))</f>
        <v/>
      </c>
      <c r="L374" s="245" t="str">
        <f ca="1">IF(MOD(ROW()-13,2)=0,IF(ISBLANK(OFFSET('12. SEGUIMIENTO 2027'!$P$14,INT((ROW()-13)/2),0)),"",OFFSET('12. SEGUIMIENTO 2027'!$P$14,INT((ROW()-13)/2),0)),IF(ISBLANK(OFFSET('9. METAS'!$W$20,INT((ROW()-14)/2),0)),"",OFFSET('9. METAS'!$W$20,INT((ROW()-14)/2),0)))</f>
        <v/>
      </c>
      <c r="M374" s="246" t="str">
        <f ca="1">IF(MOD(ROW()-13,2)=0,IF(ISBLANK(OFFSET('12. SEGUIMIENTO 2027'!$Q$14,INT((ROW()-13)/2),0)),"",OFFSET('12. SEGUIMIENTO 2027'!$Q$14,INT((ROW()-13)/2),0)),IF(ISBLANK(OFFSET('9. METAS'!$X$20,INT((ROW()-14)/2),0)),"",OFFSET('9. METAS'!$X$20,INT((ROW()-14)/2),0)))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80" t="str">
        <f ca="1">IF(ISBLANK(OFFSET('9. METAS'!$L$20,INT((ROW()-13)/2),0)),"",OFFSET('9. METAS'!$L$20,INT((ROW()-13)/2),0))</f>
        <v/>
      </c>
      <c r="I375" s="1004"/>
      <c r="J375" s="244" t="str">
        <f ca="1">IF(MOD(ROW()-13,2)=0,IF(ISBLANK(OFFSET('12. SEGUIMIENTO 2027'!$N$14,INT((ROW()-13)/2),0)),"",OFFSET('12. SEGUIMIENTO 2027'!$N$14,INT((ROW()-13)/2),0)),IF(ISBLANK(OFFSET('9. METAS'!$U$20,INT((ROW()-14)/2),0)),"",OFFSET('9. METAS'!$U$20,INT((ROW()-14)/2),0)))</f>
        <v/>
      </c>
      <c r="K375" s="245" t="str">
        <f ca="1">IF(MOD(ROW()-13,2)=0,IF(ISBLANK(OFFSET('12. SEGUIMIENTO 2027'!$O$14,INT((ROW()-13)/2),0)),"",OFFSET('12. SEGUIMIENTO 2027'!$O$14,INT((ROW()-13)/2),0)),IF(ISBLANK(OFFSET('9. METAS'!$V$20,INT((ROW()-14)/2),0)),"",OFFSET('9. METAS'!$V$20,INT((ROW()-14)/2),0)))</f>
        <v/>
      </c>
      <c r="L375" s="245" t="str">
        <f ca="1">IF(MOD(ROW()-13,2)=0,IF(ISBLANK(OFFSET('12. SEGUIMIENTO 2027'!$P$14,INT((ROW()-13)/2),0)),"",OFFSET('12. SEGUIMIENTO 2027'!$P$14,INT((ROW()-13)/2),0)),IF(ISBLANK(OFFSET('9. METAS'!$W$20,INT((ROW()-14)/2),0)),"",OFFSET('9. METAS'!$W$20,INT((ROW()-14)/2),0)))</f>
        <v/>
      </c>
      <c r="M375" s="246" t="str">
        <f ca="1">IF(MOD(ROW()-13,2)=0,IF(ISBLANK(OFFSET('12. SEGUIMIENTO 2027'!$Q$14,INT((ROW()-13)/2),0)),"",OFFSET('12. SEGUIMIENTO 2027'!$Q$14,INT((ROW()-13)/2),0)),IF(ISBLANK(OFFSET('9. METAS'!$X$20,INT((ROW()-14)/2),0)),"",OFFSET('9. METAS'!$X$20,INT((ROW()-14)/2),0)))</f>
        <v/>
      </c>
      <c r="N375" s="1006" t="str">
        <f t="shared" ref="N375" ca="1" si="358">IFERROR(J375/J376,"ND")</f>
        <v>ND</v>
      </c>
      <c r="O375" s="1008" t="str">
        <f t="shared" ref="O375" ca="1" si="359">IFERROR(((J375+K375+L375)/H375),"ND")</f>
        <v>ND</v>
      </c>
      <c r="P375" s="1010"/>
    </row>
    <row r="376" spans="3:16">
      <c r="C376" s="1025"/>
      <c r="D376" s="1018"/>
      <c r="E376" s="1018"/>
      <c r="F376" s="1021"/>
      <c r="G376" s="1023"/>
      <c r="H376" s="1080"/>
      <c r="I376" s="1012"/>
      <c r="J376" s="244" t="str">
        <f ca="1">IF(MOD(ROW()-13,2)=0,IF(ISBLANK(OFFSET('12. SEGUIMIENTO 2027'!$N$14,INT((ROW()-13)/2),0)),"",OFFSET('12. SEGUIMIENTO 2027'!$N$14,INT((ROW()-13)/2),0)),IF(ISBLANK(OFFSET('9. METAS'!$U$20,INT((ROW()-14)/2),0)),"",OFFSET('9. METAS'!$U$20,INT((ROW()-14)/2),0)))</f>
        <v/>
      </c>
      <c r="K376" s="245" t="str">
        <f ca="1">IF(MOD(ROW()-13,2)=0,IF(ISBLANK(OFFSET('12. SEGUIMIENTO 2027'!$O$14,INT((ROW()-13)/2),0)),"",OFFSET('12. SEGUIMIENTO 2027'!$O$14,INT((ROW()-13)/2),0)),IF(ISBLANK(OFFSET('9. METAS'!$V$20,INT((ROW()-14)/2),0)),"",OFFSET('9. METAS'!$V$20,INT((ROW()-14)/2),0)))</f>
        <v/>
      </c>
      <c r="L376" s="245" t="str">
        <f ca="1">IF(MOD(ROW()-13,2)=0,IF(ISBLANK(OFFSET('12. SEGUIMIENTO 2027'!$P$14,INT((ROW()-13)/2),0)),"",OFFSET('12. SEGUIMIENTO 2027'!$P$14,INT((ROW()-13)/2),0)),IF(ISBLANK(OFFSET('9. METAS'!$W$20,INT((ROW()-14)/2),0)),"",OFFSET('9. METAS'!$W$20,INT((ROW()-14)/2),0)))</f>
        <v/>
      </c>
      <c r="M376" s="246" t="str">
        <f ca="1">IF(MOD(ROW()-13,2)=0,IF(ISBLANK(OFFSET('12. SEGUIMIENTO 2027'!$Q$14,INT((ROW()-13)/2),0)),"",OFFSET('12. SEGUIMIENTO 2027'!$Q$14,INT((ROW()-13)/2),0)),IF(ISBLANK(OFFSET('9. METAS'!$X$20,INT((ROW()-14)/2),0)),"",OFFSET('9. METAS'!$X$20,INT((ROW()-14)/2),0)))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80">
        <f ca="1">IF(ISBLANK(OFFSET('9. METAS'!$L$20,INT((ROW()-13)/2),0)),"",OFFSET('9. METAS'!$L$20,INT((ROW()-13)/2),0))</f>
        <v>100</v>
      </c>
      <c r="I377" s="1004"/>
      <c r="J377" s="244" t="str">
        <f ca="1">IF(MOD(ROW()-13,2)=0,IF(ISBLANK(OFFSET('12. SEGUIMIENTO 2027'!$N$14,INT((ROW()-13)/2),0)),"",OFFSET('12. SEGUIMIENTO 2027'!$N$14,INT((ROW()-13)/2),0)),IF(ISBLANK(OFFSET('9. METAS'!$U$20,INT((ROW()-14)/2),0)),"",OFFSET('9. METAS'!$U$20,INT((ROW()-14)/2),0)))</f>
        <v/>
      </c>
      <c r="K377" s="245" t="str">
        <f ca="1">IF(MOD(ROW()-13,2)=0,IF(ISBLANK(OFFSET('12. SEGUIMIENTO 2027'!$O$14,INT((ROW()-13)/2),0)),"",OFFSET('12. SEGUIMIENTO 2027'!$O$14,INT((ROW()-13)/2),0)),IF(ISBLANK(OFFSET('9. METAS'!$V$20,INT((ROW()-14)/2),0)),"",OFFSET('9. METAS'!$V$20,INT((ROW()-14)/2),0)))</f>
        <v/>
      </c>
      <c r="L377" s="245" t="str">
        <f ca="1">IF(MOD(ROW()-13,2)=0,IF(ISBLANK(OFFSET('12. SEGUIMIENTO 2027'!$P$14,INT((ROW()-13)/2),0)),"",OFFSET('12. SEGUIMIENTO 2027'!$P$14,INT((ROW()-13)/2),0)),IF(ISBLANK(OFFSET('9. METAS'!$W$20,INT((ROW()-14)/2),0)),"",OFFSET('9. METAS'!$W$20,INT((ROW()-14)/2),0)))</f>
        <v/>
      </c>
      <c r="M377" s="246" t="str">
        <f ca="1">IF(MOD(ROW()-13,2)=0,IF(ISBLANK(OFFSET('12. SEGUIMIENTO 2027'!$Q$14,INT((ROW()-13)/2),0)),"",OFFSET('12. SEGUIMIENTO 2027'!$Q$14,INT((ROW()-13)/2),0)),IF(ISBLANK(OFFSET('9. METAS'!$X$20,INT((ROW()-14)/2),0)),"",OFFSET('9. METAS'!$X$20,INT((ROW()-14)/2),0)))</f>
        <v/>
      </c>
      <c r="N377" s="1006" t="str">
        <f t="shared" ref="N377" ca="1" si="360">IFERROR(J377/J378,"ND")</f>
        <v>ND</v>
      </c>
      <c r="O377" s="1008" t="str">
        <f t="shared" ref="O377" ca="1" si="361">IFERROR(((J377+K377+L377)/H377),"ND")</f>
        <v>ND</v>
      </c>
      <c r="P377" s="1010"/>
    </row>
    <row r="378" spans="3:16">
      <c r="C378" s="1025"/>
      <c r="D378" s="1018"/>
      <c r="E378" s="1018"/>
      <c r="F378" s="1021"/>
      <c r="G378" s="1023"/>
      <c r="H378" s="1080"/>
      <c r="I378" s="1012"/>
      <c r="J378" s="244">
        <f ca="1">IF(MOD(ROW()-13,2)=0,IF(ISBLANK(OFFSET('12. SEGUIMIENTO 2027'!$N$14,INT((ROW()-13)/2),0)),"",OFFSET('12. SEGUIMIENTO 2027'!$N$14,INT((ROW()-13)/2),0)),IF(ISBLANK(OFFSET('9. METAS'!$U$20,INT((ROW()-14)/2),0)),"",OFFSET('9. METAS'!$U$20,INT((ROW()-14)/2),0)))</f>
        <v>25</v>
      </c>
      <c r="K378" s="245">
        <f ca="1">IF(MOD(ROW()-13,2)=0,IF(ISBLANK(OFFSET('12. SEGUIMIENTO 2027'!$O$14,INT((ROW()-13)/2),0)),"",OFFSET('12. SEGUIMIENTO 2027'!$O$14,INT((ROW()-13)/2),0)),IF(ISBLANK(OFFSET('9. METAS'!$V$20,INT((ROW()-14)/2),0)),"",OFFSET('9. METAS'!$V$20,INT((ROW()-14)/2),0)))</f>
        <v>25</v>
      </c>
      <c r="L378" s="245">
        <f ca="1">IF(MOD(ROW()-13,2)=0,IF(ISBLANK(OFFSET('12. SEGUIMIENTO 2027'!$P$14,INT((ROW()-13)/2),0)),"",OFFSET('12. SEGUIMIENTO 2027'!$P$14,INT((ROW()-13)/2),0)),IF(ISBLANK(OFFSET('9. METAS'!$W$20,INT((ROW()-14)/2),0)),"",OFFSET('9. METAS'!$W$20,INT((ROW()-14)/2),0)))</f>
        <v>25</v>
      </c>
      <c r="M378" s="246">
        <f ca="1">IF(MOD(ROW()-13,2)=0,IF(ISBLANK(OFFSET('12. SEGUIMIENTO 2027'!$Q$14,INT((ROW()-13)/2),0)),"",OFFSET('12. SEGUIMIENTO 2027'!$Q$14,INT((ROW()-13)/2),0)),IF(ISBLANK(OFFSET('9. METAS'!$X$20,INT((ROW()-14)/2),0)),"",OFFSET('9. METAS'!$X$20,INT((ROW()-14)/2),0)))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80">
        <f ca="1">IF(ISBLANK(OFFSET('9. METAS'!$L$20,INT((ROW()-13)/2),0)),"",OFFSET('9. METAS'!$L$20,INT((ROW()-13)/2),0))</f>
        <v>37</v>
      </c>
      <c r="I379" s="1004"/>
      <c r="J379" s="244" t="str">
        <f ca="1">IF(MOD(ROW()-13,2)=0,IF(ISBLANK(OFFSET('12. SEGUIMIENTO 2027'!$N$14,INT((ROW()-13)/2),0)),"",OFFSET('12. SEGUIMIENTO 2027'!$N$14,INT((ROW()-13)/2),0)),IF(ISBLANK(OFFSET('9. METAS'!$U$20,INT((ROW()-14)/2),0)),"",OFFSET('9. METAS'!$U$20,INT((ROW()-14)/2),0)))</f>
        <v/>
      </c>
      <c r="K379" s="245" t="str">
        <f ca="1">IF(MOD(ROW()-13,2)=0,IF(ISBLANK(OFFSET('12. SEGUIMIENTO 2027'!$O$14,INT((ROW()-13)/2),0)),"",OFFSET('12. SEGUIMIENTO 2027'!$O$14,INT((ROW()-13)/2),0)),IF(ISBLANK(OFFSET('9. METAS'!$V$20,INT((ROW()-14)/2),0)),"",OFFSET('9. METAS'!$V$20,INT((ROW()-14)/2),0)))</f>
        <v/>
      </c>
      <c r="L379" s="245" t="str">
        <f ca="1">IF(MOD(ROW()-13,2)=0,IF(ISBLANK(OFFSET('12. SEGUIMIENTO 2027'!$P$14,INT((ROW()-13)/2),0)),"",OFFSET('12. SEGUIMIENTO 2027'!$P$14,INT((ROW()-13)/2),0)),IF(ISBLANK(OFFSET('9. METAS'!$W$20,INT((ROW()-14)/2),0)),"",OFFSET('9. METAS'!$W$20,INT((ROW()-14)/2),0)))</f>
        <v/>
      </c>
      <c r="M379" s="246" t="str">
        <f ca="1">IF(MOD(ROW()-13,2)=0,IF(ISBLANK(OFFSET('12. SEGUIMIENTO 2027'!$Q$14,INT((ROW()-13)/2),0)),"",OFFSET('12. SEGUIMIENTO 2027'!$Q$14,INT((ROW()-13)/2),0)),IF(ISBLANK(OFFSET('9. METAS'!$X$20,INT((ROW()-14)/2),0)),"",OFFSET('9. METAS'!$X$20,INT((ROW()-14)/2),0)))</f>
        <v/>
      </c>
      <c r="N379" s="1006" t="str">
        <f t="shared" ref="N379" ca="1" si="362">IFERROR(J379/J380,"ND")</f>
        <v>ND</v>
      </c>
      <c r="O379" s="1008" t="str">
        <f t="shared" ref="O379" ca="1" si="363">IFERROR(((J379+K379+L379)/H379),"ND")</f>
        <v>ND</v>
      </c>
      <c r="P379" s="1010"/>
    </row>
    <row r="380" spans="3:16">
      <c r="C380" s="1025"/>
      <c r="D380" s="1018"/>
      <c r="E380" s="1018"/>
      <c r="F380" s="1021"/>
      <c r="G380" s="1023"/>
      <c r="H380" s="1080"/>
      <c r="I380" s="1012"/>
      <c r="J380" s="244">
        <f ca="1">IF(MOD(ROW()-13,2)=0,IF(ISBLANK(OFFSET('12. SEGUIMIENTO 2027'!$N$14,INT((ROW()-13)/2),0)),"",OFFSET('12. SEGUIMIENTO 2027'!$N$14,INT((ROW()-13)/2),0)),IF(ISBLANK(OFFSET('9. METAS'!$U$20,INT((ROW()-14)/2),0)),"",OFFSET('9. METAS'!$U$20,INT((ROW()-14)/2),0)))</f>
        <v>8</v>
      </c>
      <c r="K380" s="245">
        <f ca="1">IF(MOD(ROW()-13,2)=0,IF(ISBLANK(OFFSET('12. SEGUIMIENTO 2027'!$O$14,INT((ROW()-13)/2),0)),"",OFFSET('12. SEGUIMIENTO 2027'!$O$14,INT((ROW()-13)/2),0)),IF(ISBLANK(OFFSET('9. METAS'!$V$20,INT((ROW()-14)/2),0)),"",OFFSET('9. METAS'!$V$20,INT((ROW()-14)/2),0)))</f>
        <v>11</v>
      </c>
      <c r="L380" s="245">
        <f ca="1">IF(MOD(ROW()-13,2)=0,IF(ISBLANK(OFFSET('12. SEGUIMIENTO 2027'!$P$14,INT((ROW()-13)/2),0)),"",OFFSET('12. SEGUIMIENTO 2027'!$P$14,INT((ROW()-13)/2),0)),IF(ISBLANK(OFFSET('9. METAS'!$W$20,INT((ROW()-14)/2),0)),"",OFFSET('9. METAS'!$W$20,INT((ROW()-14)/2),0)))</f>
        <v>8</v>
      </c>
      <c r="M380" s="246">
        <f ca="1">IF(MOD(ROW()-13,2)=0,IF(ISBLANK(OFFSET('12. SEGUIMIENTO 2027'!$Q$14,INT((ROW()-13)/2),0)),"",OFFSET('12. SEGUIMIENTO 2027'!$Q$14,INT((ROW()-13)/2),0)),IF(ISBLANK(OFFSET('9. METAS'!$X$20,INT((ROW()-14)/2),0)),"",OFFSET('9. METAS'!$X$20,INT((ROW()-14)/2),0)))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80" t="str">
        <f ca="1">IF(ISBLANK(OFFSET('9. METAS'!$L$20,INT((ROW()-13)/2),0)),"",OFFSET('9. METAS'!$L$20,INT((ROW()-13)/2),0))</f>
        <v/>
      </c>
      <c r="I381" s="1004"/>
      <c r="J381" s="244" t="str">
        <f ca="1">IF(MOD(ROW()-13,2)=0,IF(ISBLANK(OFFSET('12. SEGUIMIENTO 2027'!$N$14,INT((ROW()-13)/2),0)),"",OFFSET('12. SEGUIMIENTO 2027'!$N$14,INT((ROW()-13)/2),0)),IF(ISBLANK(OFFSET('9. METAS'!$U$20,INT((ROW()-14)/2),0)),"",OFFSET('9. METAS'!$U$20,INT((ROW()-14)/2),0)))</f>
        <v/>
      </c>
      <c r="K381" s="245" t="str">
        <f ca="1">IF(MOD(ROW()-13,2)=0,IF(ISBLANK(OFFSET('12. SEGUIMIENTO 2027'!$O$14,INT((ROW()-13)/2),0)),"",OFFSET('12. SEGUIMIENTO 2027'!$O$14,INT((ROW()-13)/2),0)),IF(ISBLANK(OFFSET('9. METAS'!$V$20,INT((ROW()-14)/2),0)),"",OFFSET('9. METAS'!$V$20,INT((ROW()-14)/2),0)))</f>
        <v/>
      </c>
      <c r="L381" s="245" t="str">
        <f ca="1">IF(MOD(ROW()-13,2)=0,IF(ISBLANK(OFFSET('12. SEGUIMIENTO 2027'!$P$14,INT((ROW()-13)/2),0)),"",OFFSET('12. SEGUIMIENTO 2027'!$P$14,INT((ROW()-13)/2),0)),IF(ISBLANK(OFFSET('9. METAS'!$W$20,INT((ROW()-14)/2),0)),"",OFFSET('9. METAS'!$W$20,INT((ROW()-14)/2),0)))</f>
        <v/>
      </c>
      <c r="M381" s="246" t="str">
        <f ca="1">IF(MOD(ROW()-13,2)=0,IF(ISBLANK(OFFSET('12. SEGUIMIENTO 2027'!$Q$14,INT((ROW()-13)/2),0)),"",OFFSET('12. SEGUIMIENTO 2027'!$Q$14,INT((ROW()-13)/2),0)),IF(ISBLANK(OFFSET('9. METAS'!$X$20,INT((ROW()-14)/2),0)),"",OFFSET('9. METAS'!$X$20,INT((ROW()-14)/2),0)))</f>
        <v/>
      </c>
      <c r="N381" s="1006" t="str">
        <f t="shared" ref="N381" ca="1" si="364">IFERROR(J381/J382,"ND")</f>
        <v>ND</v>
      </c>
      <c r="O381" s="1008" t="str">
        <f t="shared" ref="O381" ca="1" si="365">IFERROR(((J381+K381+L381)/H381),"ND")</f>
        <v>ND</v>
      </c>
      <c r="P381" s="1010"/>
    </row>
    <row r="382" spans="3:16">
      <c r="C382" s="1025"/>
      <c r="D382" s="1018"/>
      <c r="E382" s="1018"/>
      <c r="F382" s="1021"/>
      <c r="G382" s="1023"/>
      <c r="H382" s="1080"/>
      <c r="I382" s="1012"/>
      <c r="J382" s="244" t="str">
        <f ca="1">IF(MOD(ROW()-13,2)=0,IF(ISBLANK(OFFSET('12. SEGUIMIENTO 2027'!$N$14,INT((ROW()-13)/2),0)),"",OFFSET('12. SEGUIMIENTO 2027'!$N$14,INT((ROW()-13)/2),0)),IF(ISBLANK(OFFSET('9. METAS'!$U$20,INT((ROW()-14)/2),0)),"",OFFSET('9. METAS'!$U$20,INT((ROW()-14)/2),0)))</f>
        <v/>
      </c>
      <c r="K382" s="245" t="str">
        <f ca="1">IF(MOD(ROW()-13,2)=0,IF(ISBLANK(OFFSET('12. SEGUIMIENTO 2027'!$O$14,INT((ROW()-13)/2),0)),"",OFFSET('12. SEGUIMIENTO 2027'!$O$14,INT((ROW()-13)/2),0)),IF(ISBLANK(OFFSET('9. METAS'!$V$20,INT((ROW()-14)/2),0)),"",OFFSET('9. METAS'!$V$20,INT((ROW()-14)/2),0)))</f>
        <v/>
      </c>
      <c r="L382" s="245" t="str">
        <f ca="1">IF(MOD(ROW()-13,2)=0,IF(ISBLANK(OFFSET('12. SEGUIMIENTO 2027'!$P$14,INT((ROW()-13)/2),0)),"",OFFSET('12. SEGUIMIENTO 2027'!$P$14,INT((ROW()-13)/2),0)),IF(ISBLANK(OFFSET('9. METAS'!$W$20,INT((ROW()-14)/2),0)),"",OFFSET('9. METAS'!$W$20,INT((ROW()-14)/2),0)))</f>
        <v/>
      </c>
      <c r="M382" s="246" t="str">
        <f ca="1">IF(MOD(ROW()-13,2)=0,IF(ISBLANK(OFFSET('12. SEGUIMIENTO 2027'!$Q$14,INT((ROW()-13)/2),0)),"",OFFSET('12. SEGUIMIENTO 2027'!$Q$14,INT((ROW()-13)/2),0)),IF(ISBLANK(OFFSET('9. METAS'!$X$20,INT((ROW()-14)/2),0)),"",OFFSET('9. METAS'!$X$20,INT((ROW()-14)/2),0)))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80" t="str">
        <f ca="1">IF(ISBLANK(OFFSET('9. METAS'!$L$20,INT((ROW()-13)/2),0)),"",OFFSET('9. METAS'!$L$20,INT((ROW()-13)/2),0))</f>
        <v/>
      </c>
      <c r="I383" s="1004"/>
      <c r="J383" s="244" t="str">
        <f ca="1">IF(MOD(ROW()-13,2)=0,IF(ISBLANK(OFFSET('12. SEGUIMIENTO 2027'!$N$14,INT((ROW()-13)/2),0)),"",OFFSET('12. SEGUIMIENTO 2027'!$N$14,INT((ROW()-13)/2),0)),IF(ISBLANK(OFFSET('9. METAS'!$U$20,INT((ROW()-14)/2),0)),"",OFFSET('9. METAS'!$U$20,INT((ROW()-14)/2),0)))</f>
        <v/>
      </c>
      <c r="K383" s="245" t="str">
        <f ca="1">IF(MOD(ROW()-13,2)=0,IF(ISBLANK(OFFSET('12. SEGUIMIENTO 2027'!$O$14,INT((ROW()-13)/2),0)),"",OFFSET('12. SEGUIMIENTO 2027'!$O$14,INT((ROW()-13)/2),0)),IF(ISBLANK(OFFSET('9. METAS'!$V$20,INT((ROW()-14)/2),0)),"",OFFSET('9. METAS'!$V$20,INT((ROW()-14)/2),0)))</f>
        <v/>
      </c>
      <c r="L383" s="245" t="str">
        <f ca="1">IF(MOD(ROW()-13,2)=0,IF(ISBLANK(OFFSET('12. SEGUIMIENTO 2027'!$P$14,INT((ROW()-13)/2),0)),"",OFFSET('12. SEGUIMIENTO 2027'!$P$14,INT((ROW()-13)/2),0)),IF(ISBLANK(OFFSET('9. METAS'!$W$20,INT((ROW()-14)/2),0)),"",OFFSET('9. METAS'!$W$20,INT((ROW()-14)/2),0)))</f>
        <v/>
      </c>
      <c r="M383" s="246" t="str">
        <f ca="1">IF(MOD(ROW()-13,2)=0,IF(ISBLANK(OFFSET('12. SEGUIMIENTO 2027'!$Q$14,INT((ROW()-13)/2),0)),"",OFFSET('12. SEGUIMIENTO 2027'!$Q$14,INT((ROW()-13)/2),0)),IF(ISBLANK(OFFSET('9. METAS'!$X$20,INT((ROW()-14)/2),0)),"",OFFSET('9. METAS'!$X$20,INT((ROW()-14)/2),0)))</f>
        <v/>
      </c>
      <c r="N383" s="1006" t="str">
        <f t="shared" ref="N383" ca="1" si="366">IFERROR(J383/J384,"ND")</f>
        <v>ND</v>
      </c>
      <c r="O383" s="1008" t="str">
        <f t="shared" ref="O383" ca="1" si="367">IFERROR(((J383+K383+L383)/H383),"ND")</f>
        <v>ND</v>
      </c>
      <c r="P383" s="1010"/>
    </row>
    <row r="384" spans="3:16">
      <c r="C384" s="1025"/>
      <c r="D384" s="1018"/>
      <c r="E384" s="1018"/>
      <c r="F384" s="1021"/>
      <c r="G384" s="1023"/>
      <c r="H384" s="1080"/>
      <c r="I384" s="1012"/>
      <c r="J384" s="244" t="str">
        <f ca="1">IF(MOD(ROW()-13,2)=0,IF(ISBLANK(OFFSET('12. SEGUIMIENTO 2027'!$N$14,INT((ROW()-13)/2),0)),"",OFFSET('12. SEGUIMIENTO 2027'!$N$14,INT((ROW()-13)/2),0)),IF(ISBLANK(OFFSET('9. METAS'!$U$20,INT((ROW()-14)/2),0)),"",OFFSET('9. METAS'!$U$20,INT((ROW()-14)/2),0)))</f>
        <v/>
      </c>
      <c r="K384" s="245" t="str">
        <f ca="1">IF(MOD(ROW()-13,2)=0,IF(ISBLANK(OFFSET('12. SEGUIMIENTO 2027'!$O$14,INT((ROW()-13)/2),0)),"",OFFSET('12. SEGUIMIENTO 2027'!$O$14,INT((ROW()-13)/2),0)),IF(ISBLANK(OFFSET('9. METAS'!$V$20,INT((ROW()-14)/2),0)),"",OFFSET('9. METAS'!$V$20,INT((ROW()-14)/2),0)))</f>
        <v/>
      </c>
      <c r="L384" s="245" t="str">
        <f ca="1">IF(MOD(ROW()-13,2)=0,IF(ISBLANK(OFFSET('12. SEGUIMIENTO 2027'!$P$14,INT((ROW()-13)/2),0)),"",OFFSET('12. SEGUIMIENTO 2027'!$P$14,INT((ROW()-13)/2),0)),IF(ISBLANK(OFFSET('9. METAS'!$W$20,INT((ROW()-14)/2),0)),"",OFFSET('9. METAS'!$W$20,INT((ROW()-14)/2),0)))</f>
        <v/>
      </c>
      <c r="M384" s="246" t="str">
        <f ca="1">IF(MOD(ROW()-13,2)=0,IF(ISBLANK(OFFSET('12. SEGUIMIENTO 2027'!$Q$14,INT((ROW()-13)/2),0)),"",OFFSET('12. SEGUIMIENTO 2027'!$Q$14,INT((ROW()-13)/2),0)),IF(ISBLANK(OFFSET('9. METAS'!$X$20,INT((ROW()-14)/2),0)),"",OFFSET('9. METAS'!$X$20,INT((ROW()-14)/2),0)))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80" t="str">
        <f ca="1">IF(ISBLANK(OFFSET('9. METAS'!$L$20,INT((ROW()-13)/2),0)),"",OFFSET('9. METAS'!$L$20,INT((ROW()-13)/2),0))</f>
        <v/>
      </c>
      <c r="I385" s="1004"/>
      <c r="J385" s="244" t="str">
        <f ca="1">IF(MOD(ROW()-13,2)=0,IF(ISBLANK(OFFSET('12. SEGUIMIENTO 2027'!$N$14,INT((ROW()-13)/2),0)),"",OFFSET('12. SEGUIMIENTO 2027'!$N$14,INT((ROW()-13)/2),0)),IF(ISBLANK(OFFSET('9. METAS'!$U$20,INT((ROW()-14)/2),0)),"",OFFSET('9. METAS'!$U$20,INT((ROW()-14)/2),0)))</f>
        <v/>
      </c>
      <c r="K385" s="245" t="str">
        <f ca="1">IF(MOD(ROW()-13,2)=0,IF(ISBLANK(OFFSET('12. SEGUIMIENTO 2027'!$O$14,INT((ROW()-13)/2),0)),"",OFFSET('12. SEGUIMIENTO 2027'!$O$14,INT((ROW()-13)/2),0)),IF(ISBLANK(OFFSET('9. METAS'!$V$20,INT((ROW()-14)/2),0)),"",OFFSET('9. METAS'!$V$20,INT((ROW()-14)/2),0)))</f>
        <v/>
      </c>
      <c r="L385" s="245" t="str">
        <f ca="1">IF(MOD(ROW()-13,2)=0,IF(ISBLANK(OFFSET('12. SEGUIMIENTO 2027'!$P$14,INT((ROW()-13)/2),0)),"",OFFSET('12. SEGUIMIENTO 2027'!$P$14,INT((ROW()-13)/2),0)),IF(ISBLANK(OFFSET('9. METAS'!$W$20,INT((ROW()-14)/2),0)),"",OFFSET('9. METAS'!$W$20,INT((ROW()-14)/2),0)))</f>
        <v/>
      </c>
      <c r="M385" s="246" t="str">
        <f ca="1">IF(MOD(ROW()-13,2)=0,IF(ISBLANK(OFFSET('12. SEGUIMIENTO 2027'!$Q$14,INT((ROW()-13)/2),0)),"",OFFSET('12. SEGUIMIENTO 2027'!$Q$14,INT((ROW()-13)/2),0)),IF(ISBLANK(OFFSET('9. METAS'!$X$20,INT((ROW()-14)/2),0)),"",OFFSET('9. METAS'!$X$20,INT((ROW()-14)/2),0)))</f>
        <v/>
      </c>
      <c r="N385" s="1006" t="str">
        <f t="shared" ref="N385" ca="1" si="368">IFERROR(J385/J386,"ND")</f>
        <v>ND</v>
      </c>
      <c r="O385" s="1008" t="str">
        <f t="shared" ref="O385" ca="1" si="369">IFERROR(((J385+K385+L385)/H385),"ND")</f>
        <v>ND</v>
      </c>
      <c r="P385" s="1010"/>
    </row>
    <row r="386" spans="3:16">
      <c r="C386" s="1025"/>
      <c r="D386" s="1018"/>
      <c r="E386" s="1018"/>
      <c r="F386" s="1021"/>
      <c r="G386" s="1023"/>
      <c r="H386" s="1080"/>
      <c r="I386" s="1012"/>
      <c r="J386" s="244" t="str">
        <f ca="1">IF(MOD(ROW()-13,2)=0,IF(ISBLANK(OFFSET('12. SEGUIMIENTO 2027'!$N$14,INT((ROW()-13)/2),0)),"",OFFSET('12. SEGUIMIENTO 2027'!$N$14,INT((ROW()-13)/2),0)),IF(ISBLANK(OFFSET('9. METAS'!$U$20,INT((ROW()-14)/2),0)),"",OFFSET('9. METAS'!$U$20,INT((ROW()-14)/2),0)))</f>
        <v/>
      </c>
      <c r="K386" s="245" t="str">
        <f ca="1">IF(MOD(ROW()-13,2)=0,IF(ISBLANK(OFFSET('12. SEGUIMIENTO 2027'!$O$14,INT((ROW()-13)/2),0)),"",OFFSET('12. SEGUIMIENTO 2027'!$O$14,INT((ROW()-13)/2),0)),IF(ISBLANK(OFFSET('9. METAS'!$V$20,INT((ROW()-14)/2),0)),"",OFFSET('9. METAS'!$V$20,INT((ROW()-14)/2),0)))</f>
        <v/>
      </c>
      <c r="L386" s="245" t="str">
        <f ca="1">IF(MOD(ROW()-13,2)=0,IF(ISBLANK(OFFSET('12. SEGUIMIENTO 2027'!$P$14,INT((ROW()-13)/2),0)),"",OFFSET('12. SEGUIMIENTO 2027'!$P$14,INT((ROW()-13)/2),0)),IF(ISBLANK(OFFSET('9. METAS'!$W$20,INT((ROW()-14)/2),0)),"",OFFSET('9. METAS'!$W$20,INT((ROW()-14)/2),0)))</f>
        <v/>
      </c>
      <c r="M386" s="246" t="str">
        <f ca="1">IF(MOD(ROW()-13,2)=0,IF(ISBLANK(OFFSET('12. SEGUIMIENTO 2027'!$Q$14,INT((ROW()-13)/2),0)),"",OFFSET('12. SEGUIMIENTO 2027'!$Q$14,INT((ROW()-13)/2),0)),IF(ISBLANK(OFFSET('9. METAS'!$X$20,INT((ROW()-14)/2),0)),"",OFFSET('9. METAS'!$X$20,INT((ROW()-14)/2),0)))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80" t="str">
        <f ca="1">IF(ISBLANK(OFFSET('9. METAS'!$L$20,INT((ROW()-13)/2),0)),"",OFFSET('9. METAS'!$L$20,INT((ROW()-13)/2),0))</f>
        <v/>
      </c>
      <c r="I387" s="1004"/>
      <c r="J387" s="244" t="str">
        <f ca="1">IF(MOD(ROW()-13,2)=0,IF(ISBLANK(OFFSET('12. SEGUIMIENTO 2027'!$N$14,INT((ROW()-13)/2),0)),"",OFFSET('12. SEGUIMIENTO 2027'!$N$14,INT((ROW()-13)/2),0)),IF(ISBLANK(OFFSET('9. METAS'!$U$20,INT((ROW()-14)/2),0)),"",OFFSET('9. METAS'!$U$20,INT((ROW()-14)/2),0)))</f>
        <v/>
      </c>
      <c r="K387" s="245" t="str">
        <f ca="1">IF(MOD(ROW()-13,2)=0,IF(ISBLANK(OFFSET('12. SEGUIMIENTO 2027'!$O$14,INT((ROW()-13)/2),0)),"",OFFSET('12. SEGUIMIENTO 2027'!$O$14,INT((ROW()-13)/2),0)),IF(ISBLANK(OFFSET('9. METAS'!$V$20,INT((ROW()-14)/2),0)),"",OFFSET('9. METAS'!$V$20,INT((ROW()-14)/2),0)))</f>
        <v/>
      </c>
      <c r="L387" s="245" t="str">
        <f ca="1">IF(MOD(ROW()-13,2)=0,IF(ISBLANK(OFFSET('12. SEGUIMIENTO 2027'!$P$14,INT((ROW()-13)/2),0)),"",OFFSET('12. SEGUIMIENTO 2027'!$P$14,INT((ROW()-13)/2),0)),IF(ISBLANK(OFFSET('9. METAS'!$W$20,INT((ROW()-14)/2),0)),"",OFFSET('9. METAS'!$W$20,INT((ROW()-14)/2),0)))</f>
        <v/>
      </c>
      <c r="M387" s="246" t="str">
        <f ca="1">IF(MOD(ROW()-13,2)=0,IF(ISBLANK(OFFSET('12. SEGUIMIENTO 2027'!$Q$14,INT((ROW()-13)/2),0)),"",OFFSET('12. SEGUIMIENTO 2027'!$Q$14,INT((ROW()-13)/2),0)),IF(ISBLANK(OFFSET('9. METAS'!$X$20,INT((ROW()-14)/2),0)),"",OFFSET('9. METAS'!$X$20,INT((ROW()-14)/2),0)))</f>
        <v/>
      </c>
      <c r="N387" s="1006" t="str">
        <f t="shared" ref="N387" ca="1" si="370">IFERROR(J387/J388,"ND")</f>
        <v>ND</v>
      </c>
      <c r="O387" s="1008" t="str">
        <f t="shared" ref="O387" ca="1" si="371">IFERROR(((J387+K387+L387)/H387),"ND")</f>
        <v>ND</v>
      </c>
      <c r="P387" s="1010"/>
    </row>
    <row r="388" spans="3:16">
      <c r="C388" s="1025"/>
      <c r="D388" s="1018"/>
      <c r="E388" s="1018"/>
      <c r="F388" s="1021"/>
      <c r="G388" s="1023"/>
      <c r="H388" s="1080"/>
      <c r="I388" s="1012"/>
      <c r="J388" s="244" t="str">
        <f ca="1">IF(MOD(ROW()-13,2)=0,IF(ISBLANK(OFFSET('12. SEGUIMIENTO 2027'!$N$14,INT((ROW()-13)/2),0)),"",OFFSET('12. SEGUIMIENTO 2027'!$N$14,INT((ROW()-13)/2),0)),IF(ISBLANK(OFFSET('9. METAS'!$U$20,INT((ROW()-14)/2),0)),"",OFFSET('9. METAS'!$U$20,INT((ROW()-14)/2),0)))</f>
        <v/>
      </c>
      <c r="K388" s="245" t="str">
        <f ca="1">IF(MOD(ROW()-13,2)=0,IF(ISBLANK(OFFSET('12. SEGUIMIENTO 2027'!$O$14,INT((ROW()-13)/2),0)),"",OFFSET('12. SEGUIMIENTO 2027'!$O$14,INT((ROW()-13)/2),0)),IF(ISBLANK(OFFSET('9. METAS'!$V$20,INT((ROW()-14)/2),0)),"",OFFSET('9. METAS'!$V$20,INT((ROW()-14)/2),0)))</f>
        <v/>
      </c>
      <c r="L388" s="245" t="str">
        <f ca="1">IF(MOD(ROW()-13,2)=0,IF(ISBLANK(OFFSET('12. SEGUIMIENTO 2027'!$P$14,INT((ROW()-13)/2),0)),"",OFFSET('12. SEGUIMIENTO 2027'!$P$14,INT((ROW()-13)/2),0)),IF(ISBLANK(OFFSET('9. METAS'!$W$20,INT((ROW()-14)/2),0)),"",OFFSET('9. METAS'!$W$20,INT((ROW()-14)/2),0)))</f>
        <v/>
      </c>
      <c r="M388" s="246" t="str">
        <f ca="1">IF(MOD(ROW()-13,2)=0,IF(ISBLANK(OFFSET('12. SEGUIMIENTO 2027'!$Q$14,INT((ROW()-13)/2),0)),"",OFFSET('12. SEGUIMIENTO 2027'!$Q$14,INT((ROW()-13)/2),0)),IF(ISBLANK(OFFSET('9. METAS'!$X$20,INT((ROW()-14)/2),0)),"",OFFSET('9. METAS'!$X$20,INT((ROW()-14)/2),0)))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80">
        <f ca="1">IF(ISBLANK(OFFSET('9. METAS'!$L$20,INT((ROW()-13)/2),0)),"",OFFSET('9. METAS'!$L$20,INT((ROW()-13)/2),0))</f>
        <v>100</v>
      </c>
      <c r="I389" s="1004"/>
      <c r="J389" s="244" t="str">
        <f ca="1">IF(MOD(ROW()-13,2)=0,IF(ISBLANK(OFFSET('12. SEGUIMIENTO 2027'!$N$14,INT((ROW()-13)/2),0)),"",OFFSET('12. SEGUIMIENTO 2027'!$N$14,INT((ROW()-13)/2),0)),IF(ISBLANK(OFFSET('9. METAS'!$U$20,INT((ROW()-14)/2),0)),"",OFFSET('9. METAS'!$U$20,INT((ROW()-14)/2),0)))</f>
        <v/>
      </c>
      <c r="K389" s="245" t="str">
        <f ca="1">IF(MOD(ROW()-13,2)=0,IF(ISBLANK(OFFSET('12. SEGUIMIENTO 2027'!$O$14,INT((ROW()-13)/2),0)),"",OFFSET('12. SEGUIMIENTO 2027'!$O$14,INT((ROW()-13)/2),0)),IF(ISBLANK(OFFSET('9. METAS'!$V$20,INT((ROW()-14)/2),0)),"",OFFSET('9. METAS'!$V$20,INT((ROW()-14)/2),0)))</f>
        <v/>
      </c>
      <c r="L389" s="245" t="str">
        <f ca="1">IF(MOD(ROW()-13,2)=0,IF(ISBLANK(OFFSET('12. SEGUIMIENTO 2027'!$P$14,INT((ROW()-13)/2),0)),"",OFFSET('12. SEGUIMIENTO 2027'!$P$14,INT((ROW()-13)/2),0)),IF(ISBLANK(OFFSET('9. METAS'!$W$20,INT((ROW()-14)/2),0)),"",OFFSET('9. METAS'!$W$20,INT((ROW()-14)/2),0)))</f>
        <v/>
      </c>
      <c r="M389" s="246" t="str">
        <f ca="1">IF(MOD(ROW()-13,2)=0,IF(ISBLANK(OFFSET('12. SEGUIMIENTO 2027'!$Q$14,INT((ROW()-13)/2),0)),"",OFFSET('12. SEGUIMIENTO 2027'!$Q$14,INT((ROW()-13)/2),0)),IF(ISBLANK(OFFSET('9. METAS'!$X$20,INT((ROW()-14)/2),0)),"",OFFSET('9. METAS'!$X$20,INT((ROW()-14)/2),0)))</f>
        <v/>
      </c>
      <c r="N389" s="1006" t="str">
        <f t="shared" ref="N389" ca="1" si="372">IFERROR(J389/J390,"ND")</f>
        <v>ND</v>
      </c>
      <c r="O389" s="1008" t="str">
        <f t="shared" ref="O389" ca="1" si="373">IFERROR(((J389+K389+L389)/H389),"ND")</f>
        <v>ND</v>
      </c>
      <c r="P389" s="1010"/>
    </row>
    <row r="390" spans="3:16">
      <c r="C390" s="1025"/>
      <c r="D390" s="1018"/>
      <c r="E390" s="1018"/>
      <c r="F390" s="1021"/>
      <c r="G390" s="1023"/>
      <c r="H390" s="1080"/>
      <c r="I390" s="1012"/>
      <c r="J390" s="244">
        <f ca="1">IF(MOD(ROW()-13,2)=0,IF(ISBLANK(OFFSET('12. SEGUIMIENTO 2027'!$N$14,INT((ROW()-13)/2),0)),"",OFFSET('12. SEGUIMIENTO 2027'!$N$14,INT((ROW()-13)/2),0)),IF(ISBLANK(OFFSET('9. METAS'!$U$20,INT((ROW()-14)/2),0)),"",OFFSET('9. METAS'!$U$20,INT((ROW()-14)/2),0)))</f>
        <v>25</v>
      </c>
      <c r="K390" s="245">
        <f ca="1">IF(MOD(ROW()-13,2)=0,IF(ISBLANK(OFFSET('12. SEGUIMIENTO 2027'!$O$14,INT((ROW()-13)/2),0)),"",OFFSET('12. SEGUIMIENTO 2027'!$O$14,INT((ROW()-13)/2),0)),IF(ISBLANK(OFFSET('9. METAS'!$V$20,INT((ROW()-14)/2),0)),"",OFFSET('9. METAS'!$V$20,INT((ROW()-14)/2),0)))</f>
        <v>25</v>
      </c>
      <c r="L390" s="245">
        <f ca="1">IF(MOD(ROW()-13,2)=0,IF(ISBLANK(OFFSET('12. SEGUIMIENTO 2027'!$P$14,INT((ROW()-13)/2),0)),"",OFFSET('12. SEGUIMIENTO 2027'!$P$14,INT((ROW()-13)/2),0)),IF(ISBLANK(OFFSET('9. METAS'!$W$20,INT((ROW()-14)/2),0)),"",OFFSET('9. METAS'!$W$20,INT((ROW()-14)/2),0)))</f>
        <v>25</v>
      </c>
      <c r="M390" s="246">
        <f ca="1">IF(MOD(ROW()-13,2)=0,IF(ISBLANK(OFFSET('12. SEGUIMIENTO 2027'!$Q$14,INT((ROW()-13)/2),0)),"",OFFSET('12. SEGUIMIENTO 2027'!$Q$14,INT((ROW()-13)/2),0)),IF(ISBLANK(OFFSET('9. METAS'!$X$20,INT((ROW()-14)/2),0)),"",OFFSET('9. METAS'!$X$20,INT((ROW()-14)/2),0)))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80">
        <f ca="1">IF(ISBLANK(OFFSET('9. METAS'!$L$20,INT((ROW()-13)/2),0)),"",OFFSET('9. METAS'!$L$20,INT((ROW()-13)/2),0))</f>
        <v>225</v>
      </c>
      <c r="I391" s="1004"/>
      <c r="J391" s="244" t="str">
        <f ca="1">IF(MOD(ROW()-13,2)=0,IF(ISBLANK(OFFSET('12. SEGUIMIENTO 2027'!$N$14,INT((ROW()-13)/2),0)),"",OFFSET('12. SEGUIMIENTO 2027'!$N$14,INT((ROW()-13)/2),0)),IF(ISBLANK(OFFSET('9. METAS'!$U$20,INT((ROW()-14)/2),0)),"",OFFSET('9. METAS'!$U$20,INT((ROW()-14)/2),0)))</f>
        <v/>
      </c>
      <c r="K391" s="245" t="str">
        <f ca="1">IF(MOD(ROW()-13,2)=0,IF(ISBLANK(OFFSET('12. SEGUIMIENTO 2027'!$O$14,INT((ROW()-13)/2),0)),"",OFFSET('12. SEGUIMIENTO 2027'!$O$14,INT((ROW()-13)/2),0)),IF(ISBLANK(OFFSET('9. METAS'!$V$20,INT((ROW()-14)/2),0)),"",OFFSET('9. METAS'!$V$20,INT((ROW()-14)/2),0)))</f>
        <v/>
      </c>
      <c r="L391" s="245" t="str">
        <f ca="1">IF(MOD(ROW()-13,2)=0,IF(ISBLANK(OFFSET('12. SEGUIMIENTO 2027'!$P$14,INT((ROW()-13)/2),0)),"",OFFSET('12. SEGUIMIENTO 2027'!$P$14,INT((ROW()-13)/2),0)),IF(ISBLANK(OFFSET('9. METAS'!$W$20,INT((ROW()-14)/2),0)),"",OFFSET('9. METAS'!$W$20,INT((ROW()-14)/2),0)))</f>
        <v/>
      </c>
      <c r="M391" s="246" t="str">
        <f ca="1">IF(MOD(ROW()-13,2)=0,IF(ISBLANK(OFFSET('12. SEGUIMIENTO 2027'!$Q$14,INT((ROW()-13)/2),0)),"",OFFSET('12. SEGUIMIENTO 2027'!$Q$14,INT((ROW()-13)/2),0)),IF(ISBLANK(OFFSET('9. METAS'!$X$20,INT((ROW()-14)/2),0)),"",OFFSET('9. METAS'!$X$20,INT((ROW()-14)/2),0)))</f>
        <v/>
      </c>
      <c r="N391" s="1006" t="str">
        <f t="shared" ref="N391" ca="1" si="374">IFERROR(J391/J392,"ND")</f>
        <v>ND</v>
      </c>
      <c r="O391" s="1008" t="str">
        <f t="shared" ref="O391" ca="1" si="375">IFERROR(((J391+K391+L391)/H391),"ND")</f>
        <v>ND</v>
      </c>
      <c r="P391" s="1010"/>
    </row>
    <row r="392" spans="3:16">
      <c r="C392" s="1025"/>
      <c r="D392" s="1018"/>
      <c r="E392" s="1018"/>
      <c r="F392" s="1021"/>
      <c r="G392" s="1023"/>
      <c r="H392" s="1080"/>
      <c r="I392" s="1012"/>
      <c r="J392" s="244">
        <f ca="1">IF(MOD(ROW()-13,2)=0,IF(ISBLANK(OFFSET('12. SEGUIMIENTO 2027'!$N$14,INT((ROW()-13)/2),0)),"",OFFSET('12. SEGUIMIENTO 2027'!$N$14,INT((ROW()-13)/2),0)),IF(ISBLANK(OFFSET('9. METAS'!$U$20,INT((ROW()-14)/2),0)),"",OFFSET('9. METAS'!$U$20,INT((ROW()-14)/2),0)))</f>
        <v>60</v>
      </c>
      <c r="K392" s="245">
        <f ca="1">IF(MOD(ROW()-13,2)=0,IF(ISBLANK(OFFSET('12. SEGUIMIENTO 2027'!$O$14,INT((ROW()-13)/2),0)),"",OFFSET('12. SEGUIMIENTO 2027'!$O$14,INT((ROW()-13)/2),0)),IF(ISBLANK(OFFSET('9. METAS'!$V$20,INT((ROW()-14)/2),0)),"",OFFSET('9. METAS'!$V$20,INT((ROW()-14)/2),0)))</f>
        <v>60</v>
      </c>
      <c r="L392" s="245">
        <f ca="1">IF(MOD(ROW()-13,2)=0,IF(ISBLANK(OFFSET('12. SEGUIMIENTO 2027'!$P$14,INT((ROW()-13)/2),0)),"",OFFSET('12. SEGUIMIENTO 2027'!$P$14,INT((ROW()-13)/2),0)),IF(ISBLANK(OFFSET('9. METAS'!$W$20,INT((ROW()-14)/2),0)),"",OFFSET('9. METAS'!$W$20,INT((ROW()-14)/2),0)))</f>
        <v>50</v>
      </c>
      <c r="M392" s="246">
        <f ca="1">IF(MOD(ROW()-13,2)=0,IF(ISBLANK(OFFSET('12. SEGUIMIENTO 2027'!$Q$14,INT((ROW()-13)/2),0)),"",OFFSET('12. SEGUIMIENTO 2027'!$Q$14,INT((ROW()-13)/2),0)),IF(ISBLANK(OFFSET('9. METAS'!$X$20,INT((ROW()-14)/2),0)),"",OFFSET('9. METAS'!$X$20,INT((ROW()-14)/2),0)))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80">
        <f ca="1">IF(ISBLANK(OFFSET('9. METAS'!$L$20,INT((ROW()-13)/2),0)),"",OFFSET('9. METAS'!$L$20,INT((ROW()-13)/2),0))</f>
        <v>20</v>
      </c>
      <c r="I393" s="1004"/>
      <c r="J393" s="244" t="str">
        <f ca="1">IF(MOD(ROW()-13,2)=0,IF(ISBLANK(OFFSET('12. SEGUIMIENTO 2027'!$N$14,INT((ROW()-13)/2),0)),"",OFFSET('12. SEGUIMIENTO 2027'!$N$14,INT((ROW()-13)/2),0)),IF(ISBLANK(OFFSET('9. METAS'!$U$20,INT((ROW()-14)/2),0)),"",OFFSET('9. METAS'!$U$20,INT((ROW()-14)/2),0)))</f>
        <v/>
      </c>
      <c r="K393" s="245" t="str">
        <f ca="1">IF(MOD(ROW()-13,2)=0,IF(ISBLANK(OFFSET('12. SEGUIMIENTO 2027'!$O$14,INT((ROW()-13)/2),0)),"",OFFSET('12. SEGUIMIENTO 2027'!$O$14,INT((ROW()-13)/2),0)),IF(ISBLANK(OFFSET('9. METAS'!$V$20,INT((ROW()-14)/2),0)),"",OFFSET('9. METAS'!$V$20,INT((ROW()-14)/2),0)))</f>
        <v/>
      </c>
      <c r="L393" s="245" t="str">
        <f ca="1">IF(MOD(ROW()-13,2)=0,IF(ISBLANK(OFFSET('12. SEGUIMIENTO 2027'!$P$14,INT((ROW()-13)/2),0)),"",OFFSET('12. SEGUIMIENTO 2027'!$P$14,INT((ROW()-13)/2),0)),IF(ISBLANK(OFFSET('9. METAS'!$W$20,INT((ROW()-14)/2),0)),"",OFFSET('9. METAS'!$W$20,INT((ROW()-14)/2),0)))</f>
        <v/>
      </c>
      <c r="M393" s="246" t="str">
        <f ca="1">IF(MOD(ROW()-13,2)=0,IF(ISBLANK(OFFSET('12. SEGUIMIENTO 2027'!$Q$14,INT((ROW()-13)/2),0)),"",OFFSET('12. SEGUIMIENTO 2027'!$Q$14,INT((ROW()-13)/2),0)),IF(ISBLANK(OFFSET('9. METAS'!$X$20,INT((ROW()-14)/2),0)),"",OFFSET('9. METAS'!$X$20,INT((ROW()-14)/2),0)))</f>
        <v/>
      </c>
      <c r="N393" s="1006" t="str">
        <f t="shared" ref="N393" ca="1" si="376">IFERROR(J393/J394,"ND")</f>
        <v>ND</v>
      </c>
      <c r="O393" s="1008" t="str">
        <f t="shared" ref="O393" ca="1" si="377">IFERROR(((J393+K393+L393)/H393),"ND")</f>
        <v>ND</v>
      </c>
      <c r="P393" s="1010"/>
    </row>
    <row r="394" spans="3:16">
      <c r="C394" s="1025"/>
      <c r="D394" s="1018"/>
      <c r="E394" s="1018"/>
      <c r="F394" s="1021"/>
      <c r="G394" s="1023"/>
      <c r="H394" s="1080"/>
      <c r="I394" s="1012"/>
      <c r="J394" s="244">
        <f ca="1">IF(MOD(ROW()-13,2)=0,IF(ISBLANK(OFFSET('12. SEGUIMIENTO 2027'!$N$14,INT((ROW()-13)/2),0)),"",OFFSET('12. SEGUIMIENTO 2027'!$N$14,INT((ROW()-13)/2),0)),IF(ISBLANK(OFFSET('9. METAS'!$U$20,INT((ROW()-14)/2),0)),"",OFFSET('9. METAS'!$U$20,INT((ROW()-14)/2),0)))</f>
        <v>5</v>
      </c>
      <c r="K394" s="245">
        <f ca="1">IF(MOD(ROW()-13,2)=0,IF(ISBLANK(OFFSET('12. SEGUIMIENTO 2027'!$O$14,INT((ROW()-13)/2),0)),"",OFFSET('12. SEGUIMIENTO 2027'!$O$14,INT((ROW()-13)/2),0)),IF(ISBLANK(OFFSET('9. METAS'!$V$20,INT((ROW()-14)/2),0)),"",OFFSET('9. METAS'!$V$20,INT((ROW()-14)/2),0)))</f>
        <v>5</v>
      </c>
      <c r="L394" s="245">
        <f ca="1">IF(MOD(ROW()-13,2)=0,IF(ISBLANK(OFFSET('12. SEGUIMIENTO 2027'!$P$14,INT((ROW()-13)/2),0)),"",OFFSET('12. SEGUIMIENTO 2027'!$P$14,INT((ROW()-13)/2),0)),IF(ISBLANK(OFFSET('9. METAS'!$W$20,INT((ROW()-14)/2),0)),"",OFFSET('9. METAS'!$W$20,INT((ROW()-14)/2),0)))</f>
        <v>5</v>
      </c>
      <c r="M394" s="246">
        <f ca="1">IF(MOD(ROW()-13,2)=0,IF(ISBLANK(OFFSET('12. SEGUIMIENTO 2027'!$Q$14,INT((ROW()-13)/2),0)),"",OFFSET('12. SEGUIMIENTO 2027'!$Q$14,INT((ROW()-13)/2),0)),IF(ISBLANK(OFFSET('9. METAS'!$X$20,INT((ROW()-14)/2),0)),"",OFFSET('9. METAS'!$X$20,INT((ROW()-14)/2),0)))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80" t="str">
        <f ca="1">IF(ISBLANK(OFFSET('9. METAS'!$L$20,INT((ROW()-13)/2),0)),"",OFFSET('9. METAS'!$L$20,INT((ROW()-13)/2),0))</f>
        <v/>
      </c>
      <c r="I395" s="1004"/>
      <c r="J395" s="244" t="str">
        <f ca="1">IF(MOD(ROW()-13,2)=0,IF(ISBLANK(OFFSET('12. SEGUIMIENTO 2027'!$N$14,INT((ROW()-13)/2),0)),"",OFFSET('12. SEGUIMIENTO 2027'!$N$14,INT((ROW()-13)/2),0)),IF(ISBLANK(OFFSET('9. METAS'!$U$20,INT((ROW()-14)/2),0)),"",OFFSET('9. METAS'!$U$20,INT((ROW()-14)/2),0)))</f>
        <v/>
      </c>
      <c r="K395" s="245" t="str">
        <f ca="1">IF(MOD(ROW()-13,2)=0,IF(ISBLANK(OFFSET('12. SEGUIMIENTO 2027'!$O$14,INT((ROW()-13)/2),0)),"",OFFSET('12. SEGUIMIENTO 2027'!$O$14,INT((ROW()-13)/2),0)),IF(ISBLANK(OFFSET('9. METAS'!$V$20,INT((ROW()-14)/2),0)),"",OFFSET('9. METAS'!$V$20,INT((ROW()-14)/2),0)))</f>
        <v/>
      </c>
      <c r="L395" s="245" t="str">
        <f ca="1">IF(MOD(ROW()-13,2)=0,IF(ISBLANK(OFFSET('12. SEGUIMIENTO 2027'!$P$14,INT((ROW()-13)/2),0)),"",OFFSET('12. SEGUIMIENTO 2027'!$P$14,INT((ROW()-13)/2),0)),IF(ISBLANK(OFFSET('9. METAS'!$W$20,INT((ROW()-14)/2),0)),"",OFFSET('9. METAS'!$W$20,INT((ROW()-14)/2),0)))</f>
        <v/>
      </c>
      <c r="M395" s="246" t="str">
        <f ca="1">IF(MOD(ROW()-13,2)=0,IF(ISBLANK(OFFSET('12. SEGUIMIENTO 2027'!$Q$14,INT((ROW()-13)/2),0)),"",OFFSET('12. SEGUIMIENTO 2027'!$Q$14,INT((ROW()-13)/2),0)),IF(ISBLANK(OFFSET('9. METAS'!$X$20,INT((ROW()-14)/2),0)),"",OFFSET('9. METAS'!$X$20,INT((ROW()-14)/2),0)))</f>
        <v/>
      </c>
      <c r="N395" s="1006" t="str">
        <f t="shared" ref="N395" ca="1" si="378">IFERROR(J395/J396,"ND")</f>
        <v>ND</v>
      </c>
      <c r="O395" s="1008" t="str">
        <f t="shared" ref="O395" ca="1" si="379">IFERROR(((J395+K395+L395)/H395),"ND")</f>
        <v>ND</v>
      </c>
      <c r="P395" s="1010"/>
    </row>
    <row r="396" spans="3:16">
      <c r="C396" s="1025"/>
      <c r="D396" s="1018"/>
      <c r="E396" s="1018"/>
      <c r="F396" s="1021"/>
      <c r="G396" s="1023"/>
      <c r="H396" s="1080"/>
      <c r="I396" s="1012"/>
      <c r="J396" s="244" t="str">
        <f ca="1">IF(MOD(ROW()-13,2)=0,IF(ISBLANK(OFFSET('12. SEGUIMIENTO 2027'!$N$14,INT((ROW()-13)/2),0)),"",OFFSET('12. SEGUIMIENTO 2027'!$N$14,INT((ROW()-13)/2),0)),IF(ISBLANK(OFFSET('9. METAS'!$U$20,INT((ROW()-14)/2),0)),"",OFFSET('9. METAS'!$U$20,INT((ROW()-14)/2),0)))</f>
        <v/>
      </c>
      <c r="K396" s="245" t="str">
        <f ca="1">IF(MOD(ROW()-13,2)=0,IF(ISBLANK(OFFSET('12. SEGUIMIENTO 2027'!$O$14,INT((ROW()-13)/2),0)),"",OFFSET('12. SEGUIMIENTO 2027'!$O$14,INT((ROW()-13)/2),0)),IF(ISBLANK(OFFSET('9. METAS'!$V$20,INT((ROW()-14)/2),0)),"",OFFSET('9. METAS'!$V$20,INT((ROW()-14)/2),0)))</f>
        <v/>
      </c>
      <c r="L396" s="245" t="str">
        <f ca="1">IF(MOD(ROW()-13,2)=0,IF(ISBLANK(OFFSET('12. SEGUIMIENTO 2027'!$P$14,INT((ROW()-13)/2),0)),"",OFFSET('12. SEGUIMIENTO 2027'!$P$14,INT((ROW()-13)/2),0)),IF(ISBLANK(OFFSET('9. METAS'!$W$20,INT((ROW()-14)/2),0)),"",OFFSET('9. METAS'!$W$20,INT((ROW()-14)/2),0)))</f>
        <v/>
      </c>
      <c r="M396" s="246" t="str">
        <f ca="1">IF(MOD(ROW()-13,2)=0,IF(ISBLANK(OFFSET('12. SEGUIMIENTO 2027'!$Q$14,INT((ROW()-13)/2),0)),"",OFFSET('12. SEGUIMIENTO 2027'!$Q$14,INT((ROW()-13)/2),0)),IF(ISBLANK(OFFSET('9. METAS'!$X$20,INT((ROW()-14)/2),0)),"",OFFSET('9. METAS'!$X$20,INT((ROW()-14)/2),0)))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80" t="str">
        <f ca="1">IF(ISBLANK(OFFSET('9. METAS'!$L$20,INT((ROW()-13)/2),0)),"",OFFSET('9. METAS'!$L$20,INT((ROW()-13)/2),0))</f>
        <v/>
      </c>
      <c r="I397" s="1004"/>
      <c r="J397" s="244" t="str">
        <f ca="1">IF(MOD(ROW()-13,2)=0,IF(ISBLANK(OFFSET('12. SEGUIMIENTO 2027'!$N$14,INT((ROW()-13)/2),0)),"",OFFSET('12. SEGUIMIENTO 2027'!$N$14,INT((ROW()-13)/2),0)),IF(ISBLANK(OFFSET('9. METAS'!$U$20,INT((ROW()-14)/2),0)),"",OFFSET('9. METAS'!$U$20,INT((ROW()-14)/2),0)))</f>
        <v/>
      </c>
      <c r="K397" s="245" t="str">
        <f ca="1">IF(MOD(ROW()-13,2)=0,IF(ISBLANK(OFFSET('12. SEGUIMIENTO 2027'!$O$14,INT((ROW()-13)/2),0)),"",OFFSET('12. SEGUIMIENTO 2027'!$O$14,INT((ROW()-13)/2),0)),IF(ISBLANK(OFFSET('9. METAS'!$V$20,INT((ROW()-14)/2),0)),"",OFFSET('9. METAS'!$V$20,INT((ROW()-14)/2),0)))</f>
        <v/>
      </c>
      <c r="L397" s="245" t="str">
        <f ca="1">IF(MOD(ROW()-13,2)=0,IF(ISBLANK(OFFSET('12. SEGUIMIENTO 2027'!$P$14,INT((ROW()-13)/2),0)),"",OFFSET('12. SEGUIMIENTO 2027'!$P$14,INT((ROW()-13)/2),0)),IF(ISBLANK(OFFSET('9. METAS'!$W$20,INT((ROW()-14)/2),0)),"",OFFSET('9. METAS'!$W$20,INT((ROW()-14)/2),0)))</f>
        <v/>
      </c>
      <c r="M397" s="246" t="str">
        <f ca="1">IF(MOD(ROW()-13,2)=0,IF(ISBLANK(OFFSET('12. SEGUIMIENTO 2027'!$Q$14,INT((ROW()-13)/2),0)),"",OFFSET('12. SEGUIMIENTO 2027'!$Q$14,INT((ROW()-13)/2),0)),IF(ISBLANK(OFFSET('9. METAS'!$X$20,INT((ROW()-14)/2),0)),"",OFFSET('9. METAS'!$X$20,INT((ROW()-14)/2),0)))</f>
        <v/>
      </c>
      <c r="N397" s="1006" t="str">
        <f t="shared" ref="N397" ca="1" si="380">IFERROR(J397/J398,"ND")</f>
        <v>ND</v>
      </c>
      <c r="O397" s="1008" t="str">
        <f t="shared" ref="O397" ca="1" si="381">IFERROR(((J397+K397+L397)/H397),"ND")</f>
        <v>ND</v>
      </c>
      <c r="P397" s="1010"/>
    </row>
    <row r="398" spans="3:16">
      <c r="C398" s="1025"/>
      <c r="D398" s="1018"/>
      <c r="E398" s="1018"/>
      <c r="F398" s="1021"/>
      <c r="G398" s="1023"/>
      <c r="H398" s="1080"/>
      <c r="I398" s="1012"/>
      <c r="J398" s="244" t="str">
        <f ca="1">IF(MOD(ROW()-13,2)=0,IF(ISBLANK(OFFSET('12. SEGUIMIENTO 2027'!$N$14,INT((ROW()-13)/2),0)),"",OFFSET('12. SEGUIMIENTO 2027'!$N$14,INT((ROW()-13)/2),0)),IF(ISBLANK(OFFSET('9. METAS'!$U$20,INT((ROW()-14)/2),0)),"",OFFSET('9. METAS'!$U$20,INT((ROW()-14)/2),0)))</f>
        <v/>
      </c>
      <c r="K398" s="245" t="str">
        <f ca="1">IF(MOD(ROW()-13,2)=0,IF(ISBLANK(OFFSET('12. SEGUIMIENTO 2027'!$O$14,INT((ROW()-13)/2),0)),"",OFFSET('12. SEGUIMIENTO 2027'!$O$14,INT((ROW()-13)/2),0)),IF(ISBLANK(OFFSET('9. METAS'!$V$20,INT((ROW()-14)/2),0)),"",OFFSET('9. METAS'!$V$20,INT((ROW()-14)/2),0)))</f>
        <v/>
      </c>
      <c r="L398" s="245" t="str">
        <f ca="1">IF(MOD(ROW()-13,2)=0,IF(ISBLANK(OFFSET('12. SEGUIMIENTO 2027'!$P$14,INT((ROW()-13)/2),0)),"",OFFSET('12. SEGUIMIENTO 2027'!$P$14,INT((ROW()-13)/2),0)),IF(ISBLANK(OFFSET('9. METAS'!$W$20,INT((ROW()-14)/2),0)),"",OFFSET('9. METAS'!$W$20,INT((ROW()-14)/2),0)))</f>
        <v/>
      </c>
      <c r="M398" s="246" t="str">
        <f ca="1">IF(MOD(ROW()-13,2)=0,IF(ISBLANK(OFFSET('12. SEGUIMIENTO 2027'!$Q$14,INT((ROW()-13)/2),0)),"",OFFSET('12. SEGUIMIENTO 2027'!$Q$14,INT((ROW()-13)/2),0)),IF(ISBLANK(OFFSET('9. METAS'!$X$20,INT((ROW()-14)/2),0)),"",OFFSET('9. METAS'!$X$20,INT((ROW()-14)/2),0)))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80" t="str">
        <f ca="1">IF(ISBLANK(OFFSET('9. METAS'!$L$20,INT((ROW()-13)/2),0)),"",OFFSET('9. METAS'!$L$20,INT((ROW()-13)/2),0))</f>
        <v/>
      </c>
      <c r="I399" s="1004"/>
      <c r="J399" s="244" t="str">
        <f ca="1">IF(MOD(ROW()-13,2)=0,IF(ISBLANK(OFFSET('12. SEGUIMIENTO 2027'!$N$14,INT((ROW()-13)/2),0)),"",OFFSET('12. SEGUIMIENTO 2027'!$N$14,INT((ROW()-13)/2),0)),IF(ISBLANK(OFFSET('9. METAS'!$U$20,INT((ROW()-14)/2),0)),"",OFFSET('9. METAS'!$U$20,INT((ROW()-14)/2),0)))</f>
        <v/>
      </c>
      <c r="K399" s="245" t="str">
        <f ca="1">IF(MOD(ROW()-13,2)=0,IF(ISBLANK(OFFSET('12. SEGUIMIENTO 2027'!$O$14,INT((ROW()-13)/2),0)),"",OFFSET('12. SEGUIMIENTO 2027'!$O$14,INT((ROW()-13)/2),0)),IF(ISBLANK(OFFSET('9. METAS'!$V$20,INT((ROW()-14)/2),0)),"",OFFSET('9. METAS'!$V$20,INT((ROW()-14)/2),0)))</f>
        <v/>
      </c>
      <c r="L399" s="245" t="str">
        <f ca="1">IF(MOD(ROW()-13,2)=0,IF(ISBLANK(OFFSET('12. SEGUIMIENTO 2027'!$P$14,INT((ROW()-13)/2),0)),"",OFFSET('12. SEGUIMIENTO 2027'!$P$14,INT((ROW()-13)/2),0)),IF(ISBLANK(OFFSET('9. METAS'!$W$20,INT((ROW()-14)/2),0)),"",OFFSET('9. METAS'!$W$20,INT((ROW()-14)/2),0)))</f>
        <v/>
      </c>
      <c r="M399" s="246" t="str">
        <f ca="1">IF(MOD(ROW()-13,2)=0,IF(ISBLANK(OFFSET('12. SEGUIMIENTO 2027'!$Q$14,INT((ROW()-13)/2),0)),"",OFFSET('12. SEGUIMIENTO 2027'!$Q$14,INT((ROW()-13)/2),0)),IF(ISBLANK(OFFSET('9. METAS'!$X$20,INT((ROW()-14)/2),0)),"",OFFSET('9. METAS'!$X$20,INT((ROW()-14)/2),0)))</f>
        <v/>
      </c>
      <c r="N399" s="1006" t="str">
        <f t="shared" ref="N399" ca="1" si="382">IFERROR(J399/J400,"ND")</f>
        <v>ND</v>
      </c>
      <c r="O399" s="1008" t="str">
        <f t="shared" ref="O399" ca="1" si="383">IFERROR(((J399+K399+L399)/H399),"ND")</f>
        <v>ND</v>
      </c>
      <c r="P399" s="1010"/>
    </row>
    <row r="400" spans="3:16">
      <c r="C400" s="1025"/>
      <c r="D400" s="1018"/>
      <c r="E400" s="1018"/>
      <c r="F400" s="1021"/>
      <c r="G400" s="1023"/>
      <c r="H400" s="1080"/>
      <c r="I400" s="1012"/>
      <c r="J400" s="244" t="str">
        <f ca="1">IF(MOD(ROW()-13,2)=0,IF(ISBLANK(OFFSET('12. SEGUIMIENTO 2027'!$N$14,INT((ROW()-13)/2),0)),"",OFFSET('12. SEGUIMIENTO 2027'!$N$14,INT((ROW()-13)/2),0)),IF(ISBLANK(OFFSET('9. METAS'!$U$20,INT((ROW()-14)/2),0)),"",OFFSET('9. METAS'!$U$20,INT((ROW()-14)/2),0)))</f>
        <v/>
      </c>
      <c r="K400" s="245" t="str">
        <f ca="1">IF(MOD(ROW()-13,2)=0,IF(ISBLANK(OFFSET('12. SEGUIMIENTO 2027'!$O$14,INT((ROW()-13)/2),0)),"",OFFSET('12. SEGUIMIENTO 2027'!$O$14,INT((ROW()-13)/2),0)),IF(ISBLANK(OFFSET('9. METAS'!$V$20,INT((ROW()-14)/2),0)),"",OFFSET('9. METAS'!$V$20,INT((ROW()-14)/2),0)))</f>
        <v/>
      </c>
      <c r="L400" s="245" t="str">
        <f ca="1">IF(MOD(ROW()-13,2)=0,IF(ISBLANK(OFFSET('12. SEGUIMIENTO 2027'!$P$14,INT((ROW()-13)/2),0)),"",OFFSET('12. SEGUIMIENTO 2027'!$P$14,INT((ROW()-13)/2),0)),IF(ISBLANK(OFFSET('9. METAS'!$W$20,INT((ROW()-14)/2),0)),"",OFFSET('9. METAS'!$W$20,INT((ROW()-14)/2),0)))</f>
        <v/>
      </c>
      <c r="M400" s="246" t="str">
        <f ca="1">IF(MOD(ROW()-13,2)=0,IF(ISBLANK(OFFSET('12. SEGUIMIENTO 2027'!$Q$14,INT((ROW()-13)/2),0)),"",OFFSET('12. SEGUIMIENTO 2027'!$Q$14,INT((ROW()-13)/2),0)),IF(ISBLANK(OFFSET('9. METAS'!$X$20,INT((ROW()-14)/2),0)),"",OFFSET('9. METAS'!$X$20,INT((ROW()-14)/2),0)))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80">
        <f ca="1">IF(ISBLANK(OFFSET('9. METAS'!$L$20,INT((ROW()-13)/2),0)),"",OFFSET('9. METAS'!$L$20,INT((ROW()-13)/2),0))</f>
        <v>100</v>
      </c>
      <c r="I401" s="1004"/>
      <c r="J401" s="244" t="str">
        <f ca="1">IF(MOD(ROW()-13,2)=0,IF(ISBLANK(OFFSET('12. SEGUIMIENTO 2027'!$N$14,INT((ROW()-13)/2),0)),"",OFFSET('12. SEGUIMIENTO 2027'!$N$14,INT((ROW()-13)/2),0)),IF(ISBLANK(OFFSET('9. METAS'!$U$20,INT((ROW()-14)/2),0)),"",OFFSET('9. METAS'!$U$20,INT((ROW()-14)/2),0)))</f>
        <v/>
      </c>
      <c r="K401" s="245" t="str">
        <f ca="1">IF(MOD(ROW()-13,2)=0,IF(ISBLANK(OFFSET('12. SEGUIMIENTO 2027'!$O$14,INT((ROW()-13)/2),0)),"",OFFSET('12. SEGUIMIENTO 2027'!$O$14,INT((ROW()-13)/2),0)),IF(ISBLANK(OFFSET('9. METAS'!$V$20,INT((ROW()-14)/2),0)),"",OFFSET('9. METAS'!$V$20,INT((ROW()-14)/2),0)))</f>
        <v/>
      </c>
      <c r="L401" s="245" t="str">
        <f ca="1">IF(MOD(ROW()-13,2)=0,IF(ISBLANK(OFFSET('12. SEGUIMIENTO 2027'!$P$14,INT((ROW()-13)/2),0)),"",OFFSET('12. SEGUIMIENTO 2027'!$P$14,INT((ROW()-13)/2),0)),IF(ISBLANK(OFFSET('9. METAS'!$W$20,INT((ROW()-14)/2),0)),"",OFFSET('9. METAS'!$W$20,INT((ROW()-14)/2),0)))</f>
        <v/>
      </c>
      <c r="M401" s="246" t="str">
        <f ca="1">IF(MOD(ROW()-13,2)=0,IF(ISBLANK(OFFSET('12. SEGUIMIENTO 2027'!$Q$14,INT((ROW()-13)/2),0)),"",OFFSET('12. SEGUIMIENTO 2027'!$Q$14,INT((ROW()-13)/2),0)),IF(ISBLANK(OFFSET('9. METAS'!$X$20,INT((ROW()-14)/2),0)),"",OFFSET('9. METAS'!$X$20,INT((ROW()-14)/2),0)))</f>
        <v/>
      </c>
      <c r="N401" s="1006" t="str">
        <f t="shared" ref="N401" ca="1" si="384">IFERROR(J401/J402,"ND")</f>
        <v>ND</v>
      </c>
      <c r="O401" s="1008" t="str">
        <f t="shared" ref="O401" ca="1" si="385">IFERROR(((J401+K401+L401)/H401),"ND")</f>
        <v>ND</v>
      </c>
      <c r="P401" s="1010"/>
    </row>
    <row r="402" spans="3:16">
      <c r="C402" s="1025"/>
      <c r="D402" s="1018"/>
      <c r="E402" s="1018"/>
      <c r="F402" s="1021"/>
      <c r="G402" s="1023"/>
      <c r="H402" s="1080"/>
      <c r="I402" s="1012"/>
      <c r="J402" s="244">
        <f ca="1">IF(MOD(ROW()-13,2)=0,IF(ISBLANK(OFFSET('12. SEGUIMIENTO 2027'!$N$14,INT((ROW()-13)/2),0)),"",OFFSET('12. SEGUIMIENTO 2027'!$N$14,INT((ROW()-13)/2),0)),IF(ISBLANK(OFFSET('9. METAS'!$U$20,INT((ROW()-14)/2),0)),"",OFFSET('9. METAS'!$U$20,INT((ROW()-14)/2),0)))</f>
        <v>25</v>
      </c>
      <c r="K402" s="245">
        <f ca="1">IF(MOD(ROW()-13,2)=0,IF(ISBLANK(OFFSET('12. SEGUIMIENTO 2027'!$O$14,INT((ROW()-13)/2),0)),"",OFFSET('12. SEGUIMIENTO 2027'!$O$14,INT((ROW()-13)/2),0)),IF(ISBLANK(OFFSET('9. METAS'!$V$20,INT((ROW()-14)/2),0)),"",OFFSET('9. METAS'!$V$20,INT((ROW()-14)/2),0)))</f>
        <v>25</v>
      </c>
      <c r="L402" s="245">
        <f ca="1">IF(MOD(ROW()-13,2)=0,IF(ISBLANK(OFFSET('12. SEGUIMIENTO 2027'!$P$14,INT((ROW()-13)/2),0)),"",OFFSET('12. SEGUIMIENTO 2027'!$P$14,INT((ROW()-13)/2),0)),IF(ISBLANK(OFFSET('9. METAS'!$W$20,INT((ROW()-14)/2),0)),"",OFFSET('9. METAS'!$W$20,INT((ROW()-14)/2),0)))</f>
        <v>25</v>
      </c>
      <c r="M402" s="246">
        <f ca="1">IF(MOD(ROW()-13,2)=0,IF(ISBLANK(OFFSET('12. SEGUIMIENTO 2027'!$Q$14,INT((ROW()-13)/2),0)),"",OFFSET('12. SEGUIMIENTO 2027'!$Q$14,INT((ROW()-13)/2),0)),IF(ISBLANK(OFFSET('9. METAS'!$X$20,INT((ROW()-14)/2),0)),"",OFFSET('9. METAS'!$X$20,INT((ROW()-14)/2),0)))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80">
        <f ca="1">IF(ISBLANK(OFFSET('9. METAS'!$L$20,INT((ROW()-13)/2),0)),"",OFFSET('9. METAS'!$L$20,INT((ROW()-13)/2),0))</f>
        <v>13400</v>
      </c>
      <c r="I403" s="1004"/>
      <c r="J403" s="244" t="str">
        <f ca="1">IF(MOD(ROW()-13,2)=0,IF(ISBLANK(OFFSET('12. SEGUIMIENTO 2027'!$N$14,INT((ROW()-13)/2),0)),"",OFFSET('12. SEGUIMIENTO 2027'!$N$14,INT((ROW()-13)/2),0)),IF(ISBLANK(OFFSET('9. METAS'!$U$20,INT((ROW()-14)/2),0)),"",OFFSET('9. METAS'!$U$20,INT((ROW()-14)/2),0)))</f>
        <v/>
      </c>
      <c r="K403" s="245" t="str">
        <f ca="1">IF(MOD(ROW()-13,2)=0,IF(ISBLANK(OFFSET('12. SEGUIMIENTO 2027'!$O$14,INT((ROW()-13)/2),0)),"",OFFSET('12. SEGUIMIENTO 2027'!$O$14,INT((ROW()-13)/2),0)),IF(ISBLANK(OFFSET('9. METAS'!$V$20,INT((ROW()-14)/2),0)),"",OFFSET('9. METAS'!$V$20,INT((ROW()-14)/2),0)))</f>
        <v/>
      </c>
      <c r="L403" s="245" t="str">
        <f ca="1">IF(MOD(ROW()-13,2)=0,IF(ISBLANK(OFFSET('12. SEGUIMIENTO 2027'!$P$14,INT((ROW()-13)/2),0)),"",OFFSET('12. SEGUIMIENTO 2027'!$P$14,INT((ROW()-13)/2),0)),IF(ISBLANK(OFFSET('9. METAS'!$W$20,INT((ROW()-14)/2),0)),"",OFFSET('9. METAS'!$W$20,INT((ROW()-14)/2),0)))</f>
        <v/>
      </c>
      <c r="M403" s="246" t="str">
        <f ca="1">IF(MOD(ROW()-13,2)=0,IF(ISBLANK(OFFSET('12. SEGUIMIENTO 2027'!$Q$14,INT((ROW()-13)/2),0)),"",OFFSET('12. SEGUIMIENTO 2027'!$Q$14,INT((ROW()-13)/2),0)),IF(ISBLANK(OFFSET('9. METAS'!$X$20,INT((ROW()-14)/2),0)),"",OFFSET('9. METAS'!$X$20,INT((ROW()-14)/2),0)))</f>
        <v/>
      </c>
      <c r="N403" s="1006" t="str">
        <f t="shared" ref="N403" ca="1" si="386">IFERROR(J403/J404,"ND")</f>
        <v>ND</v>
      </c>
      <c r="O403" s="1008" t="str">
        <f t="shared" ref="O403" ca="1" si="387">IFERROR(((J403+K403+L403)/H403),"ND")</f>
        <v>ND</v>
      </c>
      <c r="P403" s="1010"/>
    </row>
    <row r="404" spans="3:16">
      <c r="C404" s="1025"/>
      <c r="D404" s="1018"/>
      <c r="E404" s="1018"/>
      <c r="F404" s="1021"/>
      <c r="G404" s="1023"/>
      <c r="H404" s="1080"/>
      <c r="I404" s="1012"/>
      <c r="J404" s="244">
        <f ca="1">IF(MOD(ROW()-13,2)=0,IF(ISBLANK(OFFSET('12. SEGUIMIENTO 2027'!$N$14,INT((ROW()-13)/2),0)),"",OFFSET('12. SEGUIMIENTO 2027'!$N$14,INT((ROW()-13)/2),0)),IF(ISBLANK(OFFSET('9. METAS'!$U$20,INT((ROW()-14)/2),0)),"",OFFSET('9. METAS'!$U$20,INT((ROW()-14)/2),0)))</f>
        <v>3330</v>
      </c>
      <c r="K404" s="245">
        <f ca="1">IF(MOD(ROW()-13,2)=0,IF(ISBLANK(OFFSET('12. SEGUIMIENTO 2027'!$O$14,INT((ROW()-13)/2),0)),"",OFFSET('12. SEGUIMIENTO 2027'!$O$14,INT((ROW()-13)/2),0)),IF(ISBLANK(OFFSET('9. METAS'!$V$20,INT((ROW()-14)/2),0)),"",OFFSET('9. METAS'!$V$20,INT((ROW()-14)/2),0)))</f>
        <v>3380</v>
      </c>
      <c r="L404" s="245">
        <f ca="1">IF(MOD(ROW()-13,2)=0,IF(ISBLANK(OFFSET('12. SEGUIMIENTO 2027'!$P$14,INT((ROW()-13)/2),0)),"",OFFSET('12. SEGUIMIENTO 2027'!$P$14,INT((ROW()-13)/2),0)),IF(ISBLANK(OFFSET('9. METAS'!$W$20,INT((ROW()-14)/2),0)),"",OFFSET('9. METAS'!$W$20,INT((ROW()-14)/2),0)))</f>
        <v>3380</v>
      </c>
      <c r="M404" s="246">
        <f ca="1">IF(MOD(ROW()-13,2)=0,IF(ISBLANK(OFFSET('12. SEGUIMIENTO 2027'!$Q$14,INT((ROW()-13)/2),0)),"",OFFSET('12. SEGUIMIENTO 2027'!$Q$14,INT((ROW()-13)/2),0)),IF(ISBLANK(OFFSET('9. METAS'!$X$20,INT((ROW()-14)/2),0)),"",OFFSET('9. METAS'!$X$20,INT((ROW()-14)/2),0)))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80">
        <f ca="1">IF(ISBLANK(OFFSET('9. METAS'!$L$20,INT((ROW()-13)/2),0)),"",OFFSET('9. METAS'!$L$20,INT((ROW()-13)/2),0))</f>
        <v>261</v>
      </c>
      <c r="I405" s="1004"/>
      <c r="J405" s="244" t="str">
        <f ca="1">IF(MOD(ROW()-13,2)=0,IF(ISBLANK(OFFSET('12. SEGUIMIENTO 2027'!$N$14,INT((ROW()-13)/2),0)),"",OFFSET('12. SEGUIMIENTO 2027'!$N$14,INT((ROW()-13)/2),0)),IF(ISBLANK(OFFSET('9. METAS'!$U$20,INT((ROW()-14)/2),0)),"",OFFSET('9. METAS'!$U$20,INT((ROW()-14)/2),0)))</f>
        <v/>
      </c>
      <c r="K405" s="245" t="str">
        <f ca="1">IF(MOD(ROW()-13,2)=0,IF(ISBLANK(OFFSET('12. SEGUIMIENTO 2027'!$O$14,INT((ROW()-13)/2),0)),"",OFFSET('12. SEGUIMIENTO 2027'!$O$14,INT((ROW()-13)/2),0)),IF(ISBLANK(OFFSET('9. METAS'!$V$20,INT((ROW()-14)/2),0)),"",OFFSET('9. METAS'!$V$20,INT((ROW()-14)/2),0)))</f>
        <v/>
      </c>
      <c r="L405" s="245" t="str">
        <f ca="1">IF(MOD(ROW()-13,2)=0,IF(ISBLANK(OFFSET('12. SEGUIMIENTO 2027'!$P$14,INT((ROW()-13)/2),0)),"",OFFSET('12. SEGUIMIENTO 2027'!$P$14,INT((ROW()-13)/2),0)),IF(ISBLANK(OFFSET('9. METAS'!$W$20,INT((ROW()-14)/2),0)),"",OFFSET('9. METAS'!$W$20,INT((ROW()-14)/2),0)))</f>
        <v/>
      </c>
      <c r="M405" s="246" t="str">
        <f ca="1">IF(MOD(ROW()-13,2)=0,IF(ISBLANK(OFFSET('12. SEGUIMIENTO 2027'!$Q$14,INT((ROW()-13)/2),0)),"",OFFSET('12. SEGUIMIENTO 2027'!$Q$14,INT((ROW()-13)/2),0)),IF(ISBLANK(OFFSET('9. METAS'!$X$20,INT((ROW()-14)/2),0)),"",OFFSET('9. METAS'!$X$20,INT((ROW()-14)/2),0)))</f>
        <v/>
      </c>
      <c r="N405" s="1006" t="str">
        <f t="shared" ref="N405" ca="1" si="388">IFERROR(J405/J406,"ND")</f>
        <v>ND</v>
      </c>
      <c r="O405" s="1008" t="str">
        <f t="shared" ref="O405" ca="1" si="389">IFERROR(((J405+K405+L405)/H405),"ND")</f>
        <v>ND</v>
      </c>
      <c r="P405" s="1010"/>
    </row>
    <row r="406" spans="3:16">
      <c r="C406" s="1025"/>
      <c r="D406" s="1018"/>
      <c r="E406" s="1018"/>
      <c r="F406" s="1021"/>
      <c r="G406" s="1023"/>
      <c r="H406" s="1080"/>
      <c r="I406" s="1012"/>
      <c r="J406" s="244">
        <f ca="1">IF(MOD(ROW()-13,2)=0,IF(ISBLANK(OFFSET('12. SEGUIMIENTO 2027'!$N$14,INT((ROW()-13)/2),0)),"",OFFSET('12. SEGUIMIENTO 2027'!$N$14,INT((ROW()-13)/2),0)),IF(ISBLANK(OFFSET('9. METAS'!$U$20,INT((ROW()-14)/2),0)),"",OFFSET('9. METAS'!$U$20,INT((ROW()-14)/2),0)))</f>
        <v>78</v>
      </c>
      <c r="K406" s="245">
        <f ca="1">IF(MOD(ROW()-13,2)=0,IF(ISBLANK(OFFSET('12. SEGUIMIENTO 2027'!$O$14,INT((ROW()-13)/2),0)),"",OFFSET('12. SEGUIMIENTO 2027'!$O$14,INT((ROW()-13)/2),0)),IF(ISBLANK(OFFSET('9. METAS'!$V$20,INT((ROW()-14)/2),0)),"",OFFSET('9. METAS'!$V$20,INT((ROW()-14)/2),0)))</f>
        <v>78</v>
      </c>
      <c r="L406" s="245">
        <f ca="1">IF(MOD(ROW()-13,2)=0,IF(ISBLANK(OFFSET('12. SEGUIMIENTO 2027'!$P$14,INT((ROW()-13)/2),0)),"",OFFSET('12. SEGUIMIENTO 2027'!$P$14,INT((ROW()-13)/2),0)),IF(ISBLANK(OFFSET('9. METAS'!$W$20,INT((ROW()-14)/2),0)),"",OFFSET('9. METAS'!$W$20,INT((ROW()-14)/2),0)))</f>
        <v>45</v>
      </c>
      <c r="M406" s="246">
        <f ca="1">IF(MOD(ROW()-13,2)=0,IF(ISBLANK(OFFSET('12. SEGUIMIENTO 2027'!$Q$14,INT((ROW()-13)/2),0)),"",OFFSET('12. SEGUIMIENTO 2027'!$Q$14,INT((ROW()-13)/2),0)),IF(ISBLANK(OFFSET('9. METAS'!$X$20,INT((ROW()-14)/2),0)),"",OFFSET('9. METAS'!$X$20,INT((ROW()-14)/2),0)))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80">
        <f ca="1">IF(ISBLANK(OFFSET('9. METAS'!$L$20,INT((ROW()-13)/2),0)),"",OFFSET('9. METAS'!$L$20,INT((ROW()-13)/2),0))</f>
        <v>60</v>
      </c>
      <c r="I407" s="1004"/>
      <c r="J407" s="244" t="str">
        <f ca="1">IF(MOD(ROW()-13,2)=0,IF(ISBLANK(OFFSET('12. SEGUIMIENTO 2027'!$N$14,INT((ROW()-13)/2),0)),"",OFFSET('12. SEGUIMIENTO 2027'!$N$14,INT((ROW()-13)/2),0)),IF(ISBLANK(OFFSET('9. METAS'!$U$20,INT((ROW()-14)/2),0)),"",OFFSET('9. METAS'!$U$20,INT((ROW()-14)/2),0)))</f>
        <v/>
      </c>
      <c r="K407" s="245" t="str">
        <f ca="1">IF(MOD(ROW()-13,2)=0,IF(ISBLANK(OFFSET('12. SEGUIMIENTO 2027'!$O$14,INT((ROW()-13)/2),0)),"",OFFSET('12. SEGUIMIENTO 2027'!$O$14,INT((ROW()-13)/2),0)),IF(ISBLANK(OFFSET('9. METAS'!$V$20,INT((ROW()-14)/2),0)),"",OFFSET('9. METAS'!$V$20,INT((ROW()-14)/2),0)))</f>
        <v/>
      </c>
      <c r="L407" s="245" t="str">
        <f ca="1">IF(MOD(ROW()-13,2)=0,IF(ISBLANK(OFFSET('12. SEGUIMIENTO 2027'!$P$14,INT((ROW()-13)/2),0)),"",OFFSET('12. SEGUIMIENTO 2027'!$P$14,INT((ROW()-13)/2),0)),IF(ISBLANK(OFFSET('9. METAS'!$W$20,INT((ROW()-14)/2),0)),"",OFFSET('9. METAS'!$W$20,INT((ROW()-14)/2),0)))</f>
        <v/>
      </c>
      <c r="M407" s="246" t="str">
        <f ca="1">IF(MOD(ROW()-13,2)=0,IF(ISBLANK(OFFSET('12. SEGUIMIENTO 2027'!$Q$14,INT((ROW()-13)/2),0)),"",OFFSET('12. SEGUIMIENTO 2027'!$Q$14,INT((ROW()-13)/2),0)),IF(ISBLANK(OFFSET('9. METAS'!$X$20,INT((ROW()-14)/2),0)),"",OFFSET('9. METAS'!$X$20,INT((ROW()-14)/2),0)))</f>
        <v/>
      </c>
      <c r="N407" s="1006" t="str">
        <f t="shared" ref="N407" ca="1" si="390">IFERROR(J407/J408,"ND")</f>
        <v>ND</v>
      </c>
      <c r="O407" s="1008" t="str">
        <f t="shared" ref="O407" ca="1" si="391">IFERROR(((J407+K407+L407)/H407),"ND")</f>
        <v>ND</v>
      </c>
      <c r="P407" s="1010"/>
    </row>
    <row r="408" spans="3:16">
      <c r="C408" s="1025"/>
      <c r="D408" s="1018"/>
      <c r="E408" s="1018"/>
      <c r="F408" s="1021"/>
      <c r="G408" s="1023"/>
      <c r="H408" s="1080"/>
      <c r="I408" s="1012"/>
      <c r="J408" s="244">
        <f ca="1">IF(MOD(ROW()-13,2)=0,IF(ISBLANK(OFFSET('12. SEGUIMIENTO 2027'!$N$14,INT((ROW()-13)/2),0)),"",OFFSET('12. SEGUIMIENTO 2027'!$N$14,INT((ROW()-13)/2),0)),IF(ISBLANK(OFFSET('9. METAS'!$U$20,INT((ROW()-14)/2),0)),"",OFFSET('9. METAS'!$U$20,INT((ROW()-14)/2),0)))</f>
        <v>15</v>
      </c>
      <c r="K408" s="245">
        <f ca="1">IF(MOD(ROW()-13,2)=0,IF(ISBLANK(OFFSET('12. SEGUIMIENTO 2027'!$O$14,INT((ROW()-13)/2),0)),"",OFFSET('12. SEGUIMIENTO 2027'!$O$14,INT((ROW()-13)/2),0)),IF(ISBLANK(OFFSET('9. METAS'!$V$20,INT((ROW()-14)/2),0)),"",OFFSET('9. METAS'!$V$20,INT((ROW()-14)/2),0)))</f>
        <v>15</v>
      </c>
      <c r="L408" s="245">
        <f ca="1">IF(MOD(ROW()-13,2)=0,IF(ISBLANK(OFFSET('12. SEGUIMIENTO 2027'!$P$14,INT((ROW()-13)/2),0)),"",OFFSET('12. SEGUIMIENTO 2027'!$P$14,INT((ROW()-13)/2),0)),IF(ISBLANK(OFFSET('9. METAS'!$W$20,INT((ROW()-14)/2),0)),"",OFFSET('9. METAS'!$W$20,INT((ROW()-14)/2),0)))</f>
        <v>15</v>
      </c>
      <c r="M408" s="246">
        <f ca="1">IF(MOD(ROW()-13,2)=0,IF(ISBLANK(OFFSET('12. SEGUIMIENTO 2027'!$Q$14,INT((ROW()-13)/2),0)),"",OFFSET('12. SEGUIMIENTO 2027'!$Q$14,INT((ROW()-13)/2),0)),IF(ISBLANK(OFFSET('9. METAS'!$X$20,INT((ROW()-14)/2),0)),"",OFFSET('9. METAS'!$X$20,INT((ROW()-14)/2),0)))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80" t="str">
        <f ca="1">IF(ISBLANK(OFFSET('9. METAS'!$L$20,INT((ROW()-13)/2),0)),"",OFFSET('9. METAS'!$L$20,INT((ROW()-13)/2),0))</f>
        <v/>
      </c>
      <c r="I409" s="1004"/>
      <c r="J409" s="244" t="str">
        <f ca="1">IF(MOD(ROW()-13,2)=0,IF(ISBLANK(OFFSET('12. SEGUIMIENTO 2027'!$N$14,INT((ROW()-13)/2),0)),"",OFFSET('12. SEGUIMIENTO 2027'!$N$14,INT((ROW()-13)/2),0)),IF(ISBLANK(OFFSET('9. METAS'!$U$20,INT((ROW()-14)/2),0)),"",OFFSET('9. METAS'!$U$20,INT((ROW()-14)/2),0)))</f>
        <v/>
      </c>
      <c r="K409" s="245" t="str">
        <f ca="1">IF(MOD(ROW()-13,2)=0,IF(ISBLANK(OFFSET('12. SEGUIMIENTO 2027'!$O$14,INT((ROW()-13)/2),0)),"",OFFSET('12. SEGUIMIENTO 2027'!$O$14,INT((ROW()-13)/2),0)),IF(ISBLANK(OFFSET('9. METAS'!$V$20,INT((ROW()-14)/2),0)),"",OFFSET('9. METAS'!$V$20,INT((ROW()-14)/2),0)))</f>
        <v/>
      </c>
      <c r="L409" s="245" t="str">
        <f ca="1">IF(MOD(ROW()-13,2)=0,IF(ISBLANK(OFFSET('12. SEGUIMIENTO 2027'!$P$14,INT((ROW()-13)/2),0)),"",OFFSET('12. SEGUIMIENTO 2027'!$P$14,INT((ROW()-13)/2),0)),IF(ISBLANK(OFFSET('9. METAS'!$W$20,INT((ROW()-14)/2),0)),"",OFFSET('9. METAS'!$W$20,INT((ROW()-14)/2),0)))</f>
        <v/>
      </c>
      <c r="M409" s="246" t="str">
        <f ca="1">IF(MOD(ROW()-13,2)=0,IF(ISBLANK(OFFSET('12. SEGUIMIENTO 2027'!$Q$14,INT((ROW()-13)/2),0)),"",OFFSET('12. SEGUIMIENTO 2027'!$Q$14,INT((ROW()-13)/2),0)),IF(ISBLANK(OFFSET('9. METAS'!$X$20,INT((ROW()-14)/2),0)),"",OFFSET('9. METAS'!$X$20,INT((ROW()-14)/2),0)))</f>
        <v/>
      </c>
      <c r="N409" s="1006" t="str">
        <f t="shared" ref="N409" ca="1" si="392">IFERROR(J409/J410,"ND")</f>
        <v>ND</v>
      </c>
      <c r="O409" s="1008" t="str">
        <f t="shared" ref="O409" ca="1" si="393">IFERROR(((J409+K409+L409)/H409),"ND")</f>
        <v>ND</v>
      </c>
      <c r="P409" s="1010"/>
    </row>
    <row r="410" spans="3:16">
      <c r="C410" s="1025"/>
      <c r="D410" s="1018"/>
      <c r="E410" s="1018"/>
      <c r="F410" s="1021"/>
      <c r="G410" s="1023"/>
      <c r="H410" s="1080"/>
      <c r="I410" s="1012"/>
      <c r="J410" s="244" t="str">
        <f ca="1">IF(MOD(ROW()-13,2)=0,IF(ISBLANK(OFFSET('12. SEGUIMIENTO 2027'!$N$14,INT((ROW()-13)/2),0)),"",OFFSET('12. SEGUIMIENTO 2027'!$N$14,INT((ROW()-13)/2),0)),IF(ISBLANK(OFFSET('9. METAS'!$U$20,INT((ROW()-14)/2),0)),"",OFFSET('9. METAS'!$U$20,INT((ROW()-14)/2),0)))</f>
        <v/>
      </c>
      <c r="K410" s="245" t="str">
        <f ca="1">IF(MOD(ROW()-13,2)=0,IF(ISBLANK(OFFSET('12. SEGUIMIENTO 2027'!$O$14,INT((ROW()-13)/2),0)),"",OFFSET('12. SEGUIMIENTO 2027'!$O$14,INT((ROW()-13)/2),0)),IF(ISBLANK(OFFSET('9. METAS'!$V$20,INT((ROW()-14)/2),0)),"",OFFSET('9. METAS'!$V$20,INT((ROW()-14)/2),0)))</f>
        <v/>
      </c>
      <c r="L410" s="245" t="str">
        <f ca="1">IF(MOD(ROW()-13,2)=0,IF(ISBLANK(OFFSET('12. SEGUIMIENTO 2027'!$P$14,INT((ROW()-13)/2),0)),"",OFFSET('12. SEGUIMIENTO 2027'!$P$14,INT((ROW()-13)/2),0)),IF(ISBLANK(OFFSET('9. METAS'!$W$20,INT((ROW()-14)/2),0)),"",OFFSET('9. METAS'!$W$20,INT((ROW()-14)/2),0)))</f>
        <v/>
      </c>
      <c r="M410" s="246" t="str">
        <f ca="1">IF(MOD(ROW()-13,2)=0,IF(ISBLANK(OFFSET('12. SEGUIMIENTO 2027'!$Q$14,INT((ROW()-13)/2),0)),"",OFFSET('12. SEGUIMIENTO 2027'!$Q$14,INT((ROW()-13)/2),0)),IF(ISBLANK(OFFSET('9. METAS'!$X$20,INT((ROW()-14)/2),0)),"",OFFSET('9. METAS'!$X$20,INT((ROW()-14)/2),0)))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80" t="str">
        <f ca="1">IF(ISBLANK(OFFSET('9. METAS'!$L$20,INT((ROW()-13)/2),0)),"",OFFSET('9. METAS'!$L$20,INT((ROW()-13)/2),0))</f>
        <v/>
      </c>
      <c r="I411" s="1004"/>
      <c r="J411" s="244" t="str">
        <f ca="1">IF(MOD(ROW()-13,2)=0,IF(ISBLANK(OFFSET('12. SEGUIMIENTO 2027'!$N$14,INT((ROW()-13)/2),0)),"",OFFSET('12. SEGUIMIENTO 2027'!$N$14,INT((ROW()-13)/2),0)),IF(ISBLANK(OFFSET('9. METAS'!$U$20,INT((ROW()-14)/2),0)),"",OFFSET('9. METAS'!$U$20,INT((ROW()-14)/2),0)))</f>
        <v/>
      </c>
      <c r="K411" s="245" t="str">
        <f ca="1">IF(MOD(ROW()-13,2)=0,IF(ISBLANK(OFFSET('12. SEGUIMIENTO 2027'!$O$14,INT((ROW()-13)/2),0)),"",OFFSET('12. SEGUIMIENTO 2027'!$O$14,INT((ROW()-13)/2),0)),IF(ISBLANK(OFFSET('9. METAS'!$V$20,INT((ROW()-14)/2),0)),"",OFFSET('9. METAS'!$V$20,INT((ROW()-14)/2),0)))</f>
        <v/>
      </c>
      <c r="L411" s="245" t="str">
        <f ca="1">IF(MOD(ROW()-13,2)=0,IF(ISBLANK(OFFSET('12. SEGUIMIENTO 2027'!$P$14,INT((ROW()-13)/2),0)),"",OFFSET('12. SEGUIMIENTO 2027'!$P$14,INT((ROW()-13)/2),0)),IF(ISBLANK(OFFSET('9. METAS'!$W$20,INT((ROW()-14)/2),0)),"",OFFSET('9. METAS'!$W$20,INT((ROW()-14)/2),0)))</f>
        <v/>
      </c>
      <c r="M411" s="246" t="str">
        <f ca="1">IF(MOD(ROW()-13,2)=0,IF(ISBLANK(OFFSET('12. SEGUIMIENTO 2027'!$Q$14,INT((ROW()-13)/2),0)),"",OFFSET('12. SEGUIMIENTO 2027'!$Q$14,INT((ROW()-13)/2),0)),IF(ISBLANK(OFFSET('9. METAS'!$X$20,INT((ROW()-14)/2),0)),"",OFFSET('9. METAS'!$X$20,INT((ROW()-14)/2),0)))</f>
        <v/>
      </c>
      <c r="N411" s="1006" t="str">
        <f t="shared" ref="N411" ca="1" si="394">IFERROR(J411/J412,"ND")</f>
        <v>ND</v>
      </c>
      <c r="O411" s="1008" t="str">
        <f t="shared" ref="O411" ca="1" si="395">IFERROR(((J411+K411+L411)/H411),"ND")</f>
        <v>ND</v>
      </c>
      <c r="P411" s="1010"/>
    </row>
    <row r="412" spans="3:16">
      <c r="C412" s="1025"/>
      <c r="D412" s="1018"/>
      <c r="E412" s="1018"/>
      <c r="F412" s="1021"/>
      <c r="G412" s="1023"/>
      <c r="H412" s="1080"/>
      <c r="I412" s="1012"/>
      <c r="J412" s="244" t="str">
        <f ca="1">IF(MOD(ROW()-13,2)=0,IF(ISBLANK(OFFSET('12. SEGUIMIENTO 2027'!$N$14,INT((ROW()-13)/2),0)),"",OFFSET('12. SEGUIMIENTO 2027'!$N$14,INT((ROW()-13)/2),0)),IF(ISBLANK(OFFSET('9. METAS'!$U$20,INT((ROW()-14)/2),0)),"",OFFSET('9. METAS'!$U$20,INT((ROW()-14)/2),0)))</f>
        <v/>
      </c>
      <c r="K412" s="245" t="str">
        <f ca="1">IF(MOD(ROW()-13,2)=0,IF(ISBLANK(OFFSET('12. SEGUIMIENTO 2027'!$O$14,INT((ROW()-13)/2),0)),"",OFFSET('12. SEGUIMIENTO 2027'!$O$14,INT((ROW()-13)/2),0)),IF(ISBLANK(OFFSET('9. METAS'!$V$20,INT((ROW()-14)/2),0)),"",OFFSET('9. METAS'!$V$20,INT((ROW()-14)/2),0)))</f>
        <v/>
      </c>
      <c r="L412" s="245" t="str">
        <f ca="1">IF(MOD(ROW()-13,2)=0,IF(ISBLANK(OFFSET('12. SEGUIMIENTO 2027'!$P$14,INT((ROW()-13)/2),0)),"",OFFSET('12. SEGUIMIENTO 2027'!$P$14,INT((ROW()-13)/2),0)),IF(ISBLANK(OFFSET('9. METAS'!$W$20,INT((ROW()-14)/2),0)),"",OFFSET('9. METAS'!$W$20,INT((ROW()-14)/2),0)))</f>
        <v/>
      </c>
      <c r="M412" s="246" t="str">
        <f ca="1">IF(MOD(ROW()-13,2)=0,IF(ISBLANK(OFFSET('12. SEGUIMIENTO 2027'!$Q$14,INT((ROW()-13)/2),0)),"",OFFSET('12. SEGUIMIENTO 2027'!$Q$14,INT((ROW()-13)/2),0)),IF(ISBLANK(OFFSET('9. METAS'!$X$20,INT((ROW()-14)/2),0)),"",OFFSET('9. METAS'!$X$20,INT((ROW()-14)/2),0)))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80" t="str">
        <f ca="1">IF(ISBLANK(OFFSET('9. METAS'!$L$20,INT((ROW()-13)/2),0)),"",OFFSET('9. METAS'!$L$20,INT((ROW()-13)/2),0))</f>
        <v/>
      </c>
      <c r="I413" s="1004"/>
      <c r="J413" s="244" t="str">
        <f ca="1">IF(MOD(ROW()-13,2)=0,IF(ISBLANK(OFFSET('12. SEGUIMIENTO 2027'!$N$14,INT((ROW()-13)/2),0)),"",OFFSET('12. SEGUIMIENTO 2027'!$N$14,INT((ROW()-13)/2),0)),IF(ISBLANK(OFFSET('9. METAS'!$U$20,INT((ROW()-14)/2),0)),"",OFFSET('9. METAS'!$U$20,INT((ROW()-14)/2),0)))</f>
        <v/>
      </c>
      <c r="K413" s="245" t="str">
        <f ca="1">IF(MOD(ROW()-13,2)=0,IF(ISBLANK(OFFSET('12. SEGUIMIENTO 2027'!$O$14,INT((ROW()-13)/2),0)),"",OFFSET('12. SEGUIMIENTO 2027'!$O$14,INT((ROW()-13)/2),0)),IF(ISBLANK(OFFSET('9. METAS'!$V$20,INT((ROW()-14)/2),0)),"",OFFSET('9. METAS'!$V$20,INT((ROW()-14)/2),0)))</f>
        <v/>
      </c>
      <c r="L413" s="245" t="str">
        <f ca="1">IF(MOD(ROW()-13,2)=0,IF(ISBLANK(OFFSET('12. SEGUIMIENTO 2027'!$P$14,INT((ROW()-13)/2),0)),"",OFFSET('12. SEGUIMIENTO 2027'!$P$14,INT((ROW()-13)/2),0)),IF(ISBLANK(OFFSET('9. METAS'!$W$20,INT((ROW()-14)/2),0)),"",OFFSET('9. METAS'!$W$20,INT((ROW()-14)/2),0)))</f>
        <v/>
      </c>
      <c r="M413" s="246" t="str">
        <f ca="1">IF(MOD(ROW()-13,2)=0,IF(ISBLANK(OFFSET('12. SEGUIMIENTO 2027'!$Q$14,INT((ROW()-13)/2),0)),"",OFFSET('12. SEGUIMIENTO 2027'!$Q$14,INT((ROW()-13)/2),0)),IF(ISBLANK(OFFSET('9. METAS'!$X$20,INT((ROW()-14)/2),0)),"",OFFSET('9. METAS'!$X$20,INT((ROW()-14)/2),0)))</f>
        <v/>
      </c>
      <c r="N413" s="1006" t="str">
        <f t="shared" ref="N413" ca="1" si="396">IFERROR(J413/J414,"ND")</f>
        <v>ND</v>
      </c>
      <c r="O413" s="1008" t="str">
        <f t="shared" ref="O413" ca="1" si="397">IFERROR(((J413+K413+L413)/H413),"ND")</f>
        <v>ND</v>
      </c>
      <c r="P413" s="1010"/>
    </row>
    <row r="414" spans="3:16">
      <c r="C414" s="1025"/>
      <c r="D414" s="1018"/>
      <c r="E414" s="1018"/>
      <c r="F414" s="1021"/>
      <c r="G414" s="1023"/>
      <c r="H414" s="1080"/>
      <c r="I414" s="1012"/>
      <c r="J414" s="244" t="str">
        <f ca="1">IF(MOD(ROW()-13,2)=0,IF(ISBLANK(OFFSET('12. SEGUIMIENTO 2027'!$N$14,INT((ROW()-13)/2),0)),"",OFFSET('12. SEGUIMIENTO 2027'!$N$14,INT((ROW()-13)/2),0)),IF(ISBLANK(OFFSET('9. METAS'!$U$20,INT((ROW()-14)/2),0)),"",OFFSET('9. METAS'!$U$20,INT((ROW()-14)/2),0)))</f>
        <v/>
      </c>
      <c r="K414" s="245" t="str">
        <f ca="1">IF(MOD(ROW()-13,2)=0,IF(ISBLANK(OFFSET('12. SEGUIMIENTO 2027'!$O$14,INT((ROW()-13)/2),0)),"",OFFSET('12. SEGUIMIENTO 2027'!$O$14,INT((ROW()-13)/2),0)),IF(ISBLANK(OFFSET('9. METAS'!$V$20,INT((ROW()-14)/2),0)),"",OFFSET('9. METAS'!$V$20,INT((ROW()-14)/2),0)))</f>
        <v/>
      </c>
      <c r="L414" s="245" t="str">
        <f ca="1">IF(MOD(ROW()-13,2)=0,IF(ISBLANK(OFFSET('12. SEGUIMIENTO 2027'!$P$14,INT((ROW()-13)/2),0)),"",OFFSET('12. SEGUIMIENTO 2027'!$P$14,INT((ROW()-13)/2),0)),IF(ISBLANK(OFFSET('9. METAS'!$W$20,INT((ROW()-14)/2),0)),"",OFFSET('9. METAS'!$W$20,INT((ROW()-14)/2),0)))</f>
        <v/>
      </c>
      <c r="M414" s="246" t="str">
        <f ca="1">IF(MOD(ROW()-13,2)=0,IF(ISBLANK(OFFSET('12. SEGUIMIENTO 2027'!$Q$14,INT((ROW()-13)/2),0)),"",OFFSET('12. SEGUIMIENTO 2027'!$Q$14,INT((ROW()-13)/2),0)),IF(ISBLANK(OFFSET('9. METAS'!$X$20,INT((ROW()-14)/2),0)),"",OFFSET('9. METAS'!$X$20,INT((ROW()-14)/2),0)))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80" t="str">
        <f ca="1">IF(ISBLANK(OFFSET('9. METAS'!$L$20,INT((ROW()-13)/2),0)),"",OFFSET('9. METAS'!$L$20,INT((ROW()-13)/2),0))</f>
        <v/>
      </c>
      <c r="I415" s="1004"/>
      <c r="J415" s="244" t="str">
        <f ca="1">IF(MOD(ROW()-13,2)=0,IF(ISBLANK(OFFSET('12. SEGUIMIENTO 2027'!$N$14,INT((ROW()-13)/2),0)),"",OFFSET('12. SEGUIMIENTO 2027'!$N$14,INT((ROW()-13)/2),0)),IF(ISBLANK(OFFSET('9. METAS'!$U$20,INT((ROW()-14)/2),0)),"",OFFSET('9. METAS'!$U$20,INT((ROW()-14)/2),0)))</f>
        <v/>
      </c>
      <c r="K415" s="245" t="str">
        <f ca="1">IF(MOD(ROW()-13,2)=0,IF(ISBLANK(OFFSET('12. SEGUIMIENTO 2027'!$O$14,INT((ROW()-13)/2),0)),"",OFFSET('12. SEGUIMIENTO 2027'!$O$14,INT((ROW()-13)/2),0)),IF(ISBLANK(OFFSET('9. METAS'!$V$20,INT((ROW()-14)/2),0)),"",OFFSET('9. METAS'!$V$20,INT((ROW()-14)/2),0)))</f>
        <v/>
      </c>
      <c r="L415" s="245" t="str">
        <f ca="1">IF(MOD(ROW()-13,2)=0,IF(ISBLANK(OFFSET('12. SEGUIMIENTO 2027'!$P$14,INT((ROW()-13)/2),0)),"",OFFSET('12. SEGUIMIENTO 2027'!$P$14,INT((ROW()-13)/2),0)),IF(ISBLANK(OFFSET('9. METAS'!$W$20,INT((ROW()-14)/2),0)),"",OFFSET('9. METAS'!$W$20,INT((ROW()-14)/2),0)))</f>
        <v/>
      </c>
      <c r="M415" s="246" t="str">
        <f ca="1">IF(MOD(ROW()-13,2)=0,IF(ISBLANK(OFFSET('12. SEGUIMIENTO 2027'!$Q$14,INT((ROW()-13)/2),0)),"",OFFSET('12. SEGUIMIENTO 2027'!$Q$14,INT((ROW()-13)/2),0)),IF(ISBLANK(OFFSET('9. METAS'!$X$20,INT((ROW()-14)/2),0)),"",OFFSET('9. METAS'!$X$20,INT((ROW()-14)/2),0)))</f>
        <v/>
      </c>
      <c r="N415" s="1006" t="str">
        <f t="shared" ref="N415" ca="1" si="398">IFERROR(J415/J416,"ND")</f>
        <v>ND</v>
      </c>
      <c r="O415" s="1008" t="str">
        <f t="shared" ref="O415" ca="1" si="399">IFERROR(((J415+K415+L415)/H415),"ND")</f>
        <v>ND</v>
      </c>
      <c r="P415" s="1010"/>
    </row>
    <row r="416" spans="3:16">
      <c r="C416" s="1025"/>
      <c r="D416" s="1018"/>
      <c r="E416" s="1018"/>
      <c r="F416" s="1021"/>
      <c r="G416" s="1023"/>
      <c r="H416" s="1080"/>
      <c r="I416" s="1012"/>
      <c r="J416" s="244" t="str">
        <f ca="1">IF(MOD(ROW()-13,2)=0,IF(ISBLANK(OFFSET('12. SEGUIMIENTO 2027'!$N$14,INT((ROW()-13)/2),0)),"",OFFSET('12. SEGUIMIENTO 2027'!$N$14,INT((ROW()-13)/2),0)),IF(ISBLANK(OFFSET('9. METAS'!$U$20,INT((ROW()-14)/2),0)),"",OFFSET('9. METAS'!$U$20,INT((ROW()-14)/2),0)))</f>
        <v/>
      </c>
      <c r="K416" s="245" t="str">
        <f ca="1">IF(MOD(ROW()-13,2)=0,IF(ISBLANK(OFFSET('12. SEGUIMIENTO 2027'!$O$14,INT((ROW()-13)/2),0)),"",OFFSET('12. SEGUIMIENTO 2027'!$O$14,INT((ROW()-13)/2),0)),IF(ISBLANK(OFFSET('9. METAS'!$V$20,INT((ROW()-14)/2),0)),"",OFFSET('9. METAS'!$V$20,INT((ROW()-14)/2),0)))</f>
        <v/>
      </c>
      <c r="L416" s="245" t="str">
        <f ca="1">IF(MOD(ROW()-13,2)=0,IF(ISBLANK(OFFSET('12. SEGUIMIENTO 2027'!$P$14,INT((ROW()-13)/2),0)),"",OFFSET('12. SEGUIMIENTO 2027'!$P$14,INT((ROW()-13)/2),0)),IF(ISBLANK(OFFSET('9. METAS'!$W$20,INT((ROW()-14)/2),0)),"",OFFSET('9. METAS'!$W$20,INT((ROW()-14)/2),0)))</f>
        <v/>
      </c>
      <c r="M416" s="246" t="str">
        <f ca="1">IF(MOD(ROW()-13,2)=0,IF(ISBLANK(OFFSET('12. SEGUIMIENTO 2027'!$Q$14,INT((ROW()-13)/2),0)),"",OFFSET('12. SEGUIMIENTO 2027'!$Q$14,INT((ROW()-13)/2),0)),IF(ISBLANK(OFFSET('9. METAS'!$X$20,INT((ROW()-14)/2),0)),"",OFFSET('9. METAS'!$X$20,INT((ROW()-14)/2),0)))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80">
        <f ca="1">IF(ISBLANK(OFFSET('9. METAS'!$L$20,INT((ROW()-13)/2),0)),"",OFFSET('9. METAS'!$L$20,INT((ROW()-13)/2),0))</f>
        <v>100</v>
      </c>
      <c r="I417" s="1004"/>
      <c r="J417" s="244" t="str">
        <f ca="1">IF(MOD(ROW()-13,2)=0,IF(ISBLANK(OFFSET('12. SEGUIMIENTO 2027'!$N$14,INT((ROW()-13)/2),0)),"",OFFSET('12. SEGUIMIENTO 2027'!$N$14,INT((ROW()-13)/2),0)),IF(ISBLANK(OFFSET('9. METAS'!$U$20,INT((ROW()-14)/2),0)),"",OFFSET('9. METAS'!$U$20,INT((ROW()-14)/2),0)))</f>
        <v/>
      </c>
      <c r="K417" s="245" t="str">
        <f ca="1">IF(MOD(ROW()-13,2)=0,IF(ISBLANK(OFFSET('12. SEGUIMIENTO 2027'!$O$14,INT((ROW()-13)/2),0)),"",OFFSET('12. SEGUIMIENTO 2027'!$O$14,INT((ROW()-13)/2),0)),IF(ISBLANK(OFFSET('9. METAS'!$V$20,INT((ROW()-14)/2),0)),"",OFFSET('9. METAS'!$V$20,INT((ROW()-14)/2),0)))</f>
        <v/>
      </c>
      <c r="L417" s="245" t="str">
        <f ca="1">IF(MOD(ROW()-13,2)=0,IF(ISBLANK(OFFSET('12. SEGUIMIENTO 2027'!$P$14,INT((ROW()-13)/2),0)),"",OFFSET('12. SEGUIMIENTO 2027'!$P$14,INT((ROW()-13)/2),0)),IF(ISBLANK(OFFSET('9. METAS'!$W$20,INT((ROW()-14)/2),0)),"",OFFSET('9. METAS'!$W$20,INT((ROW()-14)/2),0)))</f>
        <v/>
      </c>
      <c r="M417" s="246" t="str">
        <f ca="1">IF(MOD(ROW()-13,2)=0,IF(ISBLANK(OFFSET('12. SEGUIMIENTO 2027'!$Q$14,INT((ROW()-13)/2),0)),"",OFFSET('12. SEGUIMIENTO 2027'!$Q$14,INT((ROW()-13)/2),0)),IF(ISBLANK(OFFSET('9. METAS'!$X$20,INT((ROW()-14)/2),0)),"",OFFSET('9. METAS'!$X$20,INT((ROW()-14)/2),0)))</f>
        <v/>
      </c>
      <c r="N417" s="1006" t="str">
        <f t="shared" ref="N417" ca="1" si="400">IFERROR(J417/J418,"ND")</f>
        <v>ND</v>
      </c>
      <c r="O417" s="1008" t="str">
        <f t="shared" ref="O417" ca="1" si="401">IFERROR(((J417+K417+L417)/H417),"ND")</f>
        <v>ND</v>
      </c>
      <c r="P417" s="1010"/>
    </row>
    <row r="418" spans="3:16">
      <c r="C418" s="1025"/>
      <c r="D418" s="1018"/>
      <c r="E418" s="1018"/>
      <c r="F418" s="1021"/>
      <c r="G418" s="1023"/>
      <c r="H418" s="1080"/>
      <c r="I418" s="1012"/>
      <c r="J418" s="244">
        <f ca="1">IF(MOD(ROW()-13,2)=0,IF(ISBLANK(OFFSET('12. SEGUIMIENTO 2027'!$N$14,INT((ROW()-13)/2),0)),"",OFFSET('12. SEGUIMIENTO 2027'!$N$14,INT((ROW()-13)/2),0)),IF(ISBLANK(OFFSET('9. METAS'!$U$20,INT((ROW()-14)/2),0)),"",OFFSET('9. METAS'!$U$20,INT((ROW()-14)/2),0)))</f>
        <v>25</v>
      </c>
      <c r="K418" s="245">
        <f ca="1">IF(MOD(ROW()-13,2)=0,IF(ISBLANK(OFFSET('12. SEGUIMIENTO 2027'!$O$14,INT((ROW()-13)/2),0)),"",OFFSET('12. SEGUIMIENTO 2027'!$O$14,INT((ROW()-13)/2),0)),IF(ISBLANK(OFFSET('9. METAS'!$V$20,INT((ROW()-14)/2),0)),"",OFFSET('9. METAS'!$V$20,INT((ROW()-14)/2),0)))</f>
        <v>25</v>
      </c>
      <c r="L418" s="245">
        <f ca="1">IF(MOD(ROW()-13,2)=0,IF(ISBLANK(OFFSET('12. SEGUIMIENTO 2027'!$P$14,INT((ROW()-13)/2),0)),"",OFFSET('12. SEGUIMIENTO 2027'!$P$14,INT((ROW()-13)/2),0)),IF(ISBLANK(OFFSET('9. METAS'!$W$20,INT((ROW()-14)/2),0)),"",OFFSET('9. METAS'!$W$20,INT((ROW()-14)/2),0)))</f>
        <v>25</v>
      </c>
      <c r="M418" s="246">
        <f ca="1">IF(MOD(ROW()-13,2)=0,IF(ISBLANK(OFFSET('12. SEGUIMIENTO 2027'!$Q$14,INT((ROW()-13)/2),0)),"",OFFSET('12. SEGUIMIENTO 2027'!$Q$14,INT((ROW()-13)/2),0)),IF(ISBLANK(OFFSET('9. METAS'!$X$20,INT((ROW()-14)/2),0)),"",OFFSET('9. METAS'!$X$20,INT((ROW()-14)/2),0)))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80">
        <f ca="1">IF(ISBLANK(OFFSET('9. METAS'!$L$20,INT((ROW()-13)/2),0)),"",OFFSET('9. METAS'!$L$20,INT((ROW()-13)/2),0))</f>
        <v>36</v>
      </c>
      <c r="I419" s="1004"/>
      <c r="J419" s="244" t="str">
        <f ca="1">IF(MOD(ROW()-13,2)=0,IF(ISBLANK(OFFSET('12. SEGUIMIENTO 2027'!$N$14,INT((ROW()-13)/2),0)),"",OFFSET('12. SEGUIMIENTO 2027'!$N$14,INT((ROW()-13)/2),0)),IF(ISBLANK(OFFSET('9. METAS'!$U$20,INT((ROW()-14)/2),0)),"",OFFSET('9. METAS'!$U$20,INT((ROW()-14)/2),0)))</f>
        <v/>
      </c>
      <c r="K419" s="245" t="str">
        <f ca="1">IF(MOD(ROW()-13,2)=0,IF(ISBLANK(OFFSET('12. SEGUIMIENTO 2027'!$O$14,INT((ROW()-13)/2),0)),"",OFFSET('12. SEGUIMIENTO 2027'!$O$14,INT((ROW()-13)/2),0)),IF(ISBLANK(OFFSET('9. METAS'!$V$20,INT((ROW()-14)/2),0)),"",OFFSET('9. METAS'!$V$20,INT((ROW()-14)/2),0)))</f>
        <v/>
      </c>
      <c r="L419" s="245" t="str">
        <f ca="1">IF(MOD(ROW()-13,2)=0,IF(ISBLANK(OFFSET('12. SEGUIMIENTO 2027'!$P$14,INT((ROW()-13)/2),0)),"",OFFSET('12. SEGUIMIENTO 2027'!$P$14,INT((ROW()-13)/2),0)),IF(ISBLANK(OFFSET('9. METAS'!$W$20,INT((ROW()-14)/2),0)),"",OFFSET('9. METAS'!$W$20,INT((ROW()-14)/2),0)))</f>
        <v/>
      </c>
      <c r="M419" s="246" t="str">
        <f ca="1">IF(MOD(ROW()-13,2)=0,IF(ISBLANK(OFFSET('12. SEGUIMIENTO 2027'!$Q$14,INT((ROW()-13)/2),0)),"",OFFSET('12. SEGUIMIENTO 2027'!$Q$14,INT((ROW()-13)/2),0)),IF(ISBLANK(OFFSET('9. METAS'!$X$20,INT((ROW()-14)/2),0)),"",OFFSET('9. METAS'!$X$20,INT((ROW()-14)/2),0)))</f>
        <v/>
      </c>
      <c r="N419" s="1006" t="str">
        <f t="shared" ref="N419" ca="1" si="402">IFERROR(J419/J420,"ND")</f>
        <v>ND</v>
      </c>
      <c r="O419" s="1008" t="str">
        <f t="shared" ref="O419" ca="1" si="403">IFERROR(((J419+K419+L419)/H419),"ND")</f>
        <v>ND</v>
      </c>
      <c r="P419" s="1010"/>
    </row>
    <row r="420" spans="3:16">
      <c r="C420" s="1025"/>
      <c r="D420" s="1018"/>
      <c r="E420" s="1018"/>
      <c r="F420" s="1021"/>
      <c r="G420" s="1023"/>
      <c r="H420" s="1080"/>
      <c r="I420" s="1012"/>
      <c r="J420" s="244">
        <f ca="1">IF(MOD(ROW()-13,2)=0,IF(ISBLANK(OFFSET('12. SEGUIMIENTO 2027'!$N$14,INT((ROW()-13)/2),0)),"",OFFSET('12. SEGUIMIENTO 2027'!$N$14,INT((ROW()-13)/2),0)),IF(ISBLANK(OFFSET('9. METAS'!$U$20,INT((ROW()-14)/2),0)),"",OFFSET('9. METAS'!$U$20,INT((ROW()-14)/2),0)))</f>
        <v>9</v>
      </c>
      <c r="K420" s="245">
        <f ca="1">IF(MOD(ROW()-13,2)=0,IF(ISBLANK(OFFSET('12. SEGUIMIENTO 2027'!$O$14,INT((ROW()-13)/2),0)),"",OFFSET('12. SEGUIMIENTO 2027'!$O$14,INT((ROW()-13)/2),0)),IF(ISBLANK(OFFSET('9. METAS'!$V$20,INT((ROW()-14)/2),0)),"",OFFSET('9. METAS'!$V$20,INT((ROW()-14)/2),0)))</f>
        <v>9</v>
      </c>
      <c r="L420" s="245">
        <f ca="1">IF(MOD(ROW()-13,2)=0,IF(ISBLANK(OFFSET('12. SEGUIMIENTO 2027'!$P$14,INT((ROW()-13)/2),0)),"",OFFSET('12. SEGUIMIENTO 2027'!$P$14,INT((ROW()-13)/2),0)),IF(ISBLANK(OFFSET('9. METAS'!$W$20,INT((ROW()-14)/2),0)),"",OFFSET('9. METAS'!$W$20,INT((ROW()-14)/2),0)))</f>
        <v>9</v>
      </c>
      <c r="M420" s="246">
        <f ca="1">IF(MOD(ROW()-13,2)=0,IF(ISBLANK(OFFSET('12. SEGUIMIENTO 2027'!$Q$14,INT((ROW()-13)/2),0)),"",OFFSET('12. SEGUIMIENTO 2027'!$Q$14,INT((ROW()-13)/2),0)),IF(ISBLANK(OFFSET('9. METAS'!$X$20,INT((ROW()-14)/2),0)),"",OFFSET('9. METAS'!$X$20,INT((ROW()-14)/2),0)))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80">
        <f ca="1">IF(ISBLANK(OFFSET('9. METAS'!$L$20,INT((ROW()-13)/2),0)),"",OFFSET('9. METAS'!$L$20,INT((ROW()-13)/2),0))</f>
        <v>33740</v>
      </c>
      <c r="I421" s="1004"/>
      <c r="J421" s="244" t="str">
        <f ca="1">IF(MOD(ROW()-13,2)=0,IF(ISBLANK(OFFSET('12. SEGUIMIENTO 2027'!$N$14,INT((ROW()-13)/2),0)),"",OFFSET('12. SEGUIMIENTO 2027'!$N$14,INT((ROW()-13)/2),0)),IF(ISBLANK(OFFSET('9. METAS'!$U$20,INT((ROW()-14)/2),0)),"",OFFSET('9. METAS'!$U$20,INT((ROW()-14)/2),0)))</f>
        <v/>
      </c>
      <c r="K421" s="245" t="str">
        <f ca="1">IF(MOD(ROW()-13,2)=0,IF(ISBLANK(OFFSET('12. SEGUIMIENTO 2027'!$O$14,INT((ROW()-13)/2),0)),"",OFFSET('12. SEGUIMIENTO 2027'!$O$14,INT((ROW()-13)/2),0)),IF(ISBLANK(OFFSET('9. METAS'!$V$20,INT((ROW()-14)/2),0)),"",OFFSET('9. METAS'!$V$20,INT((ROW()-14)/2),0)))</f>
        <v/>
      </c>
      <c r="L421" s="245" t="str">
        <f ca="1">IF(MOD(ROW()-13,2)=0,IF(ISBLANK(OFFSET('12. SEGUIMIENTO 2027'!$P$14,INT((ROW()-13)/2),0)),"",OFFSET('12. SEGUIMIENTO 2027'!$P$14,INT((ROW()-13)/2),0)),IF(ISBLANK(OFFSET('9. METAS'!$W$20,INT((ROW()-14)/2),0)),"",OFFSET('9. METAS'!$W$20,INT((ROW()-14)/2),0)))</f>
        <v/>
      </c>
      <c r="M421" s="246" t="str">
        <f ca="1">IF(MOD(ROW()-13,2)=0,IF(ISBLANK(OFFSET('12. SEGUIMIENTO 2027'!$Q$14,INT((ROW()-13)/2),0)),"",OFFSET('12. SEGUIMIENTO 2027'!$Q$14,INT((ROW()-13)/2),0)),IF(ISBLANK(OFFSET('9. METAS'!$X$20,INT((ROW()-14)/2),0)),"",OFFSET('9. METAS'!$X$20,INT((ROW()-14)/2),0)))</f>
        <v/>
      </c>
      <c r="N421" s="1006" t="str">
        <f t="shared" ref="N421" ca="1" si="404">IFERROR(J421/J422,"ND")</f>
        <v>ND</v>
      </c>
      <c r="O421" s="1008" t="str">
        <f t="shared" ref="O421" ca="1" si="405">IFERROR(((J421+K421+L421)/H421),"ND")</f>
        <v>ND</v>
      </c>
      <c r="P421" s="1010"/>
    </row>
    <row r="422" spans="3:16">
      <c r="C422" s="1025"/>
      <c r="D422" s="1018"/>
      <c r="E422" s="1018"/>
      <c r="F422" s="1021"/>
      <c r="G422" s="1023"/>
      <c r="H422" s="1080"/>
      <c r="I422" s="1012"/>
      <c r="J422" s="244">
        <f ca="1">IF(MOD(ROW()-13,2)=0,IF(ISBLANK(OFFSET('12. SEGUIMIENTO 2027'!$N$14,INT((ROW()-13)/2),0)),"",OFFSET('12. SEGUIMIENTO 2027'!$N$14,INT((ROW()-13)/2),0)),IF(ISBLANK(OFFSET('9. METAS'!$U$20,INT((ROW()-14)/2),0)),"",OFFSET('9. METAS'!$U$20,INT((ROW()-14)/2),0)))</f>
        <v>8435</v>
      </c>
      <c r="K422" s="245">
        <f ca="1">IF(MOD(ROW()-13,2)=0,IF(ISBLANK(OFFSET('12. SEGUIMIENTO 2027'!$O$14,INT((ROW()-13)/2),0)),"",OFFSET('12. SEGUIMIENTO 2027'!$O$14,INT((ROW()-13)/2),0)),IF(ISBLANK(OFFSET('9. METAS'!$V$20,INT((ROW()-14)/2),0)),"",OFFSET('9. METAS'!$V$20,INT((ROW()-14)/2),0)))</f>
        <v>8435</v>
      </c>
      <c r="L422" s="245">
        <f ca="1">IF(MOD(ROW()-13,2)=0,IF(ISBLANK(OFFSET('12. SEGUIMIENTO 2027'!$P$14,INT((ROW()-13)/2),0)),"",OFFSET('12. SEGUIMIENTO 2027'!$P$14,INT((ROW()-13)/2),0)),IF(ISBLANK(OFFSET('9. METAS'!$W$20,INT((ROW()-14)/2),0)),"",OFFSET('9. METAS'!$W$20,INT((ROW()-14)/2),0)))</f>
        <v>8435</v>
      </c>
      <c r="M422" s="246">
        <f ca="1">IF(MOD(ROW()-13,2)=0,IF(ISBLANK(OFFSET('12. SEGUIMIENTO 2027'!$Q$14,INT((ROW()-13)/2),0)),"",OFFSET('12. SEGUIMIENTO 2027'!$Q$14,INT((ROW()-13)/2),0)),IF(ISBLANK(OFFSET('9. METAS'!$X$20,INT((ROW()-14)/2),0)),"",OFFSET('9. METAS'!$X$20,INT((ROW()-14)/2),0)))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80" t="str">
        <f ca="1">IF(ISBLANK(OFFSET('9. METAS'!$L$20,INT((ROW()-13)/2),0)),"",OFFSET('9. METAS'!$L$20,INT((ROW()-13)/2),0))</f>
        <v/>
      </c>
      <c r="I423" s="1004"/>
      <c r="J423" s="244" t="str">
        <f ca="1">IF(MOD(ROW()-13,2)=0,IF(ISBLANK(OFFSET('12. SEGUIMIENTO 2027'!$N$14,INT((ROW()-13)/2),0)),"",OFFSET('12. SEGUIMIENTO 2027'!$N$14,INT((ROW()-13)/2),0)),IF(ISBLANK(OFFSET('9. METAS'!$U$20,INT((ROW()-14)/2),0)),"",OFFSET('9. METAS'!$U$20,INT((ROW()-14)/2),0)))</f>
        <v/>
      </c>
      <c r="K423" s="245" t="str">
        <f ca="1">IF(MOD(ROW()-13,2)=0,IF(ISBLANK(OFFSET('12. SEGUIMIENTO 2027'!$O$14,INT((ROW()-13)/2),0)),"",OFFSET('12. SEGUIMIENTO 2027'!$O$14,INT((ROW()-13)/2),0)),IF(ISBLANK(OFFSET('9. METAS'!$V$20,INT((ROW()-14)/2),0)),"",OFFSET('9. METAS'!$V$20,INT((ROW()-14)/2),0)))</f>
        <v/>
      </c>
      <c r="L423" s="245" t="str">
        <f ca="1">IF(MOD(ROW()-13,2)=0,IF(ISBLANK(OFFSET('12. SEGUIMIENTO 2027'!$P$14,INT((ROW()-13)/2),0)),"",OFFSET('12. SEGUIMIENTO 2027'!$P$14,INT((ROW()-13)/2),0)),IF(ISBLANK(OFFSET('9. METAS'!$W$20,INT((ROW()-14)/2),0)),"",OFFSET('9. METAS'!$W$20,INT((ROW()-14)/2),0)))</f>
        <v/>
      </c>
      <c r="M423" s="246" t="str">
        <f ca="1">IF(MOD(ROW()-13,2)=0,IF(ISBLANK(OFFSET('12. SEGUIMIENTO 2027'!$Q$14,INT((ROW()-13)/2),0)),"",OFFSET('12. SEGUIMIENTO 2027'!$Q$14,INT((ROW()-13)/2),0)),IF(ISBLANK(OFFSET('9. METAS'!$X$20,INT((ROW()-14)/2),0)),"",OFFSET('9. METAS'!$X$20,INT((ROW()-14)/2),0)))</f>
        <v/>
      </c>
      <c r="N423" s="1006" t="str">
        <f t="shared" ref="N423" ca="1" si="406">IFERROR(J423/J424,"ND")</f>
        <v>ND</v>
      </c>
      <c r="O423" s="1008" t="str">
        <f t="shared" ref="O423" ca="1" si="407">IFERROR(((J423+K423+L423)/H423),"ND")</f>
        <v>ND</v>
      </c>
      <c r="P423" s="1010"/>
    </row>
    <row r="424" spans="3:16">
      <c r="C424" s="1025"/>
      <c r="D424" s="1018"/>
      <c r="E424" s="1018"/>
      <c r="F424" s="1021"/>
      <c r="G424" s="1023"/>
      <c r="H424" s="1080"/>
      <c r="I424" s="1012"/>
      <c r="J424" s="244" t="str">
        <f ca="1">IF(MOD(ROW()-13,2)=0,IF(ISBLANK(OFFSET('12. SEGUIMIENTO 2027'!$N$14,INT((ROW()-13)/2),0)),"",OFFSET('12. SEGUIMIENTO 2027'!$N$14,INT((ROW()-13)/2),0)),IF(ISBLANK(OFFSET('9. METAS'!$U$20,INT((ROW()-14)/2),0)),"",OFFSET('9. METAS'!$U$20,INT((ROW()-14)/2),0)))</f>
        <v/>
      </c>
      <c r="K424" s="245" t="str">
        <f ca="1">IF(MOD(ROW()-13,2)=0,IF(ISBLANK(OFFSET('12. SEGUIMIENTO 2027'!$O$14,INT((ROW()-13)/2),0)),"",OFFSET('12. SEGUIMIENTO 2027'!$O$14,INT((ROW()-13)/2),0)),IF(ISBLANK(OFFSET('9. METAS'!$V$20,INT((ROW()-14)/2),0)),"",OFFSET('9. METAS'!$V$20,INT((ROW()-14)/2),0)))</f>
        <v/>
      </c>
      <c r="L424" s="245" t="str">
        <f ca="1">IF(MOD(ROW()-13,2)=0,IF(ISBLANK(OFFSET('12. SEGUIMIENTO 2027'!$P$14,INT((ROW()-13)/2),0)),"",OFFSET('12. SEGUIMIENTO 2027'!$P$14,INT((ROW()-13)/2),0)),IF(ISBLANK(OFFSET('9. METAS'!$W$20,INT((ROW()-14)/2),0)),"",OFFSET('9. METAS'!$W$20,INT((ROW()-14)/2),0)))</f>
        <v/>
      </c>
      <c r="M424" s="246" t="str">
        <f ca="1">IF(MOD(ROW()-13,2)=0,IF(ISBLANK(OFFSET('12. SEGUIMIENTO 2027'!$Q$14,INT((ROW()-13)/2),0)),"",OFFSET('12. SEGUIMIENTO 2027'!$Q$14,INT((ROW()-13)/2),0)),IF(ISBLANK(OFFSET('9. METAS'!$X$20,INT((ROW()-14)/2),0)),"",OFFSET('9. METAS'!$X$20,INT((ROW()-14)/2),0)))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80" t="str">
        <f ca="1">IF(ISBLANK(OFFSET('9. METAS'!$L$20,INT((ROW()-13)/2),0)),"",OFFSET('9. METAS'!$L$20,INT((ROW()-13)/2),0))</f>
        <v/>
      </c>
      <c r="I425" s="1004"/>
      <c r="J425" s="244" t="str">
        <f ca="1">IF(MOD(ROW()-13,2)=0,IF(ISBLANK(OFFSET('12. SEGUIMIENTO 2027'!$N$14,INT((ROW()-13)/2),0)),"",OFFSET('12. SEGUIMIENTO 2027'!$N$14,INT((ROW()-13)/2),0)),IF(ISBLANK(OFFSET('9. METAS'!$U$20,INT((ROW()-14)/2),0)),"",OFFSET('9. METAS'!$U$20,INT((ROW()-14)/2),0)))</f>
        <v/>
      </c>
      <c r="K425" s="245" t="str">
        <f ca="1">IF(MOD(ROW()-13,2)=0,IF(ISBLANK(OFFSET('12. SEGUIMIENTO 2027'!$O$14,INT((ROW()-13)/2),0)),"",OFFSET('12. SEGUIMIENTO 2027'!$O$14,INT((ROW()-13)/2),0)),IF(ISBLANK(OFFSET('9. METAS'!$V$20,INT((ROW()-14)/2),0)),"",OFFSET('9. METAS'!$V$20,INT((ROW()-14)/2),0)))</f>
        <v/>
      </c>
      <c r="L425" s="245" t="str">
        <f ca="1">IF(MOD(ROW()-13,2)=0,IF(ISBLANK(OFFSET('12. SEGUIMIENTO 2027'!$P$14,INT((ROW()-13)/2),0)),"",OFFSET('12. SEGUIMIENTO 2027'!$P$14,INT((ROW()-13)/2),0)),IF(ISBLANK(OFFSET('9. METAS'!$W$20,INT((ROW()-14)/2),0)),"",OFFSET('9. METAS'!$W$20,INT((ROW()-14)/2),0)))</f>
        <v/>
      </c>
      <c r="M425" s="246" t="str">
        <f ca="1">IF(MOD(ROW()-13,2)=0,IF(ISBLANK(OFFSET('12. SEGUIMIENTO 2027'!$Q$14,INT((ROW()-13)/2),0)),"",OFFSET('12. SEGUIMIENTO 2027'!$Q$14,INT((ROW()-13)/2),0)),IF(ISBLANK(OFFSET('9. METAS'!$X$20,INT((ROW()-14)/2),0)),"",OFFSET('9. METAS'!$X$20,INT((ROW()-14)/2),0)))</f>
        <v/>
      </c>
      <c r="N425" s="1006" t="str">
        <f t="shared" ref="N425" ca="1" si="408">IFERROR(J425/J426,"ND")</f>
        <v>ND</v>
      </c>
      <c r="O425" s="1008" t="str">
        <f t="shared" ref="O425" ca="1" si="409">IFERROR(((J425+K425+L425)/H425),"ND")</f>
        <v>ND</v>
      </c>
      <c r="P425" s="1010"/>
    </row>
    <row r="426" spans="3:16">
      <c r="C426" s="1025"/>
      <c r="D426" s="1018"/>
      <c r="E426" s="1018"/>
      <c r="F426" s="1021"/>
      <c r="G426" s="1023"/>
      <c r="H426" s="1080"/>
      <c r="I426" s="1012"/>
      <c r="J426" s="244" t="str">
        <f ca="1">IF(MOD(ROW()-13,2)=0,IF(ISBLANK(OFFSET('12. SEGUIMIENTO 2027'!$N$14,INT((ROW()-13)/2),0)),"",OFFSET('12. SEGUIMIENTO 2027'!$N$14,INT((ROW()-13)/2),0)),IF(ISBLANK(OFFSET('9. METAS'!$U$20,INT((ROW()-14)/2),0)),"",OFFSET('9. METAS'!$U$20,INT((ROW()-14)/2),0)))</f>
        <v/>
      </c>
      <c r="K426" s="245" t="str">
        <f ca="1">IF(MOD(ROW()-13,2)=0,IF(ISBLANK(OFFSET('12. SEGUIMIENTO 2027'!$O$14,INT((ROW()-13)/2),0)),"",OFFSET('12. SEGUIMIENTO 2027'!$O$14,INT((ROW()-13)/2),0)),IF(ISBLANK(OFFSET('9. METAS'!$V$20,INT((ROW()-14)/2),0)),"",OFFSET('9. METAS'!$V$20,INT((ROW()-14)/2),0)))</f>
        <v/>
      </c>
      <c r="L426" s="245" t="str">
        <f ca="1">IF(MOD(ROW()-13,2)=0,IF(ISBLANK(OFFSET('12. SEGUIMIENTO 2027'!$P$14,INT((ROW()-13)/2),0)),"",OFFSET('12. SEGUIMIENTO 2027'!$P$14,INT((ROW()-13)/2),0)),IF(ISBLANK(OFFSET('9. METAS'!$W$20,INT((ROW()-14)/2),0)),"",OFFSET('9. METAS'!$W$20,INT((ROW()-14)/2),0)))</f>
        <v/>
      </c>
      <c r="M426" s="246" t="str">
        <f ca="1">IF(MOD(ROW()-13,2)=0,IF(ISBLANK(OFFSET('12. SEGUIMIENTO 2027'!$Q$14,INT((ROW()-13)/2),0)),"",OFFSET('12. SEGUIMIENTO 2027'!$Q$14,INT((ROW()-13)/2),0)),IF(ISBLANK(OFFSET('9. METAS'!$X$20,INT((ROW()-14)/2),0)),"",OFFSET('9. METAS'!$X$20,INT((ROW()-14)/2),0)))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80" t="str">
        <f ca="1">IF(ISBLANK(OFFSET('9. METAS'!$L$20,INT((ROW()-13)/2),0)),"",OFFSET('9. METAS'!$L$20,INT((ROW()-13)/2),0))</f>
        <v/>
      </c>
      <c r="I427" s="1004"/>
      <c r="J427" s="244" t="str">
        <f ca="1">IF(MOD(ROW()-13,2)=0,IF(ISBLANK(OFFSET('12. SEGUIMIENTO 2027'!$N$14,INT((ROW()-13)/2),0)),"",OFFSET('12. SEGUIMIENTO 2027'!$N$14,INT((ROW()-13)/2),0)),IF(ISBLANK(OFFSET('9. METAS'!$U$20,INT((ROW()-14)/2),0)),"",OFFSET('9. METAS'!$U$20,INT((ROW()-14)/2),0)))</f>
        <v/>
      </c>
      <c r="K427" s="245" t="str">
        <f ca="1">IF(MOD(ROW()-13,2)=0,IF(ISBLANK(OFFSET('12. SEGUIMIENTO 2027'!$O$14,INT((ROW()-13)/2),0)),"",OFFSET('12. SEGUIMIENTO 2027'!$O$14,INT((ROW()-13)/2),0)),IF(ISBLANK(OFFSET('9. METAS'!$V$20,INT((ROW()-14)/2),0)),"",OFFSET('9. METAS'!$V$20,INT((ROW()-14)/2),0)))</f>
        <v/>
      </c>
      <c r="L427" s="245" t="str">
        <f ca="1">IF(MOD(ROW()-13,2)=0,IF(ISBLANK(OFFSET('12. SEGUIMIENTO 2027'!$P$14,INT((ROW()-13)/2),0)),"",OFFSET('12. SEGUIMIENTO 2027'!$P$14,INT((ROW()-13)/2),0)),IF(ISBLANK(OFFSET('9. METAS'!$W$20,INT((ROW()-14)/2),0)),"",OFFSET('9. METAS'!$W$20,INT((ROW()-14)/2),0)))</f>
        <v/>
      </c>
      <c r="M427" s="246" t="str">
        <f ca="1">IF(MOD(ROW()-13,2)=0,IF(ISBLANK(OFFSET('12. SEGUIMIENTO 2027'!$Q$14,INT((ROW()-13)/2),0)),"",OFFSET('12. SEGUIMIENTO 2027'!$Q$14,INT((ROW()-13)/2),0)),IF(ISBLANK(OFFSET('9. METAS'!$X$20,INT((ROW()-14)/2),0)),"",OFFSET('9. METAS'!$X$20,INT((ROW()-14)/2),0)))</f>
        <v/>
      </c>
      <c r="N427" s="1006" t="str">
        <f t="shared" ref="N427" ca="1" si="410">IFERROR(J427/J428,"ND")</f>
        <v>ND</v>
      </c>
      <c r="O427" s="1008" t="str">
        <f t="shared" ref="O427" ca="1" si="411">IFERROR(((J427+K427+L427)/H427),"ND")</f>
        <v>ND</v>
      </c>
      <c r="P427" s="1010"/>
    </row>
    <row r="428" spans="3:16">
      <c r="C428" s="1025"/>
      <c r="D428" s="1018"/>
      <c r="E428" s="1018"/>
      <c r="F428" s="1021"/>
      <c r="G428" s="1023"/>
      <c r="H428" s="1080"/>
      <c r="I428" s="1012"/>
      <c r="J428" s="244" t="str">
        <f ca="1">IF(MOD(ROW()-13,2)=0,IF(ISBLANK(OFFSET('12. SEGUIMIENTO 2027'!$N$14,INT((ROW()-13)/2),0)),"",OFFSET('12. SEGUIMIENTO 2027'!$N$14,INT((ROW()-13)/2),0)),IF(ISBLANK(OFFSET('9. METAS'!$U$20,INT((ROW()-14)/2),0)),"",OFFSET('9. METAS'!$U$20,INT((ROW()-14)/2),0)))</f>
        <v/>
      </c>
      <c r="K428" s="245" t="str">
        <f ca="1">IF(MOD(ROW()-13,2)=0,IF(ISBLANK(OFFSET('12. SEGUIMIENTO 2027'!$O$14,INT((ROW()-13)/2),0)),"",OFFSET('12. SEGUIMIENTO 2027'!$O$14,INT((ROW()-13)/2),0)),IF(ISBLANK(OFFSET('9. METAS'!$V$20,INT((ROW()-14)/2),0)),"",OFFSET('9. METAS'!$V$20,INT((ROW()-14)/2),0)))</f>
        <v/>
      </c>
      <c r="L428" s="245" t="str">
        <f ca="1">IF(MOD(ROW()-13,2)=0,IF(ISBLANK(OFFSET('12. SEGUIMIENTO 2027'!$P$14,INT((ROW()-13)/2),0)),"",OFFSET('12. SEGUIMIENTO 2027'!$P$14,INT((ROW()-13)/2),0)),IF(ISBLANK(OFFSET('9. METAS'!$W$20,INT((ROW()-14)/2),0)),"",OFFSET('9. METAS'!$W$20,INT((ROW()-14)/2),0)))</f>
        <v/>
      </c>
      <c r="M428" s="246" t="str">
        <f ca="1">IF(MOD(ROW()-13,2)=0,IF(ISBLANK(OFFSET('12. SEGUIMIENTO 2027'!$Q$14,INT((ROW()-13)/2),0)),"",OFFSET('12. SEGUIMIENTO 2027'!$Q$14,INT((ROW()-13)/2),0)),IF(ISBLANK(OFFSET('9. METAS'!$X$20,INT((ROW()-14)/2),0)),"",OFFSET('9. METAS'!$X$20,INT((ROW()-14)/2),0)))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80">
        <f ca="1">IF(ISBLANK(OFFSET('9. METAS'!$L$20,INT((ROW()-13)/2),0)),"",OFFSET('9. METAS'!$L$20,INT((ROW()-13)/2),0))</f>
        <v>100</v>
      </c>
      <c r="I429" s="1004"/>
      <c r="J429" s="244" t="str">
        <f ca="1">IF(MOD(ROW()-13,2)=0,IF(ISBLANK(OFFSET('12. SEGUIMIENTO 2027'!$N$14,INT((ROW()-13)/2),0)),"",OFFSET('12. SEGUIMIENTO 2027'!$N$14,INT((ROW()-13)/2),0)),IF(ISBLANK(OFFSET('9. METAS'!$U$20,INT((ROW()-14)/2),0)),"",OFFSET('9. METAS'!$U$20,INT((ROW()-14)/2),0)))</f>
        <v/>
      </c>
      <c r="K429" s="245" t="str">
        <f ca="1">IF(MOD(ROW()-13,2)=0,IF(ISBLANK(OFFSET('12. SEGUIMIENTO 2027'!$O$14,INT((ROW()-13)/2),0)),"",OFFSET('12. SEGUIMIENTO 2027'!$O$14,INT((ROW()-13)/2),0)),IF(ISBLANK(OFFSET('9. METAS'!$V$20,INT((ROW()-14)/2),0)),"",OFFSET('9. METAS'!$V$20,INT((ROW()-14)/2),0)))</f>
        <v/>
      </c>
      <c r="L429" s="245" t="str">
        <f ca="1">IF(MOD(ROW()-13,2)=0,IF(ISBLANK(OFFSET('12. SEGUIMIENTO 2027'!$P$14,INT((ROW()-13)/2),0)),"",OFFSET('12. SEGUIMIENTO 2027'!$P$14,INT((ROW()-13)/2),0)),IF(ISBLANK(OFFSET('9. METAS'!$W$20,INT((ROW()-14)/2),0)),"",OFFSET('9. METAS'!$W$20,INT((ROW()-14)/2),0)))</f>
        <v/>
      </c>
      <c r="M429" s="246" t="str">
        <f ca="1">IF(MOD(ROW()-13,2)=0,IF(ISBLANK(OFFSET('12. SEGUIMIENTO 2027'!$Q$14,INT((ROW()-13)/2),0)),"",OFFSET('12. SEGUIMIENTO 2027'!$Q$14,INT((ROW()-13)/2),0)),IF(ISBLANK(OFFSET('9. METAS'!$X$20,INT((ROW()-14)/2),0)),"",OFFSET('9. METAS'!$X$20,INT((ROW()-14)/2),0)))</f>
        <v/>
      </c>
      <c r="N429" s="1006" t="str">
        <f t="shared" ref="N429" ca="1" si="412">IFERROR(J429/J430,"ND")</f>
        <v>ND</v>
      </c>
      <c r="O429" s="1008" t="str">
        <f t="shared" ref="O429" ca="1" si="413">IFERROR(((J429+K429+L429)/H429),"ND")</f>
        <v>ND</v>
      </c>
      <c r="P429" s="1010"/>
    </row>
    <row r="430" spans="3:16">
      <c r="C430" s="1025"/>
      <c r="D430" s="1018"/>
      <c r="E430" s="1018"/>
      <c r="F430" s="1021"/>
      <c r="G430" s="1023"/>
      <c r="H430" s="1080"/>
      <c r="I430" s="1012"/>
      <c r="J430" s="244">
        <f ca="1">IF(MOD(ROW()-13,2)=0,IF(ISBLANK(OFFSET('12. SEGUIMIENTO 2027'!$N$14,INT((ROW()-13)/2),0)),"",OFFSET('12. SEGUIMIENTO 2027'!$N$14,INT((ROW()-13)/2),0)),IF(ISBLANK(OFFSET('9. METAS'!$U$20,INT((ROW()-14)/2),0)),"",OFFSET('9. METAS'!$U$20,INT((ROW()-14)/2),0)))</f>
        <v>25</v>
      </c>
      <c r="K430" s="245">
        <f ca="1">IF(MOD(ROW()-13,2)=0,IF(ISBLANK(OFFSET('12. SEGUIMIENTO 2027'!$O$14,INT((ROW()-13)/2),0)),"",OFFSET('12. SEGUIMIENTO 2027'!$O$14,INT((ROW()-13)/2),0)),IF(ISBLANK(OFFSET('9. METAS'!$V$20,INT((ROW()-14)/2),0)),"",OFFSET('9. METAS'!$V$20,INT((ROW()-14)/2),0)))</f>
        <v>25</v>
      </c>
      <c r="L430" s="245">
        <f ca="1">IF(MOD(ROW()-13,2)=0,IF(ISBLANK(OFFSET('12. SEGUIMIENTO 2027'!$P$14,INT((ROW()-13)/2),0)),"",OFFSET('12. SEGUIMIENTO 2027'!$P$14,INT((ROW()-13)/2),0)),IF(ISBLANK(OFFSET('9. METAS'!$W$20,INT((ROW()-14)/2),0)),"",OFFSET('9. METAS'!$W$20,INT((ROW()-14)/2),0)))</f>
        <v>25</v>
      </c>
      <c r="M430" s="246">
        <f ca="1">IF(MOD(ROW()-13,2)=0,IF(ISBLANK(OFFSET('12. SEGUIMIENTO 2027'!$Q$14,INT((ROW()-13)/2),0)),"",OFFSET('12. SEGUIMIENTO 2027'!$Q$14,INT((ROW()-13)/2),0)),IF(ISBLANK(OFFSET('9. METAS'!$X$20,INT((ROW()-14)/2),0)),"",OFFSET('9. METAS'!$X$20,INT((ROW()-14)/2),0)))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80">
        <f ca="1">IF(ISBLANK(OFFSET('9. METAS'!$L$20,INT((ROW()-13)/2),0)),"",OFFSET('9. METAS'!$L$20,INT((ROW()-13)/2),0))</f>
        <v>2400</v>
      </c>
      <c r="I431" s="1004"/>
      <c r="J431" s="244" t="str">
        <f ca="1">IF(MOD(ROW()-13,2)=0,IF(ISBLANK(OFFSET('12. SEGUIMIENTO 2027'!$N$14,INT((ROW()-13)/2),0)),"",OFFSET('12. SEGUIMIENTO 2027'!$N$14,INT((ROW()-13)/2),0)),IF(ISBLANK(OFFSET('9. METAS'!$U$20,INT((ROW()-14)/2),0)),"",OFFSET('9. METAS'!$U$20,INT((ROW()-14)/2),0)))</f>
        <v/>
      </c>
      <c r="K431" s="245" t="str">
        <f ca="1">IF(MOD(ROW()-13,2)=0,IF(ISBLANK(OFFSET('12. SEGUIMIENTO 2027'!$O$14,INT((ROW()-13)/2),0)),"",OFFSET('12. SEGUIMIENTO 2027'!$O$14,INT((ROW()-13)/2),0)),IF(ISBLANK(OFFSET('9. METAS'!$V$20,INT((ROW()-14)/2),0)),"",OFFSET('9. METAS'!$V$20,INT((ROW()-14)/2),0)))</f>
        <v/>
      </c>
      <c r="L431" s="245" t="str">
        <f ca="1">IF(MOD(ROW()-13,2)=0,IF(ISBLANK(OFFSET('12. SEGUIMIENTO 2027'!$P$14,INT((ROW()-13)/2),0)),"",OFFSET('12. SEGUIMIENTO 2027'!$P$14,INT((ROW()-13)/2),0)),IF(ISBLANK(OFFSET('9. METAS'!$W$20,INT((ROW()-14)/2),0)),"",OFFSET('9. METAS'!$W$20,INT((ROW()-14)/2),0)))</f>
        <v/>
      </c>
      <c r="M431" s="246" t="str">
        <f ca="1">IF(MOD(ROW()-13,2)=0,IF(ISBLANK(OFFSET('12. SEGUIMIENTO 2027'!$Q$14,INT((ROW()-13)/2),0)),"",OFFSET('12. SEGUIMIENTO 2027'!$Q$14,INT((ROW()-13)/2),0)),IF(ISBLANK(OFFSET('9. METAS'!$X$20,INT((ROW()-14)/2),0)),"",OFFSET('9. METAS'!$X$20,INT((ROW()-14)/2),0)))</f>
        <v/>
      </c>
      <c r="N431" s="1006" t="str">
        <f t="shared" ref="N431" ca="1" si="414">IFERROR(J431/J432,"ND")</f>
        <v>ND</v>
      </c>
      <c r="O431" s="1008" t="str">
        <f t="shared" ref="O431" ca="1" si="415">IFERROR(((J431+K431+L431)/H431),"ND")</f>
        <v>ND</v>
      </c>
      <c r="P431" s="1010"/>
    </row>
    <row r="432" spans="3:16">
      <c r="C432" s="1025"/>
      <c r="D432" s="1018"/>
      <c r="E432" s="1018"/>
      <c r="F432" s="1021"/>
      <c r="G432" s="1023"/>
      <c r="H432" s="1080"/>
      <c r="I432" s="1012"/>
      <c r="J432" s="244">
        <f ca="1">IF(MOD(ROW()-13,2)=0,IF(ISBLANK(OFFSET('12. SEGUIMIENTO 2027'!$N$14,INT((ROW()-13)/2),0)),"",OFFSET('12. SEGUIMIENTO 2027'!$N$14,INT((ROW()-13)/2),0)),IF(ISBLANK(OFFSET('9. METAS'!$U$20,INT((ROW()-14)/2),0)),"",OFFSET('9. METAS'!$U$20,INT((ROW()-14)/2),0)))</f>
        <v>600</v>
      </c>
      <c r="K432" s="245">
        <f ca="1">IF(MOD(ROW()-13,2)=0,IF(ISBLANK(OFFSET('12. SEGUIMIENTO 2027'!$O$14,INT((ROW()-13)/2),0)),"",OFFSET('12. SEGUIMIENTO 2027'!$O$14,INT((ROW()-13)/2),0)),IF(ISBLANK(OFFSET('9. METAS'!$V$20,INT((ROW()-14)/2),0)),"",OFFSET('9. METAS'!$V$20,INT((ROW()-14)/2),0)))</f>
        <v>600</v>
      </c>
      <c r="L432" s="245">
        <f ca="1">IF(MOD(ROW()-13,2)=0,IF(ISBLANK(OFFSET('12. SEGUIMIENTO 2027'!$P$14,INT((ROW()-13)/2),0)),"",OFFSET('12. SEGUIMIENTO 2027'!$P$14,INT((ROW()-13)/2),0)),IF(ISBLANK(OFFSET('9. METAS'!$W$20,INT((ROW()-14)/2),0)),"",OFFSET('9. METAS'!$W$20,INT((ROW()-14)/2),0)))</f>
        <v>600</v>
      </c>
      <c r="M432" s="246">
        <f ca="1">IF(MOD(ROW()-13,2)=0,IF(ISBLANK(OFFSET('12. SEGUIMIENTO 2027'!$Q$14,INT((ROW()-13)/2),0)),"",OFFSET('12. SEGUIMIENTO 2027'!$Q$14,INT((ROW()-13)/2),0)),IF(ISBLANK(OFFSET('9. METAS'!$X$20,INT((ROW()-14)/2),0)),"",OFFSET('9. METAS'!$X$20,INT((ROW()-14)/2),0)))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80">
        <f ca="1">IF(ISBLANK(OFFSET('9. METAS'!$L$20,INT((ROW()-13)/2),0)),"",OFFSET('9. METAS'!$L$20,INT((ROW()-13)/2),0))</f>
        <v>1400</v>
      </c>
      <c r="I433" s="1004"/>
      <c r="J433" s="244" t="str">
        <f ca="1">IF(MOD(ROW()-13,2)=0,IF(ISBLANK(OFFSET('12. SEGUIMIENTO 2027'!$N$14,INT((ROW()-13)/2),0)),"",OFFSET('12. SEGUIMIENTO 2027'!$N$14,INT((ROW()-13)/2),0)),IF(ISBLANK(OFFSET('9. METAS'!$U$20,INT((ROW()-14)/2),0)),"",OFFSET('9. METAS'!$U$20,INT((ROW()-14)/2),0)))</f>
        <v/>
      </c>
      <c r="K433" s="245" t="str">
        <f ca="1">IF(MOD(ROW()-13,2)=0,IF(ISBLANK(OFFSET('12. SEGUIMIENTO 2027'!$O$14,INT((ROW()-13)/2),0)),"",OFFSET('12. SEGUIMIENTO 2027'!$O$14,INT((ROW()-13)/2),0)),IF(ISBLANK(OFFSET('9. METAS'!$V$20,INT((ROW()-14)/2),0)),"",OFFSET('9. METAS'!$V$20,INT((ROW()-14)/2),0)))</f>
        <v/>
      </c>
      <c r="L433" s="245" t="str">
        <f ca="1">IF(MOD(ROW()-13,2)=0,IF(ISBLANK(OFFSET('12. SEGUIMIENTO 2027'!$P$14,INT((ROW()-13)/2),0)),"",OFFSET('12. SEGUIMIENTO 2027'!$P$14,INT((ROW()-13)/2),0)),IF(ISBLANK(OFFSET('9. METAS'!$W$20,INT((ROW()-14)/2),0)),"",OFFSET('9. METAS'!$W$20,INT((ROW()-14)/2),0)))</f>
        <v/>
      </c>
      <c r="M433" s="246" t="str">
        <f ca="1">IF(MOD(ROW()-13,2)=0,IF(ISBLANK(OFFSET('12. SEGUIMIENTO 2027'!$Q$14,INT((ROW()-13)/2),0)),"",OFFSET('12. SEGUIMIENTO 2027'!$Q$14,INT((ROW()-13)/2),0)),IF(ISBLANK(OFFSET('9. METAS'!$X$20,INT((ROW()-14)/2),0)),"",OFFSET('9. METAS'!$X$20,INT((ROW()-14)/2),0)))</f>
        <v/>
      </c>
      <c r="N433" s="1006" t="str">
        <f t="shared" ref="N433" ca="1" si="416">IFERROR(J433/J434,"ND")</f>
        <v>ND</v>
      </c>
      <c r="O433" s="1008" t="str">
        <f t="shared" ref="O433" ca="1" si="417">IFERROR(((J433+K433+L433)/H433),"ND")</f>
        <v>ND</v>
      </c>
      <c r="P433" s="1010"/>
    </row>
    <row r="434" spans="3:16">
      <c r="C434" s="1025"/>
      <c r="D434" s="1018"/>
      <c r="E434" s="1018"/>
      <c r="F434" s="1021"/>
      <c r="G434" s="1023"/>
      <c r="H434" s="1080"/>
      <c r="I434" s="1012"/>
      <c r="J434" s="244">
        <f ca="1">IF(MOD(ROW()-13,2)=0,IF(ISBLANK(OFFSET('12. SEGUIMIENTO 2027'!$N$14,INT((ROW()-13)/2),0)),"",OFFSET('12. SEGUIMIENTO 2027'!$N$14,INT((ROW()-13)/2),0)),IF(ISBLANK(OFFSET('9. METAS'!$U$20,INT((ROW()-14)/2),0)),"",OFFSET('9. METAS'!$U$20,INT((ROW()-14)/2),0)))</f>
        <v>350</v>
      </c>
      <c r="K434" s="245">
        <f ca="1">IF(MOD(ROW()-13,2)=0,IF(ISBLANK(OFFSET('12. SEGUIMIENTO 2027'!$O$14,INT((ROW()-13)/2),0)),"",OFFSET('12. SEGUIMIENTO 2027'!$O$14,INT((ROW()-13)/2),0)),IF(ISBLANK(OFFSET('9. METAS'!$V$20,INT((ROW()-14)/2),0)),"",OFFSET('9. METAS'!$V$20,INT((ROW()-14)/2),0)))</f>
        <v>350</v>
      </c>
      <c r="L434" s="245">
        <f ca="1">IF(MOD(ROW()-13,2)=0,IF(ISBLANK(OFFSET('12. SEGUIMIENTO 2027'!$P$14,INT((ROW()-13)/2),0)),"",OFFSET('12. SEGUIMIENTO 2027'!$P$14,INT((ROW()-13)/2),0)),IF(ISBLANK(OFFSET('9. METAS'!$W$20,INT((ROW()-14)/2),0)),"",OFFSET('9. METAS'!$W$20,INT((ROW()-14)/2),0)))</f>
        <v>350</v>
      </c>
      <c r="M434" s="246">
        <f ca="1">IF(MOD(ROW()-13,2)=0,IF(ISBLANK(OFFSET('12. SEGUIMIENTO 2027'!$Q$14,INT((ROW()-13)/2),0)),"",OFFSET('12. SEGUIMIENTO 2027'!$Q$14,INT((ROW()-13)/2),0)),IF(ISBLANK(OFFSET('9. METAS'!$X$20,INT((ROW()-14)/2),0)),"",OFFSET('9. METAS'!$X$20,INT((ROW()-14)/2),0)))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80">
        <f ca="1">IF(ISBLANK(OFFSET('9. METAS'!$L$20,INT((ROW()-13)/2),0)),"",OFFSET('9. METAS'!$L$20,INT((ROW()-13)/2),0))</f>
        <v>120</v>
      </c>
      <c r="I435" s="1004"/>
      <c r="J435" s="244" t="str">
        <f ca="1">IF(MOD(ROW()-13,2)=0,IF(ISBLANK(OFFSET('12. SEGUIMIENTO 2027'!$N$14,INT((ROW()-13)/2),0)),"",OFFSET('12. SEGUIMIENTO 2027'!$N$14,INT((ROW()-13)/2),0)),IF(ISBLANK(OFFSET('9. METAS'!$U$20,INT((ROW()-14)/2),0)),"",OFFSET('9. METAS'!$U$20,INT((ROW()-14)/2),0)))</f>
        <v/>
      </c>
      <c r="K435" s="245" t="str">
        <f ca="1">IF(MOD(ROW()-13,2)=0,IF(ISBLANK(OFFSET('12. SEGUIMIENTO 2027'!$O$14,INT((ROW()-13)/2),0)),"",OFFSET('12. SEGUIMIENTO 2027'!$O$14,INT((ROW()-13)/2),0)),IF(ISBLANK(OFFSET('9. METAS'!$V$20,INT((ROW()-14)/2),0)),"",OFFSET('9. METAS'!$V$20,INT((ROW()-14)/2),0)))</f>
        <v/>
      </c>
      <c r="L435" s="245" t="str">
        <f ca="1">IF(MOD(ROW()-13,2)=0,IF(ISBLANK(OFFSET('12. SEGUIMIENTO 2027'!$P$14,INT((ROW()-13)/2),0)),"",OFFSET('12. SEGUIMIENTO 2027'!$P$14,INT((ROW()-13)/2),0)),IF(ISBLANK(OFFSET('9. METAS'!$W$20,INT((ROW()-14)/2),0)),"",OFFSET('9. METAS'!$W$20,INT((ROW()-14)/2),0)))</f>
        <v/>
      </c>
      <c r="M435" s="246" t="str">
        <f ca="1">IF(MOD(ROW()-13,2)=0,IF(ISBLANK(OFFSET('12. SEGUIMIENTO 2027'!$Q$14,INT((ROW()-13)/2),0)),"",OFFSET('12. SEGUIMIENTO 2027'!$Q$14,INT((ROW()-13)/2),0)),IF(ISBLANK(OFFSET('9. METAS'!$X$20,INT((ROW()-14)/2),0)),"",OFFSET('9. METAS'!$X$20,INT((ROW()-14)/2),0)))</f>
        <v/>
      </c>
      <c r="N435" s="1006" t="str">
        <f t="shared" ref="N435" ca="1" si="418">IFERROR(J435/J436,"ND")</f>
        <v>ND</v>
      </c>
      <c r="O435" s="1008" t="str">
        <f t="shared" ref="O435" ca="1" si="419">IFERROR(((J435+K435+L435)/H435),"ND")</f>
        <v>ND</v>
      </c>
      <c r="P435" s="1010"/>
    </row>
    <row r="436" spans="3:16">
      <c r="C436" s="1025"/>
      <c r="D436" s="1018"/>
      <c r="E436" s="1018"/>
      <c r="F436" s="1021"/>
      <c r="G436" s="1023"/>
      <c r="H436" s="1080"/>
      <c r="I436" s="1012"/>
      <c r="J436" s="244">
        <f ca="1">IF(MOD(ROW()-13,2)=0,IF(ISBLANK(OFFSET('12. SEGUIMIENTO 2027'!$N$14,INT((ROW()-13)/2),0)),"",OFFSET('12. SEGUIMIENTO 2027'!$N$14,INT((ROW()-13)/2),0)),IF(ISBLANK(OFFSET('9. METAS'!$U$20,INT((ROW()-14)/2),0)),"",OFFSET('9. METAS'!$U$20,INT((ROW()-14)/2),0)))</f>
        <v>30</v>
      </c>
      <c r="K436" s="245">
        <f ca="1">IF(MOD(ROW()-13,2)=0,IF(ISBLANK(OFFSET('12. SEGUIMIENTO 2027'!$O$14,INT((ROW()-13)/2),0)),"",OFFSET('12. SEGUIMIENTO 2027'!$O$14,INT((ROW()-13)/2),0)),IF(ISBLANK(OFFSET('9. METAS'!$V$20,INT((ROW()-14)/2),0)),"",OFFSET('9. METAS'!$V$20,INT((ROW()-14)/2),0)))</f>
        <v>30</v>
      </c>
      <c r="L436" s="245">
        <f ca="1">IF(MOD(ROW()-13,2)=0,IF(ISBLANK(OFFSET('12. SEGUIMIENTO 2027'!$P$14,INT((ROW()-13)/2),0)),"",OFFSET('12. SEGUIMIENTO 2027'!$P$14,INT((ROW()-13)/2),0)),IF(ISBLANK(OFFSET('9. METAS'!$W$20,INT((ROW()-14)/2),0)),"",OFFSET('9. METAS'!$W$20,INT((ROW()-14)/2),0)))</f>
        <v>30</v>
      </c>
      <c r="M436" s="246">
        <f ca="1">IF(MOD(ROW()-13,2)=0,IF(ISBLANK(OFFSET('12. SEGUIMIENTO 2027'!$Q$14,INT((ROW()-13)/2),0)),"",OFFSET('12. SEGUIMIENTO 2027'!$Q$14,INT((ROW()-13)/2),0)),IF(ISBLANK(OFFSET('9. METAS'!$X$20,INT((ROW()-14)/2),0)),"",OFFSET('9. METAS'!$X$20,INT((ROW()-14)/2),0)))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80">
        <f ca="1">IF(ISBLANK(OFFSET('9. METAS'!$L$20,INT((ROW()-13)/2),0)),"",OFFSET('9. METAS'!$L$20,INT((ROW()-13)/2),0))</f>
        <v>8</v>
      </c>
      <c r="I437" s="1004"/>
      <c r="J437" s="244" t="str">
        <f ca="1">IF(MOD(ROW()-13,2)=0,IF(ISBLANK(OFFSET('12. SEGUIMIENTO 2027'!$N$14,INT((ROW()-13)/2),0)),"",OFFSET('12. SEGUIMIENTO 2027'!$N$14,INT((ROW()-13)/2),0)),IF(ISBLANK(OFFSET('9. METAS'!$U$20,INT((ROW()-14)/2),0)),"",OFFSET('9. METAS'!$U$20,INT((ROW()-14)/2),0)))</f>
        <v/>
      </c>
      <c r="K437" s="245" t="str">
        <f ca="1">IF(MOD(ROW()-13,2)=0,IF(ISBLANK(OFFSET('12. SEGUIMIENTO 2027'!$O$14,INT((ROW()-13)/2),0)),"",OFFSET('12. SEGUIMIENTO 2027'!$O$14,INT((ROW()-13)/2),0)),IF(ISBLANK(OFFSET('9. METAS'!$V$20,INT((ROW()-14)/2),0)),"",OFFSET('9. METAS'!$V$20,INT((ROW()-14)/2),0)))</f>
        <v/>
      </c>
      <c r="L437" s="245" t="str">
        <f ca="1">IF(MOD(ROW()-13,2)=0,IF(ISBLANK(OFFSET('12. SEGUIMIENTO 2027'!$P$14,INT((ROW()-13)/2),0)),"",OFFSET('12. SEGUIMIENTO 2027'!$P$14,INT((ROW()-13)/2),0)),IF(ISBLANK(OFFSET('9. METAS'!$W$20,INT((ROW()-14)/2),0)),"",OFFSET('9. METAS'!$W$20,INT((ROW()-14)/2),0)))</f>
        <v/>
      </c>
      <c r="M437" s="246" t="str">
        <f ca="1">IF(MOD(ROW()-13,2)=0,IF(ISBLANK(OFFSET('12. SEGUIMIENTO 2027'!$Q$14,INT((ROW()-13)/2),0)),"",OFFSET('12. SEGUIMIENTO 2027'!$Q$14,INT((ROW()-13)/2),0)),IF(ISBLANK(OFFSET('9. METAS'!$X$20,INT((ROW()-14)/2),0)),"",OFFSET('9. METAS'!$X$20,INT((ROW()-14)/2),0)))</f>
        <v/>
      </c>
      <c r="N437" s="1006" t="str">
        <f t="shared" ref="N437" ca="1" si="420">IFERROR(J437/J438,"ND")</f>
        <v>ND</v>
      </c>
      <c r="O437" s="1008" t="str">
        <f t="shared" ref="O437" ca="1" si="421">IFERROR(((J437+K437+L437)/H437),"ND")</f>
        <v>ND</v>
      </c>
      <c r="P437" s="1010"/>
    </row>
    <row r="438" spans="3:16">
      <c r="C438" s="1025"/>
      <c r="D438" s="1018"/>
      <c r="E438" s="1018"/>
      <c r="F438" s="1021"/>
      <c r="G438" s="1023"/>
      <c r="H438" s="1080"/>
      <c r="I438" s="1012"/>
      <c r="J438" s="244">
        <f ca="1">IF(MOD(ROW()-13,2)=0,IF(ISBLANK(OFFSET('12. SEGUIMIENTO 2027'!$N$14,INT((ROW()-13)/2),0)),"",OFFSET('12. SEGUIMIENTO 2027'!$N$14,INT((ROW()-13)/2),0)),IF(ISBLANK(OFFSET('9. METAS'!$U$20,INT((ROW()-14)/2),0)),"",OFFSET('9. METAS'!$U$20,INT((ROW()-14)/2),0)))</f>
        <v>2</v>
      </c>
      <c r="K438" s="245">
        <f ca="1">IF(MOD(ROW()-13,2)=0,IF(ISBLANK(OFFSET('12. SEGUIMIENTO 2027'!$O$14,INT((ROW()-13)/2),0)),"",OFFSET('12. SEGUIMIENTO 2027'!$O$14,INT((ROW()-13)/2),0)),IF(ISBLANK(OFFSET('9. METAS'!$V$20,INT((ROW()-14)/2),0)),"",OFFSET('9. METAS'!$V$20,INT((ROW()-14)/2),0)))</f>
        <v>2</v>
      </c>
      <c r="L438" s="245">
        <f ca="1">IF(MOD(ROW()-13,2)=0,IF(ISBLANK(OFFSET('12. SEGUIMIENTO 2027'!$P$14,INT((ROW()-13)/2),0)),"",OFFSET('12. SEGUIMIENTO 2027'!$P$14,INT((ROW()-13)/2),0)),IF(ISBLANK(OFFSET('9. METAS'!$W$20,INT((ROW()-14)/2),0)),"",OFFSET('9. METAS'!$W$20,INT((ROW()-14)/2),0)))</f>
        <v>2</v>
      </c>
      <c r="M438" s="246">
        <f ca="1">IF(MOD(ROW()-13,2)=0,IF(ISBLANK(OFFSET('12. SEGUIMIENTO 2027'!$Q$14,INT((ROW()-13)/2),0)),"",OFFSET('12. SEGUIMIENTO 2027'!$Q$14,INT((ROW()-13)/2),0)),IF(ISBLANK(OFFSET('9. METAS'!$X$20,INT((ROW()-14)/2),0)),"",OFFSET('9. METAS'!$X$20,INT((ROW()-14)/2),0)))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80" t="str">
        <f ca="1">IF(ISBLANK(OFFSET('9. METAS'!$L$20,INT((ROW()-13)/2),0)),"",OFFSET('9. METAS'!$L$20,INT((ROW()-13)/2),0))</f>
        <v/>
      </c>
      <c r="I439" s="1004"/>
      <c r="J439" s="244" t="str">
        <f ca="1">IF(MOD(ROW()-13,2)=0,IF(ISBLANK(OFFSET('12. SEGUIMIENTO 2027'!$N$14,INT((ROW()-13)/2),0)),"",OFFSET('12. SEGUIMIENTO 2027'!$N$14,INT((ROW()-13)/2),0)),IF(ISBLANK(OFFSET('9. METAS'!$U$20,INT((ROW()-14)/2),0)),"",OFFSET('9. METAS'!$U$20,INT((ROW()-14)/2),0)))</f>
        <v/>
      </c>
      <c r="K439" s="245" t="str">
        <f ca="1">IF(MOD(ROW()-13,2)=0,IF(ISBLANK(OFFSET('12. SEGUIMIENTO 2027'!$O$14,INT((ROW()-13)/2),0)),"",OFFSET('12. SEGUIMIENTO 2027'!$O$14,INT((ROW()-13)/2),0)),IF(ISBLANK(OFFSET('9. METAS'!$V$20,INT((ROW()-14)/2),0)),"",OFFSET('9. METAS'!$V$20,INT((ROW()-14)/2),0)))</f>
        <v/>
      </c>
      <c r="L439" s="245" t="str">
        <f ca="1">IF(MOD(ROW()-13,2)=0,IF(ISBLANK(OFFSET('12. SEGUIMIENTO 2027'!$P$14,INT((ROW()-13)/2),0)),"",OFFSET('12. SEGUIMIENTO 2027'!$P$14,INT((ROW()-13)/2),0)),IF(ISBLANK(OFFSET('9. METAS'!$W$20,INT((ROW()-14)/2),0)),"",OFFSET('9. METAS'!$W$20,INT((ROW()-14)/2),0)))</f>
        <v/>
      </c>
      <c r="M439" s="246" t="str">
        <f ca="1">IF(MOD(ROW()-13,2)=0,IF(ISBLANK(OFFSET('12. SEGUIMIENTO 2027'!$Q$14,INT((ROW()-13)/2),0)),"",OFFSET('12. SEGUIMIENTO 2027'!$Q$14,INT((ROW()-13)/2),0)),IF(ISBLANK(OFFSET('9. METAS'!$X$20,INT((ROW()-14)/2),0)),"",OFFSET('9. METAS'!$X$20,INT((ROW()-14)/2),0)))</f>
        <v/>
      </c>
      <c r="N439" s="1006" t="str">
        <f t="shared" ref="N439" ca="1" si="422">IFERROR(J439/J440,"ND")</f>
        <v>ND</v>
      </c>
      <c r="O439" s="1008" t="str">
        <f t="shared" ref="O439" ca="1" si="423">IFERROR(((J439+K439+L439)/H439),"ND")</f>
        <v>ND</v>
      </c>
      <c r="P439" s="1010"/>
    </row>
    <row r="440" spans="3:16">
      <c r="C440" s="1025"/>
      <c r="D440" s="1018"/>
      <c r="E440" s="1018"/>
      <c r="F440" s="1021"/>
      <c r="G440" s="1023"/>
      <c r="H440" s="1080"/>
      <c r="I440" s="1012"/>
      <c r="J440" s="244" t="str">
        <f ca="1">IF(MOD(ROW()-13,2)=0,IF(ISBLANK(OFFSET('12. SEGUIMIENTO 2027'!$N$14,INT((ROW()-13)/2),0)),"",OFFSET('12. SEGUIMIENTO 2027'!$N$14,INT((ROW()-13)/2),0)),IF(ISBLANK(OFFSET('9. METAS'!$U$20,INT((ROW()-14)/2),0)),"",OFFSET('9. METAS'!$U$20,INT((ROW()-14)/2),0)))</f>
        <v/>
      </c>
      <c r="K440" s="245" t="str">
        <f ca="1">IF(MOD(ROW()-13,2)=0,IF(ISBLANK(OFFSET('12. SEGUIMIENTO 2027'!$O$14,INT((ROW()-13)/2),0)),"",OFFSET('12. SEGUIMIENTO 2027'!$O$14,INT((ROW()-13)/2),0)),IF(ISBLANK(OFFSET('9. METAS'!$V$20,INT((ROW()-14)/2),0)),"",OFFSET('9. METAS'!$V$20,INT((ROW()-14)/2),0)))</f>
        <v/>
      </c>
      <c r="L440" s="245" t="str">
        <f ca="1">IF(MOD(ROW()-13,2)=0,IF(ISBLANK(OFFSET('12. SEGUIMIENTO 2027'!$P$14,INT((ROW()-13)/2),0)),"",OFFSET('12. SEGUIMIENTO 2027'!$P$14,INT((ROW()-13)/2),0)),IF(ISBLANK(OFFSET('9. METAS'!$W$20,INT((ROW()-14)/2),0)),"",OFFSET('9. METAS'!$W$20,INT((ROW()-14)/2),0)))</f>
        <v/>
      </c>
      <c r="M440" s="246" t="str">
        <f ca="1">IF(MOD(ROW()-13,2)=0,IF(ISBLANK(OFFSET('12. SEGUIMIENTO 2027'!$Q$14,INT((ROW()-13)/2),0)),"",OFFSET('12. SEGUIMIENTO 2027'!$Q$14,INT((ROW()-13)/2),0)),IF(ISBLANK(OFFSET('9. METAS'!$X$20,INT((ROW()-14)/2),0)),"",OFFSET('9. METAS'!$X$20,INT((ROW()-14)/2),0)))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80" t="str">
        <f ca="1">IF(ISBLANK(OFFSET('9. METAS'!$L$20,INT((ROW()-13)/2),0)),"",OFFSET('9. METAS'!$L$20,INT((ROW()-13)/2),0))</f>
        <v/>
      </c>
      <c r="I441" s="1004"/>
      <c r="J441" s="244" t="str">
        <f ca="1">IF(MOD(ROW()-13,2)=0,IF(ISBLANK(OFFSET('12. SEGUIMIENTO 2027'!$N$14,INT((ROW()-13)/2),0)),"",OFFSET('12. SEGUIMIENTO 2027'!$N$14,INT((ROW()-13)/2),0)),IF(ISBLANK(OFFSET('9. METAS'!$U$20,INT((ROW()-14)/2),0)),"",OFFSET('9. METAS'!$U$20,INT((ROW()-14)/2),0)))</f>
        <v/>
      </c>
      <c r="K441" s="245" t="str">
        <f ca="1">IF(MOD(ROW()-13,2)=0,IF(ISBLANK(OFFSET('12. SEGUIMIENTO 2027'!$O$14,INT((ROW()-13)/2),0)),"",OFFSET('12. SEGUIMIENTO 2027'!$O$14,INT((ROW()-13)/2),0)),IF(ISBLANK(OFFSET('9. METAS'!$V$20,INT((ROW()-14)/2),0)),"",OFFSET('9. METAS'!$V$20,INT((ROW()-14)/2),0)))</f>
        <v/>
      </c>
      <c r="L441" s="245" t="str">
        <f ca="1">IF(MOD(ROW()-13,2)=0,IF(ISBLANK(OFFSET('12. SEGUIMIENTO 2027'!$P$14,INT((ROW()-13)/2),0)),"",OFFSET('12. SEGUIMIENTO 2027'!$P$14,INT((ROW()-13)/2),0)),IF(ISBLANK(OFFSET('9. METAS'!$W$20,INT((ROW()-14)/2),0)),"",OFFSET('9. METAS'!$W$20,INT((ROW()-14)/2),0)))</f>
        <v/>
      </c>
      <c r="M441" s="246" t="str">
        <f ca="1">IF(MOD(ROW()-13,2)=0,IF(ISBLANK(OFFSET('12. SEGUIMIENTO 2027'!$Q$14,INT((ROW()-13)/2),0)),"",OFFSET('12. SEGUIMIENTO 2027'!$Q$14,INT((ROW()-13)/2),0)),IF(ISBLANK(OFFSET('9. METAS'!$X$20,INT((ROW()-14)/2),0)),"",OFFSET('9. METAS'!$X$20,INT((ROW()-14)/2),0)))</f>
        <v/>
      </c>
      <c r="N441" s="1006" t="str">
        <f t="shared" ref="N441" ca="1" si="424">IFERROR(J441/J442,"ND")</f>
        <v>ND</v>
      </c>
      <c r="O441" s="1008" t="str">
        <f t="shared" ref="O441" ca="1" si="425">IFERROR(((J441+K441+L441)/H441),"ND")</f>
        <v>ND</v>
      </c>
      <c r="P441" s="1010"/>
    </row>
    <row r="442" spans="3:16">
      <c r="C442" s="1025"/>
      <c r="D442" s="1018"/>
      <c r="E442" s="1018"/>
      <c r="F442" s="1021"/>
      <c r="G442" s="1023"/>
      <c r="H442" s="1080"/>
      <c r="I442" s="1012"/>
      <c r="J442" s="244" t="str">
        <f ca="1">IF(MOD(ROW()-13,2)=0,IF(ISBLANK(OFFSET('12. SEGUIMIENTO 2027'!$N$14,INT((ROW()-13)/2),0)),"",OFFSET('12. SEGUIMIENTO 2027'!$N$14,INT((ROW()-13)/2),0)),IF(ISBLANK(OFFSET('9. METAS'!$U$20,INT((ROW()-14)/2),0)),"",OFFSET('9. METAS'!$U$20,INT((ROW()-14)/2),0)))</f>
        <v/>
      </c>
      <c r="K442" s="245" t="str">
        <f ca="1">IF(MOD(ROW()-13,2)=0,IF(ISBLANK(OFFSET('12. SEGUIMIENTO 2027'!$O$14,INT((ROW()-13)/2),0)),"",OFFSET('12. SEGUIMIENTO 2027'!$O$14,INT((ROW()-13)/2),0)),IF(ISBLANK(OFFSET('9. METAS'!$V$20,INT((ROW()-14)/2),0)),"",OFFSET('9. METAS'!$V$20,INT((ROW()-14)/2),0)))</f>
        <v/>
      </c>
      <c r="L442" s="245" t="str">
        <f ca="1">IF(MOD(ROW()-13,2)=0,IF(ISBLANK(OFFSET('12. SEGUIMIENTO 2027'!$P$14,INT((ROW()-13)/2),0)),"",OFFSET('12. SEGUIMIENTO 2027'!$P$14,INT((ROW()-13)/2),0)),IF(ISBLANK(OFFSET('9. METAS'!$W$20,INT((ROW()-14)/2),0)),"",OFFSET('9. METAS'!$W$20,INT((ROW()-14)/2),0)))</f>
        <v/>
      </c>
      <c r="M442" s="246" t="str">
        <f ca="1">IF(MOD(ROW()-13,2)=0,IF(ISBLANK(OFFSET('12. SEGUIMIENTO 2027'!$Q$14,INT((ROW()-13)/2),0)),"",OFFSET('12. SEGUIMIENTO 2027'!$Q$14,INT((ROW()-13)/2),0)),IF(ISBLANK(OFFSET('9. METAS'!$X$20,INT((ROW()-14)/2),0)),"",OFFSET('9. METAS'!$X$20,INT((ROW()-14)/2),0)))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80" t="str">
        <f ca="1">IF(ISBLANK(OFFSET('9. METAS'!$L$20,INT((ROW()-13)/2),0)),"",OFFSET('9. METAS'!$L$20,INT((ROW()-13)/2),0))</f>
        <v/>
      </c>
      <c r="I443" s="1004"/>
      <c r="J443" s="244" t="str">
        <f ca="1">IF(MOD(ROW()-13,2)=0,IF(ISBLANK(OFFSET('12. SEGUIMIENTO 2027'!$N$14,INT((ROW()-13)/2),0)),"",OFFSET('12. SEGUIMIENTO 2027'!$N$14,INT((ROW()-13)/2),0)),IF(ISBLANK(OFFSET('9. METAS'!$U$20,INT((ROW()-14)/2),0)),"",OFFSET('9. METAS'!$U$20,INT((ROW()-14)/2),0)))</f>
        <v/>
      </c>
      <c r="K443" s="245" t="str">
        <f ca="1">IF(MOD(ROW()-13,2)=0,IF(ISBLANK(OFFSET('12. SEGUIMIENTO 2027'!$O$14,INT((ROW()-13)/2),0)),"",OFFSET('12. SEGUIMIENTO 2027'!$O$14,INT((ROW()-13)/2),0)),IF(ISBLANK(OFFSET('9. METAS'!$V$20,INT((ROW()-14)/2),0)),"",OFFSET('9. METAS'!$V$20,INT((ROW()-14)/2),0)))</f>
        <v/>
      </c>
      <c r="L443" s="245" t="str">
        <f ca="1">IF(MOD(ROW()-13,2)=0,IF(ISBLANK(OFFSET('12. SEGUIMIENTO 2027'!$P$14,INT((ROW()-13)/2),0)),"",OFFSET('12. SEGUIMIENTO 2027'!$P$14,INT((ROW()-13)/2),0)),IF(ISBLANK(OFFSET('9. METAS'!$W$20,INT((ROW()-14)/2),0)),"",OFFSET('9. METAS'!$W$20,INT((ROW()-14)/2),0)))</f>
        <v/>
      </c>
      <c r="M443" s="246" t="str">
        <f ca="1">IF(MOD(ROW()-13,2)=0,IF(ISBLANK(OFFSET('12. SEGUIMIENTO 2027'!$Q$14,INT((ROW()-13)/2),0)),"",OFFSET('12. SEGUIMIENTO 2027'!$Q$14,INT((ROW()-13)/2),0)),IF(ISBLANK(OFFSET('9. METAS'!$X$20,INT((ROW()-14)/2),0)),"",OFFSET('9. METAS'!$X$20,INT((ROW()-14)/2),0)))</f>
        <v/>
      </c>
      <c r="N443" s="1006" t="str">
        <f t="shared" ref="N443" ca="1" si="426">IFERROR(J443/J444,"ND")</f>
        <v>ND</v>
      </c>
      <c r="O443" s="1008" t="str">
        <f t="shared" ref="O443" ca="1" si="427">IFERROR(((J443+K443+L443)/H443),"ND")</f>
        <v>ND</v>
      </c>
      <c r="P443" s="1010"/>
    </row>
    <row r="444" spans="3:16">
      <c r="C444" s="1025"/>
      <c r="D444" s="1018"/>
      <c r="E444" s="1018"/>
      <c r="F444" s="1021"/>
      <c r="G444" s="1023"/>
      <c r="H444" s="1080"/>
      <c r="I444" s="1012"/>
      <c r="J444" s="244" t="str">
        <f ca="1">IF(MOD(ROW()-13,2)=0,IF(ISBLANK(OFFSET('12. SEGUIMIENTO 2027'!$N$14,INT((ROW()-13)/2),0)),"",OFFSET('12. SEGUIMIENTO 2027'!$N$14,INT((ROW()-13)/2),0)),IF(ISBLANK(OFFSET('9. METAS'!$U$20,INT((ROW()-14)/2),0)),"",OFFSET('9. METAS'!$U$20,INT((ROW()-14)/2),0)))</f>
        <v/>
      </c>
      <c r="K444" s="245" t="str">
        <f ca="1">IF(MOD(ROW()-13,2)=0,IF(ISBLANK(OFFSET('12. SEGUIMIENTO 2027'!$O$14,INT((ROW()-13)/2),0)),"",OFFSET('12. SEGUIMIENTO 2027'!$O$14,INT((ROW()-13)/2),0)),IF(ISBLANK(OFFSET('9. METAS'!$V$20,INT((ROW()-14)/2),0)),"",OFFSET('9. METAS'!$V$20,INT((ROW()-14)/2),0)))</f>
        <v/>
      </c>
      <c r="L444" s="245" t="str">
        <f ca="1">IF(MOD(ROW()-13,2)=0,IF(ISBLANK(OFFSET('12. SEGUIMIENTO 2027'!$P$14,INT((ROW()-13)/2),0)),"",OFFSET('12. SEGUIMIENTO 2027'!$P$14,INT((ROW()-13)/2),0)),IF(ISBLANK(OFFSET('9. METAS'!$W$20,INT((ROW()-14)/2),0)),"",OFFSET('9. METAS'!$W$20,INT((ROW()-14)/2),0)))</f>
        <v/>
      </c>
      <c r="M444" s="246" t="str">
        <f ca="1">IF(MOD(ROW()-13,2)=0,IF(ISBLANK(OFFSET('12. SEGUIMIENTO 2027'!$Q$14,INT((ROW()-13)/2),0)),"",OFFSET('12. SEGUIMIENTO 2027'!$Q$14,INT((ROW()-13)/2),0)),IF(ISBLANK(OFFSET('9. METAS'!$X$20,INT((ROW()-14)/2),0)),"",OFFSET('9. METAS'!$X$20,INT((ROW()-14)/2),0)))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80" t="str">
        <f ca="1">IF(ISBLANK(OFFSET('9. METAS'!$L$20,INT((ROW()-13)/2),0)),"",OFFSET('9. METAS'!$L$20,INT((ROW()-13)/2),0))</f>
        <v/>
      </c>
      <c r="I445" s="1004"/>
      <c r="J445" s="244" t="str">
        <f ca="1">IF(MOD(ROW()-13,2)=0,IF(ISBLANK(OFFSET('12. SEGUIMIENTO 2027'!$N$14,INT((ROW()-13)/2),0)),"",OFFSET('12. SEGUIMIENTO 2027'!$N$14,INT((ROW()-13)/2),0)),IF(ISBLANK(OFFSET('9. METAS'!$U$20,INT((ROW()-14)/2),0)),"",OFFSET('9. METAS'!$U$20,INT((ROW()-14)/2),0)))</f>
        <v/>
      </c>
      <c r="K445" s="245" t="str">
        <f ca="1">IF(MOD(ROW()-13,2)=0,IF(ISBLANK(OFFSET('12. SEGUIMIENTO 2027'!$O$14,INT((ROW()-13)/2),0)),"",OFFSET('12. SEGUIMIENTO 2027'!$O$14,INT((ROW()-13)/2),0)),IF(ISBLANK(OFFSET('9. METAS'!$V$20,INT((ROW()-14)/2),0)),"",OFFSET('9. METAS'!$V$20,INT((ROW()-14)/2),0)))</f>
        <v/>
      </c>
      <c r="L445" s="245" t="str">
        <f ca="1">IF(MOD(ROW()-13,2)=0,IF(ISBLANK(OFFSET('12. SEGUIMIENTO 2027'!$P$14,INT((ROW()-13)/2),0)),"",OFFSET('12. SEGUIMIENTO 2027'!$P$14,INT((ROW()-13)/2),0)),IF(ISBLANK(OFFSET('9. METAS'!$W$20,INT((ROW()-14)/2),0)),"",OFFSET('9. METAS'!$W$20,INT((ROW()-14)/2),0)))</f>
        <v/>
      </c>
      <c r="M445" s="246" t="str">
        <f ca="1">IF(MOD(ROW()-13,2)=0,IF(ISBLANK(OFFSET('12. SEGUIMIENTO 2027'!$Q$14,INT((ROW()-13)/2),0)),"",OFFSET('12. SEGUIMIENTO 2027'!$Q$14,INT((ROW()-13)/2),0)),IF(ISBLANK(OFFSET('9. METAS'!$X$20,INT((ROW()-14)/2),0)),"",OFFSET('9. METAS'!$X$20,INT((ROW()-14)/2),0)))</f>
        <v/>
      </c>
      <c r="N445" s="1006" t="str">
        <f t="shared" ref="N445" ca="1" si="428">IFERROR(J445/J446,"ND")</f>
        <v>ND</v>
      </c>
      <c r="O445" s="1008" t="str">
        <f t="shared" ref="O445" ca="1" si="429">IFERROR(((J445+K445+L445)/H445),"ND")</f>
        <v>ND</v>
      </c>
      <c r="P445" s="1010"/>
    </row>
    <row r="446" spans="3:16">
      <c r="C446" s="1025"/>
      <c r="D446" s="1018"/>
      <c r="E446" s="1018"/>
      <c r="F446" s="1021"/>
      <c r="G446" s="1023"/>
      <c r="H446" s="1080"/>
      <c r="I446" s="1012"/>
      <c r="J446" s="244" t="str">
        <f ca="1">IF(MOD(ROW()-13,2)=0,IF(ISBLANK(OFFSET('12. SEGUIMIENTO 2027'!$N$14,INT((ROW()-13)/2),0)),"",OFFSET('12. SEGUIMIENTO 2027'!$N$14,INT((ROW()-13)/2),0)),IF(ISBLANK(OFFSET('9. METAS'!$U$20,INT((ROW()-14)/2),0)),"",OFFSET('9. METAS'!$U$20,INT((ROW()-14)/2),0)))</f>
        <v/>
      </c>
      <c r="K446" s="245" t="str">
        <f ca="1">IF(MOD(ROW()-13,2)=0,IF(ISBLANK(OFFSET('12. SEGUIMIENTO 2027'!$O$14,INT((ROW()-13)/2),0)),"",OFFSET('12. SEGUIMIENTO 2027'!$O$14,INT((ROW()-13)/2),0)),IF(ISBLANK(OFFSET('9. METAS'!$V$20,INT((ROW()-14)/2),0)),"",OFFSET('9. METAS'!$V$20,INT((ROW()-14)/2),0)))</f>
        <v/>
      </c>
      <c r="L446" s="245" t="str">
        <f ca="1">IF(MOD(ROW()-13,2)=0,IF(ISBLANK(OFFSET('12. SEGUIMIENTO 2027'!$P$14,INT((ROW()-13)/2),0)),"",OFFSET('12. SEGUIMIENTO 2027'!$P$14,INT((ROW()-13)/2),0)),IF(ISBLANK(OFFSET('9. METAS'!$W$20,INT((ROW()-14)/2),0)),"",OFFSET('9. METAS'!$W$20,INT((ROW()-14)/2),0)))</f>
        <v/>
      </c>
      <c r="M446" s="246" t="str">
        <f ca="1">IF(MOD(ROW()-13,2)=0,IF(ISBLANK(OFFSET('12. SEGUIMIENTO 2027'!$Q$14,INT((ROW()-13)/2),0)),"",OFFSET('12. SEGUIMIENTO 2027'!$Q$14,INT((ROW()-13)/2),0)),IF(ISBLANK(OFFSET('9. METAS'!$X$20,INT((ROW()-14)/2),0)),"",OFFSET('9. METAS'!$X$20,INT((ROW()-14)/2),0)))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80" t="str">
        <f ca="1">IF(ISBLANK(OFFSET('9. METAS'!$L$20,INT((ROW()-13)/2),0)),"",OFFSET('9. METAS'!$L$20,INT((ROW()-13)/2),0))</f>
        <v/>
      </c>
      <c r="I447" s="1004"/>
      <c r="J447" s="244" t="str">
        <f ca="1">IF(MOD(ROW()-13,2)=0,IF(ISBLANK(OFFSET('12. SEGUIMIENTO 2027'!$N$14,INT((ROW()-13)/2),0)),"",OFFSET('12. SEGUIMIENTO 2027'!$N$14,INT((ROW()-13)/2),0)),IF(ISBLANK(OFFSET('9. METAS'!$U$20,INT((ROW()-14)/2),0)),"",OFFSET('9. METAS'!$U$20,INT((ROW()-14)/2),0)))</f>
        <v/>
      </c>
      <c r="K447" s="245" t="str">
        <f ca="1">IF(MOD(ROW()-13,2)=0,IF(ISBLANK(OFFSET('12. SEGUIMIENTO 2027'!$O$14,INT((ROW()-13)/2),0)),"",OFFSET('12. SEGUIMIENTO 2027'!$O$14,INT((ROW()-13)/2),0)),IF(ISBLANK(OFFSET('9. METAS'!$V$20,INT((ROW()-14)/2),0)),"",OFFSET('9. METAS'!$V$20,INT((ROW()-14)/2),0)))</f>
        <v/>
      </c>
      <c r="L447" s="245" t="str">
        <f ca="1">IF(MOD(ROW()-13,2)=0,IF(ISBLANK(OFFSET('12. SEGUIMIENTO 2027'!$P$14,INT((ROW()-13)/2),0)),"",OFFSET('12. SEGUIMIENTO 2027'!$P$14,INT((ROW()-13)/2),0)),IF(ISBLANK(OFFSET('9. METAS'!$W$20,INT((ROW()-14)/2),0)),"",OFFSET('9. METAS'!$W$20,INT((ROW()-14)/2),0)))</f>
        <v/>
      </c>
      <c r="M447" s="246" t="str">
        <f ca="1">IF(MOD(ROW()-13,2)=0,IF(ISBLANK(OFFSET('12. SEGUIMIENTO 2027'!$Q$14,INT((ROW()-13)/2),0)),"",OFFSET('12. SEGUIMIENTO 2027'!$Q$14,INT((ROW()-13)/2),0)),IF(ISBLANK(OFFSET('9. METAS'!$X$20,INT((ROW()-14)/2),0)),"",OFFSET('9. METAS'!$X$20,INT((ROW()-14)/2),0)))</f>
        <v/>
      </c>
      <c r="N447" s="1006" t="str">
        <f t="shared" ref="N447" ca="1" si="430">IFERROR(J447/J448,"ND")</f>
        <v>ND</v>
      </c>
      <c r="O447" s="1008" t="str">
        <f t="shared" ref="O447" ca="1" si="431">IFERROR(((J447+K447+L447)/H447),"ND")</f>
        <v>ND</v>
      </c>
      <c r="P447" s="1010"/>
    </row>
    <row r="448" spans="3:16">
      <c r="C448" s="1025"/>
      <c r="D448" s="1018"/>
      <c r="E448" s="1018"/>
      <c r="F448" s="1021"/>
      <c r="G448" s="1023"/>
      <c r="H448" s="1080"/>
      <c r="I448" s="1012"/>
      <c r="J448" s="244" t="str">
        <f ca="1">IF(MOD(ROW()-13,2)=0,IF(ISBLANK(OFFSET('12. SEGUIMIENTO 2027'!$N$14,INT((ROW()-13)/2),0)),"",OFFSET('12. SEGUIMIENTO 2027'!$N$14,INT((ROW()-13)/2),0)),IF(ISBLANK(OFFSET('9. METAS'!$U$20,INT((ROW()-14)/2),0)),"",OFFSET('9. METAS'!$U$20,INT((ROW()-14)/2),0)))</f>
        <v/>
      </c>
      <c r="K448" s="245" t="str">
        <f ca="1">IF(MOD(ROW()-13,2)=0,IF(ISBLANK(OFFSET('12. SEGUIMIENTO 2027'!$O$14,INT((ROW()-13)/2),0)),"",OFFSET('12. SEGUIMIENTO 2027'!$O$14,INT((ROW()-13)/2),0)),IF(ISBLANK(OFFSET('9. METAS'!$V$20,INT((ROW()-14)/2),0)),"",OFFSET('9. METAS'!$V$20,INT((ROW()-14)/2),0)))</f>
        <v/>
      </c>
      <c r="L448" s="245" t="str">
        <f ca="1">IF(MOD(ROW()-13,2)=0,IF(ISBLANK(OFFSET('12. SEGUIMIENTO 2027'!$P$14,INT((ROW()-13)/2),0)),"",OFFSET('12. SEGUIMIENTO 2027'!$P$14,INT((ROW()-13)/2),0)),IF(ISBLANK(OFFSET('9. METAS'!$W$20,INT((ROW()-14)/2),0)),"",OFFSET('9. METAS'!$W$20,INT((ROW()-14)/2),0)))</f>
        <v/>
      </c>
      <c r="M448" s="246" t="str">
        <f ca="1">IF(MOD(ROW()-13,2)=0,IF(ISBLANK(OFFSET('12. SEGUIMIENTO 2027'!$Q$14,INT((ROW()-13)/2),0)),"",OFFSET('12. SEGUIMIENTO 2027'!$Q$14,INT((ROW()-13)/2),0)),IF(ISBLANK(OFFSET('9. METAS'!$X$20,INT((ROW()-14)/2),0)),"",OFFSET('9. METAS'!$X$20,INT((ROW()-14)/2),0)))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80" t="str">
        <f ca="1">IF(ISBLANK(OFFSET('9. METAS'!$L$20,INT((ROW()-13)/2),0)),"",OFFSET('9. METAS'!$L$20,INT((ROW()-13)/2),0))</f>
        <v/>
      </c>
      <c r="I449" s="1004"/>
      <c r="J449" s="244" t="str">
        <f ca="1">IF(MOD(ROW()-13,2)=0,IF(ISBLANK(OFFSET('12. SEGUIMIENTO 2027'!$N$14,INT((ROW()-13)/2),0)),"",OFFSET('12. SEGUIMIENTO 2027'!$N$14,INT((ROW()-13)/2),0)),IF(ISBLANK(OFFSET('9. METAS'!$U$20,INT((ROW()-14)/2),0)),"",OFFSET('9. METAS'!$U$20,INT((ROW()-14)/2),0)))</f>
        <v/>
      </c>
      <c r="K449" s="245" t="str">
        <f ca="1">IF(MOD(ROW()-13,2)=0,IF(ISBLANK(OFFSET('12. SEGUIMIENTO 2027'!$O$14,INT((ROW()-13)/2),0)),"",OFFSET('12. SEGUIMIENTO 2027'!$O$14,INT((ROW()-13)/2),0)),IF(ISBLANK(OFFSET('9. METAS'!$V$20,INT((ROW()-14)/2),0)),"",OFFSET('9. METAS'!$V$20,INT((ROW()-14)/2),0)))</f>
        <v/>
      </c>
      <c r="L449" s="245" t="str">
        <f ca="1">IF(MOD(ROW()-13,2)=0,IF(ISBLANK(OFFSET('12. SEGUIMIENTO 2027'!$P$14,INT((ROW()-13)/2),0)),"",OFFSET('12. SEGUIMIENTO 2027'!$P$14,INT((ROW()-13)/2),0)),IF(ISBLANK(OFFSET('9. METAS'!$W$20,INT((ROW()-14)/2),0)),"",OFFSET('9. METAS'!$W$20,INT((ROW()-14)/2),0)))</f>
        <v/>
      </c>
      <c r="M449" s="246" t="str">
        <f ca="1">IF(MOD(ROW()-13,2)=0,IF(ISBLANK(OFFSET('12. SEGUIMIENTO 2027'!$Q$14,INT((ROW()-13)/2),0)),"",OFFSET('12. SEGUIMIENTO 2027'!$Q$14,INT((ROW()-13)/2),0)),IF(ISBLANK(OFFSET('9. METAS'!$X$20,INT((ROW()-14)/2),0)),"",OFFSET('9. METAS'!$X$20,INT((ROW()-14)/2),0)))</f>
        <v/>
      </c>
      <c r="N449" s="1006" t="str">
        <f t="shared" ref="N449" ca="1" si="432">IFERROR(J449/J450,"ND")</f>
        <v>ND</v>
      </c>
      <c r="O449" s="1008" t="str">
        <f t="shared" ref="O449" ca="1" si="433">IFERROR(((J449+K449+L449)/H449),"ND")</f>
        <v>ND</v>
      </c>
      <c r="P449" s="1010"/>
    </row>
    <row r="450" spans="3:16">
      <c r="C450" s="1025"/>
      <c r="D450" s="1018"/>
      <c r="E450" s="1018"/>
      <c r="F450" s="1021"/>
      <c r="G450" s="1023"/>
      <c r="H450" s="1080"/>
      <c r="I450" s="1012"/>
      <c r="J450" s="244" t="str">
        <f ca="1">IF(MOD(ROW()-13,2)=0,IF(ISBLANK(OFFSET('12. SEGUIMIENTO 2027'!$N$14,INT((ROW()-13)/2),0)),"",OFFSET('12. SEGUIMIENTO 2027'!$N$14,INT((ROW()-13)/2),0)),IF(ISBLANK(OFFSET('9. METAS'!$U$20,INT((ROW()-14)/2),0)),"",OFFSET('9. METAS'!$U$20,INT((ROW()-14)/2),0)))</f>
        <v/>
      </c>
      <c r="K450" s="245" t="str">
        <f ca="1">IF(MOD(ROW()-13,2)=0,IF(ISBLANK(OFFSET('12. SEGUIMIENTO 2027'!$O$14,INT((ROW()-13)/2),0)),"",OFFSET('12. SEGUIMIENTO 2027'!$O$14,INT((ROW()-13)/2),0)),IF(ISBLANK(OFFSET('9. METAS'!$V$20,INT((ROW()-14)/2),0)),"",OFFSET('9. METAS'!$V$20,INT((ROW()-14)/2),0)))</f>
        <v/>
      </c>
      <c r="L450" s="245" t="str">
        <f ca="1">IF(MOD(ROW()-13,2)=0,IF(ISBLANK(OFFSET('12. SEGUIMIENTO 2027'!$P$14,INT((ROW()-13)/2),0)),"",OFFSET('12. SEGUIMIENTO 2027'!$P$14,INT((ROW()-13)/2),0)),IF(ISBLANK(OFFSET('9. METAS'!$W$20,INT((ROW()-14)/2),0)),"",OFFSET('9. METAS'!$W$20,INT((ROW()-14)/2),0)))</f>
        <v/>
      </c>
      <c r="M450" s="246" t="str">
        <f ca="1">IF(MOD(ROW()-13,2)=0,IF(ISBLANK(OFFSET('12. SEGUIMIENTO 2027'!$Q$14,INT((ROW()-13)/2),0)),"",OFFSET('12. SEGUIMIENTO 2027'!$Q$14,INT((ROW()-13)/2),0)),IF(ISBLANK(OFFSET('9. METAS'!$X$20,INT((ROW()-14)/2),0)),"",OFFSET('9. METAS'!$X$20,INT((ROW()-14)/2),0)))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80" t="str">
        <f ca="1">IF(ISBLANK(OFFSET('9. METAS'!$L$20,INT((ROW()-13)/2),0)),"",OFFSET('9. METAS'!$L$20,INT((ROW()-13)/2),0))</f>
        <v/>
      </c>
      <c r="I451" s="1004"/>
      <c r="J451" s="244" t="str">
        <f ca="1">IF(MOD(ROW()-13,2)=0,IF(ISBLANK(OFFSET('12. SEGUIMIENTO 2027'!$N$14,INT((ROW()-13)/2),0)),"",OFFSET('12. SEGUIMIENTO 2027'!$N$14,INT((ROW()-13)/2),0)),IF(ISBLANK(OFFSET('9. METAS'!$U$20,INT((ROW()-14)/2),0)),"",OFFSET('9. METAS'!$U$20,INT((ROW()-14)/2),0)))</f>
        <v/>
      </c>
      <c r="K451" s="245" t="str">
        <f ca="1">IF(MOD(ROW()-13,2)=0,IF(ISBLANK(OFFSET('12. SEGUIMIENTO 2027'!$O$14,INT((ROW()-13)/2),0)),"",OFFSET('12. SEGUIMIENTO 2027'!$O$14,INT((ROW()-13)/2),0)),IF(ISBLANK(OFFSET('9. METAS'!$V$20,INT((ROW()-14)/2),0)),"",OFFSET('9. METAS'!$V$20,INT((ROW()-14)/2),0)))</f>
        <v/>
      </c>
      <c r="L451" s="245" t="str">
        <f ca="1">IF(MOD(ROW()-13,2)=0,IF(ISBLANK(OFFSET('12. SEGUIMIENTO 2027'!$P$14,INT((ROW()-13)/2),0)),"",OFFSET('12. SEGUIMIENTO 2027'!$P$14,INT((ROW()-13)/2),0)),IF(ISBLANK(OFFSET('9. METAS'!$W$20,INT((ROW()-14)/2),0)),"",OFFSET('9. METAS'!$W$20,INT((ROW()-14)/2),0)))</f>
        <v/>
      </c>
      <c r="M451" s="246" t="str">
        <f ca="1">IF(MOD(ROW()-13,2)=0,IF(ISBLANK(OFFSET('12. SEGUIMIENTO 2027'!$Q$14,INT((ROW()-13)/2),0)),"",OFFSET('12. SEGUIMIENTO 2027'!$Q$14,INT((ROW()-13)/2),0)),IF(ISBLANK(OFFSET('9. METAS'!$X$20,INT((ROW()-14)/2),0)),"",OFFSET('9. METAS'!$X$20,INT((ROW()-14)/2),0)))</f>
        <v/>
      </c>
      <c r="N451" s="1006" t="str">
        <f t="shared" ref="N451" ca="1" si="434">IFERROR(J451/J452,"ND")</f>
        <v>ND</v>
      </c>
      <c r="O451" s="1008" t="str">
        <f t="shared" ref="O451" ca="1" si="435">IFERROR(((J451+K451+L451)/H451),"ND")</f>
        <v>ND</v>
      </c>
      <c r="P451" s="1010"/>
    </row>
    <row r="452" spans="3:16">
      <c r="C452" s="1025"/>
      <c r="D452" s="1018"/>
      <c r="E452" s="1018"/>
      <c r="F452" s="1021"/>
      <c r="G452" s="1023"/>
      <c r="H452" s="1080"/>
      <c r="I452" s="1012"/>
      <c r="J452" s="244" t="str">
        <f ca="1">IF(MOD(ROW()-13,2)=0,IF(ISBLANK(OFFSET('12. SEGUIMIENTO 2027'!$N$14,INT((ROW()-13)/2),0)),"",OFFSET('12. SEGUIMIENTO 2027'!$N$14,INT((ROW()-13)/2),0)),IF(ISBLANK(OFFSET('9. METAS'!$U$20,INT((ROW()-14)/2),0)),"",OFFSET('9. METAS'!$U$20,INT((ROW()-14)/2),0)))</f>
        <v/>
      </c>
      <c r="K452" s="245" t="str">
        <f ca="1">IF(MOD(ROW()-13,2)=0,IF(ISBLANK(OFFSET('12. SEGUIMIENTO 2027'!$O$14,INT((ROW()-13)/2),0)),"",OFFSET('12. SEGUIMIENTO 2027'!$O$14,INT((ROW()-13)/2),0)),IF(ISBLANK(OFFSET('9. METAS'!$V$20,INT((ROW()-14)/2),0)),"",OFFSET('9. METAS'!$V$20,INT((ROW()-14)/2),0)))</f>
        <v/>
      </c>
      <c r="L452" s="245" t="str">
        <f ca="1">IF(MOD(ROW()-13,2)=0,IF(ISBLANK(OFFSET('12. SEGUIMIENTO 2027'!$P$14,INT((ROW()-13)/2),0)),"",OFFSET('12. SEGUIMIENTO 2027'!$P$14,INT((ROW()-13)/2),0)),IF(ISBLANK(OFFSET('9. METAS'!$W$20,INT((ROW()-14)/2),0)),"",OFFSET('9. METAS'!$W$20,INT((ROW()-14)/2),0)))</f>
        <v/>
      </c>
      <c r="M452" s="246" t="str">
        <f ca="1">IF(MOD(ROW()-13,2)=0,IF(ISBLANK(OFFSET('12. SEGUIMIENTO 2027'!$Q$14,INT((ROW()-13)/2),0)),"",OFFSET('12. SEGUIMIENTO 2027'!$Q$14,INT((ROW()-13)/2),0)),IF(ISBLANK(OFFSET('9. METAS'!$X$20,INT((ROW()-14)/2),0)),"",OFFSET('9. METAS'!$X$20,INT((ROW()-14)/2),0)))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80" t="str">
        <f ca="1">IF(ISBLANK(OFFSET('9. METAS'!$L$20,INT((ROW()-13)/2),0)),"",OFFSET('9. METAS'!$L$20,INT((ROW()-13)/2),0))</f>
        <v/>
      </c>
      <c r="I453" s="1004"/>
      <c r="J453" s="244" t="str">
        <f ca="1">IF(MOD(ROW()-13,2)=0,IF(ISBLANK(OFFSET('12. SEGUIMIENTO 2027'!$N$14,INT((ROW()-13)/2),0)),"",OFFSET('12. SEGUIMIENTO 2027'!$N$14,INT((ROW()-13)/2),0)),IF(ISBLANK(OFFSET('9. METAS'!$U$20,INT((ROW()-14)/2),0)),"",OFFSET('9. METAS'!$U$20,INT((ROW()-14)/2),0)))</f>
        <v/>
      </c>
      <c r="K453" s="245" t="str">
        <f ca="1">IF(MOD(ROW()-13,2)=0,IF(ISBLANK(OFFSET('12. SEGUIMIENTO 2027'!$O$14,INT((ROW()-13)/2),0)),"",OFFSET('12. SEGUIMIENTO 2027'!$O$14,INT((ROW()-13)/2),0)),IF(ISBLANK(OFFSET('9. METAS'!$V$20,INT((ROW()-14)/2),0)),"",OFFSET('9. METAS'!$V$20,INT((ROW()-14)/2),0)))</f>
        <v/>
      </c>
      <c r="L453" s="245" t="str">
        <f ca="1">IF(MOD(ROW()-13,2)=0,IF(ISBLANK(OFFSET('12. SEGUIMIENTO 2027'!$P$14,INT((ROW()-13)/2),0)),"",OFFSET('12. SEGUIMIENTO 2027'!$P$14,INT((ROW()-13)/2),0)),IF(ISBLANK(OFFSET('9. METAS'!$W$20,INT((ROW()-14)/2),0)),"",OFFSET('9. METAS'!$W$20,INT((ROW()-14)/2),0)))</f>
        <v/>
      </c>
      <c r="M453" s="246" t="str">
        <f ca="1">IF(MOD(ROW()-13,2)=0,IF(ISBLANK(OFFSET('12. SEGUIMIENTO 2027'!$Q$14,INT((ROW()-13)/2),0)),"",OFFSET('12. SEGUIMIENTO 2027'!$Q$14,INT((ROW()-13)/2),0)),IF(ISBLANK(OFFSET('9. METAS'!$X$20,INT((ROW()-14)/2),0)),"",OFFSET('9. METAS'!$X$20,INT((ROW()-14)/2),0)))</f>
        <v/>
      </c>
      <c r="N453" s="1006" t="str">
        <f t="shared" ref="N453" ca="1" si="436">IFERROR(J453/J454,"ND")</f>
        <v>ND</v>
      </c>
      <c r="O453" s="1008" t="str">
        <f t="shared" ref="O453" ca="1" si="437">IFERROR(((J453+K453+L453)/H453),"ND")</f>
        <v>ND</v>
      </c>
      <c r="P453" s="1010"/>
    </row>
    <row r="454" spans="3:16">
      <c r="C454" s="1025"/>
      <c r="D454" s="1018"/>
      <c r="E454" s="1018"/>
      <c r="F454" s="1021"/>
      <c r="G454" s="1023"/>
      <c r="H454" s="1080"/>
      <c r="I454" s="1012"/>
      <c r="J454" s="244" t="str">
        <f ca="1">IF(MOD(ROW()-13,2)=0,IF(ISBLANK(OFFSET('12. SEGUIMIENTO 2027'!$N$14,INT((ROW()-13)/2),0)),"",OFFSET('12. SEGUIMIENTO 2027'!$N$14,INT((ROW()-13)/2),0)),IF(ISBLANK(OFFSET('9. METAS'!$U$20,INT((ROW()-14)/2),0)),"",OFFSET('9. METAS'!$U$20,INT((ROW()-14)/2),0)))</f>
        <v/>
      </c>
      <c r="K454" s="245" t="str">
        <f ca="1">IF(MOD(ROW()-13,2)=0,IF(ISBLANK(OFFSET('12. SEGUIMIENTO 2027'!$O$14,INT((ROW()-13)/2),0)),"",OFFSET('12. SEGUIMIENTO 2027'!$O$14,INT((ROW()-13)/2),0)),IF(ISBLANK(OFFSET('9. METAS'!$V$20,INT((ROW()-14)/2),0)),"",OFFSET('9. METAS'!$V$20,INT((ROW()-14)/2),0)))</f>
        <v/>
      </c>
      <c r="L454" s="245" t="str">
        <f ca="1">IF(MOD(ROW()-13,2)=0,IF(ISBLANK(OFFSET('12. SEGUIMIENTO 2027'!$P$14,INT((ROW()-13)/2),0)),"",OFFSET('12. SEGUIMIENTO 2027'!$P$14,INT((ROW()-13)/2),0)),IF(ISBLANK(OFFSET('9. METAS'!$W$20,INT((ROW()-14)/2),0)),"",OFFSET('9. METAS'!$W$20,INT((ROW()-14)/2),0)))</f>
        <v/>
      </c>
      <c r="M454" s="246" t="str">
        <f ca="1">IF(MOD(ROW()-13,2)=0,IF(ISBLANK(OFFSET('12. SEGUIMIENTO 2027'!$Q$14,INT((ROW()-13)/2),0)),"",OFFSET('12. SEGUIMIENTO 2027'!$Q$14,INT((ROW()-13)/2),0)),IF(ISBLANK(OFFSET('9. METAS'!$X$20,INT((ROW()-14)/2),0)),"",OFFSET('9. METAS'!$X$20,INT((ROW()-14)/2),0)))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80" t="str">
        <f ca="1">IF(ISBLANK(OFFSET('9. METAS'!$L$20,INT((ROW()-13)/2),0)),"",OFFSET('9. METAS'!$L$20,INT((ROW()-13)/2),0))</f>
        <v/>
      </c>
      <c r="I455" s="1004"/>
      <c r="J455" s="244" t="str">
        <f ca="1">IF(MOD(ROW()-13,2)=0,IF(ISBLANK(OFFSET('12. SEGUIMIENTO 2027'!$N$14,INT((ROW()-13)/2),0)),"",OFFSET('12. SEGUIMIENTO 2027'!$N$14,INT((ROW()-13)/2),0)),IF(ISBLANK(OFFSET('9. METAS'!$U$20,INT((ROW()-14)/2),0)),"",OFFSET('9. METAS'!$U$20,INT((ROW()-14)/2),0)))</f>
        <v/>
      </c>
      <c r="K455" s="245" t="str">
        <f ca="1">IF(MOD(ROW()-13,2)=0,IF(ISBLANK(OFFSET('12. SEGUIMIENTO 2027'!$O$14,INT((ROW()-13)/2),0)),"",OFFSET('12. SEGUIMIENTO 2027'!$O$14,INT((ROW()-13)/2),0)),IF(ISBLANK(OFFSET('9. METAS'!$V$20,INT((ROW()-14)/2),0)),"",OFFSET('9. METAS'!$V$20,INT((ROW()-14)/2),0)))</f>
        <v/>
      </c>
      <c r="L455" s="245" t="str">
        <f ca="1">IF(MOD(ROW()-13,2)=0,IF(ISBLANK(OFFSET('12. SEGUIMIENTO 2027'!$P$14,INT((ROW()-13)/2),0)),"",OFFSET('12. SEGUIMIENTO 2027'!$P$14,INT((ROW()-13)/2),0)),IF(ISBLANK(OFFSET('9. METAS'!$W$20,INT((ROW()-14)/2),0)),"",OFFSET('9. METAS'!$W$20,INT((ROW()-14)/2),0)))</f>
        <v/>
      </c>
      <c r="M455" s="246" t="str">
        <f ca="1">IF(MOD(ROW()-13,2)=0,IF(ISBLANK(OFFSET('12. SEGUIMIENTO 2027'!$Q$14,INT((ROW()-13)/2),0)),"",OFFSET('12. SEGUIMIENTO 2027'!$Q$14,INT((ROW()-13)/2),0)),IF(ISBLANK(OFFSET('9. METAS'!$X$20,INT((ROW()-14)/2),0)),"",OFFSET('9. METAS'!$X$20,INT((ROW()-14)/2),0)))</f>
        <v/>
      </c>
      <c r="N455" s="1006" t="str">
        <f t="shared" ref="N455" ca="1" si="438">IFERROR(J455/J456,"ND")</f>
        <v>ND</v>
      </c>
      <c r="O455" s="1008" t="str">
        <f t="shared" ref="O455" ca="1" si="439">IFERROR(((J455+K455+L455)/H455),"ND")</f>
        <v>ND</v>
      </c>
      <c r="P455" s="1010"/>
    </row>
    <row r="456" spans="3:16">
      <c r="C456" s="1025"/>
      <c r="D456" s="1018"/>
      <c r="E456" s="1018"/>
      <c r="F456" s="1021"/>
      <c r="G456" s="1023"/>
      <c r="H456" s="1080"/>
      <c r="I456" s="1012"/>
      <c r="J456" s="244" t="str">
        <f ca="1">IF(MOD(ROW()-13,2)=0,IF(ISBLANK(OFFSET('12. SEGUIMIENTO 2027'!$N$14,INT((ROW()-13)/2),0)),"",OFFSET('12. SEGUIMIENTO 2027'!$N$14,INT((ROW()-13)/2),0)),IF(ISBLANK(OFFSET('9. METAS'!$U$20,INT((ROW()-14)/2),0)),"",OFFSET('9. METAS'!$U$20,INT((ROW()-14)/2),0)))</f>
        <v/>
      </c>
      <c r="K456" s="245" t="str">
        <f ca="1">IF(MOD(ROW()-13,2)=0,IF(ISBLANK(OFFSET('12. SEGUIMIENTO 2027'!$O$14,INT((ROW()-13)/2),0)),"",OFFSET('12. SEGUIMIENTO 2027'!$O$14,INT((ROW()-13)/2),0)),IF(ISBLANK(OFFSET('9. METAS'!$V$20,INT((ROW()-14)/2),0)),"",OFFSET('9. METAS'!$V$20,INT((ROW()-14)/2),0)))</f>
        <v/>
      </c>
      <c r="L456" s="245" t="str">
        <f ca="1">IF(MOD(ROW()-13,2)=0,IF(ISBLANK(OFFSET('12. SEGUIMIENTO 2027'!$P$14,INT((ROW()-13)/2),0)),"",OFFSET('12. SEGUIMIENTO 2027'!$P$14,INT((ROW()-13)/2),0)),IF(ISBLANK(OFFSET('9. METAS'!$W$20,INT((ROW()-14)/2),0)),"",OFFSET('9. METAS'!$W$20,INT((ROW()-14)/2),0)))</f>
        <v/>
      </c>
      <c r="M456" s="246" t="str">
        <f ca="1">IF(MOD(ROW()-13,2)=0,IF(ISBLANK(OFFSET('12. SEGUIMIENTO 2027'!$Q$14,INT((ROW()-13)/2),0)),"",OFFSET('12. SEGUIMIENTO 2027'!$Q$14,INT((ROW()-13)/2),0)),IF(ISBLANK(OFFSET('9. METAS'!$X$20,INT((ROW()-14)/2),0)),"",OFFSET('9. METAS'!$X$20,INT((ROW()-14)/2),0)))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80" t="str">
        <f ca="1">IF(ISBLANK(OFFSET('9. METAS'!$L$20,INT((ROW()-13)/2),0)),"",OFFSET('9. METAS'!$L$20,INT((ROW()-13)/2),0))</f>
        <v/>
      </c>
      <c r="I457" s="1004"/>
      <c r="J457" s="244" t="str">
        <f ca="1">IF(MOD(ROW()-13,2)=0,IF(ISBLANK(OFFSET('12. SEGUIMIENTO 2027'!$N$14,INT((ROW()-13)/2),0)),"",OFFSET('12. SEGUIMIENTO 2027'!$N$14,INT((ROW()-13)/2),0)),IF(ISBLANK(OFFSET('9. METAS'!$U$20,INT((ROW()-14)/2),0)),"",OFFSET('9. METAS'!$U$20,INT((ROW()-14)/2),0)))</f>
        <v/>
      </c>
      <c r="K457" s="245" t="str">
        <f ca="1">IF(MOD(ROW()-13,2)=0,IF(ISBLANK(OFFSET('12. SEGUIMIENTO 2027'!$O$14,INT((ROW()-13)/2),0)),"",OFFSET('12. SEGUIMIENTO 2027'!$O$14,INT((ROW()-13)/2),0)),IF(ISBLANK(OFFSET('9. METAS'!$V$20,INT((ROW()-14)/2),0)),"",OFFSET('9. METAS'!$V$20,INT((ROW()-14)/2),0)))</f>
        <v/>
      </c>
      <c r="L457" s="245" t="str">
        <f ca="1">IF(MOD(ROW()-13,2)=0,IF(ISBLANK(OFFSET('12. SEGUIMIENTO 2027'!$P$14,INT((ROW()-13)/2),0)),"",OFFSET('12. SEGUIMIENTO 2027'!$P$14,INT((ROW()-13)/2),0)),IF(ISBLANK(OFFSET('9. METAS'!$W$20,INT((ROW()-14)/2),0)),"",OFFSET('9. METAS'!$W$20,INT((ROW()-14)/2),0)))</f>
        <v/>
      </c>
      <c r="M457" s="246" t="str">
        <f ca="1">IF(MOD(ROW()-13,2)=0,IF(ISBLANK(OFFSET('12. SEGUIMIENTO 2027'!$Q$14,INT((ROW()-13)/2),0)),"",OFFSET('12. SEGUIMIENTO 2027'!$Q$14,INT((ROW()-13)/2),0)),IF(ISBLANK(OFFSET('9. METAS'!$X$20,INT((ROW()-14)/2),0)),"",OFFSET('9. METAS'!$X$20,INT((ROW()-14)/2),0)))</f>
        <v/>
      </c>
      <c r="N457" s="1006" t="str">
        <f t="shared" ref="N457" ca="1" si="440">IFERROR(J457/J458,"ND")</f>
        <v>ND</v>
      </c>
      <c r="O457" s="1008" t="str">
        <f t="shared" ref="O457" ca="1" si="441">IFERROR(((J457+K457+L457)/H457),"ND")</f>
        <v>ND</v>
      </c>
      <c r="P457" s="1010"/>
    </row>
    <row r="458" spans="3:16">
      <c r="C458" s="1025"/>
      <c r="D458" s="1018"/>
      <c r="E458" s="1018"/>
      <c r="F458" s="1021"/>
      <c r="G458" s="1023"/>
      <c r="H458" s="1080"/>
      <c r="I458" s="1012"/>
      <c r="J458" s="244" t="str">
        <f ca="1">IF(MOD(ROW()-13,2)=0,IF(ISBLANK(OFFSET('12. SEGUIMIENTO 2027'!$N$14,INT((ROW()-13)/2),0)),"",OFFSET('12. SEGUIMIENTO 2027'!$N$14,INT((ROW()-13)/2),0)),IF(ISBLANK(OFFSET('9. METAS'!$U$20,INT((ROW()-14)/2),0)),"",OFFSET('9. METAS'!$U$20,INT((ROW()-14)/2),0)))</f>
        <v/>
      </c>
      <c r="K458" s="245" t="str">
        <f ca="1">IF(MOD(ROW()-13,2)=0,IF(ISBLANK(OFFSET('12. SEGUIMIENTO 2027'!$O$14,INT((ROW()-13)/2),0)),"",OFFSET('12. SEGUIMIENTO 2027'!$O$14,INT((ROW()-13)/2),0)),IF(ISBLANK(OFFSET('9. METAS'!$V$20,INT((ROW()-14)/2),0)),"",OFFSET('9. METAS'!$V$20,INT((ROW()-14)/2),0)))</f>
        <v/>
      </c>
      <c r="L458" s="245" t="str">
        <f ca="1">IF(MOD(ROW()-13,2)=0,IF(ISBLANK(OFFSET('12. SEGUIMIENTO 2027'!$P$14,INT((ROW()-13)/2),0)),"",OFFSET('12. SEGUIMIENTO 2027'!$P$14,INT((ROW()-13)/2),0)),IF(ISBLANK(OFFSET('9. METAS'!$W$20,INT((ROW()-14)/2),0)),"",OFFSET('9. METAS'!$W$20,INT((ROW()-14)/2),0)))</f>
        <v/>
      </c>
      <c r="M458" s="246" t="str">
        <f ca="1">IF(MOD(ROW()-13,2)=0,IF(ISBLANK(OFFSET('12. SEGUIMIENTO 2027'!$Q$14,INT((ROW()-13)/2),0)),"",OFFSET('12. SEGUIMIENTO 2027'!$Q$14,INT((ROW()-13)/2),0)),IF(ISBLANK(OFFSET('9. METAS'!$X$20,INT((ROW()-14)/2),0)),"",OFFSET('9. METAS'!$X$20,INT((ROW()-14)/2),0)))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80" t="str">
        <f ca="1">IF(ISBLANK(OFFSET('9. METAS'!$L$20,INT((ROW()-13)/2),0)),"",OFFSET('9. METAS'!$L$20,INT((ROW()-13)/2),0))</f>
        <v/>
      </c>
      <c r="I459" s="1004"/>
      <c r="J459" s="244" t="str">
        <f ca="1">IF(MOD(ROW()-13,2)=0,IF(ISBLANK(OFFSET('12. SEGUIMIENTO 2027'!$N$14,INT((ROW()-13)/2),0)),"",OFFSET('12. SEGUIMIENTO 2027'!$N$14,INT((ROW()-13)/2),0)),IF(ISBLANK(OFFSET('9. METAS'!$U$20,INT((ROW()-14)/2),0)),"",OFFSET('9. METAS'!$U$20,INT((ROW()-14)/2),0)))</f>
        <v/>
      </c>
      <c r="K459" s="245" t="str">
        <f ca="1">IF(MOD(ROW()-13,2)=0,IF(ISBLANK(OFFSET('12. SEGUIMIENTO 2027'!$O$14,INT((ROW()-13)/2),0)),"",OFFSET('12. SEGUIMIENTO 2027'!$O$14,INT((ROW()-13)/2),0)),IF(ISBLANK(OFFSET('9. METAS'!$V$20,INT((ROW()-14)/2),0)),"",OFFSET('9. METAS'!$V$20,INT((ROW()-14)/2),0)))</f>
        <v/>
      </c>
      <c r="L459" s="245" t="str">
        <f ca="1">IF(MOD(ROW()-13,2)=0,IF(ISBLANK(OFFSET('12. SEGUIMIENTO 2027'!$P$14,INT((ROW()-13)/2),0)),"",OFFSET('12. SEGUIMIENTO 2027'!$P$14,INT((ROW()-13)/2),0)),IF(ISBLANK(OFFSET('9. METAS'!$W$20,INT((ROW()-14)/2),0)),"",OFFSET('9. METAS'!$W$20,INT((ROW()-14)/2),0)))</f>
        <v/>
      </c>
      <c r="M459" s="246" t="str">
        <f ca="1">IF(MOD(ROW()-13,2)=0,IF(ISBLANK(OFFSET('12. SEGUIMIENTO 2027'!$Q$14,INT((ROW()-13)/2),0)),"",OFFSET('12. SEGUIMIENTO 2027'!$Q$14,INT((ROW()-13)/2),0)),IF(ISBLANK(OFFSET('9. METAS'!$X$20,INT((ROW()-14)/2),0)),"",OFFSET('9. METAS'!$X$20,INT((ROW()-14)/2),0)))</f>
        <v/>
      </c>
      <c r="N459" s="1006" t="str">
        <f t="shared" ref="N459" ca="1" si="442">IFERROR(J459/J460,"ND")</f>
        <v>ND</v>
      </c>
      <c r="O459" s="1008" t="str">
        <f t="shared" ref="O459" ca="1" si="443">IFERROR(((J459+K459+L459)/H459),"ND")</f>
        <v>ND</v>
      </c>
      <c r="P459" s="1010"/>
    </row>
    <row r="460" spans="3:16">
      <c r="C460" s="1025"/>
      <c r="D460" s="1018"/>
      <c r="E460" s="1018"/>
      <c r="F460" s="1021"/>
      <c r="G460" s="1023"/>
      <c r="H460" s="1080"/>
      <c r="I460" s="1012"/>
      <c r="J460" s="244" t="str">
        <f ca="1">IF(MOD(ROW()-13,2)=0,IF(ISBLANK(OFFSET('12. SEGUIMIENTO 2027'!$N$14,INT((ROW()-13)/2),0)),"",OFFSET('12. SEGUIMIENTO 2027'!$N$14,INT((ROW()-13)/2),0)),IF(ISBLANK(OFFSET('9. METAS'!$U$20,INT((ROW()-14)/2),0)),"",OFFSET('9. METAS'!$U$20,INT((ROW()-14)/2),0)))</f>
        <v/>
      </c>
      <c r="K460" s="245" t="str">
        <f ca="1">IF(MOD(ROW()-13,2)=0,IF(ISBLANK(OFFSET('12. SEGUIMIENTO 2027'!$O$14,INT((ROW()-13)/2),0)),"",OFFSET('12. SEGUIMIENTO 2027'!$O$14,INT((ROW()-13)/2),0)),IF(ISBLANK(OFFSET('9. METAS'!$V$20,INT((ROW()-14)/2),0)),"",OFFSET('9. METAS'!$V$20,INT((ROW()-14)/2),0)))</f>
        <v/>
      </c>
      <c r="L460" s="245" t="str">
        <f ca="1">IF(MOD(ROW()-13,2)=0,IF(ISBLANK(OFFSET('12. SEGUIMIENTO 2027'!$P$14,INT((ROW()-13)/2),0)),"",OFFSET('12. SEGUIMIENTO 2027'!$P$14,INT((ROW()-13)/2),0)),IF(ISBLANK(OFFSET('9. METAS'!$W$20,INT((ROW()-14)/2),0)),"",OFFSET('9. METAS'!$W$20,INT((ROW()-14)/2),0)))</f>
        <v/>
      </c>
      <c r="M460" s="246" t="str">
        <f ca="1">IF(MOD(ROW()-13,2)=0,IF(ISBLANK(OFFSET('12. SEGUIMIENTO 2027'!$Q$14,INT((ROW()-13)/2),0)),"",OFFSET('12. SEGUIMIENTO 2027'!$Q$14,INT((ROW()-13)/2),0)),IF(ISBLANK(OFFSET('9. METAS'!$X$20,INT((ROW()-14)/2),0)),"",OFFSET('9. METAS'!$X$20,INT((ROW()-14)/2),0)))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80" t="str">
        <f ca="1">IF(ISBLANK(OFFSET('9. METAS'!$L$20,INT((ROW()-13)/2),0)),"",OFFSET('9. METAS'!$L$20,INT((ROW()-13)/2),0))</f>
        <v/>
      </c>
      <c r="I461" s="1004"/>
      <c r="J461" s="244" t="str">
        <f ca="1">IF(MOD(ROW()-13,2)=0,IF(ISBLANK(OFFSET('12. SEGUIMIENTO 2027'!$N$14,INT((ROW()-13)/2),0)),"",OFFSET('12. SEGUIMIENTO 2027'!$N$14,INT((ROW()-13)/2),0)),IF(ISBLANK(OFFSET('9. METAS'!$U$20,INT((ROW()-14)/2),0)),"",OFFSET('9. METAS'!$U$20,INT((ROW()-14)/2),0)))</f>
        <v/>
      </c>
      <c r="K461" s="245" t="str">
        <f ca="1">IF(MOD(ROW()-13,2)=0,IF(ISBLANK(OFFSET('12. SEGUIMIENTO 2027'!$O$14,INT((ROW()-13)/2),0)),"",OFFSET('12. SEGUIMIENTO 2027'!$O$14,INT((ROW()-13)/2),0)),IF(ISBLANK(OFFSET('9. METAS'!$V$20,INT((ROW()-14)/2),0)),"",OFFSET('9. METAS'!$V$20,INT((ROW()-14)/2),0)))</f>
        <v/>
      </c>
      <c r="L461" s="245" t="str">
        <f ca="1">IF(MOD(ROW()-13,2)=0,IF(ISBLANK(OFFSET('12. SEGUIMIENTO 2027'!$P$14,INT((ROW()-13)/2),0)),"",OFFSET('12. SEGUIMIENTO 2027'!$P$14,INT((ROW()-13)/2),0)),IF(ISBLANK(OFFSET('9. METAS'!$W$20,INT((ROW()-14)/2),0)),"",OFFSET('9. METAS'!$W$20,INT((ROW()-14)/2),0)))</f>
        <v/>
      </c>
      <c r="M461" s="246" t="str">
        <f ca="1">IF(MOD(ROW()-13,2)=0,IF(ISBLANK(OFFSET('12. SEGUIMIENTO 2027'!$Q$14,INT((ROW()-13)/2),0)),"",OFFSET('12. SEGUIMIENTO 2027'!$Q$14,INT((ROW()-13)/2),0)),IF(ISBLANK(OFFSET('9. METAS'!$X$20,INT((ROW()-14)/2),0)),"",OFFSET('9. METAS'!$X$20,INT((ROW()-14)/2),0)))</f>
        <v/>
      </c>
      <c r="N461" s="1006" t="str">
        <f t="shared" ref="N461" ca="1" si="444">IFERROR(J461/J462,"ND")</f>
        <v>ND</v>
      </c>
      <c r="O461" s="1008" t="str">
        <f t="shared" ref="O461" ca="1" si="445">IFERROR(((J461+K461+L461)/H461),"ND")</f>
        <v>ND</v>
      </c>
      <c r="P461" s="1010"/>
    </row>
    <row r="462" spans="3:16">
      <c r="C462" s="1025"/>
      <c r="D462" s="1018"/>
      <c r="E462" s="1018"/>
      <c r="F462" s="1021"/>
      <c r="G462" s="1023"/>
      <c r="H462" s="1080"/>
      <c r="I462" s="1012"/>
      <c r="J462" s="244" t="str">
        <f ca="1">IF(MOD(ROW()-13,2)=0,IF(ISBLANK(OFFSET('12. SEGUIMIENTO 2027'!$N$14,INT((ROW()-13)/2),0)),"",OFFSET('12. SEGUIMIENTO 2027'!$N$14,INT((ROW()-13)/2),0)),IF(ISBLANK(OFFSET('9. METAS'!$U$20,INT((ROW()-14)/2),0)),"",OFFSET('9. METAS'!$U$20,INT((ROW()-14)/2),0)))</f>
        <v/>
      </c>
      <c r="K462" s="245" t="str">
        <f ca="1">IF(MOD(ROW()-13,2)=0,IF(ISBLANK(OFFSET('12. SEGUIMIENTO 2027'!$O$14,INT((ROW()-13)/2),0)),"",OFFSET('12. SEGUIMIENTO 2027'!$O$14,INT((ROW()-13)/2),0)),IF(ISBLANK(OFFSET('9. METAS'!$V$20,INT((ROW()-14)/2),0)),"",OFFSET('9. METAS'!$V$20,INT((ROW()-14)/2),0)))</f>
        <v/>
      </c>
      <c r="L462" s="245" t="str">
        <f ca="1">IF(MOD(ROW()-13,2)=0,IF(ISBLANK(OFFSET('12. SEGUIMIENTO 2027'!$P$14,INT((ROW()-13)/2),0)),"",OFFSET('12. SEGUIMIENTO 2027'!$P$14,INT((ROW()-13)/2),0)),IF(ISBLANK(OFFSET('9. METAS'!$W$20,INT((ROW()-14)/2),0)),"",OFFSET('9. METAS'!$W$20,INT((ROW()-14)/2),0)))</f>
        <v/>
      </c>
      <c r="M462" s="246" t="str">
        <f ca="1">IF(MOD(ROW()-13,2)=0,IF(ISBLANK(OFFSET('12. SEGUIMIENTO 2027'!$Q$14,INT((ROW()-13)/2),0)),"",OFFSET('12. SEGUIMIENTO 2027'!$Q$14,INT((ROW()-13)/2),0)),IF(ISBLANK(OFFSET('9. METAS'!$X$20,INT((ROW()-14)/2),0)),"",OFFSET('9. METAS'!$X$20,INT((ROW()-14)/2),0)))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80" t="str">
        <f ca="1">IF(ISBLANK(OFFSET('9. METAS'!$L$20,INT((ROW()-13)/2),0)),"",OFFSET('9. METAS'!$L$20,INT((ROW()-13)/2),0))</f>
        <v/>
      </c>
      <c r="I463" s="1004"/>
      <c r="J463" s="244" t="str">
        <f ca="1">IF(MOD(ROW()-13,2)=0,IF(ISBLANK(OFFSET('12. SEGUIMIENTO 2027'!$N$14,INT((ROW()-13)/2),0)),"",OFFSET('12. SEGUIMIENTO 2027'!$N$14,INT((ROW()-13)/2),0)),IF(ISBLANK(OFFSET('9. METAS'!$U$20,INT((ROW()-14)/2),0)),"",OFFSET('9. METAS'!$U$20,INT((ROW()-14)/2),0)))</f>
        <v/>
      </c>
      <c r="K463" s="245" t="str">
        <f ca="1">IF(MOD(ROW()-13,2)=0,IF(ISBLANK(OFFSET('12. SEGUIMIENTO 2027'!$O$14,INT((ROW()-13)/2),0)),"",OFFSET('12. SEGUIMIENTO 2027'!$O$14,INT((ROW()-13)/2),0)),IF(ISBLANK(OFFSET('9. METAS'!$V$20,INT((ROW()-14)/2),0)),"",OFFSET('9. METAS'!$V$20,INT((ROW()-14)/2),0)))</f>
        <v/>
      </c>
      <c r="L463" s="245" t="str">
        <f ca="1">IF(MOD(ROW()-13,2)=0,IF(ISBLANK(OFFSET('12. SEGUIMIENTO 2027'!$P$14,INT((ROW()-13)/2),0)),"",OFFSET('12. SEGUIMIENTO 2027'!$P$14,INT((ROW()-13)/2),0)),IF(ISBLANK(OFFSET('9. METAS'!$W$20,INT((ROW()-14)/2),0)),"",OFFSET('9. METAS'!$W$20,INT((ROW()-14)/2),0)))</f>
        <v/>
      </c>
      <c r="M463" s="246" t="str">
        <f ca="1">IF(MOD(ROW()-13,2)=0,IF(ISBLANK(OFFSET('12. SEGUIMIENTO 2027'!$Q$14,INT((ROW()-13)/2),0)),"",OFFSET('12. SEGUIMIENTO 2027'!$Q$14,INT((ROW()-13)/2),0)),IF(ISBLANK(OFFSET('9. METAS'!$X$20,INT((ROW()-14)/2),0)),"",OFFSET('9. METAS'!$X$20,INT((ROW()-14)/2),0)))</f>
        <v/>
      </c>
      <c r="N463" s="1006" t="str">
        <f t="shared" ref="N463" ca="1" si="446">IFERROR(J463/J464,"ND")</f>
        <v>ND</v>
      </c>
      <c r="O463" s="1008" t="str">
        <f t="shared" ref="O463" ca="1" si="447">IFERROR(((J463+K463+L463)/H463),"ND")</f>
        <v>ND</v>
      </c>
      <c r="P463" s="1010"/>
    </row>
    <row r="464" spans="3:16">
      <c r="C464" s="1025"/>
      <c r="D464" s="1018"/>
      <c r="E464" s="1018"/>
      <c r="F464" s="1021"/>
      <c r="G464" s="1023"/>
      <c r="H464" s="1080"/>
      <c r="I464" s="1012"/>
      <c r="J464" s="244" t="str">
        <f ca="1">IF(MOD(ROW()-13,2)=0,IF(ISBLANK(OFFSET('12. SEGUIMIENTO 2027'!$N$14,INT((ROW()-13)/2),0)),"",OFFSET('12. SEGUIMIENTO 2027'!$N$14,INT((ROW()-13)/2),0)),IF(ISBLANK(OFFSET('9. METAS'!$U$20,INT((ROW()-14)/2),0)),"",OFFSET('9. METAS'!$U$20,INT((ROW()-14)/2),0)))</f>
        <v/>
      </c>
      <c r="K464" s="245" t="str">
        <f ca="1">IF(MOD(ROW()-13,2)=0,IF(ISBLANK(OFFSET('12. SEGUIMIENTO 2027'!$O$14,INT((ROW()-13)/2),0)),"",OFFSET('12. SEGUIMIENTO 2027'!$O$14,INT((ROW()-13)/2),0)),IF(ISBLANK(OFFSET('9. METAS'!$V$20,INT((ROW()-14)/2),0)),"",OFFSET('9. METAS'!$V$20,INT((ROW()-14)/2),0)))</f>
        <v/>
      </c>
      <c r="L464" s="245" t="str">
        <f ca="1">IF(MOD(ROW()-13,2)=0,IF(ISBLANK(OFFSET('12. SEGUIMIENTO 2027'!$P$14,INT((ROW()-13)/2),0)),"",OFFSET('12. SEGUIMIENTO 2027'!$P$14,INT((ROW()-13)/2),0)),IF(ISBLANK(OFFSET('9. METAS'!$W$20,INT((ROW()-14)/2),0)),"",OFFSET('9. METAS'!$W$20,INT((ROW()-14)/2),0)))</f>
        <v/>
      </c>
      <c r="M464" s="246" t="str">
        <f ca="1">IF(MOD(ROW()-13,2)=0,IF(ISBLANK(OFFSET('12. SEGUIMIENTO 2027'!$Q$14,INT((ROW()-13)/2),0)),"",OFFSET('12. SEGUIMIENTO 2027'!$Q$14,INT((ROW()-13)/2),0)),IF(ISBLANK(OFFSET('9. METAS'!$X$20,INT((ROW()-14)/2),0)),"",OFFSET('9. METAS'!$X$20,INT((ROW()-14)/2),0)))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80" t="str">
        <f ca="1">IF(ISBLANK(OFFSET('9. METAS'!$L$20,INT((ROW()-13)/2),0)),"",OFFSET('9. METAS'!$L$20,INT((ROW()-13)/2),0))</f>
        <v/>
      </c>
      <c r="I465" s="1004"/>
      <c r="J465" s="244" t="str">
        <f ca="1">IF(MOD(ROW()-13,2)=0,IF(ISBLANK(OFFSET('12. SEGUIMIENTO 2027'!$N$14,INT((ROW()-13)/2),0)),"",OFFSET('12. SEGUIMIENTO 2027'!$N$14,INT((ROW()-13)/2),0)),IF(ISBLANK(OFFSET('9. METAS'!$U$20,INT((ROW()-14)/2),0)),"",OFFSET('9. METAS'!$U$20,INT((ROW()-14)/2),0)))</f>
        <v/>
      </c>
      <c r="K465" s="245" t="str">
        <f ca="1">IF(MOD(ROW()-13,2)=0,IF(ISBLANK(OFFSET('12. SEGUIMIENTO 2027'!$O$14,INT((ROW()-13)/2),0)),"",OFFSET('12. SEGUIMIENTO 2027'!$O$14,INT((ROW()-13)/2),0)),IF(ISBLANK(OFFSET('9. METAS'!$V$20,INT((ROW()-14)/2),0)),"",OFFSET('9. METAS'!$V$20,INT((ROW()-14)/2),0)))</f>
        <v/>
      </c>
      <c r="L465" s="245" t="str">
        <f ca="1">IF(MOD(ROW()-13,2)=0,IF(ISBLANK(OFFSET('12. SEGUIMIENTO 2027'!$P$14,INT((ROW()-13)/2),0)),"",OFFSET('12. SEGUIMIENTO 2027'!$P$14,INT((ROW()-13)/2),0)),IF(ISBLANK(OFFSET('9. METAS'!$W$20,INT((ROW()-14)/2),0)),"",OFFSET('9. METAS'!$W$20,INT((ROW()-14)/2),0)))</f>
        <v/>
      </c>
      <c r="M465" s="246" t="str">
        <f ca="1">IF(MOD(ROW()-13,2)=0,IF(ISBLANK(OFFSET('12. SEGUIMIENTO 2027'!$Q$14,INT((ROW()-13)/2),0)),"",OFFSET('12. SEGUIMIENTO 2027'!$Q$14,INT((ROW()-13)/2),0)),IF(ISBLANK(OFFSET('9. METAS'!$X$20,INT((ROW()-14)/2),0)),"",OFFSET('9. METAS'!$X$20,INT((ROW()-14)/2),0)))</f>
        <v/>
      </c>
      <c r="N465" s="1006" t="str">
        <f t="shared" ref="N465" ca="1" si="448">IFERROR(J465/J466,"ND")</f>
        <v>ND</v>
      </c>
      <c r="O465" s="1008" t="str">
        <f t="shared" ref="O465" ca="1" si="449">IFERROR(((J465+K465+L465)/H465),"ND")</f>
        <v>ND</v>
      </c>
      <c r="P465" s="1010"/>
    </row>
    <row r="466" spans="3:16">
      <c r="C466" s="1025"/>
      <c r="D466" s="1018"/>
      <c r="E466" s="1018"/>
      <c r="F466" s="1021"/>
      <c r="G466" s="1023"/>
      <c r="H466" s="1080"/>
      <c r="I466" s="1012"/>
      <c r="J466" s="244" t="str">
        <f ca="1">IF(MOD(ROW()-13,2)=0,IF(ISBLANK(OFFSET('12. SEGUIMIENTO 2027'!$N$14,INT((ROW()-13)/2),0)),"",OFFSET('12. SEGUIMIENTO 2027'!$N$14,INT((ROW()-13)/2),0)),IF(ISBLANK(OFFSET('9. METAS'!$U$20,INT((ROW()-14)/2),0)),"",OFFSET('9. METAS'!$U$20,INT((ROW()-14)/2),0)))</f>
        <v/>
      </c>
      <c r="K466" s="245" t="str">
        <f ca="1">IF(MOD(ROW()-13,2)=0,IF(ISBLANK(OFFSET('12. SEGUIMIENTO 2027'!$O$14,INT((ROW()-13)/2),0)),"",OFFSET('12. SEGUIMIENTO 2027'!$O$14,INT((ROW()-13)/2),0)),IF(ISBLANK(OFFSET('9. METAS'!$V$20,INT((ROW()-14)/2),0)),"",OFFSET('9. METAS'!$V$20,INT((ROW()-14)/2),0)))</f>
        <v/>
      </c>
      <c r="L466" s="245" t="str">
        <f ca="1">IF(MOD(ROW()-13,2)=0,IF(ISBLANK(OFFSET('12. SEGUIMIENTO 2027'!$P$14,INT((ROW()-13)/2),0)),"",OFFSET('12. SEGUIMIENTO 2027'!$P$14,INT((ROW()-13)/2),0)),IF(ISBLANK(OFFSET('9. METAS'!$W$20,INT((ROW()-14)/2),0)),"",OFFSET('9. METAS'!$W$20,INT((ROW()-14)/2),0)))</f>
        <v/>
      </c>
      <c r="M466" s="246" t="str">
        <f ca="1">IF(MOD(ROW()-13,2)=0,IF(ISBLANK(OFFSET('12. SEGUIMIENTO 2027'!$Q$14,INT((ROW()-13)/2),0)),"",OFFSET('12. SEGUIMIENTO 2027'!$Q$14,INT((ROW()-13)/2),0)),IF(ISBLANK(OFFSET('9. METAS'!$X$20,INT((ROW()-14)/2),0)),"",OFFSET('9. METAS'!$X$20,INT((ROW()-14)/2),0)))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80" t="str">
        <f ca="1">IF(ISBLANK(OFFSET('9. METAS'!$L$20,INT((ROW()-13)/2),0)),"",OFFSET('9. METAS'!$L$20,INT((ROW()-13)/2),0))</f>
        <v/>
      </c>
      <c r="I467" s="1004"/>
      <c r="J467" s="244" t="str">
        <f ca="1">IF(MOD(ROW()-13,2)=0,IF(ISBLANK(OFFSET('12. SEGUIMIENTO 2027'!$N$14,INT((ROW()-13)/2),0)),"",OFFSET('12. SEGUIMIENTO 2027'!$N$14,INT((ROW()-13)/2),0)),IF(ISBLANK(OFFSET('9. METAS'!$U$20,INT((ROW()-14)/2),0)),"",OFFSET('9. METAS'!$U$20,INT((ROW()-14)/2),0)))</f>
        <v/>
      </c>
      <c r="K467" s="245" t="str">
        <f ca="1">IF(MOD(ROW()-13,2)=0,IF(ISBLANK(OFFSET('12. SEGUIMIENTO 2027'!$O$14,INT((ROW()-13)/2),0)),"",OFFSET('12. SEGUIMIENTO 2027'!$O$14,INT((ROW()-13)/2),0)),IF(ISBLANK(OFFSET('9. METAS'!$V$20,INT((ROW()-14)/2),0)),"",OFFSET('9. METAS'!$V$20,INT((ROW()-14)/2),0)))</f>
        <v/>
      </c>
      <c r="L467" s="245" t="str">
        <f ca="1">IF(MOD(ROW()-13,2)=0,IF(ISBLANK(OFFSET('12. SEGUIMIENTO 2027'!$P$14,INT((ROW()-13)/2),0)),"",OFFSET('12. SEGUIMIENTO 2027'!$P$14,INT((ROW()-13)/2),0)),IF(ISBLANK(OFFSET('9. METAS'!$W$20,INT((ROW()-14)/2),0)),"",OFFSET('9. METAS'!$W$20,INT((ROW()-14)/2),0)))</f>
        <v/>
      </c>
      <c r="M467" s="246" t="str">
        <f ca="1">IF(MOD(ROW()-13,2)=0,IF(ISBLANK(OFFSET('12. SEGUIMIENTO 2027'!$Q$14,INT((ROW()-13)/2),0)),"",OFFSET('12. SEGUIMIENTO 2027'!$Q$14,INT((ROW()-13)/2),0)),IF(ISBLANK(OFFSET('9. METAS'!$X$20,INT((ROW()-14)/2),0)),"",OFFSET('9. METAS'!$X$20,INT((ROW()-14)/2),0)))</f>
        <v/>
      </c>
      <c r="N467" s="1006" t="str">
        <f t="shared" ref="N467" ca="1" si="450">IFERROR(J467/J468,"ND")</f>
        <v>ND</v>
      </c>
      <c r="O467" s="1008" t="str">
        <f t="shared" ref="O467" ca="1" si="451">IFERROR(((J467+K467+L467)/H467),"ND")</f>
        <v>ND</v>
      </c>
      <c r="P467" s="1010"/>
    </row>
    <row r="468" spans="3:16">
      <c r="C468" s="1025"/>
      <c r="D468" s="1018"/>
      <c r="E468" s="1018"/>
      <c r="F468" s="1021"/>
      <c r="G468" s="1023"/>
      <c r="H468" s="1080"/>
      <c r="I468" s="1012"/>
      <c r="J468" s="244" t="str">
        <f ca="1">IF(MOD(ROW()-13,2)=0,IF(ISBLANK(OFFSET('12. SEGUIMIENTO 2027'!$N$14,INT((ROW()-13)/2),0)),"",OFFSET('12. SEGUIMIENTO 2027'!$N$14,INT((ROW()-13)/2),0)),IF(ISBLANK(OFFSET('9. METAS'!$U$20,INT((ROW()-14)/2),0)),"",OFFSET('9. METAS'!$U$20,INT((ROW()-14)/2),0)))</f>
        <v/>
      </c>
      <c r="K468" s="245" t="str">
        <f ca="1">IF(MOD(ROW()-13,2)=0,IF(ISBLANK(OFFSET('12. SEGUIMIENTO 2027'!$O$14,INT((ROW()-13)/2),0)),"",OFFSET('12. SEGUIMIENTO 2027'!$O$14,INT((ROW()-13)/2),0)),IF(ISBLANK(OFFSET('9. METAS'!$V$20,INT((ROW()-14)/2),0)),"",OFFSET('9. METAS'!$V$20,INT((ROW()-14)/2),0)))</f>
        <v/>
      </c>
      <c r="L468" s="245" t="str">
        <f ca="1">IF(MOD(ROW()-13,2)=0,IF(ISBLANK(OFFSET('12. SEGUIMIENTO 2027'!$P$14,INT((ROW()-13)/2),0)),"",OFFSET('12. SEGUIMIENTO 2027'!$P$14,INT((ROW()-13)/2),0)),IF(ISBLANK(OFFSET('9. METAS'!$W$20,INT((ROW()-14)/2),0)),"",OFFSET('9. METAS'!$W$20,INT((ROW()-14)/2),0)))</f>
        <v/>
      </c>
      <c r="M468" s="246" t="str">
        <f ca="1">IF(MOD(ROW()-13,2)=0,IF(ISBLANK(OFFSET('12. SEGUIMIENTO 2027'!$Q$14,INT((ROW()-13)/2),0)),"",OFFSET('12. SEGUIMIENTO 2027'!$Q$14,INT((ROW()-13)/2),0)),IF(ISBLANK(OFFSET('9. METAS'!$X$20,INT((ROW()-14)/2),0)),"",OFFSET('9. METAS'!$X$20,INT((ROW()-14)/2),0)))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80" t="str">
        <f ca="1">IF(ISBLANK(OFFSET('9. METAS'!$L$20,INT((ROW()-13)/2),0)),"",OFFSET('9. METAS'!$L$20,INT((ROW()-13)/2),0))</f>
        <v/>
      </c>
      <c r="I469" s="1004"/>
      <c r="J469" s="244" t="str">
        <f ca="1">IF(MOD(ROW()-13,2)=0,IF(ISBLANK(OFFSET('12. SEGUIMIENTO 2027'!$N$14,INT((ROW()-13)/2),0)),"",OFFSET('12. SEGUIMIENTO 2027'!$N$14,INT((ROW()-13)/2),0)),IF(ISBLANK(OFFSET('9. METAS'!$U$20,INT((ROW()-14)/2),0)),"",OFFSET('9. METAS'!$U$20,INT((ROW()-14)/2),0)))</f>
        <v/>
      </c>
      <c r="K469" s="245" t="str">
        <f ca="1">IF(MOD(ROW()-13,2)=0,IF(ISBLANK(OFFSET('12. SEGUIMIENTO 2027'!$O$14,INT((ROW()-13)/2),0)),"",OFFSET('12. SEGUIMIENTO 2027'!$O$14,INT((ROW()-13)/2),0)),IF(ISBLANK(OFFSET('9. METAS'!$V$20,INT((ROW()-14)/2),0)),"",OFFSET('9. METAS'!$V$20,INT((ROW()-14)/2),0)))</f>
        <v/>
      </c>
      <c r="L469" s="245" t="str">
        <f ca="1">IF(MOD(ROW()-13,2)=0,IF(ISBLANK(OFFSET('12. SEGUIMIENTO 2027'!$P$14,INT((ROW()-13)/2),0)),"",OFFSET('12. SEGUIMIENTO 2027'!$P$14,INT((ROW()-13)/2),0)),IF(ISBLANK(OFFSET('9. METAS'!$W$20,INT((ROW()-14)/2),0)),"",OFFSET('9. METAS'!$W$20,INT((ROW()-14)/2),0)))</f>
        <v/>
      </c>
      <c r="M469" s="246" t="str">
        <f ca="1">IF(MOD(ROW()-13,2)=0,IF(ISBLANK(OFFSET('12. SEGUIMIENTO 2027'!$Q$14,INT((ROW()-13)/2),0)),"",OFFSET('12. SEGUIMIENTO 2027'!$Q$14,INT((ROW()-13)/2),0)),IF(ISBLANK(OFFSET('9. METAS'!$X$20,INT((ROW()-14)/2),0)),"",OFFSET('9. METAS'!$X$20,INT((ROW()-14)/2),0)))</f>
        <v/>
      </c>
      <c r="N469" s="1006" t="str">
        <f t="shared" ref="N469" ca="1" si="452">IFERROR(J469/J470,"ND")</f>
        <v>ND</v>
      </c>
      <c r="O469" s="1008" t="str">
        <f t="shared" ref="O469" ca="1" si="453">IFERROR(((J469+K469+L469)/H469),"ND")</f>
        <v>ND</v>
      </c>
      <c r="P469" s="1010"/>
    </row>
    <row r="470" spans="3:16">
      <c r="C470" s="1025"/>
      <c r="D470" s="1018"/>
      <c r="E470" s="1018"/>
      <c r="F470" s="1021"/>
      <c r="G470" s="1023"/>
      <c r="H470" s="1080"/>
      <c r="I470" s="1012"/>
      <c r="J470" s="244" t="str">
        <f ca="1">IF(MOD(ROW()-13,2)=0,IF(ISBLANK(OFFSET('12. SEGUIMIENTO 2027'!$N$14,INT((ROW()-13)/2),0)),"",OFFSET('12. SEGUIMIENTO 2027'!$N$14,INT((ROW()-13)/2),0)),IF(ISBLANK(OFFSET('9. METAS'!$U$20,INT((ROW()-14)/2),0)),"",OFFSET('9. METAS'!$U$20,INT((ROW()-14)/2),0)))</f>
        <v/>
      </c>
      <c r="K470" s="245" t="str">
        <f ca="1">IF(MOD(ROW()-13,2)=0,IF(ISBLANK(OFFSET('12. SEGUIMIENTO 2027'!$O$14,INT((ROW()-13)/2),0)),"",OFFSET('12. SEGUIMIENTO 2027'!$O$14,INT((ROW()-13)/2),0)),IF(ISBLANK(OFFSET('9. METAS'!$V$20,INT((ROW()-14)/2),0)),"",OFFSET('9. METAS'!$V$20,INT((ROW()-14)/2),0)))</f>
        <v/>
      </c>
      <c r="L470" s="245" t="str">
        <f ca="1">IF(MOD(ROW()-13,2)=0,IF(ISBLANK(OFFSET('12. SEGUIMIENTO 2027'!$P$14,INT((ROW()-13)/2),0)),"",OFFSET('12. SEGUIMIENTO 2027'!$P$14,INT((ROW()-13)/2),0)),IF(ISBLANK(OFFSET('9. METAS'!$W$20,INT((ROW()-14)/2),0)),"",OFFSET('9. METAS'!$W$20,INT((ROW()-14)/2),0)))</f>
        <v/>
      </c>
      <c r="M470" s="246" t="str">
        <f ca="1">IF(MOD(ROW()-13,2)=0,IF(ISBLANK(OFFSET('12. SEGUIMIENTO 2027'!$Q$14,INT((ROW()-13)/2),0)),"",OFFSET('12. SEGUIMIENTO 2027'!$Q$14,INT((ROW()-13)/2),0)),IF(ISBLANK(OFFSET('9. METAS'!$X$20,INT((ROW()-14)/2),0)),"",OFFSET('9. METAS'!$X$20,INT((ROW()-14)/2),0)))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80" t="str">
        <f ca="1">IF(ISBLANK(OFFSET('9. METAS'!$L$20,INT((ROW()-13)/2),0)),"",OFFSET('9. METAS'!$L$20,INT((ROW()-13)/2),0))</f>
        <v/>
      </c>
      <c r="I471" s="1004"/>
      <c r="J471" s="244" t="str">
        <f ca="1">IF(MOD(ROW()-13,2)=0,IF(ISBLANK(OFFSET('12. SEGUIMIENTO 2027'!$N$14,INT((ROW()-13)/2),0)),"",OFFSET('12. SEGUIMIENTO 2027'!$N$14,INT((ROW()-13)/2),0)),IF(ISBLANK(OFFSET('9. METAS'!$U$20,INT((ROW()-14)/2),0)),"",OFFSET('9. METAS'!$U$20,INT((ROW()-14)/2),0)))</f>
        <v/>
      </c>
      <c r="K471" s="245" t="str">
        <f ca="1">IF(MOD(ROW()-13,2)=0,IF(ISBLANK(OFFSET('12. SEGUIMIENTO 2027'!$O$14,INT((ROW()-13)/2),0)),"",OFFSET('12. SEGUIMIENTO 2027'!$O$14,INT((ROW()-13)/2),0)),IF(ISBLANK(OFFSET('9. METAS'!$V$20,INT((ROW()-14)/2),0)),"",OFFSET('9. METAS'!$V$20,INT((ROW()-14)/2),0)))</f>
        <v/>
      </c>
      <c r="L471" s="245" t="str">
        <f ca="1">IF(MOD(ROW()-13,2)=0,IF(ISBLANK(OFFSET('12. SEGUIMIENTO 2027'!$P$14,INT((ROW()-13)/2),0)),"",OFFSET('12. SEGUIMIENTO 2027'!$P$14,INT((ROW()-13)/2),0)),IF(ISBLANK(OFFSET('9. METAS'!$W$20,INT((ROW()-14)/2),0)),"",OFFSET('9. METAS'!$W$20,INT((ROW()-14)/2),0)))</f>
        <v/>
      </c>
      <c r="M471" s="246" t="str">
        <f ca="1">IF(MOD(ROW()-13,2)=0,IF(ISBLANK(OFFSET('12. SEGUIMIENTO 2027'!$Q$14,INT((ROW()-13)/2),0)),"",OFFSET('12. SEGUIMIENTO 2027'!$Q$14,INT((ROW()-13)/2),0)),IF(ISBLANK(OFFSET('9. METAS'!$X$20,INT((ROW()-14)/2),0)),"",OFFSET('9. METAS'!$X$20,INT((ROW()-14)/2),0)))</f>
        <v/>
      </c>
      <c r="N471" s="1006" t="str">
        <f t="shared" ref="N471" ca="1" si="454">IFERROR(J471/J472,"ND")</f>
        <v>ND</v>
      </c>
      <c r="O471" s="1008" t="str">
        <f t="shared" ref="O471" ca="1" si="455">IFERROR(((J471+K471+L471)/H471),"ND")</f>
        <v>ND</v>
      </c>
      <c r="P471" s="1010"/>
    </row>
    <row r="472" spans="3:16">
      <c r="C472" s="1025"/>
      <c r="D472" s="1018"/>
      <c r="E472" s="1018"/>
      <c r="F472" s="1021"/>
      <c r="G472" s="1023"/>
      <c r="H472" s="1080"/>
      <c r="I472" s="1012"/>
      <c r="J472" s="244" t="str">
        <f ca="1">IF(MOD(ROW()-13,2)=0,IF(ISBLANK(OFFSET('12. SEGUIMIENTO 2027'!$N$14,INT((ROW()-13)/2),0)),"",OFFSET('12. SEGUIMIENTO 2027'!$N$14,INT((ROW()-13)/2),0)),IF(ISBLANK(OFFSET('9. METAS'!$U$20,INT((ROW()-14)/2),0)),"",OFFSET('9. METAS'!$U$20,INT((ROW()-14)/2),0)))</f>
        <v/>
      </c>
      <c r="K472" s="245" t="str">
        <f ca="1">IF(MOD(ROW()-13,2)=0,IF(ISBLANK(OFFSET('12. SEGUIMIENTO 2027'!$O$14,INT((ROW()-13)/2),0)),"",OFFSET('12. SEGUIMIENTO 2027'!$O$14,INT((ROW()-13)/2),0)),IF(ISBLANK(OFFSET('9. METAS'!$V$20,INT((ROW()-14)/2),0)),"",OFFSET('9. METAS'!$V$20,INT((ROW()-14)/2),0)))</f>
        <v/>
      </c>
      <c r="L472" s="245" t="str">
        <f ca="1">IF(MOD(ROW()-13,2)=0,IF(ISBLANK(OFFSET('12. SEGUIMIENTO 2027'!$P$14,INT((ROW()-13)/2),0)),"",OFFSET('12. SEGUIMIENTO 2027'!$P$14,INT((ROW()-13)/2),0)),IF(ISBLANK(OFFSET('9. METAS'!$W$20,INT((ROW()-14)/2),0)),"",OFFSET('9. METAS'!$W$20,INT((ROW()-14)/2),0)))</f>
        <v/>
      </c>
      <c r="M472" s="246" t="str">
        <f ca="1">IF(MOD(ROW()-13,2)=0,IF(ISBLANK(OFFSET('12. SEGUIMIENTO 2027'!$Q$14,INT((ROW()-13)/2),0)),"",OFFSET('12. SEGUIMIENTO 2027'!$Q$14,INT((ROW()-13)/2),0)),IF(ISBLANK(OFFSET('9. METAS'!$X$20,INT((ROW()-14)/2),0)),"",OFFSET('9. METAS'!$X$20,INT((ROW()-14)/2),0)))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80" t="str">
        <f ca="1">IF(ISBLANK(OFFSET('9. METAS'!$L$20,INT((ROW()-13)/2),0)),"",OFFSET('9. METAS'!$L$20,INT((ROW()-13)/2),0))</f>
        <v/>
      </c>
      <c r="I473" s="1004"/>
      <c r="J473" s="244">
        <f ca="1">IF(MOD(ROW()-13,2)=0,IF(ISBLANK(OFFSET('12. SEGUIMIENTO 2027'!$N$14,INT((ROW()-13)/2),0)),"",OFFSET('12. SEGUIMIENTO 2027'!$N$14,INT((ROW()-13)/2),0)),IF(ISBLANK(OFFSET('9. METAS'!$U$20,INT((ROW()-14)/2),0)),"",OFFSET('9. METAS'!$U$20,INT((ROW()-14)/2),0)))</f>
        <v>58</v>
      </c>
      <c r="K473" s="245">
        <f ca="1">IF(MOD(ROW()-13,2)=0,IF(ISBLANK(OFFSET('12. SEGUIMIENTO 2027'!$O$14,INT((ROW()-13)/2),0)),"",OFFSET('12. SEGUIMIENTO 2027'!$O$14,INT((ROW()-13)/2),0)),IF(ISBLANK(OFFSET('9. METAS'!$V$20,INT((ROW()-14)/2),0)),"",OFFSET('9. METAS'!$V$20,INT((ROW()-14)/2),0)))</f>
        <v>59</v>
      </c>
      <c r="L473" s="245">
        <f ca="1">IF(MOD(ROW()-13,2)=0,IF(ISBLANK(OFFSET('12. SEGUIMIENTO 2027'!$P$14,INT((ROW()-13)/2),0)),"",OFFSET('12. SEGUIMIENTO 2027'!$P$14,INT((ROW()-13)/2),0)),IF(ISBLANK(OFFSET('9. METAS'!$W$20,INT((ROW()-14)/2),0)),"",OFFSET('9. METAS'!$W$20,INT((ROW()-14)/2),0)))</f>
        <v>60</v>
      </c>
      <c r="M473" s="246">
        <f ca="1">IF(MOD(ROW()-13,2)=0,IF(ISBLANK(OFFSET('12. SEGUIMIENTO 2027'!$Q$14,INT((ROW()-13)/2),0)),"",OFFSET('12. SEGUIMIENTO 2027'!$Q$14,INT((ROW()-13)/2),0)),IF(ISBLANK(OFFSET('9. METAS'!$X$20,INT((ROW()-14)/2),0)),"",OFFSET('9. METAS'!$X$20,INT((ROW()-14)/2),0)))</f>
        <v>61</v>
      </c>
      <c r="N473" s="1006" t="str">
        <f ca="1">IFERROR(J473/J474,"ND")</f>
        <v>ND</v>
      </c>
      <c r="O473" s="1008" t="str">
        <f t="shared" ref="O473" ca="1" si="456">IFERROR(((J473+K473+L473)/H473),"ND")</f>
        <v>ND</v>
      </c>
      <c r="P473" s="1010"/>
    </row>
    <row r="474" spans="3:16" ht="15.75" thickBot="1">
      <c r="C474" s="1072"/>
      <c r="D474" s="1019"/>
      <c r="E474" s="1019"/>
      <c r="F474" s="1022"/>
      <c r="G474" s="1024"/>
      <c r="H474" s="1082"/>
      <c r="I474" s="1083"/>
      <c r="J474" s="250" t="str">
        <f ca="1">IF(MOD(ROW()-13,2)=0,IF(ISBLANK(OFFSET('12. SEGUIMIENTO 2027'!$N$14,INT((ROW()-13)/2),0)),"",OFFSET('12. SEGUIMIENTO 2027'!$N$14,INT((ROW()-13)/2),0)),IF(ISBLANK(OFFSET('9. METAS'!$U$20,INT((ROW()-14)/2),0)),"",OFFSET('9. METAS'!$U$20,INT((ROW()-14)/2),0)))</f>
        <v/>
      </c>
      <c r="K474" s="251" t="str">
        <f ca="1">IF(MOD(ROW()-13,2)=0,IF(ISBLANK(OFFSET('12. SEGUIMIENTO 2027'!$O$14,INT((ROW()-13)/2),0)),"",OFFSET('12. SEGUIMIENTO 2027'!$O$14,INT((ROW()-13)/2),0)),IF(ISBLANK(OFFSET('9. METAS'!$V$20,INT((ROW()-14)/2),0)),"",OFFSET('9. METAS'!$V$20,INT((ROW()-14)/2),0)))</f>
        <v/>
      </c>
      <c r="L474" s="251" t="str">
        <f ca="1">IF(MOD(ROW()-13,2)=0,IF(ISBLANK(OFFSET('12. SEGUIMIENTO 2027'!$P$14,INT((ROW()-13)/2),0)),"",OFFSET('12. SEGUIMIENTO 2027'!$P$14,INT((ROW()-13)/2),0)),IF(ISBLANK(OFFSET('9. METAS'!$W$20,INT((ROW()-14)/2),0)),"",OFFSET('9. METAS'!$W$20,INT((ROW()-14)/2),0)))</f>
        <v/>
      </c>
      <c r="M474" s="252" t="str">
        <f ca="1">IF(MOD(ROW()-13,2)=0,IF(ISBLANK(OFFSET('12. SEGUIMIENTO 2027'!$Q$14,INT((ROW()-13)/2),0)),"",OFFSET('12. SEGUIMIENTO 2027'!$Q$14,INT((ROW()-13)/2),0)),IF(ISBLANK(OFFSET('9. METAS'!$X$20,INT((ROW()-14)/2),0)),"",OFFSET('9. METAS'!$X$20,INT((ROW()-14)/2),0)))</f>
        <v/>
      </c>
      <c r="N474" s="1084"/>
      <c r="O474" s="1014"/>
      <c r="P474" s="1086"/>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3" width="12.625" style="37"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154</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77" t="s">
        <v>93</v>
      </c>
      <c r="G9" s="1078"/>
      <c r="H9" s="1078"/>
      <c r="I9" s="1078"/>
      <c r="J9" s="1078"/>
      <c r="K9" s="1078"/>
      <c r="L9" s="1078"/>
      <c r="M9" s="1078"/>
      <c r="N9" s="1078"/>
      <c r="O9" s="1078"/>
      <c r="P9" s="1079"/>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74" t="s">
        <v>371</v>
      </c>
    </row>
    <row r="11" spans="3:16" ht="42" customHeight="1" thickBot="1">
      <c r="C11" s="1055"/>
      <c r="D11" s="1049"/>
      <c r="E11" s="1049"/>
      <c r="F11" s="1049"/>
      <c r="G11" s="1049"/>
      <c r="H11" s="1049" t="s">
        <v>135</v>
      </c>
      <c r="I11" s="1049" t="s">
        <v>136</v>
      </c>
      <c r="J11" s="1049" t="s">
        <v>144</v>
      </c>
      <c r="K11" s="1049"/>
      <c r="L11" s="1049"/>
      <c r="M11" s="1049"/>
      <c r="N11" s="1049" t="s">
        <v>141</v>
      </c>
      <c r="O11" s="1049"/>
      <c r="P11" s="1075"/>
    </row>
    <row r="12" spans="3:16" ht="42" customHeight="1" thickBot="1">
      <c r="C12" s="1055"/>
      <c r="D12" s="1049"/>
      <c r="E12" s="1049"/>
      <c r="F12" s="1049"/>
      <c r="G12" s="1049"/>
      <c r="H12" s="1049"/>
      <c r="I12" s="1049"/>
      <c r="J12" s="235" t="s">
        <v>140</v>
      </c>
      <c r="K12" s="235" t="s">
        <v>137</v>
      </c>
      <c r="L12" s="235" t="s">
        <v>138</v>
      </c>
      <c r="M12" s="235" t="s">
        <v>139</v>
      </c>
      <c r="N12" s="235" t="s">
        <v>143</v>
      </c>
      <c r="O12" s="235" t="s">
        <v>104</v>
      </c>
      <c r="P12" s="1076"/>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81">
        <f ca="1">IF(ISBLANK(OFFSET('9. METAS'!$L$20,INT((ROW()-13)/2),0)),"",OFFSET('9. METAS'!$L$20,INT((ROW()-13)/2),0))</f>
        <v>28.6</v>
      </c>
      <c r="I13" s="1043" t="s">
        <v>147</v>
      </c>
      <c r="J13" s="241">
        <f ca="1">IF(MOD(ROW()-13,2)=0,IF(ISBLANK(OFFSET('12. SEGUIMIENTO 2027'!$N$14,INT((ROW()-13)/2),0)),"",OFFSET('12. SEGUIMIENTO 2027'!$N$14,INT((ROW()-13)/2),0)),IF(ISBLANK(OFFSET('9. METAS'!$U$20,INT((ROW()-14)/2),0)),"",OFFSET('9. METAS'!$U$20,INT((ROW()-14)/2),0)))</f>
        <v>9</v>
      </c>
      <c r="K13" s="242">
        <f ca="1">IF(MOD(ROW()-13,2)=0,IF(ISBLANK(OFFSET('12. SEGUIMIENTO 2027'!$O$14,INT((ROW()-13)/2),0)),"",OFFSET('12. SEGUIMIENTO 2027'!$O$14,INT((ROW()-13)/2),0)),IF(ISBLANK(OFFSET('9. METAS'!$V$20,INT((ROW()-14)/2),0)),"",OFFSET('9. METAS'!$V$20,INT((ROW()-14)/2),0)))</f>
        <v>8</v>
      </c>
      <c r="L13" s="242">
        <f ca="1">IF(MOD(ROW()-13,2)=0,IF(ISBLANK(OFFSET('12. SEGUIMIENTO 2027'!$P$14,INT((ROW()-13)/2),0)),"",OFFSET('12. SEGUIMIENTO 2027'!$P$14,INT((ROW()-13)/2),0)),IF(ISBLANK(OFFSET('9. METAS'!$W$20,INT((ROW()-14)/2),0)),"",OFFSET('9. METAS'!$W$20,INT((ROW()-14)/2),0)))</f>
        <v>7</v>
      </c>
      <c r="M13" s="243">
        <f ca="1">IF(MOD(ROW()-13,2)=0,IF(ISBLANK(OFFSET('12. SEGUIMIENTO 2027'!$Q$14,INT((ROW()-13)/2),0)),"",OFFSET('12. SEGUIMIENTO 2027'!$Q$14,INT((ROW()-13)/2),0)),IF(ISBLANK(OFFSET('9. METAS'!$X$20,INT((ROW()-14)/2),0)),"",OFFSET('9. METAS'!$X$20,INT((ROW()-14)/2),0)))</f>
        <v>6</v>
      </c>
      <c r="N13" s="1006">
        <f ca="1">IFERROR(J13/J14,"ND")</f>
        <v>1.2587412587412588</v>
      </c>
      <c r="O13" s="1008">
        <f ca="1">IFERROR(((J13+K13+L13+M13)/H13),"ND")</f>
        <v>1.048951048951049</v>
      </c>
      <c r="P13" s="1045"/>
    </row>
    <row r="14" spans="3:16">
      <c r="C14" s="1025"/>
      <c r="D14" s="1018"/>
      <c r="E14" s="1018"/>
      <c r="F14" s="1021"/>
      <c r="G14" s="1023"/>
      <c r="H14" s="1080"/>
      <c r="I14" s="1044"/>
      <c r="J14" s="244">
        <f ca="1">IF(MOD(ROW()-13,2)=0,IF(ISBLANK(OFFSET('12. SEGUIMIENTO 2027'!$N$14,INT((ROW()-13)/2),0)),"",OFFSET('12. SEGUIMIENTO 2027'!$N$14,INT((ROW()-13)/2),0)),IF(ISBLANK(OFFSET('9. METAS'!$U$20,INT((ROW()-14)/2),0)),"",OFFSET('9. METAS'!$U$20,INT((ROW()-14)/2),0)))</f>
        <v>7.15</v>
      </c>
      <c r="K14" s="245">
        <f ca="1">IF(MOD(ROW()-13,2)=0,IF(ISBLANK(OFFSET('12. SEGUIMIENTO 2027'!$O$14,INT((ROW()-13)/2),0)),"",OFFSET('12. SEGUIMIENTO 2027'!$O$14,INT((ROW()-13)/2),0)),IF(ISBLANK(OFFSET('9. METAS'!$V$20,INT((ROW()-14)/2),0)),"",OFFSET('9. METAS'!$V$20,INT((ROW()-14)/2),0)))</f>
        <v>7.15</v>
      </c>
      <c r="L14" s="245">
        <f ca="1">IF(MOD(ROW()-13,2)=0,IF(ISBLANK(OFFSET('12. SEGUIMIENTO 2027'!$P$14,INT((ROW()-13)/2),0)),"",OFFSET('12. SEGUIMIENTO 2027'!$P$14,INT((ROW()-13)/2),0)),IF(ISBLANK(OFFSET('9. METAS'!$W$20,INT((ROW()-14)/2),0)),"",OFFSET('9. METAS'!$W$20,INT((ROW()-14)/2),0)))</f>
        <v>7.15</v>
      </c>
      <c r="M14" s="246">
        <f ca="1">IF(MOD(ROW()-13,2)=0,IF(ISBLANK(OFFSET('12. SEGUIMIENTO 2027'!$Q$14,INT((ROW()-13)/2),0)),"",OFFSET('12. SEGUIMIENTO 2027'!$Q$14,INT((ROW()-13)/2),0)),IF(ISBLANK(OFFSET('9. METAS'!$X$20,INT((ROW()-14)/2),0)),"",OFFSET('9. METAS'!$X$20,INT((ROW()-14)/2),0)))</f>
        <v>7.15</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80">
        <f ca="1">IF(ISBLANK(OFFSET('9. METAS'!$L$20,INT((ROW()-13)/2),0)),"",OFFSET('9. METAS'!$L$20,INT((ROW()-13)/2),0))</f>
        <v>100</v>
      </c>
      <c r="I15" s="1004"/>
      <c r="J15" s="244" t="str">
        <f ca="1">IF(MOD(ROW()-13,2)=0,IF(ISBLANK(OFFSET('12. SEGUIMIENTO 2027'!$N$14,INT((ROW()-13)/2),0)),"",OFFSET('12. SEGUIMIENTO 2027'!$N$14,INT((ROW()-13)/2),0)),IF(ISBLANK(OFFSET('9. METAS'!$U$20,INT((ROW()-14)/2),0)),"",OFFSET('9. METAS'!$U$20,INT((ROW()-14)/2),0)))</f>
        <v/>
      </c>
      <c r="K15" s="245" t="str">
        <f ca="1">IF(MOD(ROW()-13,2)=0,IF(ISBLANK(OFFSET('12. SEGUIMIENTO 2027'!$O$14,INT((ROW()-13)/2),0)),"",OFFSET('12. SEGUIMIENTO 2027'!$O$14,INT((ROW()-13)/2),0)),IF(ISBLANK(OFFSET('9. METAS'!$V$20,INT((ROW()-14)/2),0)),"",OFFSET('9. METAS'!$V$20,INT((ROW()-14)/2),0)))</f>
        <v/>
      </c>
      <c r="L15" s="245" t="str">
        <f ca="1">IF(MOD(ROW()-13,2)=0,IF(ISBLANK(OFFSET('12. SEGUIMIENTO 2027'!$P$14,INT((ROW()-13)/2),0)),"",OFFSET('12. SEGUIMIENTO 2027'!$P$14,INT((ROW()-13)/2),0)),IF(ISBLANK(OFFSET('9. METAS'!$W$20,INT((ROW()-14)/2),0)),"",OFFSET('9. METAS'!$W$20,INT((ROW()-14)/2),0)))</f>
        <v/>
      </c>
      <c r="M15" s="246" t="str">
        <f ca="1">IF(MOD(ROW()-13,2)=0,IF(ISBLANK(OFFSET('12. SEGUIMIENTO 2027'!$Q$14,INT((ROW()-13)/2),0)),"",OFFSET('12. SEGUIMIENTO 2027'!$Q$14,INT((ROW()-13)/2),0)),IF(ISBLANK(OFFSET('9. METAS'!$X$20,INT((ROW()-14)/2),0)),"",OFFSET('9. METAS'!$X$20,INT((ROW()-14)/2),0)))</f>
        <v/>
      </c>
      <c r="N15" s="1006" t="str">
        <f ca="1">IFERROR(J15/J16,"ND")</f>
        <v>ND</v>
      </c>
      <c r="O15" s="1008" t="str">
        <f ca="1">IFERROR(((J15+K15+L15+M15)/H15),"ND")</f>
        <v>ND</v>
      </c>
      <c r="P15" s="1010"/>
    </row>
    <row r="16" spans="3:16">
      <c r="C16" s="1025"/>
      <c r="D16" s="1018"/>
      <c r="E16" s="1018"/>
      <c r="F16" s="1021"/>
      <c r="G16" s="1023"/>
      <c r="H16" s="1080"/>
      <c r="I16" s="1012"/>
      <c r="J16" s="244">
        <f ca="1">IF(MOD(ROW()-13,2)=0,IF(ISBLANK(OFFSET('12. SEGUIMIENTO 2027'!$N$14,INT((ROW()-13)/2),0)),"",OFFSET('12. SEGUIMIENTO 2027'!$N$14,INT((ROW()-13)/2),0)),IF(ISBLANK(OFFSET('9. METAS'!$U$20,INT((ROW()-14)/2),0)),"",OFFSET('9. METAS'!$U$20,INT((ROW()-14)/2),0)))</f>
        <v>25</v>
      </c>
      <c r="K16" s="245">
        <f ca="1">IF(MOD(ROW()-13,2)=0,IF(ISBLANK(OFFSET('12. SEGUIMIENTO 2027'!$O$14,INT((ROW()-13)/2),0)),"",OFFSET('12. SEGUIMIENTO 2027'!$O$14,INT((ROW()-13)/2),0)),IF(ISBLANK(OFFSET('9. METAS'!$V$20,INT((ROW()-14)/2),0)),"",OFFSET('9. METAS'!$V$20,INT((ROW()-14)/2),0)))</f>
        <v>25</v>
      </c>
      <c r="L16" s="245">
        <f ca="1">IF(MOD(ROW()-13,2)=0,IF(ISBLANK(OFFSET('12. SEGUIMIENTO 2027'!$P$14,INT((ROW()-13)/2),0)),"",OFFSET('12. SEGUIMIENTO 2027'!$P$14,INT((ROW()-13)/2),0)),IF(ISBLANK(OFFSET('9. METAS'!$W$20,INT((ROW()-14)/2),0)),"",OFFSET('9. METAS'!$W$20,INT((ROW()-14)/2),0)))</f>
        <v>25</v>
      </c>
      <c r="M16" s="246">
        <f ca="1">IF(MOD(ROW()-13,2)=0,IF(ISBLANK(OFFSET('12. SEGUIMIENTO 2027'!$Q$14,INT((ROW()-13)/2),0)),"",OFFSET('12. SEGUIMIENTO 2027'!$Q$14,INT((ROW()-13)/2),0)),IF(ISBLANK(OFFSET('9. METAS'!$X$20,INT((ROW()-14)/2),0)),"",OFFSET('9. METAS'!$X$20,INT((ROW()-14)/2),0)))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80">
        <f ca="1">IF(ISBLANK(OFFSET('9. METAS'!$L$20,INT((ROW()-13)/2),0)),"",OFFSET('9. METAS'!$L$20,INT((ROW()-13)/2),0))</f>
        <v>100</v>
      </c>
      <c r="I17" s="1004"/>
      <c r="J17" s="244" t="str">
        <f ca="1">IF(MOD(ROW()-13,2)=0,IF(ISBLANK(OFFSET('12. SEGUIMIENTO 2027'!$N$14,INT((ROW()-13)/2),0)),"",OFFSET('12. SEGUIMIENTO 2027'!$N$14,INT((ROW()-13)/2),0)),IF(ISBLANK(OFFSET('9. METAS'!$U$20,INT((ROW()-14)/2),0)),"",OFFSET('9. METAS'!$U$20,INT((ROW()-14)/2),0)))</f>
        <v/>
      </c>
      <c r="K17" s="245" t="str">
        <f ca="1">IF(MOD(ROW()-13,2)=0,IF(ISBLANK(OFFSET('12. SEGUIMIENTO 2027'!$O$14,INT((ROW()-13)/2),0)),"",OFFSET('12. SEGUIMIENTO 2027'!$O$14,INT((ROW()-13)/2),0)),IF(ISBLANK(OFFSET('9. METAS'!$V$20,INT((ROW()-14)/2),0)),"",OFFSET('9. METAS'!$V$20,INT((ROW()-14)/2),0)))</f>
        <v/>
      </c>
      <c r="L17" s="245" t="str">
        <f ca="1">IF(MOD(ROW()-13,2)=0,IF(ISBLANK(OFFSET('12. SEGUIMIENTO 2027'!$P$14,INT((ROW()-13)/2),0)),"",OFFSET('12. SEGUIMIENTO 2027'!$P$14,INT((ROW()-13)/2),0)),IF(ISBLANK(OFFSET('9. METAS'!$W$20,INT((ROW()-14)/2),0)),"",OFFSET('9. METAS'!$W$20,INT((ROW()-14)/2),0)))</f>
        <v/>
      </c>
      <c r="M17" s="246" t="str">
        <f ca="1">IF(MOD(ROW()-13,2)=0,IF(ISBLANK(OFFSET('12. SEGUIMIENTO 2027'!$Q$14,INT((ROW()-13)/2),0)),"",OFFSET('12. SEGUIMIENTO 2027'!$Q$14,INT((ROW()-13)/2),0)),IF(ISBLANK(OFFSET('9. METAS'!$X$20,INT((ROW()-14)/2),0)),"",OFFSET('9. METAS'!$X$20,INT((ROW()-14)/2),0)))</f>
        <v/>
      </c>
      <c r="N17" s="1006" t="str">
        <f t="shared" ref="N17" ca="1" si="0">IFERROR(J17/J18,"ND")</f>
        <v>ND</v>
      </c>
      <c r="O17" s="1008" t="str">
        <f t="shared" ref="O17" ca="1" si="1">IFERROR(((J17+K17+L17+M17)/H17),"ND")</f>
        <v>ND</v>
      </c>
      <c r="P17" s="1010"/>
    </row>
    <row r="18" spans="3:16">
      <c r="C18" s="1025"/>
      <c r="D18" s="1018"/>
      <c r="E18" s="1018"/>
      <c r="F18" s="1021"/>
      <c r="G18" s="1023"/>
      <c r="H18" s="1080"/>
      <c r="I18" s="1012"/>
      <c r="J18" s="244">
        <f ca="1">IF(MOD(ROW()-13,2)=0,IF(ISBLANK(OFFSET('12. SEGUIMIENTO 2027'!$N$14,INT((ROW()-13)/2),0)),"",OFFSET('12. SEGUIMIENTO 2027'!$N$14,INT((ROW()-13)/2),0)),IF(ISBLANK(OFFSET('9. METAS'!$U$20,INT((ROW()-14)/2),0)),"",OFFSET('9. METAS'!$U$20,INT((ROW()-14)/2),0)))</f>
        <v>25</v>
      </c>
      <c r="K18" s="245">
        <f ca="1">IF(MOD(ROW()-13,2)=0,IF(ISBLANK(OFFSET('12. SEGUIMIENTO 2027'!$O$14,INT((ROW()-13)/2),0)),"",OFFSET('12. SEGUIMIENTO 2027'!$O$14,INT((ROW()-13)/2),0)),IF(ISBLANK(OFFSET('9. METAS'!$V$20,INT((ROW()-14)/2),0)),"",OFFSET('9. METAS'!$V$20,INT((ROW()-14)/2),0)))</f>
        <v>25</v>
      </c>
      <c r="L18" s="245">
        <f ca="1">IF(MOD(ROW()-13,2)=0,IF(ISBLANK(OFFSET('12. SEGUIMIENTO 2027'!$P$14,INT((ROW()-13)/2),0)),"",OFFSET('12. SEGUIMIENTO 2027'!$P$14,INT((ROW()-13)/2),0)),IF(ISBLANK(OFFSET('9. METAS'!$W$20,INT((ROW()-14)/2),0)),"",OFFSET('9. METAS'!$W$20,INT((ROW()-14)/2),0)))</f>
        <v>25</v>
      </c>
      <c r="M18" s="246">
        <f ca="1">IF(MOD(ROW()-13,2)=0,IF(ISBLANK(OFFSET('12. SEGUIMIENTO 2027'!$Q$14,INT((ROW()-13)/2),0)),"",OFFSET('12. SEGUIMIENTO 2027'!$Q$14,INT((ROW()-13)/2),0)),IF(ISBLANK(OFFSET('9. METAS'!$X$20,INT((ROW()-14)/2),0)),"",OFFSET('9. METAS'!$X$20,INT((ROW()-14)/2),0)))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80">
        <f ca="1">IF(ISBLANK(OFFSET('9. METAS'!$L$20,INT((ROW()-13)/2),0)),"",OFFSET('9. METAS'!$L$20,INT((ROW()-13)/2),0))</f>
        <v>24</v>
      </c>
      <c r="I19" s="1004"/>
      <c r="J19" s="244" t="str">
        <f ca="1">IF(MOD(ROW()-13,2)=0,IF(ISBLANK(OFFSET('12. SEGUIMIENTO 2027'!$N$14,INT((ROW()-13)/2),0)),"",OFFSET('12. SEGUIMIENTO 2027'!$N$14,INT((ROW()-13)/2),0)),IF(ISBLANK(OFFSET('9. METAS'!$U$20,INT((ROW()-14)/2),0)),"",OFFSET('9. METAS'!$U$20,INT((ROW()-14)/2),0)))</f>
        <v/>
      </c>
      <c r="K19" s="245" t="str">
        <f ca="1">IF(MOD(ROW()-13,2)=0,IF(ISBLANK(OFFSET('12. SEGUIMIENTO 2027'!$O$14,INT((ROW()-13)/2),0)),"",OFFSET('12. SEGUIMIENTO 2027'!$O$14,INT((ROW()-13)/2),0)),IF(ISBLANK(OFFSET('9. METAS'!$V$20,INT((ROW()-14)/2),0)),"",OFFSET('9. METAS'!$V$20,INT((ROW()-14)/2),0)))</f>
        <v/>
      </c>
      <c r="L19" s="245" t="str">
        <f ca="1">IF(MOD(ROW()-13,2)=0,IF(ISBLANK(OFFSET('12. SEGUIMIENTO 2027'!$P$14,INT((ROW()-13)/2),0)),"",OFFSET('12. SEGUIMIENTO 2027'!$P$14,INT((ROW()-13)/2),0)),IF(ISBLANK(OFFSET('9. METAS'!$W$20,INT((ROW()-14)/2),0)),"",OFFSET('9. METAS'!$W$20,INT((ROW()-14)/2),0)))</f>
        <v/>
      </c>
      <c r="M19" s="246" t="str">
        <f ca="1">IF(MOD(ROW()-13,2)=0,IF(ISBLANK(OFFSET('12. SEGUIMIENTO 2027'!$Q$14,INT((ROW()-13)/2),0)),"",OFFSET('12. SEGUIMIENTO 2027'!$Q$14,INT((ROW()-13)/2),0)),IF(ISBLANK(OFFSET('9. METAS'!$X$20,INT((ROW()-14)/2),0)),"",OFFSET('9. METAS'!$X$20,INT((ROW()-14)/2),0)))</f>
        <v/>
      </c>
      <c r="N19" s="1006" t="str">
        <f t="shared" ref="N19" ca="1" si="2">IFERROR(J19/J20,"ND")</f>
        <v>ND</v>
      </c>
      <c r="O19" s="1008" t="str">
        <f t="shared" ref="O19" ca="1" si="3">IFERROR(((J19+K19+L19+M19)/H19),"ND")</f>
        <v>ND</v>
      </c>
      <c r="P19" s="1010"/>
    </row>
    <row r="20" spans="3:16">
      <c r="C20" s="1025"/>
      <c r="D20" s="1018"/>
      <c r="E20" s="1018"/>
      <c r="F20" s="1021"/>
      <c r="G20" s="1023"/>
      <c r="H20" s="1080"/>
      <c r="I20" s="1012"/>
      <c r="J20" s="244">
        <f ca="1">IF(MOD(ROW()-13,2)=0,IF(ISBLANK(OFFSET('12. SEGUIMIENTO 2027'!$N$14,INT((ROW()-13)/2),0)),"",OFFSET('12. SEGUIMIENTO 2027'!$N$14,INT((ROW()-13)/2),0)),IF(ISBLANK(OFFSET('9. METAS'!$U$20,INT((ROW()-14)/2),0)),"",OFFSET('9. METAS'!$U$20,INT((ROW()-14)/2),0)))</f>
        <v>6</v>
      </c>
      <c r="K20" s="245">
        <f ca="1">IF(MOD(ROW()-13,2)=0,IF(ISBLANK(OFFSET('12. SEGUIMIENTO 2027'!$O$14,INT((ROW()-13)/2),0)),"",OFFSET('12. SEGUIMIENTO 2027'!$O$14,INT((ROW()-13)/2),0)),IF(ISBLANK(OFFSET('9. METAS'!$V$20,INT((ROW()-14)/2),0)),"",OFFSET('9. METAS'!$V$20,INT((ROW()-14)/2),0)))</f>
        <v>6</v>
      </c>
      <c r="L20" s="245">
        <f ca="1">IF(MOD(ROW()-13,2)=0,IF(ISBLANK(OFFSET('12. SEGUIMIENTO 2027'!$P$14,INT((ROW()-13)/2),0)),"",OFFSET('12. SEGUIMIENTO 2027'!$P$14,INT((ROW()-13)/2),0)),IF(ISBLANK(OFFSET('9. METAS'!$W$20,INT((ROW()-14)/2),0)),"",OFFSET('9. METAS'!$W$20,INT((ROW()-14)/2),0)))</f>
        <v>6</v>
      </c>
      <c r="M20" s="246">
        <f ca="1">IF(MOD(ROW()-13,2)=0,IF(ISBLANK(OFFSET('12. SEGUIMIENTO 2027'!$Q$14,INT((ROW()-13)/2),0)),"",OFFSET('12. SEGUIMIENTO 2027'!$Q$14,INT((ROW()-13)/2),0)),IF(ISBLANK(OFFSET('9. METAS'!$X$20,INT((ROW()-14)/2),0)),"",OFFSET('9. METAS'!$X$20,INT((ROW()-14)/2),0)))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80" t="str">
        <f ca="1">IF(ISBLANK(OFFSET('9. METAS'!$L$20,INT((ROW()-13)/2),0)),"",OFFSET('9. METAS'!$L$20,INT((ROW()-13)/2),0))</f>
        <v/>
      </c>
      <c r="I21" s="1004"/>
      <c r="J21" s="244" t="str">
        <f ca="1">IF(MOD(ROW()-13,2)=0,IF(ISBLANK(OFFSET('12. SEGUIMIENTO 2027'!$N$14,INT((ROW()-13)/2),0)),"",OFFSET('12. SEGUIMIENTO 2027'!$N$14,INT((ROW()-13)/2),0)),IF(ISBLANK(OFFSET('9. METAS'!$U$20,INT((ROW()-14)/2),0)),"",OFFSET('9. METAS'!$U$20,INT((ROW()-14)/2),0)))</f>
        <v/>
      </c>
      <c r="K21" s="245" t="str">
        <f ca="1">IF(MOD(ROW()-13,2)=0,IF(ISBLANK(OFFSET('12. SEGUIMIENTO 2027'!$O$14,INT((ROW()-13)/2),0)),"",OFFSET('12. SEGUIMIENTO 2027'!$O$14,INT((ROW()-13)/2),0)),IF(ISBLANK(OFFSET('9. METAS'!$V$20,INT((ROW()-14)/2),0)),"",OFFSET('9. METAS'!$V$20,INT((ROW()-14)/2),0)))</f>
        <v/>
      </c>
      <c r="L21" s="245" t="str">
        <f ca="1">IF(MOD(ROW()-13,2)=0,IF(ISBLANK(OFFSET('12. SEGUIMIENTO 2027'!$P$14,INT((ROW()-13)/2),0)),"",OFFSET('12. SEGUIMIENTO 2027'!$P$14,INT((ROW()-13)/2),0)),IF(ISBLANK(OFFSET('9. METAS'!$W$20,INT((ROW()-14)/2),0)),"",OFFSET('9. METAS'!$W$20,INT((ROW()-14)/2),0)))</f>
        <v/>
      </c>
      <c r="M21" s="246" t="str">
        <f ca="1">IF(MOD(ROW()-13,2)=0,IF(ISBLANK(OFFSET('12. SEGUIMIENTO 2027'!$Q$14,INT((ROW()-13)/2),0)),"",OFFSET('12. SEGUIMIENTO 2027'!$Q$14,INT((ROW()-13)/2),0)),IF(ISBLANK(OFFSET('9. METAS'!$X$20,INT((ROW()-14)/2),0)),"",OFFSET('9. METAS'!$X$20,INT((ROW()-14)/2),0)))</f>
        <v/>
      </c>
      <c r="N21" s="1006" t="str">
        <f t="shared" ref="N21" ca="1" si="4">IFERROR(J21/J22,"ND")</f>
        <v>ND</v>
      </c>
      <c r="O21" s="1008" t="str">
        <f t="shared" ref="O21" ca="1" si="5">IFERROR(((J21+K21+L21+M21)/H21),"ND")</f>
        <v>ND</v>
      </c>
      <c r="P21" s="1010"/>
    </row>
    <row r="22" spans="3:16">
      <c r="C22" s="1025"/>
      <c r="D22" s="1018"/>
      <c r="E22" s="1018"/>
      <c r="F22" s="1021"/>
      <c r="G22" s="1023"/>
      <c r="H22" s="1080"/>
      <c r="I22" s="1012"/>
      <c r="J22" s="244" t="str">
        <f ca="1">IF(MOD(ROW()-13,2)=0,IF(ISBLANK(OFFSET('12. SEGUIMIENTO 2027'!$N$14,INT((ROW()-13)/2),0)),"",OFFSET('12. SEGUIMIENTO 2027'!$N$14,INT((ROW()-13)/2),0)),IF(ISBLANK(OFFSET('9. METAS'!$U$20,INT((ROW()-14)/2),0)),"",OFFSET('9. METAS'!$U$20,INT((ROW()-14)/2),0)))</f>
        <v/>
      </c>
      <c r="K22" s="245" t="str">
        <f ca="1">IF(MOD(ROW()-13,2)=0,IF(ISBLANK(OFFSET('12. SEGUIMIENTO 2027'!$O$14,INT((ROW()-13)/2),0)),"",OFFSET('12. SEGUIMIENTO 2027'!$O$14,INT((ROW()-13)/2),0)),IF(ISBLANK(OFFSET('9. METAS'!$V$20,INT((ROW()-14)/2),0)),"",OFFSET('9. METAS'!$V$20,INT((ROW()-14)/2),0)))</f>
        <v/>
      </c>
      <c r="L22" s="245" t="str">
        <f ca="1">IF(MOD(ROW()-13,2)=0,IF(ISBLANK(OFFSET('12. SEGUIMIENTO 2027'!$P$14,INT((ROW()-13)/2),0)),"",OFFSET('12. SEGUIMIENTO 2027'!$P$14,INT((ROW()-13)/2),0)),IF(ISBLANK(OFFSET('9. METAS'!$W$20,INT((ROW()-14)/2),0)),"",OFFSET('9. METAS'!$W$20,INT((ROW()-14)/2),0)))</f>
        <v/>
      </c>
      <c r="M22" s="246" t="str">
        <f ca="1">IF(MOD(ROW()-13,2)=0,IF(ISBLANK(OFFSET('12. SEGUIMIENTO 2027'!$Q$14,INT((ROW()-13)/2),0)),"",OFFSET('12. SEGUIMIENTO 2027'!$Q$14,INT((ROW()-13)/2),0)),IF(ISBLANK(OFFSET('9. METAS'!$X$20,INT((ROW()-14)/2),0)),"",OFFSET('9. METAS'!$X$20,INT((ROW()-14)/2),0)))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80" t="str">
        <f ca="1">IF(ISBLANK(OFFSET('9. METAS'!$L$20,INT((ROW()-13)/2),0)),"",OFFSET('9. METAS'!$L$20,INT((ROW()-13)/2),0))</f>
        <v/>
      </c>
      <c r="I23" s="1004"/>
      <c r="J23" s="244" t="str">
        <f ca="1">IF(MOD(ROW()-13,2)=0,IF(ISBLANK(OFFSET('12. SEGUIMIENTO 2027'!$N$14,INT((ROW()-13)/2),0)),"",OFFSET('12. SEGUIMIENTO 2027'!$N$14,INT((ROW()-13)/2),0)),IF(ISBLANK(OFFSET('9. METAS'!$U$20,INT((ROW()-14)/2),0)),"",OFFSET('9. METAS'!$U$20,INT((ROW()-14)/2),0)))</f>
        <v/>
      </c>
      <c r="K23" s="245" t="str">
        <f ca="1">IF(MOD(ROW()-13,2)=0,IF(ISBLANK(OFFSET('12. SEGUIMIENTO 2027'!$O$14,INT((ROW()-13)/2),0)),"",OFFSET('12. SEGUIMIENTO 2027'!$O$14,INT((ROW()-13)/2),0)),IF(ISBLANK(OFFSET('9. METAS'!$V$20,INT((ROW()-14)/2),0)),"",OFFSET('9. METAS'!$V$20,INT((ROW()-14)/2),0)))</f>
        <v/>
      </c>
      <c r="L23" s="245" t="str">
        <f ca="1">IF(MOD(ROW()-13,2)=0,IF(ISBLANK(OFFSET('12. SEGUIMIENTO 2027'!$P$14,INT((ROW()-13)/2),0)),"",OFFSET('12. SEGUIMIENTO 2027'!$P$14,INT((ROW()-13)/2),0)),IF(ISBLANK(OFFSET('9. METAS'!$W$20,INT((ROW()-14)/2),0)),"",OFFSET('9. METAS'!$W$20,INT((ROW()-14)/2),0)))</f>
        <v/>
      </c>
      <c r="M23" s="246" t="str">
        <f ca="1">IF(MOD(ROW()-13,2)=0,IF(ISBLANK(OFFSET('12. SEGUIMIENTO 2027'!$Q$14,INT((ROW()-13)/2),0)),"",OFFSET('12. SEGUIMIENTO 2027'!$Q$14,INT((ROW()-13)/2),0)),IF(ISBLANK(OFFSET('9. METAS'!$X$20,INT((ROW()-14)/2),0)),"",OFFSET('9. METAS'!$X$20,INT((ROW()-14)/2),0)))</f>
        <v/>
      </c>
      <c r="N23" s="1006" t="str">
        <f t="shared" ref="N23" ca="1" si="6">IFERROR(J23/J24,"ND")</f>
        <v>ND</v>
      </c>
      <c r="O23" s="1008" t="str">
        <f t="shared" ref="O23" ca="1" si="7">IFERROR(((J23+K23+L23+M23)/H23),"ND")</f>
        <v>ND</v>
      </c>
      <c r="P23" s="1010"/>
    </row>
    <row r="24" spans="3:16">
      <c r="C24" s="1025"/>
      <c r="D24" s="1018"/>
      <c r="E24" s="1018"/>
      <c r="F24" s="1021"/>
      <c r="G24" s="1023"/>
      <c r="H24" s="1080"/>
      <c r="I24" s="1012"/>
      <c r="J24" s="244" t="str">
        <f ca="1">IF(MOD(ROW()-13,2)=0,IF(ISBLANK(OFFSET('12. SEGUIMIENTO 2027'!$N$14,INT((ROW()-13)/2),0)),"",OFFSET('12. SEGUIMIENTO 2027'!$N$14,INT((ROW()-13)/2),0)),IF(ISBLANK(OFFSET('9. METAS'!$U$20,INT((ROW()-14)/2),0)),"",OFFSET('9. METAS'!$U$20,INT((ROW()-14)/2),0)))</f>
        <v/>
      </c>
      <c r="K24" s="245" t="str">
        <f ca="1">IF(MOD(ROW()-13,2)=0,IF(ISBLANK(OFFSET('12. SEGUIMIENTO 2027'!$O$14,INT((ROW()-13)/2),0)),"",OFFSET('12. SEGUIMIENTO 2027'!$O$14,INT((ROW()-13)/2),0)),IF(ISBLANK(OFFSET('9. METAS'!$V$20,INT((ROW()-14)/2),0)),"",OFFSET('9. METAS'!$V$20,INT((ROW()-14)/2),0)))</f>
        <v/>
      </c>
      <c r="L24" s="245" t="str">
        <f ca="1">IF(MOD(ROW()-13,2)=0,IF(ISBLANK(OFFSET('12. SEGUIMIENTO 2027'!$P$14,INT((ROW()-13)/2),0)),"",OFFSET('12. SEGUIMIENTO 2027'!$P$14,INT((ROW()-13)/2),0)),IF(ISBLANK(OFFSET('9. METAS'!$W$20,INT((ROW()-14)/2),0)),"",OFFSET('9. METAS'!$W$20,INT((ROW()-14)/2),0)))</f>
        <v/>
      </c>
      <c r="M24" s="246" t="str">
        <f ca="1">IF(MOD(ROW()-13,2)=0,IF(ISBLANK(OFFSET('12. SEGUIMIENTO 2027'!$Q$14,INT((ROW()-13)/2),0)),"",OFFSET('12. SEGUIMIENTO 2027'!$Q$14,INT((ROW()-13)/2),0)),IF(ISBLANK(OFFSET('9. METAS'!$X$20,INT((ROW()-14)/2),0)),"",OFFSET('9. METAS'!$X$20,INT((ROW()-14)/2),0)))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80" t="str">
        <f ca="1">IF(ISBLANK(OFFSET('9. METAS'!$L$20,INT((ROW()-13)/2),0)),"",OFFSET('9. METAS'!$L$20,INT((ROW()-13)/2),0))</f>
        <v/>
      </c>
      <c r="I25" s="1004"/>
      <c r="J25" s="244" t="str">
        <f ca="1">IF(MOD(ROW()-13,2)=0,IF(ISBLANK(OFFSET('12. SEGUIMIENTO 2027'!$N$14,INT((ROW()-13)/2),0)),"",OFFSET('12. SEGUIMIENTO 2027'!$N$14,INT((ROW()-13)/2),0)),IF(ISBLANK(OFFSET('9. METAS'!$U$20,INT((ROW()-14)/2),0)),"",OFFSET('9. METAS'!$U$20,INT((ROW()-14)/2),0)))</f>
        <v/>
      </c>
      <c r="K25" s="245" t="str">
        <f ca="1">IF(MOD(ROW()-13,2)=0,IF(ISBLANK(OFFSET('12. SEGUIMIENTO 2027'!$O$14,INT((ROW()-13)/2),0)),"",OFFSET('12. SEGUIMIENTO 2027'!$O$14,INT((ROW()-13)/2),0)),IF(ISBLANK(OFFSET('9. METAS'!$V$20,INT((ROW()-14)/2),0)),"",OFFSET('9. METAS'!$V$20,INT((ROW()-14)/2),0)))</f>
        <v/>
      </c>
      <c r="L25" s="245" t="str">
        <f ca="1">IF(MOD(ROW()-13,2)=0,IF(ISBLANK(OFFSET('12. SEGUIMIENTO 2027'!$P$14,INT((ROW()-13)/2),0)),"",OFFSET('12. SEGUIMIENTO 2027'!$P$14,INT((ROW()-13)/2),0)),IF(ISBLANK(OFFSET('9. METAS'!$W$20,INT((ROW()-14)/2),0)),"",OFFSET('9. METAS'!$W$20,INT((ROW()-14)/2),0)))</f>
        <v/>
      </c>
      <c r="M25" s="246" t="str">
        <f ca="1">IF(MOD(ROW()-13,2)=0,IF(ISBLANK(OFFSET('12. SEGUIMIENTO 2027'!$Q$14,INT((ROW()-13)/2),0)),"",OFFSET('12. SEGUIMIENTO 2027'!$Q$14,INT((ROW()-13)/2),0)),IF(ISBLANK(OFFSET('9. METAS'!$X$20,INT((ROW()-14)/2),0)),"",OFFSET('9. METAS'!$X$20,INT((ROW()-14)/2),0)))</f>
        <v/>
      </c>
      <c r="N25" s="1006" t="str">
        <f t="shared" ref="N25" ca="1" si="8">IFERROR(J25/J26,"ND")</f>
        <v>ND</v>
      </c>
      <c r="O25" s="1008" t="str">
        <f t="shared" ref="O25" ca="1" si="9">IFERROR(((J25+K25+L25+M25)/H25),"ND")</f>
        <v>ND</v>
      </c>
      <c r="P25" s="1010"/>
    </row>
    <row r="26" spans="3:16">
      <c r="C26" s="1025"/>
      <c r="D26" s="1018"/>
      <c r="E26" s="1018"/>
      <c r="F26" s="1021"/>
      <c r="G26" s="1023"/>
      <c r="H26" s="1080"/>
      <c r="I26" s="1012"/>
      <c r="J26" s="244" t="str">
        <f ca="1">IF(MOD(ROW()-13,2)=0,IF(ISBLANK(OFFSET('12. SEGUIMIENTO 2027'!$N$14,INT((ROW()-13)/2),0)),"",OFFSET('12. SEGUIMIENTO 2027'!$N$14,INT((ROW()-13)/2),0)),IF(ISBLANK(OFFSET('9. METAS'!$U$20,INT((ROW()-14)/2),0)),"",OFFSET('9. METAS'!$U$20,INT((ROW()-14)/2),0)))</f>
        <v/>
      </c>
      <c r="K26" s="245" t="str">
        <f ca="1">IF(MOD(ROW()-13,2)=0,IF(ISBLANK(OFFSET('12. SEGUIMIENTO 2027'!$O$14,INT((ROW()-13)/2),0)),"",OFFSET('12. SEGUIMIENTO 2027'!$O$14,INT((ROW()-13)/2),0)),IF(ISBLANK(OFFSET('9. METAS'!$V$20,INT((ROW()-14)/2),0)),"",OFFSET('9. METAS'!$V$20,INT((ROW()-14)/2),0)))</f>
        <v/>
      </c>
      <c r="L26" s="245" t="str">
        <f ca="1">IF(MOD(ROW()-13,2)=0,IF(ISBLANK(OFFSET('12. SEGUIMIENTO 2027'!$P$14,INT((ROW()-13)/2),0)),"",OFFSET('12. SEGUIMIENTO 2027'!$P$14,INT((ROW()-13)/2),0)),IF(ISBLANK(OFFSET('9. METAS'!$W$20,INT((ROW()-14)/2),0)),"",OFFSET('9. METAS'!$W$20,INT((ROW()-14)/2),0)))</f>
        <v/>
      </c>
      <c r="M26" s="246" t="str">
        <f ca="1">IF(MOD(ROW()-13,2)=0,IF(ISBLANK(OFFSET('12. SEGUIMIENTO 2027'!$Q$14,INT((ROW()-13)/2),0)),"",OFFSET('12. SEGUIMIENTO 2027'!$Q$14,INT((ROW()-13)/2),0)),IF(ISBLANK(OFFSET('9. METAS'!$X$20,INT((ROW()-14)/2),0)),"",OFFSET('9. METAS'!$X$20,INT((ROW()-14)/2),0)))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80" t="str">
        <f ca="1">IF(ISBLANK(OFFSET('9. METAS'!$L$20,INT((ROW()-13)/2),0)),"",OFFSET('9. METAS'!$L$20,INT((ROW()-13)/2),0))</f>
        <v/>
      </c>
      <c r="I27" s="1004"/>
      <c r="J27" s="244" t="str">
        <f ca="1">IF(MOD(ROW()-13,2)=0,IF(ISBLANK(OFFSET('12. SEGUIMIENTO 2027'!$N$14,INT((ROW()-13)/2),0)),"",OFFSET('12. SEGUIMIENTO 2027'!$N$14,INT((ROW()-13)/2),0)),IF(ISBLANK(OFFSET('9. METAS'!$U$20,INT((ROW()-14)/2),0)),"",OFFSET('9. METAS'!$U$20,INT((ROW()-14)/2),0)))</f>
        <v/>
      </c>
      <c r="K27" s="245" t="str">
        <f ca="1">IF(MOD(ROW()-13,2)=0,IF(ISBLANK(OFFSET('12. SEGUIMIENTO 2027'!$O$14,INT((ROW()-13)/2),0)),"",OFFSET('12. SEGUIMIENTO 2027'!$O$14,INT((ROW()-13)/2),0)),IF(ISBLANK(OFFSET('9. METAS'!$V$20,INT((ROW()-14)/2),0)),"",OFFSET('9. METAS'!$V$20,INT((ROW()-14)/2),0)))</f>
        <v/>
      </c>
      <c r="L27" s="245" t="str">
        <f ca="1">IF(MOD(ROW()-13,2)=0,IF(ISBLANK(OFFSET('12. SEGUIMIENTO 2027'!$P$14,INT((ROW()-13)/2),0)),"",OFFSET('12. SEGUIMIENTO 2027'!$P$14,INT((ROW()-13)/2),0)),IF(ISBLANK(OFFSET('9. METAS'!$W$20,INT((ROW()-14)/2),0)),"",OFFSET('9. METAS'!$W$20,INT((ROW()-14)/2),0)))</f>
        <v/>
      </c>
      <c r="M27" s="246" t="str">
        <f ca="1">IF(MOD(ROW()-13,2)=0,IF(ISBLANK(OFFSET('12. SEGUIMIENTO 2027'!$Q$14,INT((ROW()-13)/2),0)),"",OFFSET('12. SEGUIMIENTO 2027'!$Q$14,INT((ROW()-13)/2),0)),IF(ISBLANK(OFFSET('9. METAS'!$X$20,INT((ROW()-14)/2),0)),"",OFFSET('9. METAS'!$X$20,INT((ROW()-14)/2),0)))</f>
        <v/>
      </c>
      <c r="N27" s="1006" t="str">
        <f t="shared" ref="N27" ca="1" si="10">IFERROR(J27/J28,"ND")</f>
        <v>ND</v>
      </c>
      <c r="O27" s="1008" t="str">
        <f t="shared" ref="O27" ca="1" si="11">IFERROR(((J27+K27+L27+M27)/H27),"ND")</f>
        <v>ND</v>
      </c>
      <c r="P27" s="1010"/>
    </row>
    <row r="28" spans="3:16">
      <c r="C28" s="1025"/>
      <c r="D28" s="1018"/>
      <c r="E28" s="1018"/>
      <c r="F28" s="1021"/>
      <c r="G28" s="1023"/>
      <c r="H28" s="1080"/>
      <c r="I28" s="1012"/>
      <c r="J28" s="244" t="str">
        <f ca="1">IF(MOD(ROW()-13,2)=0,IF(ISBLANK(OFFSET('12. SEGUIMIENTO 2027'!$N$14,INT((ROW()-13)/2),0)),"",OFFSET('12. SEGUIMIENTO 2027'!$N$14,INT((ROW()-13)/2),0)),IF(ISBLANK(OFFSET('9. METAS'!$U$20,INT((ROW()-14)/2),0)),"",OFFSET('9. METAS'!$U$20,INT((ROW()-14)/2),0)))</f>
        <v/>
      </c>
      <c r="K28" s="245" t="str">
        <f ca="1">IF(MOD(ROW()-13,2)=0,IF(ISBLANK(OFFSET('12. SEGUIMIENTO 2027'!$O$14,INT((ROW()-13)/2),0)),"",OFFSET('12. SEGUIMIENTO 2027'!$O$14,INT((ROW()-13)/2),0)),IF(ISBLANK(OFFSET('9. METAS'!$V$20,INT((ROW()-14)/2),0)),"",OFFSET('9. METAS'!$V$20,INT((ROW()-14)/2),0)))</f>
        <v/>
      </c>
      <c r="L28" s="245" t="str">
        <f ca="1">IF(MOD(ROW()-13,2)=0,IF(ISBLANK(OFFSET('12. SEGUIMIENTO 2027'!$P$14,INT((ROW()-13)/2),0)),"",OFFSET('12. SEGUIMIENTO 2027'!$P$14,INT((ROW()-13)/2),0)),IF(ISBLANK(OFFSET('9. METAS'!$W$20,INT((ROW()-14)/2),0)),"",OFFSET('9. METAS'!$W$20,INT((ROW()-14)/2),0)))</f>
        <v/>
      </c>
      <c r="M28" s="246" t="str">
        <f ca="1">IF(MOD(ROW()-13,2)=0,IF(ISBLANK(OFFSET('12. SEGUIMIENTO 2027'!$Q$14,INT((ROW()-13)/2),0)),"",OFFSET('12. SEGUIMIENTO 2027'!$Q$14,INT((ROW()-13)/2),0)),IF(ISBLANK(OFFSET('9. METAS'!$X$20,INT((ROW()-14)/2),0)),"",OFFSET('9. METAS'!$X$20,INT((ROW()-14)/2),0)))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80">
        <f ca="1">IF(ISBLANK(OFFSET('9. METAS'!$L$20,INT((ROW()-13)/2),0)),"",OFFSET('9. METAS'!$L$20,INT((ROW()-13)/2),0))</f>
        <v>100</v>
      </c>
      <c r="I29" s="1004"/>
      <c r="J29" s="244" t="str">
        <f ca="1">IF(MOD(ROW()-13,2)=0,IF(ISBLANK(OFFSET('12. SEGUIMIENTO 2027'!$N$14,INT((ROW()-13)/2),0)),"",OFFSET('12. SEGUIMIENTO 2027'!$N$14,INT((ROW()-13)/2),0)),IF(ISBLANK(OFFSET('9. METAS'!$U$20,INT((ROW()-14)/2),0)),"",OFFSET('9. METAS'!$U$20,INT((ROW()-14)/2),0)))</f>
        <v/>
      </c>
      <c r="K29" s="245" t="str">
        <f ca="1">IF(MOD(ROW()-13,2)=0,IF(ISBLANK(OFFSET('12. SEGUIMIENTO 2027'!$O$14,INT((ROW()-13)/2),0)),"",OFFSET('12. SEGUIMIENTO 2027'!$O$14,INT((ROW()-13)/2),0)),IF(ISBLANK(OFFSET('9. METAS'!$V$20,INT((ROW()-14)/2),0)),"",OFFSET('9. METAS'!$V$20,INT((ROW()-14)/2),0)))</f>
        <v/>
      </c>
      <c r="L29" s="245" t="str">
        <f ca="1">IF(MOD(ROW()-13,2)=0,IF(ISBLANK(OFFSET('12. SEGUIMIENTO 2027'!$P$14,INT((ROW()-13)/2),0)),"",OFFSET('12. SEGUIMIENTO 2027'!$P$14,INT((ROW()-13)/2),0)),IF(ISBLANK(OFFSET('9. METAS'!$W$20,INT((ROW()-14)/2),0)),"",OFFSET('9. METAS'!$W$20,INT((ROW()-14)/2),0)))</f>
        <v/>
      </c>
      <c r="M29" s="246" t="str">
        <f ca="1">IF(MOD(ROW()-13,2)=0,IF(ISBLANK(OFFSET('12. SEGUIMIENTO 2027'!$Q$14,INT((ROW()-13)/2),0)),"",OFFSET('12. SEGUIMIENTO 2027'!$Q$14,INT((ROW()-13)/2),0)),IF(ISBLANK(OFFSET('9. METAS'!$X$20,INT((ROW()-14)/2),0)),"",OFFSET('9. METAS'!$X$20,INT((ROW()-14)/2),0)))</f>
        <v/>
      </c>
      <c r="N29" s="1006" t="str">
        <f t="shared" ref="N29" ca="1" si="12">IFERROR(J29/J30,"ND")</f>
        <v>ND</v>
      </c>
      <c r="O29" s="1008" t="str">
        <f t="shared" ref="O29" ca="1" si="13">IFERROR(((J29+K29+L29+M29)/H29),"ND")</f>
        <v>ND</v>
      </c>
      <c r="P29" s="1010"/>
    </row>
    <row r="30" spans="3:16">
      <c r="C30" s="1025"/>
      <c r="D30" s="1018"/>
      <c r="E30" s="1018"/>
      <c r="F30" s="1021"/>
      <c r="G30" s="1023"/>
      <c r="H30" s="1080"/>
      <c r="I30" s="1012"/>
      <c r="J30" s="244">
        <f ca="1">IF(MOD(ROW()-13,2)=0,IF(ISBLANK(OFFSET('12. SEGUIMIENTO 2027'!$N$14,INT((ROW()-13)/2),0)),"",OFFSET('12. SEGUIMIENTO 2027'!$N$14,INT((ROW()-13)/2),0)),IF(ISBLANK(OFFSET('9. METAS'!$U$20,INT((ROW()-14)/2),0)),"",OFFSET('9. METAS'!$U$20,INT((ROW()-14)/2),0)))</f>
        <v>25</v>
      </c>
      <c r="K30" s="245">
        <f ca="1">IF(MOD(ROW()-13,2)=0,IF(ISBLANK(OFFSET('12. SEGUIMIENTO 2027'!$O$14,INT((ROW()-13)/2),0)),"",OFFSET('12. SEGUIMIENTO 2027'!$O$14,INT((ROW()-13)/2),0)),IF(ISBLANK(OFFSET('9. METAS'!$V$20,INT((ROW()-14)/2),0)),"",OFFSET('9. METAS'!$V$20,INT((ROW()-14)/2),0)))</f>
        <v>25</v>
      </c>
      <c r="L30" s="245">
        <f ca="1">IF(MOD(ROW()-13,2)=0,IF(ISBLANK(OFFSET('12. SEGUIMIENTO 2027'!$P$14,INT((ROW()-13)/2),0)),"",OFFSET('12. SEGUIMIENTO 2027'!$P$14,INT((ROW()-13)/2),0)),IF(ISBLANK(OFFSET('9. METAS'!$W$20,INT((ROW()-14)/2),0)),"",OFFSET('9. METAS'!$W$20,INT((ROW()-14)/2),0)))</f>
        <v>25</v>
      </c>
      <c r="M30" s="246">
        <f ca="1">IF(MOD(ROW()-13,2)=0,IF(ISBLANK(OFFSET('12. SEGUIMIENTO 2027'!$Q$14,INT((ROW()-13)/2),0)),"",OFFSET('12. SEGUIMIENTO 2027'!$Q$14,INT((ROW()-13)/2),0)),IF(ISBLANK(OFFSET('9. METAS'!$X$20,INT((ROW()-14)/2),0)),"",OFFSET('9. METAS'!$X$20,INT((ROW()-14)/2),0)))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80">
        <f ca="1">IF(ISBLANK(OFFSET('9. METAS'!$L$20,INT((ROW()-13)/2),0)),"",OFFSET('9. METAS'!$L$20,INT((ROW()-13)/2),0))</f>
        <v>15</v>
      </c>
      <c r="I31" s="1004"/>
      <c r="J31" s="244" t="str">
        <f ca="1">IF(MOD(ROW()-13,2)=0,IF(ISBLANK(OFFSET('12. SEGUIMIENTO 2027'!$N$14,INT((ROW()-13)/2),0)),"",OFFSET('12. SEGUIMIENTO 2027'!$N$14,INT((ROW()-13)/2),0)),IF(ISBLANK(OFFSET('9. METAS'!$U$20,INT((ROW()-14)/2),0)),"",OFFSET('9. METAS'!$U$20,INT((ROW()-14)/2),0)))</f>
        <v/>
      </c>
      <c r="K31" s="245" t="str">
        <f ca="1">IF(MOD(ROW()-13,2)=0,IF(ISBLANK(OFFSET('12. SEGUIMIENTO 2027'!$O$14,INT((ROW()-13)/2),0)),"",OFFSET('12. SEGUIMIENTO 2027'!$O$14,INT((ROW()-13)/2),0)),IF(ISBLANK(OFFSET('9. METAS'!$V$20,INT((ROW()-14)/2),0)),"",OFFSET('9. METAS'!$V$20,INT((ROW()-14)/2),0)))</f>
        <v/>
      </c>
      <c r="L31" s="245" t="str">
        <f ca="1">IF(MOD(ROW()-13,2)=0,IF(ISBLANK(OFFSET('12. SEGUIMIENTO 2027'!$P$14,INT((ROW()-13)/2),0)),"",OFFSET('12. SEGUIMIENTO 2027'!$P$14,INT((ROW()-13)/2),0)),IF(ISBLANK(OFFSET('9. METAS'!$W$20,INT((ROW()-14)/2),0)),"",OFFSET('9. METAS'!$W$20,INT((ROW()-14)/2),0)))</f>
        <v/>
      </c>
      <c r="M31" s="246" t="str">
        <f ca="1">IF(MOD(ROW()-13,2)=0,IF(ISBLANK(OFFSET('12. SEGUIMIENTO 2027'!$Q$14,INT((ROW()-13)/2),0)),"",OFFSET('12. SEGUIMIENTO 2027'!$Q$14,INT((ROW()-13)/2),0)),IF(ISBLANK(OFFSET('9. METAS'!$X$20,INT((ROW()-14)/2),0)),"",OFFSET('9. METAS'!$X$20,INT((ROW()-14)/2),0)))</f>
        <v/>
      </c>
      <c r="N31" s="1006" t="str">
        <f t="shared" ref="N31" ca="1" si="14">IFERROR(J31/J32,"ND")</f>
        <v>ND</v>
      </c>
      <c r="O31" s="1008" t="str">
        <f t="shared" ref="O31" ca="1" si="15">IFERROR(((J31+K31+L31+M31)/H31),"ND")</f>
        <v>ND</v>
      </c>
      <c r="P31" s="1010"/>
    </row>
    <row r="32" spans="3:16">
      <c r="C32" s="1025"/>
      <c r="D32" s="1018"/>
      <c r="E32" s="1018"/>
      <c r="F32" s="1021"/>
      <c r="G32" s="1023"/>
      <c r="H32" s="1080"/>
      <c r="I32" s="1012"/>
      <c r="J32" s="244">
        <f ca="1">IF(MOD(ROW()-13,2)=0,IF(ISBLANK(OFFSET('12. SEGUIMIENTO 2027'!$N$14,INT((ROW()-13)/2),0)),"",OFFSET('12. SEGUIMIENTO 2027'!$N$14,INT((ROW()-13)/2),0)),IF(ISBLANK(OFFSET('9. METAS'!$U$20,INT((ROW()-14)/2),0)),"",OFFSET('9. METAS'!$U$20,INT((ROW()-14)/2),0)))</f>
        <v>1</v>
      </c>
      <c r="K32" s="245">
        <f ca="1">IF(MOD(ROW()-13,2)=0,IF(ISBLANK(OFFSET('12. SEGUIMIENTO 2027'!$O$14,INT((ROW()-13)/2),0)),"",OFFSET('12. SEGUIMIENTO 2027'!$O$14,INT((ROW()-13)/2),0)),IF(ISBLANK(OFFSET('9. METAS'!$V$20,INT((ROW()-14)/2),0)),"",OFFSET('9. METAS'!$V$20,INT((ROW()-14)/2),0)))</f>
        <v>0</v>
      </c>
      <c r="L32" s="245">
        <f ca="1">IF(MOD(ROW()-13,2)=0,IF(ISBLANK(OFFSET('12. SEGUIMIENTO 2027'!$P$14,INT((ROW()-13)/2),0)),"",OFFSET('12. SEGUIMIENTO 2027'!$P$14,INT((ROW()-13)/2),0)),IF(ISBLANK(OFFSET('9. METAS'!$W$20,INT((ROW()-14)/2),0)),"",OFFSET('9. METAS'!$W$20,INT((ROW()-14)/2),0)))</f>
        <v>6</v>
      </c>
      <c r="M32" s="246">
        <f ca="1">IF(MOD(ROW()-13,2)=0,IF(ISBLANK(OFFSET('12. SEGUIMIENTO 2027'!$Q$14,INT((ROW()-13)/2),0)),"",OFFSET('12. SEGUIMIENTO 2027'!$Q$14,INT((ROW()-13)/2),0)),IF(ISBLANK(OFFSET('9. METAS'!$X$20,INT((ROW()-14)/2),0)),"",OFFSET('9. METAS'!$X$20,INT((ROW()-14)/2),0)))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80">
        <f ca="1">IF(ISBLANK(OFFSET('9. METAS'!$L$20,INT((ROW()-13)/2),0)),"",OFFSET('9. METAS'!$L$20,INT((ROW()-13)/2),0))</f>
        <v>40</v>
      </c>
      <c r="I33" s="1004"/>
      <c r="J33" s="244" t="str">
        <f ca="1">IF(MOD(ROW()-13,2)=0,IF(ISBLANK(OFFSET('12. SEGUIMIENTO 2027'!$N$14,INT((ROW()-13)/2),0)),"",OFFSET('12. SEGUIMIENTO 2027'!$N$14,INT((ROW()-13)/2),0)),IF(ISBLANK(OFFSET('9. METAS'!$U$20,INT((ROW()-14)/2),0)),"",OFFSET('9. METAS'!$U$20,INT((ROW()-14)/2),0)))</f>
        <v/>
      </c>
      <c r="K33" s="245" t="str">
        <f ca="1">IF(MOD(ROW()-13,2)=0,IF(ISBLANK(OFFSET('12. SEGUIMIENTO 2027'!$O$14,INT((ROW()-13)/2),0)),"",OFFSET('12. SEGUIMIENTO 2027'!$O$14,INT((ROW()-13)/2),0)),IF(ISBLANK(OFFSET('9. METAS'!$V$20,INT((ROW()-14)/2),0)),"",OFFSET('9. METAS'!$V$20,INT((ROW()-14)/2),0)))</f>
        <v/>
      </c>
      <c r="L33" s="245" t="str">
        <f ca="1">IF(MOD(ROW()-13,2)=0,IF(ISBLANK(OFFSET('12. SEGUIMIENTO 2027'!$P$14,INT((ROW()-13)/2),0)),"",OFFSET('12. SEGUIMIENTO 2027'!$P$14,INT((ROW()-13)/2),0)),IF(ISBLANK(OFFSET('9. METAS'!$W$20,INT((ROW()-14)/2),0)),"",OFFSET('9. METAS'!$W$20,INT((ROW()-14)/2),0)))</f>
        <v/>
      </c>
      <c r="M33" s="246" t="str">
        <f ca="1">IF(MOD(ROW()-13,2)=0,IF(ISBLANK(OFFSET('12. SEGUIMIENTO 2027'!$Q$14,INT((ROW()-13)/2),0)),"",OFFSET('12. SEGUIMIENTO 2027'!$Q$14,INT((ROW()-13)/2),0)),IF(ISBLANK(OFFSET('9. METAS'!$X$20,INT((ROW()-14)/2),0)),"",OFFSET('9. METAS'!$X$20,INT((ROW()-14)/2),0)))</f>
        <v/>
      </c>
      <c r="N33" s="1006" t="str">
        <f t="shared" ref="N33" ca="1" si="16">IFERROR(J33/J34,"ND")</f>
        <v>ND</v>
      </c>
      <c r="O33" s="1008" t="str">
        <f t="shared" ref="O33" ca="1" si="17">IFERROR(((J33+K33+L33+M33)/H33),"ND")</f>
        <v>ND</v>
      </c>
      <c r="P33" s="1010"/>
    </row>
    <row r="34" spans="3:16">
      <c r="C34" s="1025"/>
      <c r="D34" s="1018"/>
      <c r="E34" s="1018"/>
      <c r="F34" s="1021"/>
      <c r="G34" s="1023"/>
      <c r="H34" s="1080"/>
      <c r="I34" s="1012"/>
      <c r="J34" s="244">
        <f ca="1">IF(MOD(ROW()-13,2)=0,IF(ISBLANK(OFFSET('12. SEGUIMIENTO 2027'!$N$14,INT((ROW()-13)/2),0)),"",OFFSET('12. SEGUIMIENTO 2027'!$N$14,INT((ROW()-13)/2),0)),IF(ISBLANK(OFFSET('9. METAS'!$U$20,INT((ROW()-14)/2),0)),"",OFFSET('9. METAS'!$U$20,INT((ROW()-14)/2),0)))</f>
        <v>12</v>
      </c>
      <c r="K34" s="245">
        <f ca="1">IF(MOD(ROW()-13,2)=0,IF(ISBLANK(OFFSET('12. SEGUIMIENTO 2027'!$O$14,INT((ROW()-13)/2),0)),"",OFFSET('12. SEGUIMIENTO 2027'!$O$14,INT((ROW()-13)/2),0)),IF(ISBLANK(OFFSET('9. METAS'!$V$20,INT((ROW()-14)/2),0)),"",OFFSET('9. METAS'!$V$20,INT((ROW()-14)/2),0)))</f>
        <v>12</v>
      </c>
      <c r="L34" s="245">
        <f ca="1">IF(MOD(ROW()-13,2)=0,IF(ISBLANK(OFFSET('12. SEGUIMIENTO 2027'!$P$14,INT((ROW()-13)/2),0)),"",OFFSET('12. SEGUIMIENTO 2027'!$P$14,INT((ROW()-13)/2),0)),IF(ISBLANK(OFFSET('9. METAS'!$W$20,INT((ROW()-14)/2),0)),"",OFFSET('9. METAS'!$W$20,INT((ROW()-14)/2),0)))</f>
        <v>3</v>
      </c>
      <c r="M34" s="246">
        <f ca="1">IF(MOD(ROW()-13,2)=0,IF(ISBLANK(OFFSET('12. SEGUIMIENTO 2027'!$Q$14,INT((ROW()-13)/2),0)),"",OFFSET('12. SEGUIMIENTO 2027'!$Q$14,INT((ROW()-13)/2),0)),IF(ISBLANK(OFFSET('9. METAS'!$X$20,INT((ROW()-14)/2),0)),"",OFFSET('9. METAS'!$X$20,INT((ROW()-14)/2),0)))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80" t="str">
        <f ca="1">IF(ISBLANK(OFFSET('9. METAS'!$L$20,INT((ROW()-13)/2),0)),"",OFFSET('9. METAS'!$L$20,INT((ROW()-13)/2),0))</f>
        <v/>
      </c>
      <c r="I35" s="1004"/>
      <c r="J35" s="244" t="str">
        <f ca="1">IF(MOD(ROW()-13,2)=0,IF(ISBLANK(OFFSET('12. SEGUIMIENTO 2027'!$N$14,INT((ROW()-13)/2),0)),"",OFFSET('12. SEGUIMIENTO 2027'!$N$14,INT((ROW()-13)/2),0)),IF(ISBLANK(OFFSET('9. METAS'!$U$20,INT((ROW()-14)/2),0)),"",OFFSET('9. METAS'!$U$20,INT((ROW()-14)/2),0)))</f>
        <v/>
      </c>
      <c r="K35" s="245" t="str">
        <f ca="1">IF(MOD(ROW()-13,2)=0,IF(ISBLANK(OFFSET('12. SEGUIMIENTO 2027'!$O$14,INT((ROW()-13)/2),0)),"",OFFSET('12. SEGUIMIENTO 2027'!$O$14,INT((ROW()-13)/2),0)),IF(ISBLANK(OFFSET('9. METAS'!$V$20,INT((ROW()-14)/2),0)),"",OFFSET('9. METAS'!$V$20,INT((ROW()-14)/2),0)))</f>
        <v/>
      </c>
      <c r="L35" s="245" t="str">
        <f ca="1">IF(MOD(ROW()-13,2)=0,IF(ISBLANK(OFFSET('12. SEGUIMIENTO 2027'!$P$14,INT((ROW()-13)/2),0)),"",OFFSET('12. SEGUIMIENTO 2027'!$P$14,INT((ROW()-13)/2),0)),IF(ISBLANK(OFFSET('9. METAS'!$W$20,INT((ROW()-14)/2),0)),"",OFFSET('9. METAS'!$W$20,INT((ROW()-14)/2),0)))</f>
        <v/>
      </c>
      <c r="M35" s="246" t="str">
        <f ca="1">IF(MOD(ROW()-13,2)=0,IF(ISBLANK(OFFSET('12. SEGUIMIENTO 2027'!$Q$14,INT((ROW()-13)/2),0)),"",OFFSET('12. SEGUIMIENTO 2027'!$Q$14,INT((ROW()-13)/2),0)),IF(ISBLANK(OFFSET('9. METAS'!$X$20,INT((ROW()-14)/2),0)),"",OFFSET('9. METAS'!$X$20,INT((ROW()-14)/2),0)))</f>
        <v/>
      </c>
      <c r="N35" s="1006" t="str">
        <f t="shared" ref="N35" ca="1" si="18">IFERROR(J35/J36,"ND")</f>
        <v>ND</v>
      </c>
      <c r="O35" s="1008" t="str">
        <f t="shared" ref="O35" ca="1" si="19">IFERROR(((J35+K35+L35+M35)/H35),"ND")</f>
        <v>ND</v>
      </c>
      <c r="P35" s="1010"/>
    </row>
    <row r="36" spans="3:16">
      <c r="C36" s="1025"/>
      <c r="D36" s="1018"/>
      <c r="E36" s="1018"/>
      <c r="F36" s="1021"/>
      <c r="G36" s="1023"/>
      <c r="H36" s="1080"/>
      <c r="I36" s="1012"/>
      <c r="J36" s="244" t="str">
        <f ca="1">IF(MOD(ROW()-13,2)=0,IF(ISBLANK(OFFSET('12. SEGUIMIENTO 2027'!$N$14,INT((ROW()-13)/2),0)),"",OFFSET('12. SEGUIMIENTO 2027'!$N$14,INT((ROW()-13)/2),0)),IF(ISBLANK(OFFSET('9. METAS'!$U$20,INT((ROW()-14)/2),0)),"",OFFSET('9. METAS'!$U$20,INT((ROW()-14)/2),0)))</f>
        <v/>
      </c>
      <c r="K36" s="245" t="str">
        <f ca="1">IF(MOD(ROW()-13,2)=0,IF(ISBLANK(OFFSET('12. SEGUIMIENTO 2027'!$O$14,INT((ROW()-13)/2),0)),"",OFFSET('12. SEGUIMIENTO 2027'!$O$14,INT((ROW()-13)/2),0)),IF(ISBLANK(OFFSET('9. METAS'!$V$20,INT((ROW()-14)/2),0)),"",OFFSET('9. METAS'!$V$20,INT((ROW()-14)/2),0)))</f>
        <v/>
      </c>
      <c r="L36" s="245" t="str">
        <f ca="1">IF(MOD(ROW()-13,2)=0,IF(ISBLANK(OFFSET('12. SEGUIMIENTO 2027'!$P$14,INT((ROW()-13)/2),0)),"",OFFSET('12. SEGUIMIENTO 2027'!$P$14,INT((ROW()-13)/2),0)),IF(ISBLANK(OFFSET('9. METAS'!$W$20,INT((ROW()-14)/2),0)),"",OFFSET('9. METAS'!$W$20,INT((ROW()-14)/2),0)))</f>
        <v/>
      </c>
      <c r="M36" s="246" t="str">
        <f ca="1">IF(MOD(ROW()-13,2)=0,IF(ISBLANK(OFFSET('12. SEGUIMIENTO 2027'!$Q$14,INT((ROW()-13)/2),0)),"",OFFSET('12. SEGUIMIENTO 2027'!$Q$14,INT((ROW()-13)/2),0)),IF(ISBLANK(OFFSET('9. METAS'!$X$20,INT((ROW()-14)/2),0)),"",OFFSET('9. METAS'!$X$20,INT((ROW()-14)/2),0)))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80" t="str">
        <f ca="1">IF(ISBLANK(OFFSET('9. METAS'!$L$20,INT((ROW()-13)/2),0)),"",OFFSET('9. METAS'!$L$20,INT((ROW()-13)/2),0))</f>
        <v/>
      </c>
      <c r="I37" s="1004"/>
      <c r="J37" s="244" t="str">
        <f ca="1">IF(MOD(ROW()-13,2)=0,IF(ISBLANK(OFFSET('12. SEGUIMIENTO 2027'!$N$14,INT((ROW()-13)/2),0)),"",OFFSET('12. SEGUIMIENTO 2027'!$N$14,INT((ROW()-13)/2),0)),IF(ISBLANK(OFFSET('9. METAS'!$U$20,INT((ROW()-14)/2),0)),"",OFFSET('9. METAS'!$U$20,INT((ROW()-14)/2),0)))</f>
        <v/>
      </c>
      <c r="K37" s="245" t="str">
        <f ca="1">IF(MOD(ROW()-13,2)=0,IF(ISBLANK(OFFSET('12. SEGUIMIENTO 2027'!$O$14,INT((ROW()-13)/2),0)),"",OFFSET('12. SEGUIMIENTO 2027'!$O$14,INT((ROW()-13)/2),0)),IF(ISBLANK(OFFSET('9. METAS'!$V$20,INT((ROW()-14)/2),0)),"",OFFSET('9. METAS'!$V$20,INT((ROW()-14)/2),0)))</f>
        <v/>
      </c>
      <c r="L37" s="245" t="str">
        <f ca="1">IF(MOD(ROW()-13,2)=0,IF(ISBLANK(OFFSET('12. SEGUIMIENTO 2027'!$P$14,INT((ROW()-13)/2),0)),"",OFFSET('12. SEGUIMIENTO 2027'!$P$14,INT((ROW()-13)/2),0)),IF(ISBLANK(OFFSET('9. METAS'!$W$20,INT((ROW()-14)/2),0)),"",OFFSET('9. METAS'!$W$20,INT((ROW()-14)/2),0)))</f>
        <v/>
      </c>
      <c r="M37" s="246" t="str">
        <f ca="1">IF(MOD(ROW()-13,2)=0,IF(ISBLANK(OFFSET('12. SEGUIMIENTO 2027'!$Q$14,INT((ROW()-13)/2),0)),"",OFFSET('12. SEGUIMIENTO 2027'!$Q$14,INT((ROW()-13)/2),0)),IF(ISBLANK(OFFSET('9. METAS'!$X$20,INT((ROW()-14)/2),0)),"",OFFSET('9. METAS'!$X$20,INT((ROW()-14)/2),0)))</f>
        <v/>
      </c>
      <c r="N37" s="1006" t="str">
        <f t="shared" ref="N37" ca="1" si="20">IFERROR(J37/J38,"ND")</f>
        <v>ND</v>
      </c>
      <c r="O37" s="1008" t="str">
        <f t="shared" ref="O37" ca="1" si="21">IFERROR(((J37+K37+L37+M37)/H37),"ND")</f>
        <v>ND</v>
      </c>
      <c r="P37" s="1010"/>
    </row>
    <row r="38" spans="3:16">
      <c r="C38" s="1025"/>
      <c r="D38" s="1018"/>
      <c r="E38" s="1018"/>
      <c r="F38" s="1021"/>
      <c r="G38" s="1023"/>
      <c r="H38" s="1080"/>
      <c r="I38" s="1012"/>
      <c r="J38" s="244" t="str">
        <f ca="1">IF(MOD(ROW()-13,2)=0,IF(ISBLANK(OFFSET('12. SEGUIMIENTO 2027'!$N$14,INT((ROW()-13)/2),0)),"",OFFSET('12. SEGUIMIENTO 2027'!$N$14,INT((ROW()-13)/2),0)),IF(ISBLANK(OFFSET('9. METAS'!$U$20,INT((ROW()-14)/2),0)),"",OFFSET('9. METAS'!$U$20,INT((ROW()-14)/2),0)))</f>
        <v/>
      </c>
      <c r="K38" s="245" t="str">
        <f ca="1">IF(MOD(ROW()-13,2)=0,IF(ISBLANK(OFFSET('12. SEGUIMIENTO 2027'!$O$14,INT((ROW()-13)/2),0)),"",OFFSET('12. SEGUIMIENTO 2027'!$O$14,INT((ROW()-13)/2),0)),IF(ISBLANK(OFFSET('9. METAS'!$V$20,INT((ROW()-14)/2),0)),"",OFFSET('9. METAS'!$V$20,INT((ROW()-14)/2),0)))</f>
        <v/>
      </c>
      <c r="L38" s="245" t="str">
        <f ca="1">IF(MOD(ROW()-13,2)=0,IF(ISBLANK(OFFSET('12. SEGUIMIENTO 2027'!$P$14,INT((ROW()-13)/2),0)),"",OFFSET('12. SEGUIMIENTO 2027'!$P$14,INT((ROW()-13)/2),0)),IF(ISBLANK(OFFSET('9. METAS'!$W$20,INT((ROW()-14)/2),0)),"",OFFSET('9. METAS'!$W$20,INT((ROW()-14)/2),0)))</f>
        <v/>
      </c>
      <c r="M38" s="246" t="str">
        <f ca="1">IF(MOD(ROW()-13,2)=0,IF(ISBLANK(OFFSET('12. SEGUIMIENTO 2027'!$Q$14,INT((ROW()-13)/2),0)),"",OFFSET('12. SEGUIMIENTO 2027'!$Q$14,INT((ROW()-13)/2),0)),IF(ISBLANK(OFFSET('9. METAS'!$X$20,INT((ROW()-14)/2),0)),"",OFFSET('9. METAS'!$X$20,INT((ROW()-14)/2),0)))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80" t="str">
        <f ca="1">IF(ISBLANK(OFFSET('9. METAS'!$L$20,INT((ROW()-13)/2),0)),"",OFFSET('9. METAS'!$L$20,INT((ROW()-13)/2),0))</f>
        <v/>
      </c>
      <c r="I39" s="1004"/>
      <c r="J39" s="244" t="str">
        <f ca="1">IF(MOD(ROW()-13,2)=0,IF(ISBLANK(OFFSET('12. SEGUIMIENTO 2027'!$N$14,INT((ROW()-13)/2),0)),"",OFFSET('12. SEGUIMIENTO 2027'!$N$14,INT((ROW()-13)/2),0)),IF(ISBLANK(OFFSET('9. METAS'!$U$20,INT((ROW()-14)/2),0)),"",OFFSET('9. METAS'!$U$20,INT((ROW()-14)/2),0)))</f>
        <v/>
      </c>
      <c r="K39" s="245" t="str">
        <f ca="1">IF(MOD(ROW()-13,2)=0,IF(ISBLANK(OFFSET('12. SEGUIMIENTO 2027'!$O$14,INT((ROW()-13)/2),0)),"",OFFSET('12. SEGUIMIENTO 2027'!$O$14,INT((ROW()-13)/2),0)),IF(ISBLANK(OFFSET('9. METAS'!$V$20,INT((ROW()-14)/2),0)),"",OFFSET('9. METAS'!$V$20,INT((ROW()-14)/2),0)))</f>
        <v/>
      </c>
      <c r="L39" s="245" t="str">
        <f ca="1">IF(MOD(ROW()-13,2)=0,IF(ISBLANK(OFFSET('12. SEGUIMIENTO 2027'!$P$14,INT((ROW()-13)/2),0)),"",OFFSET('12. SEGUIMIENTO 2027'!$P$14,INT((ROW()-13)/2),0)),IF(ISBLANK(OFFSET('9. METAS'!$W$20,INT((ROW()-14)/2),0)),"",OFFSET('9. METAS'!$W$20,INT((ROW()-14)/2),0)))</f>
        <v/>
      </c>
      <c r="M39" s="246" t="str">
        <f ca="1">IF(MOD(ROW()-13,2)=0,IF(ISBLANK(OFFSET('12. SEGUIMIENTO 2027'!$Q$14,INT((ROW()-13)/2),0)),"",OFFSET('12. SEGUIMIENTO 2027'!$Q$14,INT((ROW()-13)/2),0)),IF(ISBLANK(OFFSET('9. METAS'!$X$20,INT((ROW()-14)/2),0)),"",OFFSET('9. METAS'!$X$20,INT((ROW()-14)/2),0)))</f>
        <v/>
      </c>
      <c r="N39" s="1006" t="str">
        <f t="shared" ref="N39" ca="1" si="22">IFERROR(J39/J40,"ND")</f>
        <v>ND</v>
      </c>
      <c r="O39" s="1008" t="str">
        <f t="shared" ref="O39" ca="1" si="23">IFERROR(((J39+K39+L39+M39)/H39),"ND")</f>
        <v>ND</v>
      </c>
      <c r="P39" s="1010"/>
    </row>
    <row r="40" spans="3:16">
      <c r="C40" s="1025"/>
      <c r="D40" s="1018"/>
      <c r="E40" s="1018"/>
      <c r="F40" s="1021"/>
      <c r="G40" s="1023"/>
      <c r="H40" s="1080"/>
      <c r="I40" s="1012"/>
      <c r="J40" s="244" t="str">
        <f ca="1">IF(MOD(ROW()-13,2)=0,IF(ISBLANK(OFFSET('12. SEGUIMIENTO 2027'!$N$14,INT((ROW()-13)/2),0)),"",OFFSET('12. SEGUIMIENTO 2027'!$N$14,INT((ROW()-13)/2),0)),IF(ISBLANK(OFFSET('9. METAS'!$U$20,INT((ROW()-14)/2),0)),"",OFFSET('9. METAS'!$U$20,INT((ROW()-14)/2),0)))</f>
        <v/>
      </c>
      <c r="K40" s="245" t="str">
        <f ca="1">IF(MOD(ROW()-13,2)=0,IF(ISBLANK(OFFSET('12. SEGUIMIENTO 2027'!$O$14,INT((ROW()-13)/2),0)),"",OFFSET('12. SEGUIMIENTO 2027'!$O$14,INT((ROW()-13)/2),0)),IF(ISBLANK(OFFSET('9. METAS'!$V$20,INT((ROW()-14)/2),0)),"",OFFSET('9. METAS'!$V$20,INT((ROW()-14)/2),0)))</f>
        <v/>
      </c>
      <c r="L40" s="245" t="str">
        <f ca="1">IF(MOD(ROW()-13,2)=0,IF(ISBLANK(OFFSET('12. SEGUIMIENTO 2027'!$P$14,INT((ROW()-13)/2),0)),"",OFFSET('12. SEGUIMIENTO 2027'!$P$14,INT((ROW()-13)/2),0)),IF(ISBLANK(OFFSET('9. METAS'!$W$20,INT((ROW()-14)/2),0)),"",OFFSET('9. METAS'!$W$20,INT((ROW()-14)/2),0)))</f>
        <v/>
      </c>
      <c r="M40" s="246" t="str">
        <f ca="1">IF(MOD(ROW()-13,2)=0,IF(ISBLANK(OFFSET('12. SEGUIMIENTO 2027'!$Q$14,INT((ROW()-13)/2),0)),"",OFFSET('12. SEGUIMIENTO 2027'!$Q$14,INT((ROW()-13)/2),0)),IF(ISBLANK(OFFSET('9. METAS'!$X$20,INT((ROW()-14)/2),0)),"",OFFSET('9. METAS'!$X$20,INT((ROW()-14)/2),0)))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80">
        <f ca="1">IF(ISBLANK(OFFSET('9. METAS'!$L$20,INT((ROW()-13)/2),0)),"",OFFSET('9. METAS'!$L$20,INT((ROW()-13)/2),0))</f>
        <v>100</v>
      </c>
      <c r="I41" s="1004"/>
      <c r="J41" s="244" t="str">
        <f ca="1">IF(MOD(ROW()-13,2)=0,IF(ISBLANK(OFFSET('12. SEGUIMIENTO 2027'!$N$14,INT((ROW()-13)/2),0)),"",OFFSET('12. SEGUIMIENTO 2027'!$N$14,INT((ROW()-13)/2),0)),IF(ISBLANK(OFFSET('9. METAS'!$U$20,INT((ROW()-14)/2),0)),"",OFFSET('9. METAS'!$U$20,INT((ROW()-14)/2),0)))</f>
        <v/>
      </c>
      <c r="K41" s="245" t="str">
        <f ca="1">IF(MOD(ROW()-13,2)=0,IF(ISBLANK(OFFSET('12. SEGUIMIENTO 2027'!$O$14,INT((ROW()-13)/2),0)),"",OFFSET('12. SEGUIMIENTO 2027'!$O$14,INT((ROW()-13)/2),0)),IF(ISBLANK(OFFSET('9. METAS'!$V$20,INT((ROW()-14)/2),0)),"",OFFSET('9. METAS'!$V$20,INT((ROW()-14)/2),0)))</f>
        <v/>
      </c>
      <c r="L41" s="245" t="str">
        <f ca="1">IF(MOD(ROW()-13,2)=0,IF(ISBLANK(OFFSET('12. SEGUIMIENTO 2027'!$P$14,INT((ROW()-13)/2),0)),"",OFFSET('12. SEGUIMIENTO 2027'!$P$14,INT((ROW()-13)/2),0)),IF(ISBLANK(OFFSET('9. METAS'!$W$20,INT((ROW()-14)/2),0)),"",OFFSET('9. METAS'!$W$20,INT((ROW()-14)/2),0)))</f>
        <v/>
      </c>
      <c r="M41" s="246" t="str">
        <f ca="1">IF(MOD(ROW()-13,2)=0,IF(ISBLANK(OFFSET('12. SEGUIMIENTO 2027'!$Q$14,INT((ROW()-13)/2),0)),"",OFFSET('12. SEGUIMIENTO 2027'!$Q$14,INT((ROW()-13)/2),0)),IF(ISBLANK(OFFSET('9. METAS'!$X$20,INT((ROW()-14)/2),0)),"",OFFSET('9. METAS'!$X$20,INT((ROW()-14)/2),0)))</f>
        <v/>
      </c>
      <c r="N41" s="1006" t="str">
        <f t="shared" ref="N41" ca="1" si="24">IFERROR(J41/J42,"ND")</f>
        <v>ND</v>
      </c>
      <c r="O41" s="1008" t="str">
        <f t="shared" ref="O41" ca="1" si="25">IFERROR(((J41+K41+L41+M41)/H41),"ND")</f>
        <v>ND</v>
      </c>
      <c r="P41" s="1010"/>
    </row>
    <row r="42" spans="3:16">
      <c r="C42" s="1025"/>
      <c r="D42" s="1018"/>
      <c r="E42" s="1018"/>
      <c r="F42" s="1021"/>
      <c r="G42" s="1023"/>
      <c r="H42" s="1080"/>
      <c r="I42" s="1012"/>
      <c r="J42" s="244">
        <f ca="1">IF(MOD(ROW()-13,2)=0,IF(ISBLANK(OFFSET('12. SEGUIMIENTO 2027'!$N$14,INT((ROW()-13)/2),0)),"",OFFSET('12. SEGUIMIENTO 2027'!$N$14,INT((ROW()-13)/2),0)),IF(ISBLANK(OFFSET('9. METAS'!$U$20,INT((ROW()-14)/2),0)),"",OFFSET('9. METAS'!$U$20,INT((ROW()-14)/2),0)))</f>
        <v>25</v>
      </c>
      <c r="K42" s="245">
        <f ca="1">IF(MOD(ROW()-13,2)=0,IF(ISBLANK(OFFSET('12. SEGUIMIENTO 2027'!$O$14,INT((ROW()-13)/2),0)),"",OFFSET('12. SEGUIMIENTO 2027'!$O$14,INT((ROW()-13)/2),0)),IF(ISBLANK(OFFSET('9. METAS'!$V$20,INT((ROW()-14)/2),0)),"",OFFSET('9. METAS'!$V$20,INT((ROW()-14)/2),0)))</f>
        <v>25</v>
      </c>
      <c r="L42" s="245">
        <f ca="1">IF(MOD(ROW()-13,2)=0,IF(ISBLANK(OFFSET('12. SEGUIMIENTO 2027'!$P$14,INT((ROW()-13)/2),0)),"",OFFSET('12. SEGUIMIENTO 2027'!$P$14,INT((ROW()-13)/2),0)),IF(ISBLANK(OFFSET('9. METAS'!$W$20,INT((ROW()-14)/2),0)),"",OFFSET('9. METAS'!$W$20,INT((ROW()-14)/2),0)))</f>
        <v>25</v>
      </c>
      <c r="M42" s="246">
        <f ca="1">IF(MOD(ROW()-13,2)=0,IF(ISBLANK(OFFSET('12. SEGUIMIENTO 2027'!$Q$14,INT((ROW()-13)/2),0)),"",OFFSET('12. SEGUIMIENTO 2027'!$Q$14,INT((ROW()-13)/2),0)),IF(ISBLANK(OFFSET('9. METAS'!$X$20,INT((ROW()-14)/2),0)),"",OFFSET('9. METAS'!$X$20,INT((ROW()-14)/2),0)))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80">
        <f ca="1">IF(ISBLANK(OFFSET('9. METAS'!$L$20,INT((ROW()-13)/2),0)),"",OFFSET('9. METAS'!$L$20,INT((ROW()-13)/2),0))</f>
        <v>8</v>
      </c>
      <c r="I43" s="1004"/>
      <c r="J43" s="244" t="str">
        <f ca="1">IF(MOD(ROW()-13,2)=0,IF(ISBLANK(OFFSET('12. SEGUIMIENTO 2027'!$N$14,INT((ROW()-13)/2),0)),"",OFFSET('12. SEGUIMIENTO 2027'!$N$14,INT((ROW()-13)/2),0)),IF(ISBLANK(OFFSET('9. METAS'!$U$20,INT((ROW()-14)/2),0)),"",OFFSET('9. METAS'!$U$20,INT((ROW()-14)/2),0)))</f>
        <v/>
      </c>
      <c r="K43" s="245" t="str">
        <f ca="1">IF(MOD(ROW()-13,2)=0,IF(ISBLANK(OFFSET('12. SEGUIMIENTO 2027'!$O$14,INT((ROW()-13)/2),0)),"",OFFSET('12. SEGUIMIENTO 2027'!$O$14,INT((ROW()-13)/2),0)),IF(ISBLANK(OFFSET('9. METAS'!$V$20,INT((ROW()-14)/2),0)),"",OFFSET('9. METAS'!$V$20,INT((ROW()-14)/2),0)))</f>
        <v/>
      </c>
      <c r="L43" s="245" t="str">
        <f ca="1">IF(MOD(ROW()-13,2)=0,IF(ISBLANK(OFFSET('12. SEGUIMIENTO 2027'!$P$14,INT((ROW()-13)/2),0)),"",OFFSET('12. SEGUIMIENTO 2027'!$P$14,INT((ROW()-13)/2),0)),IF(ISBLANK(OFFSET('9. METAS'!$W$20,INT((ROW()-14)/2),0)),"",OFFSET('9. METAS'!$W$20,INT((ROW()-14)/2),0)))</f>
        <v/>
      </c>
      <c r="M43" s="246" t="str">
        <f ca="1">IF(MOD(ROW()-13,2)=0,IF(ISBLANK(OFFSET('12. SEGUIMIENTO 2027'!$Q$14,INT((ROW()-13)/2),0)),"",OFFSET('12. SEGUIMIENTO 2027'!$Q$14,INT((ROW()-13)/2),0)),IF(ISBLANK(OFFSET('9. METAS'!$X$20,INT((ROW()-14)/2),0)),"",OFFSET('9. METAS'!$X$20,INT((ROW()-14)/2),0)))</f>
        <v/>
      </c>
      <c r="N43" s="1006" t="str">
        <f t="shared" ref="N43" ca="1" si="26">IFERROR(J43/J44,"ND")</f>
        <v>ND</v>
      </c>
      <c r="O43" s="1008" t="str">
        <f t="shared" ref="O43" ca="1" si="27">IFERROR(((J43+K43+L43+M43)/H43),"ND")</f>
        <v>ND</v>
      </c>
      <c r="P43" s="1010"/>
    </row>
    <row r="44" spans="3:16">
      <c r="C44" s="1025"/>
      <c r="D44" s="1018"/>
      <c r="E44" s="1018"/>
      <c r="F44" s="1021"/>
      <c r="G44" s="1023"/>
      <c r="H44" s="1080"/>
      <c r="I44" s="1012"/>
      <c r="J44" s="244">
        <f ca="1">IF(MOD(ROW()-13,2)=0,IF(ISBLANK(OFFSET('12. SEGUIMIENTO 2027'!$N$14,INT((ROW()-13)/2),0)),"",OFFSET('12. SEGUIMIENTO 2027'!$N$14,INT((ROW()-13)/2),0)),IF(ISBLANK(OFFSET('9. METAS'!$U$20,INT((ROW()-14)/2),0)),"",OFFSET('9. METAS'!$U$20,INT((ROW()-14)/2),0)))</f>
        <v>0</v>
      </c>
      <c r="K44" s="245">
        <f ca="1">IF(MOD(ROW()-13,2)=0,IF(ISBLANK(OFFSET('12. SEGUIMIENTO 2027'!$O$14,INT((ROW()-13)/2),0)),"",OFFSET('12. SEGUIMIENTO 2027'!$O$14,INT((ROW()-13)/2),0)),IF(ISBLANK(OFFSET('9. METAS'!$V$20,INT((ROW()-14)/2),0)),"",OFFSET('9. METAS'!$V$20,INT((ROW()-14)/2),0)))</f>
        <v>0</v>
      </c>
      <c r="L44" s="245">
        <f ca="1">IF(MOD(ROW()-13,2)=0,IF(ISBLANK(OFFSET('12. SEGUIMIENTO 2027'!$P$14,INT((ROW()-13)/2),0)),"",OFFSET('12. SEGUIMIENTO 2027'!$P$14,INT((ROW()-13)/2),0)),IF(ISBLANK(OFFSET('9. METAS'!$W$20,INT((ROW()-14)/2),0)),"",OFFSET('9. METAS'!$W$20,INT((ROW()-14)/2),0)))</f>
        <v>7</v>
      </c>
      <c r="M44" s="246">
        <f ca="1">IF(MOD(ROW()-13,2)=0,IF(ISBLANK(OFFSET('12. SEGUIMIENTO 2027'!$Q$14,INT((ROW()-13)/2),0)),"",OFFSET('12. SEGUIMIENTO 2027'!$Q$14,INT((ROW()-13)/2),0)),IF(ISBLANK(OFFSET('9. METAS'!$X$20,INT((ROW()-14)/2),0)),"",OFFSET('9. METAS'!$X$20,INT((ROW()-14)/2),0)))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80">
        <f ca="1">IF(ISBLANK(OFFSET('9. METAS'!$L$20,INT((ROW()-13)/2),0)),"",OFFSET('9. METAS'!$L$20,INT((ROW()-13)/2),0))</f>
        <v>468</v>
      </c>
      <c r="I45" s="1004"/>
      <c r="J45" s="244" t="str">
        <f ca="1">IF(MOD(ROW()-13,2)=0,IF(ISBLANK(OFFSET('12. SEGUIMIENTO 2027'!$N$14,INT((ROW()-13)/2),0)),"",OFFSET('12. SEGUIMIENTO 2027'!$N$14,INT((ROW()-13)/2),0)),IF(ISBLANK(OFFSET('9. METAS'!$U$20,INT((ROW()-14)/2),0)),"",OFFSET('9. METAS'!$U$20,INT((ROW()-14)/2),0)))</f>
        <v/>
      </c>
      <c r="K45" s="245" t="str">
        <f ca="1">IF(MOD(ROW()-13,2)=0,IF(ISBLANK(OFFSET('12. SEGUIMIENTO 2027'!$O$14,INT((ROW()-13)/2),0)),"",OFFSET('12. SEGUIMIENTO 2027'!$O$14,INT((ROW()-13)/2),0)),IF(ISBLANK(OFFSET('9. METAS'!$V$20,INT((ROW()-14)/2),0)),"",OFFSET('9. METAS'!$V$20,INT((ROW()-14)/2),0)))</f>
        <v/>
      </c>
      <c r="L45" s="245" t="str">
        <f ca="1">IF(MOD(ROW()-13,2)=0,IF(ISBLANK(OFFSET('12. SEGUIMIENTO 2027'!$P$14,INT((ROW()-13)/2),0)),"",OFFSET('12. SEGUIMIENTO 2027'!$P$14,INT((ROW()-13)/2),0)),IF(ISBLANK(OFFSET('9. METAS'!$W$20,INT((ROW()-14)/2),0)),"",OFFSET('9. METAS'!$W$20,INT((ROW()-14)/2),0)))</f>
        <v/>
      </c>
      <c r="M45" s="246" t="str">
        <f ca="1">IF(MOD(ROW()-13,2)=0,IF(ISBLANK(OFFSET('12. SEGUIMIENTO 2027'!$Q$14,INT((ROW()-13)/2),0)),"",OFFSET('12. SEGUIMIENTO 2027'!$Q$14,INT((ROW()-13)/2),0)),IF(ISBLANK(OFFSET('9. METAS'!$X$20,INT((ROW()-14)/2),0)),"",OFFSET('9. METAS'!$X$20,INT((ROW()-14)/2),0)))</f>
        <v/>
      </c>
      <c r="N45" s="1006" t="str">
        <f t="shared" ref="N45" ca="1" si="28">IFERROR(J45/J46,"ND")</f>
        <v>ND</v>
      </c>
      <c r="O45" s="1008" t="str">
        <f t="shared" ref="O45" ca="1" si="29">IFERROR(((J45+K45+L45+M45)/H45),"ND")</f>
        <v>ND</v>
      </c>
      <c r="P45" s="1010"/>
    </row>
    <row r="46" spans="3:16">
      <c r="C46" s="1025"/>
      <c r="D46" s="1018"/>
      <c r="E46" s="1018"/>
      <c r="F46" s="1021"/>
      <c r="G46" s="1023"/>
      <c r="H46" s="1080"/>
      <c r="I46" s="1012"/>
      <c r="J46" s="244">
        <f ca="1">IF(MOD(ROW()-13,2)=0,IF(ISBLANK(OFFSET('12. SEGUIMIENTO 2027'!$N$14,INT((ROW()-13)/2),0)),"",OFFSET('12. SEGUIMIENTO 2027'!$N$14,INT((ROW()-13)/2),0)),IF(ISBLANK(OFFSET('9. METAS'!$U$20,INT((ROW()-14)/2),0)),"",OFFSET('9. METAS'!$U$20,INT((ROW()-14)/2),0)))</f>
        <v>81</v>
      </c>
      <c r="K46" s="245">
        <f ca="1">IF(MOD(ROW()-13,2)=0,IF(ISBLANK(OFFSET('12. SEGUIMIENTO 2027'!$O$14,INT((ROW()-13)/2),0)),"",OFFSET('12. SEGUIMIENTO 2027'!$O$14,INT((ROW()-13)/2),0)),IF(ISBLANK(OFFSET('9. METAS'!$V$20,INT((ROW()-14)/2),0)),"",OFFSET('9. METAS'!$V$20,INT((ROW()-14)/2),0)))</f>
        <v>130</v>
      </c>
      <c r="L46" s="245">
        <f ca="1">IF(MOD(ROW()-13,2)=0,IF(ISBLANK(OFFSET('12. SEGUIMIENTO 2027'!$P$14,INT((ROW()-13)/2),0)),"",OFFSET('12. SEGUIMIENTO 2027'!$P$14,INT((ROW()-13)/2),0)),IF(ISBLANK(OFFSET('9. METAS'!$W$20,INT((ROW()-14)/2),0)),"",OFFSET('9. METAS'!$W$20,INT((ROW()-14)/2),0)))</f>
        <v>129</v>
      </c>
      <c r="M46" s="246">
        <f ca="1">IF(MOD(ROW()-13,2)=0,IF(ISBLANK(OFFSET('12. SEGUIMIENTO 2027'!$Q$14,INT((ROW()-13)/2),0)),"",OFFSET('12. SEGUIMIENTO 2027'!$Q$14,INT((ROW()-13)/2),0)),IF(ISBLANK(OFFSET('9. METAS'!$X$20,INT((ROW()-14)/2),0)),"",OFFSET('9. METAS'!$X$20,INT((ROW()-14)/2),0)))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80" t="str">
        <f ca="1">IF(ISBLANK(OFFSET('9. METAS'!$L$20,INT((ROW()-13)/2),0)),"",OFFSET('9. METAS'!$L$20,INT((ROW()-13)/2),0))</f>
        <v/>
      </c>
      <c r="I47" s="1004"/>
      <c r="J47" s="244" t="str">
        <f ca="1">IF(MOD(ROW()-13,2)=0,IF(ISBLANK(OFFSET('12. SEGUIMIENTO 2027'!$N$14,INT((ROW()-13)/2),0)),"",OFFSET('12. SEGUIMIENTO 2027'!$N$14,INT((ROW()-13)/2),0)),IF(ISBLANK(OFFSET('9. METAS'!$U$20,INT((ROW()-14)/2),0)),"",OFFSET('9. METAS'!$U$20,INT((ROW()-14)/2),0)))</f>
        <v/>
      </c>
      <c r="K47" s="245" t="str">
        <f ca="1">IF(MOD(ROW()-13,2)=0,IF(ISBLANK(OFFSET('12. SEGUIMIENTO 2027'!$O$14,INT((ROW()-13)/2),0)),"",OFFSET('12. SEGUIMIENTO 2027'!$O$14,INT((ROW()-13)/2),0)),IF(ISBLANK(OFFSET('9. METAS'!$V$20,INT((ROW()-14)/2),0)),"",OFFSET('9. METAS'!$V$20,INT((ROW()-14)/2),0)))</f>
        <v/>
      </c>
      <c r="L47" s="245" t="str">
        <f ca="1">IF(MOD(ROW()-13,2)=0,IF(ISBLANK(OFFSET('12. SEGUIMIENTO 2027'!$P$14,INT((ROW()-13)/2),0)),"",OFFSET('12. SEGUIMIENTO 2027'!$P$14,INT((ROW()-13)/2),0)),IF(ISBLANK(OFFSET('9. METAS'!$W$20,INT((ROW()-14)/2),0)),"",OFFSET('9. METAS'!$W$20,INT((ROW()-14)/2),0)))</f>
        <v/>
      </c>
      <c r="M47" s="246" t="str">
        <f ca="1">IF(MOD(ROW()-13,2)=0,IF(ISBLANK(OFFSET('12. SEGUIMIENTO 2027'!$Q$14,INT((ROW()-13)/2),0)),"",OFFSET('12. SEGUIMIENTO 2027'!$Q$14,INT((ROW()-13)/2),0)),IF(ISBLANK(OFFSET('9. METAS'!$X$20,INT((ROW()-14)/2),0)),"",OFFSET('9. METAS'!$X$20,INT((ROW()-14)/2),0)))</f>
        <v/>
      </c>
      <c r="N47" s="1006" t="str">
        <f t="shared" ref="N47" ca="1" si="30">IFERROR(J47/J48,"ND")</f>
        <v>ND</v>
      </c>
      <c r="O47" s="1008" t="str">
        <f t="shared" ref="O47" ca="1" si="31">IFERROR(((J47+K47+L47+M47)/H47),"ND")</f>
        <v>ND</v>
      </c>
      <c r="P47" s="1010"/>
    </row>
    <row r="48" spans="3:16">
      <c r="C48" s="1025"/>
      <c r="D48" s="1018"/>
      <c r="E48" s="1018"/>
      <c r="F48" s="1021"/>
      <c r="G48" s="1023"/>
      <c r="H48" s="1080"/>
      <c r="I48" s="1012"/>
      <c r="J48" s="244" t="str">
        <f ca="1">IF(MOD(ROW()-13,2)=0,IF(ISBLANK(OFFSET('12. SEGUIMIENTO 2027'!$N$14,INT((ROW()-13)/2),0)),"",OFFSET('12. SEGUIMIENTO 2027'!$N$14,INT((ROW()-13)/2),0)),IF(ISBLANK(OFFSET('9. METAS'!$U$20,INT((ROW()-14)/2),0)),"",OFFSET('9. METAS'!$U$20,INT((ROW()-14)/2),0)))</f>
        <v/>
      </c>
      <c r="K48" s="245" t="str">
        <f ca="1">IF(MOD(ROW()-13,2)=0,IF(ISBLANK(OFFSET('12. SEGUIMIENTO 2027'!$O$14,INT((ROW()-13)/2),0)),"",OFFSET('12. SEGUIMIENTO 2027'!$O$14,INT((ROW()-13)/2),0)),IF(ISBLANK(OFFSET('9. METAS'!$V$20,INT((ROW()-14)/2),0)),"",OFFSET('9. METAS'!$V$20,INT((ROW()-14)/2),0)))</f>
        <v/>
      </c>
      <c r="L48" s="245" t="str">
        <f ca="1">IF(MOD(ROW()-13,2)=0,IF(ISBLANK(OFFSET('12. SEGUIMIENTO 2027'!$P$14,INT((ROW()-13)/2),0)),"",OFFSET('12. SEGUIMIENTO 2027'!$P$14,INT((ROW()-13)/2),0)),IF(ISBLANK(OFFSET('9. METAS'!$W$20,INT((ROW()-14)/2),0)),"",OFFSET('9. METAS'!$W$20,INT((ROW()-14)/2),0)))</f>
        <v/>
      </c>
      <c r="M48" s="246" t="str">
        <f ca="1">IF(MOD(ROW()-13,2)=0,IF(ISBLANK(OFFSET('12. SEGUIMIENTO 2027'!$Q$14,INT((ROW()-13)/2),0)),"",OFFSET('12. SEGUIMIENTO 2027'!$Q$14,INT((ROW()-13)/2),0)),IF(ISBLANK(OFFSET('9. METAS'!$X$20,INT((ROW()-14)/2),0)),"",OFFSET('9. METAS'!$X$20,INT((ROW()-14)/2),0)))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80" t="str">
        <f ca="1">IF(ISBLANK(OFFSET('9. METAS'!$L$20,INT((ROW()-13)/2),0)),"",OFFSET('9. METAS'!$L$20,INT((ROW()-13)/2),0))</f>
        <v/>
      </c>
      <c r="I49" s="1004"/>
      <c r="J49" s="244" t="str">
        <f ca="1">IF(MOD(ROW()-13,2)=0,IF(ISBLANK(OFFSET('12. SEGUIMIENTO 2027'!$N$14,INT((ROW()-13)/2),0)),"",OFFSET('12. SEGUIMIENTO 2027'!$N$14,INT((ROW()-13)/2),0)),IF(ISBLANK(OFFSET('9. METAS'!$U$20,INT((ROW()-14)/2),0)),"",OFFSET('9. METAS'!$U$20,INT((ROW()-14)/2),0)))</f>
        <v/>
      </c>
      <c r="K49" s="245" t="str">
        <f ca="1">IF(MOD(ROW()-13,2)=0,IF(ISBLANK(OFFSET('12. SEGUIMIENTO 2027'!$O$14,INT((ROW()-13)/2),0)),"",OFFSET('12. SEGUIMIENTO 2027'!$O$14,INT((ROW()-13)/2),0)),IF(ISBLANK(OFFSET('9. METAS'!$V$20,INT((ROW()-14)/2),0)),"",OFFSET('9. METAS'!$V$20,INT((ROW()-14)/2),0)))</f>
        <v/>
      </c>
      <c r="L49" s="245" t="str">
        <f ca="1">IF(MOD(ROW()-13,2)=0,IF(ISBLANK(OFFSET('12. SEGUIMIENTO 2027'!$P$14,INT((ROW()-13)/2),0)),"",OFFSET('12. SEGUIMIENTO 2027'!$P$14,INT((ROW()-13)/2),0)),IF(ISBLANK(OFFSET('9. METAS'!$W$20,INT((ROW()-14)/2),0)),"",OFFSET('9. METAS'!$W$20,INT((ROW()-14)/2),0)))</f>
        <v/>
      </c>
      <c r="M49" s="246" t="str">
        <f ca="1">IF(MOD(ROW()-13,2)=0,IF(ISBLANK(OFFSET('12. SEGUIMIENTO 2027'!$Q$14,INT((ROW()-13)/2),0)),"",OFFSET('12. SEGUIMIENTO 2027'!$Q$14,INT((ROW()-13)/2),0)),IF(ISBLANK(OFFSET('9. METAS'!$X$20,INT((ROW()-14)/2),0)),"",OFFSET('9. METAS'!$X$20,INT((ROW()-14)/2),0)))</f>
        <v/>
      </c>
      <c r="N49" s="1006" t="str">
        <f t="shared" ref="N49" ca="1" si="32">IFERROR(J49/J50,"ND")</f>
        <v>ND</v>
      </c>
      <c r="O49" s="1008" t="str">
        <f t="shared" ref="O49" ca="1" si="33">IFERROR(((J49+K49+L49+M49)/H49),"ND")</f>
        <v>ND</v>
      </c>
      <c r="P49" s="1010"/>
    </row>
    <row r="50" spans="3:16">
      <c r="C50" s="1025"/>
      <c r="D50" s="1018"/>
      <c r="E50" s="1018"/>
      <c r="F50" s="1021"/>
      <c r="G50" s="1023"/>
      <c r="H50" s="1080"/>
      <c r="I50" s="1012"/>
      <c r="J50" s="244" t="str">
        <f ca="1">IF(MOD(ROW()-13,2)=0,IF(ISBLANK(OFFSET('12. SEGUIMIENTO 2027'!$N$14,INT((ROW()-13)/2),0)),"",OFFSET('12. SEGUIMIENTO 2027'!$N$14,INT((ROW()-13)/2),0)),IF(ISBLANK(OFFSET('9. METAS'!$U$20,INT((ROW()-14)/2),0)),"",OFFSET('9. METAS'!$U$20,INT((ROW()-14)/2),0)))</f>
        <v/>
      </c>
      <c r="K50" s="245" t="str">
        <f ca="1">IF(MOD(ROW()-13,2)=0,IF(ISBLANK(OFFSET('12. SEGUIMIENTO 2027'!$O$14,INT((ROW()-13)/2),0)),"",OFFSET('12. SEGUIMIENTO 2027'!$O$14,INT((ROW()-13)/2),0)),IF(ISBLANK(OFFSET('9. METAS'!$V$20,INT((ROW()-14)/2),0)),"",OFFSET('9. METAS'!$V$20,INT((ROW()-14)/2),0)))</f>
        <v/>
      </c>
      <c r="L50" s="245" t="str">
        <f ca="1">IF(MOD(ROW()-13,2)=0,IF(ISBLANK(OFFSET('12. SEGUIMIENTO 2027'!$P$14,INT((ROW()-13)/2),0)),"",OFFSET('12. SEGUIMIENTO 2027'!$P$14,INT((ROW()-13)/2),0)),IF(ISBLANK(OFFSET('9. METAS'!$W$20,INT((ROW()-14)/2),0)),"",OFFSET('9. METAS'!$W$20,INT((ROW()-14)/2),0)))</f>
        <v/>
      </c>
      <c r="M50" s="246" t="str">
        <f ca="1">IF(MOD(ROW()-13,2)=0,IF(ISBLANK(OFFSET('12. SEGUIMIENTO 2027'!$Q$14,INT((ROW()-13)/2),0)),"",OFFSET('12. SEGUIMIENTO 2027'!$Q$14,INT((ROW()-13)/2),0)),IF(ISBLANK(OFFSET('9. METAS'!$X$20,INT((ROW()-14)/2),0)),"",OFFSET('9. METAS'!$X$20,INT((ROW()-14)/2),0)))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80" t="str">
        <f ca="1">IF(ISBLANK(OFFSET('9. METAS'!$L$20,INT((ROW()-13)/2),0)),"",OFFSET('9. METAS'!$L$20,INT((ROW()-13)/2),0))</f>
        <v/>
      </c>
      <c r="I51" s="1004"/>
      <c r="J51" s="244" t="str">
        <f ca="1">IF(MOD(ROW()-13,2)=0,IF(ISBLANK(OFFSET('12. SEGUIMIENTO 2027'!$N$14,INT((ROW()-13)/2),0)),"",OFFSET('12. SEGUIMIENTO 2027'!$N$14,INT((ROW()-13)/2),0)),IF(ISBLANK(OFFSET('9. METAS'!$U$20,INT((ROW()-14)/2),0)),"",OFFSET('9. METAS'!$U$20,INT((ROW()-14)/2),0)))</f>
        <v/>
      </c>
      <c r="K51" s="245" t="str">
        <f ca="1">IF(MOD(ROW()-13,2)=0,IF(ISBLANK(OFFSET('12. SEGUIMIENTO 2027'!$O$14,INT((ROW()-13)/2),0)),"",OFFSET('12. SEGUIMIENTO 2027'!$O$14,INT((ROW()-13)/2),0)),IF(ISBLANK(OFFSET('9. METAS'!$V$20,INT((ROW()-14)/2),0)),"",OFFSET('9. METAS'!$V$20,INT((ROW()-14)/2),0)))</f>
        <v/>
      </c>
      <c r="L51" s="245" t="str">
        <f ca="1">IF(MOD(ROW()-13,2)=0,IF(ISBLANK(OFFSET('12. SEGUIMIENTO 2027'!$P$14,INT((ROW()-13)/2),0)),"",OFFSET('12. SEGUIMIENTO 2027'!$P$14,INT((ROW()-13)/2),0)),IF(ISBLANK(OFFSET('9. METAS'!$W$20,INT((ROW()-14)/2),0)),"",OFFSET('9. METAS'!$W$20,INT((ROW()-14)/2),0)))</f>
        <v/>
      </c>
      <c r="M51" s="246" t="str">
        <f ca="1">IF(MOD(ROW()-13,2)=0,IF(ISBLANK(OFFSET('12. SEGUIMIENTO 2027'!$Q$14,INT((ROW()-13)/2),0)),"",OFFSET('12. SEGUIMIENTO 2027'!$Q$14,INT((ROW()-13)/2),0)),IF(ISBLANK(OFFSET('9. METAS'!$X$20,INT((ROW()-14)/2),0)),"",OFFSET('9. METAS'!$X$20,INT((ROW()-14)/2),0)))</f>
        <v/>
      </c>
      <c r="N51" s="1006" t="str">
        <f t="shared" ref="N51" ca="1" si="34">IFERROR(J51/J52,"ND")</f>
        <v>ND</v>
      </c>
      <c r="O51" s="1008" t="str">
        <f t="shared" ref="O51" ca="1" si="35">IFERROR(((J51+K51+L51+M51)/H51),"ND")</f>
        <v>ND</v>
      </c>
      <c r="P51" s="1010"/>
    </row>
    <row r="52" spans="3:16">
      <c r="C52" s="1025"/>
      <c r="D52" s="1018"/>
      <c r="E52" s="1018"/>
      <c r="F52" s="1021"/>
      <c r="G52" s="1023"/>
      <c r="H52" s="1080"/>
      <c r="I52" s="1012"/>
      <c r="J52" s="244" t="str">
        <f ca="1">IF(MOD(ROW()-13,2)=0,IF(ISBLANK(OFFSET('12. SEGUIMIENTO 2027'!$N$14,INT((ROW()-13)/2),0)),"",OFFSET('12. SEGUIMIENTO 2027'!$N$14,INT((ROW()-13)/2),0)),IF(ISBLANK(OFFSET('9. METAS'!$U$20,INT((ROW()-14)/2),0)),"",OFFSET('9. METAS'!$U$20,INT((ROW()-14)/2),0)))</f>
        <v/>
      </c>
      <c r="K52" s="245" t="str">
        <f ca="1">IF(MOD(ROW()-13,2)=0,IF(ISBLANK(OFFSET('12. SEGUIMIENTO 2027'!$O$14,INT((ROW()-13)/2),0)),"",OFFSET('12. SEGUIMIENTO 2027'!$O$14,INT((ROW()-13)/2),0)),IF(ISBLANK(OFFSET('9. METAS'!$V$20,INT((ROW()-14)/2),0)),"",OFFSET('9. METAS'!$V$20,INT((ROW()-14)/2),0)))</f>
        <v/>
      </c>
      <c r="L52" s="245" t="str">
        <f ca="1">IF(MOD(ROW()-13,2)=0,IF(ISBLANK(OFFSET('12. SEGUIMIENTO 2027'!$P$14,INT((ROW()-13)/2),0)),"",OFFSET('12. SEGUIMIENTO 2027'!$P$14,INT((ROW()-13)/2),0)),IF(ISBLANK(OFFSET('9. METAS'!$W$20,INT((ROW()-14)/2),0)),"",OFFSET('9. METAS'!$W$20,INT((ROW()-14)/2),0)))</f>
        <v/>
      </c>
      <c r="M52" s="246" t="str">
        <f ca="1">IF(MOD(ROW()-13,2)=0,IF(ISBLANK(OFFSET('12. SEGUIMIENTO 2027'!$Q$14,INT((ROW()-13)/2),0)),"",OFFSET('12. SEGUIMIENTO 2027'!$Q$14,INT((ROW()-13)/2),0)),IF(ISBLANK(OFFSET('9. METAS'!$X$20,INT((ROW()-14)/2),0)),"",OFFSET('9. METAS'!$X$20,INT((ROW()-14)/2),0)))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80">
        <f ca="1">IF(ISBLANK(OFFSET('9. METAS'!$L$20,INT((ROW()-13)/2),0)),"",OFFSET('9. METAS'!$L$20,INT((ROW()-13)/2),0))</f>
        <v>100</v>
      </c>
      <c r="I53" s="1004"/>
      <c r="J53" s="244" t="str">
        <f ca="1">IF(MOD(ROW()-13,2)=0,IF(ISBLANK(OFFSET('12. SEGUIMIENTO 2027'!$N$14,INT((ROW()-13)/2),0)),"",OFFSET('12. SEGUIMIENTO 2027'!$N$14,INT((ROW()-13)/2),0)),IF(ISBLANK(OFFSET('9. METAS'!$U$20,INT((ROW()-14)/2),0)),"",OFFSET('9. METAS'!$U$20,INT((ROW()-14)/2),0)))</f>
        <v/>
      </c>
      <c r="K53" s="245" t="str">
        <f ca="1">IF(MOD(ROW()-13,2)=0,IF(ISBLANK(OFFSET('12. SEGUIMIENTO 2027'!$O$14,INT((ROW()-13)/2),0)),"",OFFSET('12. SEGUIMIENTO 2027'!$O$14,INT((ROW()-13)/2),0)),IF(ISBLANK(OFFSET('9. METAS'!$V$20,INT((ROW()-14)/2),0)),"",OFFSET('9. METAS'!$V$20,INT((ROW()-14)/2),0)))</f>
        <v/>
      </c>
      <c r="L53" s="245" t="str">
        <f ca="1">IF(MOD(ROW()-13,2)=0,IF(ISBLANK(OFFSET('12. SEGUIMIENTO 2027'!$P$14,INT((ROW()-13)/2),0)),"",OFFSET('12. SEGUIMIENTO 2027'!$P$14,INT((ROW()-13)/2),0)),IF(ISBLANK(OFFSET('9. METAS'!$W$20,INT((ROW()-14)/2),0)),"",OFFSET('9. METAS'!$W$20,INT((ROW()-14)/2),0)))</f>
        <v/>
      </c>
      <c r="M53" s="246" t="str">
        <f ca="1">IF(MOD(ROW()-13,2)=0,IF(ISBLANK(OFFSET('12. SEGUIMIENTO 2027'!$Q$14,INT((ROW()-13)/2),0)),"",OFFSET('12. SEGUIMIENTO 2027'!$Q$14,INT((ROW()-13)/2),0)),IF(ISBLANK(OFFSET('9. METAS'!$X$20,INT((ROW()-14)/2),0)),"",OFFSET('9. METAS'!$X$20,INT((ROW()-14)/2),0)))</f>
        <v/>
      </c>
      <c r="N53" s="1006" t="str">
        <f t="shared" ref="N53" ca="1" si="36">IFERROR(J53/J54,"ND")</f>
        <v>ND</v>
      </c>
      <c r="O53" s="1008" t="str">
        <f t="shared" ref="O53" ca="1" si="37">IFERROR(((J53+K53+L53+M53)/H53),"ND")</f>
        <v>ND</v>
      </c>
      <c r="P53" s="1010"/>
    </row>
    <row r="54" spans="3:16">
      <c r="C54" s="1025"/>
      <c r="D54" s="1018"/>
      <c r="E54" s="1018"/>
      <c r="F54" s="1021"/>
      <c r="G54" s="1023"/>
      <c r="H54" s="1080"/>
      <c r="I54" s="1012"/>
      <c r="J54" s="244">
        <f ca="1">IF(MOD(ROW()-13,2)=0,IF(ISBLANK(OFFSET('12. SEGUIMIENTO 2027'!$N$14,INT((ROW()-13)/2),0)),"",OFFSET('12. SEGUIMIENTO 2027'!$N$14,INT((ROW()-13)/2),0)),IF(ISBLANK(OFFSET('9. METAS'!$U$20,INT((ROW()-14)/2),0)),"",OFFSET('9. METAS'!$U$20,INT((ROW()-14)/2),0)))</f>
        <v>25</v>
      </c>
      <c r="K54" s="245">
        <f ca="1">IF(MOD(ROW()-13,2)=0,IF(ISBLANK(OFFSET('12. SEGUIMIENTO 2027'!$O$14,INT((ROW()-13)/2),0)),"",OFFSET('12. SEGUIMIENTO 2027'!$O$14,INT((ROW()-13)/2),0)),IF(ISBLANK(OFFSET('9. METAS'!$V$20,INT((ROW()-14)/2),0)),"",OFFSET('9. METAS'!$V$20,INT((ROW()-14)/2),0)))</f>
        <v>25</v>
      </c>
      <c r="L54" s="245">
        <f ca="1">IF(MOD(ROW()-13,2)=0,IF(ISBLANK(OFFSET('12. SEGUIMIENTO 2027'!$P$14,INT((ROW()-13)/2),0)),"",OFFSET('12. SEGUIMIENTO 2027'!$P$14,INT((ROW()-13)/2),0)),IF(ISBLANK(OFFSET('9. METAS'!$W$20,INT((ROW()-14)/2),0)),"",OFFSET('9. METAS'!$W$20,INT((ROW()-14)/2),0)))</f>
        <v>25</v>
      </c>
      <c r="M54" s="246">
        <f ca="1">IF(MOD(ROW()-13,2)=0,IF(ISBLANK(OFFSET('12. SEGUIMIENTO 2027'!$Q$14,INT((ROW()-13)/2),0)),"",OFFSET('12. SEGUIMIENTO 2027'!$Q$14,INT((ROW()-13)/2),0)),IF(ISBLANK(OFFSET('9. METAS'!$X$20,INT((ROW()-14)/2),0)),"",OFFSET('9. METAS'!$X$20,INT((ROW()-14)/2),0)))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80">
        <f ca="1">IF(ISBLANK(OFFSET('9. METAS'!$L$20,INT((ROW()-13)/2),0)),"",OFFSET('9. METAS'!$L$20,INT((ROW()-13)/2),0))</f>
        <v>202</v>
      </c>
      <c r="I55" s="1004"/>
      <c r="J55" s="244" t="str">
        <f ca="1">IF(MOD(ROW()-13,2)=0,IF(ISBLANK(OFFSET('12. SEGUIMIENTO 2027'!$N$14,INT((ROW()-13)/2),0)),"",OFFSET('12. SEGUIMIENTO 2027'!$N$14,INT((ROW()-13)/2),0)),IF(ISBLANK(OFFSET('9. METAS'!$U$20,INT((ROW()-14)/2),0)),"",OFFSET('9. METAS'!$U$20,INT((ROW()-14)/2),0)))</f>
        <v/>
      </c>
      <c r="K55" s="245" t="str">
        <f ca="1">IF(MOD(ROW()-13,2)=0,IF(ISBLANK(OFFSET('12. SEGUIMIENTO 2027'!$O$14,INT((ROW()-13)/2),0)),"",OFFSET('12. SEGUIMIENTO 2027'!$O$14,INT((ROW()-13)/2),0)),IF(ISBLANK(OFFSET('9. METAS'!$V$20,INT((ROW()-14)/2),0)),"",OFFSET('9. METAS'!$V$20,INT((ROW()-14)/2),0)))</f>
        <v/>
      </c>
      <c r="L55" s="245" t="str">
        <f ca="1">IF(MOD(ROW()-13,2)=0,IF(ISBLANK(OFFSET('12. SEGUIMIENTO 2027'!$P$14,INT((ROW()-13)/2),0)),"",OFFSET('12. SEGUIMIENTO 2027'!$P$14,INT((ROW()-13)/2),0)),IF(ISBLANK(OFFSET('9. METAS'!$W$20,INT((ROW()-14)/2),0)),"",OFFSET('9. METAS'!$W$20,INT((ROW()-14)/2),0)))</f>
        <v/>
      </c>
      <c r="M55" s="246" t="str">
        <f ca="1">IF(MOD(ROW()-13,2)=0,IF(ISBLANK(OFFSET('12. SEGUIMIENTO 2027'!$Q$14,INT((ROW()-13)/2),0)),"",OFFSET('12. SEGUIMIENTO 2027'!$Q$14,INT((ROW()-13)/2),0)),IF(ISBLANK(OFFSET('9. METAS'!$X$20,INT((ROW()-14)/2),0)),"",OFFSET('9. METAS'!$X$20,INT((ROW()-14)/2),0)))</f>
        <v/>
      </c>
      <c r="N55" s="1006" t="str">
        <f t="shared" ref="N55" ca="1" si="38">IFERROR(J55/J56,"ND")</f>
        <v>ND</v>
      </c>
      <c r="O55" s="1008" t="str">
        <f t="shared" ref="O55" ca="1" si="39">IFERROR(((J55+K55+L55+M55)/H55),"ND")</f>
        <v>ND</v>
      </c>
      <c r="P55" s="1010"/>
    </row>
    <row r="56" spans="3:16">
      <c r="C56" s="1025"/>
      <c r="D56" s="1018"/>
      <c r="E56" s="1018"/>
      <c r="F56" s="1021"/>
      <c r="G56" s="1023"/>
      <c r="H56" s="1080"/>
      <c r="I56" s="1012"/>
      <c r="J56" s="244">
        <f ca="1">IF(MOD(ROW()-13,2)=0,IF(ISBLANK(OFFSET('12. SEGUIMIENTO 2027'!$N$14,INT((ROW()-13)/2),0)),"",OFFSET('12. SEGUIMIENTO 2027'!$N$14,INT((ROW()-13)/2),0)),IF(ISBLANK(OFFSET('9. METAS'!$U$20,INT((ROW()-14)/2),0)),"",OFFSET('9. METAS'!$U$20,INT((ROW()-14)/2),0)))</f>
        <v>61</v>
      </c>
      <c r="K56" s="245">
        <f ca="1">IF(MOD(ROW()-13,2)=0,IF(ISBLANK(OFFSET('12. SEGUIMIENTO 2027'!$O$14,INT((ROW()-13)/2),0)),"",OFFSET('12. SEGUIMIENTO 2027'!$O$14,INT((ROW()-13)/2),0)),IF(ISBLANK(OFFSET('9. METAS'!$V$20,INT((ROW()-14)/2),0)),"",OFFSET('9. METAS'!$V$20,INT((ROW()-14)/2),0)))</f>
        <v>35</v>
      </c>
      <c r="L56" s="245">
        <f ca="1">IF(MOD(ROW()-13,2)=0,IF(ISBLANK(OFFSET('12. SEGUIMIENTO 2027'!$P$14,INT((ROW()-13)/2),0)),"",OFFSET('12. SEGUIMIENTO 2027'!$P$14,INT((ROW()-13)/2),0)),IF(ISBLANK(OFFSET('9. METAS'!$W$20,INT((ROW()-14)/2),0)),"",OFFSET('9. METAS'!$W$20,INT((ROW()-14)/2),0)))</f>
        <v>58</v>
      </c>
      <c r="M56" s="246">
        <f ca="1">IF(MOD(ROW()-13,2)=0,IF(ISBLANK(OFFSET('12. SEGUIMIENTO 2027'!$Q$14,INT((ROW()-13)/2),0)),"",OFFSET('12. SEGUIMIENTO 2027'!$Q$14,INT((ROW()-13)/2),0)),IF(ISBLANK(OFFSET('9. METAS'!$X$20,INT((ROW()-14)/2),0)),"",OFFSET('9. METAS'!$X$20,INT((ROW()-14)/2),0)))</f>
        <v>48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80" t="str">
        <f ca="1">IF(ISBLANK(OFFSET('9. METAS'!$L$20,INT((ROW()-13)/2),0)),"",OFFSET('9. METAS'!$L$20,INT((ROW()-13)/2),0))</f>
        <v/>
      </c>
      <c r="I57" s="1004"/>
      <c r="J57" s="244" t="str">
        <f ca="1">IF(MOD(ROW()-13,2)=0,IF(ISBLANK(OFFSET('12. SEGUIMIENTO 2027'!$N$14,INT((ROW()-13)/2),0)),"",OFFSET('12. SEGUIMIENTO 2027'!$N$14,INT((ROW()-13)/2),0)),IF(ISBLANK(OFFSET('9. METAS'!$U$20,INT((ROW()-14)/2),0)),"",OFFSET('9. METAS'!$U$20,INT((ROW()-14)/2),0)))</f>
        <v/>
      </c>
      <c r="K57" s="245" t="str">
        <f ca="1">IF(MOD(ROW()-13,2)=0,IF(ISBLANK(OFFSET('12. SEGUIMIENTO 2027'!$O$14,INT((ROW()-13)/2),0)),"",OFFSET('12. SEGUIMIENTO 2027'!$O$14,INT((ROW()-13)/2),0)),IF(ISBLANK(OFFSET('9. METAS'!$V$20,INT((ROW()-14)/2),0)),"",OFFSET('9. METAS'!$V$20,INT((ROW()-14)/2),0)))</f>
        <v/>
      </c>
      <c r="L57" s="245" t="str">
        <f ca="1">IF(MOD(ROW()-13,2)=0,IF(ISBLANK(OFFSET('12. SEGUIMIENTO 2027'!$P$14,INT((ROW()-13)/2),0)),"",OFFSET('12. SEGUIMIENTO 2027'!$P$14,INT((ROW()-13)/2),0)),IF(ISBLANK(OFFSET('9. METAS'!$W$20,INT((ROW()-14)/2),0)),"",OFFSET('9. METAS'!$W$20,INT((ROW()-14)/2),0)))</f>
        <v/>
      </c>
      <c r="M57" s="246" t="str">
        <f ca="1">IF(MOD(ROW()-13,2)=0,IF(ISBLANK(OFFSET('12. SEGUIMIENTO 2027'!$Q$14,INT((ROW()-13)/2),0)),"",OFFSET('12. SEGUIMIENTO 2027'!$Q$14,INT((ROW()-13)/2),0)),IF(ISBLANK(OFFSET('9. METAS'!$X$20,INT((ROW()-14)/2),0)),"",OFFSET('9. METAS'!$X$20,INT((ROW()-14)/2),0)))</f>
        <v/>
      </c>
      <c r="N57" s="1006" t="str">
        <f t="shared" ref="N57" ca="1" si="40">IFERROR(J57/J58,"ND")</f>
        <v>ND</v>
      </c>
      <c r="O57" s="1008" t="str">
        <f t="shared" ref="O57" ca="1" si="41">IFERROR(((J57+K57+L57+M57)/H57),"ND")</f>
        <v>ND</v>
      </c>
      <c r="P57" s="1010"/>
    </row>
    <row r="58" spans="3:16">
      <c r="C58" s="1025"/>
      <c r="D58" s="1018"/>
      <c r="E58" s="1018"/>
      <c r="F58" s="1021"/>
      <c r="G58" s="1023"/>
      <c r="H58" s="1080"/>
      <c r="I58" s="1012"/>
      <c r="J58" s="244" t="str">
        <f ca="1">IF(MOD(ROW()-13,2)=0,IF(ISBLANK(OFFSET('12. SEGUIMIENTO 2027'!$N$14,INT((ROW()-13)/2),0)),"",OFFSET('12. SEGUIMIENTO 2027'!$N$14,INT((ROW()-13)/2),0)),IF(ISBLANK(OFFSET('9. METAS'!$U$20,INT((ROW()-14)/2),0)),"",OFFSET('9. METAS'!$U$20,INT((ROW()-14)/2),0)))</f>
        <v/>
      </c>
      <c r="K58" s="245" t="str">
        <f ca="1">IF(MOD(ROW()-13,2)=0,IF(ISBLANK(OFFSET('12. SEGUIMIENTO 2027'!$O$14,INT((ROW()-13)/2),0)),"",OFFSET('12. SEGUIMIENTO 2027'!$O$14,INT((ROW()-13)/2),0)),IF(ISBLANK(OFFSET('9. METAS'!$V$20,INT((ROW()-14)/2),0)),"",OFFSET('9. METAS'!$V$20,INT((ROW()-14)/2),0)))</f>
        <v/>
      </c>
      <c r="L58" s="245" t="str">
        <f ca="1">IF(MOD(ROW()-13,2)=0,IF(ISBLANK(OFFSET('12. SEGUIMIENTO 2027'!$P$14,INT((ROW()-13)/2),0)),"",OFFSET('12. SEGUIMIENTO 2027'!$P$14,INT((ROW()-13)/2),0)),IF(ISBLANK(OFFSET('9. METAS'!$W$20,INT((ROW()-14)/2),0)),"",OFFSET('9. METAS'!$W$20,INT((ROW()-14)/2),0)))</f>
        <v/>
      </c>
      <c r="M58" s="246" t="str">
        <f ca="1">IF(MOD(ROW()-13,2)=0,IF(ISBLANK(OFFSET('12. SEGUIMIENTO 2027'!$Q$14,INT((ROW()-13)/2),0)),"",OFFSET('12. SEGUIMIENTO 2027'!$Q$14,INT((ROW()-13)/2),0)),IF(ISBLANK(OFFSET('9. METAS'!$X$20,INT((ROW()-14)/2),0)),"",OFFSET('9. METAS'!$X$20,INT((ROW()-14)/2),0)))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80" t="str">
        <f ca="1">IF(ISBLANK(OFFSET('9. METAS'!$L$20,INT((ROW()-13)/2),0)),"",OFFSET('9. METAS'!$L$20,INT((ROW()-13)/2),0))</f>
        <v/>
      </c>
      <c r="I59" s="1004"/>
      <c r="J59" s="244" t="str">
        <f ca="1">IF(MOD(ROW()-13,2)=0,IF(ISBLANK(OFFSET('12. SEGUIMIENTO 2027'!$N$14,INT((ROW()-13)/2),0)),"",OFFSET('12. SEGUIMIENTO 2027'!$N$14,INT((ROW()-13)/2),0)),IF(ISBLANK(OFFSET('9. METAS'!$U$20,INT((ROW()-14)/2),0)),"",OFFSET('9. METAS'!$U$20,INT((ROW()-14)/2),0)))</f>
        <v/>
      </c>
      <c r="K59" s="245" t="str">
        <f ca="1">IF(MOD(ROW()-13,2)=0,IF(ISBLANK(OFFSET('12. SEGUIMIENTO 2027'!$O$14,INT((ROW()-13)/2),0)),"",OFFSET('12. SEGUIMIENTO 2027'!$O$14,INT((ROW()-13)/2),0)),IF(ISBLANK(OFFSET('9. METAS'!$V$20,INT((ROW()-14)/2),0)),"",OFFSET('9. METAS'!$V$20,INT((ROW()-14)/2),0)))</f>
        <v/>
      </c>
      <c r="L59" s="245" t="str">
        <f ca="1">IF(MOD(ROW()-13,2)=0,IF(ISBLANK(OFFSET('12. SEGUIMIENTO 2027'!$P$14,INT((ROW()-13)/2),0)),"",OFFSET('12. SEGUIMIENTO 2027'!$P$14,INT((ROW()-13)/2),0)),IF(ISBLANK(OFFSET('9. METAS'!$W$20,INT((ROW()-14)/2),0)),"",OFFSET('9. METAS'!$W$20,INT((ROW()-14)/2),0)))</f>
        <v/>
      </c>
      <c r="M59" s="246" t="str">
        <f ca="1">IF(MOD(ROW()-13,2)=0,IF(ISBLANK(OFFSET('12. SEGUIMIENTO 2027'!$Q$14,INT((ROW()-13)/2),0)),"",OFFSET('12. SEGUIMIENTO 2027'!$Q$14,INT((ROW()-13)/2),0)),IF(ISBLANK(OFFSET('9. METAS'!$X$20,INT((ROW()-14)/2),0)),"",OFFSET('9. METAS'!$X$20,INT((ROW()-14)/2),0)))</f>
        <v/>
      </c>
      <c r="N59" s="1006" t="str">
        <f t="shared" ref="N59" ca="1" si="42">IFERROR(J59/J60,"ND")</f>
        <v>ND</v>
      </c>
      <c r="O59" s="1008" t="str">
        <f t="shared" ref="O59" ca="1" si="43">IFERROR(((J59+K59+L59+M59)/H59),"ND")</f>
        <v>ND</v>
      </c>
      <c r="P59" s="1010"/>
    </row>
    <row r="60" spans="3:16">
      <c r="C60" s="1025"/>
      <c r="D60" s="1018"/>
      <c r="E60" s="1018"/>
      <c r="F60" s="1021"/>
      <c r="G60" s="1023"/>
      <c r="H60" s="1080"/>
      <c r="I60" s="1012"/>
      <c r="J60" s="244" t="str">
        <f ca="1">IF(MOD(ROW()-13,2)=0,IF(ISBLANK(OFFSET('12. SEGUIMIENTO 2027'!$N$14,INT((ROW()-13)/2),0)),"",OFFSET('12. SEGUIMIENTO 2027'!$N$14,INT((ROW()-13)/2),0)),IF(ISBLANK(OFFSET('9. METAS'!$U$20,INT((ROW()-14)/2),0)),"",OFFSET('9. METAS'!$U$20,INT((ROW()-14)/2),0)))</f>
        <v/>
      </c>
      <c r="K60" s="245" t="str">
        <f ca="1">IF(MOD(ROW()-13,2)=0,IF(ISBLANK(OFFSET('12. SEGUIMIENTO 2027'!$O$14,INT((ROW()-13)/2),0)),"",OFFSET('12. SEGUIMIENTO 2027'!$O$14,INT((ROW()-13)/2),0)),IF(ISBLANK(OFFSET('9. METAS'!$V$20,INT((ROW()-14)/2),0)),"",OFFSET('9. METAS'!$V$20,INT((ROW()-14)/2),0)))</f>
        <v/>
      </c>
      <c r="L60" s="245" t="str">
        <f ca="1">IF(MOD(ROW()-13,2)=0,IF(ISBLANK(OFFSET('12. SEGUIMIENTO 2027'!$P$14,INT((ROW()-13)/2),0)),"",OFFSET('12. SEGUIMIENTO 2027'!$P$14,INT((ROW()-13)/2),0)),IF(ISBLANK(OFFSET('9. METAS'!$W$20,INT((ROW()-14)/2),0)),"",OFFSET('9. METAS'!$W$20,INT((ROW()-14)/2),0)))</f>
        <v/>
      </c>
      <c r="M60" s="246" t="str">
        <f ca="1">IF(MOD(ROW()-13,2)=0,IF(ISBLANK(OFFSET('12. SEGUIMIENTO 2027'!$Q$14,INT((ROW()-13)/2),0)),"",OFFSET('12. SEGUIMIENTO 2027'!$Q$14,INT((ROW()-13)/2),0)),IF(ISBLANK(OFFSET('9. METAS'!$X$20,INT((ROW()-14)/2),0)),"",OFFSET('9. METAS'!$X$20,INT((ROW()-14)/2),0)))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80" t="str">
        <f ca="1">IF(ISBLANK(OFFSET('9. METAS'!$L$20,INT((ROW()-13)/2),0)),"",OFFSET('9. METAS'!$L$20,INT((ROW()-13)/2),0))</f>
        <v/>
      </c>
      <c r="I61" s="1004"/>
      <c r="J61" s="244" t="str">
        <f ca="1">IF(MOD(ROW()-13,2)=0,IF(ISBLANK(OFFSET('12. SEGUIMIENTO 2027'!$N$14,INT((ROW()-13)/2),0)),"",OFFSET('12. SEGUIMIENTO 2027'!$N$14,INT((ROW()-13)/2),0)),IF(ISBLANK(OFFSET('9. METAS'!$U$20,INT((ROW()-14)/2),0)),"",OFFSET('9. METAS'!$U$20,INT((ROW()-14)/2),0)))</f>
        <v/>
      </c>
      <c r="K61" s="245" t="str">
        <f ca="1">IF(MOD(ROW()-13,2)=0,IF(ISBLANK(OFFSET('12. SEGUIMIENTO 2027'!$O$14,INT((ROW()-13)/2),0)),"",OFFSET('12. SEGUIMIENTO 2027'!$O$14,INT((ROW()-13)/2),0)),IF(ISBLANK(OFFSET('9. METAS'!$V$20,INT((ROW()-14)/2),0)),"",OFFSET('9. METAS'!$V$20,INT((ROW()-14)/2),0)))</f>
        <v/>
      </c>
      <c r="L61" s="245" t="str">
        <f ca="1">IF(MOD(ROW()-13,2)=0,IF(ISBLANK(OFFSET('12. SEGUIMIENTO 2027'!$P$14,INT((ROW()-13)/2),0)),"",OFFSET('12. SEGUIMIENTO 2027'!$P$14,INT((ROW()-13)/2),0)),IF(ISBLANK(OFFSET('9. METAS'!$W$20,INT((ROW()-14)/2),0)),"",OFFSET('9. METAS'!$W$20,INT((ROW()-14)/2),0)))</f>
        <v/>
      </c>
      <c r="M61" s="246" t="str">
        <f ca="1">IF(MOD(ROW()-13,2)=0,IF(ISBLANK(OFFSET('12. SEGUIMIENTO 2027'!$Q$14,INT((ROW()-13)/2),0)),"",OFFSET('12. SEGUIMIENTO 2027'!$Q$14,INT((ROW()-13)/2),0)),IF(ISBLANK(OFFSET('9. METAS'!$X$20,INT((ROW()-14)/2),0)),"",OFFSET('9. METAS'!$X$20,INT((ROW()-14)/2),0)))</f>
        <v/>
      </c>
      <c r="N61" s="1006" t="str">
        <f t="shared" ref="N61" ca="1" si="44">IFERROR(J61/J62,"ND")</f>
        <v>ND</v>
      </c>
      <c r="O61" s="1008" t="str">
        <f t="shared" ref="O61" ca="1" si="45">IFERROR(((J61+K61+L61+M61)/H61),"ND")</f>
        <v>ND</v>
      </c>
      <c r="P61" s="1010"/>
    </row>
    <row r="62" spans="3:16">
      <c r="C62" s="1025"/>
      <c r="D62" s="1018"/>
      <c r="E62" s="1018"/>
      <c r="F62" s="1021"/>
      <c r="G62" s="1023"/>
      <c r="H62" s="1080"/>
      <c r="I62" s="1012"/>
      <c r="J62" s="244" t="str">
        <f ca="1">IF(MOD(ROW()-13,2)=0,IF(ISBLANK(OFFSET('12. SEGUIMIENTO 2027'!$N$14,INT((ROW()-13)/2),0)),"",OFFSET('12. SEGUIMIENTO 2027'!$N$14,INT((ROW()-13)/2),0)),IF(ISBLANK(OFFSET('9. METAS'!$U$20,INT((ROW()-14)/2),0)),"",OFFSET('9. METAS'!$U$20,INT((ROW()-14)/2),0)))</f>
        <v/>
      </c>
      <c r="K62" s="245" t="str">
        <f ca="1">IF(MOD(ROW()-13,2)=0,IF(ISBLANK(OFFSET('12. SEGUIMIENTO 2027'!$O$14,INT((ROW()-13)/2),0)),"",OFFSET('12. SEGUIMIENTO 2027'!$O$14,INT((ROW()-13)/2),0)),IF(ISBLANK(OFFSET('9. METAS'!$V$20,INT((ROW()-14)/2),0)),"",OFFSET('9. METAS'!$V$20,INT((ROW()-14)/2),0)))</f>
        <v/>
      </c>
      <c r="L62" s="245" t="str">
        <f ca="1">IF(MOD(ROW()-13,2)=0,IF(ISBLANK(OFFSET('12. SEGUIMIENTO 2027'!$P$14,INT((ROW()-13)/2),0)),"",OFFSET('12. SEGUIMIENTO 2027'!$P$14,INT((ROW()-13)/2),0)),IF(ISBLANK(OFFSET('9. METAS'!$W$20,INT((ROW()-14)/2),0)),"",OFFSET('9. METAS'!$W$20,INT((ROW()-14)/2),0)))</f>
        <v/>
      </c>
      <c r="M62" s="246" t="str">
        <f ca="1">IF(MOD(ROW()-13,2)=0,IF(ISBLANK(OFFSET('12. SEGUIMIENTO 2027'!$Q$14,INT((ROW()-13)/2),0)),"",OFFSET('12. SEGUIMIENTO 2027'!$Q$14,INT((ROW()-13)/2),0)),IF(ISBLANK(OFFSET('9. METAS'!$X$20,INT((ROW()-14)/2),0)),"",OFFSET('9. METAS'!$X$20,INT((ROW()-14)/2),0)))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80" t="str">
        <f ca="1">IF(ISBLANK(OFFSET('9. METAS'!$L$20,INT((ROW()-13)/2),0)),"",OFFSET('9. METAS'!$L$20,INT((ROW()-13)/2),0))</f>
        <v/>
      </c>
      <c r="I63" s="1004"/>
      <c r="J63" s="244" t="str">
        <f ca="1">IF(MOD(ROW()-13,2)=0,IF(ISBLANK(OFFSET('12. SEGUIMIENTO 2027'!$N$14,INT((ROW()-13)/2),0)),"",OFFSET('12. SEGUIMIENTO 2027'!$N$14,INT((ROW()-13)/2),0)),IF(ISBLANK(OFFSET('9. METAS'!$U$20,INT((ROW()-14)/2),0)),"",OFFSET('9. METAS'!$U$20,INT((ROW()-14)/2),0)))</f>
        <v/>
      </c>
      <c r="K63" s="245" t="str">
        <f ca="1">IF(MOD(ROW()-13,2)=0,IF(ISBLANK(OFFSET('12. SEGUIMIENTO 2027'!$O$14,INT((ROW()-13)/2),0)),"",OFFSET('12. SEGUIMIENTO 2027'!$O$14,INT((ROW()-13)/2),0)),IF(ISBLANK(OFFSET('9. METAS'!$V$20,INT((ROW()-14)/2),0)),"",OFFSET('9. METAS'!$V$20,INT((ROW()-14)/2),0)))</f>
        <v/>
      </c>
      <c r="L63" s="245" t="str">
        <f ca="1">IF(MOD(ROW()-13,2)=0,IF(ISBLANK(OFFSET('12. SEGUIMIENTO 2027'!$P$14,INT((ROW()-13)/2),0)),"",OFFSET('12. SEGUIMIENTO 2027'!$P$14,INT((ROW()-13)/2),0)),IF(ISBLANK(OFFSET('9. METAS'!$W$20,INT((ROW()-14)/2),0)),"",OFFSET('9. METAS'!$W$20,INT((ROW()-14)/2),0)))</f>
        <v/>
      </c>
      <c r="M63" s="246" t="str">
        <f ca="1">IF(MOD(ROW()-13,2)=0,IF(ISBLANK(OFFSET('12. SEGUIMIENTO 2027'!$Q$14,INT((ROW()-13)/2),0)),"",OFFSET('12. SEGUIMIENTO 2027'!$Q$14,INT((ROW()-13)/2),0)),IF(ISBLANK(OFFSET('9. METAS'!$X$20,INT((ROW()-14)/2),0)),"",OFFSET('9. METAS'!$X$20,INT((ROW()-14)/2),0)))</f>
        <v/>
      </c>
      <c r="N63" s="1006" t="str">
        <f t="shared" ref="N63" ca="1" si="46">IFERROR(J63/J64,"ND")</f>
        <v>ND</v>
      </c>
      <c r="O63" s="1008" t="str">
        <f t="shared" ref="O63" ca="1" si="47">IFERROR(((J63+K63+L63+M63)/H63),"ND")</f>
        <v>ND</v>
      </c>
      <c r="P63" s="1010"/>
    </row>
    <row r="64" spans="3:16">
      <c r="C64" s="1025"/>
      <c r="D64" s="1018"/>
      <c r="E64" s="1018"/>
      <c r="F64" s="1021"/>
      <c r="G64" s="1023"/>
      <c r="H64" s="1080"/>
      <c r="I64" s="1012"/>
      <c r="J64" s="244" t="str">
        <f ca="1">IF(MOD(ROW()-13,2)=0,IF(ISBLANK(OFFSET('12. SEGUIMIENTO 2027'!$N$14,INT((ROW()-13)/2),0)),"",OFFSET('12. SEGUIMIENTO 2027'!$N$14,INT((ROW()-13)/2),0)),IF(ISBLANK(OFFSET('9. METAS'!$U$20,INT((ROW()-14)/2),0)),"",OFFSET('9. METAS'!$U$20,INT((ROW()-14)/2),0)))</f>
        <v/>
      </c>
      <c r="K64" s="245" t="str">
        <f ca="1">IF(MOD(ROW()-13,2)=0,IF(ISBLANK(OFFSET('12. SEGUIMIENTO 2027'!$O$14,INT((ROW()-13)/2),0)),"",OFFSET('12. SEGUIMIENTO 2027'!$O$14,INT((ROW()-13)/2),0)),IF(ISBLANK(OFFSET('9. METAS'!$V$20,INT((ROW()-14)/2),0)),"",OFFSET('9. METAS'!$V$20,INT((ROW()-14)/2),0)))</f>
        <v/>
      </c>
      <c r="L64" s="245" t="str">
        <f ca="1">IF(MOD(ROW()-13,2)=0,IF(ISBLANK(OFFSET('12. SEGUIMIENTO 2027'!$P$14,INT((ROW()-13)/2),0)),"",OFFSET('12. SEGUIMIENTO 2027'!$P$14,INT((ROW()-13)/2),0)),IF(ISBLANK(OFFSET('9. METAS'!$W$20,INT((ROW()-14)/2),0)),"",OFFSET('9. METAS'!$W$20,INT((ROW()-14)/2),0)))</f>
        <v/>
      </c>
      <c r="M64" s="246" t="str">
        <f ca="1">IF(MOD(ROW()-13,2)=0,IF(ISBLANK(OFFSET('12. SEGUIMIENTO 2027'!$Q$14,INT((ROW()-13)/2),0)),"",OFFSET('12. SEGUIMIENTO 2027'!$Q$14,INT((ROW()-13)/2),0)),IF(ISBLANK(OFFSET('9. METAS'!$X$20,INT((ROW()-14)/2),0)),"",OFFSET('9. METAS'!$X$20,INT((ROW()-14)/2),0)))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80">
        <f ca="1">IF(ISBLANK(OFFSET('9. METAS'!$L$20,INT((ROW()-13)/2),0)),"",OFFSET('9. METAS'!$L$20,INT((ROW()-13)/2),0))</f>
        <v>100</v>
      </c>
      <c r="I65" s="1004"/>
      <c r="J65" s="244" t="str">
        <f ca="1">IF(MOD(ROW()-13,2)=0,IF(ISBLANK(OFFSET('12. SEGUIMIENTO 2027'!$N$14,INT((ROW()-13)/2),0)),"",OFFSET('12. SEGUIMIENTO 2027'!$N$14,INT((ROW()-13)/2),0)),IF(ISBLANK(OFFSET('9. METAS'!$U$20,INT((ROW()-14)/2),0)),"",OFFSET('9. METAS'!$U$20,INT((ROW()-14)/2),0)))</f>
        <v/>
      </c>
      <c r="K65" s="245" t="str">
        <f ca="1">IF(MOD(ROW()-13,2)=0,IF(ISBLANK(OFFSET('12. SEGUIMIENTO 2027'!$O$14,INT((ROW()-13)/2),0)),"",OFFSET('12. SEGUIMIENTO 2027'!$O$14,INT((ROW()-13)/2),0)),IF(ISBLANK(OFFSET('9. METAS'!$V$20,INT((ROW()-14)/2),0)),"",OFFSET('9. METAS'!$V$20,INT((ROW()-14)/2),0)))</f>
        <v/>
      </c>
      <c r="L65" s="245" t="str">
        <f ca="1">IF(MOD(ROW()-13,2)=0,IF(ISBLANK(OFFSET('12. SEGUIMIENTO 2027'!$P$14,INT((ROW()-13)/2),0)),"",OFFSET('12. SEGUIMIENTO 2027'!$P$14,INT((ROW()-13)/2),0)),IF(ISBLANK(OFFSET('9. METAS'!$W$20,INT((ROW()-14)/2),0)),"",OFFSET('9. METAS'!$W$20,INT((ROW()-14)/2),0)))</f>
        <v/>
      </c>
      <c r="M65" s="246" t="str">
        <f ca="1">IF(MOD(ROW()-13,2)=0,IF(ISBLANK(OFFSET('12. SEGUIMIENTO 2027'!$Q$14,INT((ROW()-13)/2),0)),"",OFFSET('12. SEGUIMIENTO 2027'!$Q$14,INT((ROW()-13)/2),0)),IF(ISBLANK(OFFSET('9. METAS'!$X$20,INT((ROW()-14)/2),0)),"",OFFSET('9. METAS'!$X$20,INT((ROW()-14)/2),0)))</f>
        <v/>
      </c>
      <c r="N65" s="1006" t="str">
        <f t="shared" ref="N65" ca="1" si="48">IFERROR(J65/J66,"ND")</f>
        <v>ND</v>
      </c>
      <c r="O65" s="1008" t="str">
        <f t="shared" ref="O65" ca="1" si="49">IFERROR(((J65+K65+L65+M65)/H65),"ND")</f>
        <v>ND</v>
      </c>
      <c r="P65" s="1010"/>
    </row>
    <row r="66" spans="3:16">
      <c r="C66" s="1025"/>
      <c r="D66" s="1018"/>
      <c r="E66" s="1018"/>
      <c r="F66" s="1021"/>
      <c r="G66" s="1023"/>
      <c r="H66" s="1080"/>
      <c r="I66" s="1012"/>
      <c r="J66" s="244">
        <f ca="1">IF(MOD(ROW()-13,2)=0,IF(ISBLANK(OFFSET('12. SEGUIMIENTO 2027'!$N$14,INT((ROW()-13)/2),0)),"",OFFSET('12. SEGUIMIENTO 2027'!$N$14,INT((ROW()-13)/2),0)),IF(ISBLANK(OFFSET('9. METAS'!$U$20,INT((ROW()-14)/2),0)),"",OFFSET('9. METAS'!$U$20,INT((ROW()-14)/2),0)))</f>
        <v>25</v>
      </c>
      <c r="K66" s="245">
        <f ca="1">IF(MOD(ROW()-13,2)=0,IF(ISBLANK(OFFSET('12. SEGUIMIENTO 2027'!$O$14,INT((ROW()-13)/2),0)),"",OFFSET('12. SEGUIMIENTO 2027'!$O$14,INT((ROW()-13)/2),0)),IF(ISBLANK(OFFSET('9. METAS'!$V$20,INT((ROW()-14)/2),0)),"",OFFSET('9. METAS'!$V$20,INT((ROW()-14)/2),0)))</f>
        <v>25</v>
      </c>
      <c r="L66" s="245">
        <f ca="1">IF(MOD(ROW()-13,2)=0,IF(ISBLANK(OFFSET('12. SEGUIMIENTO 2027'!$P$14,INT((ROW()-13)/2),0)),"",OFFSET('12. SEGUIMIENTO 2027'!$P$14,INT((ROW()-13)/2),0)),IF(ISBLANK(OFFSET('9. METAS'!$W$20,INT((ROW()-14)/2),0)),"",OFFSET('9. METAS'!$W$20,INT((ROW()-14)/2),0)))</f>
        <v>25</v>
      </c>
      <c r="M66" s="246">
        <f ca="1">IF(MOD(ROW()-13,2)=0,IF(ISBLANK(OFFSET('12. SEGUIMIENTO 2027'!$Q$14,INT((ROW()-13)/2),0)),"",OFFSET('12. SEGUIMIENTO 2027'!$Q$14,INT((ROW()-13)/2),0)),IF(ISBLANK(OFFSET('9. METAS'!$X$20,INT((ROW()-14)/2),0)),"",OFFSET('9. METAS'!$X$20,INT((ROW()-14)/2),0)))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80">
        <f ca="1">IF(ISBLANK(OFFSET('9. METAS'!$L$20,INT((ROW()-13)/2),0)),"",OFFSET('9. METAS'!$L$20,INT((ROW()-13)/2),0))</f>
        <v>260</v>
      </c>
      <c r="I67" s="1004"/>
      <c r="J67" s="244" t="str">
        <f ca="1">IF(MOD(ROW()-13,2)=0,IF(ISBLANK(OFFSET('12. SEGUIMIENTO 2027'!$N$14,INT((ROW()-13)/2),0)),"",OFFSET('12. SEGUIMIENTO 2027'!$N$14,INT((ROW()-13)/2),0)),IF(ISBLANK(OFFSET('9. METAS'!$U$20,INT((ROW()-14)/2),0)),"",OFFSET('9. METAS'!$U$20,INT((ROW()-14)/2),0)))</f>
        <v/>
      </c>
      <c r="K67" s="245" t="str">
        <f ca="1">IF(MOD(ROW()-13,2)=0,IF(ISBLANK(OFFSET('12. SEGUIMIENTO 2027'!$O$14,INT((ROW()-13)/2),0)),"",OFFSET('12. SEGUIMIENTO 2027'!$O$14,INT((ROW()-13)/2),0)),IF(ISBLANK(OFFSET('9. METAS'!$V$20,INT((ROW()-14)/2),0)),"",OFFSET('9. METAS'!$V$20,INT((ROW()-14)/2),0)))</f>
        <v/>
      </c>
      <c r="L67" s="245" t="str">
        <f ca="1">IF(MOD(ROW()-13,2)=0,IF(ISBLANK(OFFSET('12. SEGUIMIENTO 2027'!$P$14,INT((ROW()-13)/2),0)),"",OFFSET('12. SEGUIMIENTO 2027'!$P$14,INT((ROW()-13)/2),0)),IF(ISBLANK(OFFSET('9. METAS'!$W$20,INT((ROW()-14)/2),0)),"",OFFSET('9. METAS'!$W$20,INT((ROW()-14)/2),0)))</f>
        <v/>
      </c>
      <c r="M67" s="246" t="str">
        <f ca="1">IF(MOD(ROW()-13,2)=0,IF(ISBLANK(OFFSET('12. SEGUIMIENTO 2027'!$Q$14,INT((ROW()-13)/2),0)),"",OFFSET('12. SEGUIMIENTO 2027'!$Q$14,INT((ROW()-13)/2),0)),IF(ISBLANK(OFFSET('9. METAS'!$X$20,INT((ROW()-14)/2),0)),"",OFFSET('9. METAS'!$X$20,INT((ROW()-14)/2),0)))</f>
        <v/>
      </c>
      <c r="N67" s="1006" t="str">
        <f t="shared" ref="N67" ca="1" si="50">IFERROR(J67/J68,"ND")</f>
        <v>ND</v>
      </c>
      <c r="O67" s="1008" t="str">
        <f t="shared" ref="O67" ca="1" si="51">IFERROR(((J67+K67+L67+M67)/H67),"ND")</f>
        <v>ND</v>
      </c>
      <c r="P67" s="1010"/>
    </row>
    <row r="68" spans="3:16">
      <c r="C68" s="1025"/>
      <c r="D68" s="1018"/>
      <c r="E68" s="1018"/>
      <c r="F68" s="1021"/>
      <c r="G68" s="1023"/>
      <c r="H68" s="1080"/>
      <c r="I68" s="1012"/>
      <c r="J68" s="244">
        <f ca="1">IF(MOD(ROW()-13,2)=0,IF(ISBLANK(OFFSET('12. SEGUIMIENTO 2027'!$N$14,INT((ROW()-13)/2),0)),"",OFFSET('12. SEGUIMIENTO 2027'!$N$14,INT((ROW()-13)/2),0)),IF(ISBLANK(OFFSET('9. METAS'!$U$20,INT((ROW()-14)/2),0)),"",OFFSET('9. METAS'!$U$20,INT((ROW()-14)/2),0)))</f>
        <v>90</v>
      </c>
      <c r="K68" s="245">
        <f ca="1">IF(MOD(ROW()-13,2)=0,IF(ISBLANK(OFFSET('12. SEGUIMIENTO 2027'!$O$14,INT((ROW()-13)/2),0)),"",OFFSET('12. SEGUIMIENTO 2027'!$O$14,INT((ROW()-13)/2),0)),IF(ISBLANK(OFFSET('9. METAS'!$V$20,INT((ROW()-14)/2),0)),"",OFFSET('9. METAS'!$V$20,INT((ROW()-14)/2),0)))</f>
        <v>20</v>
      </c>
      <c r="L68" s="245">
        <f ca="1">IF(MOD(ROW()-13,2)=0,IF(ISBLANK(OFFSET('12. SEGUIMIENTO 2027'!$P$14,INT((ROW()-13)/2),0)),"",OFFSET('12. SEGUIMIENTO 2027'!$P$14,INT((ROW()-13)/2),0)),IF(ISBLANK(OFFSET('9. METAS'!$W$20,INT((ROW()-14)/2),0)),"",OFFSET('9. METAS'!$W$20,INT((ROW()-14)/2),0)))</f>
        <v>90</v>
      </c>
      <c r="M68" s="246">
        <f ca="1">IF(MOD(ROW()-13,2)=0,IF(ISBLANK(OFFSET('12. SEGUIMIENTO 2027'!$Q$14,INT((ROW()-13)/2),0)),"",OFFSET('12. SEGUIMIENTO 2027'!$Q$14,INT((ROW()-13)/2),0)),IF(ISBLANK(OFFSET('9. METAS'!$X$20,INT((ROW()-14)/2),0)),"",OFFSET('9. METAS'!$X$20,INT((ROW()-14)/2),0)))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80">
        <f ca="1">IF(ISBLANK(OFFSET('9. METAS'!$L$20,INT((ROW()-13)/2),0)),"",OFFSET('9. METAS'!$L$20,INT((ROW()-13)/2),0))</f>
        <v>20</v>
      </c>
      <c r="I69" s="1004"/>
      <c r="J69" s="244" t="str">
        <f ca="1">IF(MOD(ROW()-13,2)=0,IF(ISBLANK(OFFSET('12. SEGUIMIENTO 2027'!$N$14,INT((ROW()-13)/2),0)),"",OFFSET('12. SEGUIMIENTO 2027'!$N$14,INT((ROW()-13)/2),0)),IF(ISBLANK(OFFSET('9. METAS'!$U$20,INT((ROW()-14)/2),0)),"",OFFSET('9. METAS'!$U$20,INT((ROW()-14)/2),0)))</f>
        <v/>
      </c>
      <c r="K69" s="245" t="str">
        <f ca="1">IF(MOD(ROW()-13,2)=0,IF(ISBLANK(OFFSET('12. SEGUIMIENTO 2027'!$O$14,INT((ROW()-13)/2),0)),"",OFFSET('12. SEGUIMIENTO 2027'!$O$14,INT((ROW()-13)/2),0)),IF(ISBLANK(OFFSET('9. METAS'!$V$20,INT((ROW()-14)/2),0)),"",OFFSET('9. METAS'!$V$20,INT((ROW()-14)/2),0)))</f>
        <v/>
      </c>
      <c r="L69" s="245" t="str">
        <f ca="1">IF(MOD(ROW()-13,2)=0,IF(ISBLANK(OFFSET('12. SEGUIMIENTO 2027'!$P$14,INT((ROW()-13)/2),0)),"",OFFSET('12. SEGUIMIENTO 2027'!$P$14,INT((ROW()-13)/2),0)),IF(ISBLANK(OFFSET('9. METAS'!$W$20,INT((ROW()-14)/2),0)),"",OFFSET('9. METAS'!$W$20,INT((ROW()-14)/2),0)))</f>
        <v/>
      </c>
      <c r="M69" s="246" t="str">
        <f ca="1">IF(MOD(ROW()-13,2)=0,IF(ISBLANK(OFFSET('12. SEGUIMIENTO 2027'!$Q$14,INT((ROW()-13)/2),0)),"",OFFSET('12. SEGUIMIENTO 2027'!$Q$14,INT((ROW()-13)/2),0)),IF(ISBLANK(OFFSET('9. METAS'!$X$20,INT((ROW()-14)/2),0)),"",OFFSET('9. METAS'!$X$20,INT((ROW()-14)/2),0)))</f>
        <v/>
      </c>
      <c r="N69" s="1006" t="str">
        <f t="shared" ref="N69" ca="1" si="52">IFERROR(J69/J70,"ND")</f>
        <v>ND</v>
      </c>
      <c r="O69" s="1008" t="str">
        <f t="shared" ref="O69" ca="1" si="53">IFERROR(((J69+K69+L69+M69)/H69),"ND")</f>
        <v>ND</v>
      </c>
      <c r="P69" s="1010"/>
    </row>
    <row r="70" spans="3:16">
      <c r="C70" s="1025"/>
      <c r="D70" s="1018"/>
      <c r="E70" s="1018"/>
      <c r="F70" s="1021"/>
      <c r="G70" s="1023"/>
      <c r="H70" s="1080"/>
      <c r="I70" s="1012"/>
      <c r="J70" s="244">
        <f ca="1">IF(MOD(ROW()-13,2)=0,IF(ISBLANK(OFFSET('12. SEGUIMIENTO 2027'!$N$14,INT((ROW()-13)/2),0)),"",OFFSET('12. SEGUIMIENTO 2027'!$N$14,INT((ROW()-13)/2),0)),IF(ISBLANK(OFFSET('9. METAS'!$U$20,INT((ROW()-14)/2),0)),"",OFFSET('9. METAS'!$U$20,INT((ROW()-14)/2),0)))</f>
        <v>5</v>
      </c>
      <c r="K70" s="245">
        <f ca="1">IF(MOD(ROW()-13,2)=0,IF(ISBLANK(OFFSET('12. SEGUIMIENTO 2027'!$O$14,INT((ROW()-13)/2),0)),"",OFFSET('12. SEGUIMIENTO 2027'!$O$14,INT((ROW()-13)/2),0)),IF(ISBLANK(OFFSET('9. METAS'!$V$20,INT((ROW()-14)/2),0)),"",OFFSET('9. METAS'!$V$20,INT((ROW()-14)/2),0)))</f>
        <v>5</v>
      </c>
      <c r="L70" s="245">
        <f ca="1">IF(MOD(ROW()-13,2)=0,IF(ISBLANK(OFFSET('12. SEGUIMIENTO 2027'!$P$14,INT((ROW()-13)/2),0)),"",OFFSET('12. SEGUIMIENTO 2027'!$P$14,INT((ROW()-13)/2),0)),IF(ISBLANK(OFFSET('9. METAS'!$W$20,INT((ROW()-14)/2),0)),"",OFFSET('9. METAS'!$W$20,INT((ROW()-14)/2),0)))</f>
        <v>5</v>
      </c>
      <c r="M70" s="246">
        <f ca="1">IF(MOD(ROW()-13,2)=0,IF(ISBLANK(OFFSET('12. SEGUIMIENTO 2027'!$Q$14,INT((ROW()-13)/2),0)),"",OFFSET('12. SEGUIMIENTO 2027'!$Q$14,INT((ROW()-13)/2),0)),IF(ISBLANK(OFFSET('9. METAS'!$X$20,INT((ROW()-14)/2),0)),"",OFFSET('9. METAS'!$X$20,INT((ROW()-14)/2),0)))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80" t="str">
        <f ca="1">IF(ISBLANK(OFFSET('9. METAS'!$L$20,INT((ROW()-13)/2),0)),"",OFFSET('9. METAS'!$L$20,INT((ROW()-13)/2),0))</f>
        <v/>
      </c>
      <c r="I71" s="1004"/>
      <c r="J71" s="244" t="str">
        <f ca="1">IF(MOD(ROW()-13,2)=0,IF(ISBLANK(OFFSET('12. SEGUIMIENTO 2027'!$N$14,INT((ROW()-13)/2),0)),"",OFFSET('12. SEGUIMIENTO 2027'!$N$14,INT((ROW()-13)/2),0)),IF(ISBLANK(OFFSET('9. METAS'!$U$20,INT((ROW()-14)/2),0)),"",OFFSET('9. METAS'!$U$20,INT((ROW()-14)/2),0)))</f>
        <v/>
      </c>
      <c r="K71" s="245" t="str">
        <f ca="1">IF(MOD(ROW()-13,2)=0,IF(ISBLANK(OFFSET('12. SEGUIMIENTO 2027'!$O$14,INT((ROW()-13)/2),0)),"",OFFSET('12. SEGUIMIENTO 2027'!$O$14,INT((ROW()-13)/2),0)),IF(ISBLANK(OFFSET('9. METAS'!$V$20,INT((ROW()-14)/2),0)),"",OFFSET('9. METAS'!$V$20,INT((ROW()-14)/2),0)))</f>
        <v/>
      </c>
      <c r="L71" s="245" t="str">
        <f ca="1">IF(MOD(ROW()-13,2)=0,IF(ISBLANK(OFFSET('12. SEGUIMIENTO 2027'!$P$14,INT((ROW()-13)/2),0)),"",OFFSET('12. SEGUIMIENTO 2027'!$P$14,INT((ROW()-13)/2),0)),IF(ISBLANK(OFFSET('9. METAS'!$W$20,INT((ROW()-14)/2),0)),"",OFFSET('9. METAS'!$W$20,INT((ROW()-14)/2),0)))</f>
        <v/>
      </c>
      <c r="M71" s="246" t="str">
        <f ca="1">IF(MOD(ROW()-13,2)=0,IF(ISBLANK(OFFSET('12. SEGUIMIENTO 2027'!$Q$14,INT((ROW()-13)/2),0)),"",OFFSET('12. SEGUIMIENTO 2027'!$Q$14,INT((ROW()-13)/2),0)),IF(ISBLANK(OFFSET('9. METAS'!$X$20,INT((ROW()-14)/2),0)),"",OFFSET('9. METAS'!$X$20,INT((ROW()-14)/2),0)))</f>
        <v/>
      </c>
      <c r="N71" s="1006" t="str">
        <f t="shared" ref="N71" ca="1" si="54">IFERROR(J71/J72,"ND")</f>
        <v>ND</v>
      </c>
      <c r="O71" s="1008" t="str">
        <f t="shared" ref="O71" ca="1" si="55">IFERROR(((J71+K71+L71+M71)/H71),"ND")</f>
        <v>ND</v>
      </c>
      <c r="P71" s="1010"/>
    </row>
    <row r="72" spans="3:16">
      <c r="C72" s="1025"/>
      <c r="D72" s="1018"/>
      <c r="E72" s="1018"/>
      <c r="F72" s="1021"/>
      <c r="G72" s="1023"/>
      <c r="H72" s="1080"/>
      <c r="I72" s="1012"/>
      <c r="J72" s="244" t="str">
        <f ca="1">IF(MOD(ROW()-13,2)=0,IF(ISBLANK(OFFSET('12. SEGUIMIENTO 2027'!$N$14,INT((ROW()-13)/2),0)),"",OFFSET('12. SEGUIMIENTO 2027'!$N$14,INT((ROW()-13)/2),0)),IF(ISBLANK(OFFSET('9. METAS'!$U$20,INT((ROW()-14)/2),0)),"",OFFSET('9. METAS'!$U$20,INT((ROW()-14)/2),0)))</f>
        <v/>
      </c>
      <c r="K72" s="245" t="str">
        <f ca="1">IF(MOD(ROW()-13,2)=0,IF(ISBLANK(OFFSET('12. SEGUIMIENTO 2027'!$O$14,INT((ROW()-13)/2),0)),"",OFFSET('12. SEGUIMIENTO 2027'!$O$14,INT((ROW()-13)/2),0)),IF(ISBLANK(OFFSET('9. METAS'!$V$20,INT((ROW()-14)/2),0)),"",OFFSET('9. METAS'!$V$20,INT((ROW()-14)/2),0)))</f>
        <v/>
      </c>
      <c r="L72" s="245" t="str">
        <f ca="1">IF(MOD(ROW()-13,2)=0,IF(ISBLANK(OFFSET('12. SEGUIMIENTO 2027'!$P$14,INT((ROW()-13)/2),0)),"",OFFSET('12. SEGUIMIENTO 2027'!$P$14,INT((ROW()-13)/2),0)),IF(ISBLANK(OFFSET('9. METAS'!$W$20,INT((ROW()-14)/2),0)),"",OFFSET('9. METAS'!$W$20,INT((ROW()-14)/2),0)))</f>
        <v/>
      </c>
      <c r="M72" s="246" t="str">
        <f ca="1">IF(MOD(ROW()-13,2)=0,IF(ISBLANK(OFFSET('12. SEGUIMIENTO 2027'!$Q$14,INT((ROW()-13)/2),0)),"",OFFSET('12. SEGUIMIENTO 2027'!$Q$14,INT((ROW()-13)/2),0)),IF(ISBLANK(OFFSET('9. METAS'!$X$20,INT((ROW()-14)/2),0)),"",OFFSET('9. METAS'!$X$20,INT((ROW()-14)/2),0)))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80" t="str">
        <f ca="1">IF(ISBLANK(OFFSET('9. METAS'!$L$20,INT((ROW()-13)/2),0)),"",OFFSET('9. METAS'!$L$20,INT((ROW()-13)/2),0))</f>
        <v/>
      </c>
      <c r="I73" s="1004"/>
      <c r="J73" s="244" t="str">
        <f ca="1">IF(MOD(ROW()-13,2)=0,IF(ISBLANK(OFFSET('12. SEGUIMIENTO 2027'!$N$14,INT((ROW()-13)/2),0)),"",OFFSET('12. SEGUIMIENTO 2027'!$N$14,INT((ROW()-13)/2),0)),IF(ISBLANK(OFFSET('9. METAS'!$U$20,INT((ROW()-14)/2),0)),"",OFFSET('9. METAS'!$U$20,INT((ROW()-14)/2),0)))</f>
        <v/>
      </c>
      <c r="K73" s="245" t="str">
        <f ca="1">IF(MOD(ROW()-13,2)=0,IF(ISBLANK(OFFSET('12. SEGUIMIENTO 2027'!$O$14,INT((ROW()-13)/2),0)),"",OFFSET('12. SEGUIMIENTO 2027'!$O$14,INT((ROW()-13)/2),0)),IF(ISBLANK(OFFSET('9. METAS'!$V$20,INT((ROW()-14)/2),0)),"",OFFSET('9. METAS'!$V$20,INT((ROW()-14)/2),0)))</f>
        <v/>
      </c>
      <c r="L73" s="245" t="str">
        <f ca="1">IF(MOD(ROW()-13,2)=0,IF(ISBLANK(OFFSET('12. SEGUIMIENTO 2027'!$P$14,INT((ROW()-13)/2),0)),"",OFFSET('12. SEGUIMIENTO 2027'!$P$14,INT((ROW()-13)/2),0)),IF(ISBLANK(OFFSET('9. METAS'!$W$20,INT((ROW()-14)/2),0)),"",OFFSET('9. METAS'!$W$20,INT((ROW()-14)/2),0)))</f>
        <v/>
      </c>
      <c r="M73" s="246" t="str">
        <f ca="1">IF(MOD(ROW()-13,2)=0,IF(ISBLANK(OFFSET('12. SEGUIMIENTO 2027'!$Q$14,INT((ROW()-13)/2),0)),"",OFFSET('12. SEGUIMIENTO 2027'!$Q$14,INT((ROW()-13)/2),0)),IF(ISBLANK(OFFSET('9. METAS'!$X$20,INT((ROW()-14)/2),0)),"",OFFSET('9. METAS'!$X$20,INT((ROW()-14)/2),0)))</f>
        <v/>
      </c>
      <c r="N73" s="1006" t="str">
        <f t="shared" ref="N73" ca="1" si="56">IFERROR(J73/J74,"ND")</f>
        <v>ND</v>
      </c>
      <c r="O73" s="1008" t="str">
        <f t="shared" ref="O73" ca="1" si="57">IFERROR(((J73+K73+L73+M73)/H73),"ND")</f>
        <v>ND</v>
      </c>
      <c r="P73" s="1010"/>
    </row>
    <row r="74" spans="3:16">
      <c r="C74" s="1025"/>
      <c r="D74" s="1018"/>
      <c r="E74" s="1018"/>
      <c r="F74" s="1021"/>
      <c r="G74" s="1023"/>
      <c r="H74" s="1080"/>
      <c r="I74" s="1012"/>
      <c r="J74" s="244" t="str">
        <f ca="1">IF(MOD(ROW()-13,2)=0,IF(ISBLANK(OFFSET('12. SEGUIMIENTO 2027'!$N$14,INT((ROW()-13)/2),0)),"",OFFSET('12. SEGUIMIENTO 2027'!$N$14,INT((ROW()-13)/2),0)),IF(ISBLANK(OFFSET('9. METAS'!$U$20,INT((ROW()-14)/2),0)),"",OFFSET('9. METAS'!$U$20,INT((ROW()-14)/2),0)))</f>
        <v/>
      </c>
      <c r="K74" s="245" t="str">
        <f ca="1">IF(MOD(ROW()-13,2)=0,IF(ISBLANK(OFFSET('12. SEGUIMIENTO 2027'!$O$14,INT((ROW()-13)/2),0)),"",OFFSET('12. SEGUIMIENTO 2027'!$O$14,INT((ROW()-13)/2),0)),IF(ISBLANK(OFFSET('9. METAS'!$V$20,INT((ROW()-14)/2),0)),"",OFFSET('9. METAS'!$V$20,INT((ROW()-14)/2),0)))</f>
        <v/>
      </c>
      <c r="L74" s="245" t="str">
        <f ca="1">IF(MOD(ROW()-13,2)=0,IF(ISBLANK(OFFSET('12. SEGUIMIENTO 2027'!$P$14,INT((ROW()-13)/2),0)),"",OFFSET('12. SEGUIMIENTO 2027'!$P$14,INT((ROW()-13)/2),0)),IF(ISBLANK(OFFSET('9. METAS'!$W$20,INT((ROW()-14)/2),0)),"",OFFSET('9. METAS'!$W$20,INT((ROW()-14)/2),0)))</f>
        <v/>
      </c>
      <c r="M74" s="246" t="str">
        <f ca="1">IF(MOD(ROW()-13,2)=0,IF(ISBLANK(OFFSET('12. SEGUIMIENTO 2027'!$Q$14,INT((ROW()-13)/2),0)),"",OFFSET('12. SEGUIMIENTO 2027'!$Q$14,INT((ROW()-13)/2),0)),IF(ISBLANK(OFFSET('9. METAS'!$X$20,INT((ROW()-14)/2),0)),"",OFFSET('9. METAS'!$X$20,INT((ROW()-14)/2),0)))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80" t="str">
        <f ca="1">IF(ISBLANK(OFFSET('9. METAS'!$L$20,INT((ROW()-13)/2),0)),"",OFFSET('9. METAS'!$L$20,INT((ROW()-13)/2),0))</f>
        <v/>
      </c>
      <c r="I75" s="1004"/>
      <c r="J75" s="244" t="str">
        <f ca="1">IF(MOD(ROW()-13,2)=0,IF(ISBLANK(OFFSET('12. SEGUIMIENTO 2027'!$N$14,INT((ROW()-13)/2),0)),"",OFFSET('12. SEGUIMIENTO 2027'!$N$14,INT((ROW()-13)/2),0)),IF(ISBLANK(OFFSET('9. METAS'!$U$20,INT((ROW()-14)/2),0)),"",OFFSET('9. METAS'!$U$20,INT((ROW()-14)/2),0)))</f>
        <v/>
      </c>
      <c r="K75" s="245" t="str">
        <f ca="1">IF(MOD(ROW()-13,2)=0,IF(ISBLANK(OFFSET('12. SEGUIMIENTO 2027'!$O$14,INT((ROW()-13)/2),0)),"",OFFSET('12. SEGUIMIENTO 2027'!$O$14,INT((ROW()-13)/2),0)),IF(ISBLANK(OFFSET('9. METAS'!$V$20,INT((ROW()-14)/2),0)),"",OFFSET('9. METAS'!$V$20,INT((ROW()-14)/2),0)))</f>
        <v/>
      </c>
      <c r="L75" s="245" t="str">
        <f ca="1">IF(MOD(ROW()-13,2)=0,IF(ISBLANK(OFFSET('12. SEGUIMIENTO 2027'!$P$14,INT((ROW()-13)/2),0)),"",OFFSET('12. SEGUIMIENTO 2027'!$P$14,INT((ROW()-13)/2),0)),IF(ISBLANK(OFFSET('9. METAS'!$W$20,INT((ROW()-14)/2),0)),"",OFFSET('9. METAS'!$W$20,INT((ROW()-14)/2),0)))</f>
        <v/>
      </c>
      <c r="M75" s="246" t="str">
        <f ca="1">IF(MOD(ROW()-13,2)=0,IF(ISBLANK(OFFSET('12. SEGUIMIENTO 2027'!$Q$14,INT((ROW()-13)/2),0)),"",OFFSET('12. SEGUIMIENTO 2027'!$Q$14,INT((ROW()-13)/2),0)),IF(ISBLANK(OFFSET('9. METAS'!$X$20,INT((ROW()-14)/2),0)),"",OFFSET('9. METAS'!$X$20,INT((ROW()-14)/2),0)))</f>
        <v/>
      </c>
      <c r="N75" s="1006" t="str">
        <f t="shared" ref="N75" ca="1" si="58">IFERROR(J75/J76,"ND")</f>
        <v>ND</v>
      </c>
      <c r="O75" s="1008" t="str">
        <f t="shared" ref="O75" ca="1" si="59">IFERROR(((J75+K75+L75+M75)/H75),"ND")</f>
        <v>ND</v>
      </c>
      <c r="P75" s="1010"/>
    </row>
    <row r="76" spans="3:16">
      <c r="C76" s="1025"/>
      <c r="D76" s="1018"/>
      <c r="E76" s="1018"/>
      <c r="F76" s="1021"/>
      <c r="G76" s="1023"/>
      <c r="H76" s="1080"/>
      <c r="I76" s="1012"/>
      <c r="J76" s="244" t="str">
        <f ca="1">IF(MOD(ROW()-13,2)=0,IF(ISBLANK(OFFSET('12. SEGUIMIENTO 2027'!$N$14,INT((ROW()-13)/2),0)),"",OFFSET('12. SEGUIMIENTO 2027'!$N$14,INT((ROW()-13)/2),0)),IF(ISBLANK(OFFSET('9. METAS'!$U$20,INT((ROW()-14)/2),0)),"",OFFSET('9. METAS'!$U$20,INT((ROW()-14)/2),0)))</f>
        <v/>
      </c>
      <c r="K76" s="245" t="str">
        <f ca="1">IF(MOD(ROW()-13,2)=0,IF(ISBLANK(OFFSET('12. SEGUIMIENTO 2027'!$O$14,INT((ROW()-13)/2),0)),"",OFFSET('12. SEGUIMIENTO 2027'!$O$14,INT((ROW()-13)/2),0)),IF(ISBLANK(OFFSET('9. METAS'!$V$20,INT((ROW()-14)/2),0)),"",OFFSET('9. METAS'!$V$20,INT((ROW()-14)/2),0)))</f>
        <v/>
      </c>
      <c r="L76" s="245" t="str">
        <f ca="1">IF(MOD(ROW()-13,2)=0,IF(ISBLANK(OFFSET('12. SEGUIMIENTO 2027'!$P$14,INT((ROW()-13)/2),0)),"",OFFSET('12. SEGUIMIENTO 2027'!$P$14,INT((ROW()-13)/2),0)),IF(ISBLANK(OFFSET('9. METAS'!$W$20,INT((ROW()-14)/2),0)),"",OFFSET('9. METAS'!$W$20,INT((ROW()-14)/2),0)))</f>
        <v/>
      </c>
      <c r="M76" s="246" t="str">
        <f ca="1">IF(MOD(ROW()-13,2)=0,IF(ISBLANK(OFFSET('12. SEGUIMIENTO 2027'!$Q$14,INT((ROW()-13)/2),0)),"",OFFSET('12. SEGUIMIENTO 2027'!$Q$14,INT((ROW()-13)/2),0)),IF(ISBLANK(OFFSET('9. METAS'!$X$20,INT((ROW()-14)/2),0)),"",OFFSET('9. METAS'!$X$20,INT((ROW()-14)/2),0)))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80">
        <f ca="1">IF(ISBLANK(OFFSET('9. METAS'!$L$20,INT((ROW()-13)/2),0)),"",OFFSET('9. METAS'!$L$20,INT((ROW()-13)/2),0))</f>
        <v>100</v>
      </c>
      <c r="I77" s="1004"/>
      <c r="J77" s="244" t="str">
        <f ca="1">IF(MOD(ROW()-13,2)=0,IF(ISBLANK(OFFSET('12. SEGUIMIENTO 2027'!$N$14,INT((ROW()-13)/2),0)),"",OFFSET('12. SEGUIMIENTO 2027'!$N$14,INT((ROW()-13)/2),0)),IF(ISBLANK(OFFSET('9. METAS'!$U$20,INT((ROW()-14)/2),0)),"",OFFSET('9. METAS'!$U$20,INT((ROW()-14)/2),0)))</f>
        <v/>
      </c>
      <c r="K77" s="245" t="str">
        <f ca="1">IF(MOD(ROW()-13,2)=0,IF(ISBLANK(OFFSET('12. SEGUIMIENTO 2027'!$O$14,INT((ROW()-13)/2),0)),"",OFFSET('12. SEGUIMIENTO 2027'!$O$14,INT((ROW()-13)/2),0)),IF(ISBLANK(OFFSET('9. METAS'!$V$20,INT((ROW()-14)/2),0)),"",OFFSET('9. METAS'!$V$20,INT((ROW()-14)/2),0)))</f>
        <v/>
      </c>
      <c r="L77" s="245" t="str">
        <f ca="1">IF(MOD(ROW()-13,2)=0,IF(ISBLANK(OFFSET('12. SEGUIMIENTO 2027'!$P$14,INT((ROW()-13)/2),0)),"",OFFSET('12. SEGUIMIENTO 2027'!$P$14,INT((ROW()-13)/2),0)),IF(ISBLANK(OFFSET('9. METAS'!$W$20,INT((ROW()-14)/2),0)),"",OFFSET('9. METAS'!$W$20,INT((ROW()-14)/2),0)))</f>
        <v/>
      </c>
      <c r="M77" s="246" t="str">
        <f ca="1">IF(MOD(ROW()-13,2)=0,IF(ISBLANK(OFFSET('12. SEGUIMIENTO 2027'!$Q$14,INT((ROW()-13)/2),0)),"",OFFSET('12. SEGUIMIENTO 2027'!$Q$14,INT((ROW()-13)/2),0)),IF(ISBLANK(OFFSET('9. METAS'!$X$20,INT((ROW()-14)/2),0)),"",OFFSET('9. METAS'!$X$20,INT((ROW()-14)/2),0)))</f>
        <v/>
      </c>
      <c r="N77" s="1006" t="str">
        <f t="shared" ref="N77" ca="1" si="60">IFERROR(J77/J78,"ND")</f>
        <v>ND</v>
      </c>
      <c r="O77" s="1008" t="str">
        <f t="shared" ref="O77" ca="1" si="61">IFERROR(((J77+K77+L77+M77)/H77),"ND")</f>
        <v>ND</v>
      </c>
      <c r="P77" s="1010"/>
    </row>
    <row r="78" spans="3:16">
      <c r="C78" s="1025"/>
      <c r="D78" s="1018"/>
      <c r="E78" s="1018"/>
      <c r="F78" s="1021"/>
      <c r="G78" s="1023"/>
      <c r="H78" s="1080"/>
      <c r="I78" s="1012"/>
      <c r="J78" s="244">
        <f ca="1">IF(MOD(ROW()-13,2)=0,IF(ISBLANK(OFFSET('12. SEGUIMIENTO 2027'!$N$14,INT((ROW()-13)/2),0)),"",OFFSET('12. SEGUIMIENTO 2027'!$N$14,INT((ROW()-13)/2),0)),IF(ISBLANK(OFFSET('9. METAS'!$U$20,INT((ROW()-14)/2),0)),"",OFFSET('9. METAS'!$U$20,INT((ROW()-14)/2),0)))</f>
        <v>25</v>
      </c>
      <c r="K78" s="245">
        <f ca="1">IF(MOD(ROW()-13,2)=0,IF(ISBLANK(OFFSET('12. SEGUIMIENTO 2027'!$O$14,INT((ROW()-13)/2),0)),"",OFFSET('12. SEGUIMIENTO 2027'!$O$14,INT((ROW()-13)/2),0)),IF(ISBLANK(OFFSET('9. METAS'!$V$20,INT((ROW()-14)/2),0)),"",OFFSET('9. METAS'!$V$20,INT((ROW()-14)/2),0)))</f>
        <v>25</v>
      </c>
      <c r="L78" s="245">
        <f ca="1">IF(MOD(ROW()-13,2)=0,IF(ISBLANK(OFFSET('12. SEGUIMIENTO 2027'!$P$14,INT((ROW()-13)/2),0)),"",OFFSET('12. SEGUIMIENTO 2027'!$P$14,INT((ROW()-13)/2),0)),IF(ISBLANK(OFFSET('9. METAS'!$W$20,INT((ROW()-14)/2),0)),"",OFFSET('9. METAS'!$W$20,INT((ROW()-14)/2),0)))</f>
        <v>25</v>
      </c>
      <c r="M78" s="246">
        <f ca="1">IF(MOD(ROW()-13,2)=0,IF(ISBLANK(OFFSET('12. SEGUIMIENTO 2027'!$Q$14,INT((ROW()-13)/2),0)),"",OFFSET('12. SEGUIMIENTO 2027'!$Q$14,INT((ROW()-13)/2),0)),IF(ISBLANK(OFFSET('9. METAS'!$X$20,INT((ROW()-14)/2),0)),"",OFFSET('9. METAS'!$X$20,INT((ROW()-14)/2),0)))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80">
        <f ca="1">IF(ISBLANK(OFFSET('9. METAS'!$L$20,INT((ROW()-13)/2),0)),"",OFFSET('9. METAS'!$L$20,INT((ROW()-13)/2),0))</f>
        <v>224</v>
      </c>
      <c r="I79" s="1004"/>
      <c r="J79" s="244" t="str">
        <f ca="1">IF(MOD(ROW()-13,2)=0,IF(ISBLANK(OFFSET('12. SEGUIMIENTO 2027'!$N$14,INT((ROW()-13)/2),0)),"",OFFSET('12. SEGUIMIENTO 2027'!$N$14,INT((ROW()-13)/2),0)),IF(ISBLANK(OFFSET('9. METAS'!$U$20,INT((ROW()-14)/2),0)),"",OFFSET('9. METAS'!$U$20,INT((ROW()-14)/2),0)))</f>
        <v/>
      </c>
      <c r="K79" s="245" t="str">
        <f ca="1">IF(MOD(ROW()-13,2)=0,IF(ISBLANK(OFFSET('12. SEGUIMIENTO 2027'!$O$14,INT((ROW()-13)/2),0)),"",OFFSET('12. SEGUIMIENTO 2027'!$O$14,INT((ROW()-13)/2),0)),IF(ISBLANK(OFFSET('9. METAS'!$V$20,INT((ROW()-14)/2),0)),"",OFFSET('9. METAS'!$V$20,INT((ROW()-14)/2),0)))</f>
        <v/>
      </c>
      <c r="L79" s="245" t="str">
        <f ca="1">IF(MOD(ROW()-13,2)=0,IF(ISBLANK(OFFSET('12. SEGUIMIENTO 2027'!$P$14,INT((ROW()-13)/2),0)),"",OFFSET('12. SEGUIMIENTO 2027'!$P$14,INT((ROW()-13)/2),0)),IF(ISBLANK(OFFSET('9. METAS'!$W$20,INT((ROW()-14)/2),0)),"",OFFSET('9. METAS'!$W$20,INT((ROW()-14)/2),0)))</f>
        <v/>
      </c>
      <c r="M79" s="246" t="str">
        <f ca="1">IF(MOD(ROW()-13,2)=0,IF(ISBLANK(OFFSET('12. SEGUIMIENTO 2027'!$Q$14,INT((ROW()-13)/2),0)),"",OFFSET('12. SEGUIMIENTO 2027'!$Q$14,INT((ROW()-13)/2),0)),IF(ISBLANK(OFFSET('9. METAS'!$X$20,INT((ROW()-14)/2),0)),"",OFFSET('9. METAS'!$X$20,INT((ROW()-14)/2),0)))</f>
        <v/>
      </c>
      <c r="N79" s="1006" t="str">
        <f t="shared" ref="N79" ca="1" si="62">IFERROR(J79/J80,"ND")</f>
        <v>ND</v>
      </c>
      <c r="O79" s="1008" t="str">
        <f t="shared" ref="O79" ca="1" si="63">IFERROR(((J79+K79+L79+M79)/H79),"ND")</f>
        <v>ND</v>
      </c>
      <c r="P79" s="1010"/>
    </row>
    <row r="80" spans="3:16">
      <c r="C80" s="1025"/>
      <c r="D80" s="1018"/>
      <c r="E80" s="1018"/>
      <c r="F80" s="1021"/>
      <c r="G80" s="1023"/>
      <c r="H80" s="1080"/>
      <c r="I80" s="1012"/>
      <c r="J80" s="244">
        <f ca="1">IF(MOD(ROW()-13,2)=0,IF(ISBLANK(OFFSET('12. SEGUIMIENTO 2027'!$N$14,INT((ROW()-13)/2),0)),"",OFFSET('12. SEGUIMIENTO 2027'!$N$14,INT((ROW()-13)/2),0)),IF(ISBLANK(OFFSET('9. METAS'!$U$20,INT((ROW()-14)/2),0)),"",OFFSET('9. METAS'!$U$20,INT((ROW()-14)/2),0)))</f>
        <v>56</v>
      </c>
      <c r="K80" s="245">
        <f ca="1">IF(MOD(ROW()-13,2)=0,IF(ISBLANK(OFFSET('12. SEGUIMIENTO 2027'!$O$14,INT((ROW()-13)/2),0)),"",OFFSET('12. SEGUIMIENTO 2027'!$O$14,INT((ROW()-13)/2),0)),IF(ISBLANK(OFFSET('9. METAS'!$V$20,INT((ROW()-14)/2),0)),"",OFFSET('9. METAS'!$V$20,INT((ROW()-14)/2),0)))</f>
        <v>56</v>
      </c>
      <c r="L80" s="245">
        <f ca="1">IF(MOD(ROW()-13,2)=0,IF(ISBLANK(OFFSET('12. SEGUIMIENTO 2027'!$P$14,INT((ROW()-13)/2),0)),"",OFFSET('12. SEGUIMIENTO 2027'!$P$14,INT((ROW()-13)/2),0)),IF(ISBLANK(OFFSET('9. METAS'!$W$20,INT((ROW()-14)/2),0)),"",OFFSET('9. METAS'!$W$20,INT((ROW()-14)/2),0)))</f>
        <v>56</v>
      </c>
      <c r="M80" s="246">
        <f ca="1">IF(MOD(ROW()-13,2)=0,IF(ISBLANK(OFFSET('12. SEGUIMIENTO 2027'!$Q$14,INT((ROW()-13)/2),0)),"",OFFSET('12. SEGUIMIENTO 2027'!$Q$14,INT((ROW()-13)/2),0)),IF(ISBLANK(OFFSET('9. METAS'!$X$20,INT((ROW()-14)/2),0)),"",OFFSET('9. METAS'!$X$20,INT((ROW()-14)/2),0)))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80">
        <f ca="1">IF(ISBLANK(OFFSET('9. METAS'!$L$20,INT((ROW()-13)/2),0)),"",OFFSET('9. METAS'!$L$20,INT((ROW()-13)/2),0))</f>
        <v>2</v>
      </c>
      <c r="I81" s="1004"/>
      <c r="J81" s="244" t="str">
        <f ca="1">IF(MOD(ROW()-13,2)=0,IF(ISBLANK(OFFSET('12. SEGUIMIENTO 2027'!$N$14,INT((ROW()-13)/2),0)),"",OFFSET('12. SEGUIMIENTO 2027'!$N$14,INT((ROW()-13)/2),0)),IF(ISBLANK(OFFSET('9. METAS'!$U$20,INT((ROW()-14)/2),0)),"",OFFSET('9. METAS'!$U$20,INT((ROW()-14)/2),0)))</f>
        <v/>
      </c>
      <c r="K81" s="245" t="str">
        <f ca="1">IF(MOD(ROW()-13,2)=0,IF(ISBLANK(OFFSET('12. SEGUIMIENTO 2027'!$O$14,INT((ROW()-13)/2),0)),"",OFFSET('12. SEGUIMIENTO 2027'!$O$14,INT((ROW()-13)/2),0)),IF(ISBLANK(OFFSET('9. METAS'!$V$20,INT((ROW()-14)/2),0)),"",OFFSET('9. METAS'!$V$20,INT((ROW()-14)/2),0)))</f>
        <v/>
      </c>
      <c r="L81" s="245" t="str">
        <f ca="1">IF(MOD(ROW()-13,2)=0,IF(ISBLANK(OFFSET('12. SEGUIMIENTO 2027'!$P$14,INT((ROW()-13)/2),0)),"",OFFSET('12. SEGUIMIENTO 2027'!$P$14,INT((ROW()-13)/2),0)),IF(ISBLANK(OFFSET('9. METAS'!$W$20,INT((ROW()-14)/2),0)),"",OFFSET('9. METAS'!$W$20,INT((ROW()-14)/2),0)))</f>
        <v/>
      </c>
      <c r="M81" s="246" t="str">
        <f ca="1">IF(MOD(ROW()-13,2)=0,IF(ISBLANK(OFFSET('12. SEGUIMIENTO 2027'!$Q$14,INT((ROW()-13)/2),0)),"",OFFSET('12. SEGUIMIENTO 2027'!$Q$14,INT((ROW()-13)/2),0)),IF(ISBLANK(OFFSET('9. METAS'!$X$20,INT((ROW()-14)/2),0)),"",OFFSET('9. METAS'!$X$20,INT((ROW()-14)/2),0)))</f>
        <v/>
      </c>
      <c r="N81" s="1006" t="str">
        <f t="shared" ref="N81" ca="1" si="64">IFERROR(J81/J82,"ND")</f>
        <v>ND</v>
      </c>
      <c r="O81" s="1008" t="str">
        <f t="shared" ref="O81" ca="1" si="65">IFERROR(((J81+K81+L81+M81)/H81),"ND")</f>
        <v>ND</v>
      </c>
      <c r="P81" s="1010"/>
    </row>
    <row r="82" spans="3:16">
      <c r="C82" s="1025"/>
      <c r="D82" s="1018"/>
      <c r="E82" s="1018"/>
      <c r="F82" s="1021"/>
      <c r="G82" s="1023"/>
      <c r="H82" s="1080"/>
      <c r="I82" s="1012"/>
      <c r="J82" s="244">
        <f ca="1">IF(MOD(ROW()-13,2)=0,IF(ISBLANK(OFFSET('12. SEGUIMIENTO 2027'!$N$14,INT((ROW()-13)/2),0)),"",OFFSET('12. SEGUIMIENTO 2027'!$N$14,INT((ROW()-13)/2),0)),IF(ISBLANK(OFFSET('9. METAS'!$U$20,INT((ROW()-14)/2),0)),"",OFFSET('9. METAS'!$U$20,INT((ROW()-14)/2),0)))</f>
        <v>0</v>
      </c>
      <c r="K82" s="245">
        <f ca="1">IF(MOD(ROW()-13,2)=0,IF(ISBLANK(OFFSET('12. SEGUIMIENTO 2027'!$O$14,INT((ROW()-13)/2),0)),"",OFFSET('12. SEGUIMIENTO 2027'!$O$14,INT((ROW()-13)/2),0)),IF(ISBLANK(OFFSET('9. METAS'!$V$20,INT((ROW()-14)/2),0)),"",OFFSET('9. METAS'!$V$20,INT((ROW()-14)/2),0)))</f>
        <v>1</v>
      </c>
      <c r="L82" s="245">
        <f ca="1">IF(MOD(ROW()-13,2)=0,IF(ISBLANK(OFFSET('12. SEGUIMIENTO 2027'!$P$14,INT((ROW()-13)/2),0)),"",OFFSET('12. SEGUIMIENTO 2027'!$P$14,INT((ROW()-13)/2),0)),IF(ISBLANK(OFFSET('9. METAS'!$W$20,INT((ROW()-14)/2),0)),"",OFFSET('9. METAS'!$W$20,INT((ROW()-14)/2),0)))</f>
        <v>0</v>
      </c>
      <c r="M82" s="246">
        <f ca="1">IF(MOD(ROW()-13,2)=0,IF(ISBLANK(OFFSET('12. SEGUIMIENTO 2027'!$Q$14,INT((ROW()-13)/2),0)),"",OFFSET('12. SEGUIMIENTO 2027'!$Q$14,INT((ROW()-13)/2),0)),IF(ISBLANK(OFFSET('9. METAS'!$X$20,INT((ROW()-14)/2),0)),"",OFFSET('9. METAS'!$X$20,INT((ROW()-14)/2),0)))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80">
        <f ca="1">IF(ISBLANK(OFFSET('9. METAS'!$L$20,INT((ROW()-13)/2),0)),"",OFFSET('9. METAS'!$L$20,INT((ROW()-13)/2),0))</f>
        <v>4</v>
      </c>
      <c r="I83" s="1004"/>
      <c r="J83" s="244" t="str">
        <f ca="1">IF(MOD(ROW()-13,2)=0,IF(ISBLANK(OFFSET('12. SEGUIMIENTO 2027'!$N$14,INT((ROW()-13)/2),0)),"",OFFSET('12. SEGUIMIENTO 2027'!$N$14,INT((ROW()-13)/2),0)),IF(ISBLANK(OFFSET('9. METAS'!$U$20,INT((ROW()-14)/2),0)),"",OFFSET('9. METAS'!$U$20,INT((ROW()-14)/2),0)))</f>
        <v/>
      </c>
      <c r="K83" s="245" t="str">
        <f ca="1">IF(MOD(ROW()-13,2)=0,IF(ISBLANK(OFFSET('12. SEGUIMIENTO 2027'!$O$14,INT((ROW()-13)/2),0)),"",OFFSET('12. SEGUIMIENTO 2027'!$O$14,INT((ROW()-13)/2),0)),IF(ISBLANK(OFFSET('9. METAS'!$V$20,INT((ROW()-14)/2),0)),"",OFFSET('9. METAS'!$V$20,INT((ROW()-14)/2),0)))</f>
        <v/>
      </c>
      <c r="L83" s="245" t="str">
        <f ca="1">IF(MOD(ROW()-13,2)=0,IF(ISBLANK(OFFSET('12. SEGUIMIENTO 2027'!$P$14,INT((ROW()-13)/2),0)),"",OFFSET('12. SEGUIMIENTO 2027'!$P$14,INT((ROW()-13)/2),0)),IF(ISBLANK(OFFSET('9. METAS'!$W$20,INT((ROW()-14)/2),0)),"",OFFSET('9. METAS'!$W$20,INT((ROW()-14)/2),0)))</f>
        <v/>
      </c>
      <c r="M83" s="246" t="str">
        <f ca="1">IF(MOD(ROW()-13,2)=0,IF(ISBLANK(OFFSET('12. SEGUIMIENTO 2027'!$Q$14,INT((ROW()-13)/2),0)),"",OFFSET('12. SEGUIMIENTO 2027'!$Q$14,INT((ROW()-13)/2),0)),IF(ISBLANK(OFFSET('9. METAS'!$X$20,INT((ROW()-14)/2),0)),"",OFFSET('9. METAS'!$X$20,INT((ROW()-14)/2),0)))</f>
        <v/>
      </c>
      <c r="N83" s="1006" t="str">
        <f t="shared" ref="N83" ca="1" si="66">IFERROR(J83/J84,"ND")</f>
        <v>ND</v>
      </c>
      <c r="O83" s="1008" t="str">
        <f t="shared" ref="O83" ca="1" si="67">IFERROR(((J83+K83+L83+M83)/H83),"ND")</f>
        <v>ND</v>
      </c>
      <c r="P83" s="1010"/>
    </row>
    <row r="84" spans="3:16">
      <c r="C84" s="1025"/>
      <c r="D84" s="1018"/>
      <c r="E84" s="1018"/>
      <c r="F84" s="1021"/>
      <c r="G84" s="1023"/>
      <c r="H84" s="1080"/>
      <c r="I84" s="1012"/>
      <c r="J84" s="244">
        <f ca="1">IF(MOD(ROW()-13,2)=0,IF(ISBLANK(OFFSET('12. SEGUIMIENTO 2027'!$N$14,INT((ROW()-13)/2),0)),"",OFFSET('12. SEGUIMIENTO 2027'!$N$14,INT((ROW()-13)/2),0)),IF(ISBLANK(OFFSET('9. METAS'!$U$20,INT((ROW()-14)/2),0)),"",OFFSET('9. METAS'!$U$20,INT((ROW()-14)/2),0)))</f>
        <v>1</v>
      </c>
      <c r="K84" s="245">
        <f ca="1">IF(MOD(ROW()-13,2)=0,IF(ISBLANK(OFFSET('12. SEGUIMIENTO 2027'!$O$14,INT((ROW()-13)/2),0)),"",OFFSET('12. SEGUIMIENTO 2027'!$O$14,INT((ROW()-13)/2),0)),IF(ISBLANK(OFFSET('9. METAS'!$V$20,INT((ROW()-14)/2),0)),"",OFFSET('9. METAS'!$V$20,INT((ROW()-14)/2),0)))</f>
        <v>1</v>
      </c>
      <c r="L84" s="245">
        <f ca="1">IF(MOD(ROW()-13,2)=0,IF(ISBLANK(OFFSET('12. SEGUIMIENTO 2027'!$P$14,INT((ROW()-13)/2),0)),"",OFFSET('12. SEGUIMIENTO 2027'!$P$14,INT((ROW()-13)/2),0)),IF(ISBLANK(OFFSET('9. METAS'!$W$20,INT((ROW()-14)/2),0)),"",OFFSET('9. METAS'!$W$20,INT((ROW()-14)/2),0)))</f>
        <v>1</v>
      </c>
      <c r="M84" s="246">
        <f ca="1">IF(MOD(ROW()-13,2)=0,IF(ISBLANK(OFFSET('12. SEGUIMIENTO 2027'!$Q$14,INT((ROW()-13)/2),0)),"",OFFSET('12. SEGUIMIENTO 2027'!$Q$14,INT((ROW()-13)/2),0)),IF(ISBLANK(OFFSET('9. METAS'!$X$20,INT((ROW()-14)/2),0)),"",OFFSET('9. METAS'!$X$20,INT((ROW()-14)/2),0)))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80" t="str">
        <f ca="1">IF(ISBLANK(OFFSET('9. METAS'!$L$20,INT((ROW()-13)/2),0)),"",OFFSET('9. METAS'!$L$20,INT((ROW()-13)/2),0))</f>
        <v/>
      </c>
      <c r="I85" s="1004"/>
      <c r="J85" s="244" t="str">
        <f ca="1">IF(MOD(ROW()-13,2)=0,IF(ISBLANK(OFFSET('12. SEGUIMIENTO 2027'!$N$14,INT((ROW()-13)/2),0)),"",OFFSET('12. SEGUIMIENTO 2027'!$N$14,INT((ROW()-13)/2),0)),IF(ISBLANK(OFFSET('9. METAS'!$U$20,INT((ROW()-14)/2),0)),"",OFFSET('9. METAS'!$U$20,INT((ROW()-14)/2),0)))</f>
        <v/>
      </c>
      <c r="K85" s="245" t="str">
        <f ca="1">IF(MOD(ROW()-13,2)=0,IF(ISBLANK(OFFSET('12. SEGUIMIENTO 2027'!$O$14,INT((ROW()-13)/2),0)),"",OFFSET('12. SEGUIMIENTO 2027'!$O$14,INT((ROW()-13)/2),0)),IF(ISBLANK(OFFSET('9. METAS'!$V$20,INT((ROW()-14)/2),0)),"",OFFSET('9. METAS'!$V$20,INT((ROW()-14)/2),0)))</f>
        <v/>
      </c>
      <c r="L85" s="245" t="str">
        <f ca="1">IF(MOD(ROW()-13,2)=0,IF(ISBLANK(OFFSET('12. SEGUIMIENTO 2027'!$P$14,INT((ROW()-13)/2),0)),"",OFFSET('12. SEGUIMIENTO 2027'!$P$14,INT((ROW()-13)/2),0)),IF(ISBLANK(OFFSET('9. METAS'!$W$20,INT((ROW()-14)/2),0)),"",OFFSET('9. METAS'!$W$20,INT((ROW()-14)/2),0)))</f>
        <v/>
      </c>
      <c r="M85" s="246" t="str">
        <f ca="1">IF(MOD(ROW()-13,2)=0,IF(ISBLANK(OFFSET('12. SEGUIMIENTO 2027'!$Q$14,INT((ROW()-13)/2),0)),"",OFFSET('12. SEGUIMIENTO 2027'!$Q$14,INT((ROW()-13)/2),0)),IF(ISBLANK(OFFSET('9. METAS'!$X$20,INT((ROW()-14)/2),0)),"",OFFSET('9. METAS'!$X$20,INT((ROW()-14)/2),0)))</f>
        <v/>
      </c>
      <c r="N85" s="1006" t="str">
        <f t="shared" ref="N85" ca="1" si="68">IFERROR(J85/J86,"ND")</f>
        <v>ND</v>
      </c>
      <c r="O85" s="1008" t="str">
        <f t="shared" ref="O85" ca="1" si="69">IFERROR(((J85+K85+L85+M85)/H85),"ND")</f>
        <v>ND</v>
      </c>
      <c r="P85" s="1010"/>
    </row>
    <row r="86" spans="3:16">
      <c r="C86" s="1025"/>
      <c r="D86" s="1018"/>
      <c r="E86" s="1018"/>
      <c r="F86" s="1021"/>
      <c r="G86" s="1023"/>
      <c r="H86" s="1080"/>
      <c r="I86" s="1012"/>
      <c r="J86" s="244" t="str">
        <f ca="1">IF(MOD(ROW()-13,2)=0,IF(ISBLANK(OFFSET('12. SEGUIMIENTO 2027'!$N$14,INT((ROW()-13)/2),0)),"",OFFSET('12. SEGUIMIENTO 2027'!$N$14,INT((ROW()-13)/2),0)),IF(ISBLANK(OFFSET('9. METAS'!$U$20,INT((ROW()-14)/2),0)),"",OFFSET('9. METAS'!$U$20,INT((ROW()-14)/2),0)))</f>
        <v/>
      </c>
      <c r="K86" s="245" t="str">
        <f ca="1">IF(MOD(ROW()-13,2)=0,IF(ISBLANK(OFFSET('12. SEGUIMIENTO 2027'!$O$14,INT((ROW()-13)/2),0)),"",OFFSET('12. SEGUIMIENTO 2027'!$O$14,INT((ROW()-13)/2),0)),IF(ISBLANK(OFFSET('9. METAS'!$V$20,INT((ROW()-14)/2),0)),"",OFFSET('9. METAS'!$V$20,INT((ROW()-14)/2),0)))</f>
        <v/>
      </c>
      <c r="L86" s="245" t="str">
        <f ca="1">IF(MOD(ROW()-13,2)=0,IF(ISBLANK(OFFSET('12. SEGUIMIENTO 2027'!$P$14,INT((ROW()-13)/2),0)),"",OFFSET('12. SEGUIMIENTO 2027'!$P$14,INT((ROW()-13)/2),0)),IF(ISBLANK(OFFSET('9. METAS'!$W$20,INT((ROW()-14)/2),0)),"",OFFSET('9. METAS'!$W$20,INT((ROW()-14)/2),0)))</f>
        <v/>
      </c>
      <c r="M86" s="246" t="str">
        <f ca="1">IF(MOD(ROW()-13,2)=0,IF(ISBLANK(OFFSET('12. SEGUIMIENTO 2027'!$Q$14,INT((ROW()-13)/2),0)),"",OFFSET('12. SEGUIMIENTO 2027'!$Q$14,INT((ROW()-13)/2),0)),IF(ISBLANK(OFFSET('9. METAS'!$X$20,INT((ROW()-14)/2),0)),"",OFFSET('9. METAS'!$X$20,INT((ROW()-14)/2),0)))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80" t="str">
        <f ca="1">IF(ISBLANK(OFFSET('9. METAS'!$L$20,INT((ROW()-13)/2),0)),"",OFFSET('9. METAS'!$L$20,INT((ROW()-13)/2),0))</f>
        <v/>
      </c>
      <c r="I87" s="1004"/>
      <c r="J87" s="244" t="str">
        <f ca="1">IF(MOD(ROW()-13,2)=0,IF(ISBLANK(OFFSET('12. SEGUIMIENTO 2027'!$N$14,INT((ROW()-13)/2),0)),"",OFFSET('12. SEGUIMIENTO 2027'!$N$14,INT((ROW()-13)/2),0)),IF(ISBLANK(OFFSET('9. METAS'!$U$20,INT((ROW()-14)/2),0)),"",OFFSET('9. METAS'!$U$20,INT((ROW()-14)/2),0)))</f>
        <v/>
      </c>
      <c r="K87" s="245" t="str">
        <f ca="1">IF(MOD(ROW()-13,2)=0,IF(ISBLANK(OFFSET('12. SEGUIMIENTO 2027'!$O$14,INT((ROW()-13)/2),0)),"",OFFSET('12. SEGUIMIENTO 2027'!$O$14,INT((ROW()-13)/2),0)),IF(ISBLANK(OFFSET('9. METAS'!$V$20,INT((ROW()-14)/2),0)),"",OFFSET('9. METAS'!$V$20,INT((ROW()-14)/2),0)))</f>
        <v/>
      </c>
      <c r="L87" s="245" t="str">
        <f ca="1">IF(MOD(ROW()-13,2)=0,IF(ISBLANK(OFFSET('12. SEGUIMIENTO 2027'!$P$14,INT((ROW()-13)/2),0)),"",OFFSET('12. SEGUIMIENTO 2027'!$P$14,INT((ROW()-13)/2),0)),IF(ISBLANK(OFFSET('9. METAS'!$W$20,INT((ROW()-14)/2),0)),"",OFFSET('9. METAS'!$W$20,INT((ROW()-14)/2),0)))</f>
        <v/>
      </c>
      <c r="M87" s="246" t="str">
        <f ca="1">IF(MOD(ROW()-13,2)=0,IF(ISBLANK(OFFSET('12. SEGUIMIENTO 2027'!$Q$14,INT((ROW()-13)/2),0)),"",OFFSET('12. SEGUIMIENTO 2027'!$Q$14,INT((ROW()-13)/2),0)),IF(ISBLANK(OFFSET('9. METAS'!$X$20,INT((ROW()-14)/2),0)),"",OFFSET('9. METAS'!$X$20,INT((ROW()-14)/2),0)))</f>
        <v/>
      </c>
      <c r="N87" s="1006" t="str">
        <f t="shared" ref="N87" ca="1" si="70">IFERROR(J87/J88,"ND")</f>
        <v>ND</v>
      </c>
      <c r="O87" s="1008" t="str">
        <f t="shared" ref="O87" ca="1" si="71">IFERROR(((J87+K87+L87+M87)/H87),"ND")</f>
        <v>ND</v>
      </c>
      <c r="P87" s="1010"/>
    </row>
    <row r="88" spans="3:16">
      <c r="C88" s="1025"/>
      <c r="D88" s="1018"/>
      <c r="E88" s="1018"/>
      <c r="F88" s="1021"/>
      <c r="G88" s="1023"/>
      <c r="H88" s="1080"/>
      <c r="I88" s="1012"/>
      <c r="J88" s="244" t="str">
        <f ca="1">IF(MOD(ROW()-13,2)=0,IF(ISBLANK(OFFSET('12. SEGUIMIENTO 2027'!$N$14,INT((ROW()-13)/2),0)),"",OFFSET('12. SEGUIMIENTO 2027'!$N$14,INT((ROW()-13)/2),0)),IF(ISBLANK(OFFSET('9. METAS'!$U$20,INT((ROW()-14)/2),0)),"",OFFSET('9. METAS'!$U$20,INT((ROW()-14)/2),0)))</f>
        <v/>
      </c>
      <c r="K88" s="245" t="str">
        <f ca="1">IF(MOD(ROW()-13,2)=0,IF(ISBLANK(OFFSET('12. SEGUIMIENTO 2027'!$O$14,INT((ROW()-13)/2),0)),"",OFFSET('12. SEGUIMIENTO 2027'!$O$14,INT((ROW()-13)/2),0)),IF(ISBLANK(OFFSET('9. METAS'!$V$20,INT((ROW()-14)/2),0)),"",OFFSET('9. METAS'!$V$20,INT((ROW()-14)/2),0)))</f>
        <v/>
      </c>
      <c r="L88" s="245" t="str">
        <f ca="1">IF(MOD(ROW()-13,2)=0,IF(ISBLANK(OFFSET('12. SEGUIMIENTO 2027'!$P$14,INT((ROW()-13)/2),0)),"",OFFSET('12. SEGUIMIENTO 2027'!$P$14,INT((ROW()-13)/2),0)),IF(ISBLANK(OFFSET('9. METAS'!$W$20,INT((ROW()-14)/2),0)),"",OFFSET('9. METAS'!$W$20,INT((ROW()-14)/2),0)))</f>
        <v/>
      </c>
      <c r="M88" s="246" t="str">
        <f ca="1">IF(MOD(ROW()-13,2)=0,IF(ISBLANK(OFFSET('12. SEGUIMIENTO 2027'!$Q$14,INT((ROW()-13)/2),0)),"",OFFSET('12. SEGUIMIENTO 2027'!$Q$14,INT((ROW()-13)/2),0)),IF(ISBLANK(OFFSET('9. METAS'!$X$20,INT((ROW()-14)/2),0)),"",OFFSET('9. METAS'!$X$20,INT((ROW()-14)/2),0)))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80">
        <f ca="1">IF(ISBLANK(OFFSET('9. METAS'!$L$20,INT((ROW()-13)/2),0)),"",OFFSET('9. METAS'!$L$20,INT((ROW()-13)/2),0))</f>
        <v>100</v>
      </c>
      <c r="I89" s="1004"/>
      <c r="J89" s="244" t="str">
        <f ca="1">IF(MOD(ROW()-13,2)=0,IF(ISBLANK(OFFSET('12. SEGUIMIENTO 2027'!$N$14,INT((ROW()-13)/2),0)),"",OFFSET('12. SEGUIMIENTO 2027'!$N$14,INT((ROW()-13)/2),0)),IF(ISBLANK(OFFSET('9. METAS'!$U$20,INT((ROW()-14)/2),0)),"",OFFSET('9. METAS'!$U$20,INT((ROW()-14)/2),0)))</f>
        <v/>
      </c>
      <c r="K89" s="245" t="str">
        <f ca="1">IF(MOD(ROW()-13,2)=0,IF(ISBLANK(OFFSET('12. SEGUIMIENTO 2027'!$O$14,INT((ROW()-13)/2),0)),"",OFFSET('12. SEGUIMIENTO 2027'!$O$14,INT((ROW()-13)/2),0)),IF(ISBLANK(OFFSET('9. METAS'!$V$20,INT((ROW()-14)/2),0)),"",OFFSET('9. METAS'!$V$20,INT((ROW()-14)/2),0)))</f>
        <v/>
      </c>
      <c r="L89" s="245" t="str">
        <f ca="1">IF(MOD(ROW()-13,2)=0,IF(ISBLANK(OFFSET('12. SEGUIMIENTO 2027'!$P$14,INT((ROW()-13)/2),0)),"",OFFSET('12. SEGUIMIENTO 2027'!$P$14,INT((ROW()-13)/2),0)),IF(ISBLANK(OFFSET('9. METAS'!$W$20,INT((ROW()-14)/2),0)),"",OFFSET('9. METAS'!$W$20,INT((ROW()-14)/2),0)))</f>
        <v/>
      </c>
      <c r="M89" s="246" t="str">
        <f ca="1">IF(MOD(ROW()-13,2)=0,IF(ISBLANK(OFFSET('12. SEGUIMIENTO 2027'!$Q$14,INT((ROW()-13)/2),0)),"",OFFSET('12. SEGUIMIENTO 2027'!$Q$14,INT((ROW()-13)/2),0)),IF(ISBLANK(OFFSET('9. METAS'!$X$20,INT((ROW()-14)/2),0)),"",OFFSET('9. METAS'!$X$20,INT((ROW()-14)/2),0)))</f>
        <v/>
      </c>
      <c r="N89" s="1006" t="str">
        <f t="shared" ref="N89" ca="1" si="72">IFERROR(J89/J90,"ND")</f>
        <v>ND</v>
      </c>
      <c r="O89" s="1008" t="str">
        <f t="shared" ref="O89" ca="1" si="73">IFERROR(((J89+K89+L89+M89)/H89),"ND")</f>
        <v>ND</v>
      </c>
      <c r="P89" s="1010"/>
    </row>
    <row r="90" spans="3:16">
      <c r="C90" s="1025"/>
      <c r="D90" s="1018"/>
      <c r="E90" s="1018"/>
      <c r="F90" s="1021"/>
      <c r="G90" s="1023"/>
      <c r="H90" s="1080"/>
      <c r="I90" s="1012"/>
      <c r="J90" s="244">
        <f ca="1">IF(MOD(ROW()-13,2)=0,IF(ISBLANK(OFFSET('12. SEGUIMIENTO 2027'!$N$14,INT((ROW()-13)/2),0)),"",OFFSET('12. SEGUIMIENTO 2027'!$N$14,INT((ROW()-13)/2),0)),IF(ISBLANK(OFFSET('9. METAS'!$U$20,INT((ROW()-14)/2),0)),"",OFFSET('9. METAS'!$U$20,INT((ROW()-14)/2),0)))</f>
        <v>25</v>
      </c>
      <c r="K90" s="245">
        <f ca="1">IF(MOD(ROW()-13,2)=0,IF(ISBLANK(OFFSET('12. SEGUIMIENTO 2027'!$O$14,INT((ROW()-13)/2),0)),"",OFFSET('12. SEGUIMIENTO 2027'!$O$14,INT((ROW()-13)/2),0)),IF(ISBLANK(OFFSET('9. METAS'!$V$20,INT((ROW()-14)/2),0)),"",OFFSET('9. METAS'!$V$20,INT((ROW()-14)/2),0)))</f>
        <v>25</v>
      </c>
      <c r="L90" s="245">
        <f ca="1">IF(MOD(ROW()-13,2)=0,IF(ISBLANK(OFFSET('12. SEGUIMIENTO 2027'!$P$14,INT((ROW()-13)/2),0)),"",OFFSET('12. SEGUIMIENTO 2027'!$P$14,INT((ROW()-13)/2),0)),IF(ISBLANK(OFFSET('9. METAS'!$W$20,INT((ROW()-14)/2),0)),"",OFFSET('9. METAS'!$W$20,INT((ROW()-14)/2),0)))</f>
        <v>25</v>
      </c>
      <c r="M90" s="246">
        <f ca="1">IF(MOD(ROW()-13,2)=0,IF(ISBLANK(OFFSET('12. SEGUIMIENTO 2027'!$Q$14,INT((ROW()-13)/2),0)),"",OFFSET('12. SEGUIMIENTO 2027'!$Q$14,INT((ROW()-13)/2),0)),IF(ISBLANK(OFFSET('9. METAS'!$X$20,INT((ROW()-14)/2),0)),"",OFFSET('9. METAS'!$X$20,INT((ROW()-14)/2),0)))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80">
        <f ca="1">IF(ISBLANK(OFFSET('9. METAS'!$L$20,INT((ROW()-13)/2),0)),"",OFFSET('9. METAS'!$L$20,INT((ROW()-13)/2),0))</f>
        <v>24</v>
      </c>
      <c r="I91" s="1004"/>
      <c r="J91" s="244" t="str">
        <f ca="1">IF(MOD(ROW()-13,2)=0,IF(ISBLANK(OFFSET('12. SEGUIMIENTO 2027'!$N$14,INT((ROW()-13)/2),0)),"",OFFSET('12. SEGUIMIENTO 2027'!$N$14,INT((ROW()-13)/2),0)),IF(ISBLANK(OFFSET('9. METAS'!$U$20,INT((ROW()-14)/2),0)),"",OFFSET('9. METAS'!$U$20,INT((ROW()-14)/2),0)))</f>
        <v/>
      </c>
      <c r="K91" s="245" t="str">
        <f ca="1">IF(MOD(ROW()-13,2)=0,IF(ISBLANK(OFFSET('12. SEGUIMIENTO 2027'!$O$14,INT((ROW()-13)/2),0)),"",OFFSET('12. SEGUIMIENTO 2027'!$O$14,INT((ROW()-13)/2),0)),IF(ISBLANK(OFFSET('9. METAS'!$V$20,INT((ROW()-14)/2),0)),"",OFFSET('9. METAS'!$V$20,INT((ROW()-14)/2),0)))</f>
        <v/>
      </c>
      <c r="L91" s="245" t="str">
        <f ca="1">IF(MOD(ROW()-13,2)=0,IF(ISBLANK(OFFSET('12. SEGUIMIENTO 2027'!$P$14,INT((ROW()-13)/2),0)),"",OFFSET('12. SEGUIMIENTO 2027'!$P$14,INT((ROW()-13)/2),0)),IF(ISBLANK(OFFSET('9. METAS'!$W$20,INT((ROW()-14)/2),0)),"",OFFSET('9. METAS'!$W$20,INT((ROW()-14)/2),0)))</f>
        <v/>
      </c>
      <c r="M91" s="246" t="str">
        <f ca="1">IF(MOD(ROW()-13,2)=0,IF(ISBLANK(OFFSET('12. SEGUIMIENTO 2027'!$Q$14,INT((ROW()-13)/2),0)),"",OFFSET('12. SEGUIMIENTO 2027'!$Q$14,INT((ROW()-13)/2),0)),IF(ISBLANK(OFFSET('9. METAS'!$X$20,INT((ROW()-14)/2),0)),"",OFFSET('9. METAS'!$X$20,INT((ROW()-14)/2),0)))</f>
        <v/>
      </c>
      <c r="N91" s="1006" t="str">
        <f t="shared" ref="N91" ca="1" si="74">IFERROR(J91/J92,"ND")</f>
        <v>ND</v>
      </c>
      <c r="O91" s="1008" t="str">
        <f t="shared" ref="O91" ca="1" si="75">IFERROR(((J91+K91+L91+M91)/H91),"ND")</f>
        <v>ND</v>
      </c>
      <c r="P91" s="1010"/>
    </row>
    <row r="92" spans="3:16">
      <c r="C92" s="1025"/>
      <c r="D92" s="1018"/>
      <c r="E92" s="1018"/>
      <c r="F92" s="1021"/>
      <c r="G92" s="1023"/>
      <c r="H92" s="1080"/>
      <c r="I92" s="1012"/>
      <c r="J92" s="244">
        <f ca="1">IF(MOD(ROW()-13,2)=0,IF(ISBLANK(OFFSET('12. SEGUIMIENTO 2027'!$N$14,INT((ROW()-13)/2),0)),"",OFFSET('12. SEGUIMIENTO 2027'!$N$14,INT((ROW()-13)/2),0)),IF(ISBLANK(OFFSET('9. METAS'!$U$20,INT((ROW()-14)/2),0)),"",OFFSET('9. METAS'!$U$20,INT((ROW()-14)/2),0)))</f>
        <v>6</v>
      </c>
      <c r="K92" s="245">
        <f ca="1">IF(MOD(ROW()-13,2)=0,IF(ISBLANK(OFFSET('12. SEGUIMIENTO 2027'!$O$14,INT((ROW()-13)/2),0)),"",OFFSET('12. SEGUIMIENTO 2027'!$O$14,INT((ROW()-13)/2),0)),IF(ISBLANK(OFFSET('9. METAS'!$V$20,INT((ROW()-14)/2),0)),"",OFFSET('9. METAS'!$V$20,INT((ROW()-14)/2),0)))</f>
        <v>6</v>
      </c>
      <c r="L92" s="245">
        <f ca="1">IF(MOD(ROW()-13,2)=0,IF(ISBLANK(OFFSET('12. SEGUIMIENTO 2027'!$P$14,INT((ROW()-13)/2),0)),"",OFFSET('12. SEGUIMIENTO 2027'!$P$14,INT((ROW()-13)/2),0)),IF(ISBLANK(OFFSET('9. METAS'!$W$20,INT((ROW()-14)/2),0)),"",OFFSET('9. METAS'!$W$20,INT((ROW()-14)/2),0)))</f>
        <v>6</v>
      </c>
      <c r="M92" s="246">
        <f ca="1">IF(MOD(ROW()-13,2)=0,IF(ISBLANK(OFFSET('12. SEGUIMIENTO 2027'!$Q$14,INT((ROW()-13)/2),0)),"",OFFSET('12. SEGUIMIENTO 2027'!$Q$14,INT((ROW()-13)/2),0)),IF(ISBLANK(OFFSET('9. METAS'!$X$20,INT((ROW()-14)/2),0)),"",OFFSET('9. METAS'!$X$20,INT((ROW()-14)/2),0)))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80">
        <f ca="1">IF(ISBLANK(OFFSET('9. METAS'!$L$20,INT((ROW()-13)/2),0)),"",OFFSET('9. METAS'!$L$20,INT((ROW()-13)/2),0))</f>
        <v>174</v>
      </c>
      <c r="I93" s="1004"/>
      <c r="J93" s="244" t="str">
        <f ca="1">IF(MOD(ROW()-13,2)=0,IF(ISBLANK(OFFSET('12. SEGUIMIENTO 2027'!$N$14,INT((ROW()-13)/2),0)),"",OFFSET('12. SEGUIMIENTO 2027'!$N$14,INT((ROW()-13)/2),0)),IF(ISBLANK(OFFSET('9. METAS'!$U$20,INT((ROW()-14)/2),0)),"",OFFSET('9. METAS'!$U$20,INT((ROW()-14)/2),0)))</f>
        <v/>
      </c>
      <c r="K93" s="245" t="str">
        <f ca="1">IF(MOD(ROW()-13,2)=0,IF(ISBLANK(OFFSET('12. SEGUIMIENTO 2027'!$O$14,INT((ROW()-13)/2),0)),"",OFFSET('12. SEGUIMIENTO 2027'!$O$14,INT((ROW()-13)/2),0)),IF(ISBLANK(OFFSET('9. METAS'!$V$20,INT((ROW()-14)/2),0)),"",OFFSET('9. METAS'!$V$20,INT((ROW()-14)/2),0)))</f>
        <v/>
      </c>
      <c r="L93" s="245" t="str">
        <f ca="1">IF(MOD(ROW()-13,2)=0,IF(ISBLANK(OFFSET('12. SEGUIMIENTO 2027'!$P$14,INT((ROW()-13)/2),0)),"",OFFSET('12. SEGUIMIENTO 2027'!$P$14,INT((ROW()-13)/2),0)),IF(ISBLANK(OFFSET('9. METAS'!$W$20,INT((ROW()-14)/2),0)),"",OFFSET('9. METAS'!$W$20,INT((ROW()-14)/2),0)))</f>
        <v/>
      </c>
      <c r="M93" s="246" t="str">
        <f ca="1">IF(MOD(ROW()-13,2)=0,IF(ISBLANK(OFFSET('12. SEGUIMIENTO 2027'!$Q$14,INT((ROW()-13)/2),0)),"",OFFSET('12. SEGUIMIENTO 2027'!$Q$14,INT((ROW()-13)/2),0)),IF(ISBLANK(OFFSET('9. METAS'!$X$20,INT((ROW()-14)/2),0)),"",OFFSET('9. METAS'!$X$20,INT((ROW()-14)/2),0)))</f>
        <v/>
      </c>
      <c r="N93" s="1006" t="str">
        <f t="shared" ref="N93" ca="1" si="76">IFERROR(J93/J94,"ND")</f>
        <v>ND</v>
      </c>
      <c r="O93" s="1008" t="str">
        <f t="shared" ref="O93" ca="1" si="77">IFERROR(((J93+K93+L93+M93)/H93),"ND")</f>
        <v>ND</v>
      </c>
      <c r="P93" s="1010"/>
    </row>
    <row r="94" spans="3:16">
      <c r="C94" s="1025"/>
      <c r="D94" s="1018"/>
      <c r="E94" s="1018"/>
      <c r="F94" s="1021"/>
      <c r="G94" s="1023"/>
      <c r="H94" s="1080"/>
      <c r="I94" s="1012"/>
      <c r="J94" s="244">
        <f ca="1">IF(MOD(ROW()-13,2)=0,IF(ISBLANK(OFFSET('12. SEGUIMIENTO 2027'!$N$14,INT((ROW()-13)/2),0)),"",OFFSET('12. SEGUIMIENTO 2027'!$N$14,INT((ROW()-13)/2),0)),IF(ISBLANK(OFFSET('9. METAS'!$U$20,INT((ROW()-14)/2),0)),"",OFFSET('9. METAS'!$U$20,INT((ROW()-14)/2),0)))</f>
        <v>43</v>
      </c>
      <c r="K94" s="245">
        <f ca="1">IF(MOD(ROW()-13,2)=0,IF(ISBLANK(OFFSET('12. SEGUIMIENTO 2027'!$O$14,INT((ROW()-13)/2),0)),"",OFFSET('12. SEGUIMIENTO 2027'!$O$14,INT((ROW()-13)/2),0)),IF(ISBLANK(OFFSET('9. METAS'!$V$20,INT((ROW()-14)/2),0)),"",OFFSET('9. METAS'!$V$20,INT((ROW()-14)/2),0)))</f>
        <v>44</v>
      </c>
      <c r="L94" s="245">
        <f ca="1">IF(MOD(ROW()-13,2)=0,IF(ISBLANK(OFFSET('12. SEGUIMIENTO 2027'!$P$14,INT((ROW()-13)/2),0)),"",OFFSET('12. SEGUIMIENTO 2027'!$P$14,INT((ROW()-13)/2),0)),IF(ISBLANK(OFFSET('9. METAS'!$W$20,INT((ROW()-14)/2),0)),"",OFFSET('9. METAS'!$W$20,INT((ROW()-14)/2),0)))</f>
        <v>44</v>
      </c>
      <c r="M94" s="246">
        <f ca="1">IF(MOD(ROW()-13,2)=0,IF(ISBLANK(OFFSET('12. SEGUIMIENTO 2027'!$Q$14,INT((ROW()-13)/2),0)),"",OFFSET('12. SEGUIMIENTO 2027'!$Q$14,INT((ROW()-13)/2),0)),IF(ISBLANK(OFFSET('9. METAS'!$X$20,INT((ROW()-14)/2),0)),"",OFFSET('9. METAS'!$X$20,INT((ROW()-14)/2),0)))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80">
        <f ca="1">IF(ISBLANK(OFFSET('9. METAS'!$L$20,INT((ROW()-13)/2),0)),"",OFFSET('9. METAS'!$L$20,INT((ROW()-13)/2),0))</f>
        <v>12</v>
      </c>
      <c r="I95" s="1004"/>
      <c r="J95" s="244" t="str">
        <f ca="1">IF(MOD(ROW()-13,2)=0,IF(ISBLANK(OFFSET('12. SEGUIMIENTO 2027'!$N$14,INT((ROW()-13)/2),0)),"",OFFSET('12. SEGUIMIENTO 2027'!$N$14,INT((ROW()-13)/2),0)),IF(ISBLANK(OFFSET('9. METAS'!$U$20,INT((ROW()-14)/2),0)),"",OFFSET('9. METAS'!$U$20,INT((ROW()-14)/2),0)))</f>
        <v/>
      </c>
      <c r="K95" s="245" t="str">
        <f ca="1">IF(MOD(ROW()-13,2)=0,IF(ISBLANK(OFFSET('12. SEGUIMIENTO 2027'!$O$14,INT((ROW()-13)/2),0)),"",OFFSET('12. SEGUIMIENTO 2027'!$O$14,INT((ROW()-13)/2),0)),IF(ISBLANK(OFFSET('9. METAS'!$V$20,INT((ROW()-14)/2),0)),"",OFFSET('9. METAS'!$V$20,INT((ROW()-14)/2),0)))</f>
        <v/>
      </c>
      <c r="L95" s="245" t="str">
        <f ca="1">IF(MOD(ROW()-13,2)=0,IF(ISBLANK(OFFSET('12. SEGUIMIENTO 2027'!$P$14,INT((ROW()-13)/2),0)),"",OFFSET('12. SEGUIMIENTO 2027'!$P$14,INT((ROW()-13)/2),0)),IF(ISBLANK(OFFSET('9. METAS'!$W$20,INT((ROW()-14)/2),0)),"",OFFSET('9. METAS'!$W$20,INT((ROW()-14)/2),0)))</f>
        <v/>
      </c>
      <c r="M95" s="246" t="str">
        <f ca="1">IF(MOD(ROW()-13,2)=0,IF(ISBLANK(OFFSET('12. SEGUIMIENTO 2027'!$Q$14,INT((ROW()-13)/2),0)),"",OFFSET('12. SEGUIMIENTO 2027'!$Q$14,INT((ROW()-13)/2),0)),IF(ISBLANK(OFFSET('9. METAS'!$X$20,INT((ROW()-14)/2),0)),"",OFFSET('9. METAS'!$X$20,INT((ROW()-14)/2),0)))</f>
        <v/>
      </c>
      <c r="N95" s="1006" t="str">
        <f t="shared" ref="N95" ca="1" si="78">IFERROR(J95/J96,"ND")</f>
        <v>ND</v>
      </c>
      <c r="O95" s="1008" t="str">
        <f t="shared" ref="O95" ca="1" si="79">IFERROR(((J95+K95+L95+M95)/H95),"ND")</f>
        <v>ND</v>
      </c>
      <c r="P95" s="1010"/>
    </row>
    <row r="96" spans="3:16">
      <c r="C96" s="1025"/>
      <c r="D96" s="1018"/>
      <c r="E96" s="1018"/>
      <c r="F96" s="1021"/>
      <c r="G96" s="1023"/>
      <c r="H96" s="1080"/>
      <c r="I96" s="1012"/>
      <c r="J96" s="244">
        <f ca="1">IF(MOD(ROW()-13,2)=0,IF(ISBLANK(OFFSET('12. SEGUIMIENTO 2027'!$N$14,INT((ROW()-13)/2),0)),"",OFFSET('12. SEGUIMIENTO 2027'!$N$14,INT((ROW()-13)/2),0)),IF(ISBLANK(OFFSET('9. METAS'!$U$20,INT((ROW()-14)/2),0)),"",OFFSET('9. METAS'!$U$20,INT((ROW()-14)/2),0)))</f>
        <v>3</v>
      </c>
      <c r="K96" s="245">
        <f ca="1">IF(MOD(ROW()-13,2)=0,IF(ISBLANK(OFFSET('12. SEGUIMIENTO 2027'!$O$14,INT((ROW()-13)/2),0)),"",OFFSET('12. SEGUIMIENTO 2027'!$O$14,INT((ROW()-13)/2),0)),IF(ISBLANK(OFFSET('9. METAS'!$V$20,INT((ROW()-14)/2),0)),"",OFFSET('9. METAS'!$V$20,INT((ROW()-14)/2),0)))</f>
        <v>3</v>
      </c>
      <c r="L96" s="245">
        <f ca="1">IF(MOD(ROW()-13,2)=0,IF(ISBLANK(OFFSET('12. SEGUIMIENTO 2027'!$P$14,INT((ROW()-13)/2),0)),"",OFFSET('12. SEGUIMIENTO 2027'!$P$14,INT((ROW()-13)/2),0)),IF(ISBLANK(OFFSET('9. METAS'!$W$20,INT((ROW()-14)/2),0)),"",OFFSET('9. METAS'!$W$20,INT((ROW()-14)/2),0)))</f>
        <v>3</v>
      </c>
      <c r="M96" s="246">
        <f ca="1">IF(MOD(ROW()-13,2)=0,IF(ISBLANK(OFFSET('12. SEGUIMIENTO 2027'!$Q$14,INT((ROW()-13)/2),0)),"",OFFSET('12. SEGUIMIENTO 2027'!$Q$14,INT((ROW()-13)/2),0)),IF(ISBLANK(OFFSET('9. METAS'!$X$20,INT((ROW()-14)/2),0)),"",OFFSET('9. METAS'!$X$20,INT((ROW()-14)/2),0)))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80" t="str">
        <f ca="1">IF(ISBLANK(OFFSET('9. METAS'!$L$20,INT((ROW()-13)/2),0)),"",OFFSET('9. METAS'!$L$20,INT((ROW()-13)/2),0))</f>
        <v/>
      </c>
      <c r="I97" s="1004"/>
      <c r="J97" s="244" t="str">
        <f ca="1">IF(MOD(ROW()-13,2)=0,IF(ISBLANK(OFFSET('12. SEGUIMIENTO 2027'!$N$14,INT((ROW()-13)/2),0)),"",OFFSET('12. SEGUIMIENTO 2027'!$N$14,INT((ROW()-13)/2),0)),IF(ISBLANK(OFFSET('9. METAS'!$U$20,INT((ROW()-14)/2),0)),"",OFFSET('9. METAS'!$U$20,INT((ROW()-14)/2),0)))</f>
        <v/>
      </c>
      <c r="K97" s="245" t="str">
        <f ca="1">IF(MOD(ROW()-13,2)=0,IF(ISBLANK(OFFSET('12. SEGUIMIENTO 2027'!$O$14,INT((ROW()-13)/2),0)),"",OFFSET('12. SEGUIMIENTO 2027'!$O$14,INT((ROW()-13)/2),0)),IF(ISBLANK(OFFSET('9. METAS'!$V$20,INT((ROW()-14)/2),0)),"",OFFSET('9. METAS'!$V$20,INT((ROW()-14)/2),0)))</f>
        <v/>
      </c>
      <c r="L97" s="245" t="str">
        <f ca="1">IF(MOD(ROW()-13,2)=0,IF(ISBLANK(OFFSET('12. SEGUIMIENTO 2027'!$P$14,INT((ROW()-13)/2),0)),"",OFFSET('12. SEGUIMIENTO 2027'!$P$14,INT((ROW()-13)/2),0)),IF(ISBLANK(OFFSET('9. METAS'!$W$20,INT((ROW()-14)/2),0)),"",OFFSET('9. METAS'!$W$20,INT((ROW()-14)/2),0)))</f>
        <v/>
      </c>
      <c r="M97" s="246" t="str">
        <f ca="1">IF(MOD(ROW()-13,2)=0,IF(ISBLANK(OFFSET('12. SEGUIMIENTO 2027'!$Q$14,INT((ROW()-13)/2),0)),"",OFFSET('12. SEGUIMIENTO 2027'!$Q$14,INT((ROW()-13)/2),0)),IF(ISBLANK(OFFSET('9. METAS'!$X$20,INT((ROW()-14)/2),0)),"",OFFSET('9. METAS'!$X$20,INT((ROW()-14)/2),0)))</f>
        <v/>
      </c>
      <c r="N97" s="1006" t="str">
        <f t="shared" ref="N97" ca="1" si="80">IFERROR(J97/J98,"ND")</f>
        <v>ND</v>
      </c>
      <c r="O97" s="1008" t="str">
        <f t="shared" ref="O97" ca="1" si="81">IFERROR(((J97+K97+L97+M97)/H97),"ND")</f>
        <v>ND</v>
      </c>
      <c r="P97" s="1010"/>
    </row>
    <row r="98" spans="3:16">
      <c r="C98" s="1025"/>
      <c r="D98" s="1018"/>
      <c r="E98" s="1018"/>
      <c r="F98" s="1021"/>
      <c r="G98" s="1023"/>
      <c r="H98" s="1080"/>
      <c r="I98" s="1012"/>
      <c r="J98" s="244" t="str">
        <f ca="1">IF(MOD(ROW()-13,2)=0,IF(ISBLANK(OFFSET('12. SEGUIMIENTO 2027'!$N$14,INT((ROW()-13)/2),0)),"",OFFSET('12. SEGUIMIENTO 2027'!$N$14,INT((ROW()-13)/2),0)),IF(ISBLANK(OFFSET('9. METAS'!$U$20,INT((ROW()-14)/2),0)),"",OFFSET('9. METAS'!$U$20,INT((ROW()-14)/2),0)))</f>
        <v/>
      </c>
      <c r="K98" s="245" t="str">
        <f ca="1">IF(MOD(ROW()-13,2)=0,IF(ISBLANK(OFFSET('12. SEGUIMIENTO 2027'!$O$14,INT((ROW()-13)/2),0)),"",OFFSET('12. SEGUIMIENTO 2027'!$O$14,INT((ROW()-13)/2),0)),IF(ISBLANK(OFFSET('9. METAS'!$V$20,INT((ROW()-14)/2),0)),"",OFFSET('9. METAS'!$V$20,INT((ROW()-14)/2),0)))</f>
        <v/>
      </c>
      <c r="L98" s="245" t="str">
        <f ca="1">IF(MOD(ROW()-13,2)=0,IF(ISBLANK(OFFSET('12. SEGUIMIENTO 2027'!$P$14,INT((ROW()-13)/2),0)),"",OFFSET('12. SEGUIMIENTO 2027'!$P$14,INT((ROW()-13)/2),0)),IF(ISBLANK(OFFSET('9. METAS'!$W$20,INT((ROW()-14)/2),0)),"",OFFSET('9. METAS'!$W$20,INT((ROW()-14)/2),0)))</f>
        <v/>
      </c>
      <c r="M98" s="246" t="str">
        <f ca="1">IF(MOD(ROW()-13,2)=0,IF(ISBLANK(OFFSET('12. SEGUIMIENTO 2027'!$Q$14,INT((ROW()-13)/2),0)),"",OFFSET('12. SEGUIMIENTO 2027'!$Q$14,INT((ROW()-13)/2),0)),IF(ISBLANK(OFFSET('9. METAS'!$X$20,INT((ROW()-14)/2),0)),"",OFFSET('9. METAS'!$X$20,INT((ROW()-14)/2),0)))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80" t="str">
        <f ca="1">IF(ISBLANK(OFFSET('9. METAS'!$L$20,INT((ROW()-13)/2),0)),"",OFFSET('9. METAS'!$L$20,INT((ROW()-13)/2),0))</f>
        <v/>
      </c>
      <c r="I99" s="1004"/>
      <c r="J99" s="244" t="str">
        <f ca="1">IF(MOD(ROW()-13,2)=0,IF(ISBLANK(OFFSET('12. SEGUIMIENTO 2027'!$N$14,INT((ROW()-13)/2),0)),"",OFFSET('12. SEGUIMIENTO 2027'!$N$14,INT((ROW()-13)/2),0)),IF(ISBLANK(OFFSET('9. METAS'!$U$20,INT((ROW()-14)/2),0)),"",OFFSET('9. METAS'!$U$20,INT((ROW()-14)/2),0)))</f>
        <v/>
      </c>
      <c r="K99" s="245" t="str">
        <f ca="1">IF(MOD(ROW()-13,2)=0,IF(ISBLANK(OFFSET('12. SEGUIMIENTO 2027'!$O$14,INT((ROW()-13)/2),0)),"",OFFSET('12. SEGUIMIENTO 2027'!$O$14,INT((ROW()-13)/2),0)),IF(ISBLANK(OFFSET('9. METAS'!$V$20,INT((ROW()-14)/2),0)),"",OFFSET('9. METAS'!$V$20,INT((ROW()-14)/2),0)))</f>
        <v/>
      </c>
      <c r="L99" s="245" t="str">
        <f ca="1">IF(MOD(ROW()-13,2)=0,IF(ISBLANK(OFFSET('12. SEGUIMIENTO 2027'!$P$14,INT((ROW()-13)/2),0)),"",OFFSET('12. SEGUIMIENTO 2027'!$P$14,INT((ROW()-13)/2),0)),IF(ISBLANK(OFFSET('9. METAS'!$W$20,INT((ROW()-14)/2),0)),"",OFFSET('9. METAS'!$W$20,INT((ROW()-14)/2),0)))</f>
        <v/>
      </c>
      <c r="M99" s="246" t="str">
        <f ca="1">IF(MOD(ROW()-13,2)=0,IF(ISBLANK(OFFSET('12. SEGUIMIENTO 2027'!$Q$14,INT((ROW()-13)/2),0)),"",OFFSET('12. SEGUIMIENTO 2027'!$Q$14,INT((ROW()-13)/2),0)),IF(ISBLANK(OFFSET('9. METAS'!$X$20,INT((ROW()-14)/2),0)),"",OFFSET('9. METAS'!$X$20,INT((ROW()-14)/2),0)))</f>
        <v/>
      </c>
      <c r="N99" s="1006" t="str">
        <f t="shared" ref="N99" ca="1" si="82">IFERROR(J99/J100,"ND")</f>
        <v>ND</v>
      </c>
      <c r="O99" s="1008" t="str">
        <f t="shared" ref="O99" ca="1" si="83">IFERROR(((J99+K99+L99+M99)/H99),"ND")</f>
        <v>ND</v>
      </c>
      <c r="P99" s="1010"/>
    </row>
    <row r="100" spans="3:16">
      <c r="C100" s="1025"/>
      <c r="D100" s="1018"/>
      <c r="E100" s="1018"/>
      <c r="F100" s="1021"/>
      <c r="G100" s="1023"/>
      <c r="H100" s="1080"/>
      <c r="I100" s="1012"/>
      <c r="J100" s="244" t="str">
        <f ca="1">IF(MOD(ROW()-13,2)=0,IF(ISBLANK(OFFSET('12. SEGUIMIENTO 2027'!$N$14,INT((ROW()-13)/2),0)),"",OFFSET('12. SEGUIMIENTO 2027'!$N$14,INT((ROW()-13)/2),0)),IF(ISBLANK(OFFSET('9. METAS'!$U$20,INT((ROW()-14)/2),0)),"",OFFSET('9. METAS'!$U$20,INT((ROW()-14)/2),0)))</f>
        <v/>
      </c>
      <c r="K100" s="245" t="str">
        <f ca="1">IF(MOD(ROW()-13,2)=0,IF(ISBLANK(OFFSET('12. SEGUIMIENTO 2027'!$O$14,INT((ROW()-13)/2),0)),"",OFFSET('12. SEGUIMIENTO 2027'!$O$14,INT((ROW()-13)/2),0)),IF(ISBLANK(OFFSET('9. METAS'!$V$20,INT((ROW()-14)/2),0)),"",OFFSET('9. METAS'!$V$20,INT((ROW()-14)/2),0)))</f>
        <v/>
      </c>
      <c r="L100" s="245" t="str">
        <f ca="1">IF(MOD(ROW()-13,2)=0,IF(ISBLANK(OFFSET('12. SEGUIMIENTO 2027'!$P$14,INT((ROW()-13)/2),0)),"",OFFSET('12. SEGUIMIENTO 2027'!$P$14,INT((ROW()-13)/2),0)),IF(ISBLANK(OFFSET('9. METAS'!$W$20,INT((ROW()-14)/2),0)),"",OFFSET('9. METAS'!$W$20,INT((ROW()-14)/2),0)))</f>
        <v/>
      </c>
      <c r="M100" s="246" t="str">
        <f ca="1">IF(MOD(ROW()-13,2)=0,IF(ISBLANK(OFFSET('12. SEGUIMIENTO 2027'!$Q$14,INT((ROW()-13)/2),0)),"",OFFSET('12. SEGUIMIENTO 2027'!$Q$14,INT((ROW()-13)/2),0)),IF(ISBLANK(OFFSET('9. METAS'!$X$20,INT((ROW()-14)/2),0)),"",OFFSET('9. METAS'!$X$20,INT((ROW()-14)/2),0)))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80">
        <f ca="1">IF(ISBLANK(OFFSET('9. METAS'!$L$20,INT((ROW()-13)/2),0)),"",OFFSET('9. METAS'!$L$20,INT((ROW()-13)/2),0))</f>
        <v>100</v>
      </c>
      <c r="I101" s="1004"/>
      <c r="J101" s="244" t="str">
        <f ca="1">IF(MOD(ROW()-13,2)=0,IF(ISBLANK(OFFSET('12. SEGUIMIENTO 2027'!$N$14,INT((ROW()-13)/2),0)),"",OFFSET('12. SEGUIMIENTO 2027'!$N$14,INT((ROW()-13)/2),0)),IF(ISBLANK(OFFSET('9. METAS'!$U$20,INT((ROW()-14)/2),0)),"",OFFSET('9. METAS'!$U$20,INT((ROW()-14)/2),0)))</f>
        <v/>
      </c>
      <c r="K101" s="245" t="str">
        <f ca="1">IF(MOD(ROW()-13,2)=0,IF(ISBLANK(OFFSET('12. SEGUIMIENTO 2027'!$O$14,INT((ROW()-13)/2),0)),"",OFFSET('12. SEGUIMIENTO 2027'!$O$14,INT((ROW()-13)/2),0)),IF(ISBLANK(OFFSET('9. METAS'!$V$20,INT((ROW()-14)/2),0)),"",OFFSET('9. METAS'!$V$20,INT((ROW()-14)/2),0)))</f>
        <v/>
      </c>
      <c r="L101" s="245" t="str">
        <f ca="1">IF(MOD(ROW()-13,2)=0,IF(ISBLANK(OFFSET('12. SEGUIMIENTO 2027'!$P$14,INT((ROW()-13)/2),0)),"",OFFSET('12. SEGUIMIENTO 2027'!$P$14,INT((ROW()-13)/2),0)),IF(ISBLANK(OFFSET('9. METAS'!$W$20,INT((ROW()-14)/2),0)),"",OFFSET('9. METAS'!$W$20,INT((ROW()-14)/2),0)))</f>
        <v/>
      </c>
      <c r="M101" s="246" t="str">
        <f ca="1">IF(MOD(ROW()-13,2)=0,IF(ISBLANK(OFFSET('12. SEGUIMIENTO 2027'!$Q$14,INT((ROW()-13)/2),0)),"",OFFSET('12. SEGUIMIENTO 2027'!$Q$14,INT((ROW()-13)/2),0)),IF(ISBLANK(OFFSET('9. METAS'!$X$20,INT((ROW()-14)/2),0)),"",OFFSET('9. METAS'!$X$20,INT((ROW()-14)/2),0)))</f>
        <v/>
      </c>
      <c r="N101" s="1006" t="str">
        <f t="shared" ref="N101" ca="1" si="84">IFERROR(J101/J102,"ND")</f>
        <v>ND</v>
      </c>
      <c r="O101" s="1008" t="str">
        <f t="shared" ref="O101" ca="1" si="85">IFERROR(((J101+K101+L101+M101)/H101),"ND")</f>
        <v>ND</v>
      </c>
      <c r="P101" s="1010"/>
    </row>
    <row r="102" spans="3:16">
      <c r="C102" s="1025"/>
      <c r="D102" s="1018"/>
      <c r="E102" s="1018"/>
      <c r="F102" s="1021"/>
      <c r="G102" s="1023"/>
      <c r="H102" s="1080"/>
      <c r="I102" s="1012"/>
      <c r="J102" s="244">
        <f ca="1">IF(MOD(ROW()-13,2)=0,IF(ISBLANK(OFFSET('12. SEGUIMIENTO 2027'!$N$14,INT((ROW()-13)/2),0)),"",OFFSET('12. SEGUIMIENTO 2027'!$N$14,INT((ROW()-13)/2),0)),IF(ISBLANK(OFFSET('9. METAS'!$U$20,INT((ROW()-14)/2),0)),"",OFFSET('9. METAS'!$U$20,INT((ROW()-14)/2),0)))</f>
        <v>25</v>
      </c>
      <c r="K102" s="245">
        <f ca="1">IF(MOD(ROW()-13,2)=0,IF(ISBLANK(OFFSET('12. SEGUIMIENTO 2027'!$O$14,INT((ROW()-13)/2),0)),"",OFFSET('12. SEGUIMIENTO 2027'!$O$14,INT((ROW()-13)/2),0)),IF(ISBLANK(OFFSET('9. METAS'!$V$20,INT((ROW()-14)/2),0)),"",OFFSET('9. METAS'!$V$20,INT((ROW()-14)/2),0)))</f>
        <v>25</v>
      </c>
      <c r="L102" s="245">
        <f ca="1">IF(MOD(ROW()-13,2)=0,IF(ISBLANK(OFFSET('12. SEGUIMIENTO 2027'!$P$14,INT((ROW()-13)/2),0)),"",OFFSET('12. SEGUIMIENTO 2027'!$P$14,INT((ROW()-13)/2),0)),IF(ISBLANK(OFFSET('9. METAS'!$W$20,INT((ROW()-14)/2),0)),"",OFFSET('9. METAS'!$W$20,INT((ROW()-14)/2),0)))</f>
        <v>25</v>
      </c>
      <c r="M102" s="246">
        <f ca="1">IF(MOD(ROW()-13,2)=0,IF(ISBLANK(OFFSET('12. SEGUIMIENTO 2027'!$Q$14,INT((ROW()-13)/2),0)),"",OFFSET('12. SEGUIMIENTO 2027'!$Q$14,INT((ROW()-13)/2),0)),IF(ISBLANK(OFFSET('9. METAS'!$X$20,INT((ROW()-14)/2),0)),"",OFFSET('9. METAS'!$X$20,INT((ROW()-14)/2),0)))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80">
        <f ca="1">IF(ISBLANK(OFFSET('9. METAS'!$L$20,INT((ROW()-13)/2),0)),"",OFFSET('9. METAS'!$L$20,INT((ROW()-13)/2),0))</f>
        <v>5</v>
      </c>
      <c r="I103" s="1004"/>
      <c r="J103" s="244" t="str">
        <f ca="1">IF(MOD(ROW()-13,2)=0,IF(ISBLANK(OFFSET('12. SEGUIMIENTO 2027'!$N$14,INT((ROW()-13)/2),0)),"",OFFSET('12. SEGUIMIENTO 2027'!$N$14,INT((ROW()-13)/2),0)),IF(ISBLANK(OFFSET('9. METAS'!$U$20,INT((ROW()-14)/2),0)),"",OFFSET('9. METAS'!$U$20,INT((ROW()-14)/2),0)))</f>
        <v/>
      </c>
      <c r="K103" s="245" t="str">
        <f ca="1">IF(MOD(ROW()-13,2)=0,IF(ISBLANK(OFFSET('12. SEGUIMIENTO 2027'!$O$14,INT((ROW()-13)/2),0)),"",OFFSET('12. SEGUIMIENTO 2027'!$O$14,INT((ROW()-13)/2),0)),IF(ISBLANK(OFFSET('9. METAS'!$V$20,INT((ROW()-14)/2),0)),"",OFFSET('9. METAS'!$V$20,INT((ROW()-14)/2),0)))</f>
        <v/>
      </c>
      <c r="L103" s="245" t="str">
        <f ca="1">IF(MOD(ROW()-13,2)=0,IF(ISBLANK(OFFSET('12. SEGUIMIENTO 2027'!$P$14,INT((ROW()-13)/2),0)),"",OFFSET('12. SEGUIMIENTO 2027'!$P$14,INT((ROW()-13)/2),0)),IF(ISBLANK(OFFSET('9. METAS'!$W$20,INT((ROW()-14)/2),0)),"",OFFSET('9. METAS'!$W$20,INT((ROW()-14)/2),0)))</f>
        <v/>
      </c>
      <c r="M103" s="246" t="str">
        <f ca="1">IF(MOD(ROW()-13,2)=0,IF(ISBLANK(OFFSET('12. SEGUIMIENTO 2027'!$Q$14,INT((ROW()-13)/2),0)),"",OFFSET('12. SEGUIMIENTO 2027'!$Q$14,INT((ROW()-13)/2),0)),IF(ISBLANK(OFFSET('9. METAS'!$X$20,INT((ROW()-14)/2),0)),"",OFFSET('9. METAS'!$X$20,INT((ROW()-14)/2),0)))</f>
        <v/>
      </c>
      <c r="N103" s="1006" t="str">
        <f t="shared" ref="N103" ca="1" si="86">IFERROR(J103/J104,"ND")</f>
        <v>ND</v>
      </c>
      <c r="O103" s="1008" t="str">
        <f t="shared" ref="O103" ca="1" si="87">IFERROR(((J103+K103+L103+M103)/H103),"ND")</f>
        <v>ND</v>
      </c>
      <c r="P103" s="1010"/>
    </row>
    <row r="104" spans="3:16">
      <c r="C104" s="1025"/>
      <c r="D104" s="1018"/>
      <c r="E104" s="1018"/>
      <c r="F104" s="1021"/>
      <c r="G104" s="1023"/>
      <c r="H104" s="1080"/>
      <c r="I104" s="1012"/>
      <c r="J104" s="244">
        <f ca="1">IF(MOD(ROW()-13,2)=0,IF(ISBLANK(OFFSET('12. SEGUIMIENTO 2027'!$N$14,INT((ROW()-13)/2),0)),"",OFFSET('12. SEGUIMIENTO 2027'!$N$14,INT((ROW()-13)/2),0)),IF(ISBLANK(OFFSET('9. METAS'!$U$20,INT((ROW()-14)/2),0)),"",OFFSET('9. METAS'!$U$20,INT((ROW()-14)/2),0)))</f>
        <v>1</v>
      </c>
      <c r="K104" s="245">
        <f ca="1">IF(MOD(ROW()-13,2)=0,IF(ISBLANK(OFFSET('12. SEGUIMIENTO 2027'!$O$14,INT((ROW()-13)/2),0)),"",OFFSET('12. SEGUIMIENTO 2027'!$O$14,INT((ROW()-13)/2),0)),IF(ISBLANK(OFFSET('9. METAS'!$V$20,INT((ROW()-14)/2),0)),"",OFFSET('9. METAS'!$V$20,INT((ROW()-14)/2),0)))</f>
        <v>2</v>
      </c>
      <c r="L104" s="245">
        <f ca="1">IF(MOD(ROW()-13,2)=0,IF(ISBLANK(OFFSET('12. SEGUIMIENTO 2027'!$P$14,INT((ROW()-13)/2),0)),"",OFFSET('12. SEGUIMIENTO 2027'!$P$14,INT((ROW()-13)/2),0)),IF(ISBLANK(OFFSET('9. METAS'!$W$20,INT((ROW()-14)/2),0)),"",OFFSET('9. METAS'!$W$20,INT((ROW()-14)/2),0)))</f>
        <v>1</v>
      </c>
      <c r="M104" s="246">
        <f ca="1">IF(MOD(ROW()-13,2)=0,IF(ISBLANK(OFFSET('12. SEGUIMIENTO 2027'!$Q$14,INT((ROW()-13)/2),0)),"",OFFSET('12. SEGUIMIENTO 2027'!$Q$14,INT((ROW()-13)/2),0)),IF(ISBLANK(OFFSET('9. METAS'!$X$20,INT((ROW()-14)/2),0)),"",OFFSET('9. METAS'!$X$20,INT((ROW()-14)/2),0)))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80">
        <f ca="1">IF(ISBLANK(OFFSET('9. METAS'!$L$20,INT((ROW()-13)/2),0)),"",OFFSET('9. METAS'!$L$20,INT((ROW()-13)/2),0))</f>
        <v>95</v>
      </c>
      <c r="I105" s="1004"/>
      <c r="J105" s="244" t="str">
        <f ca="1">IF(MOD(ROW()-13,2)=0,IF(ISBLANK(OFFSET('12. SEGUIMIENTO 2027'!$N$14,INT((ROW()-13)/2),0)),"",OFFSET('12. SEGUIMIENTO 2027'!$N$14,INT((ROW()-13)/2),0)),IF(ISBLANK(OFFSET('9. METAS'!$U$20,INT((ROW()-14)/2),0)),"",OFFSET('9. METAS'!$U$20,INT((ROW()-14)/2),0)))</f>
        <v/>
      </c>
      <c r="K105" s="245" t="str">
        <f ca="1">IF(MOD(ROW()-13,2)=0,IF(ISBLANK(OFFSET('12. SEGUIMIENTO 2027'!$O$14,INT((ROW()-13)/2),0)),"",OFFSET('12. SEGUIMIENTO 2027'!$O$14,INT((ROW()-13)/2),0)),IF(ISBLANK(OFFSET('9. METAS'!$V$20,INT((ROW()-14)/2),0)),"",OFFSET('9. METAS'!$V$20,INT((ROW()-14)/2),0)))</f>
        <v/>
      </c>
      <c r="L105" s="245" t="str">
        <f ca="1">IF(MOD(ROW()-13,2)=0,IF(ISBLANK(OFFSET('12. SEGUIMIENTO 2027'!$P$14,INT((ROW()-13)/2),0)),"",OFFSET('12. SEGUIMIENTO 2027'!$P$14,INT((ROW()-13)/2),0)),IF(ISBLANK(OFFSET('9. METAS'!$W$20,INT((ROW()-14)/2),0)),"",OFFSET('9. METAS'!$W$20,INT((ROW()-14)/2),0)))</f>
        <v/>
      </c>
      <c r="M105" s="246" t="str">
        <f ca="1">IF(MOD(ROW()-13,2)=0,IF(ISBLANK(OFFSET('12. SEGUIMIENTO 2027'!$Q$14,INT((ROW()-13)/2),0)),"",OFFSET('12. SEGUIMIENTO 2027'!$Q$14,INT((ROW()-13)/2),0)),IF(ISBLANK(OFFSET('9. METAS'!$X$20,INT((ROW()-14)/2),0)),"",OFFSET('9. METAS'!$X$20,INT((ROW()-14)/2),0)))</f>
        <v/>
      </c>
      <c r="N105" s="1006" t="str">
        <f t="shared" ref="N105" ca="1" si="88">IFERROR(J105/J106,"ND")</f>
        <v>ND</v>
      </c>
      <c r="O105" s="1008" t="str">
        <f t="shared" ref="O105" ca="1" si="89">IFERROR(((J105+K105+L105+M105)/H105),"ND")</f>
        <v>ND</v>
      </c>
      <c r="P105" s="1010"/>
    </row>
    <row r="106" spans="3:16">
      <c r="C106" s="1025"/>
      <c r="D106" s="1018"/>
      <c r="E106" s="1018"/>
      <c r="F106" s="1021"/>
      <c r="G106" s="1023"/>
      <c r="H106" s="1080"/>
      <c r="I106" s="1012"/>
      <c r="J106" s="244">
        <f ca="1">IF(MOD(ROW()-13,2)=0,IF(ISBLANK(OFFSET('12. SEGUIMIENTO 2027'!$N$14,INT((ROW()-13)/2),0)),"",OFFSET('12. SEGUIMIENTO 2027'!$N$14,INT((ROW()-13)/2),0)),IF(ISBLANK(OFFSET('9. METAS'!$U$20,INT((ROW()-14)/2),0)),"",OFFSET('9. METAS'!$U$20,INT((ROW()-14)/2),0)))</f>
        <v>0</v>
      </c>
      <c r="K106" s="245">
        <f ca="1">IF(MOD(ROW()-13,2)=0,IF(ISBLANK(OFFSET('12. SEGUIMIENTO 2027'!$O$14,INT((ROW()-13)/2),0)),"",OFFSET('12. SEGUIMIENTO 2027'!$O$14,INT((ROW()-13)/2),0)),IF(ISBLANK(OFFSET('9. METAS'!$V$20,INT((ROW()-14)/2),0)),"",OFFSET('9. METAS'!$V$20,INT((ROW()-14)/2),0)))</f>
        <v>0</v>
      </c>
      <c r="L106" s="245">
        <f ca="1">IF(MOD(ROW()-13,2)=0,IF(ISBLANK(OFFSET('12. SEGUIMIENTO 2027'!$P$14,INT((ROW()-13)/2),0)),"",OFFSET('12. SEGUIMIENTO 2027'!$P$14,INT((ROW()-13)/2),0)),IF(ISBLANK(OFFSET('9. METAS'!$W$20,INT((ROW()-14)/2),0)),"",OFFSET('9. METAS'!$W$20,INT((ROW()-14)/2),0)))</f>
        <v>0</v>
      </c>
      <c r="M106" s="246">
        <f ca="1">IF(MOD(ROW()-13,2)=0,IF(ISBLANK(OFFSET('12. SEGUIMIENTO 2027'!$Q$14,INT((ROW()-13)/2),0)),"",OFFSET('12. SEGUIMIENTO 2027'!$Q$14,INT((ROW()-13)/2),0)),IF(ISBLANK(OFFSET('9. METAS'!$X$20,INT((ROW()-14)/2),0)),"",OFFSET('9. METAS'!$X$20,INT((ROW()-14)/2),0)))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80">
        <f ca="1">IF(ISBLANK(OFFSET('9. METAS'!$L$20,INT((ROW()-13)/2),0)),"",OFFSET('9. METAS'!$L$20,INT((ROW()-13)/2),0))</f>
        <v>33</v>
      </c>
      <c r="I107" s="1004"/>
      <c r="J107" s="244" t="str">
        <f ca="1">IF(MOD(ROW()-13,2)=0,IF(ISBLANK(OFFSET('12. SEGUIMIENTO 2027'!$N$14,INT((ROW()-13)/2),0)),"",OFFSET('12. SEGUIMIENTO 2027'!$N$14,INT((ROW()-13)/2),0)),IF(ISBLANK(OFFSET('9. METAS'!$U$20,INT((ROW()-14)/2),0)),"",OFFSET('9. METAS'!$U$20,INT((ROW()-14)/2),0)))</f>
        <v/>
      </c>
      <c r="K107" s="245" t="str">
        <f ca="1">IF(MOD(ROW()-13,2)=0,IF(ISBLANK(OFFSET('12. SEGUIMIENTO 2027'!$O$14,INT((ROW()-13)/2),0)),"",OFFSET('12. SEGUIMIENTO 2027'!$O$14,INT((ROW()-13)/2),0)),IF(ISBLANK(OFFSET('9. METAS'!$V$20,INT((ROW()-14)/2),0)),"",OFFSET('9. METAS'!$V$20,INT((ROW()-14)/2),0)))</f>
        <v/>
      </c>
      <c r="L107" s="245" t="str">
        <f ca="1">IF(MOD(ROW()-13,2)=0,IF(ISBLANK(OFFSET('12. SEGUIMIENTO 2027'!$P$14,INT((ROW()-13)/2),0)),"",OFFSET('12. SEGUIMIENTO 2027'!$P$14,INT((ROW()-13)/2),0)),IF(ISBLANK(OFFSET('9. METAS'!$W$20,INT((ROW()-14)/2),0)),"",OFFSET('9. METAS'!$W$20,INT((ROW()-14)/2),0)))</f>
        <v/>
      </c>
      <c r="M107" s="246" t="str">
        <f ca="1">IF(MOD(ROW()-13,2)=0,IF(ISBLANK(OFFSET('12. SEGUIMIENTO 2027'!$Q$14,INT((ROW()-13)/2),0)),"",OFFSET('12. SEGUIMIENTO 2027'!$Q$14,INT((ROW()-13)/2),0)),IF(ISBLANK(OFFSET('9. METAS'!$X$20,INT((ROW()-14)/2),0)),"",OFFSET('9. METAS'!$X$20,INT((ROW()-14)/2),0)))</f>
        <v/>
      </c>
      <c r="N107" s="1006" t="str">
        <f t="shared" ref="N107" ca="1" si="90">IFERROR(J107/J108,"ND")</f>
        <v>ND</v>
      </c>
      <c r="O107" s="1008" t="str">
        <f t="shared" ref="O107" ca="1" si="91">IFERROR(((J107+K107+L107+M107)/H107),"ND")</f>
        <v>ND</v>
      </c>
      <c r="P107" s="1010"/>
    </row>
    <row r="108" spans="3:16">
      <c r="C108" s="1025"/>
      <c r="D108" s="1018"/>
      <c r="E108" s="1018"/>
      <c r="F108" s="1021"/>
      <c r="G108" s="1023"/>
      <c r="H108" s="1080"/>
      <c r="I108" s="1012"/>
      <c r="J108" s="244">
        <f ca="1">IF(MOD(ROW()-13,2)=0,IF(ISBLANK(OFFSET('12. SEGUIMIENTO 2027'!$N$14,INT((ROW()-13)/2),0)),"",OFFSET('12. SEGUIMIENTO 2027'!$N$14,INT((ROW()-13)/2),0)),IF(ISBLANK(OFFSET('9. METAS'!$U$20,INT((ROW()-14)/2),0)),"",OFFSET('9. METAS'!$U$20,INT((ROW()-14)/2),0)))</f>
        <v>8</v>
      </c>
      <c r="K108" s="245">
        <f ca="1">IF(MOD(ROW()-13,2)=0,IF(ISBLANK(OFFSET('12. SEGUIMIENTO 2027'!$O$14,INT((ROW()-13)/2),0)),"",OFFSET('12. SEGUIMIENTO 2027'!$O$14,INT((ROW()-13)/2),0)),IF(ISBLANK(OFFSET('9. METAS'!$V$20,INT((ROW()-14)/2),0)),"",OFFSET('9. METAS'!$V$20,INT((ROW()-14)/2),0)))</f>
        <v>13</v>
      </c>
      <c r="L108" s="245">
        <f ca="1">IF(MOD(ROW()-13,2)=0,IF(ISBLANK(OFFSET('12. SEGUIMIENTO 2027'!$P$14,INT((ROW()-13)/2),0)),"",OFFSET('12. SEGUIMIENTO 2027'!$P$14,INT((ROW()-13)/2),0)),IF(ISBLANK(OFFSET('9. METAS'!$W$20,INT((ROW()-14)/2),0)),"",OFFSET('9. METAS'!$W$20,INT((ROW()-14)/2),0)))</f>
        <v>9</v>
      </c>
      <c r="M108" s="246">
        <f ca="1">IF(MOD(ROW()-13,2)=0,IF(ISBLANK(OFFSET('12. SEGUIMIENTO 2027'!$Q$14,INT((ROW()-13)/2),0)),"",OFFSET('12. SEGUIMIENTO 2027'!$Q$14,INT((ROW()-13)/2),0)),IF(ISBLANK(OFFSET('9. METAS'!$X$20,INT((ROW()-14)/2),0)),"",OFFSET('9. METAS'!$X$20,INT((ROW()-14)/2),0)))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80" t="str">
        <f ca="1">IF(ISBLANK(OFFSET('9. METAS'!$L$20,INT((ROW()-13)/2),0)),"",OFFSET('9. METAS'!$L$20,INT((ROW()-13)/2),0))</f>
        <v/>
      </c>
      <c r="I109" s="1004"/>
      <c r="J109" s="244" t="str">
        <f ca="1">IF(MOD(ROW()-13,2)=0,IF(ISBLANK(OFFSET('12. SEGUIMIENTO 2027'!$N$14,INT((ROW()-13)/2),0)),"",OFFSET('12. SEGUIMIENTO 2027'!$N$14,INT((ROW()-13)/2),0)),IF(ISBLANK(OFFSET('9. METAS'!$U$20,INT((ROW()-14)/2),0)),"",OFFSET('9. METAS'!$U$20,INT((ROW()-14)/2),0)))</f>
        <v/>
      </c>
      <c r="K109" s="245" t="str">
        <f ca="1">IF(MOD(ROW()-13,2)=0,IF(ISBLANK(OFFSET('12. SEGUIMIENTO 2027'!$O$14,INT((ROW()-13)/2),0)),"",OFFSET('12. SEGUIMIENTO 2027'!$O$14,INT((ROW()-13)/2),0)),IF(ISBLANK(OFFSET('9. METAS'!$V$20,INT((ROW()-14)/2),0)),"",OFFSET('9. METAS'!$V$20,INT((ROW()-14)/2),0)))</f>
        <v/>
      </c>
      <c r="L109" s="245" t="str">
        <f ca="1">IF(MOD(ROW()-13,2)=0,IF(ISBLANK(OFFSET('12. SEGUIMIENTO 2027'!$P$14,INT((ROW()-13)/2),0)),"",OFFSET('12. SEGUIMIENTO 2027'!$P$14,INT((ROW()-13)/2),0)),IF(ISBLANK(OFFSET('9. METAS'!$W$20,INT((ROW()-14)/2),0)),"",OFFSET('9. METAS'!$W$20,INT((ROW()-14)/2),0)))</f>
        <v/>
      </c>
      <c r="M109" s="246" t="str">
        <f ca="1">IF(MOD(ROW()-13,2)=0,IF(ISBLANK(OFFSET('12. SEGUIMIENTO 2027'!$Q$14,INT((ROW()-13)/2),0)),"",OFFSET('12. SEGUIMIENTO 2027'!$Q$14,INT((ROW()-13)/2),0)),IF(ISBLANK(OFFSET('9. METAS'!$X$20,INT((ROW()-14)/2),0)),"",OFFSET('9. METAS'!$X$20,INT((ROW()-14)/2),0)))</f>
        <v/>
      </c>
      <c r="N109" s="1006" t="str">
        <f t="shared" ref="N109" ca="1" si="92">IFERROR(J109/J110,"ND")</f>
        <v>ND</v>
      </c>
      <c r="O109" s="1008" t="str">
        <f t="shared" ref="O109" ca="1" si="93">IFERROR(((J109+K109+L109+M109)/H109),"ND")</f>
        <v>ND</v>
      </c>
      <c r="P109" s="1010"/>
    </row>
    <row r="110" spans="3:16">
      <c r="C110" s="1025"/>
      <c r="D110" s="1018"/>
      <c r="E110" s="1018"/>
      <c r="F110" s="1021"/>
      <c r="G110" s="1023"/>
      <c r="H110" s="1080"/>
      <c r="I110" s="1012"/>
      <c r="J110" s="244" t="str">
        <f ca="1">IF(MOD(ROW()-13,2)=0,IF(ISBLANK(OFFSET('12. SEGUIMIENTO 2027'!$N$14,INT((ROW()-13)/2),0)),"",OFFSET('12. SEGUIMIENTO 2027'!$N$14,INT((ROW()-13)/2),0)),IF(ISBLANK(OFFSET('9. METAS'!$U$20,INT((ROW()-14)/2),0)),"",OFFSET('9. METAS'!$U$20,INT((ROW()-14)/2),0)))</f>
        <v/>
      </c>
      <c r="K110" s="245" t="str">
        <f ca="1">IF(MOD(ROW()-13,2)=0,IF(ISBLANK(OFFSET('12. SEGUIMIENTO 2027'!$O$14,INT((ROW()-13)/2),0)),"",OFFSET('12. SEGUIMIENTO 2027'!$O$14,INT((ROW()-13)/2),0)),IF(ISBLANK(OFFSET('9. METAS'!$V$20,INT((ROW()-14)/2),0)),"",OFFSET('9. METAS'!$V$20,INT((ROW()-14)/2),0)))</f>
        <v/>
      </c>
      <c r="L110" s="245" t="str">
        <f ca="1">IF(MOD(ROW()-13,2)=0,IF(ISBLANK(OFFSET('12. SEGUIMIENTO 2027'!$P$14,INT((ROW()-13)/2),0)),"",OFFSET('12. SEGUIMIENTO 2027'!$P$14,INT((ROW()-13)/2),0)),IF(ISBLANK(OFFSET('9. METAS'!$W$20,INT((ROW()-14)/2),0)),"",OFFSET('9. METAS'!$W$20,INT((ROW()-14)/2),0)))</f>
        <v/>
      </c>
      <c r="M110" s="246" t="str">
        <f ca="1">IF(MOD(ROW()-13,2)=0,IF(ISBLANK(OFFSET('12. SEGUIMIENTO 2027'!$Q$14,INT((ROW()-13)/2),0)),"",OFFSET('12. SEGUIMIENTO 2027'!$Q$14,INT((ROW()-13)/2),0)),IF(ISBLANK(OFFSET('9. METAS'!$X$20,INT((ROW()-14)/2),0)),"",OFFSET('9. METAS'!$X$20,INT((ROW()-14)/2),0)))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80" t="str">
        <f ca="1">IF(ISBLANK(OFFSET('9. METAS'!$L$20,INT((ROW()-13)/2),0)),"",OFFSET('9. METAS'!$L$20,INT((ROW()-13)/2),0))</f>
        <v/>
      </c>
      <c r="I111" s="1004"/>
      <c r="J111" s="244" t="str">
        <f ca="1">IF(MOD(ROW()-13,2)=0,IF(ISBLANK(OFFSET('12. SEGUIMIENTO 2027'!$N$14,INT((ROW()-13)/2),0)),"",OFFSET('12. SEGUIMIENTO 2027'!$N$14,INT((ROW()-13)/2),0)),IF(ISBLANK(OFFSET('9. METAS'!$U$20,INT((ROW()-14)/2),0)),"",OFFSET('9. METAS'!$U$20,INT((ROW()-14)/2),0)))</f>
        <v/>
      </c>
      <c r="K111" s="245" t="str">
        <f ca="1">IF(MOD(ROW()-13,2)=0,IF(ISBLANK(OFFSET('12. SEGUIMIENTO 2027'!$O$14,INT((ROW()-13)/2),0)),"",OFFSET('12. SEGUIMIENTO 2027'!$O$14,INT((ROW()-13)/2),0)),IF(ISBLANK(OFFSET('9. METAS'!$V$20,INT((ROW()-14)/2),0)),"",OFFSET('9. METAS'!$V$20,INT((ROW()-14)/2),0)))</f>
        <v/>
      </c>
      <c r="L111" s="245" t="str">
        <f ca="1">IF(MOD(ROW()-13,2)=0,IF(ISBLANK(OFFSET('12. SEGUIMIENTO 2027'!$P$14,INT((ROW()-13)/2),0)),"",OFFSET('12. SEGUIMIENTO 2027'!$P$14,INT((ROW()-13)/2),0)),IF(ISBLANK(OFFSET('9. METAS'!$W$20,INT((ROW()-14)/2),0)),"",OFFSET('9. METAS'!$W$20,INT((ROW()-14)/2),0)))</f>
        <v/>
      </c>
      <c r="M111" s="246" t="str">
        <f ca="1">IF(MOD(ROW()-13,2)=0,IF(ISBLANK(OFFSET('12. SEGUIMIENTO 2027'!$Q$14,INT((ROW()-13)/2),0)),"",OFFSET('12. SEGUIMIENTO 2027'!$Q$14,INT((ROW()-13)/2),0)),IF(ISBLANK(OFFSET('9. METAS'!$X$20,INT((ROW()-14)/2),0)),"",OFFSET('9. METAS'!$X$20,INT((ROW()-14)/2),0)))</f>
        <v/>
      </c>
      <c r="N111" s="1006" t="str">
        <f t="shared" ref="N111" ca="1" si="94">IFERROR(J111/J112,"ND")</f>
        <v>ND</v>
      </c>
      <c r="O111" s="1008" t="str">
        <f t="shared" ref="O111" ca="1" si="95">IFERROR(((J111+K111+L111+M111)/H111),"ND")</f>
        <v>ND</v>
      </c>
      <c r="P111" s="1010"/>
    </row>
    <row r="112" spans="3:16">
      <c r="C112" s="1025"/>
      <c r="D112" s="1018"/>
      <c r="E112" s="1018"/>
      <c r="F112" s="1021"/>
      <c r="G112" s="1023"/>
      <c r="H112" s="1080"/>
      <c r="I112" s="1012"/>
      <c r="J112" s="244" t="str">
        <f ca="1">IF(MOD(ROW()-13,2)=0,IF(ISBLANK(OFFSET('12. SEGUIMIENTO 2027'!$N$14,INT((ROW()-13)/2),0)),"",OFFSET('12. SEGUIMIENTO 2027'!$N$14,INT((ROW()-13)/2),0)),IF(ISBLANK(OFFSET('9. METAS'!$U$20,INT((ROW()-14)/2),0)),"",OFFSET('9. METAS'!$U$20,INT((ROW()-14)/2),0)))</f>
        <v/>
      </c>
      <c r="K112" s="245" t="str">
        <f ca="1">IF(MOD(ROW()-13,2)=0,IF(ISBLANK(OFFSET('12. SEGUIMIENTO 2027'!$O$14,INT((ROW()-13)/2),0)),"",OFFSET('12. SEGUIMIENTO 2027'!$O$14,INT((ROW()-13)/2),0)),IF(ISBLANK(OFFSET('9. METAS'!$V$20,INT((ROW()-14)/2),0)),"",OFFSET('9. METAS'!$V$20,INT((ROW()-14)/2),0)))</f>
        <v/>
      </c>
      <c r="L112" s="245" t="str">
        <f ca="1">IF(MOD(ROW()-13,2)=0,IF(ISBLANK(OFFSET('12. SEGUIMIENTO 2027'!$P$14,INT((ROW()-13)/2),0)),"",OFFSET('12. SEGUIMIENTO 2027'!$P$14,INT((ROW()-13)/2),0)),IF(ISBLANK(OFFSET('9. METAS'!$W$20,INT((ROW()-14)/2),0)),"",OFFSET('9. METAS'!$W$20,INT((ROW()-14)/2),0)))</f>
        <v/>
      </c>
      <c r="M112" s="246" t="str">
        <f ca="1">IF(MOD(ROW()-13,2)=0,IF(ISBLANK(OFFSET('12. SEGUIMIENTO 2027'!$Q$14,INT((ROW()-13)/2),0)),"",OFFSET('12. SEGUIMIENTO 2027'!$Q$14,INT((ROW()-13)/2),0)),IF(ISBLANK(OFFSET('9. METAS'!$X$20,INT((ROW()-14)/2),0)),"",OFFSET('9. METAS'!$X$20,INT((ROW()-14)/2),0)))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80">
        <f ca="1">IF(ISBLANK(OFFSET('9. METAS'!$L$20,INT((ROW()-13)/2),0)),"",OFFSET('9. METAS'!$L$20,INT((ROW()-13)/2),0))</f>
        <v>100</v>
      </c>
      <c r="I113" s="1004"/>
      <c r="J113" s="244" t="str">
        <f ca="1">IF(MOD(ROW()-13,2)=0,IF(ISBLANK(OFFSET('12. SEGUIMIENTO 2027'!$N$14,INT((ROW()-13)/2),0)),"",OFFSET('12. SEGUIMIENTO 2027'!$N$14,INT((ROW()-13)/2),0)),IF(ISBLANK(OFFSET('9. METAS'!$U$20,INT((ROW()-14)/2),0)),"",OFFSET('9. METAS'!$U$20,INT((ROW()-14)/2),0)))</f>
        <v/>
      </c>
      <c r="K113" s="245" t="str">
        <f ca="1">IF(MOD(ROW()-13,2)=0,IF(ISBLANK(OFFSET('12. SEGUIMIENTO 2027'!$O$14,INT((ROW()-13)/2),0)),"",OFFSET('12. SEGUIMIENTO 2027'!$O$14,INT((ROW()-13)/2),0)),IF(ISBLANK(OFFSET('9. METAS'!$V$20,INT((ROW()-14)/2),0)),"",OFFSET('9. METAS'!$V$20,INT((ROW()-14)/2),0)))</f>
        <v/>
      </c>
      <c r="L113" s="245" t="str">
        <f ca="1">IF(MOD(ROW()-13,2)=0,IF(ISBLANK(OFFSET('12. SEGUIMIENTO 2027'!$P$14,INT((ROW()-13)/2),0)),"",OFFSET('12. SEGUIMIENTO 2027'!$P$14,INT((ROW()-13)/2),0)),IF(ISBLANK(OFFSET('9. METAS'!$W$20,INT((ROW()-14)/2),0)),"",OFFSET('9. METAS'!$W$20,INT((ROW()-14)/2),0)))</f>
        <v/>
      </c>
      <c r="M113" s="246" t="str">
        <f ca="1">IF(MOD(ROW()-13,2)=0,IF(ISBLANK(OFFSET('12. SEGUIMIENTO 2027'!$Q$14,INT((ROW()-13)/2),0)),"",OFFSET('12. SEGUIMIENTO 2027'!$Q$14,INT((ROW()-13)/2),0)),IF(ISBLANK(OFFSET('9. METAS'!$X$20,INT((ROW()-14)/2),0)),"",OFFSET('9. METAS'!$X$20,INT((ROW()-14)/2),0)))</f>
        <v/>
      </c>
      <c r="N113" s="1006" t="str">
        <f t="shared" ref="N113" ca="1" si="96">IFERROR(J113/J114,"ND")</f>
        <v>ND</v>
      </c>
      <c r="O113" s="1008" t="str">
        <f t="shared" ref="O113" ca="1" si="97">IFERROR(((J113+K113+L113+M113)/H113),"ND")</f>
        <v>ND</v>
      </c>
      <c r="P113" s="1010"/>
    </row>
    <row r="114" spans="3:16">
      <c r="C114" s="1025"/>
      <c r="D114" s="1018"/>
      <c r="E114" s="1018"/>
      <c r="F114" s="1021"/>
      <c r="G114" s="1023"/>
      <c r="H114" s="1080"/>
      <c r="I114" s="1012"/>
      <c r="J114" s="244">
        <f ca="1">IF(MOD(ROW()-13,2)=0,IF(ISBLANK(OFFSET('12. SEGUIMIENTO 2027'!$N$14,INT((ROW()-13)/2),0)),"",OFFSET('12. SEGUIMIENTO 2027'!$N$14,INT((ROW()-13)/2),0)),IF(ISBLANK(OFFSET('9. METAS'!$U$20,INT((ROW()-14)/2),0)),"",OFFSET('9. METAS'!$U$20,INT((ROW()-14)/2),0)))</f>
        <v>25</v>
      </c>
      <c r="K114" s="245">
        <f ca="1">IF(MOD(ROW()-13,2)=0,IF(ISBLANK(OFFSET('12. SEGUIMIENTO 2027'!$O$14,INT((ROW()-13)/2),0)),"",OFFSET('12. SEGUIMIENTO 2027'!$O$14,INT((ROW()-13)/2),0)),IF(ISBLANK(OFFSET('9. METAS'!$V$20,INT((ROW()-14)/2),0)),"",OFFSET('9. METAS'!$V$20,INT((ROW()-14)/2),0)))</f>
        <v>25</v>
      </c>
      <c r="L114" s="245">
        <f ca="1">IF(MOD(ROW()-13,2)=0,IF(ISBLANK(OFFSET('12. SEGUIMIENTO 2027'!$P$14,INT((ROW()-13)/2),0)),"",OFFSET('12. SEGUIMIENTO 2027'!$P$14,INT((ROW()-13)/2),0)),IF(ISBLANK(OFFSET('9. METAS'!$W$20,INT((ROW()-14)/2),0)),"",OFFSET('9. METAS'!$W$20,INT((ROW()-14)/2),0)))</f>
        <v>25</v>
      </c>
      <c r="M114" s="246">
        <f ca="1">IF(MOD(ROW()-13,2)=0,IF(ISBLANK(OFFSET('12. SEGUIMIENTO 2027'!$Q$14,INT((ROW()-13)/2),0)),"",OFFSET('12. SEGUIMIENTO 2027'!$Q$14,INT((ROW()-13)/2),0)),IF(ISBLANK(OFFSET('9. METAS'!$X$20,INT((ROW()-14)/2),0)),"",OFFSET('9. METAS'!$X$20,INT((ROW()-14)/2),0)))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80">
        <f ca="1">IF(ISBLANK(OFFSET('9. METAS'!$L$20,INT((ROW()-13)/2),0)),"",OFFSET('9. METAS'!$L$20,INT((ROW()-13)/2),0))</f>
        <v>2</v>
      </c>
      <c r="I115" s="1004"/>
      <c r="J115" s="244" t="str">
        <f ca="1">IF(MOD(ROW()-13,2)=0,IF(ISBLANK(OFFSET('12. SEGUIMIENTO 2027'!$N$14,INT((ROW()-13)/2),0)),"",OFFSET('12. SEGUIMIENTO 2027'!$N$14,INT((ROW()-13)/2),0)),IF(ISBLANK(OFFSET('9. METAS'!$U$20,INT((ROW()-14)/2),0)),"",OFFSET('9. METAS'!$U$20,INT((ROW()-14)/2),0)))</f>
        <v/>
      </c>
      <c r="K115" s="245" t="str">
        <f ca="1">IF(MOD(ROW()-13,2)=0,IF(ISBLANK(OFFSET('12. SEGUIMIENTO 2027'!$O$14,INT((ROW()-13)/2),0)),"",OFFSET('12. SEGUIMIENTO 2027'!$O$14,INT((ROW()-13)/2),0)),IF(ISBLANK(OFFSET('9. METAS'!$V$20,INT((ROW()-14)/2),0)),"",OFFSET('9. METAS'!$V$20,INT((ROW()-14)/2),0)))</f>
        <v/>
      </c>
      <c r="L115" s="245" t="str">
        <f ca="1">IF(MOD(ROW()-13,2)=0,IF(ISBLANK(OFFSET('12. SEGUIMIENTO 2027'!$P$14,INT((ROW()-13)/2),0)),"",OFFSET('12. SEGUIMIENTO 2027'!$P$14,INT((ROW()-13)/2),0)),IF(ISBLANK(OFFSET('9. METAS'!$W$20,INT((ROW()-14)/2),0)),"",OFFSET('9. METAS'!$W$20,INT((ROW()-14)/2),0)))</f>
        <v/>
      </c>
      <c r="M115" s="246" t="str">
        <f ca="1">IF(MOD(ROW()-13,2)=0,IF(ISBLANK(OFFSET('12. SEGUIMIENTO 2027'!$Q$14,INT((ROW()-13)/2),0)),"",OFFSET('12. SEGUIMIENTO 2027'!$Q$14,INT((ROW()-13)/2),0)),IF(ISBLANK(OFFSET('9. METAS'!$X$20,INT((ROW()-14)/2),0)),"",OFFSET('9. METAS'!$X$20,INT((ROW()-14)/2),0)))</f>
        <v/>
      </c>
      <c r="N115" s="1006" t="str">
        <f t="shared" ref="N115" ca="1" si="98">IFERROR(J115/J116,"ND")</f>
        <v>ND</v>
      </c>
      <c r="O115" s="1008" t="str">
        <f t="shared" ref="O115" ca="1" si="99">IFERROR(((J115+K115+L115+M115)/H115),"ND")</f>
        <v>ND</v>
      </c>
      <c r="P115" s="1010"/>
    </row>
    <row r="116" spans="3:16">
      <c r="C116" s="1025"/>
      <c r="D116" s="1018"/>
      <c r="E116" s="1018"/>
      <c r="F116" s="1021"/>
      <c r="G116" s="1023"/>
      <c r="H116" s="1080"/>
      <c r="I116" s="1012"/>
      <c r="J116" s="244">
        <f ca="1">IF(MOD(ROW()-13,2)=0,IF(ISBLANK(OFFSET('12. SEGUIMIENTO 2027'!$N$14,INT((ROW()-13)/2),0)),"",OFFSET('12. SEGUIMIENTO 2027'!$N$14,INT((ROW()-13)/2),0)),IF(ISBLANK(OFFSET('9. METAS'!$U$20,INT((ROW()-14)/2),0)),"",OFFSET('9. METAS'!$U$20,INT((ROW()-14)/2),0)))</f>
        <v>1</v>
      </c>
      <c r="K116" s="245">
        <f ca="1">IF(MOD(ROW()-13,2)=0,IF(ISBLANK(OFFSET('12. SEGUIMIENTO 2027'!$O$14,INT((ROW()-13)/2),0)),"",OFFSET('12. SEGUIMIENTO 2027'!$O$14,INT((ROW()-13)/2),0)),IF(ISBLANK(OFFSET('9. METAS'!$V$20,INT((ROW()-14)/2),0)),"",OFFSET('9. METAS'!$V$20,INT((ROW()-14)/2),0)))</f>
        <v>0</v>
      </c>
      <c r="L116" s="245">
        <f ca="1">IF(MOD(ROW()-13,2)=0,IF(ISBLANK(OFFSET('12. SEGUIMIENTO 2027'!$P$14,INT((ROW()-13)/2),0)),"",OFFSET('12. SEGUIMIENTO 2027'!$P$14,INT((ROW()-13)/2),0)),IF(ISBLANK(OFFSET('9. METAS'!$W$20,INT((ROW()-14)/2),0)),"",OFFSET('9. METAS'!$W$20,INT((ROW()-14)/2),0)))</f>
        <v>1</v>
      </c>
      <c r="M116" s="246">
        <f ca="1">IF(MOD(ROW()-13,2)=0,IF(ISBLANK(OFFSET('12. SEGUIMIENTO 2027'!$Q$14,INT((ROW()-13)/2),0)),"",OFFSET('12. SEGUIMIENTO 2027'!$Q$14,INT((ROW()-13)/2),0)),IF(ISBLANK(OFFSET('9. METAS'!$X$20,INT((ROW()-14)/2),0)),"",OFFSET('9. METAS'!$X$20,INT((ROW()-14)/2),0)))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80" t="str">
        <f ca="1">IF(ISBLANK(OFFSET('9. METAS'!$L$20,INT((ROW()-13)/2),0)),"",OFFSET('9. METAS'!$L$20,INT((ROW()-13)/2),0))</f>
        <v/>
      </c>
      <c r="I117" s="1004"/>
      <c r="J117" s="244" t="str">
        <f ca="1">IF(MOD(ROW()-13,2)=0,IF(ISBLANK(OFFSET('12. SEGUIMIENTO 2027'!$N$14,INT((ROW()-13)/2),0)),"",OFFSET('12. SEGUIMIENTO 2027'!$N$14,INT((ROW()-13)/2),0)),IF(ISBLANK(OFFSET('9. METAS'!$U$20,INT((ROW()-14)/2),0)),"",OFFSET('9. METAS'!$U$20,INT((ROW()-14)/2),0)))</f>
        <v/>
      </c>
      <c r="K117" s="245" t="str">
        <f ca="1">IF(MOD(ROW()-13,2)=0,IF(ISBLANK(OFFSET('12. SEGUIMIENTO 2027'!$O$14,INT((ROW()-13)/2),0)),"",OFFSET('12. SEGUIMIENTO 2027'!$O$14,INT((ROW()-13)/2),0)),IF(ISBLANK(OFFSET('9. METAS'!$V$20,INT((ROW()-14)/2),0)),"",OFFSET('9. METAS'!$V$20,INT((ROW()-14)/2),0)))</f>
        <v/>
      </c>
      <c r="L117" s="245" t="str">
        <f ca="1">IF(MOD(ROW()-13,2)=0,IF(ISBLANK(OFFSET('12. SEGUIMIENTO 2027'!$P$14,INT((ROW()-13)/2),0)),"",OFFSET('12. SEGUIMIENTO 2027'!$P$14,INT((ROW()-13)/2),0)),IF(ISBLANK(OFFSET('9. METAS'!$W$20,INT((ROW()-14)/2),0)),"",OFFSET('9. METAS'!$W$20,INT((ROW()-14)/2),0)))</f>
        <v/>
      </c>
      <c r="M117" s="246" t="str">
        <f ca="1">IF(MOD(ROW()-13,2)=0,IF(ISBLANK(OFFSET('12. SEGUIMIENTO 2027'!$Q$14,INT((ROW()-13)/2),0)),"",OFFSET('12. SEGUIMIENTO 2027'!$Q$14,INT((ROW()-13)/2),0)),IF(ISBLANK(OFFSET('9. METAS'!$X$20,INT((ROW()-14)/2),0)),"",OFFSET('9. METAS'!$X$20,INT((ROW()-14)/2),0)))</f>
        <v/>
      </c>
      <c r="N117" s="1006" t="str">
        <f t="shared" ref="N117" ca="1" si="100">IFERROR(J117/J118,"ND")</f>
        <v>ND</v>
      </c>
      <c r="O117" s="1008" t="str">
        <f t="shared" ref="O117" ca="1" si="101">IFERROR(((J117+K117+L117+M117)/H117),"ND")</f>
        <v>ND</v>
      </c>
      <c r="P117" s="1010"/>
    </row>
    <row r="118" spans="3:16">
      <c r="C118" s="1025"/>
      <c r="D118" s="1018"/>
      <c r="E118" s="1018"/>
      <c r="F118" s="1021"/>
      <c r="G118" s="1023"/>
      <c r="H118" s="1080"/>
      <c r="I118" s="1012"/>
      <c r="J118" s="244" t="str">
        <f ca="1">IF(MOD(ROW()-13,2)=0,IF(ISBLANK(OFFSET('12. SEGUIMIENTO 2027'!$N$14,INT((ROW()-13)/2),0)),"",OFFSET('12. SEGUIMIENTO 2027'!$N$14,INT((ROW()-13)/2),0)),IF(ISBLANK(OFFSET('9. METAS'!$U$20,INT((ROW()-14)/2),0)),"",OFFSET('9. METAS'!$U$20,INT((ROW()-14)/2),0)))</f>
        <v/>
      </c>
      <c r="K118" s="245" t="str">
        <f ca="1">IF(MOD(ROW()-13,2)=0,IF(ISBLANK(OFFSET('12. SEGUIMIENTO 2027'!$O$14,INT((ROW()-13)/2),0)),"",OFFSET('12. SEGUIMIENTO 2027'!$O$14,INT((ROW()-13)/2),0)),IF(ISBLANK(OFFSET('9. METAS'!$V$20,INT((ROW()-14)/2),0)),"",OFFSET('9. METAS'!$V$20,INT((ROW()-14)/2),0)))</f>
        <v/>
      </c>
      <c r="L118" s="245" t="str">
        <f ca="1">IF(MOD(ROW()-13,2)=0,IF(ISBLANK(OFFSET('12. SEGUIMIENTO 2027'!$P$14,INT((ROW()-13)/2),0)),"",OFFSET('12. SEGUIMIENTO 2027'!$P$14,INT((ROW()-13)/2),0)),IF(ISBLANK(OFFSET('9. METAS'!$W$20,INT((ROW()-14)/2),0)),"",OFFSET('9. METAS'!$W$20,INT((ROW()-14)/2),0)))</f>
        <v/>
      </c>
      <c r="M118" s="246" t="str">
        <f ca="1">IF(MOD(ROW()-13,2)=0,IF(ISBLANK(OFFSET('12. SEGUIMIENTO 2027'!$Q$14,INT((ROW()-13)/2),0)),"",OFFSET('12. SEGUIMIENTO 2027'!$Q$14,INT((ROW()-13)/2),0)),IF(ISBLANK(OFFSET('9. METAS'!$X$20,INT((ROW()-14)/2),0)),"",OFFSET('9. METAS'!$X$20,INT((ROW()-14)/2),0)))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80" t="str">
        <f ca="1">IF(ISBLANK(OFFSET('9. METAS'!$L$20,INT((ROW()-13)/2),0)),"",OFFSET('9. METAS'!$L$20,INT((ROW()-13)/2),0))</f>
        <v/>
      </c>
      <c r="I119" s="1004"/>
      <c r="J119" s="244" t="str">
        <f ca="1">IF(MOD(ROW()-13,2)=0,IF(ISBLANK(OFFSET('12. SEGUIMIENTO 2027'!$N$14,INT((ROW()-13)/2),0)),"",OFFSET('12. SEGUIMIENTO 2027'!$N$14,INT((ROW()-13)/2),0)),IF(ISBLANK(OFFSET('9. METAS'!$U$20,INT((ROW()-14)/2),0)),"",OFFSET('9. METAS'!$U$20,INT((ROW()-14)/2),0)))</f>
        <v/>
      </c>
      <c r="K119" s="245" t="str">
        <f ca="1">IF(MOD(ROW()-13,2)=0,IF(ISBLANK(OFFSET('12. SEGUIMIENTO 2027'!$O$14,INT((ROW()-13)/2),0)),"",OFFSET('12. SEGUIMIENTO 2027'!$O$14,INT((ROW()-13)/2),0)),IF(ISBLANK(OFFSET('9. METAS'!$V$20,INT((ROW()-14)/2),0)),"",OFFSET('9. METAS'!$V$20,INT((ROW()-14)/2),0)))</f>
        <v/>
      </c>
      <c r="L119" s="245" t="str">
        <f ca="1">IF(MOD(ROW()-13,2)=0,IF(ISBLANK(OFFSET('12. SEGUIMIENTO 2027'!$P$14,INT((ROW()-13)/2),0)),"",OFFSET('12. SEGUIMIENTO 2027'!$P$14,INT((ROW()-13)/2),0)),IF(ISBLANK(OFFSET('9. METAS'!$W$20,INT((ROW()-14)/2),0)),"",OFFSET('9. METAS'!$W$20,INT((ROW()-14)/2),0)))</f>
        <v/>
      </c>
      <c r="M119" s="246" t="str">
        <f ca="1">IF(MOD(ROW()-13,2)=0,IF(ISBLANK(OFFSET('12. SEGUIMIENTO 2027'!$Q$14,INT((ROW()-13)/2),0)),"",OFFSET('12. SEGUIMIENTO 2027'!$Q$14,INT((ROW()-13)/2),0)),IF(ISBLANK(OFFSET('9. METAS'!$X$20,INT((ROW()-14)/2),0)),"",OFFSET('9. METAS'!$X$20,INT((ROW()-14)/2),0)))</f>
        <v/>
      </c>
      <c r="N119" s="1006" t="str">
        <f t="shared" ref="N119" ca="1" si="102">IFERROR(J119/J120,"ND")</f>
        <v>ND</v>
      </c>
      <c r="O119" s="1008" t="str">
        <f t="shared" ref="O119" ca="1" si="103">IFERROR(((J119+K119+L119+M119)/H119),"ND")</f>
        <v>ND</v>
      </c>
      <c r="P119" s="1010"/>
    </row>
    <row r="120" spans="3:16">
      <c r="C120" s="1025"/>
      <c r="D120" s="1018"/>
      <c r="E120" s="1018"/>
      <c r="F120" s="1021"/>
      <c r="G120" s="1023"/>
      <c r="H120" s="1080"/>
      <c r="I120" s="1012"/>
      <c r="J120" s="244" t="str">
        <f ca="1">IF(MOD(ROW()-13,2)=0,IF(ISBLANK(OFFSET('12. SEGUIMIENTO 2027'!$N$14,INT((ROW()-13)/2),0)),"",OFFSET('12. SEGUIMIENTO 2027'!$N$14,INT((ROW()-13)/2),0)),IF(ISBLANK(OFFSET('9. METAS'!$U$20,INT((ROW()-14)/2),0)),"",OFFSET('9. METAS'!$U$20,INT((ROW()-14)/2),0)))</f>
        <v/>
      </c>
      <c r="K120" s="245" t="str">
        <f ca="1">IF(MOD(ROW()-13,2)=0,IF(ISBLANK(OFFSET('12. SEGUIMIENTO 2027'!$O$14,INT((ROW()-13)/2),0)),"",OFFSET('12. SEGUIMIENTO 2027'!$O$14,INT((ROW()-13)/2),0)),IF(ISBLANK(OFFSET('9. METAS'!$V$20,INT((ROW()-14)/2),0)),"",OFFSET('9. METAS'!$V$20,INT((ROW()-14)/2),0)))</f>
        <v/>
      </c>
      <c r="L120" s="245" t="str">
        <f ca="1">IF(MOD(ROW()-13,2)=0,IF(ISBLANK(OFFSET('12. SEGUIMIENTO 2027'!$P$14,INT((ROW()-13)/2),0)),"",OFFSET('12. SEGUIMIENTO 2027'!$P$14,INT((ROW()-13)/2),0)),IF(ISBLANK(OFFSET('9. METAS'!$W$20,INT((ROW()-14)/2),0)),"",OFFSET('9. METAS'!$W$20,INT((ROW()-14)/2),0)))</f>
        <v/>
      </c>
      <c r="M120" s="246" t="str">
        <f ca="1">IF(MOD(ROW()-13,2)=0,IF(ISBLANK(OFFSET('12. SEGUIMIENTO 2027'!$Q$14,INT((ROW()-13)/2),0)),"",OFFSET('12. SEGUIMIENTO 2027'!$Q$14,INT((ROW()-13)/2),0)),IF(ISBLANK(OFFSET('9. METAS'!$X$20,INT((ROW()-14)/2),0)),"",OFFSET('9. METAS'!$X$20,INT((ROW()-14)/2),0)))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80" t="str">
        <f ca="1">IF(ISBLANK(OFFSET('9. METAS'!$L$20,INT((ROW()-13)/2),0)),"",OFFSET('9. METAS'!$L$20,INT((ROW()-13)/2),0))</f>
        <v/>
      </c>
      <c r="I121" s="1004"/>
      <c r="J121" s="244" t="str">
        <f ca="1">IF(MOD(ROW()-13,2)=0,IF(ISBLANK(OFFSET('12. SEGUIMIENTO 2027'!$N$14,INT((ROW()-13)/2),0)),"",OFFSET('12. SEGUIMIENTO 2027'!$N$14,INT((ROW()-13)/2),0)),IF(ISBLANK(OFFSET('9. METAS'!$U$20,INT((ROW()-14)/2),0)),"",OFFSET('9. METAS'!$U$20,INT((ROW()-14)/2),0)))</f>
        <v/>
      </c>
      <c r="K121" s="245" t="str">
        <f ca="1">IF(MOD(ROW()-13,2)=0,IF(ISBLANK(OFFSET('12. SEGUIMIENTO 2027'!$O$14,INT((ROW()-13)/2),0)),"",OFFSET('12. SEGUIMIENTO 2027'!$O$14,INT((ROW()-13)/2),0)),IF(ISBLANK(OFFSET('9. METAS'!$V$20,INT((ROW()-14)/2),0)),"",OFFSET('9. METAS'!$V$20,INT((ROW()-14)/2),0)))</f>
        <v/>
      </c>
      <c r="L121" s="245" t="str">
        <f ca="1">IF(MOD(ROW()-13,2)=0,IF(ISBLANK(OFFSET('12. SEGUIMIENTO 2027'!$P$14,INT((ROW()-13)/2),0)),"",OFFSET('12. SEGUIMIENTO 2027'!$P$14,INT((ROW()-13)/2),0)),IF(ISBLANK(OFFSET('9. METAS'!$W$20,INT((ROW()-14)/2),0)),"",OFFSET('9. METAS'!$W$20,INT((ROW()-14)/2),0)))</f>
        <v/>
      </c>
      <c r="M121" s="246" t="str">
        <f ca="1">IF(MOD(ROW()-13,2)=0,IF(ISBLANK(OFFSET('12. SEGUIMIENTO 2027'!$Q$14,INT((ROW()-13)/2),0)),"",OFFSET('12. SEGUIMIENTO 2027'!$Q$14,INT((ROW()-13)/2),0)),IF(ISBLANK(OFFSET('9. METAS'!$X$20,INT((ROW()-14)/2),0)),"",OFFSET('9. METAS'!$X$20,INT((ROW()-14)/2),0)))</f>
        <v/>
      </c>
      <c r="N121" s="1006" t="str">
        <f t="shared" ref="N121" ca="1" si="104">IFERROR(J121/J122,"ND")</f>
        <v>ND</v>
      </c>
      <c r="O121" s="1008" t="str">
        <f t="shared" ref="O121" ca="1" si="105">IFERROR(((J121+K121+L121+M121)/H121),"ND")</f>
        <v>ND</v>
      </c>
      <c r="P121" s="1010"/>
    </row>
    <row r="122" spans="3:16">
      <c r="C122" s="1025"/>
      <c r="D122" s="1018"/>
      <c r="E122" s="1018"/>
      <c r="F122" s="1021"/>
      <c r="G122" s="1023"/>
      <c r="H122" s="1080"/>
      <c r="I122" s="1012"/>
      <c r="J122" s="244" t="str">
        <f ca="1">IF(MOD(ROW()-13,2)=0,IF(ISBLANK(OFFSET('12. SEGUIMIENTO 2027'!$N$14,INT((ROW()-13)/2),0)),"",OFFSET('12. SEGUIMIENTO 2027'!$N$14,INT((ROW()-13)/2),0)),IF(ISBLANK(OFFSET('9. METAS'!$U$20,INT((ROW()-14)/2),0)),"",OFFSET('9. METAS'!$U$20,INT((ROW()-14)/2),0)))</f>
        <v/>
      </c>
      <c r="K122" s="245" t="str">
        <f ca="1">IF(MOD(ROW()-13,2)=0,IF(ISBLANK(OFFSET('12. SEGUIMIENTO 2027'!$O$14,INT((ROW()-13)/2),0)),"",OFFSET('12. SEGUIMIENTO 2027'!$O$14,INT((ROW()-13)/2),0)),IF(ISBLANK(OFFSET('9. METAS'!$V$20,INT((ROW()-14)/2),0)),"",OFFSET('9. METAS'!$V$20,INT((ROW()-14)/2),0)))</f>
        <v/>
      </c>
      <c r="L122" s="245" t="str">
        <f ca="1">IF(MOD(ROW()-13,2)=0,IF(ISBLANK(OFFSET('12. SEGUIMIENTO 2027'!$P$14,INT((ROW()-13)/2),0)),"",OFFSET('12. SEGUIMIENTO 2027'!$P$14,INT((ROW()-13)/2),0)),IF(ISBLANK(OFFSET('9. METAS'!$W$20,INT((ROW()-14)/2),0)),"",OFFSET('9. METAS'!$W$20,INT((ROW()-14)/2),0)))</f>
        <v/>
      </c>
      <c r="M122" s="246" t="str">
        <f ca="1">IF(MOD(ROW()-13,2)=0,IF(ISBLANK(OFFSET('12. SEGUIMIENTO 2027'!$Q$14,INT((ROW()-13)/2),0)),"",OFFSET('12. SEGUIMIENTO 2027'!$Q$14,INT((ROW()-13)/2),0)),IF(ISBLANK(OFFSET('9. METAS'!$X$20,INT((ROW()-14)/2),0)),"",OFFSET('9. METAS'!$X$20,INT((ROW()-14)/2),0)))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80" t="str">
        <f ca="1">IF(ISBLANK(OFFSET('9. METAS'!$L$20,INT((ROW()-13)/2),0)),"",OFFSET('9. METAS'!$L$20,INT((ROW()-13)/2),0))</f>
        <v/>
      </c>
      <c r="I123" s="1004"/>
      <c r="J123" s="244" t="str">
        <f ca="1">IF(MOD(ROW()-13,2)=0,IF(ISBLANK(OFFSET('12. SEGUIMIENTO 2027'!$N$14,INT((ROW()-13)/2),0)),"",OFFSET('12. SEGUIMIENTO 2027'!$N$14,INT((ROW()-13)/2),0)),IF(ISBLANK(OFFSET('9. METAS'!$U$20,INT((ROW()-14)/2),0)),"",OFFSET('9. METAS'!$U$20,INT((ROW()-14)/2),0)))</f>
        <v/>
      </c>
      <c r="K123" s="245" t="str">
        <f ca="1">IF(MOD(ROW()-13,2)=0,IF(ISBLANK(OFFSET('12. SEGUIMIENTO 2027'!$O$14,INT((ROW()-13)/2),0)),"",OFFSET('12. SEGUIMIENTO 2027'!$O$14,INT((ROW()-13)/2),0)),IF(ISBLANK(OFFSET('9. METAS'!$V$20,INT((ROW()-14)/2),0)),"",OFFSET('9. METAS'!$V$20,INT((ROW()-14)/2),0)))</f>
        <v/>
      </c>
      <c r="L123" s="245" t="str">
        <f ca="1">IF(MOD(ROW()-13,2)=0,IF(ISBLANK(OFFSET('12. SEGUIMIENTO 2027'!$P$14,INT((ROW()-13)/2),0)),"",OFFSET('12. SEGUIMIENTO 2027'!$P$14,INT((ROW()-13)/2),0)),IF(ISBLANK(OFFSET('9. METAS'!$W$20,INT((ROW()-14)/2),0)),"",OFFSET('9. METAS'!$W$20,INT((ROW()-14)/2),0)))</f>
        <v/>
      </c>
      <c r="M123" s="246" t="str">
        <f ca="1">IF(MOD(ROW()-13,2)=0,IF(ISBLANK(OFFSET('12. SEGUIMIENTO 2027'!$Q$14,INT((ROW()-13)/2),0)),"",OFFSET('12. SEGUIMIENTO 2027'!$Q$14,INT((ROW()-13)/2),0)),IF(ISBLANK(OFFSET('9. METAS'!$X$20,INT((ROW()-14)/2),0)),"",OFFSET('9. METAS'!$X$20,INT((ROW()-14)/2),0)))</f>
        <v/>
      </c>
      <c r="N123" s="1006" t="str">
        <f t="shared" ref="N123" ca="1" si="106">IFERROR(J123/J124,"ND")</f>
        <v>ND</v>
      </c>
      <c r="O123" s="1008" t="str">
        <f t="shared" ref="O123" ca="1" si="107">IFERROR(((J123+K123+L123+M123)/H123),"ND")</f>
        <v>ND</v>
      </c>
      <c r="P123" s="1010"/>
    </row>
    <row r="124" spans="3:16">
      <c r="C124" s="1025"/>
      <c r="D124" s="1018"/>
      <c r="E124" s="1018"/>
      <c r="F124" s="1021"/>
      <c r="G124" s="1023"/>
      <c r="H124" s="1080"/>
      <c r="I124" s="1012"/>
      <c r="J124" s="244" t="str">
        <f ca="1">IF(MOD(ROW()-13,2)=0,IF(ISBLANK(OFFSET('12. SEGUIMIENTO 2027'!$N$14,INT((ROW()-13)/2),0)),"",OFFSET('12. SEGUIMIENTO 2027'!$N$14,INT((ROW()-13)/2),0)),IF(ISBLANK(OFFSET('9. METAS'!$U$20,INT((ROW()-14)/2),0)),"",OFFSET('9. METAS'!$U$20,INT((ROW()-14)/2),0)))</f>
        <v/>
      </c>
      <c r="K124" s="245" t="str">
        <f ca="1">IF(MOD(ROW()-13,2)=0,IF(ISBLANK(OFFSET('12. SEGUIMIENTO 2027'!$O$14,INT((ROW()-13)/2),0)),"",OFFSET('12. SEGUIMIENTO 2027'!$O$14,INT((ROW()-13)/2),0)),IF(ISBLANK(OFFSET('9. METAS'!$V$20,INT((ROW()-14)/2),0)),"",OFFSET('9. METAS'!$V$20,INT((ROW()-14)/2),0)))</f>
        <v/>
      </c>
      <c r="L124" s="245" t="str">
        <f ca="1">IF(MOD(ROW()-13,2)=0,IF(ISBLANK(OFFSET('12. SEGUIMIENTO 2027'!$P$14,INT((ROW()-13)/2),0)),"",OFFSET('12. SEGUIMIENTO 2027'!$P$14,INT((ROW()-13)/2),0)),IF(ISBLANK(OFFSET('9. METAS'!$W$20,INT((ROW()-14)/2),0)),"",OFFSET('9. METAS'!$W$20,INT((ROW()-14)/2),0)))</f>
        <v/>
      </c>
      <c r="M124" s="246" t="str">
        <f ca="1">IF(MOD(ROW()-13,2)=0,IF(ISBLANK(OFFSET('12. SEGUIMIENTO 2027'!$Q$14,INT((ROW()-13)/2),0)),"",OFFSET('12. SEGUIMIENTO 2027'!$Q$14,INT((ROW()-13)/2),0)),IF(ISBLANK(OFFSET('9. METAS'!$X$20,INT((ROW()-14)/2),0)),"",OFFSET('9. METAS'!$X$20,INT((ROW()-14)/2),0)))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80">
        <f ca="1">IF(ISBLANK(OFFSET('9. METAS'!$L$20,INT((ROW()-13)/2),0)),"",OFFSET('9. METAS'!$L$20,INT((ROW()-13)/2),0))</f>
        <v>100</v>
      </c>
      <c r="I125" s="1004"/>
      <c r="J125" s="244" t="str">
        <f ca="1">IF(MOD(ROW()-13,2)=0,IF(ISBLANK(OFFSET('12. SEGUIMIENTO 2027'!$N$14,INT((ROW()-13)/2),0)),"",OFFSET('12. SEGUIMIENTO 2027'!$N$14,INT((ROW()-13)/2),0)),IF(ISBLANK(OFFSET('9. METAS'!$U$20,INT((ROW()-14)/2),0)),"",OFFSET('9. METAS'!$U$20,INT((ROW()-14)/2),0)))</f>
        <v/>
      </c>
      <c r="K125" s="245" t="str">
        <f ca="1">IF(MOD(ROW()-13,2)=0,IF(ISBLANK(OFFSET('12. SEGUIMIENTO 2027'!$O$14,INT((ROW()-13)/2),0)),"",OFFSET('12. SEGUIMIENTO 2027'!$O$14,INT((ROW()-13)/2),0)),IF(ISBLANK(OFFSET('9. METAS'!$V$20,INT((ROW()-14)/2),0)),"",OFFSET('9. METAS'!$V$20,INT((ROW()-14)/2),0)))</f>
        <v/>
      </c>
      <c r="L125" s="245" t="str">
        <f ca="1">IF(MOD(ROW()-13,2)=0,IF(ISBLANK(OFFSET('12. SEGUIMIENTO 2027'!$P$14,INT((ROW()-13)/2),0)),"",OFFSET('12. SEGUIMIENTO 2027'!$P$14,INT((ROW()-13)/2),0)),IF(ISBLANK(OFFSET('9. METAS'!$W$20,INT((ROW()-14)/2),0)),"",OFFSET('9. METAS'!$W$20,INT((ROW()-14)/2),0)))</f>
        <v/>
      </c>
      <c r="M125" s="246" t="str">
        <f ca="1">IF(MOD(ROW()-13,2)=0,IF(ISBLANK(OFFSET('12. SEGUIMIENTO 2027'!$Q$14,INT((ROW()-13)/2),0)),"",OFFSET('12. SEGUIMIENTO 2027'!$Q$14,INT((ROW()-13)/2),0)),IF(ISBLANK(OFFSET('9. METAS'!$X$20,INT((ROW()-14)/2),0)),"",OFFSET('9. METAS'!$X$20,INT((ROW()-14)/2),0)))</f>
        <v/>
      </c>
      <c r="N125" s="1006" t="str">
        <f t="shared" ref="N125" ca="1" si="108">IFERROR(J125/J126,"ND")</f>
        <v>ND</v>
      </c>
      <c r="O125" s="1008" t="str">
        <f t="shared" ref="O125" ca="1" si="109">IFERROR(((J125+K125+L125+M125)/H125),"ND")</f>
        <v>ND</v>
      </c>
      <c r="P125" s="1010"/>
    </row>
    <row r="126" spans="3:16">
      <c r="C126" s="1025"/>
      <c r="D126" s="1018"/>
      <c r="E126" s="1018"/>
      <c r="F126" s="1021"/>
      <c r="G126" s="1023"/>
      <c r="H126" s="1080"/>
      <c r="I126" s="1012"/>
      <c r="J126" s="244">
        <f ca="1">IF(MOD(ROW()-13,2)=0,IF(ISBLANK(OFFSET('12. SEGUIMIENTO 2027'!$N$14,INT((ROW()-13)/2),0)),"",OFFSET('12. SEGUIMIENTO 2027'!$N$14,INT((ROW()-13)/2),0)),IF(ISBLANK(OFFSET('9. METAS'!$U$20,INT((ROW()-14)/2),0)),"",OFFSET('9. METAS'!$U$20,INT((ROW()-14)/2),0)))</f>
        <v>25</v>
      </c>
      <c r="K126" s="245">
        <f ca="1">IF(MOD(ROW()-13,2)=0,IF(ISBLANK(OFFSET('12. SEGUIMIENTO 2027'!$O$14,INT((ROW()-13)/2),0)),"",OFFSET('12. SEGUIMIENTO 2027'!$O$14,INT((ROW()-13)/2),0)),IF(ISBLANK(OFFSET('9. METAS'!$V$20,INT((ROW()-14)/2),0)),"",OFFSET('9. METAS'!$V$20,INT((ROW()-14)/2),0)))</f>
        <v>25</v>
      </c>
      <c r="L126" s="245">
        <f ca="1">IF(MOD(ROW()-13,2)=0,IF(ISBLANK(OFFSET('12. SEGUIMIENTO 2027'!$P$14,INT((ROW()-13)/2),0)),"",OFFSET('12. SEGUIMIENTO 2027'!$P$14,INT((ROW()-13)/2),0)),IF(ISBLANK(OFFSET('9. METAS'!$W$20,INT((ROW()-14)/2),0)),"",OFFSET('9. METAS'!$W$20,INT((ROW()-14)/2),0)))</f>
        <v>25</v>
      </c>
      <c r="M126" s="246">
        <f ca="1">IF(MOD(ROW()-13,2)=0,IF(ISBLANK(OFFSET('12. SEGUIMIENTO 2027'!$Q$14,INT((ROW()-13)/2),0)),"",OFFSET('12. SEGUIMIENTO 2027'!$Q$14,INT((ROW()-13)/2),0)),IF(ISBLANK(OFFSET('9. METAS'!$X$20,INT((ROW()-14)/2),0)),"",OFFSET('9. METAS'!$X$20,INT((ROW()-14)/2),0)))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80">
        <f ca="1">IF(ISBLANK(OFFSET('9. METAS'!$L$20,INT((ROW()-13)/2),0)),"",OFFSET('9. METAS'!$L$20,INT((ROW()-13)/2),0))</f>
        <v>78</v>
      </c>
      <c r="I127" s="1004"/>
      <c r="J127" s="244" t="str">
        <f ca="1">IF(MOD(ROW()-13,2)=0,IF(ISBLANK(OFFSET('12. SEGUIMIENTO 2027'!$N$14,INT((ROW()-13)/2),0)),"",OFFSET('12. SEGUIMIENTO 2027'!$N$14,INT((ROW()-13)/2),0)),IF(ISBLANK(OFFSET('9. METAS'!$U$20,INT((ROW()-14)/2),0)),"",OFFSET('9. METAS'!$U$20,INT((ROW()-14)/2),0)))</f>
        <v/>
      </c>
      <c r="K127" s="245" t="str">
        <f ca="1">IF(MOD(ROW()-13,2)=0,IF(ISBLANK(OFFSET('12. SEGUIMIENTO 2027'!$O$14,INT((ROW()-13)/2),0)),"",OFFSET('12. SEGUIMIENTO 2027'!$O$14,INT((ROW()-13)/2),0)),IF(ISBLANK(OFFSET('9. METAS'!$V$20,INT((ROW()-14)/2),0)),"",OFFSET('9. METAS'!$V$20,INT((ROW()-14)/2),0)))</f>
        <v/>
      </c>
      <c r="L127" s="245" t="str">
        <f ca="1">IF(MOD(ROW()-13,2)=0,IF(ISBLANK(OFFSET('12. SEGUIMIENTO 2027'!$P$14,INT((ROW()-13)/2),0)),"",OFFSET('12. SEGUIMIENTO 2027'!$P$14,INT((ROW()-13)/2),0)),IF(ISBLANK(OFFSET('9. METAS'!$W$20,INT((ROW()-14)/2),0)),"",OFFSET('9. METAS'!$W$20,INT((ROW()-14)/2),0)))</f>
        <v/>
      </c>
      <c r="M127" s="246" t="str">
        <f ca="1">IF(MOD(ROW()-13,2)=0,IF(ISBLANK(OFFSET('12. SEGUIMIENTO 2027'!$Q$14,INT((ROW()-13)/2),0)),"",OFFSET('12. SEGUIMIENTO 2027'!$Q$14,INT((ROW()-13)/2),0)),IF(ISBLANK(OFFSET('9. METAS'!$X$20,INT((ROW()-14)/2),0)),"",OFFSET('9. METAS'!$X$20,INT((ROW()-14)/2),0)))</f>
        <v/>
      </c>
      <c r="N127" s="1006" t="str">
        <f t="shared" ref="N127" ca="1" si="110">IFERROR(J127/J128,"ND")</f>
        <v>ND</v>
      </c>
      <c r="O127" s="1008" t="str">
        <f t="shared" ref="O127" ca="1" si="111">IFERROR(((J127+K127+L127+M127)/H127),"ND")</f>
        <v>ND</v>
      </c>
      <c r="P127" s="1010"/>
    </row>
    <row r="128" spans="3:16">
      <c r="C128" s="1025"/>
      <c r="D128" s="1018"/>
      <c r="E128" s="1018"/>
      <c r="F128" s="1021"/>
      <c r="G128" s="1023"/>
      <c r="H128" s="1080"/>
      <c r="I128" s="1012"/>
      <c r="J128" s="244">
        <f ca="1">IF(MOD(ROW()-13,2)=0,IF(ISBLANK(OFFSET('12. SEGUIMIENTO 2027'!$N$14,INT((ROW()-13)/2),0)),"",OFFSET('12. SEGUIMIENTO 2027'!$N$14,INT((ROW()-13)/2),0)),IF(ISBLANK(OFFSET('9. METAS'!$U$20,INT((ROW()-14)/2),0)),"",OFFSET('9. METAS'!$U$20,INT((ROW()-14)/2),0)))</f>
        <v>15</v>
      </c>
      <c r="K128" s="245">
        <f ca="1">IF(MOD(ROW()-13,2)=0,IF(ISBLANK(OFFSET('12. SEGUIMIENTO 2027'!$O$14,INT((ROW()-13)/2),0)),"",OFFSET('12. SEGUIMIENTO 2027'!$O$14,INT((ROW()-13)/2),0)),IF(ISBLANK(OFFSET('9. METAS'!$V$20,INT((ROW()-14)/2),0)),"",OFFSET('9. METAS'!$V$20,INT((ROW()-14)/2),0)))</f>
        <v>24</v>
      </c>
      <c r="L128" s="245">
        <f ca="1">IF(MOD(ROW()-13,2)=0,IF(ISBLANK(OFFSET('12. SEGUIMIENTO 2027'!$P$14,INT((ROW()-13)/2),0)),"",OFFSET('12. SEGUIMIENTO 2027'!$P$14,INT((ROW()-13)/2),0)),IF(ISBLANK(OFFSET('9. METAS'!$W$20,INT((ROW()-14)/2),0)),"",OFFSET('9. METAS'!$W$20,INT((ROW()-14)/2),0)))</f>
        <v>23</v>
      </c>
      <c r="M128" s="246">
        <f ca="1">IF(MOD(ROW()-13,2)=0,IF(ISBLANK(OFFSET('12. SEGUIMIENTO 2027'!$Q$14,INT((ROW()-13)/2),0)),"",OFFSET('12. SEGUIMIENTO 2027'!$Q$14,INT((ROW()-13)/2),0)),IF(ISBLANK(OFFSET('9. METAS'!$X$20,INT((ROW()-14)/2),0)),"",OFFSET('9. METAS'!$X$20,INT((ROW()-14)/2),0)))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80" t="str">
        <f ca="1">IF(ISBLANK(OFFSET('9. METAS'!$L$20,INT((ROW()-13)/2),0)),"",OFFSET('9. METAS'!$L$20,INT((ROW()-13)/2),0))</f>
        <v/>
      </c>
      <c r="I129" s="1004"/>
      <c r="J129" s="244" t="str">
        <f ca="1">IF(MOD(ROW()-13,2)=0,IF(ISBLANK(OFFSET('12. SEGUIMIENTO 2027'!$N$14,INT((ROW()-13)/2),0)),"",OFFSET('12. SEGUIMIENTO 2027'!$N$14,INT((ROW()-13)/2),0)),IF(ISBLANK(OFFSET('9. METAS'!$U$20,INT((ROW()-14)/2),0)),"",OFFSET('9. METAS'!$U$20,INT((ROW()-14)/2),0)))</f>
        <v/>
      </c>
      <c r="K129" s="245" t="str">
        <f ca="1">IF(MOD(ROW()-13,2)=0,IF(ISBLANK(OFFSET('12. SEGUIMIENTO 2027'!$O$14,INT((ROW()-13)/2),0)),"",OFFSET('12. SEGUIMIENTO 2027'!$O$14,INT((ROW()-13)/2),0)),IF(ISBLANK(OFFSET('9. METAS'!$V$20,INT((ROW()-14)/2),0)),"",OFFSET('9. METAS'!$V$20,INT((ROW()-14)/2),0)))</f>
        <v/>
      </c>
      <c r="L129" s="245" t="str">
        <f ca="1">IF(MOD(ROW()-13,2)=0,IF(ISBLANK(OFFSET('12. SEGUIMIENTO 2027'!$P$14,INT((ROW()-13)/2),0)),"",OFFSET('12. SEGUIMIENTO 2027'!$P$14,INT((ROW()-13)/2),0)),IF(ISBLANK(OFFSET('9. METAS'!$W$20,INT((ROW()-14)/2),0)),"",OFFSET('9. METAS'!$W$20,INT((ROW()-14)/2),0)))</f>
        <v/>
      </c>
      <c r="M129" s="246" t="str">
        <f ca="1">IF(MOD(ROW()-13,2)=0,IF(ISBLANK(OFFSET('12. SEGUIMIENTO 2027'!$Q$14,INT((ROW()-13)/2),0)),"",OFFSET('12. SEGUIMIENTO 2027'!$Q$14,INT((ROW()-13)/2),0)),IF(ISBLANK(OFFSET('9. METAS'!$X$20,INT((ROW()-14)/2),0)),"",OFFSET('9. METAS'!$X$20,INT((ROW()-14)/2),0)))</f>
        <v/>
      </c>
      <c r="N129" s="1006" t="str">
        <f t="shared" ref="N129" ca="1" si="112">IFERROR(J129/J130,"ND")</f>
        <v>ND</v>
      </c>
      <c r="O129" s="1008" t="str">
        <f t="shared" ref="O129" ca="1" si="113">IFERROR(((J129+K129+L129+M129)/H129),"ND")</f>
        <v>ND</v>
      </c>
      <c r="P129" s="1010"/>
    </row>
    <row r="130" spans="3:16">
      <c r="C130" s="1025"/>
      <c r="D130" s="1018"/>
      <c r="E130" s="1018"/>
      <c r="F130" s="1021"/>
      <c r="G130" s="1023"/>
      <c r="H130" s="1080"/>
      <c r="I130" s="1012"/>
      <c r="J130" s="244" t="str">
        <f ca="1">IF(MOD(ROW()-13,2)=0,IF(ISBLANK(OFFSET('12. SEGUIMIENTO 2027'!$N$14,INT((ROW()-13)/2),0)),"",OFFSET('12. SEGUIMIENTO 2027'!$N$14,INT((ROW()-13)/2),0)),IF(ISBLANK(OFFSET('9. METAS'!$U$20,INT((ROW()-14)/2),0)),"",OFFSET('9. METAS'!$U$20,INT((ROW()-14)/2),0)))</f>
        <v/>
      </c>
      <c r="K130" s="245" t="str">
        <f ca="1">IF(MOD(ROW()-13,2)=0,IF(ISBLANK(OFFSET('12. SEGUIMIENTO 2027'!$O$14,INT((ROW()-13)/2),0)),"",OFFSET('12. SEGUIMIENTO 2027'!$O$14,INT((ROW()-13)/2),0)),IF(ISBLANK(OFFSET('9. METAS'!$V$20,INT((ROW()-14)/2),0)),"",OFFSET('9. METAS'!$V$20,INT((ROW()-14)/2),0)))</f>
        <v/>
      </c>
      <c r="L130" s="245" t="str">
        <f ca="1">IF(MOD(ROW()-13,2)=0,IF(ISBLANK(OFFSET('12. SEGUIMIENTO 2027'!$P$14,INT((ROW()-13)/2),0)),"",OFFSET('12. SEGUIMIENTO 2027'!$P$14,INT((ROW()-13)/2),0)),IF(ISBLANK(OFFSET('9. METAS'!$W$20,INT((ROW()-14)/2),0)),"",OFFSET('9. METAS'!$W$20,INT((ROW()-14)/2),0)))</f>
        <v/>
      </c>
      <c r="M130" s="246" t="str">
        <f ca="1">IF(MOD(ROW()-13,2)=0,IF(ISBLANK(OFFSET('12. SEGUIMIENTO 2027'!$Q$14,INT((ROW()-13)/2),0)),"",OFFSET('12. SEGUIMIENTO 2027'!$Q$14,INT((ROW()-13)/2),0)),IF(ISBLANK(OFFSET('9. METAS'!$X$20,INT((ROW()-14)/2),0)),"",OFFSET('9. METAS'!$X$20,INT((ROW()-14)/2),0)))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80" t="str">
        <f ca="1">IF(ISBLANK(OFFSET('9. METAS'!$L$20,INT((ROW()-13)/2),0)),"",OFFSET('9. METAS'!$L$20,INT((ROW()-13)/2),0))</f>
        <v/>
      </c>
      <c r="I131" s="1004"/>
      <c r="J131" s="244" t="str">
        <f ca="1">IF(MOD(ROW()-13,2)=0,IF(ISBLANK(OFFSET('12. SEGUIMIENTO 2027'!$N$14,INT((ROW()-13)/2),0)),"",OFFSET('12. SEGUIMIENTO 2027'!$N$14,INT((ROW()-13)/2),0)),IF(ISBLANK(OFFSET('9. METAS'!$U$20,INT((ROW()-14)/2),0)),"",OFFSET('9. METAS'!$U$20,INT((ROW()-14)/2),0)))</f>
        <v/>
      </c>
      <c r="K131" s="245" t="str">
        <f ca="1">IF(MOD(ROW()-13,2)=0,IF(ISBLANK(OFFSET('12. SEGUIMIENTO 2027'!$O$14,INT((ROW()-13)/2),0)),"",OFFSET('12. SEGUIMIENTO 2027'!$O$14,INT((ROW()-13)/2),0)),IF(ISBLANK(OFFSET('9. METAS'!$V$20,INT((ROW()-14)/2),0)),"",OFFSET('9. METAS'!$V$20,INT((ROW()-14)/2),0)))</f>
        <v/>
      </c>
      <c r="L131" s="245" t="str">
        <f ca="1">IF(MOD(ROW()-13,2)=0,IF(ISBLANK(OFFSET('12. SEGUIMIENTO 2027'!$P$14,INT((ROW()-13)/2),0)),"",OFFSET('12. SEGUIMIENTO 2027'!$P$14,INT((ROW()-13)/2),0)),IF(ISBLANK(OFFSET('9. METAS'!$W$20,INT((ROW()-14)/2),0)),"",OFFSET('9. METAS'!$W$20,INT((ROW()-14)/2),0)))</f>
        <v/>
      </c>
      <c r="M131" s="246" t="str">
        <f ca="1">IF(MOD(ROW()-13,2)=0,IF(ISBLANK(OFFSET('12. SEGUIMIENTO 2027'!$Q$14,INT((ROW()-13)/2),0)),"",OFFSET('12. SEGUIMIENTO 2027'!$Q$14,INT((ROW()-13)/2),0)),IF(ISBLANK(OFFSET('9. METAS'!$X$20,INT((ROW()-14)/2),0)),"",OFFSET('9. METAS'!$X$20,INT((ROW()-14)/2),0)))</f>
        <v/>
      </c>
      <c r="N131" s="1006" t="str">
        <f t="shared" ref="N131" ca="1" si="114">IFERROR(J131/J132,"ND")</f>
        <v>ND</v>
      </c>
      <c r="O131" s="1008" t="str">
        <f t="shared" ref="O131" ca="1" si="115">IFERROR(((J131+K131+L131+M131)/H131),"ND")</f>
        <v>ND</v>
      </c>
      <c r="P131" s="1010"/>
    </row>
    <row r="132" spans="3:16">
      <c r="C132" s="1025"/>
      <c r="D132" s="1018"/>
      <c r="E132" s="1018"/>
      <c r="F132" s="1021"/>
      <c r="G132" s="1023"/>
      <c r="H132" s="1080"/>
      <c r="I132" s="1012"/>
      <c r="J132" s="244" t="str">
        <f ca="1">IF(MOD(ROW()-13,2)=0,IF(ISBLANK(OFFSET('12. SEGUIMIENTO 2027'!$N$14,INT((ROW()-13)/2),0)),"",OFFSET('12. SEGUIMIENTO 2027'!$N$14,INT((ROW()-13)/2),0)),IF(ISBLANK(OFFSET('9. METAS'!$U$20,INT((ROW()-14)/2),0)),"",OFFSET('9. METAS'!$U$20,INT((ROW()-14)/2),0)))</f>
        <v/>
      </c>
      <c r="K132" s="245" t="str">
        <f ca="1">IF(MOD(ROW()-13,2)=0,IF(ISBLANK(OFFSET('12. SEGUIMIENTO 2027'!$O$14,INT((ROW()-13)/2),0)),"",OFFSET('12. SEGUIMIENTO 2027'!$O$14,INT((ROW()-13)/2),0)),IF(ISBLANK(OFFSET('9. METAS'!$V$20,INT((ROW()-14)/2),0)),"",OFFSET('9. METAS'!$V$20,INT((ROW()-14)/2),0)))</f>
        <v/>
      </c>
      <c r="L132" s="245" t="str">
        <f ca="1">IF(MOD(ROW()-13,2)=0,IF(ISBLANK(OFFSET('12. SEGUIMIENTO 2027'!$P$14,INT((ROW()-13)/2),0)),"",OFFSET('12. SEGUIMIENTO 2027'!$P$14,INT((ROW()-13)/2),0)),IF(ISBLANK(OFFSET('9. METAS'!$W$20,INT((ROW()-14)/2),0)),"",OFFSET('9. METAS'!$W$20,INT((ROW()-14)/2),0)))</f>
        <v/>
      </c>
      <c r="M132" s="246" t="str">
        <f ca="1">IF(MOD(ROW()-13,2)=0,IF(ISBLANK(OFFSET('12. SEGUIMIENTO 2027'!$Q$14,INT((ROW()-13)/2),0)),"",OFFSET('12. SEGUIMIENTO 2027'!$Q$14,INT((ROW()-13)/2),0)),IF(ISBLANK(OFFSET('9. METAS'!$X$20,INT((ROW()-14)/2),0)),"",OFFSET('9. METAS'!$X$20,INT((ROW()-14)/2),0)))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80" t="str">
        <f ca="1">IF(ISBLANK(OFFSET('9. METAS'!$L$20,INT((ROW()-13)/2),0)),"",OFFSET('9. METAS'!$L$20,INT((ROW()-13)/2),0))</f>
        <v/>
      </c>
      <c r="I133" s="1004"/>
      <c r="J133" s="244" t="str">
        <f ca="1">IF(MOD(ROW()-13,2)=0,IF(ISBLANK(OFFSET('12. SEGUIMIENTO 2027'!$N$14,INT((ROW()-13)/2),0)),"",OFFSET('12. SEGUIMIENTO 2027'!$N$14,INT((ROW()-13)/2),0)),IF(ISBLANK(OFFSET('9. METAS'!$U$20,INT((ROW()-14)/2),0)),"",OFFSET('9. METAS'!$U$20,INT((ROW()-14)/2),0)))</f>
        <v/>
      </c>
      <c r="K133" s="245" t="str">
        <f ca="1">IF(MOD(ROW()-13,2)=0,IF(ISBLANK(OFFSET('12. SEGUIMIENTO 2027'!$O$14,INT((ROW()-13)/2),0)),"",OFFSET('12. SEGUIMIENTO 2027'!$O$14,INT((ROW()-13)/2),0)),IF(ISBLANK(OFFSET('9. METAS'!$V$20,INT((ROW()-14)/2),0)),"",OFFSET('9. METAS'!$V$20,INT((ROW()-14)/2),0)))</f>
        <v/>
      </c>
      <c r="L133" s="245" t="str">
        <f ca="1">IF(MOD(ROW()-13,2)=0,IF(ISBLANK(OFFSET('12. SEGUIMIENTO 2027'!$P$14,INT((ROW()-13)/2),0)),"",OFFSET('12. SEGUIMIENTO 2027'!$P$14,INT((ROW()-13)/2),0)),IF(ISBLANK(OFFSET('9. METAS'!$W$20,INT((ROW()-14)/2),0)),"",OFFSET('9. METAS'!$W$20,INT((ROW()-14)/2),0)))</f>
        <v/>
      </c>
      <c r="M133" s="246" t="str">
        <f ca="1">IF(MOD(ROW()-13,2)=0,IF(ISBLANK(OFFSET('12. SEGUIMIENTO 2027'!$Q$14,INT((ROW()-13)/2),0)),"",OFFSET('12. SEGUIMIENTO 2027'!$Q$14,INT((ROW()-13)/2),0)),IF(ISBLANK(OFFSET('9. METAS'!$X$20,INT((ROW()-14)/2),0)),"",OFFSET('9. METAS'!$X$20,INT((ROW()-14)/2),0)))</f>
        <v/>
      </c>
      <c r="N133" s="1006" t="str">
        <f t="shared" ref="N133" ca="1" si="116">IFERROR(J133/J134,"ND")</f>
        <v>ND</v>
      </c>
      <c r="O133" s="1008" t="str">
        <f t="shared" ref="O133" ca="1" si="117">IFERROR(((J133+K133+L133+M133)/H133),"ND")</f>
        <v>ND</v>
      </c>
      <c r="P133" s="1010"/>
    </row>
    <row r="134" spans="3:16">
      <c r="C134" s="1025"/>
      <c r="D134" s="1018"/>
      <c r="E134" s="1018"/>
      <c r="F134" s="1021"/>
      <c r="G134" s="1023"/>
      <c r="H134" s="1080"/>
      <c r="I134" s="1012"/>
      <c r="J134" s="244" t="str">
        <f ca="1">IF(MOD(ROW()-13,2)=0,IF(ISBLANK(OFFSET('12. SEGUIMIENTO 2027'!$N$14,INT((ROW()-13)/2),0)),"",OFFSET('12. SEGUIMIENTO 2027'!$N$14,INT((ROW()-13)/2),0)),IF(ISBLANK(OFFSET('9. METAS'!$U$20,INT((ROW()-14)/2),0)),"",OFFSET('9. METAS'!$U$20,INT((ROW()-14)/2),0)))</f>
        <v/>
      </c>
      <c r="K134" s="245" t="str">
        <f ca="1">IF(MOD(ROW()-13,2)=0,IF(ISBLANK(OFFSET('12. SEGUIMIENTO 2027'!$O$14,INT((ROW()-13)/2),0)),"",OFFSET('12. SEGUIMIENTO 2027'!$O$14,INT((ROW()-13)/2),0)),IF(ISBLANK(OFFSET('9. METAS'!$V$20,INT((ROW()-14)/2),0)),"",OFFSET('9. METAS'!$V$20,INT((ROW()-14)/2),0)))</f>
        <v/>
      </c>
      <c r="L134" s="245" t="str">
        <f ca="1">IF(MOD(ROW()-13,2)=0,IF(ISBLANK(OFFSET('12. SEGUIMIENTO 2027'!$P$14,INT((ROW()-13)/2),0)),"",OFFSET('12. SEGUIMIENTO 2027'!$P$14,INT((ROW()-13)/2),0)),IF(ISBLANK(OFFSET('9. METAS'!$W$20,INT((ROW()-14)/2),0)),"",OFFSET('9. METAS'!$W$20,INT((ROW()-14)/2),0)))</f>
        <v/>
      </c>
      <c r="M134" s="246" t="str">
        <f ca="1">IF(MOD(ROW()-13,2)=0,IF(ISBLANK(OFFSET('12. SEGUIMIENTO 2027'!$Q$14,INT((ROW()-13)/2),0)),"",OFFSET('12. SEGUIMIENTO 2027'!$Q$14,INT((ROW()-13)/2),0)),IF(ISBLANK(OFFSET('9. METAS'!$X$20,INT((ROW()-14)/2),0)),"",OFFSET('9. METAS'!$X$20,INT((ROW()-14)/2),0)))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80" t="str">
        <f ca="1">IF(ISBLANK(OFFSET('9. METAS'!$L$20,INT((ROW()-13)/2),0)),"",OFFSET('9. METAS'!$L$20,INT((ROW()-13)/2),0))</f>
        <v/>
      </c>
      <c r="I135" s="1004"/>
      <c r="J135" s="244" t="str">
        <f ca="1">IF(MOD(ROW()-13,2)=0,IF(ISBLANK(OFFSET('12. SEGUIMIENTO 2027'!$N$14,INT((ROW()-13)/2),0)),"",OFFSET('12. SEGUIMIENTO 2027'!$N$14,INT((ROW()-13)/2),0)),IF(ISBLANK(OFFSET('9. METAS'!$U$20,INT((ROW()-14)/2),0)),"",OFFSET('9. METAS'!$U$20,INT((ROW()-14)/2),0)))</f>
        <v/>
      </c>
      <c r="K135" s="245" t="str">
        <f ca="1">IF(MOD(ROW()-13,2)=0,IF(ISBLANK(OFFSET('12. SEGUIMIENTO 2027'!$O$14,INT((ROW()-13)/2),0)),"",OFFSET('12. SEGUIMIENTO 2027'!$O$14,INT((ROW()-13)/2),0)),IF(ISBLANK(OFFSET('9. METAS'!$V$20,INT((ROW()-14)/2),0)),"",OFFSET('9. METAS'!$V$20,INT((ROW()-14)/2),0)))</f>
        <v/>
      </c>
      <c r="L135" s="245" t="str">
        <f ca="1">IF(MOD(ROW()-13,2)=0,IF(ISBLANK(OFFSET('12. SEGUIMIENTO 2027'!$P$14,INT((ROW()-13)/2),0)),"",OFFSET('12. SEGUIMIENTO 2027'!$P$14,INT((ROW()-13)/2),0)),IF(ISBLANK(OFFSET('9. METAS'!$W$20,INT((ROW()-14)/2),0)),"",OFFSET('9. METAS'!$W$20,INT((ROW()-14)/2),0)))</f>
        <v/>
      </c>
      <c r="M135" s="246" t="str">
        <f ca="1">IF(MOD(ROW()-13,2)=0,IF(ISBLANK(OFFSET('12. SEGUIMIENTO 2027'!$Q$14,INT((ROW()-13)/2),0)),"",OFFSET('12. SEGUIMIENTO 2027'!$Q$14,INT((ROW()-13)/2),0)),IF(ISBLANK(OFFSET('9. METAS'!$X$20,INT((ROW()-14)/2),0)),"",OFFSET('9. METAS'!$X$20,INT((ROW()-14)/2),0)))</f>
        <v/>
      </c>
      <c r="N135" s="1006" t="str">
        <f t="shared" ref="N135" ca="1" si="118">IFERROR(J135/J136,"ND")</f>
        <v>ND</v>
      </c>
      <c r="O135" s="1008" t="str">
        <f t="shared" ref="O135" ca="1" si="119">IFERROR(((J135+K135+L135+M135)/H135),"ND")</f>
        <v>ND</v>
      </c>
      <c r="P135" s="1010"/>
    </row>
    <row r="136" spans="3:16">
      <c r="C136" s="1025"/>
      <c r="D136" s="1018"/>
      <c r="E136" s="1018"/>
      <c r="F136" s="1021"/>
      <c r="G136" s="1023"/>
      <c r="H136" s="1080"/>
      <c r="I136" s="1012"/>
      <c r="J136" s="244" t="str">
        <f ca="1">IF(MOD(ROW()-13,2)=0,IF(ISBLANK(OFFSET('12. SEGUIMIENTO 2027'!$N$14,INT((ROW()-13)/2),0)),"",OFFSET('12. SEGUIMIENTO 2027'!$N$14,INT((ROW()-13)/2),0)),IF(ISBLANK(OFFSET('9. METAS'!$U$20,INT((ROW()-14)/2),0)),"",OFFSET('9. METAS'!$U$20,INT((ROW()-14)/2),0)))</f>
        <v/>
      </c>
      <c r="K136" s="245" t="str">
        <f ca="1">IF(MOD(ROW()-13,2)=0,IF(ISBLANK(OFFSET('12. SEGUIMIENTO 2027'!$O$14,INT((ROW()-13)/2),0)),"",OFFSET('12. SEGUIMIENTO 2027'!$O$14,INT((ROW()-13)/2),0)),IF(ISBLANK(OFFSET('9. METAS'!$V$20,INT((ROW()-14)/2),0)),"",OFFSET('9. METAS'!$V$20,INT((ROW()-14)/2),0)))</f>
        <v/>
      </c>
      <c r="L136" s="245" t="str">
        <f ca="1">IF(MOD(ROW()-13,2)=0,IF(ISBLANK(OFFSET('12. SEGUIMIENTO 2027'!$P$14,INT((ROW()-13)/2),0)),"",OFFSET('12. SEGUIMIENTO 2027'!$P$14,INT((ROW()-13)/2),0)),IF(ISBLANK(OFFSET('9. METAS'!$W$20,INT((ROW()-14)/2),0)),"",OFFSET('9. METAS'!$W$20,INT((ROW()-14)/2),0)))</f>
        <v/>
      </c>
      <c r="M136" s="246" t="str">
        <f ca="1">IF(MOD(ROW()-13,2)=0,IF(ISBLANK(OFFSET('12. SEGUIMIENTO 2027'!$Q$14,INT((ROW()-13)/2),0)),"",OFFSET('12. SEGUIMIENTO 2027'!$Q$14,INT((ROW()-13)/2),0)),IF(ISBLANK(OFFSET('9. METAS'!$X$20,INT((ROW()-14)/2),0)),"",OFFSET('9. METAS'!$X$20,INT((ROW()-14)/2),0)))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80">
        <f ca="1">IF(ISBLANK(OFFSET('9. METAS'!$L$20,INT((ROW()-13)/2),0)),"",OFFSET('9. METAS'!$L$20,INT((ROW()-13)/2),0))</f>
        <v>100</v>
      </c>
      <c r="I137" s="1004"/>
      <c r="J137" s="244" t="str">
        <f ca="1">IF(MOD(ROW()-13,2)=0,IF(ISBLANK(OFFSET('12. SEGUIMIENTO 2027'!$N$14,INT((ROW()-13)/2),0)),"",OFFSET('12. SEGUIMIENTO 2027'!$N$14,INT((ROW()-13)/2),0)),IF(ISBLANK(OFFSET('9. METAS'!$U$20,INT((ROW()-14)/2),0)),"",OFFSET('9. METAS'!$U$20,INT((ROW()-14)/2),0)))</f>
        <v/>
      </c>
      <c r="K137" s="245" t="str">
        <f ca="1">IF(MOD(ROW()-13,2)=0,IF(ISBLANK(OFFSET('12. SEGUIMIENTO 2027'!$O$14,INT((ROW()-13)/2),0)),"",OFFSET('12. SEGUIMIENTO 2027'!$O$14,INT((ROW()-13)/2),0)),IF(ISBLANK(OFFSET('9. METAS'!$V$20,INT((ROW()-14)/2),0)),"",OFFSET('9. METAS'!$V$20,INT((ROW()-14)/2),0)))</f>
        <v/>
      </c>
      <c r="L137" s="245" t="str">
        <f ca="1">IF(MOD(ROW()-13,2)=0,IF(ISBLANK(OFFSET('12. SEGUIMIENTO 2027'!$P$14,INT((ROW()-13)/2),0)),"",OFFSET('12. SEGUIMIENTO 2027'!$P$14,INT((ROW()-13)/2),0)),IF(ISBLANK(OFFSET('9. METAS'!$W$20,INT((ROW()-14)/2),0)),"",OFFSET('9. METAS'!$W$20,INT((ROW()-14)/2),0)))</f>
        <v/>
      </c>
      <c r="M137" s="246" t="str">
        <f ca="1">IF(MOD(ROW()-13,2)=0,IF(ISBLANK(OFFSET('12. SEGUIMIENTO 2027'!$Q$14,INT((ROW()-13)/2),0)),"",OFFSET('12. SEGUIMIENTO 2027'!$Q$14,INT((ROW()-13)/2),0)),IF(ISBLANK(OFFSET('9. METAS'!$X$20,INT((ROW()-14)/2),0)),"",OFFSET('9. METAS'!$X$20,INT((ROW()-14)/2),0)))</f>
        <v/>
      </c>
      <c r="N137" s="1006" t="str">
        <f t="shared" ref="N137" ca="1" si="120">IFERROR(J137/J138,"ND")</f>
        <v>ND</v>
      </c>
      <c r="O137" s="1008" t="str">
        <f t="shared" ref="O137" ca="1" si="121">IFERROR(((J137+K137+L137+M137)/H137),"ND")</f>
        <v>ND</v>
      </c>
      <c r="P137" s="1010"/>
    </row>
    <row r="138" spans="3:16">
      <c r="C138" s="1025"/>
      <c r="D138" s="1018"/>
      <c r="E138" s="1018"/>
      <c r="F138" s="1021"/>
      <c r="G138" s="1023"/>
      <c r="H138" s="1080"/>
      <c r="I138" s="1012"/>
      <c r="J138" s="244">
        <f ca="1">IF(MOD(ROW()-13,2)=0,IF(ISBLANK(OFFSET('12. SEGUIMIENTO 2027'!$N$14,INT((ROW()-13)/2),0)),"",OFFSET('12. SEGUIMIENTO 2027'!$N$14,INT((ROW()-13)/2),0)),IF(ISBLANK(OFFSET('9. METAS'!$U$20,INT((ROW()-14)/2),0)),"",OFFSET('9. METAS'!$U$20,INT((ROW()-14)/2),0)))</f>
        <v>25</v>
      </c>
      <c r="K138" s="245">
        <f ca="1">IF(MOD(ROW()-13,2)=0,IF(ISBLANK(OFFSET('12. SEGUIMIENTO 2027'!$O$14,INT((ROW()-13)/2),0)),"",OFFSET('12. SEGUIMIENTO 2027'!$O$14,INT((ROW()-13)/2),0)),IF(ISBLANK(OFFSET('9. METAS'!$V$20,INT((ROW()-14)/2),0)),"",OFFSET('9. METAS'!$V$20,INT((ROW()-14)/2),0)))</f>
        <v>25</v>
      </c>
      <c r="L138" s="245">
        <f ca="1">IF(MOD(ROW()-13,2)=0,IF(ISBLANK(OFFSET('12. SEGUIMIENTO 2027'!$P$14,INT((ROW()-13)/2),0)),"",OFFSET('12. SEGUIMIENTO 2027'!$P$14,INT((ROW()-13)/2),0)),IF(ISBLANK(OFFSET('9. METAS'!$W$20,INT((ROW()-14)/2),0)),"",OFFSET('9. METAS'!$W$20,INT((ROW()-14)/2),0)))</f>
        <v>25</v>
      </c>
      <c r="M138" s="246">
        <f ca="1">IF(MOD(ROW()-13,2)=0,IF(ISBLANK(OFFSET('12. SEGUIMIENTO 2027'!$Q$14,INT((ROW()-13)/2),0)),"",OFFSET('12. SEGUIMIENTO 2027'!$Q$14,INT((ROW()-13)/2),0)),IF(ISBLANK(OFFSET('9. METAS'!$X$20,INT((ROW()-14)/2),0)),"",OFFSET('9. METAS'!$X$20,INT((ROW()-14)/2),0)))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80">
        <f ca="1">IF(ISBLANK(OFFSET('9. METAS'!$L$20,INT((ROW()-13)/2),0)),"",OFFSET('9. METAS'!$L$20,INT((ROW()-13)/2),0))</f>
        <v>2</v>
      </c>
      <c r="I139" s="1004"/>
      <c r="J139" s="244" t="str">
        <f ca="1">IF(MOD(ROW()-13,2)=0,IF(ISBLANK(OFFSET('12. SEGUIMIENTO 2027'!$N$14,INT((ROW()-13)/2),0)),"",OFFSET('12. SEGUIMIENTO 2027'!$N$14,INT((ROW()-13)/2),0)),IF(ISBLANK(OFFSET('9. METAS'!$U$20,INT((ROW()-14)/2),0)),"",OFFSET('9. METAS'!$U$20,INT((ROW()-14)/2),0)))</f>
        <v/>
      </c>
      <c r="K139" s="245" t="str">
        <f ca="1">IF(MOD(ROW()-13,2)=0,IF(ISBLANK(OFFSET('12. SEGUIMIENTO 2027'!$O$14,INT((ROW()-13)/2),0)),"",OFFSET('12. SEGUIMIENTO 2027'!$O$14,INT((ROW()-13)/2),0)),IF(ISBLANK(OFFSET('9. METAS'!$V$20,INT((ROW()-14)/2),0)),"",OFFSET('9. METAS'!$V$20,INT((ROW()-14)/2),0)))</f>
        <v/>
      </c>
      <c r="L139" s="245" t="str">
        <f ca="1">IF(MOD(ROW()-13,2)=0,IF(ISBLANK(OFFSET('12. SEGUIMIENTO 2027'!$P$14,INT((ROW()-13)/2),0)),"",OFFSET('12. SEGUIMIENTO 2027'!$P$14,INT((ROW()-13)/2),0)),IF(ISBLANK(OFFSET('9. METAS'!$W$20,INT((ROW()-14)/2),0)),"",OFFSET('9. METAS'!$W$20,INT((ROW()-14)/2),0)))</f>
        <v/>
      </c>
      <c r="M139" s="246" t="str">
        <f ca="1">IF(MOD(ROW()-13,2)=0,IF(ISBLANK(OFFSET('12. SEGUIMIENTO 2027'!$Q$14,INT((ROW()-13)/2),0)),"",OFFSET('12. SEGUIMIENTO 2027'!$Q$14,INT((ROW()-13)/2),0)),IF(ISBLANK(OFFSET('9. METAS'!$X$20,INT((ROW()-14)/2),0)),"",OFFSET('9. METAS'!$X$20,INT((ROW()-14)/2),0)))</f>
        <v/>
      </c>
      <c r="N139" s="1006" t="str">
        <f t="shared" ref="N139" ca="1" si="122">IFERROR(J139/J140,"ND")</f>
        <v>ND</v>
      </c>
      <c r="O139" s="1008" t="str">
        <f t="shared" ref="O139" ca="1" si="123">IFERROR(((J139+K139+L139+M139)/H139),"ND")</f>
        <v>ND</v>
      </c>
      <c r="P139" s="1010"/>
    </row>
    <row r="140" spans="3:16">
      <c r="C140" s="1025"/>
      <c r="D140" s="1018"/>
      <c r="E140" s="1018"/>
      <c r="F140" s="1021"/>
      <c r="G140" s="1023"/>
      <c r="H140" s="1080"/>
      <c r="I140" s="1012"/>
      <c r="J140" s="244">
        <f ca="1">IF(MOD(ROW()-13,2)=0,IF(ISBLANK(OFFSET('12. SEGUIMIENTO 2027'!$N$14,INT((ROW()-13)/2),0)),"",OFFSET('12. SEGUIMIENTO 2027'!$N$14,INT((ROW()-13)/2),0)),IF(ISBLANK(OFFSET('9. METAS'!$U$20,INT((ROW()-14)/2),0)),"",OFFSET('9. METAS'!$U$20,INT((ROW()-14)/2),0)))</f>
        <v>1</v>
      </c>
      <c r="K140" s="245">
        <f ca="1">IF(MOD(ROW()-13,2)=0,IF(ISBLANK(OFFSET('12. SEGUIMIENTO 2027'!$O$14,INT((ROW()-13)/2),0)),"",OFFSET('12. SEGUIMIENTO 2027'!$O$14,INT((ROW()-13)/2),0)),IF(ISBLANK(OFFSET('9. METAS'!$V$20,INT((ROW()-14)/2),0)),"",OFFSET('9. METAS'!$V$20,INT((ROW()-14)/2),0)))</f>
        <v>1</v>
      </c>
      <c r="L140" s="245">
        <f ca="1">IF(MOD(ROW()-13,2)=0,IF(ISBLANK(OFFSET('12. SEGUIMIENTO 2027'!$P$14,INT((ROW()-13)/2),0)),"",OFFSET('12. SEGUIMIENTO 2027'!$P$14,INT((ROW()-13)/2),0)),IF(ISBLANK(OFFSET('9. METAS'!$W$20,INT((ROW()-14)/2),0)),"",OFFSET('9. METAS'!$W$20,INT((ROW()-14)/2),0)))</f>
        <v>0</v>
      </c>
      <c r="M140" s="246">
        <f ca="1">IF(MOD(ROW()-13,2)=0,IF(ISBLANK(OFFSET('12. SEGUIMIENTO 2027'!$Q$14,INT((ROW()-13)/2),0)),"",OFFSET('12. SEGUIMIENTO 2027'!$Q$14,INT((ROW()-13)/2),0)),IF(ISBLANK(OFFSET('9. METAS'!$X$20,INT((ROW()-14)/2),0)),"",OFFSET('9. METAS'!$X$20,INT((ROW()-14)/2),0)))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80" t="str">
        <f ca="1">IF(ISBLANK(OFFSET('9. METAS'!$L$20,INT((ROW()-13)/2),0)),"",OFFSET('9. METAS'!$L$20,INT((ROW()-13)/2),0))</f>
        <v/>
      </c>
      <c r="I141" s="1004"/>
      <c r="J141" s="244" t="str">
        <f ca="1">IF(MOD(ROW()-13,2)=0,IF(ISBLANK(OFFSET('12. SEGUIMIENTO 2027'!$N$14,INT((ROW()-13)/2),0)),"",OFFSET('12. SEGUIMIENTO 2027'!$N$14,INT((ROW()-13)/2),0)),IF(ISBLANK(OFFSET('9. METAS'!$U$20,INT((ROW()-14)/2),0)),"",OFFSET('9. METAS'!$U$20,INT((ROW()-14)/2),0)))</f>
        <v/>
      </c>
      <c r="K141" s="245" t="str">
        <f ca="1">IF(MOD(ROW()-13,2)=0,IF(ISBLANK(OFFSET('12. SEGUIMIENTO 2027'!$O$14,INT((ROW()-13)/2),0)),"",OFFSET('12. SEGUIMIENTO 2027'!$O$14,INT((ROW()-13)/2),0)),IF(ISBLANK(OFFSET('9. METAS'!$V$20,INT((ROW()-14)/2),0)),"",OFFSET('9. METAS'!$V$20,INT((ROW()-14)/2),0)))</f>
        <v/>
      </c>
      <c r="L141" s="245" t="str">
        <f ca="1">IF(MOD(ROW()-13,2)=0,IF(ISBLANK(OFFSET('12. SEGUIMIENTO 2027'!$P$14,INT((ROW()-13)/2),0)),"",OFFSET('12. SEGUIMIENTO 2027'!$P$14,INT((ROW()-13)/2),0)),IF(ISBLANK(OFFSET('9. METAS'!$W$20,INT((ROW()-14)/2),0)),"",OFFSET('9. METAS'!$W$20,INT((ROW()-14)/2),0)))</f>
        <v/>
      </c>
      <c r="M141" s="246" t="str">
        <f ca="1">IF(MOD(ROW()-13,2)=0,IF(ISBLANK(OFFSET('12. SEGUIMIENTO 2027'!$Q$14,INT((ROW()-13)/2),0)),"",OFFSET('12. SEGUIMIENTO 2027'!$Q$14,INT((ROW()-13)/2),0)),IF(ISBLANK(OFFSET('9. METAS'!$X$20,INT((ROW()-14)/2),0)),"",OFFSET('9. METAS'!$X$20,INT((ROW()-14)/2),0)))</f>
        <v/>
      </c>
      <c r="N141" s="1006" t="str">
        <f t="shared" ref="N141" ca="1" si="124">IFERROR(J141/J142,"ND")</f>
        <v>ND</v>
      </c>
      <c r="O141" s="1008" t="str">
        <f t="shared" ref="O141" ca="1" si="125">IFERROR(((J141+K141+L141+M141)/H141),"ND")</f>
        <v>ND</v>
      </c>
      <c r="P141" s="1010"/>
    </row>
    <row r="142" spans="3:16">
      <c r="C142" s="1025"/>
      <c r="D142" s="1018"/>
      <c r="E142" s="1018"/>
      <c r="F142" s="1021"/>
      <c r="G142" s="1023"/>
      <c r="H142" s="1080"/>
      <c r="I142" s="1012"/>
      <c r="J142" s="244" t="str">
        <f ca="1">IF(MOD(ROW()-13,2)=0,IF(ISBLANK(OFFSET('12. SEGUIMIENTO 2027'!$N$14,INT((ROW()-13)/2),0)),"",OFFSET('12. SEGUIMIENTO 2027'!$N$14,INT((ROW()-13)/2),0)),IF(ISBLANK(OFFSET('9. METAS'!$U$20,INT((ROW()-14)/2),0)),"",OFFSET('9. METAS'!$U$20,INT((ROW()-14)/2),0)))</f>
        <v/>
      </c>
      <c r="K142" s="245" t="str">
        <f ca="1">IF(MOD(ROW()-13,2)=0,IF(ISBLANK(OFFSET('12. SEGUIMIENTO 2027'!$O$14,INT((ROW()-13)/2),0)),"",OFFSET('12. SEGUIMIENTO 2027'!$O$14,INT((ROW()-13)/2),0)),IF(ISBLANK(OFFSET('9. METAS'!$V$20,INT((ROW()-14)/2),0)),"",OFFSET('9. METAS'!$V$20,INT((ROW()-14)/2),0)))</f>
        <v/>
      </c>
      <c r="L142" s="245" t="str">
        <f ca="1">IF(MOD(ROW()-13,2)=0,IF(ISBLANK(OFFSET('12. SEGUIMIENTO 2027'!$P$14,INT((ROW()-13)/2),0)),"",OFFSET('12. SEGUIMIENTO 2027'!$P$14,INT((ROW()-13)/2),0)),IF(ISBLANK(OFFSET('9. METAS'!$W$20,INT((ROW()-14)/2),0)),"",OFFSET('9. METAS'!$W$20,INT((ROW()-14)/2),0)))</f>
        <v/>
      </c>
      <c r="M142" s="246" t="str">
        <f ca="1">IF(MOD(ROW()-13,2)=0,IF(ISBLANK(OFFSET('12. SEGUIMIENTO 2027'!$Q$14,INT((ROW()-13)/2),0)),"",OFFSET('12. SEGUIMIENTO 2027'!$Q$14,INT((ROW()-13)/2),0)),IF(ISBLANK(OFFSET('9. METAS'!$X$20,INT((ROW()-14)/2),0)),"",OFFSET('9. METAS'!$X$20,INT((ROW()-14)/2),0)))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80" t="str">
        <f ca="1">IF(ISBLANK(OFFSET('9. METAS'!$L$20,INT((ROW()-13)/2),0)),"",OFFSET('9. METAS'!$L$20,INT((ROW()-13)/2),0))</f>
        <v/>
      </c>
      <c r="I143" s="1004"/>
      <c r="J143" s="244" t="str">
        <f ca="1">IF(MOD(ROW()-13,2)=0,IF(ISBLANK(OFFSET('12. SEGUIMIENTO 2027'!$N$14,INT((ROW()-13)/2),0)),"",OFFSET('12. SEGUIMIENTO 2027'!$N$14,INT((ROW()-13)/2),0)),IF(ISBLANK(OFFSET('9. METAS'!$U$20,INT((ROW()-14)/2),0)),"",OFFSET('9. METAS'!$U$20,INT((ROW()-14)/2),0)))</f>
        <v/>
      </c>
      <c r="K143" s="245" t="str">
        <f ca="1">IF(MOD(ROW()-13,2)=0,IF(ISBLANK(OFFSET('12. SEGUIMIENTO 2027'!$O$14,INT((ROW()-13)/2),0)),"",OFFSET('12. SEGUIMIENTO 2027'!$O$14,INT((ROW()-13)/2),0)),IF(ISBLANK(OFFSET('9. METAS'!$V$20,INT((ROW()-14)/2),0)),"",OFFSET('9. METAS'!$V$20,INT((ROW()-14)/2),0)))</f>
        <v/>
      </c>
      <c r="L143" s="245" t="str">
        <f ca="1">IF(MOD(ROW()-13,2)=0,IF(ISBLANK(OFFSET('12. SEGUIMIENTO 2027'!$P$14,INT((ROW()-13)/2),0)),"",OFFSET('12. SEGUIMIENTO 2027'!$P$14,INT((ROW()-13)/2),0)),IF(ISBLANK(OFFSET('9. METAS'!$W$20,INT((ROW()-14)/2),0)),"",OFFSET('9. METAS'!$W$20,INT((ROW()-14)/2),0)))</f>
        <v/>
      </c>
      <c r="M143" s="246" t="str">
        <f ca="1">IF(MOD(ROW()-13,2)=0,IF(ISBLANK(OFFSET('12. SEGUIMIENTO 2027'!$Q$14,INT((ROW()-13)/2),0)),"",OFFSET('12. SEGUIMIENTO 2027'!$Q$14,INT((ROW()-13)/2),0)),IF(ISBLANK(OFFSET('9. METAS'!$X$20,INT((ROW()-14)/2),0)),"",OFFSET('9. METAS'!$X$20,INT((ROW()-14)/2),0)))</f>
        <v/>
      </c>
      <c r="N143" s="1006" t="str">
        <f t="shared" ref="N143" ca="1" si="126">IFERROR(J143/J144,"ND")</f>
        <v>ND</v>
      </c>
      <c r="O143" s="1008" t="str">
        <f t="shared" ref="O143" ca="1" si="127">IFERROR(((J143+K143+L143+M143)/H143),"ND")</f>
        <v>ND</v>
      </c>
      <c r="P143" s="1010"/>
    </row>
    <row r="144" spans="3:16">
      <c r="C144" s="1025"/>
      <c r="D144" s="1018"/>
      <c r="E144" s="1018"/>
      <c r="F144" s="1021"/>
      <c r="G144" s="1023"/>
      <c r="H144" s="1080"/>
      <c r="I144" s="1012"/>
      <c r="J144" s="244" t="str">
        <f ca="1">IF(MOD(ROW()-13,2)=0,IF(ISBLANK(OFFSET('12. SEGUIMIENTO 2027'!$N$14,INT((ROW()-13)/2),0)),"",OFFSET('12. SEGUIMIENTO 2027'!$N$14,INT((ROW()-13)/2),0)),IF(ISBLANK(OFFSET('9. METAS'!$U$20,INT((ROW()-14)/2),0)),"",OFFSET('9. METAS'!$U$20,INT((ROW()-14)/2),0)))</f>
        <v/>
      </c>
      <c r="K144" s="245" t="str">
        <f ca="1">IF(MOD(ROW()-13,2)=0,IF(ISBLANK(OFFSET('12. SEGUIMIENTO 2027'!$O$14,INT((ROW()-13)/2),0)),"",OFFSET('12. SEGUIMIENTO 2027'!$O$14,INT((ROW()-13)/2),0)),IF(ISBLANK(OFFSET('9. METAS'!$V$20,INT((ROW()-14)/2),0)),"",OFFSET('9. METAS'!$V$20,INT((ROW()-14)/2),0)))</f>
        <v/>
      </c>
      <c r="L144" s="245" t="str">
        <f ca="1">IF(MOD(ROW()-13,2)=0,IF(ISBLANK(OFFSET('12. SEGUIMIENTO 2027'!$P$14,INT((ROW()-13)/2),0)),"",OFFSET('12. SEGUIMIENTO 2027'!$P$14,INT((ROW()-13)/2),0)),IF(ISBLANK(OFFSET('9. METAS'!$W$20,INT((ROW()-14)/2),0)),"",OFFSET('9. METAS'!$W$20,INT((ROW()-14)/2),0)))</f>
        <v/>
      </c>
      <c r="M144" s="246" t="str">
        <f ca="1">IF(MOD(ROW()-13,2)=0,IF(ISBLANK(OFFSET('12. SEGUIMIENTO 2027'!$Q$14,INT((ROW()-13)/2),0)),"",OFFSET('12. SEGUIMIENTO 2027'!$Q$14,INT((ROW()-13)/2),0)),IF(ISBLANK(OFFSET('9. METAS'!$X$20,INT((ROW()-14)/2),0)),"",OFFSET('9. METAS'!$X$20,INT((ROW()-14)/2),0)))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80" t="str">
        <f ca="1">IF(ISBLANK(OFFSET('9. METAS'!$L$20,INT((ROW()-13)/2),0)),"",OFFSET('9. METAS'!$L$20,INT((ROW()-13)/2),0))</f>
        <v/>
      </c>
      <c r="I145" s="1004"/>
      <c r="J145" s="244" t="str">
        <f ca="1">IF(MOD(ROW()-13,2)=0,IF(ISBLANK(OFFSET('12. SEGUIMIENTO 2027'!$N$14,INT((ROW()-13)/2),0)),"",OFFSET('12. SEGUIMIENTO 2027'!$N$14,INT((ROW()-13)/2),0)),IF(ISBLANK(OFFSET('9. METAS'!$U$20,INT((ROW()-14)/2),0)),"",OFFSET('9. METAS'!$U$20,INT((ROW()-14)/2),0)))</f>
        <v/>
      </c>
      <c r="K145" s="245" t="str">
        <f ca="1">IF(MOD(ROW()-13,2)=0,IF(ISBLANK(OFFSET('12. SEGUIMIENTO 2027'!$O$14,INT((ROW()-13)/2),0)),"",OFFSET('12. SEGUIMIENTO 2027'!$O$14,INT((ROW()-13)/2),0)),IF(ISBLANK(OFFSET('9. METAS'!$V$20,INT((ROW()-14)/2),0)),"",OFFSET('9. METAS'!$V$20,INT((ROW()-14)/2),0)))</f>
        <v/>
      </c>
      <c r="L145" s="245" t="str">
        <f ca="1">IF(MOD(ROW()-13,2)=0,IF(ISBLANK(OFFSET('12. SEGUIMIENTO 2027'!$P$14,INT((ROW()-13)/2),0)),"",OFFSET('12. SEGUIMIENTO 2027'!$P$14,INT((ROW()-13)/2),0)),IF(ISBLANK(OFFSET('9. METAS'!$W$20,INT((ROW()-14)/2),0)),"",OFFSET('9. METAS'!$W$20,INT((ROW()-14)/2),0)))</f>
        <v/>
      </c>
      <c r="M145" s="246" t="str">
        <f ca="1">IF(MOD(ROW()-13,2)=0,IF(ISBLANK(OFFSET('12. SEGUIMIENTO 2027'!$Q$14,INT((ROW()-13)/2),0)),"",OFFSET('12. SEGUIMIENTO 2027'!$Q$14,INT((ROW()-13)/2),0)),IF(ISBLANK(OFFSET('9. METAS'!$X$20,INT((ROW()-14)/2),0)),"",OFFSET('9. METAS'!$X$20,INT((ROW()-14)/2),0)))</f>
        <v/>
      </c>
      <c r="N145" s="1006" t="str">
        <f t="shared" ref="N145" ca="1" si="128">IFERROR(J145/J146,"ND")</f>
        <v>ND</v>
      </c>
      <c r="O145" s="1008" t="str">
        <f t="shared" ref="O145" ca="1" si="129">IFERROR(((J145+K145+L145+M145)/H145),"ND")</f>
        <v>ND</v>
      </c>
      <c r="P145" s="1010"/>
    </row>
    <row r="146" spans="3:16">
      <c r="C146" s="1025"/>
      <c r="D146" s="1018"/>
      <c r="E146" s="1018"/>
      <c r="F146" s="1021"/>
      <c r="G146" s="1023"/>
      <c r="H146" s="1080"/>
      <c r="I146" s="1012"/>
      <c r="J146" s="244" t="str">
        <f ca="1">IF(MOD(ROW()-13,2)=0,IF(ISBLANK(OFFSET('12. SEGUIMIENTO 2027'!$N$14,INT((ROW()-13)/2),0)),"",OFFSET('12. SEGUIMIENTO 2027'!$N$14,INT((ROW()-13)/2),0)),IF(ISBLANK(OFFSET('9. METAS'!$U$20,INT((ROW()-14)/2),0)),"",OFFSET('9. METAS'!$U$20,INT((ROW()-14)/2),0)))</f>
        <v/>
      </c>
      <c r="K146" s="245" t="str">
        <f ca="1">IF(MOD(ROW()-13,2)=0,IF(ISBLANK(OFFSET('12. SEGUIMIENTO 2027'!$O$14,INT((ROW()-13)/2),0)),"",OFFSET('12. SEGUIMIENTO 2027'!$O$14,INT((ROW()-13)/2),0)),IF(ISBLANK(OFFSET('9. METAS'!$V$20,INT((ROW()-14)/2),0)),"",OFFSET('9. METAS'!$V$20,INT((ROW()-14)/2),0)))</f>
        <v/>
      </c>
      <c r="L146" s="245" t="str">
        <f ca="1">IF(MOD(ROW()-13,2)=0,IF(ISBLANK(OFFSET('12. SEGUIMIENTO 2027'!$P$14,INT((ROW()-13)/2),0)),"",OFFSET('12. SEGUIMIENTO 2027'!$P$14,INT((ROW()-13)/2),0)),IF(ISBLANK(OFFSET('9. METAS'!$W$20,INT((ROW()-14)/2),0)),"",OFFSET('9. METAS'!$W$20,INT((ROW()-14)/2),0)))</f>
        <v/>
      </c>
      <c r="M146" s="246" t="str">
        <f ca="1">IF(MOD(ROW()-13,2)=0,IF(ISBLANK(OFFSET('12. SEGUIMIENTO 2027'!$Q$14,INT((ROW()-13)/2),0)),"",OFFSET('12. SEGUIMIENTO 2027'!$Q$14,INT((ROW()-13)/2),0)),IF(ISBLANK(OFFSET('9. METAS'!$X$20,INT((ROW()-14)/2),0)),"",OFFSET('9. METAS'!$X$20,INT((ROW()-14)/2),0)))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80" t="str">
        <f ca="1">IF(ISBLANK(OFFSET('9. METAS'!$L$20,INT((ROW()-13)/2),0)),"",OFFSET('9. METAS'!$L$20,INT((ROW()-13)/2),0))</f>
        <v/>
      </c>
      <c r="I147" s="1004"/>
      <c r="J147" s="244" t="str">
        <f ca="1">IF(MOD(ROW()-13,2)=0,IF(ISBLANK(OFFSET('12. SEGUIMIENTO 2027'!$N$14,INT((ROW()-13)/2),0)),"",OFFSET('12. SEGUIMIENTO 2027'!$N$14,INT((ROW()-13)/2),0)),IF(ISBLANK(OFFSET('9. METAS'!$U$20,INT((ROW()-14)/2),0)),"",OFFSET('9. METAS'!$U$20,INT((ROW()-14)/2),0)))</f>
        <v/>
      </c>
      <c r="K147" s="245" t="str">
        <f ca="1">IF(MOD(ROW()-13,2)=0,IF(ISBLANK(OFFSET('12. SEGUIMIENTO 2027'!$O$14,INT((ROW()-13)/2),0)),"",OFFSET('12. SEGUIMIENTO 2027'!$O$14,INT((ROW()-13)/2),0)),IF(ISBLANK(OFFSET('9. METAS'!$V$20,INT((ROW()-14)/2),0)),"",OFFSET('9. METAS'!$V$20,INT((ROW()-14)/2),0)))</f>
        <v/>
      </c>
      <c r="L147" s="245" t="str">
        <f ca="1">IF(MOD(ROW()-13,2)=0,IF(ISBLANK(OFFSET('12. SEGUIMIENTO 2027'!$P$14,INT((ROW()-13)/2),0)),"",OFFSET('12. SEGUIMIENTO 2027'!$P$14,INT((ROW()-13)/2),0)),IF(ISBLANK(OFFSET('9. METAS'!$W$20,INT((ROW()-14)/2),0)),"",OFFSET('9. METAS'!$W$20,INT((ROW()-14)/2),0)))</f>
        <v/>
      </c>
      <c r="M147" s="246" t="str">
        <f ca="1">IF(MOD(ROW()-13,2)=0,IF(ISBLANK(OFFSET('12. SEGUIMIENTO 2027'!$Q$14,INT((ROW()-13)/2),0)),"",OFFSET('12. SEGUIMIENTO 2027'!$Q$14,INT((ROW()-13)/2),0)),IF(ISBLANK(OFFSET('9. METAS'!$X$20,INT((ROW()-14)/2),0)),"",OFFSET('9. METAS'!$X$20,INT((ROW()-14)/2),0)))</f>
        <v/>
      </c>
      <c r="N147" s="1006" t="str">
        <f t="shared" ref="N147" ca="1" si="130">IFERROR(J147/J148,"ND")</f>
        <v>ND</v>
      </c>
      <c r="O147" s="1008" t="str">
        <f t="shared" ref="O147" ca="1" si="131">IFERROR(((J147+K147+L147+M147)/H147),"ND")</f>
        <v>ND</v>
      </c>
      <c r="P147" s="1010"/>
    </row>
    <row r="148" spans="3:16">
      <c r="C148" s="1025"/>
      <c r="D148" s="1018"/>
      <c r="E148" s="1018"/>
      <c r="F148" s="1021"/>
      <c r="G148" s="1023"/>
      <c r="H148" s="1080"/>
      <c r="I148" s="1012"/>
      <c r="J148" s="244" t="str">
        <f ca="1">IF(MOD(ROW()-13,2)=0,IF(ISBLANK(OFFSET('12. SEGUIMIENTO 2027'!$N$14,INT((ROW()-13)/2),0)),"",OFFSET('12. SEGUIMIENTO 2027'!$N$14,INT((ROW()-13)/2),0)),IF(ISBLANK(OFFSET('9. METAS'!$U$20,INT((ROW()-14)/2),0)),"",OFFSET('9. METAS'!$U$20,INT((ROW()-14)/2),0)))</f>
        <v/>
      </c>
      <c r="K148" s="245" t="str">
        <f ca="1">IF(MOD(ROW()-13,2)=0,IF(ISBLANK(OFFSET('12. SEGUIMIENTO 2027'!$O$14,INT((ROW()-13)/2),0)),"",OFFSET('12. SEGUIMIENTO 2027'!$O$14,INT((ROW()-13)/2),0)),IF(ISBLANK(OFFSET('9. METAS'!$V$20,INT((ROW()-14)/2),0)),"",OFFSET('9. METAS'!$V$20,INT((ROW()-14)/2),0)))</f>
        <v/>
      </c>
      <c r="L148" s="245" t="str">
        <f ca="1">IF(MOD(ROW()-13,2)=0,IF(ISBLANK(OFFSET('12. SEGUIMIENTO 2027'!$P$14,INT((ROW()-13)/2),0)),"",OFFSET('12. SEGUIMIENTO 2027'!$P$14,INT((ROW()-13)/2),0)),IF(ISBLANK(OFFSET('9. METAS'!$W$20,INT((ROW()-14)/2),0)),"",OFFSET('9. METAS'!$W$20,INT((ROW()-14)/2),0)))</f>
        <v/>
      </c>
      <c r="M148" s="246" t="str">
        <f ca="1">IF(MOD(ROW()-13,2)=0,IF(ISBLANK(OFFSET('12. SEGUIMIENTO 2027'!$Q$14,INT((ROW()-13)/2),0)),"",OFFSET('12. SEGUIMIENTO 2027'!$Q$14,INT((ROW()-13)/2),0)),IF(ISBLANK(OFFSET('9. METAS'!$X$20,INT((ROW()-14)/2),0)),"",OFFSET('9. METAS'!$X$20,INT((ROW()-14)/2),0)))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80">
        <f ca="1">IF(ISBLANK(OFFSET('9. METAS'!$L$20,INT((ROW()-13)/2),0)),"",OFFSET('9. METAS'!$L$20,INT((ROW()-13)/2),0))</f>
        <v>100</v>
      </c>
      <c r="I149" s="1004"/>
      <c r="J149" s="244" t="str">
        <f ca="1">IF(MOD(ROW()-13,2)=0,IF(ISBLANK(OFFSET('12. SEGUIMIENTO 2027'!$N$14,INT((ROW()-13)/2),0)),"",OFFSET('12. SEGUIMIENTO 2027'!$N$14,INT((ROW()-13)/2),0)),IF(ISBLANK(OFFSET('9. METAS'!$U$20,INT((ROW()-14)/2),0)),"",OFFSET('9. METAS'!$U$20,INT((ROW()-14)/2),0)))</f>
        <v/>
      </c>
      <c r="K149" s="245" t="str">
        <f ca="1">IF(MOD(ROW()-13,2)=0,IF(ISBLANK(OFFSET('12. SEGUIMIENTO 2027'!$O$14,INT((ROW()-13)/2),0)),"",OFFSET('12. SEGUIMIENTO 2027'!$O$14,INT((ROW()-13)/2),0)),IF(ISBLANK(OFFSET('9. METAS'!$V$20,INT((ROW()-14)/2),0)),"",OFFSET('9. METAS'!$V$20,INT((ROW()-14)/2),0)))</f>
        <v/>
      </c>
      <c r="L149" s="245" t="str">
        <f ca="1">IF(MOD(ROW()-13,2)=0,IF(ISBLANK(OFFSET('12. SEGUIMIENTO 2027'!$P$14,INT((ROW()-13)/2),0)),"",OFFSET('12. SEGUIMIENTO 2027'!$P$14,INT((ROW()-13)/2),0)),IF(ISBLANK(OFFSET('9. METAS'!$W$20,INT((ROW()-14)/2),0)),"",OFFSET('9. METAS'!$W$20,INT((ROW()-14)/2),0)))</f>
        <v/>
      </c>
      <c r="M149" s="246" t="str">
        <f ca="1">IF(MOD(ROW()-13,2)=0,IF(ISBLANK(OFFSET('12. SEGUIMIENTO 2027'!$Q$14,INT((ROW()-13)/2),0)),"",OFFSET('12. SEGUIMIENTO 2027'!$Q$14,INT((ROW()-13)/2),0)),IF(ISBLANK(OFFSET('9. METAS'!$X$20,INT((ROW()-14)/2),0)),"",OFFSET('9. METAS'!$X$20,INT((ROW()-14)/2),0)))</f>
        <v/>
      </c>
      <c r="N149" s="1006" t="str">
        <f t="shared" ref="N149" ca="1" si="132">IFERROR(J149/J150,"ND")</f>
        <v>ND</v>
      </c>
      <c r="O149" s="1008" t="str">
        <f t="shared" ref="O149" ca="1" si="133">IFERROR(((J149+K149+L149+M149)/H149),"ND")</f>
        <v>ND</v>
      </c>
      <c r="P149" s="1010"/>
    </row>
    <row r="150" spans="3:16">
      <c r="C150" s="1025"/>
      <c r="D150" s="1018"/>
      <c r="E150" s="1018"/>
      <c r="F150" s="1021"/>
      <c r="G150" s="1023"/>
      <c r="H150" s="1080"/>
      <c r="I150" s="1012"/>
      <c r="J150" s="244">
        <f ca="1">IF(MOD(ROW()-13,2)=0,IF(ISBLANK(OFFSET('12. SEGUIMIENTO 2027'!$N$14,INT((ROW()-13)/2),0)),"",OFFSET('12. SEGUIMIENTO 2027'!$N$14,INT((ROW()-13)/2),0)),IF(ISBLANK(OFFSET('9. METAS'!$U$20,INT((ROW()-14)/2),0)),"",OFFSET('9. METAS'!$U$20,INT((ROW()-14)/2),0)))</f>
        <v>25</v>
      </c>
      <c r="K150" s="245">
        <f ca="1">IF(MOD(ROW()-13,2)=0,IF(ISBLANK(OFFSET('12. SEGUIMIENTO 2027'!$O$14,INT((ROW()-13)/2),0)),"",OFFSET('12. SEGUIMIENTO 2027'!$O$14,INT((ROW()-13)/2),0)),IF(ISBLANK(OFFSET('9. METAS'!$V$20,INT((ROW()-14)/2),0)),"",OFFSET('9. METAS'!$V$20,INT((ROW()-14)/2),0)))</f>
        <v>25</v>
      </c>
      <c r="L150" s="245">
        <f ca="1">IF(MOD(ROW()-13,2)=0,IF(ISBLANK(OFFSET('12. SEGUIMIENTO 2027'!$P$14,INT((ROW()-13)/2),0)),"",OFFSET('12. SEGUIMIENTO 2027'!$P$14,INT((ROW()-13)/2),0)),IF(ISBLANK(OFFSET('9. METAS'!$W$20,INT((ROW()-14)/2),0)),"",OFFSET('9. METAS'!$W$20,INT((ROW()-14)/2),0)))</f>
        <v>25</v>
      </c>
      <c r="M150" s="246">
        <f ca="1">IF(MOD(ROW()-13,2)=0,IF(ISBLANK(OFFSET('12. SEGUIMIENTO 2027'!$Q$14,INT((ROW()-13)/2),0)),"",OFFSET('12. SEGUIMIENTO 2027'!$Q$14,INT((ROW()-13)/2),0)),IF(ISBLANK(OFFSET('9. METAS'!$X$20,INT((ROW()-14)/2),0)),"",OFFSET('9. METAS'!$X$20,INT((ROW()-14)/2),0)))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80">
        <f ca="1">IF(ISBLANK(OFFSET('9. METAS'!$L$20,INT((ROW()-13)/2),0)),"",OFFSET('9. METAS'!$L$20,INT((ROW()-13)/2),0))</f>
        <v>150</v>
      </c>
      <c r="I151" s="1004"/>
      <c r="J151" s="244" t="str">
        <f ca="1">IF(MOD(ROW()-13,2)=0,IF(ISBLANK(OFFSET('12. SEGUIMIENTO 2027'!$N$14,INT((ROW()-13)/2),0)),"",OFFSET('12. SEGUIMIENTO 2027'!$N$14,INT((ROW()-13)/2),0)),IF(ISBLANK(OFFSET('9. METAS'!$U$20,INT((ROW()-14)/2),0)),"",OFFSET('9. METAS'!$U$20,INT((ROW()-14)/2),0)))</f>
        <v/>
      </c>
      <c r="K151" s="245" t="str">
        <f ca="1">IF(MOD(ROW()-13,2)=0,IF(ISBLANK(OFFSET('12. SEGUIMIENTO 2027'!$O$14,INT((ROW()-13)/2),0)),"",OFFSET('12. SEGUIMIENTO 2027'!$O$14,INT((ROW()-13)/2),0)),IF(ISBLANK(OFFSET('9. METAS'!$V$20,INT((ROW()-14)/2),0)),"",OFFSET('9. METAS'!$V$20,INT((ROW()-14)/2),0)))</f>
        <v/>
      </c>
      <c r="L151" s="245" t="str">
        <f ca="1">IF(MOD(ROW()-13,2)=0,IF(ISBLANK(OFFSET('12. SEGUIMIENTO 2027'!$P$14,INT((ROW()-13)/2),0)),"",OFFSET('12. SEGUIMIENTO 2027'!$P$14,INT((ROW()-13)/2),0)),IF(ISBLANK(OFFSET('9. METAS'!$W$20,INT((ROW()-14)/2),0)),"",OFFSET('9. METAS'!$W$20,INT((ROW()-14)/2),0)))</f>
        <v/>
      </c>
      <c r="M151" s="246" t="str">
        <f ca="1">IF(MOD(ROW()-13,2)=0,IF(ISBLANK(OFFSET('12. SEGUIMIENTO 2027'!$Q$14,INT((ROW()-13)/2),0)),"",OFFSET('12. SEGUIMIENTO 2027'!$Q$14,INT((ROW()-13)/2),0)),IF(ISBLANK(OFFSET('9. METAS'!$X$20,INT((ROW()-14)/2),0)),"",OFFSET('9. METAS'!$X$20,INT((ROW()-14)/2),0)))</f>
        <v/>
      </c>
      <c r="N151" s="1006" t="str">
        <f t="shared" ref="N151" ca="1" si="134">IFERROR(J151/J152,"ND")</f>
        <v>ND</v>
      </c>
      <c r="O151" s="1008" t="str">
        <f t="shared" ref="O151" ca="1" si="135">IFERROR(((J151+K151+L151+M151)/H151),"ND")</f>
        <v>ND</v>
      </c>
      <c r="P151" s="1010"/>
    </row>
    <row r="152" spans="3:16">
      <c r="C152" s="1025"/>
      <c r="D152" s="1018"/>
      <c r="E152" s="1018"/>
      <c r="F152" s="1021"/>
      <c r="G152" s="1023"/>
      <c r="H152" s="1080"/>
      <c r="I152" s="1012"/>
      <c r="J152" s="244">
        <f ca="1">IF(MOD(ROW()-13,2)=0,IF(ISBLANK(OFFSET('12. SEGUIMIENTO 2027'!$N$14,INT((ROW()-13)/2),0)),"",OFFSET('12. SEGUIMIENTO 2027'!$N$14,INT((ROW()-13)/2),0)),IF(ISBLANK(OFFSET('9. METAS'!$U$20,INT((ROW()-14)/2),0)),"",OFFSET('9. METAS'!$U$20,INT((ROW()-14)/2),0)))</f>
        <v>35</v>
      </c>
      <c r="K152" s="245">
        <f ca="1">IF(MOD(ROW()-13,2)=0,IF(ISBLANK(OFFSET('12. SEGUIMIENTO 2027'!$O$14,INT((ROW()-13)/2),0)),"",OFFSET('12. SEGUIMIENTO 2027'!$O$14,INT((ROW()-13)/2),0)),IF(ISBLANK(OFFSET('9. METAS'!$V$20,INT((ROW()-14)/2),0)),"",OFFSET('9. METAS'!$V$20,INT((ROW()-14)/2),0)))</f>
        <v>45</v>
      </c>
      <c r="L152" s="245">
        <f ca="1">IF(MOD(ROW()-13,2)=0,IF(ISBLANK(OFFSET('12. SEGUIMIENTO 2027'!$P$14,INT((ROW()-13)/2),0)),"",OFFSET('12. SEGUIMIENTO 2027'!$P$14,INT((ROW()-13)/2),0)),IF(ISBLANK(OFFSET('9. METAS'!$W$20,INT((ROW()-14)/2),0)),"",OFFSET('9. METAS'!$W$20,INT((ROW()-14)/2),0)))</f>
        <v>45</v>
      </c>
      <c r="M152" s="246">
        <f ca="1">IF(MOD(ROW()-13,2)=0,IF(ISBLANK(OFFSET('12. SEGUIMIENTO 2027'!$Q$14,INT((ROW()-13)/2),0)),"",OFFSET('12. SEGUIMIENTO 2027'!$Q$14,INT((ROW()-13)/2),0)),IF(ISBLANK(OFFSET('9. METAS'!$X$20,INT((ROW()-14)/2),0)),"",OFFSET('9. METAS'!$X$20,INT((ROW()-14)/2),0)))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80" t="str">
        <f ca="1">IF(ISBLANK(OFFSET('9. METAS'!$L$20,INT((ROW()-13)/2),0)),"",OFFSET('9. METAS'!$L$20,INT((ROW()-13)/2),0))</f>
        <v/>
      </c>
      <c r="I153" s="1004"/>
      <c r="J153" s="244" t="str">
        <f ca="1">IF(MOD(ROW()-13,2)=0,IF(ISBLANK(OFFSET('12. SEGUIMIENTO 2027'!$N$14,INT((ROW()-13)/2),0)),"",OFFSET('12. SEGUIMIENTO 2027'!$N$14,INT((ROW()-13)/2),0)),IF(ISBLANK(OFFSET('9. METAS'!$U$20,INT((ROW()-14)/2),0)),"",OFFSET('9. METAS'!$U$20,INT((ROW()-14)/2),0)))</f>
        <v/>
      </c>
      <c r="K153" s="245" t="str">
        <f ca="1">IF(MOD(ROW()-13,2)=0,IF(ISBLANK(OFFSET('12. SEGUIMIENTO 2027'!$O$14,INT((ROW()-13)/2),0)),"",OFFSET('12. SEGUIMIENTO 2027'!$O$14,INT((ROW()-13)/2),0)),IF(ISBLANK(OFFSET('9. METAS'!$V$20,INT((ROW()-14)/2),0)),"",OFFSET('9. METAS'!$V$20,INT((ROW()-14)/2),0)))</f>
        <v/>
      </c>
      <c r="L153" s="245" t="str">
        <f ca="1">IF(MOD(ROW()-13,2)=0,IF(ISBLANK(OFFSET('12. SEGUIMIENTO 2027'!$P$14,INT((ROW()-13)/2),0)),"",OFFSET('12. SEGUIMIENTO 2027'!$P$14,INT((ROW()-13)/2),0)),IF(ISBLANK(OFFSET('9. METAS'!$W$20,INT((ROW()-14)/2),0)),"",OFFSET('9. METAS'!$W$20,INT((ROW()-14)/2),0)))</f>
        <v/>
      </c>
      <c r="M153" s="246" t="str">
        <f ca="1">IF(MOD(ROW()-13,2)=0,IF(ISBLANK(OFFSET('12. SEGUIMIENTO 2027'!$Q$14,INT((ROW()-13)/2),0)),"",OFFSET('12. SEGUIMIENTO 2027'!$Q$14,INT((ROW()-13)/2),0)),IF(ISBLANK(OFFSET('9. METAS'!$X$20,INT((ROW()-14)/2),0)),"",OFFSET('9. METAS'!$X$20,INT((ROW()-14)/2),0)))</f>
        <v/>
      </c>
      <c r="N153" s="1006" t="str">
        <f t="shared" ref="N153" ca="1" si="136">IFERROR(J153/J154,"ND")</f>
        <v>ND</v>
      </c>
      <c r="O153" s="1008" t="str">
        <f t="shared" ref="O153" ca="1" si="137">IFERROR(((J153+K153+L153+M153)/H153),"ND")</f>
        <v>ND</v>
      </c>
      <c r="P153" s="1010"/>
    </row>
    <row r="154" spans="3:16">
      <c r="C154" s="1025"/>
      <c r="D154" s="1018"/>
      <c r="E154" s="1018"/>
      <c r="F154" s="1021"/>
      <c r="G154" s="1023"/>
      <c r="H154" s="1080"/>
      <c r="I154" s="1012"/>
      <c r="J154" s="244" t="str">
        <f ca="1">IF(MOD(ROW()-13,2)=0,IF(ISBLANK(OFFSET('12. SEGUIMIENTO 2027'!$N$14,INT((ROW()-13)/2),0)),"",OFFSET('12. SEGUIMIENTO 2027'!$N$14,INT((ROW()-13)/2),0)),IF(ISBLANK(OFFSET('9. METAS'!$U$20,INT((ROW()-14)/2),0)),"",OFFSET('9. METAS'!$U$20,INT((ROW()-14)/2),0)))</f>
        <v/>
      </c>
      <c r="K154" s="245" t="str">
        <f ca="1">IF(MOD(ROW()-13,2)=0,IF(ISBLANK(OFFSET('12. SEGUIMIENTO 2027'!$O$14,INT((ROW()-13)/2),0)),"",OFFSET('12. SEGUIMIENTO 2027'!$O$14,INT((ROW()-13)/2),0)),IF(ISBLANK(OFFSET('9. METAS'!$V$20,INT((ROW()-14)/2),0)),"",OFFSET('9. METAS'!$V$20,INT((ROW()-14)/2),0)))</f>
        <v/>
      </c>
      <c r="L154" s="245" t="str">
        <f ca="1">IF(MOD(ROW()-13,2)=0,IF(ISBLANK(OFFSET('12. SEGUIMIENTO 2027'!$P$14,INT((ROW()-13)/2),0)),"",OFFSET('12. SEGUIMIENTO 2027'!$P$14,INT((ROW()-13)/2),0)),IF(ISBLANK(OFFSET('9. METAS'!$W$20,INT((ROW()-14)/2),0)),"",OFFSET('9. METAS'!$W$20,INT((ROW()-14)/2),0)))</f>
        <v/>
      </c>
      <c r="M154" s="246" t="str">
        <f ca="1">IF(MOD(ROW()-13,2)=0,IF(ISBLANK(OFFSET('12. SEGUIMIENTO 2027'!$Q$14,INT((ROW()-13)/2),0)),"",OFFSET('12. SEGUIMIENTO 2027'!$Q$14,INT((ROW()-13)/2),0)),IF(ISBLANK(OFFSET('9. METAS'!$X$20,INT((ROW()-14)/2),0)),"",OFFSET('9. METAS'!$X$20,INT((ROW()-14)/2),0)))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80" t="str">
        <f ca="1">IF(ISBLANK(OFFSET('9. METAS'!$L$20,INT((ROW()-13)/2),0)),"",OFFSET('9. METAS'!$L$20,INT((ROW()-13)/2),0))</f>
        <v/>
      </c>
      <c r="I155" s="1004"/>
      <c r="J155" s="244" t="str">
        <f ca="1">IF(MOD(ROW()-13,2)=0,IF(ISBLANK(OFFSET('12. SEGUIMIENTO 2027'!$N$14,INT((ROW()-13)/2),0)),"",OFFSET('12. SEGUIMIENTO 2027'!$N$14,INT((ROW()-13)/2),0)),IF(ISBLANK(OFFSET('9. METAS'!$U$20,INT((ROW()-14)/2),0)),"",OFFSET('9. METAS'!$U$20,INT((ROW()-14)/2),0)))</f>
        <v/>
      </c>
      <c r="K155" s="245" t="str">
        <f ca="1">IF(MOD(ROW()-13,2)=0,IF(ISBLANK(OFFSET('12. SEGUIMIENTO 2027'!$O$14,INT((ROW()-13)/2),0)),"",OFFSET('12. SEGUIMIENTO 2027'!$O$14,INT((ROW()-13)/2),0)),IF(ISBLANK(OFFSET('9. METAS'!$V$20,INT((ROW()-14)/2),0)),"",OFFSET('9. METAS'!$V$20,INT((ROW()-14)/2),0)))</f>
        <v/>
      </c>
      <c r="L155" s="245" t="str">
        <f ca="1">IF(MOD(ROW()-13,2)=0,IF(ISBLANK(OFFSET('12. SEGUIMIENTO 2027'!$P$14,INT((ROW()-13)/2),0)),"",OFFSET('12. SEGUIMIENTO 2027'!$P$14,INT((ROW()-13)/2),0)),IF(ISBLANK(OFFSET('9. METAS'!$W$20,INT((ROW()-14)/2),0)),"",OFFSET('9. METAS'!$W$20,INT((ROW()-14)/2),0)))</f>
        <v/>
      </c>
      <c r="M155" s="246" t="str">
        <f ca="1">IF(MOD(ROW()-13,2)=0,IF(ISBLANK(OFFSET('12. SEGUIMIENTO 2027'!$Q$14,INT((ROW()-13)/2),0)),"",OFFSET('12. SEGUIMIENTO 2027'!$Q$14,INT((ROW()-13)/2),0)),IF(ISBLANK(OFFSET('9. METAS'!$X$20,INT((ROW()-14)/2),0)),"",OFFSET('9. METAS'!$X$20,INT((ROW()-14)/2),0)))</f>
        <v/>
      </c>
      <c r="N155" s="1006" t="str">
        <f t="shared" ref="N155" ca="1" si="138">IFERROR(J155/J156,"ND")</f>
        <v>ND</v>
      </c>
      <c r="O155" s="1008" t="str">
        <f t="shared" ref="O155" ca="1" si="139">IFERROR(((J155+K155+L155+M155)/H155),"ND")</f>
        <v>ND</v>
      </c>
      <c r="P155" s="1010"/>
    </row>
    <row r="156" spans="3:16">
      <c r="C156" s="1025"/>
      <c r="D156" s="1018"/>
      <c r="E156" s="1018"/>
      <c r="F156" s="1021"/>
      <c r="G156" s="1023"/>
      <c r="H156" s="1080"/>
      <c r="I156" s="1012"/>
      <c r="J156" s="244" t="str">
        <f ca="1">IF(MOD(ROW()-13,2)=0,IF(ISBLANK(OFFSET('12. SEGUIMIENTO 2027'!$N$14,INT((ROW()-13)/2),0)),"",OFFSET('12. SEGUIMIENTO 2027'!$N$14,INT((ROW()-13)/2),0)),IF(ISBLANK(OFFSET('9. METAS'!$U$20,INT((ROW()-14)/2),0)),"",OFFSET('9. METAS'!$U$20,INT((ROW()-14)/2),0)))</f>
        <v/>
      </c>
      <c r="K156" s="245" t="str">
        <f ca="1">IF(MOD(ROW()-13,2)=0,IF(ISBLANK(OFFSET('12. SEGUIMIENTO 2027'!$O$14,INT((ROW()-13)/2),0)),"",OFFSET('12. SEGUIMIENTO 2027'!$O$14,INT((ROW()-13)/2),0)),IF(ISBLANK(OFFSET('9. METAS'!$V$20,INT((ROW()-14)/2),0)),"",OFFSET('9. METAS'!$V$20,INT((ROW()-14)/2),0)))</f>
        <v/>
      </c>
      <c r="L156" s="245" t="str">
        <f ca="1">IF(MOD(ROW()-13,2)=0,IF(ISBLANK(OFFSET('12. SEGUIMIENTO 2027'!$P$14,INT((ROW()-13)/2),0)),"",OFFSET('12. SEGUIMIENTO 2027'!$P$14,INT((ROW()-13)/2),0)),IF(ISBLANK(OFFSET('9. METAS'!$W$20,INT((ROW()-14)/2),0)),"",OFFSET('9. METAS'!$W$20,INT((ROW()-14)/2),0)))</f>
        <v/>
      </c>
      <c r="M156" s="246" t="str">
        <f ca="1">IF(MOD(ROW()-13,2)=0,IF(ISBLANK(OFFSET('12. SEGUIMIENTO 2027'!$Q$14,INT((ROW()-13)/2),0)),"",OFFSET('12. SEGUIMIENTO 2027'!$Q$14,INT((ROW()-13)/2),0)),IF(ISBLANK(OFFSET('9. METAS'!$X$20,INT((ROW()-14)/2),0)),"",OFFSET('9. METAS'!$X$20,INT((ROW()-14)/2),0)))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80" t="str">
        <f ca="1">IF(ISBLANK(OFFSET('9. METAS'!$L$20,INT((ROW()-13)/2),0)),"",OFFSET('9. METAS'!$L$20,INT((ROW()-13)/2),0))</f>
        <v/>
      </c>
      <c r="I157" s="1004"/>
      <c r="J157" s="244" t="str">
        <f ca="1">IF(MOD(ROW()-13,2)=0,IF(ISBLANK(OFFSET('12. SEGUIMIENTO 2027'!$N$14,INT((ROW()-13)/2),0)),"",OFFSET('12. SEGUIMIENTO 2027'!$N$14,INT((ROW()-13)/2),0)),IF(ISBLANK(OFFSET('9. METAS'!$U$20,INT((ROW()-14)/2),0)),"",OFFSET('9. METAS'!$U$20,INT((ROW()-14)/2),0)))</f>
        <v/>
      </c>
      <c r="K157" s="245" t="str">
        <f ca="1">IF(MOD(ROW()-13,2)=0,IF(ISBLANK(OFFSET('12. SEGUIMIENTO 2027'!$O$14,INT((ROW()-13)/2),0)),"",OFFSET('12. SEGUIMIENTO 2027'!$O$14,INT((ROW()-13)/2),0)),IF(ISBLANK(OFFSET('9. METAS'!$V$20,INT((ROW()-14)/2),0)),"",OFFSET('9. METAS'!$V$20,INT((ROW()-14)/2),0)))</f>
        <v/>
      </c>
      <c r="L157" s="245" t="str">
        <f ca="1">IF(MOD(ROW()-13,2)=0,IF(ISBLANK(OFFSET('12. SEGUIMIENTO 2027'!$P$14,INT((ROW()-13)/2),0)),"",OFFSET('12. SEGUIMIENTO 2027'!$P$14,INT((ROW()-13)/2),0)),IF(ISBLANK(OFFSET('9. METAS'!$W$20,INT((ROW()-14)/2),0)),"",OFFSET('9. METAS'!$W$20,INT((ROW()-14)/2),0)))</f>
        <v/>
      </c>
      <c r="M157" s="246" t="str">
        <f ca="1">IF(MOD(ROW()-13,2)=0,IF(ISBLANK(OFFSET('12. SEGUIMIENTO 2027'!$Q$14,INT((ROW()-13)/2),0)),"",OFFSET('12. SEGUIMIENTO 2027'!$Q$14,INT((ROW()-13)/2),0)),IF(ISBLANK(OFFSET('9. METAS'!$X$20,INT((ROW()-14)/2),0)),"",OFFSET('9. METAS'!$X$20,INT((ROW()-14)/2),0)))</f>
        <v/>
      </c>
      <c r="N157" s="1006" t="str">
        <f t="shared" ref="N157" ca="1" si="140">IFERROR(J157/J158,"ND")</f>
        <v>ND</v>
      </c>
      <c r="O157" s="1008" t="str">
        <f t="shared" ref="O157" ca="1" si="141">IFERROR(((J157+K157+L157+M157)/H157),"ND")</f>
        <v>ND</v>
      </c>
      <c r="P157" s="1010"/>
    </row>
    <row r="158" spans="3:16">
      <c r="C158" s="1025"/>
      <c r="D158" s="1018"/>
      <c r="E158" s="1018"/>
      <c r="F158" s="1021"/>
      <c r="G158" s="1023"/>
      <c r="H158" s="1080"/>
      <c r="I158" s="1012"/>
      <c r="J158" s="244" t="str">
        <f ca="1">IF(MOD(ROW()-13,2)=0,IF(ISBLANK(OFFSET('12. SEGUIMIENTO 2027'!$N$14,INT((ROW()-13)/2),0)),"",OFFSET('12. SEGUIMIENTO 2027'!$N$14,INT((ROW()-13)/2),0)),IF(ISBLANK(OFFSET('9. METAS'!$U$20,INT((ROW()-14)/2),0)),"",OFFSET('9. METAS'!$U$20,INT((ROW()-14)/2),0)))</f>
        <v/>
      </c>
      <c r="K158" s="245" t="str">
        <f ca="1">IF(MOD(ROW()-13,2)=0,IF(ISBLANK(OFFSET('12. SEGUIMIENTO 2027'!$O$14,INT((ROW()-13)/2),0)),"",OFFSET('12. SEGUIMIENTO 2027'!$O$14,INT((ROW()-13)/2),0)),IF(ISBLANK(OFFSET('9. METAS'!$V$20,INT((ROW()-14)/2),0)),"",OFFSET('9. METAS'!$V$20,INT((ROW()-14)/2),0)))</f>
        <v/>
      </c>
      <c r="L158" s="245" t="str">
        <f ca="1">IF(MOD(ROW()-13,2)=0,IF(ISBLANK(OFFSET('12. SEGUIMIENTO 2027'!$P$14,INT((ROW()-13)/2),0)),"",OFFSET('12. SEGUIMIENTO 2027'!$P$14,INT((ROW()-13)/2),0)),IF(ISBLANK(OFFSET('9. METAS'!$W$20,INT((ROW()-14)/2),0)),"",OFFSET('9. METAS'!$W$20,INT((ROW()-14)/2),0)))</f>
        <v/>
      </c>
      <c r="M158" s="246" t="str">
        <f ca="1">IF(MOD(ROW()-13,2)=0,IF(ISBLANK(OFFSET('12. SEGUIMIENTO 2027'!$Q$14,INT((ROW()-13)/2),0)),"",OFFSET('12. SEGUIMIENTO 2027'!$Q$14,INT((ROW()-13)/2),0)),IF(ISBLANK(OFFSET('9. METAS'!$X$20,INT((ROW()-14)/2),0)),"",OFFSET('9. METAS'!$X$20,INT((ROW()-14)/2),0)))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80" t="str">
        <f ca="1">IF(ISBLANK(OFFSET('9. METAS'!$L$20,INT((ROW()-13)/2),0)),"",OFFSET('9. METAS'!$L$20,INT((ROW()-13)/2),0))</f>
        <v/>
      </c>
      <c r="I159" s="1004"/>
      <c r="J159" s="244" t="str">
        <f ca="1">IF(MOD(ROW()-13,2)=0,IF(ISBLANK(OFFSET('12. SEGUIMIENTO 2027'!$N$14,INT((ROW()-13)/2),0)),"",OFFSET('12. SEGUIMIENTO 2027'!$N$14,INT((ROW()-13)/2),0)),IF(ISBLANK(OFFSET('9. METAS'!$U$20,INT((ROW()-14)/2),0)),"",OFFSET('9. METAS'!$U$20,INT((ROW()-14)/2),0)))</f>
        <v/>
      </c>
      <c r="K159" s="245" t="str">
        <f ca="1">IF(MOD(ROW()-13,2)=0,IF(ISBLANK(OFFSET('12. SEGUIMIENTO 2027'!$O$14,INT((ROW()-13)/2),0)),"",OFFSET('12. SEGUIMIENTO 2027'!$O$14,INT((ROW()-13)/2),0)),IF(ISBLANK(OFFSET('9. METAS'!$V$20,INT((ROW()-14)/2),0)),"",OFFSET('9. METAS'!$V$20,INT((ROW()-14)/2),0)))</f>
        <v/>
      </c>
      <c r="L159" s="245" t="str">
        <f ca="1">IF(MOD(ROW()-13,2)=0,IF(ISBLANK(OFFSET('12. SEGUIMIENTO 2027'!$P$14,INT((ROW()-13)/2),0)),"",OFFSET('12. SEGUIMIENTO 2027'!$P$14,INT((ROW()-13)/2),0)),IF(ISBLANK(OFFSET('9. METAS'!$W$20,INT((ROW()-14)/2),0)),"",OFFSET('9. METAS'!$W$20,INT((ROW()-14)/2),0)))</f>
        <v/>
      </c>
      <c r="M159" s="246" t="str">
        <f ca="1">IF(MOD(ROW()-13,2)=0,IF(ISBLANK(OFFSET('12. SEGUIMIENTO 2027'!$Q$14,INT((ROW()-13)/2),0)),"",OFFSET('12. SEGUIMIENTO 2027'!$Q$14,INT((ROW()-13)/2),0)),IF(ISBLANK(OFFSET('9. METAS'!$X$20,INT((ROW()-14)/2),0)),"",OFFSET('9. METAS'!$X$20,INT((ROW()-14)/2),0)))</f>
        <v/>
      </c>
      <c r="N159" s="1006" t="str">
        <f t="shared" ref="N159" ca="1" si="142">IFERROR(J159/J160,"ND")</f>
        <v>ND</v>
      </c>
      <c r="O159" s="1008" t="str">
        <f t="shared" ref="O159" ca="1" si="143">IFERROR(((J159+K159+L159+M159)/H159),"ND")</f>
        <v>ND</v>
      </c>
      <c r="P159" s="1010"/>
    </row>
    <row r="160" spans="3:16">
      <c r="C160" s="1025"/>
      <c r="D160" s="1018"/>
      <c r="E160" s="1018"/>
      <c r="F160" s="1021"/>
      <c r="G160" s="1023"/>
      <c r="H160" s="1080"/>
      <c r="I160" s="1012"/>
      <c r="J160" s="244" t="str">
        <f ca="1">IF(MOD(ROW()-13,2)=0,IF(ISBLANK(OFFSET('12. SEGUIMIENTO 2027'!$N$14,INT((ROW()-13)/2),0)),"",OFFSET('12. SEGUIMIENTO 2027'!$N$14,INT((ROW()-13)/2),0)),IF(ISBLANK(OFFSET('9. METAS'!$U$20,INT((ROW()-14)/2),0)),"",OFFSET('9. METAS'!$U$20,INT((ROW()-14)/2),0)))</f>
        <v/>
      </c>
      <c r="K160" s="245" t="str">
        <f ca="1">IF(MOD(ROW()-13,2)=0,IF(ISBLANK(OFFSET('12. SEGUIMIENTO 2027'!$O$14,INT((ROW()-13)/2),0)),"",OFFSET('12. SEGUIMIENTO 2027'!$O$14,INT((ROW()-13)/2),0)),IF(ISBLANK(OFFSET('9. METAS'!$V$20,INT((ROW()-14)/2),0)),"",OFFSET('9. METAS'!$V$20,INT((ROW()-14)/2),0)))</f>
        <v/>
      </c>
      <c r="L160" s="245" t="str">
        <f ca="1">IF(MOD(ROW()-13,2)=0,IF(ISBLANK(OFFSET('12. SEGUIMIENTO 2027'!$P$14,INT((ROW()-13)/2),0)),"",OFFSET('12. SEGUIMIENTO 2027'!$P$14,INT((ROW()-13)/2),0)),IF(ISBLANK(OFFSET('9. METAS'!$W$20,INT((ROW()-14)/2),0)),"",OFFSET('9. METAS'!$W$20,INT((ROW()-14)/2),0)))</f>
        <v/>
      </c>
      <c r="M160" s="246" t="str">
        <f ca="1">IF(MOD(ROW()-13,2)=0,IF(ISBLANK(OFFSET('12. SEGUIMIENTO 2027'!$Q$14,INT((ROW()-13)/2),0)),"",OFFSET('12. SEGUIMIENTO 2027'!$Q$14,INT((ROW()-13)/2),0)),IF(ISBLANK(OFFSET('9. METAS'!$X$20,INT((ROW()-14)/2),0)),"",OFFSET('9. METAS'!$X$20,INT((ROW()-14)/2),0)))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80">
        <f ca="1">IF(ISBLANK(OFFSET('9. METAS'!$L$20,INT((ROW()-13)/2),0)),"",OFFSET('9. METAS'!$L$20,INT((ROW()-13)/2),0))</f>
        <v>100</v>
      </c>
      <c r="I161" s="1004"/>
      <c r="J161" s="244" t="str">
        <f ca="1">IF(MOD(ROW()-13,2)=0,IF(ISBLANK(OFFSET('12. SEGUIMIENTO 2027'!$N$14,INT((ROW()-13)/2),0)),"",OFFSET('12. SEGUIMIENTO 2027'!$N$14,INT((ROW()-13)/2),0)),IF(ISBLANK(OFFSET('9. METAS'!$U$20,INT((ROW()-14)/2),0)),"",OFFSET('9. METAS'!$U$20,INT((ROW()-14)/2),0)))</f>
        <v/>
      </c>
      <c r="K161" s="245" t="str">
        <f ca="1">IF(MOD(ROW()-13,2)=0,IF(ISBLANK(OFFSET('12. SEGUIMIENTO 2027'!$O$14,INT((ROW()-13)/2),0)),"",OFFSET('12. SEGUIMIENTO 2027'!$O$14,INT((ROW()-13)/2),0)),IF(ISBLANK(OFFSET('9. METAS'!$V$20,INT((ROW()-14)/2),0)),"",OFFSET('9. METAS'!$V$20,INT((ROW()-14)/2),0)))</f>
        <v/>
      </c>
      <c r="L161" s="245" t="str">
        <f ca="1">IF(MOD(ROW()-13,2)=0,IF(ISBLANK(OFFSET('12. SEGUIMIENTO 2027'!$P$14,INT((ROW()-13)/2),0)),"",OFFSET('12. SEGUIMIENTO 2027'!$P$14,INT((ROW()-13)/2),0)),IF(ISBLANK(OFFSET('9. METAS'!$W$20,INT((ROW()-14)/2),0)),"",OFFSET('9. METAS'!$W$20,INT((ROW()-14)/2),0)))</f>
        <v/>
      </c>
      <c r="M161" s="246" t="str">
        <f ca="1">IF(MOD(ROW()-13,2)=0,IF(ISBLANK(OFFSET('12. SEGUIMIENTO 2027'!$Q$14,INT((ROW()-13)/2),0)),"",OFFSET('12. SEGUIMIENTO 2027'!$Q$14,INT((ROW()-13)/2),0)),IF(ISBLANK(OFFSET('9. METAS'!$X$20,INT((ROW()-14)/2),0)),"",OFFSET('9. METAS'!$X$20,INT((ROW()-14)/2),0)))</f>
        <v/>
      </c>
      <c r="N161" s="1006" t="str">
        <f t="shared" ref="N161" ca="1" si="144">IFERROR(J161/J162,"ND")</f>
        <v>ND</v>
      </c>
      <c r="O161" s="1008" t="str">
        <f t="shared" ref="O161" ca="1" si="145">IFERROR(((J161+K161+L161+M161)/H161),"ND")</f>
        <v>ND</v>
      </c>
      <c r="P161" s="1010"/>
    </row>
    <row r="162" spans="3:16">
      <c r="C162" s="1025"/>
      <c r="D162" s="1018"/>
      <c r="E162" s="1018"/>
      <c r="F162" s="1021"/>
      <c r="G162" s="1023"/>
      <c r="H162" s="1080"/>
      <c r="I162" s="1012"/>
      <c r="J162" s="244">
        <f ca="1">IF(MOD(ROW()-13,2)=0,IF(ISBLANK(OFFSET('12. SEGUIMIENTO 2027'!$N$14,INT((ROW()-13)/2),0)),"",OFFSET('12. SEGUIMIENTO 2027'!$N$14,INT((ROW()-13)/2),0)),IF(ISBLANK(OFFSET('9. METAS'!$U$20,INT((ROW()-14)/2),0)),"",OFFSET('9. METAS'!$U$20,INT((ROW()-14)/2),0)))</f>
        <v>25</v>
      </c>
      <c r="K162" s="245">
        <f ca="1">IF(MOD(ROW()-13,2)=0,IF(ISBLANK(OFFSET('12. SEGUIMIENTO 2027'!$O$14,INT((ROW()-13)/2),0)),"",OFFSET('12. SEGUIMIENTO 2027'!$O$14,INT((ROW()-13)/2),0)),IF(ISBLANK(OFFSET('9. METAS'!$V$20,INT((ROW()-14)/2),0)),"",OFFSET('9. METAS'!$V$20,INT((ROW()-14)/2),0)))</f>
        <v>25</v>
      </c>
      <c r="L162" s="245">
        <f ca="1">IF(MOD(ROW()-13,2)=0,IF(ISBLANK(OFFSET('12. SEGUIMIENTO 2027'!$P$14,INT((ROW()-13)/2),0)),"",OFFSET('12. SEGUIMIENTO 2027'!$P$14,INT((ROW()-13)/2),0)),IF(ISBLANK(OFFSET('9. METAS'!$W$20,INT((ROW()-14)/2),0)),"",OFFSET('9. METAS'!$W$20,INT((ROW()-14)/2),0)))</f>
        <v>25</v>
      </c>
      <c r="M162" s="246">
        <f ca="1">IF(MOD(ROW()-13,2)=0,IF(ISBLANK(OFFSET('12. SEGUIMIENTO 2027'!$Q$14,INT((ROW()-13)/2),0)),"",OFFSET('12. SEGUIMIENTO 2027'!$Q$14,INT((ROW()-13)/2),0)),IF(ISBLANK(OFFSET('9. METAS'!$X$20,INT((ROW()-14)/2),0)),"",OFFSET('9. METAS'!$X$20,INT((ROW()-14)/2),0)))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80">
        <f ca="1">IF(ISBLANK(OFFSET('9. METAS'!$L$20,INT((ROW()-13)/2),0)),"",OFFSET('9. METAS'!$L$20,INT((ROW()-13)/2),0))</f>
        <v>70</v>
      </c>
      <c r="I163" s="1004"/>
      <c r="J163" s="244" t="str">
        <f ca="1">IF(MOD(ROW()-13,2)=0,IF(ISBLANK(OFFSET('12. SEGUIMIENTO 2027'!$N$14,INT((ROW()-13)/2),0)),"",OFFSET('12. SEGUIMIENTO 2027'!$N$14,INT((ROW()-13)/2),0)),IF(ISBLANK(OFFSET('9. METAS'!$U$20,INT((ROW()-14)/2),0)),"",OFFSET('9. METAS'!$U$20,INT((ROW()-14)/2),0)))</f>
        <v/>
      </c>
      <c r="K163" s="245" t="str">
        <f ca="1">IF(MOD(ROW()-13,2)=0,IF(ISBLANK(OFFSET('12. SEGUIMIENTO 2027'!$O$14,INT((ROW()-13)/2),0)),"",OFFSET('12. SEGUIMIENTO 2027'!$O$14,INT((ROW()-13)/2),0)),IF(ISBLANK(OFFSET('9. METAS'!$V$20,INT((ROW()-14)/2),0)),"",OFFSET('9. METAS'!$V$20,INT((ROW()-14)/2),0)))</f>
        <v/>
      </c>
      <c r="L163" s="245" t="str">
        <f ca="1">IF(MOD(ROW()-13,2)=0,IF(ISBLANK(OFFSET('12. SEGUIMIENTO 2027'!$P$14,INT((ROW()-13)/2),0)),"",OFFSET('12. SEGUIMIENTO 2027'!$P$14,INT((ROW()-13)/2),0)),IF(ISBLANK(OFFSET('9. METAS'!$W$20,INT((ROW()-14)/2),0)),"",OFFSET('9. METAS'!$W$20,INT((ROW()-14)/2),0)))</f>
        <v/>
      </c>
      <c r="M163" s="246" t="str">
        <f ca="1">IF(MOD(ROW()-13,2)=0,IF(ISBLANK(OFFSET('12. SEGUIMIENTO 2027'!$Q$14,INT((ROW()-13)/2),0)),"",OFFSET('12. SEGUIMIENTO 2027'!$Q$14,INT((ROW()-13)/2),0)),IF(ISBLANK(OFFSET('9. METAS'!$X$20,INT((ROW()-14)/2),0)),"",OFFSET('9. METAS'!$X$20,INT((ROW()-14)/2),0)))</f>
        <v/>
      </c>
      <c r="N163" s="1006" t="str">
        <f t="shared" ref="N163" ca="1" si="146">IFERROR(J163/J164,"ND")</f>
        <v>ND</v>
      </c>
      <c r="O163" s="1008" t="str">
        <f t="shared" ref="O163" ca="1" si="147">IFERROR(((J163+K163+L163+M163)/H163),"ND")</f>
        <v>ND</v>
      </c>
      <c r="P163" s="1010"/>
    </row>
    <row r="164" spans="3:16">
      <c r="C164" s="1025"/>
      <c r="D164" s="1018"/>
      <c r="E164" s="1018"/>
      <c r="F164" s="1021"/>
      <c r="G164" s="1023"/>
      <c r="H164" s="1080"/>
      <c r="I164" s="1012"/>
      <c r="J164" s="244">
        <f ca="1">IF(MOD(ROW()-13,2)=0,IF(ISBLANK(OFFSET('12. SEGUIMIENTO 2027'!$N$14,INT((ROW()-13)/2),0)),"",OFFSET('12. SEGUIMIENTO 2027'!$N$14,INT((ROW()-13)/2),0)),IF(ISBLANK(OFFSET('9. METAS'!$U$20,INT((ROW()-14)/2),0)),"",OFFSET('9. METAS'!$U$20,INT((ROW()-14)/2),0)))</f>
        <v>25</v>
      </c>
      <c r="K164" s="245">
        <f ca="1">IF(MOD(ROW()-13,2)=0,IF(ISBLANK(OFFSET('12. SEGUIMIENTO 2027'!$O$14,INT((ROW()-13)/2),0)),"",OFFSET('12. SEGUIMIENTO 2027'!$O$14,INT((ROW()-13)/2),0)),IF(ISBLANK(OFFSET('9. METAS'!$V$20,INT((ROW()-14)/2),0)),"",OFFSET('9. METAS'!$V$20,INT((ROW()-14)/2),0)))</f>
        <v>18</v>
      </c>
      <c r="L164" s="245">
        <f ca="1">IF(MOD(ROW()-13,2)=0,IF(ISBLANK(OFFSET('12. SEGUIMIENTO 2027'!$P$14,INT((ROW()-13)/2),0)),"",OFFSET('12. SEGUIMIENTO 2027'!$P$14,INT((ROW()-13)/2),0)),IF(ISBLANK(OFFSET('9. METAS'!$W$20,INT((ROW()-14)/2),0)),"",OFFSET('9. METAS'!$W$20,INT((ROW()-14)/2),0)))</f>
        <v>15</v>
      </c>
      <c r="M164" s="246">
        <f ca="1">IF(MOD(ROW()-13,2)=0,IF(ISBLANK(OFFSET('12. SEGUIMIENTO 2027'!$Q$14,INT((ROW()-13)/2),0)),"",OFFSET('12. SEGUIMIENTO 2027'!$Q$14,INT((ROW()-13)/2),0)),IF(ISBLANK(OFFSET('9. METAS'!$X$20,INT((ROW()-14)/2),0)),"",OFFSET('9. METAS'!$X$20,INT((ROW()-14)/2),0)))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80">
        <f ca="1">IF(ISBLANK(OFFSET('9. METAS'!$L$20,INT((ROW()-13)/2),0)),"",OFFSET('9. METAS'!$L$20,INT((ROW()-13)/2),0))</f>
        <v>31</v>
      </c>
      <c r="I165" s="1004"/>
      <c r="J165" s="244" t="str">
        <f ca="1">IF(MOD(ROW()-13,2)=0,IF(ISBLANK(OFFSET('12. SEGUIMIENTO 2027'!$N$14,INT((ROW()-13)/2),0)),"",OFFSET('12. SEGUIMIENTO 2027'!$N$14,INT((ROW()-13)/2),0)),IF(ISBLANK(OFFSET('9. METAS'!$U$20,INT((ROW()-14)/2),0)),"",OFFSET('9. METAS'!$U$20,INT((ROW()-14)/2),0)))</f>
        <v/>
      </c>
      <c r="K165" s="245" t="str">
        <f ca="1">IF(MOD(ROW()-13,2)=0,IF(ISBLANK(OFFSET('12. SEGUIMIENTO 2027'!$O$14,INT((ROW()-13)/2),0)),"",OFFSET('12. SEGUIMIENTO 2027'!$O$14,INT((ROW()-13)/2),0)),IF(ISBLANK(OFFSET('9. METAS'!$V$20,INT((ROW()-14)/2),0)),"",OFFSET('9. METAS'!$V$20,INT((ROW()-14)/2),0)))</f>
        <v/>
      </c>
      <c r="L165" s="245" t="str">
        <f ca="1">IF(MOD(ROW()-13,2)=0,IF(ISBLANK(OFFSET('12. SEGUIMIENTO 2027'!$P$14,INT((ROW()-13)/2),0)),"",OFFSET('12. SEGUIMIENTO 2027'!$P$14,INT((ROW()-13)/2),0)),IF(ISBLANK(OFFSET('9. METAS'!$W$20,INT((ROW()-14)/2),0)),"",OFFSET('9. METAS'!$W$20,INT((ROW()-14)/2),0)))</f>
        <v/>
      </c>
      <c r="M165" s="246" t="str">
        <f ca="1">IF(MOD(ROW()-13,2)=0,IF(ISBLANK(OFFSET('12. SEGUIMIENTO 2027'!$Q$14,INT((ROW()-13)/2),0)),"",OFFSET('12. SEGUIMIENTO 2027'!$Q$14,INT((ROW()-13)/2),0)),IF(ISBLANK(OFFSET('9. METAS'!$X$20,INT((ROW()-14)/2),0)),"",OFFSET('9. METAS'!$X$20,INT((ROW()-14)/2),0)))</f>
        <v/>
      </c>
      <c r="N165" s="1006" t="str">
        <f t="shared" ref="N165" ca="1" si="148">IFERROR(J165/J166,"ND")</f>
        <v>ND</v>
      </c>
      <c r="O165" s="1008" t="str">
        <f t="shared" ref="O165" ca="1" si="149">IFERROR(((J165+K165+L165+M165)/H165),"ND")</f>
        <v>ND</v>
      </c>
      <c r="P165" s="1010"/>
    </row>
    <row r="166" spans="3:16">
      <c r="C166" s="1025"/>
      <c r="D166" s="1018"/>
      <c r="E166" s="1018"/>
      <c r="F166" s="1021"/>
      <c r="G166" s="1023"/>
      <c r="H166" s="1080"/>
      <c r="I166" s="1012"/>
      <c r="J166" s="244">
        <f ca="1">IF(MOD(ROW()-13,2)=0,IF(ISBLANK(OFFSET('12. SEGUIMIENTO 2027'!$N$14,INT((ROW()-13)/2),0)),"",OFFSET('12. SEGUIMIENTO 2027'!$N$14,INT((ROW()-13)/2),0)),IF(ISBLANK(OFFSET('9. METAS'!$U$20,INT((ROW()-14)/2),0)),"",OFFSET('9. METAS'!$U$20,INT((ROW()-14)/2),0)))</f>
        <v>9</v>
      </c>
      <c r="K166" s="245">
        <f ca="1">IF(MOD(ROW()-13,2)=0,IF(ISBLANK(OFFSET('12. SEGUIMIENTO 2027'!$O$14,INT((ROW()-13)/2),0)),"",OFFSET('12. SEGUIMIENTO 2027'!$O$14,INT((ROW()-13)/2),0)),IF(ISBLANK(OFFSET('9. METAS'!$V$20,INT((ROW()-14)/2),0)),"",OFFSET('9. METAS'!$V$20,INT((ROW()-14)/2),0)))</f>
        <v>9</v>
      </c>
      <c r="L166" s="245">
        <f ca="1">IF(MOD(ROW()-13,2)=0,IF(ISBLANK(OFFSET('12. SEGUIMIENTO 2027'!$P$14,INT((ROW()-13)/2),0)),"",OFFSET('12. SEGUIMIENTO 2027'!$P$14,INT((ROW()-13)/2),0)),IF(ISBLANK(OFFSET('9. METAS'!$W$20,INT((ROW()-14)/2),0)),"",OFFSET('9. METAS'!$W$20,INT((ROW()-14)/2),0)))</f>
        <v>8</v>
      </c>
      <c r="M166" s="246">
        <f ca="1">IF(MOD(ROW()-13,2)=0,IF(ISBLANK(OFFSET('12. SEGUIMIENTO 2027'!$Q$14,INT((ROW()-13)/2),0)),"",OFFSET('12. SEGUIMIENTO 2027'!$Q$14,INT((ROW()-13)/2),0)),IF(ISBLANK(OFFSET('9. METAS'!$X$20,INT((ROW()-14)/2),0)),"",OFFSET('9. METAS'!$X$20,INT((ROW()-14)/2),0)))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80" t="str">
        <f ca="1">IF(ISBLANK(OFFSET('9. METAS'!$L$20,INT((ROW()-13)/2),0)),"",OFFSET('9. METAS'!$L$20,INT((ROW()-13)/2),0))</f>
        <v/>
      </c>
      <c r="I167" s="1004"/>
      <c r="J167" s="244" t="str">
        <f ca="1">IF(MOD(ROW()-13,2)=0,IF(ISBLANK(OFFSET('12. SEGUIMIENTO 2027'!$N$14,INT((ROW()-13)/2),0)),"",OFFSET('12. SEGUIMIENTO 2027'!$N$14,INT((ROW()-13)/2),0)),IF(ISBLANK(OFFSET('9. METAS'!$U$20,INT((ROW()-14)/2),0)),"",OFFSET('9. METAS'!$U$20,INT((ROW()-14)/2),0)))</f>
        <v/>
      </c>
      <c r="K167" s="245" t="str">
        <f ca="1">IF(MOD(ROW()-13,2)=0,IF(ISBLANK(OFFSET('12. SEGUIMIENTO 2027'!$O$14,INT((ROW()-13)/2),0)),"",OFFSET('12. SEGUIMIENTO 2027'!$O$14,INT((ROW()-13)/2),0)),IF(ISBLANK(OFFSET('9. METAS'!$V$20,INT((ROW()-14)/2),0)),"",OFFSET('9. METAS'!$V$20,INT((ROW()-14)/2),0)))</f>
        <v/>
      </c>
      <c r="L167" s="245" t="str">
        <f ca="1">IF(MOD(ROW()-13,2)=0,IF(ISBLANK(OFFSET('12. SEGUIMIENTO 2027'!$P$14,INT((ROW()-13)/2),0)),"",OFFSET('12. SEGUIMIENTO 2027'!$P$14,INT((ROW()-13)/2),0)),IF(ISBLANK(OFFSET('9. METAS'!$W$20,INT((ROW()-14)/2),0)),"",OFFSET('9. METAS'!$W$20,INT((ROW()-14)/2),0)))</f>
        <v/>
      </c>
      <c r="M167" s="246" t="str">
        <f ca="1">IF(MOD(ROW()-13,2)=0,IF(ISBLANK(OFFSET('12. SEGUIMIENTO 2027'!$Q$14,INT((ROW()-13)/2),0)),"",OFFSET('12. SEGUIMIENTO 2027'!$Q$14,INT((ROW()-13)/2),0)),IF(ISBLANK(OFFSET('9. METAS'!$X$20,INT((ROW()-14)/2),0)),"",OFFSET('9. METAS'!$X$20,INT((ROW()-14)/2),0)))</f>
        <v/>
      </c>
      <c r="N167" s="1006" t="str">
        <f t="shared" ref="N167" ca="1" si="150">IFERROR(J167/J168,"ND")</f>
        <v>ND</v>
      </c>
      <c r="O167" s="1008" t="str">
        <f t="shared" ref="O167" ca="1" si="151">IFERROR(((J167+K167+L167+M167)/H167),"ND")</f>
        <v>ND</v>
      </c>
      <c r="P167" s="1010"/>
    </row>
    <row r="168" spans="3:16">
      <c r="C168" s="1025"/>
      <c r="D168" s="1018"/>
      <c r="E168" s="1018"/>
      <c r="F168" s="1021"/>
      <c r="G168" s="1023"/>
      <c r="H168" s="1080"/>
      <c r="I168" s="1012"/>
      <c r="J168" s="244" t="str">
        <f ca="1">IF(MOD(ROW()-13,2)=0,IF(ISBLANK(OFFSET('12. SEGUIMIENTO 2027'!$N$14,INT((ROW()-13)/2),0)),"",OFFSET('12. SEGUIMIENTO 2027'!$N$14,INT((ROW()-13)/2),0)),IF(ISBLANK(OFFSET('9. METAS'!$U$20,INT((ROW()-14)/2),0)),"",OFFSET('9. METAS'!$U$20,INT((ROW()-14)/2),0)))</f>
        <v/>
      </c>
      <c r="K168" s="245" t="str">
        <f ca="1">IF(MOD(ROW()-13,2)=0,IF(ISBLANK(OFFSET('12. SEGUIMIENTO 2027'!$O$14,INT((ROW()-13)/2),0)),"",OFFSET('12. SEGUIMIENTO 2027'!$O$14,INT((ROW()-13)/2),0)),IF(ISBLANK(OFFSET('9. METAS'!$V$20,INT((ROW()-14)/2),0)),"",OFFSET('9. METAS'!$V$20,INT((ROW()-14)/2),0)))</f>
        <v/>
      </c>
      <c r="L168" s="245" t="str">
        <f ca="1">IF(MOD(ROW()-13,2)=0,IF(ISBLANK(OFFSET('12. SEGUIMIENTO 2027'!$P$14,INT((ROW()-13)/2),0)),"",OFFSET('12. SEGUIMIENTO 2027'!$P$14,INT((ROW()-13)/2),0)),IF(ISBLANK(OFFSET('9. METAS'!$W$20,INT((ROW()-14)/2),0)),"",OFFSET('9. METAS'!$W$20,INT((ROW()-14)/2),0)))</f>
        <v/>
      </c>
      <c r="M168" s="246" t="str">
        <f ca="1">IF(MOD(ROW()-13,2)=0,IF(ISBLANK(OFFSET('12. SEGUIMIENTO 2027'!$Q$14,INT((ROW()-13)/2),0)),"",OFFSET('12. SEGUIMIENTO 2027'!$Q$14,INT((ROW()-13)/2),0)),IF(ISBLANK(OFFSET('9. METAS'!$X$20,INT((ROW()-14)/2),0)),"",OFFSET('9. METAS'!$X$20,INT((ROW()-14)/2),0)))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80" t="str">
        <f ca="1">IF(ISBLANK(OFFSET('9. METAS'!$L$20,INT((ROW()-13)/2),0)),"",OFFSET('9. METAS'!$L$20,INT((ROW()-13)/2),0))</f>
        <v/>
      </c>
      <c r="I169" s="1004"/>
      <c r="J169" s="244" t="str">
        <f ca="1">IF(MOD(ROW()-13,2)=0,IF(ISBLANK(OFFSET('12. SEGUIMIENTO 2027'!$N$14,INT((ROW()-13)/2),0)),"",OFFSET('12. SEGUIMIENTO 2027'!$N$14,INT((ROW()-13)/2),0)),IF(ISBLANK(OFFSET('9. METAS'!$U$20,INT((ROW()-14)/2),0)),"",OFFSET('9. METAS'!$U$20,INT((ROW()-14)/2),0)))</f>
        <v/>
      </c>
      <c r="K169" s="245" t="str">
        <f ca="1">IF(MOD(ROW()-13,2)=0,IF(ISBLANK(OFFSET('12. SEGUIMIENTO 2027'!$O$14,INT((ROW()-13)/2),0)),"",OFFSET('12. SEGUIMIENTO 2027'!$O$14,INT((ROW()-13)/2),0)),IF(ISBLANK(OFFSET('9. METAS'!$V$20,INT((ROW()-14)/2),0)),"",OFFSET('9. METAS'!$V$20,INT((ROW()-14)/2),0)))</f>
        <v/>
      </c>
      <c r="L169" s="245" t="str">
        <f ca="1">IF(MOD(ROW()-13,2)=0,IF(ISBLANK(OFFSET('12. SEGUIMIENTO 2027'!$P$14,INT((ROW()-13)/2),0)),"",OFFSET('12. SEGUIMIENTO 2027'!$P$14,INT((ROW()-13)/2),0)),IF(ISBLANK(OFFSET('9. METAS'!$W$20,INT((ROW()-14)/2),0)),"",OFFSET('9. METAS'!$W$20,INT((ROW()-14)/2),0)))</f>
        <v/>
      </c>
      <c r="M169" s="246" t="str">
        <f ca="1">IF(MOD(ROW()-13,2)=0,IF(ISBLANK(OFFSET('12. SEGUIMIENTO 2027'!$Q$14,INT((ROW()-13)/2),0)),"",OFFSET('12. SEGUIMIENTO 2027'!$Q$14,INT((ROW()-13)/2),0)),IF(ISBLANK(OFFSET('9. METAS'!$X$20,INT((ROW()-14)/2),0)),"",OFFSET('9. METAS'!$X$20,INT((ROW()-14)/2),0)))</f>
        <v/>
      </c>
      <c r="N169" s="1006" t="str">
        <f t="shared" ref="N169" ca="1" si="152">IFERROR(J169/J170,"ND")</f>
        <v>ND</v>
      </c>
      <c r="O169" s="1008" t="str">
        <f t="shared" ref="O169" ca="1" si="153">IFERROR(((J169+K169+L169+M169)/H169),"ND")</f>
        <v>ND</v>
      </c>
      <c r="P169" s="1010"/>
    </row>
    <row r="170" spans="3:16">
      <c r="C170" s="1025"/>
      <c r="D170" s="1018"/>
      <c r="E170" s="1018"/>
      <c r="F170" s="1021"/>
      <c r="G170" s="1023"/>
      <c r="H170" s="1080"/>
      <c r="I170" s="1012"/>
      <c r="J170" s="244" t="str">
        <f ca="1">IF(MOD(ROW()-13,2)=0,IF(ISBLANK(OFFSET('12. SEGUIMIENTO 2027'!$N$14,INT((ROW()-13)/2),0)),"",OFFSET('12. SEGUIMIENTO 2027'!$N$14,INT((ROW()-13)/2),0)),IF(ISBLANK(OFFSET('9. METAS'!$U$20,INT((ROW()-14)/2),0)),"",OFFSET('9. METAS'!$U$20,INT((ROW()-14)/2),0)))</f>
        <v/>
      </c>
      <c r="K170" s="245" t="str">
        <f ca="1">IF(MOD(ROW()-13,2)=0,IF(ISBLANK(OFFSET('12. SEGUIMIENTO 2027'!$O$14,INT((ROW()-13)/2),0)),"",OFFSET('12. SEGUIMIENTO 2027'!$O$14,INT((ROW()-13)/2),0)),IF(ISBLANK(OFFSET('9. METAS'!$V$20,INT((ROW()-14)/2),0)),"",OFFSET('9. METAS'!$V$20,INT((ROW()-14)/2),0)))</f>
        <v/>
      </c>
      <c r="L170" s="245" t="str">
        <f ca="1">IF(MOD(ROW()-13,2)=0,IF(ISBLANK(OFFSET('12. SEGUIMIENTO 2027'!$P$14,INT((ROW()-13)/2),0)),"",OFFSET('12. SEGUIMIENTO 2027'!$P$14,INT((ROW()-13)/2),0)),IF(ISBLANK(OFFSET('9. METAS'!$W$20,INT((ROW()-14)/2),0)),"",OFFSET('9. METAS'!$W$20,INT((ROW()-14)/2),0)))</f>
        <v/>
      </c>
      <c r="M170" s="246" t="str">
        <f ca="1">IF(MOD(ROW()-13,2)=0,IF(ISBLANK(OFFSET('12. SEGUIMIENTO 2027'!$Q$14,INT((ROW()-13)/2),0)),"",OFFSET('12. SEGUIMIENTO 2027'!$Q$14,INT((ROW()-13)/2),0)),IF(ISBLANK(OFFSET('9. METAS'!$X$20,INT((ROW()-14)/2),0)),"",OFFSET('9. METAS'!$X$20,INT((ROW()-14)/2),0)))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80" t="str">
        <f ca="1">IF(ISBLANK(OFFSET('9. METAS'!$L$20,INT((ROW()-13)/2),0)),"",OFFSET('9. METAS'!$L$20,INT((ROW()-13)/2),0))</f>
        <v/>
      </c>
      <c r="I171" s="1004"/>
      <c r="J171" s="244" t="str">
        <f ca="1">IF(MOD(ROW()-13,2)=0,IF(ISBLANK(OFFSET('12. SEGUIMIENTO 2027'!$N$14,INT((ROW()-13)/2),0)),"",OFFSET('12. SEGUIMIENTO 2027'!$N$14,INT((ROW()-13)/2),0)),IF(ISBLANK(OFFSET('9. METAS'!$U$20,INT((ROW()-14)/2),0)),"",OFFSET('9. METAS'!$U$20,INT((ROW()-14)/2),0)))</f>
        <v/>
      </c>
      <c r="K171" s="245" t="str">
        <f ca="1">IF(MOD(ROW()-13,2)=0,IF(ISBLANK(OFFSET('12. SEGUIMIENTO 2027'!$O$14,INT((ROW()-13)/2),0)),"",OFFSET('12. SEGUIMIENTO 2027'!$O$14,INT((ROW()-13)/2),0)),IF(ISBLANK(OFFSET('9. METAS'!$V$20,INT((ROW()-14)/2),0)),"",OFFSET('9. METAS'!$V$20,INT((ROW()-14)/2),0)))</f>
        <v/>
      </c>
      <c r="L171" s="245" t="str">
        <f ca="1">IF(MOD(ROW()-13,2)=0,IF(ISBLANK(OFFSET('12. SEGUIMIENTO 2027'!$P$14,INT((ROW()-13)/2),0)),"",OFFSET('12. SEGUIMIENTO 2027'!$P$14,INT((ROW()-13)/2),0)),IF(ISBLANK(OFFSET('9. METAS'!$W$20,INT((ROW()-14)/2),0)),"",OFFSET('9. METAS'!$W$20,INT((ROW()-14)/2),0)))</f>
        <v/>
      </c>
      <c r="M171" s="246" t="str">
        <f ca="1">IF(MOD(ROW()-13,2)=0,IF(ISBLANK(OFFSET('12. SEGUIMIENTO 2027'!$Q$14,INT((ROW()-13)/2),0)),"",OFFSET('12. SEGUIMIENTO 2027'!$Q$14,INT((ROW()-13)/2),0)),IF(ISBLANK(OFFSET('9. METAS'!$X$20,INT((ROW()-14)/2),0)),"",OFFSET('9. METAS'!$X$20,INT((ROW()-14)/2),0)))</f>
        <v/>
      </c>
      <c r="N171" s="1006" t="str">
        <f t="shared" ref="N171" ca="1" si="154">IFERROR(J171/J172,"ND")</f>
        <v>ND</v>
      </c>
      <c r="O171" s="1008" t="str">
        <f t="shared" ref="O171" ca="1" si="155">IFERROR(((J171+K171+L171+M171)/H171),"ND")</f>
        <v>ND</v>
      </c>
      <c r="P171" s="1010"/>
    </row>
    <row r="172" spans="3:16">
      <c r="C172" s="1025"/>
      <c r="D172" s="1018"/>
      <c r="E172" s="1018"/>
      <c r="F172" s="1021"/>
      <c r="G172" s="1023"/>
      <c r="H172" s="1080"/>
      <c r="I172" s="1012"/>
      <c r="J172" s="244" t="str">
        <f ca="1">IF(MOD(ROW()-13,2)=0,IF(ISBLANK(OFFSET('12. SEGUIMIENTO 2027'!$N$14,INT((ROW()-13)/2),0)),"",OFFSET('12. SEGUIMIENTO 2027'!$N$14,INT((ROW()-13)/2),0)),IF(ISBLANK(OFFSET('9. METAS'!$U$20,INT((ROW()-14)/2),0)),"",OFFSET('9. METAS'!$U$20,INT((ROW()-14)/2),0)))</f>
        <v/>
      </c>
      <c r="K172" s="245" t="str">
        <f ca="1">IF(MOD(ROW()-13,2)=0,IF(ISBLANK(OFFSET('12. SEGUIMIENTO 2027'!$O$14,INT((ROW()-13)/2),0)),"",OFFSET('12. SEGUIMIENTO 2027'!$O$14,INT((ROW()-13)/2),0)),IF(ISBLANK(OFFSET('9. METAS'!$V$20,INT((ROW()-14)/2),0)),"",OFFSET('9. METAS'!$V$20,INT((ROW()-14)/2),0)))</f>
        <v/>
      </c>
      <c r="L172" s="245" t="str">
        <f ca="1">IF(MOD(ROW()-13,2)=0,IF(ISBLANK(OFFSET('12. SEGUIMIENTO 2027'!$P$14,INT((ROW()-13)/2),0)),"",OFFSET('12. SEGUIMIENTO 2027'!$P$14,INT((ROW()-13)/2),0)),IF(ISBLANK(OFFSET('9. METAS'!$W$20,INT((ROW()-14)/2),0)),"",OFFSET('9. METAS'!$W$20,INT((ROW()-14)/2),0)))</f>
        <v/>
      </c>
      <c r="M172" s="246" t="str">
        <f ca="1">IF(MOD(ROW()-13,2)=0,IF(ISBLANK(OFFSET('12. SEGUIMIENTO 2027'!$Q$14,INT((ROW()-13)/2),0)),"",OFFSET('12. SEGUIMIENTO 2027'!$Q$14,INT((ROW()-13)/2),0)),IF(ISBLANK(OFFSET('9. METAS'!$X$20,INT((ROW()-14)/2),0)),"",OFFSET('9. METAS'!$X$20,INT((ROW()-14)/2),0)))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80">
        <f ca="1">IF(ISBLANK(OFFSET('9. METAS'!$L$20,INT((ROW()-13)/2),0)),"",OFFSET('9. METAS'!$L$20,INT((ROW()-13)/2),0))</f>
        <v>100</v>
      </c>
      <c r="I173" s="1004"/>
      <c r="J173" s="244" t="str">
        <f ca="1">IF(MOD(ROW()-13,2)=0,IF(ISBLANK(OFFSET('12. SEGUIMIENTO 2027'!$N$14,INT((ROW()-13)/2),0)),"",OFFSET('12. SEGUIMIENTO 2027'!$N$14,INT((ROW()-13)/2),0)),IF(ISBLANK(OFFSET('9. METAS'!$U$20,INT((ROW()-14)/2),0)),"",OFFSET('9. METAS'!$U$20,INT((ROW()-14)/2),0)))</f>
        <v/>
      </c>
      <c r="K173" s="245" t="str">
        <f ca="1">IF(MOD(ROW()-13,2)=0,IF(ISBLANK(OFFSET('12. SEGUIMIENTO 2027'!$O$14,INT((ROW()-13)/2),0)),"",OFFSET('12. SEGUIMIENTO 2027'!$O$14,INT((ROW()-13)/2),0)),IF(ISBLANK(OFFSET('9. METAS'!$V$20,INT((ROW()-14)/2),0)),"",OFFSET('9. METAS'!$V$20,INT((ROW()-14)/2),0)))</f>
        <v/>
      </c>
      <c r="L173" s="245" t="str">
        <f ca="1">IF(MOD(ROW()-13,2)=0,IF(ISBLANK(OFFSET('12. SEGUIMIENTO 2027'!$P$14,INT((ROW()-13)/2),0)),"",OFFSET('12. SEGUIMIENTO 2027'!$P$14,INT((ROW()-13)/2),0)),IF(ISBLANK(OFFSET('9. METAS'!$W$20,INT((ROW()-14)/2),0)),"",OFFSET('9. METAS'!$W$20,INT((ROW()-14)/2),0)))</f>
        <v/>
      </c>
      <c r="M173" s="246" t="str">
        <f ca="1">IF(MOD(ROW()-13,2)=0,IF(ISBLANK(OFFSET('12. SEGUIMIENTO 2027'!$Q$14,INT((ROW()-13)/2),0)),"",OFFSET('12. SEGUIMIENTO 2027'!$Q$14,INT((ROW()-13)/2),0)),IF(ISBLANK(OFFSET('9. METAS'!$X$20,INT((ROW()-14)/2),0)),"",OFFSET('9. METAS'!$X$20,INT((ROW()-14)/2),0)))</f>
        <v/>
      </c>
      <c r="N173" s="1006" t="str">
        <f t="shared" ref="N173" ca="1" si="156">IFERROR(J173/J174,"ND")</f>
        <v>ND</v>
      </c>
      <c r="O173" s="1008" t="str">
        <f t="shared" ref="O173" ca="1" si="157">IFERROR(((J173+K173+L173+M173)/H173),"ND")</f>
        <v>ND</v>
      </c>
      <c r="P173" s="1010"/>
    </row>
    <row r="174" spans="3:16">
      <c r="C174" s="1025"/>
      <c r="D174" s="1018"/>
      <c r="E174" s="1018"/>
      <c r="F174" s="1021"/>
      <c r="G174" s="1023"/>
      <c r="H174" s="1080"/>
      <c r="I174" s="1012"/>
      <c r="J174" s="244">
        <f ca="1">IF(MOD(ROW()-13,2)=0,IF(ISBLANK(OFFSET('12. SEGUIMIENTO 2027'!$N$14,INT((ROW()-13)/2),0)),"",OFFSET('12. SEGUIMIENTO 2027'!$N$14,INT((ROW()-13)/2),0)),IF(ISBLANK(OFFSET('9. METAS'!$U$20,INT((ROW()-14)/2),0)),"",OFFSET('9. METAS'!$U$20,INT((ROW()-14)/2),0)))</f>
        <v>25</v>
      </c>
      <c r="K174" s="245">
        <f ca="1">IF(MOD(ROW()-13,2)=0,IF(ISBLANK(OFFSET('12. SEGUIMIENTO 2027'!$O$14,INT((ROW()-13)/2),0)),"",OFFSET('12. SEGUIMIENTO 2027'!$O$14,INT((ROW()-13)/2),0)),IF(ISBLANK(OFFSET('9. METAS'!$V$20,INT((ROW()-14)/2),0)),"",OFFSET('9. METAS'!$V$20,INT((ROW()-14)/2),0)))</f>
        <v>25</v>
      </c>
      <c r="L174" s="245">
        <f ca="1">IF(MOD(ROW()-13,2)=0,IF(ISBLANK(OFFSET('12. SEGUIMIENTO 2027'!$P$14,INT((ROW()-13)/2),0)),"",OFFSET('12. SEGUIMIENTO 2027'!$P$14,INT((ROW()-13)/2),0)),IF(ISBLANK(OFFSET('9. METAS'!$W$20,INT((ROW()-14)/2),0)),"",OFFSET('9. METAS'!$W$20,INT((ROW()-14)/2),0)))</f>
        <v>25</v>
      </c>
      <c r="M174" s="246">
        <f ca="1">IF(MOD(ROW()-13,2)=0,IF(ISBLANK(OFFSET('12. SEGUIMIENTO 2027'!$Q$14,INT((ROW()-13)/2),0)),"",OFFSET('12. SEGUIMIENTO 2027'!$Q$14,INT((ROW()-13)/2),0)),IF(ISBLANK(OFFSET('9. METAS'!$X$20,INT((ROW()-14)/2),0)),"",OFFSET('9. METAS'!$X$20,INT((ROW()-14)/2),0)))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80">
        <f ca="1">IF(ISBLANK(OFFSET('9. METAS'!$L$20,INT((ROW()-13)/2),0)),"",OFFSET('9. METAS'!$L$20,INT((ROW()-13)/2),0))</f>
        <v>43</v>
      </c>
      <c r="I175" s="1004"/>
      <c r="J175" s="244" t="str">
        <f ca="1">IF(MOD(ROW()-13,2)=0,IF(ISBLANK(OFFSET('12. SEGUIMIENTO 2027'!$N$14,INT((ROW()-13)/2),0)),"",OFFSET('12. SEGUIMIENTO 2027'!$N$14,INT((ROW()-13)/2),0)),IF(ISBLANK(OFFSET('9. METAS'!$U$20,INT((ROW()-14)/2),0)),"",OFFSET('9. METAS'!$U$20,INT((ROW()-14)/2),0)))</f>
        <v/>
      </c>
      <c r="K175" s="245" t="str">
        <f ca="1">IF(MOD(ROW()-13,2)=0,IF(ISBLANK(OFFSET('12. SEGUIMIENTO 2027'!$O$14,INT((ROW()-13)/2),0)),"",OFFSET('12. SEGUIMIENTO 2027'!$O$14,INT((ROW()-13)/2),0)),IF(ISBLANK(OFFSET('9. METAS'!$V$20,INT((ROW()-14)/2),0)),"",OFFSET('9. METAS'!$V$20,INT((ROW()-14)/2),0)))</f>
        <v/>
      </c>
      <c r="L175" s="245" t="str">
        <f ca="1">IF(MOD(ROW()-13,2)=0,IF(ISBLANK(OFFSET('12. SEGUIMIENTO 2027'!$P$14,INT((ROW()-13)/2),0)),"",OFFSET('12. SEGUIMIENTO 2027'!$P$14,INT((ROW()-13)/2),0)),IF(ISBLANK(OFFSET('9. METAS'!$W$20,INT((ROW()-14)/2),0)),"",OFFSET('9. METAS'!$W$20,INT((ROW()-14)/2),0)))</f>
        <v/>
      </c>
      <c r="M175" s="246" t="str">
        <f ca="1">IF(MOD(ROW()-13,2)=0,IF(ISBLANK(OFFSET('12. SEGUIMIENTO 2027'!$Q$14,INT((ROW()-13)/2),0)),"",OFFSET('12. SEGUIMIENTO 2027'!$Q$14,INT((ROW()-13)/2),0)),IF(ISBLANK(OFFSET('9. METAS'!$X$20,INT((ROW()-14)/2),0)),"",OFFSET('9. METAS'!$X$20,INT((ROW()-14)/2),0)))</f>
        <v/>
      </c>
      <c r="N175" s="1006" t="str">
        <f t="shared" ref="N175" ca="1" si="158">IFERROR(J175/J176,"ND")</f>
        <v>ND</v>
      </c>
      <c r="O175" s="1008" t="str">
        <f t="shared" ref="O175" ca="1" si="159">IFERROR(((J175+K175+L175+M175)/H175),"ND")</f>
        <v>ND</v>
      </c>
      <c r="P175" s="1010"/>
    </row>
    <row r="176" spans="3:16">
      <c r="C176" s="1025"/>
      <c r="D176" s="1018"/>
      <c r="E176" s="1018"/>
      <c r="F176" s="1021"/>
      <c r="G176" s="1023"/>
      <c r="H176" s="1080"/>
      <c r="I176" s="1012"/>
      <c r="J176" s="244">
        <f ca="1">IF(MOD(ROW()-13,2)=0,IF(ISBLANK(OFFSET('12. SEGUIMIENTO 2027'!$N$14,INT((ROW()-13)/2),0)),"",OFFSET('12. SEGUIMIENTO 2027'!$N$14,INT((ROW()-13)/2),0)),IF(ISBLANK(OFFSET('9. METAS'!$U$20,INT((ROW()-14)/2),0)),"",OFFSET('9. METAS'!$U$20,INT((ROW()-14)/2),0)))</f>
        <v>12</v>
      </c>
      <c r="K176" s="245">
        <f ca="1">IF(MOD(ROW()-13,2)=0,IF(ISBLANK(OFFSET('12. SEGUIMIENTO 2027'!$O$14,INT((ROW()-13)/2),0)),"",OFFSET('12. SEGUIMIENTO 2027'!$O$14,INT((ROW()-13)/2),0)),IF(ISBLANK(OFFSET('9. METAS'!$V$20,INT((ROW()-14)/2),0)),"",OFFSET('9. METAS'!$V$20,INT((ROW()-14)/2),0)))</f>
        <v>12</v>
      </c>
      <c r="L176" s="245">
        <f ca="1">IF(MOD(ROW()-13,2)=0,IF(ISBLANK(OFFSET('12. SEGUIMIENTO 2027'!$P$14,INT((ROW()-13)/2),0)),"",OFFSET('12. SEGUIMIENTO 2027'!$P$14,INT((ROW()-13)/2),0)),IF(ISBLANK(OFFSET('9. METAS'!$W$20,INT((ROW()-14)/2),0)),"",OFFSET('9. METAS'!$W$20,INT((ROW()-14)/2),0)))</f>
        <v>12</v>
      </c>
      <c r="M176" s="246">
        <f ca="1">IF(MOD(ROW()-13,2)=0,IF(ISBLANK(OFFSET('12. SEGUIMIENTO 2027'!$Q$14,INT((ROW()-13)/2),0)),"",OFFSET('12. SEGUIMIENTO 2027'!$Q$14,INT((ROW()-13)/2),0)),IF(ISBLANK(OFFSET('9. METAS'!$X$20,INT((ROW()-14)/2),0)),"",OFFSET('9. METAS'!$X$20,INT((ROW()-14)/2),0)))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80" t="str">
        <f ca="1">IF(ISBLANK(OFFSET('9. METAS'!$L$20,INT((ROW()-13)/2),0)),"",OFFSET('9. METAS'!$L$20,INT((ROW()-13)/2),0))</f>
        <v/>
      </c>
      <c r="I177" s="1004"/>
      <c r="J177" s="244" t="str">
        <f ca="1">IF(MOD(ROW()-13,2)=0,IF(ISBLANK(OFFSET('12. SEGUIMIENTO 2027'!$N$14,INT((ROW()-13)/2),0)),"",OFFSET('12. SEGUIMIENTO 2027'!$N$14,INT((ROW()-13)/2),0)),IF(ISBLANK(OFFSET('9. METAS'!$U$20,INT((ROW()-14)/2),0)),"",OFFSET('9. METAS'!$U$20,INT((ROW()-14)/2),0)))</f>
        <v/>
      </c>
      <c r="K177" s="245" t="str">
        <f ca="1">IF(MOD(ROW()-13,2)=0,IF(ISBLANK(OFFSET('12. SEGUIMIENTO 2027'!$O$14,INT((ROW()-13)/2),0)),"",OFFSET('12. SEGUIMIENTO 2027'!$O$14,INT((ROW()-13)/2),0)),IF(ISBLANK(OFFSET('9. METAS'!$V$20,INT((ROW()-14)/2),0)),"",OFFSET('9. METAS'!$V$20,INT((ROW()-14)/2),0)))</f>
        <v/>
      </c>
      <c r="L177" s="245" t="str">
        <f ca="1">IF(MOD(ROW()-13,2)=0,IF(ISBLANK(OFFSET('12. SEGUIMIENTO 2027'!$P$14,INT((ROW()-13)/2),0)),"",OFFSET('12. SEGUIMIENTO 2027'!$P$14,INT((ROW()-13)/2),0)),IF(ISBLANK(OFFSET('9. METAS'!$W$20,INT((ROW()-14)/2),0)),"",OFFSET('9. METAS'!$W$20,INT((ROW()-14)/2),0)))</f>
        <v/>
      </c>
      <c r="M177" s="246" t="str">
        <f ca="1">IF(MOD(ROW()-13,2)=0,IF(ISBLANK(OFFSET('12. SEGUIMIENTO 2027'!$Q$14,INT((ROW()-13)/2),0)),"",OFFSET('12. SEGUIMIENTO 2027'!$Q$14,INT((ROW()-13)/2),0)),IF(ISBLANK(OFFSET('9. METAS'!$X$20,INT((ROW()-14)/2),0)),"",OFFSET('9. METAS'!$X$20,INT((ROW()-14)/2),0)))</f>
        <v/>
      </c>
      <c r="N177" s="1006" t="str">
        <f t="shared" ref="N177" ca="1" si="160">IFERROR(J177/J178,"ND")</f>
        <v>ND</v>
      </c>
      <c r="O177" s="1008" t="str">
        <f t="shared" ref="O177" ca="1" si="161">IFERROR(((J177+K177+L177+M177)/H177),"ND")</f>
        <v>ND</v>
      </c>
      <c r="P177" s="1010"/>
    </row>
    <row r="178" spans="3:16">
      <c r="C178" s="1025"/>
      <c r="D178" s="1018"/>
      <c r="E178" s="1018"/>
      <c r="F178" s="1021"/>
      <c r="G178" s="1023"/>
      <c r="H178" s="1080"/>
      <c r="I178" s="1012"/>
      <c r="J178" s="244" t="str">
        <f ca="1">IF(MOD(ROW()-13,2)=0,IF(ISBLANK(OFFSET('12. SEGUIMIENTO 2027'!$N$14,INT((ROW()-13)/2),0)),"",OFFSET('12. SEGUIMIENTO 2027'!$N$14,INT((ROW()-13)/2),0)),IF(ISBLANK(OFFSET('9. METAS'!$U$20,INT((ROW()-14)/2),0)),"",OFFSET('9. METAS'!$U$20,INT((ROW()-14)/2),0)))</f>
        <v/>
      </c>
      <c r="K178" s="245" t="str">
        <f ca="1">IF(MOD(ROW()-13,2)=0,IF(ISBLANK(OFFSET('12. SEGUIMIENTO 2027'!$O$14,INT((ROW()-13)/2),0)),"",OFFSET('12. SEGUIMIENTO 2027'!$O$14,INT((ROW()-13)/2),0)),IF(ISBLANK(OFFSET('9. METAS'!$V$20,INT((ROW()-14)/2),0)),"",OFFSET('9. METAS'!$V$20,INT((ROW()-14)/2),0)))</f>
        <v/>
      </c>
      <c r="L178" s="245" t="str">
        <f ca="1">IF(MOD(ROW()-13,2)=0,IF(ISBLANK(OFFSET('12. SEGUIMIENTO 2027'!$P$14,INT((ROW()-13)/2),0)),"",OFFSET('12. SEGUIMIENTO 2027'!$P$14,INT((ROW()-13)/2),0)),IF(ISBLANK(OFFSET('9. METAS'!$W$20,INT((ROW()-14)/2),0)),"",OFFSET('9. METAS'!$W$20,INT((ROW()-14)/2),0)))</f>
        <v/>
      </c>
      <c r="M178" s="246" t="str">
        <f ca="1">IF(MOD(ROW()-13,2)=0,IF(ISBLANK(OFFSET('12. SEGUIMIENTO 2027'!$Q$14,INT((ROW()-13)/2),0)),"",OFFSET('12. SEGUIMIENTO 2027'!$Q$14,INT((ROW()-13)/2),0)),IF(ISBLANK(OFFSET('9. METAS'!$X$20,INT((ROW()-14)/2),0)),"",OFFSET('9. METAS'!$X$20,INT((ROW()-14)/2),0)))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80" t="str">
        <f ca="1">IF(ISBLANK(OFFSET('9. METAS'!$L$20,INT((ROW()-13)/2),0)),"",OFFSET('9. METAS'!$L$20,INT((ROW()-13)/2),0))</f>
        <v/>
      </c>
      <c r="I179" s="1004"/>
      <c r="J179" s="244" t="str">
        <f ca="1">IF(MOD(ROW()-13,2)=0,IF(ISBLANK(OFFSET('12. SEGUIMIENTO 2027'!$N$14,INT((ROW()-13)/2),0)),"",OFFSET('12. SEGUIMIENTO 2027'!$N$14,INT((ROW()-13)/2),0)),IF(ISBLANK(OFFSET('9. METAS'!$U$20,INT((ROW()-14)/2),0)),"",OFFSET('9. METAS'!$U$20,INT((ROW()-14)/2),0)))</f>
        <v/>
      </c>
      <c r="K179" s="245" t="str">
        <f ca="1">IF(MOD(ROW()-13,2)=0,IF(ISBLANK(OFFSET('12. SEGUIMIENTO 2027'!$O$14,INT((ROW()-13)/2),0)),"",OFFSET('12. SEGUIMIENTO 2027'!$O$14,INT((ROW()-13)/2),0)),IF(ISBLANK(OFFSET('9. METAS'!$V$20,INT((ROW()-14)/2),0)),"",OFFSET('9. METAS'!$V$20,INT((ROW()-14)/2),0)))</f>
        <v/>
      </c>
      <c r="L179" s="245" t="str">
        <f ca="1">IF(MOD(ROW()-13,2)=0,IF(ISBLANK(OFFSET('12. SEGUIMIENTO 2027'!$P$14,INT((ROW()-13)/2),0)),"",OFFSET('12. SEGUIMIENTO 2027'!$P$14,INT((ROW()-13)/2),0)),IF(ISBLANK(OFFSET('9. METAS'!$W$20,INT((ROW()-14)/2),0)),"",OFFSET('9. METAS'!$W$20,INT((ROW()-14)/2),0)))</f>
        <v/>
      </c>
      <c r="M179" s="246" t="str">
        <f ca="1">IF(MOD(ROW()-13,2)=0,IF(ISBLANK(OFFSET('12. SEGUIMIENTO 2027'!$Q$14,INT((ROW()-13)/2),0)),"",OFFSET('12. SEGUIMIENTO 2027'!$Q$14,INT((ROW()-13)/2),0)),IF(ISBLANK(OFFSET('9. METAS'!$X$20,INT((ROW()-14)/2),0)),"",OFFSET('9. METAS'!$X$20,INT((ROW()-14)/2),0)))</f>
        <v/>
      </c>
      <c r="N179" s="1006" t="str">
        <f t="shared" ref="N179" ca="1" si="162">IFERROR(J179/J180,"ND")</f>
        <v>ND</v>
      </c>
      <c r="O179" s="1008" t="str">
        <f t="shared" ref="O179" ca="1" si="163">IFERROR(((J179+K179+L179+M179)/H179),"ND")</f>
        <v>ND</v>
      </c>
      <c r="P179" s="1010"/>
    </row>
    <row r="180" spans="3:16">
      <c r="C180" s="1025"/>
      <c r="D180" s="1018"/>
      <c r="E180" s="1018"/>
      <c r="F180" s="1021"/>
      <c r="G180" s="1023"/>
      <c r="H180" s="1080"/>
      <c r="I180" s="1012"/>
      <c r="J180" s="244" t="str">
        <f ca="1">IF(MOD(ROW()-13,2)=0,IF(ISBLANK(OFFSET('12. SEGUIMIENTO 2027'!$N$14,INT((ROW()-13)/2),0)),"",OFFSET('12. SEGUIMIENTO 2027'!$N$14,INT((ROW()-13)/2),0)),IF(ISBLANK(OFFSET('9. METAS'!$U$20,INT((ROW()-14)/2),0)),"",OFFSET('9. METAS'!$U$20,INT((ROW()-14)/2),0)))</f>
        <v/>
      </c>
      <c r="K180" s="245" t="str">
        <f ca="1">IF(MOD(ROW()-13,2)=0,IF(ISBLANK(OFFSET('12. SEGUIMIENTO 2027'!$O$14,INT((ROW()-13)/2),0)),"",OFFSET('12. SEGUIMIENTO 2027'!$O$14,INT((ROW()-13)/2),0)),IF(ISBLANK(OFFSET('9. METAS'!$V$20,INT((ROW()-14)/2),0)),"",OFFSET('9. METAS'!$V$20,INT((ROW()-14)/2),0)))</f>
        <v/>
      </c>
      <c r="L180" s="245" t="str">
        <f ca="1">IF(MOD(ROW()-13,2)=0,IF(ISBLANK(OFFSET('12. SEGUIMIENTO 2027'!$P$14,INT((ROW()-13)/2),0)),"",OFFSET('12. SEGUIMIENTO 2027'!$P$14,INT((ROW()-13)/2),0)),IF(ISBLANK(OFFSET('9. METAS'!$W$20,INT((ROW()-14)/2),0)),"",OFFSET('9. METAS'!$W$20,INT((ROW()-14)/2),0)))</f>
        <v/>
      </c>
      <c r="M180" s="246" t="str">
        <f ca="1">IF(MOD(ROW()-13,2)=0,IF(ISBLANK(OFFSET('12. SEGUIMIENTO 2027'!$Q$14,INT((ROW()-13)/2),0)),"",OFFSET('12. SEGUIMIENTO 2027'!$Q$14,INT((ROW()-13)/2),0)),IF(ISBLANK(OFFSET('9. METAS'!$X$20,INT((ROW()-14)/2),0)),"",OFFSET('9. METAS'!$X$20,INT((ROW()-14)/2),0)))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80" t="str">
        <f ca="1">IF(ISBLANK(OFFSET('9. METAS'!$L$20,INT((ROW()-13)/2),0)),"",OFFSET('9. METAS'!$L$20,INT((ROW()-13)/2),0))</f>
        <v/>
      </c>
      <c r="I181" s="1004"/>
      <c r="J181" s="244" t="str">
        <f ca="1">IF(MOD(ROW()-13,2)=0,IF(ISBLANK(OFFSET('12. SEGUIMIENTO 2027'!$N$14,INT((ROW()-13)/2),0)),"",OFFSET('12. SEGUIMIENTO 2027'!$N$14,INT((ROW()-13)/2),0)),IF(ISBLANK(OFFSET('9. METAS'!$U$20,INT((ROW()-14)/2),0)),"",OFFSET('9. METAS'!$U$20,INT((ROW()-14)/2),0)))</f>
        <v/>
      </c>
      <c r="K181" s="245" t="str">
        <f ca="1">IF(MOD(ROW()-13,2)=0,IF(ISBLANK(OFFSET('12. SEGUIMIENTO 2027'!$O$14,INT((ROW()-13)/2),0)),"",OFFSET('12. SEGUIMIENTO 2027'!$O$14,INT((ROW()-13)/2),0)),IF(ISBLANK(OFFSET('9. METAS'!$V$20,INT((ROW()-14)/2),0)),"",OFFSET('9. METAS'!$V$20,INT((ROW()-14)/2),0)))</f>
        <v/>
      </c>
      <c r="L181" s="245" t="str">
        <f ca="1">IF(MOD(ROW()-13,2)=0,IF(ISBLANK(OFFSET('12. SEGUIMIENTO 2027'!$P$14,INT((ROW()-13)/2),0)),"",OFFSET('12. SEGUIMIENTO 2027'!$P$14,INT((ROW()-13)/2),0)),IF(ISBLANK(OFFSET('9. METAS'!$W$20,INT((ROW()-14)/2),0)),"",OFFSET('9. METAS'!$W$20,INT((ROW()-14)/2),0)))</f>
        <v/>
      </c>
      <c r="M181" s="246" t="str">
        <f ca="1">IF(MOD(ROW()-13,2)=0,IF(ISBLANK(OFFSET('12. SEGUIMIENTO 2027'!$Q$14,INT((ROW()-13)/2),0)),"",OFFSET('12. SEGUIMIENTO 2027'!$Q$14,INT((ROW()-13)/2),0)),IF(ISBLANK(OFFSET('9. METAS'!$X$20,INT((ROW()-14)/2),0)),"",OFFSET('9. METAS'!$X$20,INT((ROW()-14)/2),0)))</f>
        <v/>
      </c>
      <c r="N181" s="1006" t="str">
        <f t="shared" ref="N181" ca="1" si="164">IFERROR(J181/J182,"ND")</f>
        <v>ND</v>
      </c>
      <c r="O181" s="1008" t="str">
        <f t="shared" ref="O181" ca="1" si="165">IFERROR(((J181+K181+L181+M181)/H181),"ND")</f>
        <v>ND</v>
      </c>
      <c r="P181" s="1010"/>
    </row>
    <row r="182" spans="3:16">
      <c r="C182" s="1025"/>
      <c r="D182" s="1018"/>
      <c r="E182" s="1018"/>
      <c r="F182" s="1021"/>
      <c r="G182" s="1023"/>
      <c r="H182" s="1080"/>
      <c r="I182" s="1012"/>
      <c r="J182" s="244" t="str">
        <f ca="1">IF(MOD(ROW()-13,2)=0,IF(ISBLANK(OFFSET('12. SEGUIMIENTO 2027'!$N$14,INT((ROW()-13)/2),0)),"",OFFSET('12. SEGUIMIENTO 2027'!$N$14,INT((ROW()-13)/2),0)),IF(ISBLANK(OFFSET('9. METAS'!$U$20,INT((ROW()-14)/2),0)),"",OFFSET('9. METAS'!$U$20,INT((ROW()-14)/2),0)))</f>
        <v/>
      </c>
      <c r="K182" s="245" t="str">
        <f ca="1">IF(MOD(ROW()-13,2)=0,IF(ISBLANK(OFFSET('12. SEGUIMIENTO 2027'!$O$14,INT((ROW()-13)/2),0)),"",OFFSET('12. SEGUIMIENTO 2027'!$O$14,INT((ROW()-13)/2),0)),IF(ISBLANK(OFFSET('9. METAS'!$V$20,INT((ROW()-14)/2),0)),"",OFFSET('9. METAS'!$V$20,INT((ROW()-14)/2),0)))</f>
        <v/>
      </c>
      <c r="L182" s="245" t="str">
        <f ca="1">IF(MOD(ROW()-13,2)=0,IF(ISBLANK(OFFSET('12. SEGUIMIENTO 2027'!$P$14,INT((ROW()-13)/2),0)),"",OFFSET('12. SEGUIMIENTO 2027'!$P$14,INT((ROW()-13)/2),0)),IF(ISBLANK(OFFSET('9. METAS'!$W$20,INT((ROW()-14)/2),0)),"",OFFSET('9. METAS'!$W$20,INT((ROW()-14)/2),0)))</f>
        <v/>
      </c>
      <c r="M182" s="246" t="str">
        <f ca="1">IF(MOD(ROW()-13,2)=0,IF(ISBLANK(OFFSET('12. SEGUIMIENTO 2027'!$Q$14,INT((ROW()-13)/2),0)),"",OFFSET('12. SEGUIMIENTO 2027'!$Q$14,INT((ROW()-13)/2),0)),IF(ISBLANK(OFFSET('9. METAS'!$X$20,INT((ROW()-14)/2),0)),"",OFFSET('9. METAS'!$X$20,INT((ROW()-14)/2),0)))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80" t="str">
        <f ca="1">IF(ISBLANK(OFFSET('9. METAS'!$L$20,INT((ROW()-13)/2),0)),"",OFFSET('9. METAS'!$L$20,INT((ROW()-13)/2),0))</f>
        <v/>
      </c>
      <c r="I183" s="1004"/>
      <c r="J183" s="244" t="str">
        <f ca="1">IF(MOD(ROW()-13,2)=0,IF(ISBLANK(OFFSET('12. SEGUIMIENTO 2027'!$N$14,INT((ROW()-13)/2),0)),"",OFFSET('12. SEGUIMIENTO 2027'!$N$14,INT((ROW()-13)/2),0)),IF(ISBLANK(OFFSET('9. METAS'!$U$20,INT((ROW()-14)/2),0)),"",OFFSET('9. METAS'!$U$20,INT((ROW()-14)/2),0)))</f>
        <v/>
      </c>
      <c r="K183" s="245" t="str">
        <f ca="1">IF(MOD(ROW()-13,2)=0,IF(ISBLANK(OFFSET('12. SEGUIMIENTO 2027'!$O$14,INT((ROW()-13)/2),0)),"",OFFSET('12. SEGUIMIENTO 2027'!$O$14,INT((ROW()-13)/2),0)),IF(ISBLANK(OFFSET('9. METAS'!$V$20,INT((ROW()-14)/2),0)),"",OFFSET('9. METAS'!$V$20,INT((ROW()-14)/2),0)))</f>
        <v/>
      </c>
      <c r="L183" s="245" t="str">
        <f ca="1">IF(MOD(ROW()-13,2)=0,IF(ISBLANK(OFFSET('12. SEGUIMIENTO 2027'!$P$14,INT((ROW()-13)/2),0)),"",OFFSET('12. SEGUIMIENTO 2027'!$P$14,INT((ROW()-13)/2),0)),IF(ISBLANK(OFFSET('9. METAS'!$W$20,INT((ROW()-14)/2),0)),"",OFFSET('9. METAS'!$W$20,INT((ROW()-14)/2),0)))</f>
        <v/>
      </c>
      <c r="M183" s="246" t="str">
        <f ca="1">IF(MOD(ROW()-13,2)=0,IF(ISBLANK(OFFSET('12. SEGUIMIENTO 2027'!$Q$14,INT((ROW()-13)/2),0)),"",OFFSET('12. SEGUIMIENTO 2027'!$Q$14,INT((ROW()-13)/2),0)),IF(ISBLANK(OFFSET('9. METAS'!$X$20,INT((ROW()-14)/2),0)),"",OFFSET('9. METAS'!$X$20,INT((ROW()-14)/2),0)))</f>
        <v/>
      </c>
      <c r="N183" s="1006" t="str">
        <f t="shared" ref="N183" ca="1" si="166">IFERROR(J183/J184,"ND")</f>
        <v>ND</v>
      </c>
      <c r="O183" s="1008" t="str">
        <f t="shared" ref="O183" ca="1" si="167">IFERROR(((J183+K183+L183+M183)/H183),"ND")</f>
        <v>ND</v>
      </c>
      <c r="P183" s="1010"/>
    </row>
    <row r="184" spans="3:16">
      <c r="C184" s="1025"/>
      <c r="D184" s="1018"/>
      <c r="E184" s="1018"/>
      <c r="F184" s="1021"/>
      <c r="G184" s="1023"/>
      <c r="H184" s="1080"/>
      <c r="I184" s="1012"/>
      <c r="J184" s="244" t="str">
        <f ca="1">IF(MOD(ROW()-13,2)=0,IF(ISBLANK(OFFSET('12. SEGUIMIENTO 2027'!$N$14,INT((ROW()-13)/2),0)),"",OFFSET('12. SEGUIMIENTO 2027'!$N$14,INT((ROW()-13)/2),0)),IF(ISBLANK(OFFSET('9. METAS'!$U$20,INT((ROW()-14)/2),0)),"",OFFSET('9. METAS'!$U$20,INT((ROW()-14)/2),0)))</f>
        <v/>
      </c>
      <c r="K184" s="245" t="str">
        <f ca="1">IF(MOD(ROW()-13,2)=0,IF(ISBLANK(OFFSET('12. SEGUIMIENTO 2027'!$O$14,INT((ROW()-13)/2),0)),"",OFFSET('12. SEGUIMIENTO 2027'!$O$14,INT((ROW()-13)/2),0)),IF(ISBLANK(OFFSET('9. METAS'!$V$20,INT((ROW()-14)/2),0)),"",OFFSET('9. METAS'!$V$20,INT((ROW()-14)/2),0)))</f>
        <v/>
      </c>
      <c r="L184" s="245" t="str">
        <f ca="1">IF(MOD(ROW()-13,2)=0,IF(ISBLANK(OFFSET('12. SEGUIMIENTO 2027'!$P$14,INT((ROW()-13)/2),0)),"",OFFSET('12. SEGUIMIENTO 2027'!$P$14,INT((ROW()-13)/2),0)),IF(ISBLANK(OFFSET('9. METAS'!$W$20,INT((ROW()-14)/2),0)),"",OFFSET('9. METAS'!$W$20,INT((ROW()-14)/2),0)))</f>
        <v/>
      </c>
      <c r="M184" s="246" t="str">
        <f ca="1">IF(MOD(ROW()-13,2)=0,IF(ISBLANK(OFFSET('12. SEGUIMIENTO 2027'!$Q$14,INT((ROW()-13)/2),0)),"",OFFSET('12. SEGUIMIENTO 2027'!$Q$14,INT((ROW()-13)/2),0)),IF(ISBLANK(OFFSET('9. METAS'!$X$20,INT((ROW()-14)/2),0)),"",OFFSET('9. METAS'!$X$20,INT((ROW()-14)/2),0)))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80">
        <f ca="1">IF(ISBLANK(OFFSET('9. METAS'!$L$20,INT((ROW()-13)/2),0)),"",OFFSET('9. METAS'!$L$20,INT((ROW()-13)/2),0))</f>
        <v>100</v>
      </c>
      <c r="I185" s="1004"/>
      <c r="J185" s="244" t="str">
        <f ca="1">IF(MOD(ROW()-13,2)=0,IF(ISBLANK(OFFSET('12. SEGUIMIENTO 2027'!$N$14,INT((ROW()-13)/2),0)),"",OFFSET('12. SEGUIMIENTO 2027'!$N$14,INT((ROW()-13)/2),0)),IF(ISBLANK(OFFSET('9. METAS'!$U$20,INT((ROW()-14)/2),0)),"",OFFSET('9. METAS'!$U$20,INT((ROW()-14)/2),0)))</f>
        <v/>
      </c>
      <c r="K185" s="245" t="str">
        <f ca="1">IF(MOD(ROW()-13,2)=0,IF(ISBLANK(OFFSET('12. SEGUIMIENTO 2027'!$O$14,INT((ROW()-13)/2),0)),"",OFFSET('12. SEGUIMIENTO 2027'!$O$14,INT((ROW()-13)/2),0)),IF(ISBLANK(OFFSET('9. METAS'!$V$20,INT((ROW()-14)/2),0)),"",OFFSET('9. METAS'!$V$20,INT((ROW()-14)/2),0)))</f>
        <v/>
      </c>
      <c r="L185" s="245" t="str">
        <f ca="1">IF(MOD(ROW()-13,2)=0,IF(ISBLANK(OFFSET('12. SEGUIMIENTO 2027'!$P$14,INT((ROW()-13)/2),0)),"",OFFSET('12. SEGUIMIENTO 2027'!$P$14,INT((ROW()-13)/2),0)),IF(ISBLANK(OFFSET('9. METAS'!$W$20,INT((ROW()-14)/2),0)),"",OFFSET('9. METAS'!$W$20,INT((ROW()-14)/2),0)))</f>
        <v/>
      </c>
      <c r="M185" s="246" t="str">
        <f ca="1">IF(MOD(ROW()-13,2)=0,IF(ISBLANK(OFFSET('12. SEGUIMIENTO 2027'!$Q$14,INT((ROW()-13)/2),0)),"",OFFSET('12. SEGUIMIENTO 2027'!$Q$14,INT((ROW()-13)/2),0)),IF(ISBLANK(OFFSET('9. METAS'!$X$20,INT((ROW()-14)/2),0)),"",OFFSET('9. METAS'!$X$20,INT((ROW()-14)/2),0)))</f>
        <v/>
      </c>
      <c r="N185" s="1006" t="str">
        <f t="shared" ref="N185" ca="1" si="168">IFERROR(J185/J186,"ND")</f>
        <v>ND</v>
      </c>
      <c r="O185" s="1008" t="str">
        <f t="shared" ref="O185" ca="1" si="169">IFERROR(((J185+K185+L185+M185)/H185),"ND")</f>
        <v>ND</v>
      </c>
      <c r="P185" s="1010"/>
    </row>
    <row r="186" spans="3:16">
      <c r="C186" s="1025"/>
      <c r="D186" s="1018"/>
      <c r="E186" s="1018"/>
      <c r="F186" s="1021"/>
      <c r="G186" s="1023"/>
      <c r="H186" s="1080"/>
      <c r="I186" s="1012"/>
      <c r="J186" s="244">
        <f ca="1">IF(MOD(ROW()-13,2)=0,IF(ISBLANK(OFFSET('12. SEGUIMIENTO 2027'!$N$14,INT((ROW()-13)/2),0)),"",OFFSET('12. SEGUIMIENTO 2027'!$N$14,INT((ROW()-13)/2),0)),IF(ISBLANK(OFFSET('9. METAS'!$U$20,INT((ROW()-14)/2),0)),"",OFFSET('9. METAS'!$U$20,INT((ROW()-14)/2),0)))</f>
        <v>25</v>
      </c>
      <c r="K186" s="245">
        <f ca="1">IF(MOD(ROW()-13,2)=0,IF(ISBLANK(OFFSET('12. SEGUIMIENTO 2027'!$O$14,INT((ROW()-13)/2),0)),"",OFFSET('12. SEGUIMIENTO 2027'!$O$14,INT((ROW()-13)/2),0)),IF(ISBLANK(OFFSET('9. METAS'!$V$20,INT((ROW()-14)/2),0)),"",OFFSET('9. METAS'!$V$20,INT((ROW()-14)/2),0)))</f>
        <v>25</v>
      </c>
      <c r="L186" s="245">
        <f ca="1">IF(MOD(ROW()-13,2)=0,IF(ISBLANK(OFFSET('12. SEGUIMIENTO 2027'!$P$14,INT((ROW()-13)/2),0)),"",OFFSET('12. SEGUIMIENTO 2027'!$P$14,INT((ROW()-13)/2),0)),IF(ISBLANK(OFFSET('9. METAS'!$W$20,INT((ROW()-14)/2),0)),"",OFFSET('9. METAS'!$W$20,INT((ROW()-14)/2),0)))</f>
        <v>25</v>
      </c>
      <c r="M186" s="246">
        <f ca="1">IF(MOD(ROW()-13,2)=0,IF(ISBLANK(OFFSET('12. SEGUIMIENTO 2027'!$Q$14,INT((ROW()-13)/2),0)),"",OFFSET('12. SEGUIMIENTO 2027'!$Q$14,INT((ROW()-13)/2),0)),IF(ISBLANK(OFFSET('9. METAS'!$X$20,INT((ROW()-14)/2),0)),"",OFFSET('9. METAS'!$X$20,INT((ROW()-14)/2),0)))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80">
        <f ca="1">IF(ISBLANK(OFFSET('9. METAS'!$L$20,INT((ROW()-13)/2),0)),"",OFFSET('9. METAS'!$L$20,INT((ROW()-13)/2),0))</f>
        <v>6</v>
      </c>
      <c r="I187" s="1004"/>
      <c r="J187" s="244" t="str">
        <f ca="1">IF(MOD(ROW()-13,2)=0,IF(ISBLANK(OFFSET('12. SEGUIMIENTO 2027'!$N$14,INT((ROW()-13)/2),0)),"",OFFSET('12. SEGUIMIENTO 2027'!$N$14,INT((ROW()-13)/2),0)),IF(ISBLANK(OFFSET('9. METAS'!$U$20,INT((ROW()-14)/2),0)),"",OFFSET('9. METAS'!$U$20,INT((ROW()-14)/2),0)))</f>
        <v/>
      </c>
      <c r="K187" s="245" t="str">
        <f ca="1">IF(MOD(ROW()-13,2)=0,IF(ISBLANK(OFFSET('12. SEGUIMIENTO 2027'!$O$14,INT((ROW()-13)/2),0)),"",OFFSET('12. SEGUIMIENTO 2027'!$O$14,INT((ROW()-13)/2),0)),IF(ISBLANK(OFFSET('9. METAS'!$V$20,INT((ROW()-14)/2),0)),"",OFFSET('9. METAS'!$V$20,INT((ROW()-14)/2),0)))</f>
        <v/>
      </c>
      <c r="L187" s="245" t="str">
        <f ca="1">IF(MOD(ROW()-13,2)=0,IF(ISBLANK(OFFSET('12. SEGUIMIENTO 2027'!$P$14,INT((ROW()-13)/2),0)),"",OFFSET('12. SEGUIMIENTO 2027'!$P$14,INT((ROW()-13)/2),0)),IF(ISBLANK(OFFSET('9. METAS'!$W$20,INT((ROW()-14)/2),0)),"",OFFSET('9. METAS'!$W$20,INT((ROW()-14)/2),0)))</f>
        <v/>
      </c>
      <c r="M187" s="246" t="str">
        <f ca="1">IF(MOD(ROW()-13,2)=0,IF(ISBLANK(OFFSET('12. SEGUIMIENTO 2027'!$Q$14,INT((ROW()-13)/2),0)),"",OFFSET('12. SEGUIMIENTO 2027'!$Q$14,INT((ROW()-13)/2),0)),IF(ISBLANK(OFFSET('9. METAS'!$X$20,INT((ROW()-14)/2),0)),"",OFFSET('9. METAS'!$X$20,INT((ROW()-14)/2),0)))</f>
        <v/>
      </c>
      <c r="N187" s="1006" t="str">
        <f t="shared" ref="N187" ca="1" si="170">IFERROR(J187/J188,"ND")</f>
        <v>ND</v>
      </c>
      <c r="O187" s="1008" t="str">
        <f t="shared" ref="O187" ca="1" si="171">IFERROR(((J187+K187+L187+M187)/H187),"ND")</f>
        <v>ND</v>
      </c>
      <c r="P187" s="1010"/>
    </row>
    <row r="188" spans="3:16">
      <c r="C188" s="1025"/>
      <c r="D188" s="1018"/>
      <c r="E188" s="1018"/>
      <c r="F188" s="1021"/>
      <c r="G188" s="1023"/>
      <c r="H188" s="1080"/>
      <c r="I188" s="1012"/>
      <c r="J188" s="244">
        <f ca="1">IF(MOD(ROW()-13,2)=0,IF(ISBLANK(OFFSET('12. SEGUIMIENTO 2027'!$N$14,INT((ROW()-13)/2),0)),"",OFFSET('12. SEGUIMIENTO 2027'!$N$14,INT((ROW()-13)/2),0)),IF(ISBLANK(OFFSET('9. METAS'!$U$20,INT((ROW()-14)/2),0)),"",OFFSET('9. METAS'!$U$20,INT((ROW()-14)/2),0)))</f>
        <v>1</v>
      </c>
      <c r="K188" s="245">
        <f ca="1">IF(MOD(ROW()-13,2)=0,IF(ISBLANK(OFFSET('12. SEGUIMIENTO 2027'!$O$14,INT((ROW()-13)/2),0)),"",OFFSET('12. SEGUIMIENTO 2027'!$O$14,INT((ROW()-13)/2),0)),IF(ISBLANK(OFFSET('9. METAS'!$V$20,INT((ROW()-14)/2),0)),"",OFFSET('9. METAS'!$V$20,INT((ROW()-14)/2),0)))</f>
        <v>2</v>
      </c>
      <c r="L188" s="245">
        <f ca="1">IF(MOD(ROW()-13,2)=0,IF(ISBLANK(OFFSET('12. SEGUIMIENTO 2027'!$P$14,INT((ROW()-13)/2),0)),"",OFFSET('12. SEGUIMIENTO 2027'!$P$14,INT((ROW()-13)/2),0)),IF(ISBLANK(OFFSET('9. METAS'!$W$20,INT((ROW()-14)/2),0)),"",OFFSET('9. METAS'!$W$20,INT((ROW()-14)/2),0)))</f>
        <v>2</v>
      </c>
      <c r="M188" s="246">
        <f ca="1">IF(MOD(ROW()-13,2)=0,IF(ISBLANK(OFFSET('12. SEGUIMIENTO 2027'!$Q$14,INT((ROW()-13)/2),0)),"",OFFSET('12. SEGUIMIENTO 2027'!$Q$14,INT((ROW()-13)/2),0)),IF(ISBLANK(OFFSET('9. METAS'!$X$20,INT((ROW()-14)/2),0)),"",OFFSET('9. METAS'!$X$20,INT((ROW()-14)/2),0)))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80" t="str">
        <f ca="1">IF(ISBLANK(OFFSET('9. METAS'!$L$20,INT((ROW()-13)/2),0)),"",OFFSET('9. METAS'!$L$20,INT((ROW()-13)/2),0))</f>
        <v/>
      </c>
      <c r="I189" s="1004"/>
      <c r="J189" s="244" t="str">
        <f ca="1">IF(MOD(ROW()-13,2)=0,IF(ISBLANK(OFFSET('12. SEGUIMIENTO 2027'!$N$14,INT((ROW()-13)/2),0)),"",OFFSET('12. SEGUIMIENTO 2027'!$N$14,INT((ROW()-13)/2),0)),IF(ISBLANK(OFFSET('9. METAS'!$U$20,INT((ROW()-14)/2),0)),"",OFFSET('9. METAS'!$U$20,INT((ROW()-14)/2),0)))</f>
        <v/>
      </c>
      <c r="K189" s="245" t="str">
        <f ca="1">IF(MOD(ROW()-13,2)=0,IF(ISBLANK(OFFSET('12. SEGUIMIENTO 2027'!$O$14,INT((ROW()-13)/2),0)),"",OFFSET('12. SEGUIMIENTO 2027'!$O$14,INT((ROW()-13)/2),0)),IF(ISBLANK(OFFSET('9. METAS'!$V$20,INT((ROW()-14)/2),0)),"",OFFSET('9. METAS'!$V$20,INT((ROW()-14)/2),0)))</f>
        <v/>
      </c>
      <c r="L189" s="245" t="str">
        <f ca="1">IF(MOD(ROW()-13,2)=0,IF(ISBLANK(OFFSET('12. SEGUIMIENTO 2027'!$P$14,INT((ROW()-13)/2),0)),"",OFFSET('12. SEGUIMIENTO 2027'!$P$14,INT((ROW()-13)/2),0)),IF(ISBLANK(OFFSET('9. METAS'!$W$20,INT((ROW()-14)/2),0)),"",OFFSET('9. METAS'!$W$20,INT((ROW()-14)/2),0)))</f>
        <v/>
      </c>
      <c r="M189" s="246" t="str">
        <f ca="1">IF(MOD(ROW()-13,2)=0,IF(ISBLANK(OFFSET('12. SEGUIMIENTO 2027'!$Q$14,INT((ROW()-13)/2),0)),"",OFFSET('12. SEGUIMIENTO 2027'!$Q$14,INT((ROW()-13)/2),0)),IF(ISBLANK(OFFSET('9. METAS'!$X$20,INT((ROW()-14)/2),0)),"",OFFSET('9. METAS'!$X$20,INT((ROW()-14)/2),0)))</f>
        <v/>
      </c>
      <c r="N189" s="1006" t="str">
        <f t="shared" ref="N189" ca="1" si="172">IFERROR(J189/J190,"ND")</f>
        <v>ND</v>
      </c>
      <c r="O189" s="1008" t="str">
        <f t="shared" ref="O189" ca="1" si="173">IFERROR(((J189+K189+L189+M189)/H189),"ND")</f>
        <v>ND</v>
      </c>
      <c r="P189" s="1010"/>
    </row>
    <row r="190" spans="3:16">
      <c r="C190" s="1025"/>
      <c r="D190" s="1018"/>
      <c r="E190" s="1018"/>
      <c r="F190" s="1021"/>
      <c r="G190" s="1023"/>
      <c r="H190" s="1080"/>
      <c r="I190" s="1012"/>
      <c r="J190" s="244" t="str">
        <f ca="1">IF(MOD(ROW()-13,2)=0,IF(ISBLANK(OFFSET('12. SEGUIMIENTO 2027'!$N$14,INT((ROW()-13)/2),0)),"",OFFSET('12. SEGUIMIENTO 2027'!$N$14,INT((ROW()-13)/2),0)),IF(ISBLANK(OFFSET('9. METAS'!$U$20,INT((ROW()-14)/2),0)),"",OFFSET('9. METAS'!$U$20,INT((ROW()-14)/2),0)))</f>
        <v/>
      </c>
      <c r="K190" s="245" t="str">
        <f ca="1">IF(MOD(ROW()-13,2)=0,IF(ISBLANK(OFFSET('12. SEGUIMIENTO 2027'!$O$14,INT((ROW()-13)/2),0)),"",OFFSET('12. SEGUIMIENTO 2027'!$O$14,INT((ROW()-13)/2),0)),IF(ISBLANK(OFFSET('9. METAS'!$V$20,INT((ROW()-14)/2),0)),"",OFFSET('9. METAS'!$V$20,INT((ROW()-14)/2),0)))</f>
        <v/>
      </c>
      <c r="L190" s="245" t="str">
        <f ca="1">IF(MOD(ROW()-13,2)=0,IF(ISBLANK(OFFSET('12. SEGUIMIENTO 2027'!$P$14,INT((ROW()-13)/2),0)),"",OFFSET('12. SEGUIMIENTO 2027'!$P$14,INT((ROW()-13)/2),0)),IF(ISBLANK(OFFSET('9. METAS'!$W$20,INT((ROW()-14)/2),0)),"",OFFSET('9. METAS'!$W$20,INT((ROW()-14)/2),0)))</f>
        <v/>
      </c>
      <c r="M190" s="246" t="str">
        <f ca="1">IF(MOD(ROW()-13,2)=0,IF(ISBLANK(OFFSET('12. SEGUIMIENTO 2027'!$Q$14,INT((ROW()-13)/2),0)),"",OFFSET('12. SEGUIMIENTO 2027'!$Q$14,INT((ROW()-13)/2),0)),IF(ISBLANK(OFFSET('9. METAS'!$X$20,INT((ROW()-14)/2),0)),"",OFFSET('9. METAS'!$X$20,INT((ROW()-14)/2),0)))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80" t="str">
        <f ca="1">IF(ISBLANK(OFFSET('9. METAS'!$L$20,INT((ROW()-13)/2),0)),"",OFFSET('9. METAS'!$L$20,INT((ROW()-13)/2),0))</f>
        <v/>
      </c>
      <c r="I191" s="1004"/>
      <c r="J191" s="244" t="str">
        <f ca="1">IF(MOD(ROW()-13,2)=0,IF(ISBLANK(OFFSET('12. SEGUIMIENTO 2027'!$N$14,INT((ROW()-13)/2),0)),"",OFFSET('12. SEGUIMIENTO 2027'!$N$14,INT((ROW()-13)/2),0)),IF(ISBLANK(OFFSET('9. METAS'!$U$20,INT((ROW()-14)/2),0)),"",OFFSET('9. METAS'!$U$20,INT((ROW()-14)/2),0)))</f>
        <v/>
      </c>
      <c r="K191" s="245" t="str">
        <f ca="1">IF(MOD(ROW()-13,2)=0,IF(ISBLANK(OFFSET('12. SEGUIMIENTO 2027'!$O$14,INT((ROW()-13)/2),0)),"",OFFSET('12. SEGUIMIENTO 2027'!$O$14,INT((ROW()-13)/2),0)),IF(ISBLANK(OFFSET('9. METAS'!$V$20,INT((ROW()-14)/2),0)),"",OFFSET('9. METAS'!$V$20,INT((ROW()-14)/2),0)))</f>
        <v/>
      </c>
      <c r="L191" s="245" t="str">
        <f ca="1">IF(MOD(ROW()-13,2)=0,IF(ISBLANK(OFFSET('12. SEGUIMIENTO 2027'!$P$14,INT((ROW()-13)/2),0)),"",OFFSET('12. SEGUIMIENTO 2027'!$P$14,INT((ROW()-13)/2),0)),IF(ISBLANK(OFFSET('9. METAS'!$W$20,INT((ROW()-14)/2),0)),"",OFFSET('9. METAS'!$W$20,INT((ROW()-14)/2),0)))</f>
        <v/>
      </c>
      <c r="M191" s="246" t="str">
        <f ca="1">IF(MOD(ROW()-13,2)=0,IF(ISBLANK(OFFSET('12. SEGUIMIENTO 2027'!$Q$14,INT((ROW()-13)/2),0)),"",OFFSET('12. SEGUIMIENTO 2027'!$Q$14,INT((ROW()-13)/2),0)),IF(ISBLANK(OFFSET('9. METAS'!$X$20,INT((ROW()-14)/2),0)),"",OFFSET('9. METAS'!$X$20,INT((ROW()-14)/2),0)))</f>
        <v/>
      </c>
      <c r="N191" s="1006" t="str">
        <f t="shared" ref="N191" ca="1" si="174">IFERROR(J191/J192,"ND")</f>
        <v>ND</v>
      </c>
      <c r="O191" s="1008" t="str">
        <f t="shared" ref="O191" ca="1" si="175">IFERROR(((J191+K191+L191+M191)/H191),"ND")</f>
        <v>ND</v>
      </c>
      <c r="P191" s="1010"/>
    </row>
    <row r="192" spans="3:16">
      <c r="C192" s="1025"/>
      <c r="D192" s="1018"/>
      <c r="E192" s="1018"/>
      <c r="F192" s="1021"/>
      <c r="G192" s="1023"/>
      <c r="H192" s="1080"/>
      <c r="I192" s="1012"/>
      <c r="J192" s="244" t="str">
        <f ca="1">IF(MOD(ROW()-13,2)=0,IF(ISBLANK(OFFSET('12. SEGUIMIENTO 2027'!$N$14,INT((ROW()-13)/2),0)),"",OFFSET('12. SEGUIMIENTO 2027'!$N$14,INT((ROW()-13)/2),0)),IF(ISBLANK(OFFSET('9. METAS'!$U$20,INT((ROW()-14)/2),0)),"",OFFSET('9. METAS'!$U$20,INT((ROW()-14)/2),0)))</f>
        <v/>
      </c>
      <c r="K192" s="245" t="str">
        <f ca="1">IF(MOD(ROW()-13,2)=0,IF(ISBLANK(OFFSET('12. SEGUIMIENTO 2027'!$O$14,INT((ROW()-13)/2),0)),"",OFFSET('12. SEGUIMIENTO 2027'!$O$14,INT((ROW()-13)/2),0)),IF(ISBLANK(OFFSET('9. METAS'!$V$20,INT((ROW()-14)/2),0)),"",OFFSET('9. METAS'!$V$20,INT((ROW()-14)/2),0)))</f>
        <v/>
      </c>
      <c r="L192" s="245" t="str">
        <f ca="1">IF(MOD(ROW()-13,2)=0,IF(ISBLANK(OFFSET('12. SEGUIMIENTO 2027'!$P$14,INT((ROW()-13)/2),0)),"",OFFSET('12. SEGUIMIENTO 2027'!$P$14,INT((ROW()-13)/2),0)),IF(ISBLANK(OFFSET('9. METAS'!$W$20,INT((ROW()-14)/2),0)),"",OFFSET('9. METAS'!$W$20,INT((ROW()-14)/2),0)))</f>
        <v/>
      </c>
      <c r="M192" s="246" t="str">
        <f ca="1">IF(MOD(ROW()-13,2)=0,IF(ISBLANK(OFFSET('12. SEGUIMIENTO 2027'!$Q$14,INT((ROW()-13)/2),0)),"",OFFSET('12. SEGUIMIENTO 2027'!$Q$14,INT((ROW()-13)/2),0)),IF(ISBLANK(OFFSET('9. METAS'!$X$20,INT((ROW()-14)/2),0)),"",OFFSET('9. METAS'!$X$20,INT((ROW()-14)/2),0)))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80" t="str">
        <f ca="1">IF(ISBLANK(OFFSET('9. METAS'!$L$20,INT((ROW()-13)/2),0)),"",OFFSET('9. METAS'!$L$20,INT((ROW()-13)/2),0))</f>
        <v/>
      </c>
      <c r="I193" s="1004"/>
      <c r="J193" s="244" t="str">
        <f ca="1">IF(MOD(ROW()-13,2)=0,IF(ISBLANK(OFFSET('12. SEGUIMIENTO 2027'!$N$14,INT((ROW()-13)/2),0)),"",OFFSET('12. SEGUIMIENTO 2027'!$N$14,INT((ROW()-13)/2),0)),IF(ISBLANK(OFFSET('9. METAS'!$U$20,INT((ROW()-14)/2),0)),"",OFFSET('9. METAS'!$U$20,INT((ROW()-14)/2),0)))</f>
        <v/>
      </c>
      <c r="K193" s="245" t="str">
        <f ca="1">IF(MOD(ROW()-13,2)=0,IF(ISBLANK(OFFSET('12. SEGUIMIENTO 2027'!$O$14,INT((ROW()-13)/2),0)),"",OFFSET('12. SEGUIMIENTO 2027'!$O$14,INT((ROW()-13)/2),0)),IF(ISBLANK(OFFSET('9. METAS'!$V$20,INT((ROW()-14)/2),0)),"",OFFSET('9. METAS'!$V$20,INT((ROW()-14)/2),0)))</f>
        <v/>
      </c>
      <c r="L193" s="245" t="str">
        <f ca="1">IF(MOD(ROW()-13,2)=0,IF(ISBLANK(OFFSET('12. SEGUIMIENTO 2027'!$P$14,INT((ROW()-13)/2),0)),"",OFFSET('12. SEGUIMIENTO 2027'!$P$14,INT((ROW()-13)/2),0)),IF(ISBLANK(OFFSET('9. METAS'!$W$20,INT((ROW()-14)/2),0)),"",OFFSET('9. METAS'!$W$20,INT((ROW()-14)/2),0)))</f>
        <v/>
      </c>
      <c r="M193" s="246" t="str">
        <f ca="1">IF(MOD(ROW()-13,2)=0,IF(ISBLANK(OFFSET('12. SEGUIMIENTO 2027'!$Q$14,INT((ROW()-13)/2),0)),"",OFFSET('12. SEGUIMIENTO 2027'!$Q$14,INT((ROW()-13)/2),0)),IF(ISBLANK(OFFSET('9. METAS'!$X$20,INT((ROW()-14)/2),0)),"",OFFSET('9. METAS'!$X$20,INT((ROW()-14)/2),0)))</f>
        <v/>
      </c>
      <c r="N193" s="1006" t="str">
        <f t="shared" ref="N193" ca="1" si="176">IFERROR(J193/J194,"ND")</f>
        <v>ND</v>
      </c>
      <c r="O193" s="1008" t="str">
        <f t="shared" ref="O193" ca="1" si="177">IFERROR(((J193+K193+L193+M193)/H193),"ND")</f>
        <v>ND</v>
      </c>
      <c r="P193" s="1010"/>
    </row>
    <row r="194" spans="3:16">
      <c r="C194" s="1025"/>
      <c r="D194" s="1018"/>
      <c r="E194" s="1018"/>
      <c r="F194" s="1021"/>
      <c r="G194" s="1023"/>
      <c r="H194" s="1080"/>
      <c r="I194" s="1012"/>
      <c r="J194" s="244" t="str">
        <f ca="1">IF(MOD(ROW()-13,2)=0,IF(ISBLANK(OFFSET('12. SEGUIMIENTO 2027'!$N$14,INT((ROW()-13)/2),0)),"",OFFSET('12. SEGUIMIENTO 2027'!$N$14,INT((ROW()-13)/2),0)),IF(ISBLANK(OFFSET('9. METAS'!$U$20,INT((ROW()-14)/2),0)),"",OFFSET('9. METAS'!$U$20,INT((ROW()-14)/2),0)))</f>
        <v/>
      </c>
      <c r="K194" s="245" t="str">
        <f ca="1">IF(MOD(ROW()-13,2)=0,IF(ISBLANK(OFFSET('12. SEGUIMIENTO 2027'!$O$14,INT((ROW()-13)/2),0)),"",OFFSET('12. SEGUIMIENTO 2027'!$O$14,INT((ROW()-13)/2),0)),IF(ISBLANK(OFFSET('9. METAS'!$V$20,INT((ROW()-14)/2),0)),"",OFFSET('9. METAS'!$V$20,INT((ROW()-14)/2),0)))</f>
        <v/>
      </c>
      <c r="L194" s="245" t="str">
        <f ca="1">IF(MOD(ROW()-13,2)=0,IF(ISBLANK(OFFSET('12. SEGUIMIENTO 2027'!$P$14,INT((ROW()-13)/2),0)),"",OFFSET('12. SEGUIMIENTO 2027'!$P$14,INT((ROW()-13)/2),0)),IF(ISBLANK(OFFSET('9. METAS'!$W$20,INT((ROW()-14)/2),0)),"",OFFSET('9. METAS'!$W$20,INT((ROW()-14)/2),0)))</f>
        <v/>
      </c>
      <c r="M194" s="246" t="str">
        <f ca="1">IF(MOD(ROW()-13,2)=0,IF(ISBLANK(OFFSET('12. SEGUIMIENTO 2027'!$Q$14,INT((ROW()-13)/2),0)),"",OFFSET('12. SEGUIMIENTO 2027'!$Q$14,INT((ROW()-13)/2),0)),IF(ISBLANK(OFFSET('9. METAS'!$X$20,INT((ROW()-14)/2),0)),"",OFFSET('9. METAS'!$X$20,INT((ROW()-14)/2),0)))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80" t="str">
        <f ca="1">IF(ISBLANK(OFFSET('9. METAS'!$L$20,INT((ROW()-13)/2),0)),"",OFFSET('9. METAS'!$L$20,INT((ROW()-13)/2),0))</f>
        <v/>
      </c>
      <c r="I195" s="1004"/>
      <c r="J195" s="244" t="str">
        <f ca="1">IF(MOD(ROW()-13,2)=0,IF(ISBLANK(OFFSET('12. SEGUIMIENTO 2027'!$N$14,INT((ROW()-13)/2),0)),"",OFFSET('12. SEGUIMIENTO 2027'!$N$14,INT((ROW()-13)/2),0)),IF(ISBLANK(OFFSET('9. METAS'!$U$20,INT((ROW()-14)/2),0)),"",OFFSET('9. METAS'!$U$20,INT((ROW()-14)/2),0)))</f>
        <v/>
      </c>
      <c r="K195" s="245" t="str">
        <f ca="1">IF(MOD(ROW()-13,2)=0,IF(ISBLANK(OFFSET('12. SEGUIMIENTO 2027'!$O$14,INT((ROW()-13)/2),0)),"",OFFSET('12. SEGUIMIENTO 2027'!$O$14,INT((ROW()-13)/2),0)),IF(ISBLANK(OFFSET('9. METAS'!$V$20,INT((ROW()-14)/2),0)),"",OFFSET('9. METAS'!$V$20,INT((ROW()-14)/2),0)))</f>
        <v/>
      </c>
      <c r="L195" s="245" t="str">
        <f ca="1">IF(MOD(ROW()-13,2)=0,IF(ISBLANK(OFFSET('12. SEGUIMIENTO 2027'!$P$14,INT((ROW()-13)/2),0)),"",OFFSET('12. SEGUIMIENTO 2027'!$P$14,INT((ROW()-13)/2),0)),IF(ISBLANK(OFFSET('9. METAS'!$W$20,INT((ROW()-14)/2),0)),"",OFFSET('9. METAS'!$W$20,INT((ROW()-14)/2),0)))</f>
        <v/>
      </c>
      <c r="M195" s="246" t="str">
        <f ca="1">IF(MOD(ROW()-13,2)=0,IF(ISBLANK(OFFSET('12. SEGUIMIENTO 2027'!$Q$14,INT((ROW()-13)/2),0)),"",OFFSET('12. SEGUIMIENTO 2027'!$Q$14,INT((ROW()-13)/2),0)),IF(ISBLANK(OFFSET('9. METAS'!$X$20,INT((ROW()-14)/2),0)),"",OFFSET('9. METAS'!$X$20,INT((ROW()-14)/2),0)))</f>
        <v/>
      </c>
      <c r="N195" s="1006" t="str">
        <f t="shared" ref="N195" ca="1" si="178">IFERROR(J195/J196,"ND")</f>
        <v>ND</v>
      </c>
      <c r="O195" s="1008" t="str">
        <f t="shared" ref="O195" ca="1" si="179">IFERROR(((J195+K195+L195+M195)/H195),"ND")</f>
        <v>ND</v>
      </c>
      <c r="P195" s="1010"/>
    </row>
    <row r="196" spans="3:16">
      <c r="C196" s="1025"/>
      <c r="D196" s="1018"/>
      <c r="E196" s="1018"/>
      <c r="F196" s="1021"/>
      <c r="G196" s="1023"/>
      <c r="H196" s="1080"/>
      <c r="I196" s="1012"/>
      <c r="J196" s="244" t="str">
        <f ca="1">IF(MOD(ROW()-13,2)=0,IF(ISBLANK(OFFSET('12. SEGUIMIENTO 2027'!$N$14,INT((ROW()-13)/2),0)),"",OFFSET('12. SEGUIMIENTO 2027'!$N$14,INT((ROW()-13)/2),0)),IF(ISBLANK(OFFSET('9. METAS'!$U$20,INT((ROW()-14)/2),0)),"",OFFSET('9. METAS'!$U$20,INT((ROW()-14)/2),0)))</f>
        <v/>
      </c>
      <c r="K196" s="245" t="str">
        <f ca="1">IF(MOD(ROW()-13,2)=0,IF(ISBLANK(OFFSET('12. SEGUIMIENTO 2027'!$O$14,INT((ROW()-13)/2),0)),"",OFFSET('12. SEGUIMIENTO 2027'!$O$14,INT((ROW()-13)/2),0)),IF(ISBLANK(OFFSET('9. METAS'!$V$20,INT((ROW()-14)/2),0)),"",OFFSET('9. METAS'!$V$20,INT((ROW()-14)/2),0)))</f>
        <v/>
      </c>
      <c r="L196" s="245" t="str">
        <f ca="1">IF(MOD(ROW()-13,2)=0,IF(ISBLANK(OFFSET('12. SEGUIMIENTO 2027'!$P$14,INT((ROW()-13)/2),0)),"",OFFSET('12. SEGUIMIENTO 2027'!$P$14,INT((ROW()-13)/2),0)),IF(ISBLANK(OFFSET('9. METAS'!$W$20,INT((ROW()-14)/2),0)),"",OFFSET('9. METAS'!$W$20,INT((ROW()-14)/2),0)))</f>
        <v/>
      </c>
      <c r="M196" s="246" t="str">
        <f ca="1">IF(MOD(ROW()-13,2)=0,IF(ISBLANK(OFFSET('12. SEGUIMIENTO 2027'!$Q$14,INT((ROW()-13)/2),0)),"",OFFSET('12. SEGUIMIENTO 2027'!$Q$14,INT((ROW()-13)/2),0)),IF(ISBLANK(OFFSET('9. METAS'!$X$20,INT((ROW()-14)/2),0)),"",OFFSET('9. METAS'!$X$20,INT((ROW()-14)/2),0)))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80">
        <f ca="1">IF(ISBLANK(OFFSET('9. METAS'!$L$20,INT((ROW()-13)/2),0)),"",OFFSET('9. METAS'!$L$20,INT((ROW()-13)/2),0))</f>
        <v>100</v>
      </c>
      <c r="I197" s="1004"/>
      <c r="J197" s="244" t="str">
        <f ca="1">IF(MOD(ROW()-13,2)=0,IF(ISBLANK(OFFSET('12. SEGUIMIENTO 2027'!$N$14,INT((ROW()-13)/2),0)),"",OFFSET('12. SEGUIMIENTO 2027'!$N$14,INT((ROW()-13)/2),0)),IF(ISBLANK(OFFSET('9. METAS'!$U$20,INT((ROW()-14)/2),0)),"",OFFSET('9. METAS'!$U$20,INT((ROW()-14)/2),0)))</f>
        <v/>
      </c>
      <c r="K197" s="245" t="str">
        <f ca="1">IF(MOD(ROW()-13,2)=0,IF(ISBLANK(OFFSET('12. SEGUIMIENTO 2027'!$O$14,INT((ROW()-13)/2),0)),"",OFFSET('12. SEGUIMIENTO 2027'!$O$14,INT((ROW()-13)/2),0)),IF(ISBLANK(OFFSET('9. METAS'!$V$20,INT((ROW()-14)/2),0)),"",OFFSET('9. METAS'!$V$20,INT((ROW()-14)/2),0)))</f>
        <v/>
      </c>
      <c r="L197" s="245" t="str">
        <f ca="1">IF(MOD(ROW()-13,2)=0,IF(ISBLANK(OFFSET('12. SEGUIMIENTO 2027'!$P$14,INT((ROW()-13)/2),0)),"",OFFSET('12. SEGUIMIENTO 2027'!$P$14,INT((ROW()-13)/2),0)),IF(ISBLANK(OFFSET('9. METAS'!$W$20,INT((ROW()-14)/2),0)),"",OFFSET('9. METAS'!$W$20,INT((ROW()-14)/2),0)))</f>
        <v/>
      </c>
      <c r="M197" s="246" t="str">
        <f ca="1">IF(MOD(ROW()-13,2)=0,IF(ISBLANK(OFFSET('12. SEGUIMIENTO 2027'!$Q$14,INT((ROW()-13)/2),0)),"",OFFSET('12. SEGUIMIENTO 2027'!$Q$14,INT((ROW()-13)/2),0)),IF(ISBLANK(OFFSET('9. METAS'!$X$20,INT((ROW()-14)/2),0)),"",OFFSET('9. METAS'!$X$20,INT((ROW()-14)/2),0)))</f>
        <v/>
      </c>
      <c r="N197" s="1006" t="str">
        <f t="shared" ref="N197" ca="1" si="180">IFERROR(J197/J198,"ND")</f>
        <v>ND</v>
      </c>
      <c r="O197" s="1008" t="str">
        <f t="shared" ref="O197" ca="1" si="181">IFERROR(((J197+K197+L197+M197)/H197),"ND")</f>
        <v>ND</v>
      </c>
      <c r="P197" s="1010"/>
    </row>
    <row r="198" spans="3:16">
      <c r="C198" s="1025"/>
      <c r="D198" s="1018"/>
      <c r="E198" s="1018"/>
      <c r="F198" s="1021"/>
      <c r="G198" s="1023"/>
      <c r="H198" s="1080"/>
      <c r="I198" s="1012"/>
      <c r="J198" s="244">
        <f ca="1">IF(MOD(ROW()-13,2)=0,IF(ISBLANK(OFFSET('12. SEGUIMIENTO 2027'!$N$14,INT((ROW()-13)/2),0)),"",OFFSET('12. SEGUIMIENTO 2027'!$N$14,INT((ROW()-13)/2),0)),IF(ISBLANK(OFFSET('9. METAS'!$U$20,INT((ROW()-14)/2),0)),"",OFFSET('9. METAS'!$U$20,INT((ROW()-14)/2),0)))</f>
        <v>25</v>
      </c>
      <c r="K198" s="245">
        <f ca="1">IF(MOD(ROW()-13,2)=0,IF(ISBLANK(OFFSET('12. SEGUIMIENTO 2027'!$O$14,INT((ROW()-13)/2),0)),"",OFFSET('12. SEGUIMIENTO 2027'!$O$14,INT((ROW()-13)/2),0)),IF(ISBLANK(OFFSET('9. METAS'!$V$20,INT((ROW()-14)/2),0)),"",OFFSET('9. METAS'!$V$20,INT((ROW()-14)/2),0)))</f>
        <v>25</v>
      </c>
      <c r="L198" s="245">
        <f ca="1">IF(MOD(ROW()-13,2)=0,IF(ISBLANK(OFFSET('12. SEGUIMIENTO 2027'!$P$14,INT((ROW()-13)/2),0)),"",OFFSET('12. SEGUIMIENTO 2027'!$P$14,INT((ROW()-13)/2),0)),IF(ISBLANK(OFFSET('9. METAS'!$W$20,INT((ROW()-14)/2),0)),"",OFFSET('9. METAS'!$W$20,INT((ROW()-14)/2),0)))</f>
        <v>25</v>
      </c>
      <c r="M198" s="246">
        <f ca="1">IF(MOD(ROW()-13,2)=0,IF(ISBLANK(OFFSET('12. SEGUIMIENTO 2027'!$Q$14,INT((ROW()-13)/2),0)),"",OFFSET('12. SEGUIMIENTO 2027'!$Q$14,INT((ROW()-13)/2),0)),IF(ISBLANK(OFFSET('9. METAS'!$X$20,INT((ROW()-14)/2),0)),"",OFFSET('9. METAS'!$X$20,INT((ROW()-14)/2),0)))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80">
        <f ca="1">IF(ISBLANK(OFFSET('9. METAS'!$L$20,INT((ROW()-13)/2),0)),"",OFFSET('9. METAS'!$L$20,INT((ROW()-13)/2),0))</f>
        <v>10600</v>
      </c>
      <c r="I199" s="1004"/>
      <c r="J199" s="244" t="str">
        <f ca="1">IF(MOD(ROW()-13,2)=0,IF(ISBLANK(OFFSET('12. SEGUIMIENTO 2027'!$N$14,INT((ROW()-13)/2),0)),"",OFFSET('12. SEGUIMIENTO 2027'!$N$14,INT((ROW()-13)/2),0)),IF(ISBLANK(OFFSET('9. METAS'!$U$20,INT((ROW()-14)/2),0)),"",OFFSET('9. METAS'!$U$20,INT((ROW()-14)/2),0)))</f>
        <v/>
      </c>
      <c r="K199" s="245" t="str">
        <f ca="1">IF(MOD(ROW()-13,2)=0,IF(ISBLANK(OFFSET('12. SEGUIMIENTO 2027'!$O$14,INT((ROW()-13)/2),0)),"",OFFSET('12. SEGUIMIENTO 2027'!$O$14,INT((ROW()-13)/2),0)),IF(ISBLANK(OFFSET('9. METAS'!$V$20,INT((ROW()-14)/2),0)),"",OFFSET('9. METAS'!$V$20,INT((ROW()-14)/2),0)))</f>
        <v/>
      </c>
      <c r="L199" s="245" t="str">
        <f ca="1">IF(MOD(ROW()-13,2)=0,IF(ISBLANK(OFFSET('12. SEGUIMIENTO 2027'!$P$14,INT((ROW()-13)/2),0)),"",OFFSET('12. SEGUIMIENTO 2027'!$P$14,INT((ROW()-13)/2),0)),IF(ISBLANK(OFFSET('9. METAS'!$W$20,INT((ROW()-14)/2),0)),"",OFFSET('9. METAS'!$W$20,INT((ROW()-14)/2),0)))</f>
        <v/>
      </c>
      <c r="M199" s="246" t="str">
        <f ca="1">IF(MOD(ROW()-13,2)=0,IF(ISBLANK(OFFSET('12. SEGUIMIENTO 2027'!$Q$14,INT((ROW()-13)/2),0)),"",OFFSET('12. SEGUIMIENTO 2027'!$Q$14,INT((ROW()-13)/2),0)),IF(ISBLANK(OFFSET('9. METAS'!$X$20,INT((ROW()-14)/2),0)),"",OFFSET('9. METAS'!$X$20,INT((ROW()-14)/2),0)))</f>
        <v/>
      </c>
      <c r="N199" s="1006" t="str">
        <f t="shared" ref="N199" ca="1" si="182">IFERROR(J199/J200,"ND")</f>
        <v>ND</v>
      </c>
      <c r="O199" s="1008" t="str">
        <f t="shared" ref="O199" ca="1" si="183">IFERROR(((J199+K199+L199+M199)/H199),"ND")</f>
        <v>ND</v>
      </c>
      <c r="P199" s="1010"/>
    </row>
    <row r="200" spans="3:16">
      <c r="C200" s="1025"/>
      <c r="D200" s="1018"/>
      <c r="E200" s="1018"/>
      <c r="F200" s="1021"/>
      <c r="G200" s="1023"/>
      <c r="H200" s="1080"/>
      <c r="I200" s="1012"/>
      <c r="J200" s="244">
        <f ca="1">IF(MOD(ROW()-13,2)=0,IF(ISBLANK(OFFSET('12. SEGUIMIENTO 2027'!$N$14,INT((ROW()-13)/2),0)),"",OFFSET('12. SEGUIMIENTO 2027'!$N$14,INT((ROW()-13)/2),0)),IF(ISBLANK(OFFSET('9. METAS'!$U$20,INT((ROW()-14)/2),0)),"",OFFSET('9. METAS'!$U$20,INT((ROW()-14)/2),0)))</f>
        <v>2515</v>
      </c>
      <c r="K200" s="245">
        <f ca="1">IF(MOD(ROW()-13,2)=0,IF(ISBLANK(OFFSET('12. SEGUIMIENTO 2027'!$O$14,INT((ROW()-13)/2),0)),"",OFFSET('12. SEGUIMIENTO 2027'!$O$14,INT((ROW()-13)/2),0)),IF(ISBLANK(OFFSET('9. METAS'!$V$20,INT((ROW()-14)/2),0)),"",OFFSET('9. METAS'!$V$20,INT((ROW()-14)/2),0)))</f>
        <v>2785</v>
      </c>
      <c r="L200" s="245">
        <f ca="1">IF(MOD(ROW()-13,2)=0,IF(ISBLANK(OFFSET('12. SEGUIMIENTO 2027'!$P$14,INT((ROW()-13)/2),0)),"",OFFSET('12. SEGUIMIENTO 2027'!$P$14,INT((ROW()-13)/2),0)),IF(ISBLANK(OFFSET('9. METAS'!$W$20,INT((ROW()-14)/2),0)),"",OFFSET('9. METAS'!$W$20,INT((ROW()-14)/2),0)))</f>
        <v>2790</v>
      </c>
      <c r="M200" s="246">
        <f ca="1">IF(MOD(ROW()-13,2)=0,IF(ISBLANK(OFFSET('12. SEGUIMIENTO 2027'!$Q$14,INT((ROW()-13)/2),0)),"",OFFSET('12. SEGUIMIENTO 2027'!$Q$14,INT((ROW()-13)/2),0)),IF(ISBLANK(OFFSET('9. METAS'!$X$20,INT((ROW()-14)/2),0)),"",OFFSET('9. METAS'!$X$20,INT((ROW()-14)/2),0)))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80" t="str">
        <f ca="1">IF(ISBLANK(OFFSET('9. METAS'!$L$20,INT((ROW()-13)/2),0)),"",OFFSET('9. METAS'!$L$20,INT((ROW()-13)/2),0))</f>
        <v/>
      </c>
      <c r="I201" s="1004"/>
      <c r="J201" s="244" t="str">
        <f ca="1">IF(MOD(ROW()-13,2)=0,IF(ISBLANK(OFFSET('12. SEGUIMIENTO 2027'!$N$14,INT((ROW()-13)/2),0)),"",OFFSET('12. SEGUIMIENTO 2027'!$N$14,INT((ROW()-13)/2),0)),IF(ISBLANK(OFFSET('9. METAS'!$U$20,INT((ROW()-14)/2),0)),"",OFFSET('9. METAS'!$U$20,INT((ROW()-14)/2),0)))</f>
        <v/>
      </c>
      <c r="K201" s="245" t="str">
        <f ca="1">IF(MOD(ROW()-13,2)=0,IF(ISBLANK(OFFSET('12. SEGUIMIENTO 2027'!$O$14,INT((ROW()-13)/2),0)),"",OFFSET('12. SEGUIMIENTO 2027'!$O$14,INT((ROW()-13)/2),0)),IF(ISBLANK(OFFSET('9. METAS'!$V$20,INT((ROW()-14)/2),0)),"",OFFSET('9. METAS'!$V$20,INT((ROW()-14)/2),0)))</f>
        <v/>
      </c>
      <c r="L201" s="245" t="str">
        <f ca="1">IF(MOD(ROW()-13,2)=0,IF(ISBLANK(OFFSET('12. SEGUIMIENTO 2027'!$P$14,INT((ROW()-13)/2),0)),"",OFFSET('12. SEGUIMIENTO 2027'!$P$14,INT((ROW()-13)/2),0)),IF(ISBLANK(OFFSET('9. METAS'!$W$20,INT((ROW()-14)/2),0)),"",OFFSET('9. METAS'!$W$20,INT((ROW()-14)/2),0)))</f>
        <v/>
      </c>
      <c r="M201" s="246" t="str">
        <f ca="1">IF(MOD(ROW()-13,2)=0,IF(ISBLANK(OFFSET('12. SEGUIMIENTO 2027'!$Q$14,INT((ROW()-13)/2),0)),"",OFFSET('12. SEGUIMIENTO 2027'!$Q$14,INT((ROW()-13)/2),0)),IF(ISBLANK(OFFSET('9. METAS'!$X$20,INT((ROW()-14)/2),0)),"",OFFSET('9. METAS'!$X$20,INT((ROW()-14)/2),0)))</f>
        <v/>
      </c>
      <c r="N201" s="1006" t="str">
        <f t="shared" ref="N201" ca="1" si="184">IFERROR(J201/J202,"ND")</f>
        <v>ND</v>
      </c>
      <c r="O201" s="1008" t="str">
        <f t="shared" ref="O201" ca="1" si="185">IFERROR(((J201+K201+L201+M201)/H201),"ND")</f>
        <v>ND</v>
      </c>
      <c r="P201" s="1010"/>
    </row>
    <row r="202" spans="3:16">
      <c r="C202" s="1025"/>
      <c r="D202" s="1018"/>
      <c r="E202" s="1018"/>
      <c r="F202" s="1021"/>
      <c r="G202" s="1023"/>
      <c r="H202" s="1080"/>
      <c r="I202" s="1012"/>
      <c r="J202" s="244" t="str">
        <f ca="1">IF(MOD(ROW()-13,2)=0,IF(ISBLANK(OFFSET('12. SEGUIMIENTO 2027'!$N$14,INT((ROW()-13)/2),0)),"",OFFSET('12. SEGUIMIENTO 2027'!$N$14,INT((ROW()-13)/2),0)),IF(ISBLANK(OFFSET('9. METAS'!$U$20,INT((ROW()-14)/2),0)),"",OFFSET('9. METAS'!$U$20,INT((ROW()-14)/2),0)))</f>
        <v/>
      </c>
      <c r="K202" s="245" t="str">
        <f ca="1">IF(MOD(ROW()-13,2)=0,IF(ISBLANK(OFFSET('12. SEGUIMIENTO 2027'!$O$14,INT((ROW()-13)/2),0)),"",OFFSET('12. SEGUIMIENTO 2027'!$O$14,INT((ROW()-13)/2),0)),IF(ISBLANK(OFFSET('9. METAS'!$V$20,INT((ROW()-14)/2),0)),"",OFFSET('9. METAS'!$V$20,INT((ROW()-14)/2),0)))</f>
        <v/>
      </c>
      <c r="L202" s="245" t="str">
        <f ca="1">IF(MOD(ROW()-13,2)=0,IF(ISBLANK(OFFSET('12. SEGUIMIENTO 2027'!$P$14,INT((ROW()-13)/2),0)),"",OFFSET('12. SEGUIMIENTO 2027'!$P$14,INT((ROW()-13)/2),0)),IF(ISBLANK(OFFSET('9. METAS'!$W$20,INT((ROW()-14)/2),0)),"",OFFSET('9. METAS'!$W$20,INT((ROW()-14)/2),0)))</f>
        <v/>
      </c>
      <c r="M202" s="246" t="str">
        <f ca="1">IF(MOD(ROW()-13,2)=0,IF(ISBLANK(OFFSET('12. SEGUIMIENTO 2027'!$Q$14,INT((ROW()-13)/2),0)),"",OFFSET('12. SEGUIMIENTO 2027'!$Q$14,INT((ROW()-13)/2),0)),IF(ISBLANK(OFFSET('9. METAS'!$X$20,INT((ROW()-14)/2),0)),"",OFFSET('9. METAS'!$X$20,INT((ROW()-14)/2),0)))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80" t="str">
        <f ca="1">IF(ISBLANK(OFFSET('9. METAS'!$L$20,INT((ROW()-13)/2),0)),"",OFFSET('9. METAS'!$L$20,INT((ROW()-13)/2),0))</f>
        <v/>
      </c>
      <c r="I203" s="1004"/>
      <c r="J203" s="244" t="str">
        <f ca="1">IF(MOD(ROW()-13,2)=0,IF(ISBLANK(OFFSET('12. SEGUIMIENTO 2027'!$N$14,INT((ROW()-13)/2),0)),"",OFFSET('12. SEGUIMIENTO 2027'!$N$14,INT((ROW()-13)/2),0)),IF(ISBLANK(OFFSET('9. METAS'!$U$20,INT((ROW()-14)/2),0)),"",OFFSET('9. METAS'!$U$20,INT((ROW()-14)/2),0)))</f>
        <v/>
      </c>
      <c r="K203" s="245" t="str">
        <f ca="1">IF(MOD(ROW()-13,2)=0,IF(ISBLANK(OFFSET('12. SEGUIMIENTO 2027'!$O$14,INT((ROW()-13)/2),0)),"",OFFSET('12. SEGUIMIENTO 2027'!$O$14,INT((ROW()-13)/2),0)),IF(ISBLANK(OFFSET('9. METAS'!$V$20,INT((ROW()-14)/2),0)),"",OFFSET('9. METAS'!$V$20,INT((ROW()-14)/2),0)))</f>
        <v/>
      </c>
      <c r="L203" s="245" t="str">
        <f ca="1">IF(MOD(ROW()-13,2)=0,IF(ISBLANK(OFFSET('12. SEGUIMIENTO 2027'!$P$14,INT((ROW()-13)/2),0)),"",OFFSET('12. SEGUIMIENTO 2027'!$P$14,INT((ROW()-13)/2),0)),IF(ISBLANK(OFFSET('9. METAS'!$W$20,INT((ROW()-14)/2),0)),"",OFFSET('9. METAS'!$W$20,INT((ROW()-14)/2),0)))</f>
        <v/>
      </c>
      <c r="M203" s="246" t="str">
        <f ca="1">IF(MOD(ROW()-13,2)=0,IF(ISBLANK(OFFSET('12. SEGUIMIENTO 2027'!$Q$14,INT((ROW()-13)/2),0)),"",OFFSET('12. SEGUIMIENTO 2027'!$Q$14,INT((ROW()-13)/2),0)),IF(ISBLANK(OFFSET('9. METAS'!$X$20,INT((ROW()-14)/2),0)),"",OFFSET('9. METAS'!$X$20,INT((ROW()-14)/2),0)))</f>
        <v/>
      </c>
      <c r="N203" s="1006" t="str">
        <f t="shared" ref="N203" ca="1" si="186">IFERROR(J203/J204,"ND")</f>
        <v>ND</v>
      </c>
      <c r="O203" s="1008" t="str">
        <f t="shared" ref="O203" ca="1" si="187">IFERROR(((J203+K203+L203+M203)/H203),"ND")</f>
        <v>ND</v>
      </c>
      <c r="P203" s="1010"/>
    </row>
    <row r="204" spans="3:16">
      <c r="C204" s="1025"/>
      <c r="D204" s="1018"/>
      <c r="E204" s="1018"/>
      <c r="F204" s="1021"/>
      <c r="G204" s="1023"/>
      <c r="H204" s="1080"/>
      <c r="I204" s="1012"/>
      <c r="J204" s="244" t="str">
        <f ca="1">IF(MOD(ROW()-13,2)=0,IF(ISBLANK(OFFSET('12. SEGUIMIENTO 2027'!$N$14,INT((ROW()-13)/2),0)),"",OFFSET('12. SEGUIMIENTO 2027'!$N$14,INT((ROW()-13)/2),0)),IF(ISBLANK(OFFSET('9. METAS'!$U$20,INT((ROW()-14)/2),0)),"",OFFSET('9. METAS'!$U$20,INT((ROW()-14)/2),0)))</f>
        <v/>
      </c>
      <c r="K204" s="245" t="str">
        <f ca="1">IF(MOD(ROW()-13,2)=0,IF(ISBLANK(OFFSET('12. SEGUIMIENTO 2027'!$O$14,INT((ROW()-13)/2),0)),"",OFFSET('12. SEGUIMIENTO 2027'!$O$14,INT((ROW()-13)/2),0)),IF(ISBLANK(OFFSET('9. METAS'!$V$20,INT((ROW()-14)/2),0)),"",OFFSET('9. METAS'!$V$20,INT((ROW()-14)/2),0)))</f>
        <v/>
      </c>
      <c r="L204" s="245" t="str">
        <f ca="1">IF(MOD(ROW()-13,2)=0,IF(ISBLANK(OFFSET('12. SEGUIMIENTO 2027'!$P$14,INT((ROW()-13)/2),0)),"",OFFSET('12. SEGUIMIENTO 2027'!$P$14,INT((ROW()-13)/2),0)),IF(ISBLANK(OFFSET('9. METAS'!$W$20,INT((ROW()-14)/2),0)),"",OFFSET('9. METAS'!$W$20,INT((ROW()-14)/2),0)))</f>
        <v/>
      </c>
      <c r="M204" s="246" t="str">
        <f ca="1">IF(MOD(ROW()-13,2)=0,IF(ISBLANK(OFFSET('12. SEGUIMIENTO 2027'!$Q$14,INT((ROW()-13)/2),0)),"",OFFSET('12. SEGUIMIENTO 2027'!$Q$14,INT((ROW()-13)/2),0)),IF(ISBLANK(OFFSET('9. METAS'!$X$20,INT((ROW()-14)/2),0)),"",OFFSET('9. METAS'!$X$20,INT((ROW()-14)/2),0)))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80" t="str">
        <f ca="1">IF(ISBLANK(OFFSET('9. METAS'!$L$20,INT((ROW()-13)/2),0)),"",OFFSET('9. METAS'!$L$20,INT((ROW()-13)/2),0))</f>
        <v/>
      </c>
      <c r="I205" s="1004"/>
      <c r="J205" s="244" t="str">
        <f ca="1">IF(MOD(ROW()-13,2)=0,IF(ISBLANK(OFFSET('12. SEGUIMIENTO 2027'!$N$14,INT((ROW()-13)/2),0)),"",OFFSET('12. SEGUIMIENTO 2027'!$N$14,INT((ROW()-13)/2),0)),IF(ISBLANK(OFFSET('9. METAS'!$U$20,INT((ROW()-14)/2),0)),"",OFFSET('9. METAS'!$U$20,INT((ROW()-14)/2),0)))</f>
        <v/>
      </c>
      <c r="K205" s="245" t="str">
        <f ca="1">IF(MOD(ROW()-13,2)=0,IF(ISBLANK(OFFSET('12. SEGUIMIENTO 2027'!$O$14,INT((ROW()-13)/2),0)),"",OFFSET('12. SEGUIMIENTO 2027'!$O$14,INT((ROW()-13)/2),0)),IF(ISBLANK(OFFSET('9. METAS'!$V$20,INT((ROW()-14)/2),0)),"",OFFSET('9. METAS'!$V$20,INT((ROW()-14)/2),0)))</f>
        <v/>
      </c>
      <c r="L205" s="245" t="str">
        <f ca="1">IF(MOD(ROW()-13,2)=0,IF(ISBLANK(OFFSET('12. SEGUIMIENTO 2027'!$P$14,INT((ROW()-13)/2),0)),"",OFFSET('12. SEGUIMIENTO 2027'!$P$14,INT((ROW()-13)/2),0)),IF(ISBLANK(OFFSET('9. METAS'!$W$20,INT((ROW()-14)/2),0)),"",OFFSET('9. METAS'!$W$20,INT((ROW()-14)/2),0)))</f>
        <v/>
      </c>
      <c r="M205" s="246" t="str">
        <f ca="1">IF(MOD(ROW()-13,2)=0,IF(ISBLANK(OFFSET('12. SEGUIMIENTO 2027'!$Q$14,INT((ROW()-13)/2),0)),"",OFFSET('12. SEGUIMIENTO 2027'!$Q$14,INT((ROW()-13)/2),0)),IF(ISBLANK(OFFSET('9. METAS'!$X$20,INT((ROW()-14)/2),0)),"",OFFSET('9. METAS'!$X$20,INT((ROW()-14)/2),0)))</f>
        <v/>
      </c>
      <c r="N205" s="1006" t="str">
        <f t="shared" ref="N205" ca="1" si="188">IFERROR(J205/J206,"ND")</f>
        <v>ND</v>
      </c>
      <c r="O205" s="1008" t="str">
        <f t="shared" ref="O205" ca="1" si="189">IFERROR(((J205+K205+L205+M205)/H205),"ND")</f>
        <v>ND</v>
      </c>
      <c r="P205" s="1010"/>
    </row>
    <row r="206" spans="3:16">
      <c r="C206" s="1025"/>
      <c r="D206" s="1018"/>
      <c r="E206" s="1018"/>
      <c r="F206" s="1021"/>
      <c r="G206" s="1023"/>
      <c r="H206" s="1080"/>
      <c r="I206" s="1012"/>
      <c r="J206" s="244" t="str">
        <f ca="1">IF(MOD(ROW()-13,2)=0,IF(ISBLANK(OFFSET('12. SEGUIMIENTO 2027'!$N$14,INT((ROW()-13)/2),0)),"",OFFSET('12. SEGUIMIENTO 2027'!$N$14,INT((ROW()-13)/2),0)),IF(ISBLANK(OFFSET('9. METAS'!$U$20,INT((ROW()-14)/2),0)),"",OFFSET('9. METAS'!$U$20,INT((ROW()-14)/2),0)))</f>
        <v/>
      </c>
      <c r="K206" s="245" t="str">
        <f ca="1">IF(MOD(ROW()-13,2)=0,IF(ISBLANK(OFFSET('12. SEGUIMIENTO 2027'!$O$14,INT((ROW()-13)/2),0)),"",OFFSET('12. SEGUIMIENTO 2027'!$O$14,INT((ROW()-13)/2),0)),IF(ISBLANK(OFFSET('9. METAS'!$V$20,INT((ROW()-14)/2),0)),"",OFFSET('9. METAS'!$V$20,INT((ROW()-14)/2),0)))</f>
        <v/>
      </c>
      <c r="L206" s="245" t="str">
        <f ca="1">IF(MOD(ROW()-13,2)=0,IF(ISBLANK(OFFSET('12. SEGUIMIENTO 2027'!$P$14,INT((ROW()-13)/2),0)),"",OFFSET('12. SEGUIMIENTO 2027'!$P$14,INT((ROW()-13)/2),0)),IF(ISBLANK(OFFSET('9. METAS'!$W$20,INT((ROW()-14)/2),0)),"",OFFSET('9. METAS'!$W$20,INT((ROW()-14)/2),0)))</f>
        <v/>
      </c>
      <c r="M206" s="246" t="str">
        <f ca="1">IF(MOD(ROW()-13,2)=0,IF(ISBLANK(OFFSET('12. SEGUIMIENTO 2027'!$Q$14,INT((ROW()-13)/2),0)),"",OFFSET('12. SEGUIMIENTO 2027'!$Q$14,INT((ROW()-13)/2),0)),IF(ISBLANK(OFFSET('9. METAS'!$X$20,INT((ROW()-14)/2),0)),"",OFFSET('9. METAS'!$X$20,INT((ROW()-14)/2),0)))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80" t="str">
        <f ca="1">IF(ISBLANK(OFFSET('9. METAS'!$L$20,INT((ROW()-13)/2),0)),"",OFFSET('9. METAS'!$L$20,INT((ROW()-13)/2),0))</f>
        <v/>
      </c>
      <c r="I207" s="1004"/>
      <c r="J207" s="244" t="str">
        <f ca="1">IF(MOD(ROW()-13,2)=0,IF(ISBLANK(OFFSET('12. SEGUIMIENTO 2027'!$N$14,INT((ROW()-13)/2),0)),"",OFFSET('12. SEGUIMIENTO 2027'!$N$14,INT((ROW()-13)/2),0)),IF(ISBLANK(OFFSET('9. METAS'!$U$20,INT((ROW()-14)/2),0)),"",OFFSET('9. METAS'!$U$20,INT((ROW()-14)/2),0)))</f>
        <v/>
      </c>
      <c r="K207" s="245" t="str">
        <f ca="1">IF(MOD(ROW()-13,2)=0,IF(ISBLANK(OFFSET('12. SEGUIMIENTO 2027'!$O$14,INT((ROW()-13)/2),0)),"",OFFSET('12. SEGUIMIENTO 2027'!$O$14,INT((ROW()-13)/2),0)),IF(ISBLANK(OFFSET('9. METAS'!$V$20,INT((ROW()-14)/2),0)),"",OFFSET('9. METAS'!$V$20,INT((ROW()-14)/2),0)))</f>
        <v/>
      </c>
      <c r="L207" s="245" t="str">
        <f ca="1">IF(MOD(ROW()-13,2)=0,IF(ISBLANK(OFFSET('12. SEGUIMIENTO 2027'!$P$14,INT((ROW()-13)/2),0)),"",OFFSET('12. SEGUIMIENTO 2027'!$P$14,INT((ROW()-13)/2),0)),IF(ISBLANK(OFFSET('9. METAS'!$W$20,INT((ROW()-14)/2),0)),"",OFFSET('9. METAS'!$W$20,INT((ROW()-14)/2),0)))</f>
        <v/>
      </c>
      <c r="M207" s="246" t="str">
        <f ca="1">IF(MOD(ROW()-13,2)=0,IF(ISBLANK(OFFSET('12. SEGUIMIENTO 2027'!$Q$14,INT((ROW()-13)/2),0)),"",OFFSET('12. SEGUIMIENTO 2027'!$Q$14,INT((ROW()-13)/2),0)),IF(ISBLANK(OFFSET('9. METAS'!$X$20,INT((ROW()-14)/2),0)),"",OFFSET('9. METAS'!$X$20,INT((ROW()-14)/2),0)))</f>
        <v/>
      </c>
      <c r="N207" s="1006" t="str">
        <f t="shared" ref="N207" ca="1" si="190">IFERROR(J207/J208,"ND")</f>
        <v>ND</v>
      </c>
      <c r="O207" s="1008" t="str">
        <f t="shared" ref="O207" ca="1" si="191">IFERROR(((J207+K207+L207+M207)/H207),"ND")</f>
        <v>ND</v>
      </c>
      <c r="P207" s="1010"/>
    </row>
    <row r="208" spans="3:16">
      <c r="C208" s="1025"/>
      <c r="D208" s="1018"/>
      <c r="E208" s="1018"/>
      <c r="F208" s="1021"/>
      <c r="G208" s="1023"/>
      <c r="H208" s="1080"/>
      <c r="I208" s="1012"/>
      <c r="J208" s="244" t="str">
        <f ca="1">IF(MOD(ROW()-13,2)=0,IF(ISBLANK(OFFSET('12. SEGUIMIENTO 2027'!$N$14,INT((ROW()-13)/2),0)),"",OFFSET('12. SEGUIMIENTO 2027'!$N$14,INT((ROW()-13)/2),0)),IF(ISBLANK(OFFSET('9. METAS'!$U$20,INT((ROW()-14)/2),0)),"",OFFSET('9. METAS'!$U$20,INT((ROW()-14)/2),0)))</f>
        <v/>
      </c>
      <c r="K208" s="245" t="str">
        <f ca="1">IF(MOD(ROW()-13,2)=0,IF(ISBLANK(OFFSET('12. SEGUIMIENTO 2027'!$O$14,INT((ROW()-13)/2),0)),"",OFFSET('12. SEGUIMIENTO 2027'!$O$14,INT((ROW()-13)/2),0)),IF(ISBLANK(OFFSET('9. METAS'!$V$20,INT((ROW()-14)/2),0)),"",OFFSET('9. METAS'!$V$20,INT((ROW()-14)/2),0)))</f>
        <v/>
      </c>
      <c r="L208" s="245" t="str">
        <f ca="1">IF(MOD(ROW()-13,2)=0,IF(ISBLANK(OFFSET('12. SEGUIMIENTO 2027'!$P$14,INT((ROW()-13)/2),0)),"",OFFSET('12. SEGUIMIENTO 2027'!$P$14,INT((ROW()-13)/2),0)),IF(ISBLANK(OFFSET('9. METAS'!$W$20,INT((ROW()-14)/2),0)),"",OFFSET('9. METAS'!$W$20,INT((ROW()-14)/2),0)))</f>
        <v/>
      </c>
      <c r="M208" s="246" t="str">
        <f ca="1">IF(MOD(ROW()-13,2)=0,IF(ISBLANK(OFFSET('12. SEGUIMIENTO 2027'!$Q$14,INT((ROW()-13)/2),0)),"",OFFSET('12. SEGUIMIENTO 2027'!$Q$14,INT((ROW()-13)/2),0)),IF(ISBLANK(OFFSET('9. METAS'!$X$20,INT((ROW()-14)/2),0)),"",OFFSET('9. METAS'!$X$20,INT((ROW()-14)/2),0)))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80">
        <f ca="1">IF(ISBLANK(OFFSET('9. METAS'!$L$20,INT((ROW()-13)/2),0)),"",OFFSET('9. METAS'!$L$20,INT((ROW()-13)/2),0))</f>
        <v>100</v>
      </c>
      <c r="I209" s="1004"/>
      <c r="J209" s="244" t="str">
        <f ca="1">IF(MOD(ROW()-13,2)=0,IF(ISBLANK(OFFSET('12. SEGUIMIENTO 2027'!$N$14,INT((ROW()-13)/2),0)),"",OFFSET('12. SEGUIMIENTO 2027'!$N$14,INT((ROW()-13)/2),0)),IF(ISBLANK(OFFSET('9. METAS'!$U$20,INT((ROW()-14)/2),0)),"",OFFSET('9. METAS'!$U$20,INT((ROW()-14)/2),0)))</f>
        <v/>
      </c>
      <c r="K209" s="245" t="str">
        <f ca="1">IF(MOD(ROW()-13,2)=0,IF(ISBLANK(OFFSET('12. SEGUIMIENTO 2027'!$O$14,INT((ROW()-13)/2),0)),"",OFFSET('12. SEGUIMIENTO 2027'!$O$14,INT((ROW()-13)/2),0)),IF(ISBLANK(OFFSET('9. METAS'!$V$20,INT((ROW()-14)/2),0)),"",OFFSET('9. METAS'!$V$20,INT((ROW()-14)/2),0)))</f>
        <v/>
      </c>
      <c r="L209" s="245" t="str">
        <f ca="1">IF(MOD(ROW()-13,2)=0,IF(ISBLANK(OFFSET('12. SEGUIMIENTO 2027'!$P$14,INT((ROW()-13)/2),0)),"",OFFSET('12. SEGUIMIENTO 2027'!$P$14,INT((ROW()-13)/2),0)),IF(ISBLANK(OFFSET('9. METAS'!$W$20,INT((ROW()-14)/2),0)),"",OFFSET('9. METAS'!$W$20,INT((ROW()-14)/2),0)))</f>
        <v/>
      </c>
      <c r="M209" s="246" t="str">
        <f ca="1">IF(MOD(ROW()-13,2)=0,IF(ISBLANK(OFFSET('12. SEGUIMIENTO 2027'!$Q$14,INT((ROW()-13)/2),0)),"",OFFSET('12. SEGUIMIENTO 2027'!$Q$14,INT((ROW()-13)/2),0)),IF(ISBLANK(OFFSET('9. METAS'!$X$20,INT((ROW()-14)/2),0)),"",OFFSET('9. METAS'!$X$20,INT((ROW()-14)/2),0)))</f>
        <v/>
      </c>
      <c r="N209" s="1006" t="str">
        <f t="shared" ref="N209" ca="1" si="192">IFERROR(J209/J210,"ND")</f>
        <v>ND</v>
      </c>
      <c r="O209" s="1008" t="str">
        <f t="shared" ref="O209" ca="1" si="193">IFERROR(((J209+K209+L209+M209)/H209),"ND")</f>
        <v>ND</v>
      </c>
      <c r="P209" s="1010"/>
    </row>
    <row r="210" spans="3:16">
      <c r="C210" s="1025"/>
      <c r="D210" s="1018"/>
      <c r="E210" s="1018"/>
      <c r="F210" s="1021"/>
      <c r="G210" s="1023"/>
      <c r="H210" s="1080"/>
      <c r="I210" s="1012"/>
      <c r="J210" s="244">
        <f ca="1">IF(MOD(ROW()-13,2)=0,IF(ISBLANK(OFFSET('12. SEGUIMIENTO 2027'!$N$14,INT((ROW()-13)/2),0)),"",OFFSET('12. SEGUIMIENTO 2027'!$N$14,INT((ROW()-13)/2),0)),IF(ISBLANK(OFFSET('9. METAS'!$U$20,INT((ROW()-14)/2),0)),"",OFFSET('9. METAS'!$U$20,INT((ROW()-14)/2),0)))</f>
        <v>25</v>
      </c>
      <c r="K210" s="245">
        <f ca="1">IF(MOD(ROW()-13,2)=0,IF(ISBLANK(OFFSET('12. SEGUIMIENTO 2027'!$O$14,INT((ROW()-13)/2),0)),"",OFFSET('12. SEGUIMIENTO 2027'!$O$14,INT((ROW()-13)/2),0)),IF(ISBLANK(OFFSET('9. METAS'!$V$20,INT((ROW()-14)/2),0)),"",OFFSET('9. METAS'!$V$20,INT((ROW()-14)/2),0)))</f>
        <v>25</v>
      </c>
      <c r="L210" s="245">
        <f ca="1">IF(MOD(ROW()-13,2)=0,IF(ISBLANK(OFFSET('12. SEGUIMIENTO 2027'!$P$14,INT((ROW()-13)/2),0)),"",OFFSET('12. SEGUIMIENTO 2027'!$P$14,INT((ROW()-13)/2),0)),IF(ISBLANK(OFFSET('9. METAS'!$W$20,INT((ROW()-14)/2),0)),"",OFFSET('9. METAS'!$W$20,INT((ROW()-14)/2),0)))</f>
        <v>25</v>
      </c>
      <c r="M210" s="246">
        <f ca="1">IF(MOD(ROW()-13,2)=0,IF(ISBLANK(OFFSET('12. SEGUIMIENTO 2027'!$Q$14,INT((ROW()-13)/2),0)),"",OFFSET('12. SEGUIMIENTO 2027'!$Q$14,INT((ROW()-13)/2),0)),IF(ISBLANK(OFFSET('9. METAS'!$X$20,INT((ROW()-14)/2),0)),"",OFFSET('9. METAS'!$X$20,INT((ROW()-14)/2),0)))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80">
        <f ca="1">IF(ISBLANK(OFFSET('9. METAS'!$L$20,INT((ROW()-13)/2),0)),"",OFFSET('9. METAS'!$L$20,INT((ROW()-13)/2),0))</f>
        <v>1490</v>
      </c>
      <c r="I211" s="1004"/>
      <c r="J211" s="244" t="str">
        <f ca="1">IF(MOD(ROW()-13,2)=0,IF(ISBLANK(OFFSET('12. SEGUIMIENTO 2027'!$N$14,INT((ROW()-13)/2),0)),"",OFFSET('12. SEGUIMIENTO 2027'!$N$14,INT((ROW()-13)/2),0)),IF(ISBLANK(OFFSET('9. METAS'!$U$20,INT((ROW()-14)/2),0)),"",OFFSET('9. METAS'!$U$20,INT((ROW()-14)/2),0)))</f>
        <v/>
      </c>
      <c r="K211" s="245" t="str">
        <f ca="1">IF(MOD(ROW()-13,2)=0,IF(ISBLANK(OFFSET('12. SEGUIMIENTO 2027'!$O$14,INT((ROW()-13)/2),0)),"",OFFSET('12. SEGUIMIENTO 2027'!$O$14,INT((ROW()-13)/2),0)),IF(ISBLANK(OFFSET('9. METAS'!$V$20,INT((ROW()-14)/2),0)),"",OFFSET('9. METAS'!$V$20,INT((ROW()-14)/2),0)))</f>
        <v/>
      </c>
      <c r="L211" s="245" t="str">
        <f ca="1">IF(MOD(ROW()-13,2)=0,IF(ISBLANK(OFFSET('12. SEGUIMIENTO 2027'!$P$14,INT((ROW()-13)/2),0)),"",OFFSET('12. SEGUIMIENTO 2027'!$P$14,INT((ROW()-13)/2),0)),IF(ISBLANK(OFFSET('9. METAS'!$W$20,INT((ROW()-14)/2),0)),"",OFFSET('9. METAS'!$W$20,INT((ROW()-14)/2),0)))</f>
        <v/>
      </c>
      <c r="M211" s="246" t="str">
        <f ca="1">IF(MOD(ROW()-13,2)=0,IF(ISBLANK(OFFSET('12. SEGUIMIENTO 2027'!$Q$14,INT((ROW()-13)/2),0)),"",OFFSET('12. SEGUIMIENTO 2027'!$Q$14,INT((ROW()-13)/2),0)),IF(ISBLANK(OFFSET('9. METAS'!$X$20,INT((ROW()-14)/2),0)),"",OFFSET('9. METAS'!$X$20,INT((ROW()-14)/2),0)))</f>
        <v/>
      </c>
      <c r="N211" s="1006" t="str">
        <f t="shared" ref="N211" ca="1" si="194">IFERROR(J211/J212,"ND")</f>
        <v>ND</v>
      </c>
      <c r="O211" s="1008" t="str">
        <f t="shared" ref="O211" ca="1" si="195">IFERROR(((J211+K211+L211+M211)/H211),"ND")</f>
        <v>ND</v>
      </c>
      <c r="P211" s="1010"/>
    </row>
    <row r="212" spans="3:16">
      <c r="C212" s="1025"/>
      <c r="D212" s="1018"/>
      <c r="E212" s="1018"/>
      <c r="F212" s="1021"/>
      <c r="G212" s="1023"/>
      <c r="H212" s="1080"/>
      <c r="I212" s="1012"/>
      <c r="J212" s="244">
        <f ca="1">IF(MOD(ROW()-13,2)=0,IF(ISBLANK(OFFSET('12. SEGUIMIENTO 2027'!$N$14,INT((ROW()-13)/2),0)),"",OFFSET('12. SEGUIMIENTO 2027'!$N$14,INT((ROW()-13)/2),0)),IF(ISBLANK(OFFSET('9. METAS'!$U$20,INT((ROW()-14)/2),0)),"",OFFSET('9. METAS'!$U$20,INT((ROW()-14)/2),0)))</f>
        <v>372</v>
      </c>
      <c r="K212" s="245">
        <f ca="1">IF(MOD(ROW()-13,2)=0,IF(ISBLANK(OFFSET('12. SEGUIMIENTO 2027'!$O$14,INT((ROW()-13)/2),0)),"",OFFSET('12. SEGUIMIENTO 2027'!$O$14,INT((ROW()-13)/2),0)),IF(ISBLANK(OFFSET('9. METAS'!$V$20,INT((ROW()-14)/2),0)),"",OFFSET('9. METAS'!$V$20,INT((ROW()-14)/2),0)))</f>
        <v>383</v>
      </c>
      <c r="L212" s="245">
        <f ca="1">IF(MOD(ROW()-13,2)=0,IF(ISBLANK(OFFSET('12. SEGUIMIENTO 2027'!$P$14,INT((ROW()-13)/2),0)),"",OFFSET('12. SEGUIMIENTO 2027'!$P$14,INT((ROW()-13)/2),0)),IF(ISBLANK(OFFSET('9. METAS'!$W$20,INT((ROW()-14)/2),0)),"",OFFSET('9. METAS'!$W$20,INT((ROW()-14)/2),0)))</f>
        <v>383</v>
      </c>
      <c r="M212" s="246">
        <f ca="1">IF(MOD(ROW()-13,2)=0,IF(ISBLANK(OFFSET('12. SEGUIMIENTO 2027'!$Q$14,INT((ROW()-13)/2),0)),"",OFFSET('12. SEGUIMIENTO 2027'!$Q$14,INT((ROW()-13)/2),0)),IF(ISBLANK(OFFSET('9. METAS'!$X$20,INT((ROW()-14)/2),0)),"",OFFSET('9. METAS'!$X$20,INT((ROW()-14)/2),0)))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80" t="str">
        <f ca="1">IF(ISBLANK(OFFSET('9. METAS'!$L$20,INT((ROW()-13)/2),0)),"",OFFSET('9. METAS'!$L$20,INT((ROW()-13)/2),0))</f>
        <v/>
      </c>
      <c r="I213" s="1004"/>
      <c r="J213" s="244" t="str">
        <f ca="1">IF(MOD(ROW()-13,2)=0,IF(ISBLANK(OFFSET('12. SEGUIMIENTO 2027'!$N$14,INT((ROW()-13)/2),0)),"",OFFSET('12. SEGUIMIENTO 2027'!$N$14,INT((ROW()-13)/2),0)),IF(ISBLANK(OFFSET('9. METAS'!$U$20,INT((ROW()-14)/2),0)),"",OFFSET('9. METAS'!$U$20,INT((ROW()-14)/2),0)))</f>
        <v/>
      </c>
      <c r="K213" s="245" t="str">
        <f ca="1">IF(MOD(ROW()-13,2)=0,IF(ISBLANK(OFFSET('12. SEGUIMIENTO 2027'!$O$14,INT((ROW()-13)/2),0)),"",OFFSET('12. SEGUIMIENTO 2027'!$O$14,INT((ROW()-13)/2),0)),IF(ISBLANK(OFFSET('9. METAS'!$V$20,INT((ROW()-14)/2),0)),"",OFFSET('9. METAS'!$V$20,INT((ROW()-14)/2),0)))</f>
        <v/>
      </c>
      <c r="L213" s="245" t="str">
        <f ca="1">IF(MOD(ROW()-13,2)=0,IF(ISBLANK(OFFSET('12. SEGUIMIENTO 2027'!$P$14,INT((ROW()-13)/2),0)),"",OFFSET('12. SEGUIMIENTO 2027'!$P$14,INT((ROW()-13)/2),0)),IF(ISBLANK(OFFSET('9. METAS'!$W$20,INT((ROW()-14)/2),0)),"",OFFSET('9. METAS'!$W$20,INT((ROW()-14)/2),0)))</f>
        <v/>
      </c>
      <c r="M213" s="246" t="str">
        <f ca="1">IF(MOD(ROW()-13,2)=0,IF(ISBLANK(OFFSET('12. SEGUIMIENTO 2027'!$Q$14,INT((ROW()-13)/2),0)),"",OFFSET('12. SEGUIMIENTO 2027'!$Q$14,INT((ROW()-13)/2),0)),IF(ISBLANK(OFFSET('9. METAS'!$X$20,INT((ROW()-14)/2),0)),"",OFFSET('9. METAS'!$X$20,INT((ROW()-14)/2),0)))</f>
        <v/>
      </c>
      <c r="N213" s="1006" t="str">
        <f t="shared" ref="N213" ca="1" si="196">IFERROR(J213/J214,"ND")</f>
        <v>ND</v>
      </c>
      <c r="O213" s="1008" t="str">
        <f t="shared" ref="O213" ca="1" si="197">IFERROR(((J213+K213+L213+M213)/H213),"ND")</f>
        <v>ND</v>
      </c>
      <c r="P213" s="1010"/>
    </row>
    <row r="214" spans="3:16">
      <c r="C214" s="1025"/>
      <c r="D214" s="1018"/>
      <c r="E214" s="1018"/>
      <c r="F214" s="1021"/>
      <c r="G214" s="1023"/>
      <c r="H214" s="1080"/>
      <c r="I214" s="1012"/>
      <c r="J214" s="244" t="str">
        <f ca="1">IF(MOD(ROW()-13,2)=0,IF(ISBLANK(OFFSET('12. SEGUIMIENTO 2027'!$N$14,INT((ROW()-13)/2),0)),"",OFFSET('12. SEGUIMIENTO 2027'!$N$14,INT((ROW()-13)/2),0)),IF(ISBLANK(OFFSET('9. METAS'!$U$20,INT((ROW()-14)/2),0)),"",OFFSET('9. METAS'!$U$20,INT((ROW()-14)/2),0)))</f>
        <v/>
      </c>
      <c r="K214" s="245" t="str">
        <f ca="1">IF(MOD(ROW()-13,2)=0,IF(ISBLANK(OFFSET('12. SEGUIMIENTO 2027'!$O$14,INT((ROW()-13)/2),0)),"",OFFSET('12. SEGUIMIENTO 2027'!$O$14,INT((ROW()-13)/2),0)),IF(ISBLANK(OFFSET('9. METAS'!$V$20,INT((ROW()-14)/2),0)),"",OFFSET('9. METAS'!$V$20,INT((ROW()-14)/2),0)))</f>
        <v/>
      </c>
      <c r="L214" s="245" t="str">
        <f ca="1">IF(MOD(ROW()-13,2)=0,IF(ISBLANK(OFFSET('12. SEGUIMIENTO 2027'!$P$14,INT((ROW()-13)/2),0)),"",OFFSET('12. SEGUIMIENTO 2027'!$P$14,INT((ROW()-13)/2),0)),IF(ISBLANK(OFFSET('9. METAS'!$W$20,INT((ROW()-14)/2),0)),"",OFFSET('9. METAS'!$W$20,INT((ROW()-14)/2),0)))</f>
        <v/>
      </c>
      <c r="M214" s="246" t="str">
        <f ca="1">IF(MOD(ROW()-13,2)=0,IF(ISBLANK(OFFSET('12. SEGUIMIENTO 2027'!$Q$14,INT((ROW()-13)/2),0)),"",OFFSET('12. SEGUIMIENTO 2027'!$Q$14,INT((ROW()-13)/2),0)),IF(ISBLANK(OFFSET('9. METAS'!$X$20,INT((ROW()-14)/2),0)),"",OFFSET('9. METAS'!$X$20,INT((ROW()-14)/2),0)))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80" t="str">
        <f ca="1">IF(ISBLANK(OFFSET('9. METAS'!$L$20,INT((ROW()-13)/2),0)),"",OFFSET('9. METAS'!$L$20,INT((ROW()-13)/2),0))</f>
        <v/>
      </c>
      <c r="I215" s="1004"/>
      <c r="J215" s="244" t="str">
        <f ca="1">IF(MOD(ROW()-13,2)=0,IF(ISBLANK(OFFSET('12. SEGUIMIENTO 2027'!$N$14,INT((ROW()-13)/2),0)),"",OFFSET('12. SEGUIMIENTO 2027'!$N$14,INT((ROW()-13)/2),0)),IF(ISBLANK(OFFSET('9. METAS'!$U$20,INT((ROW()-14)/2),0)),"",OFFSET('9. METAS'!$U$20,INT((ROW()-14)/2),0)))</f>
        <v/>
      </c>
      <c r="K215" s="245" t="str">
        <f ca="1">IF(MOD(ROW()-13,2)=0,IF(ISBLANK(OFFSET('12. SEGUIMIENTO 2027'!$O$14,INT((ROW()-13)/2),0)),"",OFFSET('12. SEGUIMIENTO 2027'!$O$14,INT((ROW()-13)/2),0)),IF(ISBLANK(OFFSET('9. METAS'!$V$20,INT((ROW()-14)/2),0)),"",OFFSET('9. METAS'!$V$20,INT((ROW()-14)/2),0)))</f>
        <v/>
      </c>
      <c r="L215" s="245" t="str">
        <f ca="1">IF(MOD(ROW()-13,2)=0,IF(ISBLANK(OFFSET('12. SEGUIMIENTO 2027'!$P$14,INT((ROW()-13)/2),0)),"",OFFSET('12. SEGUIMIENTO 2027'!$P$14,INT((ROW()-13)/2),0)),IF(ISBLANK(OFFSET('9. METAS'!$W$20,INT((ROW()-14)/2),0)),"",OFFSET('9. METAS'!$W$20,INT((ROW()-14)/2),0)))</f>
        <v/>
      </c>
      <c r="M215" s="246" t="str">
        <f ca="1">IF(MOD(ROW()-13,2)=0,IF(ISBLANK(OFFSET('12. SEGUIMIENTO 2027'!$Q$14,INT((ROW()-13)/2),0)),"",OFFSET('12. SEGUIMIENTO 2027'!$Q$14,INT((ROW()-13)/2),0)),IF(ISBLANK(OFFSET('9. METAS'!$X$20,INT((ROW()-14)/2),0)),"",OFFSET('9. METAS'!$X$20,INT((ROW()-14)/2),0)))</f>
        <v/>
      </c>
      <c r="N215" s="1006" t="str">
        <f t="shared" ref="N215" ca="1" si="198">IFERROR(J215/J216,"ND")</f>
        <v>ND</v>
      </c>
      <c r="O215" s="1008" t="str">
        <f t="shared" ref="O215" ca="1" si="199">IFERROR(((J215+K215+L215+M215)/H215),"ND")</f>
        <v>ND</v>
      </c>
      <c r="P215" s="1010"/>
    </row>
    <row r="216" spans="3:16">
      <c r="C216" s="1025"/>
      <c r="D216" s="1018"/>
      <c r="E216" s="1018"/>
      <c r="F216" s="1021"/>
      <c r="G216" s="1023"/>
      <c r="H216" s="1080"/>
      <c r="I216" s="1012"/>
      <c r="J216" s="244" t="str">
        <f ca="1">IF(MOD(ROW()-13,2)=0,IF(ISBLANK(OFFSET('12. SEGUIMIENTO 2027'!$N$14,INT((ROW()-13)/2),0)),"",OFFSET('12. SEGUIMIENTO 2027'!$N$14,INT((ROW()-13)/2),0)),IF(ISBLANK(OFFSET('9. METAS'!$U$20,INT((ROW()-14)/2),0)),"",OFFSET('9. METAS'!$U$20,INT((ROW()-14)/2),0)))</f>
        <v/>
      </c>
      <c r="K216" s="245" t="str">
        <f ca="1">IF(MOD(ROW()-13,2)=0,IF(ISBLANK(OFFSET('12. SEGUIMIENTO 2027'!$O$14,INT((ROW()-13)/2),0)),"",OFFSET('12. SEGUIMIENTO 2027'!$O$14,INT((ROW()-13)/2),0)),IF(ISBLANK(OFFSET('9. METAS'!$V$20,INT((ROW()-14)/2),0)),"",OFFSET('9. METAS'!$V$20,INT((ROW()-14)/2),0)))</f>
        <v/>
      </c>
      <c r="L216" s="245" t="str">
        <f ca="1">IF(MOD(ROW()-13,2)=0,IF(ISBLANK(OFFSET('12. SEGUIMIENTO 2027'!$P$14,INT((ROW()-13)/2),0)),"",OFFSET('12. SEGUIMIENTO 2027'!$P$14,INT((ROW()-13)/2),0)),IF(ISBLANK(OFFSET('9. METAS'!$W$20,INT((ROW()-14)/2),0)),"",OFFSET('9. METAS'!$W$20,INT((ROW()-14)/2),0)))</f>
        <v/>
      </c>
      <c r="M216" s="246" t="str">
        <f ca="1">IF(MOD(ROW()-13,2)=0,IF(ISBLANK(OFFSET('12. SEGUIMIENTO 2027'!$Q$14,INT((ROW()-13)/2),0)),"",OFFSET('12. SEGUIMIENTO 2027'!$Q$14,INT((ROW()-13)/2),0)),IF(ISBLANK(OFFSET('9. METAS'!$X$20,INT((ROW()-14)/2),0)),"",OFFSET('9. METAS'!$X$20,INT((ROW()-14)/2),0)))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80" t="str">
        <f ca="1">IF(ISBLANK(OFFSET('9. METAS'!$L$20,INT((ROW()-13)/2),0)),"",OFFSET('9. METAS'!$L$20,INT((ROW()-13)/2),0))</f>
        <v/>
      </c>
      <c r="I217" s="1004"/>
      <c r="J217" s="244" t="str">
        <f ca="1">IF(MOD(ROW()-13,2)=0,IF(ISBLANK(OFFSET('12. SEGUIMIENTO 2027'!$N$14,INT((ROW()-13)/2),0)),"",OFFSET('12. SEGUIMIENTO 2027'!$N$14,INT((ROW()-13)/2),0)),IF(ISBLANK(OFFSET('9. METAS'!$U$20,INT((ROW()-14)/2),0)),"",OFFSET('9. METAS'!$U$20,INT((ROW()-14)/2),0)))</f>
        <v/>
      </c>
      <c r="K217" s="245" t="str">
        <f ca="1">IF(MOD(ROW()-13,2)=0,IF(ISBLANK(OFFSET('12. SEGUIMIENTO 2027'!$O$14,INT((ROW()-13)/2),0)),"",OFFSET('12. SEGUIMIENTO 2027'!$O$14,INT((ROW()-13)/2),0)),IF(ISBLANK(OFFSET('9. METAS'!$V$20,INT((ROW()-14)/2),0)),"",OFFSET('9. METAS'!$V$20,INT((ROW()-14)/2),0)))</f>
        <v/>
      </c>
      <c r="L217" s="245" t="str">
        <f ca="1">IF(MOD(ROW()-13,2)=0,IF(ISBLANK(OFFSET('12. SEGUIMIENTO 2027'!$P$14,INT((ROW()-13)/2),0)),"",OFFSET('12. SEGUIMIENTO 2027'!$P$14,INT((ROW()-13)/2),0)),IF(ISBLANK(OFFSET('9. METAS'!$W$20,INT((ROW()-14)/2),0)),"",OFFSET('9. METAS'!$W$20,INT((ROW()-14)/2),0)))</f>
        <v/>
      </c>
      <c r="M217" s="246" t="str">
        <f ca="1">IF(MOD(ROW()-13,2)=0,IF(ISBLANK(OFFSET('12. SEGUIMIENTO 2027'!$Q$14,INT((ROW()-13)/2),0)),"",OFFSET('12. SEGUIMIENTO 2027'!$Q$14,INT((ROW()-13)/2),0)),IF(ISBLANK(OFFSET('9. METAS'!$X$20,INT((ROW()-14)/2),0)),"",OFFSET('9. METAS'!$X$20,INT((ROW()-14)/2),0)))</f>
        <v/>
      </c>
      <c r="N217" s="1006" t="str">
        <f t="shared" ref="N217" ca="1" si="200">IFERROR(J217/J218,"ND")</f>
        <v>ND</v>
      </c>
      <c r="O217" s="1008" t="str">
        <f t="shared" ref="O217" ca="1" si="201">IFERROR(((J217+K217+L217+M217)/H217),"ND")</f>
        <v>ND</v>
      </c>
      <c r="P217" s="1010"/>
    </row>
    <row r="218" spans="3:16">
      <c r="C218" s="1025"/>
      <c r="D218" s="1018"/>
      <c r="E218" s="1018"/>
      <c r="F218" s="1021"/>
      <c r="G218" s="1023"/>
      <c r="H218" s="1080"/>
      <c r="I218" s="1012"/>
      <c r="J218" s="244" t="str">
        <f ca="1">IF(MOD(ROW()-13,2)=0,IF(ISBLANK(OFFSET('12. SEGUIMIENTO 2027'!$N$14,INT((ROW()-13)/2),0)),"",OFFSET('12. SEGUIMIENTO 2027'!$N$14,INT((ROW()-13)/2),0)),IF(ISBLANK(OFFSET('9. METAS'!$U$20,INT((ROW()-14)/2),0)),"",OFFSET('9. METAS'!$U$20,INT((ROW()-14)/2),0)))</f>
        <v/>
      </c>
      <c r="K218" s="245" t="str">
        <f ca="1">IF(MOD(ROW()-13,2)=0,IF(ISBLANK(OFFSET('12. SEGUIMIENTO 2027'!$O$14,INT((ROW()-13)/2),0)),"",OFFSET('12. SEGUIMIENTO 2027'!$O$14,INT((ROW()-13)/2),0)),IF(ISBLANK(OFFSET('9. METAS'!$V$20,INT((ROW()-14)/2),0)),"",OFFSET('9. METAS'!$V$20,INT((ROW()-14)/2),0)))</f>
        <v/>
      </c>
      <c r="L218" s="245" t="str">
        <f ca="1">IF(MOD(ROW()-13,2)=0,IF(ISBLANK(OFFSET('12. SEGUIMIENTO 2027'!$P$14,INT((ROW()-13)/2),0)),"",OFFSET('12. SEGUIMIENTO 2027'!$P$14,INT((ROW()-13)/2),0)),IF(ISBLANK(OFFSET('9. METAS'!$W$20,INT((ROW()-14)/2),0)),"",OFFSET('9. METAS'!$W$20,INT((ROW()-14)/2),0)))</f>
        <v/>
      </c>
      <c r="M218" s="246" t="str">
        <f ca="1">IF(MOD(ROW()-13,2)=0,IF(ISBLANK(OFFSET('12. SEGUIMIENTO 2027'!$Q$14,INT((ROW()-13)/2),0)),"",OFFSET('12. SEGUIMIENTO 2027'!$Q$14,INT((ROW()-13)/2),0)),IF(ISBLANK(OFFSET('9. METAS'!$X$20,INT((ROW()-14)/2),0)),"",OFFSET('9. METAS'!$X$20,INT((ROW()-14)/2),0)))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80" t="str">
        <f ca="1">IF(ISBLANK(OFFSET('9. METAS'!$L$20,INT((ROW()-13)/2),0)),"",OFFSET('9. METAS'!$L$20,INT((ROW()-13)/2),0))</f>
        <v/>
      </c>
      <c r="I219" s="1004"/>
      <c r="J219" s="244" t="str">
        <f ca="1">IF(MOD(ROW()-13,2)=0,IF(ISBLANK(OFFSET('12. SEGUIMIENTO 2027'!$N$14,INT((ROW()-13)/2),0)),"",OFFSET('12. SEGUIMIENTO 2027'!$N$14,INT((ROW()-13)/2),0)),IF(ISBLANK(OFFSET('9. METAS'!$U$20,INT((ROW()-14)/2),0)),"",OFFSET('9. METAS'!$U$20,INT((ROW()-14)/2),0)))</f>
        <v/>
      </c>
      <c r="K219" s="245" t="str">
        <f ca="1">IF(MOD(ROW()-13,2)=0,IF(ISBLANK(OFFSET('12. SEGUIMIENTO 2027'!$O$14,INT((ROW()-13)/2),0)),"",OFFSET('12. SEGUIMIENTO 2027'!$O$14,INT((ROW()-13)/2),0)),IF(ISBLANK(OFFSET('9. METAS'!$V$20,INT((ROW()-14)/2),0)),"",OFFSET('9. METAS'!$V$20,INT((ROW()-14)/2),0)))</f>
        <v/>
      </c>
      <c r="L219" s="245" t="str">
        <f ca="1">IF(MOD(ROW()-13,2)=0,IF(ISBLANK(OFFSET('12. SEGUIMIENTO 2027'!$P$14,INT((ROW()-13)/2),0)),"",OFFSET('12. SEGUIMIENTO 2027'!$P$14,INT((ROW()-13)/2),0)),IF(ISBLANK(OFFSET('9. METAS'!$W$20,INT((ROW()-14)/2),0)),"",OFFSET('9. METAS'!$W$20,INT((ROW()-14)/2),0)))</f>
        <v/>
      </c>
      <c r="M219" s="246" t="str">
        <f ca="1">IF(MOD(ROW()-13,2)=0,IF(ISBLANK(OFFSET('12. SEGUIMIENTO 2027'!$Q$14,INT((ROW()-13)/2),0)),"",OFFSET('12. SEGUIMIENTO 2027'!$Q$14,INT((ROW()-13)/2),0)),IF(ISBLANK(OFFSET('9. METAS'!$X$20,INT((ROW()-14)/2),0)),"",OFFSET('9. METAS'!$X$20,INT((ROW()-14)/2),0)))</f>
        <v/>
      </c>
      <c r="N219" s="1006" t="str">
        <f t="shared" ref="N219" ca="1" si="202">IFERROR(J219/J220,"ND")</f>
        <v>ND</v>
      </c>
      <c r="O219" s="1008" t="str">
        <f t="shared" ref="O219" ca="1" si="203">IFERROR(((J219+K219+L219+M219)/H219),"ND")</f>
        <v>ND</v>
      </c>
      <c r="P219" s="1010"/>
    </row>
    <row r="220" spans="3:16">
      <c r="C220" s="1025"/>
      <c r="D220" s="1018"/>
      <c r="E220" s="1018"/>
      <c r="F220" s="1021"/>
      <c r="G220" s="1023"/>
      <c r="H220" s="1080"/>
      <c r="I220" s="1012"/>
      <c r="J220" s="244" t="str">
        <f ca="1">IF(MOD(ROW()-13,2)=0,IF(ISBLANK(OFFSET('12. SEGUIMIENTO 2027'!$N$14,INT((ROW()-13)/2),0)),"",OFFSET('12. SEGUIMIENTO 2027'!$N$14,INT((ROW()-13)/2),0)),IF(ISBLANK(OFFSET('9. METAS'!$U$20,INT((ROW()-14)/2),0)),"",OFFSET('9. METAS'!$U$20,INT((ROW()-14)/2),0)))</f>
        <v/>
      </c>
      <c r="K220" s="245" t="str">
        <f ca="1">IF(MOD(ROW()-13,2)=0,IF(ISBLANK(OFFSET('12. SEGUIMIENTO 2027'!$O$14,INT((ROW()-13)/2),0)),"",OFFSET('12. SEGUIMIENTO 2027'!$O$14,INT((ROW()-13)/2),0)),IF(ISBLANK(OFFSET('9. METAS'!$V$20,INT((ROW()-14)/2),0)),"",OFFSET('9. METAS'!$V$20,INT((ROW()-14)/2),0)))</f>
        <v/>
      </c>
      <c r="L220" s="245" t="str">
        <f ca="1">IF(MOD(ROW()-13,2)=0,IF(ISBLANK(OFFSET('12. SEGUIMIENTO 2027'!$P$14,INT((ROW()-13)/2),0)),"",OFFSET('12. SEGUIMIENTO 2027'!$P$14,INT((ROW()-13)/2),0)),IF(ISBLANK(OFFSET('9. METAS'!$W$20,INT((ROW()-14)/2),0)),"",OFFSET('9. METAS'!$W$20,INT((ROW()-14)/2),0)))</f>
        <v/>
      </c>
      <c r="M220" s="246" t="str">
        <f ca="1">IF(MOD(ROW()-13,2)=0,IF(ISBLANK(OFFSET('12. SEGUIMIENTO 2027'!$Q$14,INT((ROW()-13)/2),0)),"",OFFSET('12. SEGUIMIENTO 2027'!$Q$14,INT((ROW()-13)/2),0)),IF(ISBLANK(OFFSET('9. METAS'!$X$20,INT((ROW()-14)/2),0)),"",OFFSET('9. METAS'!$X$20,INT((ROW()-14)/2),0)))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80">
        <f ca="1">IF(ISBLANK(OFFSET('9. METAS'!$L$20,INT((ROW()-13)/2),0)),"",OFFSET('9. METAS'!$L$20,INT((ROW()-13)/2),0))</f>
        <v>100</v>
      </c>
      <c r="I221" s="1004"/>
      <c r="J221" s="244" t="str">
        <f ca="1">IF(MOD(ROW()-13,2)=0,IF(ISBLANK(OFFSET('12. SEGUIMIENTO 2027'!$N$14,INT((ROW()-13)/2),0)),"",OFFSET('12. SEGUIMIENTO 2027'!$N$14,INT((ROW()-13)/2),0)),IF(ISBLANK(OFFSET('9. METAS'!$U$20,INT((ROW()-14)/2),0)),"",OFFSET('9. METAS'!$U$20,INT((ROW()-14)/2),0)))</f>
        <v/>
      </c>
      <c r="K221" s="245" t="str">
        <f ca="1">IF(MOD(ROW()-13,2)=0,IF(ISBLANK(OFFSET('12. SEGUIMIENTO 2027'!$O$14,INT((ROW()-13)/2),0)),"",OFFSET('12. SEGUIMIENTO 2027'!$O$14,INT((ROW()-13)/2),0)),IF(ISBLANK(OFFSET('9. METAS'!$V$20,INT((ROW()-14)/2),0)),"",OFFSET('9. METAS'!$V$20,INT((ROW()-14)/2),0)))</f>
        <v/>
      </c>
      <c r="L221" s="245" t="str">
        <f ca="1">IF(MOD(ROW()-13,2)=0,IF(ISBLANK(OFFSET('12. SEGUIMIENTO 2027'!$P$14,INT((ROW()-13)/2),0)),"",OFFSET('12. SEGUIMIENTO 2027'!$P$14,INT((ROW()-13)/2),0)),IF(ISBLANK(OFFSET('9. METAS'!$W$20,INT((ROW()-14)/2),0)),"",OFFSET('9. METAS'!$W$20,INT((ROW()-14)/2),0)))</f>
        <v/>
      </c>
      <c r="M221" s="246" t="str">
        <f ca="1">IF(MOD(ROW()-13,2)=0,IF(ISBLANK(OFFSET('12. SEGUIMIENTO 2027'!$Q$14,INT((ROW()-13)/2),0)),"",OFFSET('12. SEGUIMIENTO 2027'!$Q$14,INT((ROW()-13)/2),0)),IF(ISBLANK(OFFSET('9. METAS'!$X$20,INT((ROW()-14)/2),0)),"",OFFSET('9. METAS'!$X$20,INT((ROW()-14)/2),0)))</f>
        <v/>
      </c>
      <c r="N221" s="1006" t="str">
        <f t="shared" ref="N221" ca="1" si="204">IFERROR(J221/J222,"ND")</f>
        <v>ND</v>
      </c>
      <c r="O221" s="1008" t="str">
        <f t="shared" ref="O221" ca="1" si="205">IFERROR(((J221+K221+L221+M221)/H221),"ND")</f>
        <v>ND</v>
      </c>
      <c r="P221" s="1010"/>
    </row>
    <row r="222" spans="3:16">
      <c r="C222" s="1025"/>
      <c r="D222" s="1018"/>
      <c r="E222" s="1018"/>
      <c r="F222" s="1021"/>
      <c r="G222" s="1023"/>
      <c r="H222" s="1080"/>
      <c r="I222" s="1012"/>
      <c r="J222" s="244">
        <f ca="1">IF(MOD(ROW()-13,2)=0,IF(ISBLANK(OFFSET('12. SEGUIMIENTO 2027'!$N$14,INT((ROW()-13)/2),0)),"",OFFSET('12. SEGUIMIENTO 2027'!$N$14,INT((ROW()-13)/2),0)),IF(ISBLANK(OFFSET('9. METAS'!$U$20,INT((ROW()-14)/2),0)),"",OFFSET('9. METAS'!$U$20,INT((ROW()-14)/2),0)))</f>
        <v>25</v>
      </c>
      <c r="K222" s="245">
        <f ca="1">IF(MOD(ROW()-13,2)=0,IF(ISBLANK(OFFSET('12. SEGUIMIENTO 2027'!$O$14,INT((ROW()-13)/2),0)),"",OFFSET('12. SEGUIMIENTO 2027'!$O$14,INT((ROW()-13)/2),0)),IF(ISBLANK(OFFSET('9. METAS'!$V$20,INT((ROW()-14)/2),0)),"",OFFSET('9. METAS'!$V$20,INT((ROW()-14)/2),0)))</f>
        <v>25</v>
      </c>
      <c r="L222" s="245">
        <f ca="1">IF(MOD(ROW()-13,2)=0,IF(ISBLANK(OFFSET('12. SEGUIMIENTO 2027'!$P$14,INT((ROW()-13)/2),0)),"",OFFSET('12. SEGUIMIENTO 2027'!$P$14,INT((ROW()-13)/2),0)),IF(ISBLANK(OFFSET('9. METAS'!$W$20,INT((ROW()-14)/2),0)),"",OFFSET('9. METAS'!$W$20,INT((ROW()-14)/2),0)))</f>
        <v>25</v>
      </c>
      <c r="M222" s="246">
        <f ca="1">IF(MOD(ROW()-13,2)=0,IF(ISBLANK(OFFSET('12. SEGUIMIENTO 2027'!$Q$14,INT((ROW()-13)/2),0)),"",OFFSET('12. SEGUIMIENTO 2027'!$Q$14,INT((ROW()-13)/2),0)),IF(ISBLANK(OFFSET('9. METAS'!$X$20,INT((ROW()-14)/2),0)),"",OFFSET('9. METAS'!$X$20,INT((ROW()-14)/2),0)))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80">
        <f ca="1">IF(ISBLANK(OFFSET('9. METAS'!$L$20,INT((ROW()-13)/2),0)),"",OFFSET('9. METAS'!$L$20,INT((ROW()-13)/2),0))</f>
        <v>20</v>
      </c>
      <c r="I223" s="1004"/>
      <c r="J223" s="244" t="str">
        <f ca="1">IF(MOD(ROW()-13,2)=0,IF(ISBLANK(OFFSET('12. SEGUIMIENTO 2027'!$N$14,INT((ROW()-13)/2),0)),"",OFFSET('12. SEGUIMIENTO 2027'!$N$14,INT((ROW()-13)/2),0)),IF(ISBLANK(OFFSET('9. METAS'!$U$20,INT((ROW()-14)/2),0)),"",OFFSET('9. METAS'!$U$20,INT((ROW()-14)/2),0)))</f>
        <v/>
      </c>
      <c r="K223" s="245" t="str">
        <f ca="1">IF(MOD(ROW()-13,2)=0,IF(ISBLANK(OFFSET('12. SEGUIMIENTO 2027'!$O$14,INT((ROW()-13)/2),0)),"",OFFSET('12. SEGUIMIENTO 2027'!$O$14,INT((ROW()-13)/2),0)),IF(ISBLANK(OFFSET('9. METAS'!$V$20,INT((ROW()-14)/2),0)),"",OFFSET('9. METAS'!$V$20,INT((ROW()-14)/2),0)))</f>
        <v/>
      </c>
      <c r="L223" s="245" t="str">
        <f ca="1">IF(MOD(ROW()-13,2)=0,IF(ISBLANK(OFFSET('12. SEGUIMIENTO 2027'!$P$14,INT((ROW()-13)/2),0)),"",OFFSET('12. SEGUIMIENTO 2027'!$P$14,INT((ROW()-13)/2),0)),IF(ISBLANK(OFFSET('9. METAS'!$W$20,INT((ROW()-14)/2),0)),"",OFFSET('9. METAS'!$W$20,INT((ROW()-14)/2),0)))</f>
        <v/>
      </c>
      <c r="M223" s="246" t="str">
        <f ca="1">IF(MOD(ROW()-13,2)=0,IF(ISBLANK(OFFSET('12. SEGUIMIENTO 2027'!$Q$14,INT((ROW()-13)/2),0)),"",OFFSET('12. SEGUIMIENTO 2027'!$Q$14,INT((ROW()-13)/2),0)),IF(ISBLANK(OFFSET('9. METAS'!$X$20,INT((ROW()-14)/2),0)),"",OFFSET('9. METAS'!$X$20,INT((ROW()-14)/2),0)))</f>
        <v/>
      </c>
      <c r="N223" s="1006" t="str">
        <f t="shared" ref="N223" ca="1" si="206">IFERROR(J223/J224,"ND")</f>
        <v>ND</v>
      </c>
      <c r="O223" s="1008" t="str">
        <f t="shared" ref="O223" ca="1" si="207">IFERROR(((J223+K223+L223+M223)/H223),"ND")</f>
        <v>ND</v>
      </c>
      <c r="P223" s="1010"/>
    </row>
    <row r="224" spans="3:16">
      <c r="C224" s="1025"/>
      <c r="D224" s="1018"/>
      <c r="E224" s="1018"/>
      <c r="F224" s="1021"/>
      <c r="G224" s="1023"/>
      <c r="H224" s="1080"/>
      <c r="I224" s="1012"/>
      <c r="J224" s="244">
        <f ca="1">IF(MOD(ROW()-13,2)=0,IF(ISBLANK(OFFSET('12. SEGUIMIENTO 2027'!$N$14,INT((ROW()-13)/2),0)),"",OFFSET('12. SEGUIMIENTO 2027'!$N$14,INT((ROW()-13)/2),0)),IF(ISBLANK(OFFSET('9. METAS'!$U$20,INT((ROW()-14)/2),0)),"",OFFSET('9. METAS'!$U$20,INT((ROW()-14)/2),0)))</f>
        <v>6</v>
      </c>
      <c r="K224" s="245">
        <f ca="1">IF(MOD(ROW()-13,2)=0,IF(ISBLANK(OFFSET('12. SEGUIMIENTO 2027'!$O$14,INT((ROW()-13)/2),0)),"",OFFSET('12. SEGUIMIENTO 2027'!$O$14,INT((ROW()-13)/2),0)),IF(ISBLANK(OFFSET('9. METAS'!$V$20,INT((ROW()-14)/2),0)),"",OFFSET('9. METAS'!$V$20,INT((ROW()-14)/2),0)))</f>
        <v>6</v>
      </c>
      <c r="L224" s="245">
        <f ca="1">IF(MOD(ROW()-13,2)=0,IF(ISBLANK(OFFSET('12. SEGUIMIENTO 2027'!$P$14,INT((ROW()-13)/2),0)),"",OFFSET('12. SEGUIMIENTO 2027'!$P$14,INT((ROW()-13)/2),0)),IF(ISBLANK(OFFSET('9. METAS'!$W$20,INT((ROW()-14)/2),0)),"",OFFSET('9. METAS'!$W$20,INT((ROW()-14)/2),0)))</f>
        <v>4</v>
      </c>
      <c r="M224" s="246">
        <f ca="1">IF(MOD(ROW()-13,2)=0,IF(ISBLANK(OFFSET('12. SEGUIMIENTO 2027'!$Q$14,INT((ROW()-13)/2),0)),"",OFFSET('12. SEGUIMIENTO 2027'!$Q$14,INT((ROW()-13)/2),0)),IF(ISBLANK(OFFSET('9. METAS'!$X$20,INT((ROW()-14)/2),0)),"",OFFSET('9. METAS'!$X$20,INT((ROW()-14)/2),0)))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80">
        <f ca="1">IF(ISBLANK(OFFSET('9. METAS'!$L$20,INT((ROW()-13)/2),0)),"",OFFSET('9. METAS'!$L$20,INT((ROW()-13)/2),0))</f>
        <v>80</v>
      </c>
      <c r="I225" s="1004"/>
      <c r="J225" s="244" t="str">
        <f ca="1">IF(MOD(ROW()-13,2)=0,IF(ISBLANK(OFFSET('12. SEGUIMIENTO 2027'!$N$14,INT((ROW()-13)/2),0)),"",OFFSET('12. SEGUIMIENTO 2027'!$N$14,INT((ROW()-13)/2),0)),IF(ISBLANK(OFFSET('9. METAS'!$U$20,INT((ROW()-14)/2),0)),"",OFFSET('9. METAS'!$U$20,INT((ROW()-14)/2),0)))</f>
        <v/>
      </c>
      <c r="K225" s="245" t="str">
        <f ca="1">IF(MOD(ROW()-13,2)=0,IF(ISBLANK(OFFSET('12. SEGUIMIENTO 2027'!$O$14,INT((ROW()-13)/2),0)),"",OFFSET('12. SEGUIMIENTO 2027'!$O$14,INT((ROW()-13)/2),0)),IF(ISBLANK(OFFSET('9. METAS'!$V$20,INT((ROW()-14)/2),0)),"",OFFSET('9. METAS'!$V$20,INT((ROW()-14)/2),0)))</f>
        <v/>
      </c>
      <c r="L225" s="245" t="str">
        <f ca="1">IF(MOD(ROW()-13,2)=0,IF(ISBLANK(OFFSET('12. SEGUIMIENTO 2027'!$P$14,INT((ROW()-13)/2),0)),"",OFFSET('12. SEGUIMIENTO 2027'!$P$14,INT((ROW()-13)/2),0)),IF(ISBLANK(OFFSET('9. METAS'!$W$20,INT((ROW()-14)/2),0)),"",OFFSET('9. METAS'!$W$20,INT((ROW()-14)/2),0)))</f>
        <v/>
      </c>
      <c r="M225" s="246" t="str">
        <f ca="1">IF(MOD(ROW()-13,2)=0,IF(ISBLANK(OFFSET('12. SEGUIMIENTO 2027'!$Q$14,INT((ROW()-13)/2),0)),"",OFFSET('12. SEGUIMIENTO 2027'!$Q$14,INT((ROW()-13)/2),0)),IF(ISBLANK(OFFSET('9. METAS'!$X$20,INT((ROW()-14)/2),0)),"",OFFSET('9. METAS'!$X$20,INT((ROW()-14)/2),0)))</f>
        <v/>
      </c>
      <c r="N225" s="1006" t="str">
        <f t="shared" ref="N225" ca="1" si="208">IFERROR(J225/J226,"ND")</f>
        <v>ND</v>
      </c>
      <c r="O225" s="1008" t="str">
        <f t="shared" ref="O225" ca="1" si="209">IFERROR(((J225+K225+L225+M225)/H225),"ND")</f>
        <v>ND</v>
      </c>
      <c r="P225" s="1010"/>
    </row>
    <row r="226" spans="3:16">
      <c r="C226" s="1025"/>
      <c r="D226" s="1018"/>
      <c r="E226" s="1018"/>
      <c r="F226" s="1021"/>
      <c r="G226" s="1023"/>
      <c r="H226" s="1080"/>
      <c r="I226" s="1012"/>
      <c r="J226" s="244">
        <f ca="1">IF(MOD(ROW()-13,2)=0,IF(ISBLANK(OFFSET('12. SEGUIMIENTO 2027'!$N$14,INT((ROW()-13)/2),0)),"",OFFSET('12. SEGUIMIENTO 2027'!$N$14,INT((ROW()-13)/2),0)),IF(ISBLANK(OFFSET('9. METAS'!$U$20,INT((ROW()-14)/2),0)),"",OFFSET('9. METAS'!$U$20,INT((ROW()-14)/2),0)))</f>
        <v>20</v>
      </c>
      <c r="K226" s="245">
        <f ca="1">IF(MOD(ROW()-13,2)=0,IF(ISBLANK(OFFSET('12. SEGUIMIENTO 2027'!$O$14,INT((ROW()-13)/2),0)),"",OFFSET('12. SEGUIMIENTO 2027'!$O$14,INT((ROW()-13)/2),0)),IF(ISBLANK(OFFSET('9. METAS'!$V$20,INT((ROW()-14)/2),0)),"",OFFSET('9. METAS'!$V$20,INT((ROW()-14)/2),0)))</f>
        <v>20</v>
      </c>
      <c r="L226" s="245">
        <f ca="1">IF(MOD(ROW()-13,2)=0,IF(ISBLANK(OFFSET('12. SEGUIMIENTO 2027'!$P$14,INT((ROW()-13)/2),0)),"",OFFSET('12. SEGUIMIENTO 2027'!$P$14,INT((ROW()-13)/2),0)),IF(ISBLANK(OFFSET('9. METAS'!$W$20,INT((ROW()-14)/2),0)),"",OFFSET('9. METAS'!$W$20,INT((ROW()-14)/2),0)))</f>
        <v>20</v>
      </c>
      <c r="M226" s="246">
        <f ca="1">IF(MOD(ROW()-13,2)=0,IF(ISBLANK(OFFSET('12. SEGUIMIENTO 2027'!$Q$14,INT((ROW()-13)/2),0)),"",OFFSET('12. SEGUIMIENTO 2027'!$Q$14,INT((ROW()-13)/2),0)),IF(ISBLANK(OFFSET('9. METAS'!$X$20,INT((ROW()-14)/2),0)),"",OFFSET('9. METAS'!$X$20,INT((ROW()-14)/2),0)))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80" t="str">
        <f ca="1">IF(ISBLANK(OFFSET('9. METAS'!$L$20,INT((ROW()-13)/2),0)),"",OFFSET('9. METAS'!$L$20,INT((ROW()-13)/2),0))</f>
        <v/>
      </c>
      <c r="I227" s="1004"/>
      <c r="J227" s="244" t="str">
        <f ca="1">IF(MOD(ROW()-13,2)=0,IF(ISBLANK(OFFSET('12. SEGUIMIENTO 2027'!$N$14,INT((ROW()-13)/2),0)),"",OFFSET('12. SEGUIMIENTO 2027'!$N$14,INT((ROW()-13)/2),0)),IF(ISBLANK(OFFSET('9. METAS'!$U$20,INT((ROW()-14)/2),0)),"",OFFSET('9. METAS'!$U$20,INT((ROW()-14)/2),0)))</f>
        <v/>
      </c>
      <c r="K227" s="245" t="str">
        <f ca="1">IF(MOD(ROW()-13,2)=0,IF(ISBLANK(OFFSET('12. SEGUIMIENTO 2027'!$O$14,INT((ROW()-13)/2),0)),"",OFFSET('12. SEGUIMIENTO 2027'!$O$14,INT((ROW()-13)/2),0)),IF(ISBLANK(OFFSET('9. METAS'!$V$20,INT((ROW()-14)/2),0)),"",OFFSET('9. METAS'!$V$20,INT((ROW()-14)/2),0)))</f>
        <v/>
      </c>
      <c r="L227" s="245" t="str">
        <f ca="1">IF(MOD(ROW()-13,2)=0,IF(ISBLANK(OFFSET('12. SEGUIMIENTO 2027'!$P$14,INT((ROW()-13)/2),0)),"",OFFSET('12. SEGUIMIENTO 2027'!$P$14,INT((ROW()-13)/2),0)),IF(ISBLANK(OFFSET('9. METAS'!$W$20,INT((ROW()-14)/2),0)),"",OFFSET('9. METAS'!$W$20,INT((ROW()-14)/2),0)))</f>
        <v/>
      </c>
      <c r="M227" s="246" t="str">
        <f ca="1">IF(MOD(ROW()-13,2)=0,IF(ISBLANK(OFFSET('12. SEGUIMIENTO 2027'!$Q$14,INT((ROW()-13)/2),0)),"",OFFSET('12. SEGUIMIENTO 2027'!$Q$14,INT((ROW()-13)/2),0)),IF(ISBLANK(OFFSET('9. METAS'!$X$20,INT((ROW()-14)/2),0)),"",OFFSET('9. METAS'!$X$20,INT((ROW()-14)/2),0)))</f>
        <v/>
      </c>
      <c r="N227" s="1006" t="str">
        <f t="shared" ref="N227" ca="1" si="210">IFERROR(J227/J228,"ND")</f>
        <v>ND</v>
      </c>
      <c r="O227" s="1008" t="str">
        <f t="shared" ref="O227" ca="1" si="211">IFERROR(((J227+K227+L227+M227)/H227),"ND")</f>
        <v>ND</v>
      </c>
      <c r="P227" s="1010"/>
    </row>
    <row r="228" spans="3:16">
      <c r="C228" s="1025"/>
      <c r="D228" s="1018"/>
      <c r="E228" s="1018"/>
      <c r="F228" s="1021"/>
      <c r="G228" s="1023"/>
      <c r="H228" s="1080"/>
      <c r="I228" s="1012"/>
      <c r="J228" s="244" t="str">
        <f ca="1">IF(MOD(ROW()-13,2)=0,IF(ISBLANK(OFFSET('12. SEGUIMIENTO 2027'!$N$14,INT((ROW()-13)/2),0)),"",OFFSET('12. SEGUIMIENTO 2027'!$N$14,INT((ROW()-13)/2),0)),IF(ISBLANK(OFFSET('9. METAS'!$U$20,INT((ROW()-14)/2),0)),"",OFFSET('9. METAS'!$U$20,INT((ROW()-14)/2),0)))</f>
        <v/>
      </c>
      <c r="K228" s="245" t="str">
        <f ca="1">IF(MOD(ROW()-13,2)=0,IF(ISBLANK(OFFSET('12. SEGUIMIENTO 2027'!$O$14,INT((ROW()-13)/2),0)),"",OFFSET('12. SEGUIMIENTO 2027'!$O$14,INT((ROW()-13)/2),0)),IF(ISBLANK(OFFSET('9. METAS'!$V$20,INT((ROW()-14)/2),0)),"",OFFSET('9. METAS'!$V$20,INT((ROW()-14)/2),0)))</f>
        <v/>
      </c>
      <c r="L228" s="245" t="str">
        <f ca="1">IF(MOD(ROW()-13,2)=0,IF(ISBLANK(OFFSET('12. SEGUIMIENTO 2027'!$P$14,INT((ROW()-13)/2),0)),"",OFFSET('12. SEGUIMIENTO 2027'!$P$14,INT((ROW()-13)/2),0)),IF(ISBLANK(OFFSET('9. METAS'!$W$20,INT((ROW()-14)/2),0)),"",OFFSET('9. METAS'!$W$20,INT((ROW()-14)/2),0)))</f>
        <v/>
      </c>
      <c r="M228" s="246" t="str">
        <f ca="1">IF(MOD(ROW()-13,2)=0,IF(ISBLANK(OFFSET('12. SEGUIMIENTO 2027'!$Q$14,INT((ROW()-13)/2),0)),"",OFFSET('12. SEGUIMIENTO 2027'!$Q$14,INT((ROW()-13)/2),0)),IF(ISBLANK(OFFSET('9. METAS'!$X$20,INT((ROW()-14)/2),0)),"",OFFSET('9. METAS'!$X$20,INT((ROW()-14)/2),0)))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80" t="str">
        <f ca="1">IF(ISBLANK(OFFSET('9. METAS'!$L$20,INT((ROW()-13)/2),0)),"",OFFSET('9. METAS'!$L$20,INT((ROW()-13)/2),0))</f>
        <v/>
      </c>
      <c r="I229" s="1004"/>
      <c r="J229" s="244" t="str">
        <f ca="1">IF(MOD(ROW()-13,2)=0,IF(ISBLANK(OFFSET('12. SEGUIMIENTO 2027'!$N$14,INT((ROW()-13)/2),0)),"",OFFSET('12. SEGUIMIENTO 2027'!$N$14,INT((ROW()-13)/2),0)),IF(ISBLANK(OFFSET('9. METAS'!$U$20,INT((ROW()-14)/2),0)),"",OFFSET('9. METAS'!$U$20,INT((ROW()-14)/2),0)))</f>
        <v/>
      </c>
      <c r="K229" s="245" t="str">
        <f ca="1">IF(MOD(ROW()-13,2)=0,IF(ISBLANK(OFFSET('12. SEGUIMIENTO 2027'!$O$14,INT((ROW()-13)/2),0)),"",OFFSET('12. SEGUIMIENTO 2027'!$O$14,INT((ROW()-13)/2),0)),IF(ISBLANK(OFFSET('9. METAS'!$V$20,INT((ROW()-14)/2),0)),"",OFFSET('9. METAS'!$V$20,INT((ROW()-14)/2),0)))</f>
        <v/>
      </c>
      <c r="L229" s="245" t="str">
        <f ca="1">IF(MOD(ROW()-13,2)=0,IF(ISBLANK(OFFSET('12. SEGUIMIENTO 2027'!$P$14,INT((ROW()-13)/2),0)),"",OFFSET('12. SEGUIMIENTO 2027'!$P$14,INT((ROW()-13)/2),0)),IF(ISBLANK(OFFSET('9. METAS'!$W$20,INT((ROW()-14)/2),0)),"",OFFSET('9. METAS'!$W$20,INT((ROW()-14)/2),0)))</f>
        <v/>
      </c>
      <c r="M229" s="246" t="str">
        <f ca="1">IF(MOD(ROW()-13,2)=0,IF(ISBLANK(OFFSET('12. SEGUIMIENTO 2027'!$Q$14,INT((ROW()-13)/2),0)),"",OFFSET('12. SEGUIMIENTO 2027'!$Q$14,INT((ROW()-13)/2),0)),IF(ISBLANK(OFFSET('9. METAS'!$X$20,INT((ROW()-14)/2),0)),"",OFFSET('9. METAS'!$X$20,INT((ROW()-14)/2),0)))</f>
        <v/>
      </c>
      <c r="N229" s="1006" t="str">
        <f t="shared" ref="N229" ca="1" si="212">IFERROR(J229/J230,"ND")</f>
        <v>ND</v>
      </c>
      <c r="O229" s="1008" t="str">
        <f t="shared" ref="O229" ca="1" si="213">IFERROR(((J229+K229+L229+M229)/H229),"ND")</f>
        <v>ND</v>
      </c>
      <c r="P229" s="1010"/>
    </row>
    <row r="230" spans="3:16">
      <c r="C230" s="1025"/>
      <c r="D230" s="1018"/>
      <c r="E230" s="1018"/>
      <c r="F230" s="1021"/>
      <c r="G230" s="1023"/>
      <c r="H230" s="1080"/>
      <c r="I230" s="1012"/>
      <c r="J230" s="244" t="str">
        <f ca="1">IF(MOD(ROW()-13,2)=0,IF(ISBLANK(OFFSET('12. SEGUIMIENTO 2027'!$N$14,INT((ROW()-13)/2),0)),"",OFFSET('12. SEGUIMIENTO 2027'!$N$14,INT((ROW()-13)/2),0)),IF(ISBLANK(OFFSET('9. METAS'!$U$20,INT((ROW()-14)/2),0)),"",OFFSET('9. METAS'!$U$20,INT((ROW()-14)/2),0)))</f>
        <v/>
      </c>
      <c r="K230" s="245" t="str">
        <f ca="1">IF(MOD(ROW()-13,2)=0,IF(ISBLANK(OFFSET('12. SEGUIMIENTO 2027'!$O$14,INT((ROW()-13)/2),0)),"",OFFSET('12. SEGUIMIENTO 2027'!$O$14,INT((ROW()-13)/2),0)),IF(ISBLANK(OFFSET('9. METAS'!$V$20,INT((ROW()-14)/2),0)),"",OFFSET('9. METAS'!$V$20,INT((ROW()-14)/2),0)))</f>
        <v/>
      </c>
      <c r="L230" s="245" t="str">
        <f ca="1">IF(MOD(ROW()-13,2)=0,IF(ISBLANK(OFFSET('12. SEGUIMIENTO 2027'!$P$14,INT((ROW()-13)/2),0)),"",OFFSET('12. SEGUIMIENTO 2027'!$P$14,INT((ROW()-13)/2),0)),IF(ISBLANK(OFFSET('9. METAS'!$W$20,INT((ROW()-14)/2),0)),"",OFFSET('9. METAS'!$W$20,INT((ROW()-14)/2),0)))</f>
        <v/>
      </c>
      <c r="M230" s="246" t="str">
        <f ca="1">IF(MOD(ROW()-13,2)=0,IF(ISBLANK(OFFSET('12. SEGUIMIENTO 2027'!$Q$14,INT((ROW()-13)/2),0)),"",OFFSET('12. SEGUIMIENTO 2027'!$Q$14,INT((ROW()-13)/2),0)),IF(ISBLANK(OFFSET('9. METAS'!$X$20,INT((ROW()-14)/2),0)),"",OFFSET('9. METAS'!$X$20,INT((ROW()-14)/2),0)))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80" t="str">
        <f ca="1">IF(ISBLANK(OFFSET('9. METAS'!$L$20,INT((ROW()-13)/2),0)),"",OFFSET('9. METAS'!$L$20,INT((ROW()-13)/2),0))</f>
        <v/>
      </c>
      <c r="I231" s="1004"/>
      <c r="J231" s="244" t="str">
        <f ca="1">IF(MOD(ROW()-13,2)=0,IF(ISBLANK(OFFSET('12. SEGUIMIENTO 2027'!$N$14,INT((ROW()-13)/2),0)),"",OFFSET('12. SEGUIMIENTO 2027'!$N$14,INT((ROW()-13)/2),0)),IF(ISBLANK(OFFSET('9. METAS'!$U$20,INT((ROW()-14)/2),0)),"",OFFSET('9. METAS'!$U$20,INT((ROW()-14)/2),0)))</f>
        <v/>
      </c>
      <c r="K231" s="245" t="str">
        <f ca="1">IF(MOD(ROW()-13,2)=0,IF(ISBLANK(OFFSET('12. SEGUIMIENTO 2027'!$O$14,INT((ROW()-13)/2),0)),"",OFFSET('12. SEGUIMIENTO 2027'!$O$14,INT((ROW()-13)/2),0)),IF(ISBLANK(OFFSET('9. METAS'!$V$20,INT((ROW()-14)/2),0)),"",OFFSET('9. METAS'!$V$20,INT((ROW()-14)/2),0)))</f>
        <v/>
      </c>
      <c r="L231" s="245" t="str">
        <f ca="1">IF(MOD(ROW()-13,2)=0,IF(ISBLANK(OFFSET('12. SEGUIMIENTO 2027'!$P$14,INT((ROW()-13)/2),0)),"",OFFSET('12. SEGUIMIENTO 2027'!$P$14,INT((ROW()-13)/2),0)),IF(ISBLANK(OFFSET('9. METAS'!$W$20,INT((ROW()-14)/2),0)),"",OFFSET('9. METAS'!$W$20,INT((ROW()-14)/2),0)))</f>
        <v/>
      </c>
      <c r="M231" s="246" t="str">
        <f ca="1">IF(MOD(ROW()-13,2)=0,IF(ISBLANK(OFFSET('12. SEGUIMIENTO 2027'!$Q$14,INT((ROW()-13)/2),0)),"",OFFSET('12. SEGUIMIENTO 2027'!$Q$14,INT((ROW()-13)/2),0)),IF(ISBLANK(OFFSET('9. METAS'!$X$20,INT((ROW()-14)/2),0)),"",OFFSET('9. METAS'!$X$20,INT((ROW()-14)/2),0)))</f>
        <v/>
      </c>
      <c r="N231" s="1006" t="str">
        <f t="shared" ref="N231" ca="1" si="214">IFERROR(J231/J232,"ND")</f>
        <v>ND</v>
      </c>
      <c r="O231" s="1008" t="str">
        <f t="shared" ref="O231" ca="1" si="215">IFERROR(((J231+K231+L231+M231)/H231),"ND")</f>
        <v>ND</v>
      </c>
      <c r="P231" s="1010"/>
    </row>
    <row r="232" spans="3:16">
      <c r="C232" s="1025"/>
      <c r="D232" s="1018"/>
      <c r="E232" s="1018"/>
      <c r="F232" s="1021"/>
      <c r="G232" s="1023"/>
      <c r="H232" s="1080"/>
      <c r="I232" s="1012"/>
      <c r="J232" s="244" t="str">
        <f ca="1">IF(MOD(ROW()-13,2)=0,IF(ISBLANK(OFFSET('12. SEGUIMIENTO 2027'!$N$14,INT((ROW()-13)/2),0)),"",OFFSET('12. SEGUIMIENTO 2027'!$N$14,INT((ROW()-13)/2),0)),IF(ISBLANK(OFFSET('9. METAS'!$U$20,INT((ROW()-14)/2),0)),"",OFFSET('9. METAS'!$U$20,INT((ROW()-14)/2),0)))</f>
        <v/>
      </c>
      <c r="K232" s="245" t="str">
        <f ca="1">IF(MOD(ROW()-13,2)=0,IF(ISBLANK(OFFSET('12. SEGUIMIENTO 2027'!$O$14,INT((ROW()-13)/2),0)),"",OFFSET('12. SEGUIMIENTO 2027'!$O$14,INT((ROW()-13)/2),0)),IF(ISBLANK(OFFSET('9. METAS'!$V$20,INT((ROW()-14)/2),0)),"",OFFSET('9. METAS'!$V$20,INT((ROW()-14)/2),0)))</f>
        <v/>
      </c>
      <c r="L232" s="245" t="str">
        <f ca="1">IF(MOD(ROW()-13,2)=0,IF(ISBLANK(OFFSET('12. SEGUIMIENTO 2027'!$P$14,INT((ROW()-13)/2),0)),"",OFFSET('12. SEGUIMIENTO 2027'!$P$14,INT((ROW()-13)/2),0)),IF(ISBLANK(OFFSET('9. METAS'!$W$20,INT((ROW()-14)/2),0)),"",OFFSET('9. METAS'!$W$20,INT((ROW()-14)/2),0)))</f>
        <v/>
      </c>
      <c r="M232" s="246" t="str">
        <f ca="1">IF(MOD(ROW()-13,2)=0,IF(ISBLANK(OFFSET('12. SEGUIMIENTO 2027'!$Q$14,INT((ROW()-13)/2),0)),"",OFFSET('12. SEGUIMIENTO 2027'!$Q$14,INT((ROW()-13)/2),0)),IF(ISBLANK(OFFSET('9. METAS'!$X$20,INT((ROW()-14)/2),0)),"",OFFSET('9. METAS'!$X$20,INT((ROW()-14)/2),0)))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80">
        <f ca="1">IF(ISBLANK(OFFSET('9. METAS'!$L$20,INT((ROW()-13)/2),0)),"",OFFSET('9. METAS'!$L$20,INT((ROW()-13)/2),0))</f>
        <v>100</v>
      </c>
      <c r="I233" s="1004"/>
      <c r="J233" s="244" t="str">
        <f ca="1">IF(MOD(ROW()-13,2)=0,IF(ISBLANK(OFFSET('12. SEGUIMIENTO 2027'!$N$14,INT((ROW()-13)/2),0)),"",OFFSET('12. SEGUIMIENTO 2027'!$N$14,INT((ROW()-13)/2),0)),IF(ISBLANK(OFFSET('9. METAS'!$U$20,INT((ROW()-14)/2),0)),"",OFFSET('9. METAS'!$U$20,INT((ROW()-14)/2),0)))</f>
        <v/>
      </c>
      <c r="K233" s="245" t="str">
        <f ca="1">IF(MOD(ROW()-13,2)=0,IF(ISBLANK(OFFSET('12. SEGUIMIENTO 2027'!$O$14,INT((ROW()-13)/2),0)),"",OFFSET('12. SEGUIMIENTO 2027'!$O$14,INT((ROW()-13)/2),0)),IF(ISBLANK(OFFSET('9. METAS'!$V$20,INT((ROW()-14)/2),0)),"",OFFSET('9. METAS'!$V$20,INT((ROW()-14)/2),0)))</f>
        <v/>
      </c>
      <c r="L233" s="245" t="str">
        <f ca="1">IF(MOD(ROW()-13,2)=0,IF(ISBLANK(OFFSET('12. SEGUIMIENTO 2027'!$P$14,INT((ROW()-13)/2),0)),"",OFFSET('12. SEGUIMIENTO 2027'!$P$14,INT((ROW()-13)/2),0)),IF(ISBLANK(OFFSET('9. METAS'!$W$20,INT((ROW()-14)/2),0)),"",OFFSET('9. METAS'!$W$20,INT((ROW()-14)/2),0)))</f>
        <v/>
      </c>
      <c r="M233" s="246" t="str">
        <f ca="1">IF(MOD(ROW()-13,2)=0,IF(ISBLANK(OFFSET('12. SEGUIMIENTO 2027'!$Q$14,INT((ROW()-13)/2),0)),"",OFFSET('12. SEGUIMIENTO 2027'!$Q$14,INT((ROW()-13)/2),0)),IF(ISBLANK(OFFSET('9. METAS'!$X$20,INT((ROW()-14)/2),0)),"",OFFSET('9. METAS'!$X$20,INT((ROW()-14)/2),0)))</f>
        <v/>
      </c>
      <c r="N233" s="1006" t="str">
        <f t="shared" ref="N233" ca="1" si="216">IFERROR(J233/J234,"ND")</f>
        <v>ND</v>
      </c>
      <c r="O233" s="1008" t="str">
        <f t="shared" ref="O233" ca="1" si="217">IFERROR(((J233+K233+L233+M233)/H233),"ND")</f>
        <v>ND</v>
      </c>
      <c r="P233" s="1010"/>
    </row>
    <row r="234" spans="3:16">
      <c r="C234" s="1025"/>
      <c r="D234" s="1018"/>
      <c r="E234" s="1018"/>
      <c r="F234" s="1021"/>
      <c r="G234" s="1023"/>
      <c r="H234" s="1080"/>
      <c r="I234" s="1012"/>
      <c r="J234" s="244">
        <f ca="1">IF(MOD(ROW()-13,2)=0,IF(ISBLANK(OFFSET('12. SEGUIMIENTO 2027'!$N$14,INT((ROW()-13)/2),0)),"",OFFSET('12. SEGUIMIENTO 2027'!$N$14,INT((ROW()-13)/2),0)),IF(ISBLANK(OFFSET('9. METAS'!$U$20,INT((ROW()-14)/2),0)),"",OFFSET('9. METAS'!$U$20,INT((ROW()-14)/2),0)))</f>
        <v>25</v>
      </c>
      <c r="K234" s="245">
        <f ca="1">IF(MOD(ROW()-13,2)=0,IF(ISBLANK(OFFSET('12. SEGUIMIENTO 2027'!$O$14,INT((ROW()-13)/2),0)),"",OFFSET('12. SEGUIMIENTO 2027'!$O$14,INT((ROW()-13)/2),0)),IF(ISBLANK(OFFSET('9. METAS'!$V$20,INT((ROW()-14)/2),0)),"",OFFSET('9. METAS'!$V$20,INT((ROW()-14)/2),0)))</f>
        <v>25</v>
      </c>
      <c r="L234" s="245">
        <f ca="1">IF(MOD(ROW()-13,2)=0,IF(ISBLANK(OFFSET('12. SEGUIMIENTO 2027'!$P$14,INT((ROW()-13)/2),0)),"",OFFSET('12. SEGUIMIENTO 2027'!$P$14,INT((ROW()-13)/2),0)),IF(ISBLANK(OFFSET('9. METAS'!$W$20,INT((ROW()-14)/2),0)),"",OFFSET('9. METAS'!$W$20,INT((ROW()-14)/2),0)))</f>
        <v>25</v>
      </c>
      <c r="M234" s="246">
        <f ca="1">IF(MOD(ROW()-13,2)=0,IF(ISBLANK(OFFSET('12. SEGUIMIENTO 2027'!$Q$14,INT((ROW()-13)/2),0)),"",OFFSET('12. SEGUIMIENTO 2027'!$Q$14,INT((ROW()-13)/2),0)),IF(ISBLANK(OFFSET('9. METAS'!$X$20,INT((ROW()-14)/2),0)),"",OFFSET('9. METAS'!$X$20,INT((ROW()-14)/2),0)))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80">
        <f ca="1">IF(ISBLANK(OFFSET('9. METAS'!$L$20,INT((ROW()-13)/2),0)),"",OFFSET('9. METAS'!$L$20,INT((ROW()-13)/2),0))</f>
        <v>190</v>
      </c>
      <c r="I235" s="1004"/>
      <c r="J235" s="244" t="str">
        <f ca="1">IF(MOD(ROW()-13,2)=0,IF(ISBLANK(OFFSET('12. SEGUIMIENTO 2027'!$N$14,INT((ROW()-13)/2),0)),"",OFFSET('12. SEGUIMIENTO 2027'!$N$14,INT((ROW()-13)/2),0)),IF(ISBLANK(OFFSET('9. METAS'!$U$20,INT((ROW()-14)/2),0)),"",OFFSET('9. METAS'!$U$20,INT((ROW()-14)/2),0)))</f>
        <v/>
      </c>
      <c r="K235" s="245" t="str">
        <f ca="1">IF(MOD(ROW()-13,2)=0,IF(ISBLANK(OFFSET('12. SEGUIMIENTO 2027'!$O$14,INT((ROW()-13)/2),0)),"",OFFSET('12. SEGUIMIENTO 2027'!$O$14,INT((ROW()-13)/2),0)),IF(ISBLANK(OFFSET('9. METAS'!$V$20,INT((ROW()-14)/2),0)),"",OFFSET('9. METAS'!$V$20,INT((ROW()-14)/2),0)))</f>
        <v/>
      </c>
      <c r="L235" s="245" t="str">
        <f ca="1">IF(MOD(ROW()-13,2)=0,IF(ISBLANK(OFFSET('12. SEGUIMIENTO 2027'!$P$14,INT((ROW()-13)/2),0)),"",OFFSET('12. SEGUIMIENTO 2027'!$P$14,INT((ROW()-13)/2),0)),IF(ISBLANK(OFFSET('9. METAS'!$W$20,INT((ROW()-14)/2),0)),"",OFFSET('9. METAS'!$W$20,INT((ROW()-14)/2),0)))</f>
        <v/>
      </c>
      <c r="M235" s="246" t="str">
        <f ca="1">IF(MOD(ROW()-13,2)=0,IF(ISBLANK(OFFSET('12. SEGUIMIENTO 2027'!$Q$14,INT((ROW()-13)/2),0)),"",OFFSET('12. SEGUIMIENTO 2027'!$Q$14,INT((ROW()-13)/2),0)),IF(ISBLANK(OFFSET('9. METAS'!$X$20,INT((ROW()-14)/2),0)),"",OFFSET('9. METAS'!$X$20,INT((ROW()-14)/2),0)))</f>
        <v/>
      </c>
      <c r="N235" s="1006" t="str">
        <f t="shared" ref="N235" ca="1" si="218">IFERROR(J235/J236,"ND")</f>
        <v>ND</v>
      </c>
      <c r="O235" s="1008" t="str">
        <f t="shared" ref="O235" ca="1" si="219">IFERROR(((J235+K235+L235+M235)/H235),"ND")</f>
        <v>ND</v>
      </c>
      <c r="P235" s="1010"/>
    </row>
    <row r="236" spans="3:16">
      <c r="C236" s="1025"/>
      <c r="D236" s="1018"/>
      <c r="E236" s="1018"/>
      <c r="F236" s="1021"/>
      <c r="G236" s="1023"/>
      <c r="H236" s="1080"/>
      <c r="I236" s="1012"/>
      <c r="J236" s="244">
        <f ca="1">IF(MOD(ROW()-13,2)=0,IF(ISBLANK(OFFSET('12. SEGUIMIENTO 2027'!$N$14,INT((ROW()-13)/2),0)),"",OFFSET('12. SEGUIMIENTO 2027'!$N$14,INT((ROW()-13)/2),0)),IF(ISBLANK(OFFSET('9. METAS'!$U$20,INT((ROW()-14)/2),0)),"",OFFSET('9. METAS'!$U$20,INT((ROW()-14)/2),0)))</f>
        <v>50</v>
      </c>
      <c r="K236" s="245">
        <f ca="1">IF(MOD(ROW()-13,2)=0,IF(ISBLANK(OFFSET('12. SEGUIMIENTO 2027'!$O$14,INT((ROW()-13)/2),0)),"",OFFSET('12. SEGUIMIENTO 2027'!$O$14,INT((ROW()-13)/2),0)),IF(ISBLANK(OFFSET('9. METAS'!$V$20,INT((ROW()-14)/2),0)),"",OFFSET('9. METAS'!$V$20,INT((ROW()-14)/2),0)))</f>
        <v>60</v>
      </c>
      <c r="L236" s="245">
        <f ca="1">IF(MOD(ROW()-13,2)=0,IF(ISBLANK(OFFSET('12. SEGUIMIENTO 2027'!$P$14,INT((ROW()-13)/2),0)),"",OFFSET('12. SEGUIMIENTO 2027'!$P$14,INT((ROW()-13)/2),0)),IF(ISBLANK(OFFSET('9. METAS'!$W$20,INT((ROW()-14)/2),0)),"",OFFSET('9. METAS'!$W$20,INT((ROW()-14)/2),0)))</f>
        <v>26</v>
      </c>
      <c r="M236" s="246">
        <f ca="1">IF(MOD(ROW()-13,2)=0,IF(ISBLANK(OFFSET('12. SEGUIMIENTO 2027'!$Q$14,INT((ROW()-13)/2),0)),"",OFFSET('12. SEGUIMIENTO 2027'!$Q$14,INT((ROW()-13)/2),0)),IF(ISBLANK(OFFSET('9. METAS'!$X$20,INT((ROW()-14)/2),0)),"",OFFSET('9. METAS'!$X$20,INT((ROW()-14)/2),0)))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80">
        <f ca="1">IF(ISBLANK(OFFSET('9. METAS'!$L$20,INT((ROW()-13)/2),0)),"",OFFSET('9. METAS'!$L$20,INT((ROW()-13)/2),0))</f>
        <v>12</v>
      </c>
      <c r="I237" s="1004"/>
      <c r="J237" s="244" t="str">
        <f ca="1">IF(MOD(ROW()-13,2)=0,IF(ISBLANK(OFFSET('12. SEGUIMIENTO 2027'!$N$14,INT((ROW()-13)/2),0)),"",OFFSET('12. SEGUIMIENTO 2027'!$N$14,INT((ROW()-13)/2),0)),IF(ISBLANK(OFFSET('9. METAS'!$U$20,INT((ROW()-14)/2),0)),"",OFFSET('9. METAS'!$U$20,INT((ROW()-14)/2),0)))</f>
        <v/>
      </c>
      <c r="K237" s="245" t="str">
        <f ca="1">IF(MOD(ROW()-13,2)=0,IF(ISBLANK(OFFSET('12. SEGUIMIENTO 2027'!$O$14,INT((ROW()-13)/2),0)),"",OFFSET('12. SEGUIMIENTO 2027'!$O$14,INT((ROW()-13)/2),0)),IF(ISBLANK(OFFSET('9. METAS'!$V$20,INT((ROW()-14)/2),0)),"",OFFSET('9. METAS'!$V$20,INT((ROW()-14)/2),0)))</f>
        <v/>
      </c>
      <c r="L237" s="245" t="str">
        <f ca="1">IF(MOD(ROW()-13,2)=0,IF(ISBLANK(OFFSET('12. SEGUIMIENTO 2027'!$P$14,INT((ROW()-13)/2),0)),"",OFFSET('12. SEGUIMIENTO 2027'!$P$14,INT((ROW()-13)/2),0)),IF(ISBLANK(OFFSET('9. METAS'!$W$20,INT((ROW()-14)/2),0)),"",OFFSET('9. METAS'!$W$20,INT((ROW()-14)/2),0)))</f>
        <v/>
      </c>
      <c r="M237" s="246" t="str">
        <f ca="1">IF(MOD(ROW()-13,2)=0,IF(ISBLANK(OFFSET('12. SEGUIMIENTO 2027'!$Q$14,INT((ROW()-13)/2),0)),"",OFFSET('12. SEGUIMIENTO 2027'!$Q$14,INT((ROW()-13)/2),0)),IF(ISBLANK(OFFSET('9. METAS'!$X$20,INT((ROW()-14)/2),0)),"",OFFSET('9. METAS'!$X$20,INT((ROW()-14)/2),0)))</f>
        <v/>
      </c>
      <c r="N237" s="1006" t="str">
        <f t="shared" ref="N237" ca="1" si="220">IFERROR(J237/J238,"ND")</f>
        <v>ND</v>
      </c>
      <c r="O237" s="1008" t="str">
        <f t="shared" ref="O237" ca="1" si="221">IFERROR(((J237+K237+L237+M237)/H237),"ND")</f>
        <v>ND</v>
      </c>
      <c r="P237" s="1010"/>
    </row>
    <row r="238" spans="3:16">
      <c r="C238" s="1025"/>
      <c r="D238" s="1018"/>
      <c r="E238" s="1018"/>
      <c r="F238" s="1021"/>
      <c r="G238" s="1023"/>
      <c r="H238" s="1080"/>
      <c r="I238" s="1012"/>
      <c r="J238" s="244">
        <f ca="1">IF(MOD(ROW()-13,2)=0,IF(ISBLANK(OFFSET('12. SEGUIMIENTO 2027'!$N$14,INT((ROW()-13)/2),0)),"",OFFSET('12. SEGUIMIENTO 2027'!$N$14,INT((ROW()-13)/2),0)),IF(ISBLANK(OFFSET('9. METAS'!$U$20,INT((ROW()-14)/2),0)),"",OFFSET('9. METAS'!$U$20,INT((ROW()-14)/2),0)))</f>
        <v>4</v>
      </c>
      <c r="K238" s="245">
        <f ca="1">IF(MOD(ROW()-13,2)=0,IF(ISBLANK(OFFSET('12. SEGUIMIENTO 2027'!$O$14,INT((ROW()-13)/2),0)),"",OFFSET('12. SEGUIMIENTO 2027'!$O$14,INT((ROW()-13)/2),0)),IF(ISBLANK(OFFSET('9. METAS'!$V$20,INT((ROW()-14)/2),0)),"",OFFSET('9. METAS'!$V$20,INT((ROW()-14)/2),0)))</f>
        <v>5</v>
      </c>
      <c r="L238" s="245">
        <f ca="1">IF(MOD(ROW()-13,2)=0,IF(ISBLANK(OFFSET('12. SEGUIMIENTO 2027'!$P$14,INT((ROW()-13)/2),0)),"",OFFSET('12. SEGUIMIENTO 2027'!$P$14,INT((ROW()-13)/2),0)),IF(ISBLANK(OFFSET('9. METAS'!$W$20,INT((ROW()-14)/2),0)),"",OFFSET('9. METAS'!$W$20,INT((ROW()-14)/2),0)))</f>
        <v>2</v>
      </c>
      <c r="M238" s="246">
        <f ca="1">IF(MOD(ROW()-13,2)=0,IF(ISBLANK(OFFSET('12. SEGUIMIENTO 2027'!$Q$14,INT((ROW()-13)/2),0)),"",OFFSET('12. SEGUIMIENTO 2027'!$Q$14,INT((ROW()-13)/2),0)),IF(ISBLANK(OFFSET('9. METAS'!$X$20,INT((ROW()-14)/2),0)),"",OFFSET('9. METAS'!$X$20,INT((ROW()-14)/2),0)))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80" t="str">
        <f ca="1">IF(ISBLANK(OFFSET('9. METAS'!$L$20,INT((ROW()-13)/2),0)),"",OFFSET('9. METAS'!$L$20,INT((ROW()-13)/2),0))</f>
        <v/>
      </c>
      <c r="I239" s="1004"/>
      <c r="J239" s="244" t="str">
        <f ca="1">IF(MOD(ROW()-13,2)=0,IF(ISBLANK(OFFSET('12. SEGUIMIENTO 2027'!$N$14,INT((ROW()-13)/2),0)),"",OFFSET('12. SEGUIMIENTO 2027'!$N$14,INT((ROW()-13)/2),0)),IF(ISBLANK(OFFSET('9. METAS'!$U$20,INT((ROW()-14)/2),0)),"",OFFSET('9. METAS'!$U$20,INT((ROW()-14)/2),0)))</f>
        <v/>
      </c>
      <c r="K239" s="245" t="str">
        <f ca="1">IF(MOD(ROW()-13,2)=0,IF(ISBLANK(OFFSET('12. SEGUIMIENTO 2027'!$O$14,INT((ROW()-13)/2),0)),"",OFFSET('12. SEGUIMIENTO 2027'!$O$14,INT((ROW()-13)/2),0)),IF(ISBLANK(OFFSET('9. METAS'!$V$20,INT((ROW()-14)/2),0)),"",OFFSET('9. METAS'!$V$20,INT((ROW()-14)/2),0)))</f>
        <v/>
      </c>
      <c r="L239" s="245" t="str">
        <f ca="1">IF(MOD(ROW()-13,2)=0,IF(ISBLANK(OFFSET('12. SEGUIMIENTO 2027'!$P$14,INT((ROW()-13)/2),0)),"",OFFSET('12. SEGUIMIENTO 2027'!$P$14,INT((ROW()-13)/2),0)),IF(ISBLANK(OFFSET('9. METAS'!$W$20,INT((ROW()-14)/2),0)),"",OFFSET('9. METAS'!$W$20,INT((ROW()-14)/2),0)))</f>
        <v/>
      </c>
      <c r="M239" s="246" t="str">
        <f ca="1">IF(MOD(ROW()-13,2)=0,IF(ISBLANK(OFFSET('12. SEGUIMIENTO 2027'!$Q$14,INT((ROW()-13)/2),0)),"",OFFSET('12. SEGUIMIENTO 2027'!$Q$14,INT((ROW()-13)/2),0)),IF(ISBLANK(OFFSET('9. METAS'!$X$20,INT((ROW()-14)/2),0)),"",OFFSET('9. METAS'!$X$20,INT((ROW()-14)/2),0)))</f>
        <v/>
      </c>
      <c r="N239" s="1006" t="str">
        <f t="shared" ref="N239" ca="1" si="222">IFERROR(J239/J240,"ND")</f>
        <v>ND</v>
      </c>
      <c r="O239" s="1008" t="str">
        <f t="shared" ref="O239" ca="1" si="223">IFERROR(((J239+K239+L239+M239)/H239),"ND")</f>
        <v>ND</v>
      </c>
      <c r="P239" s="1010"/>
    </row>
    <row r="240" spans="3:16">
      <c r="C240" s="1025"/>
      <c r="D240" s="1018"/>
      <c r="E240" s="1018"/>
      <c r="F240" s="1021"/>
      <c r="G240" s="1023"/>
      <c r="H240" s="1080"/>
      <c r="I240" s="1012"/>
      <c r="J240" s="244" t="str">
        <f ca="1">IF(MOD(ROW()-13,2)=0,IF(ISBLANK(OFFSET('12. SEGUIMIENTO 2027'!$N$14,INT((ROW()-13)/2),0)),"",OFFSET('12. SEGUIMIENTO 2027'!$N$14,INT((ROW()-13)/2),0)),IF(ISBLANK(OFFSET('9. METAS'!$U$20,INT((ROW()-14)/2),0)),"",OFFSET('9. METAS'!$U$20,INT((ROW()-14)/2),0)))</f>
        <v/>
      </c>
      <c r="K240" s="245" t="str">
        <f ca="1">IF(MOD(ROW()-13,2)=0,IF(ISBLANK(OFFSET('12. SEGUIMIENTO 2027'!$O$14,INT((ROW()-13)/2),0)),"",OFFSET('12. SEGUIMIENTO 2027'!$O$14,INT((ROW()-13)/2),0)),IF(ISBLANK(OFFSET('9. METAS'!$V$20,INT((ROW()-14)/2),0)),"",OFFSET('9. METAS'!$V$20,INT((ROW()-14)/2),0)))</f>
        <v/>
      </c>
      <c r="L240" s="245" t="str">
        <f ca="1">IF(MOD(ROW()-13,2)=0,IF(ISBLANK(OFFSET('12. SEGUIMIENTO 2027'!$P$14,INT((ROW()-13)/2),0)),"",OFFSET('12. SEGUIMIENTO 2027'!$P$14,INT((ROW()-13)/2),0)),IF(ISBLANK(OFFSET('9. METAS'!$W$20,INT((ROW()-14)/2),0)),"",OFFSET('9. METAS'!$W$20,INT((ROW()-14)/2),0)))</f>
        <v/>
      </c>
      <c r="M240" s="246" t="str">
        <f ca="1">IF(MOD(ROW()-13,2)=0,IF(ISBLANK(OFFSET('12. SEGUIMIENTO 2027'!$Q$14,INT((ROW()-13)/2),0)),"",OFFSET('12. SEGUIMIENTO 2027'!$Q$14,INT((ROW()-13)/2),0)),IF(ISBLANK(OFFSET('9. METAS'!$X$20,INT((ROW()-14)/2),0)),"",OFFSET('9. METAS'!$X$20,INT((ROW()-14)/2),0)))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80" t="str">
        <f ca="1">IF(ISBLANK(OFFSET('9. METAS'!$L$20,INT((ROW()-13)/2),0)),"",OFFSET('9. METAS'!$L$20,INT((ROW()-13)/2),0))</f>
        <v/>
      </c>
      <c r="I241" s="1004"/>
      <c r="J241" s="244" t="str">
        <f ca="1">IF(MOD(ROW()-13,2)=0,IF(ISBLANK(OFFSET('12. SEGUIMIENTO 2027'!$N$14,INT((ROW()-13)/2),0)),"",OFFSET('12. SEGUIMIENTO 2027'!$N$14,INT((ROW()-13)/2),0)),IF(ISBLANK(OFFSET('9. METAS'!$U$20,INT((ROW()-14)/2),0)),"",OFFSET('9. METAS'!$U$20,INT((ROW()-14)/2),0)))</f>
        <v/>
      </c>
      <c r="K241" s="245" t="str">
        <f ca="1">IF(MOD(ROW()-13,2)=0,IF(ISBLANK(OFFSET('12. SEGUIMIENTO 2027'!$O$14,INT((ROW()-13)/2),0)),"",OFFSET('12. SEGUIMIENTO 2027'!$O$14,INT((ROW()-13)/2),0)),IF(ISBLANK(OFFSET('9. METAS'!$V$20,INT((ROW()-14)/2),0)),"",OFFSET('9. METAS'!$V$20,INT((ROW()-14)/2),0)))</f>
        <v/>
      </c>
      <c r="L241" s="245" t="str">
        <f ca="1">IF(MOD(ROW()-13,2)=0,IF(ISBLANK(OFFSET('12. SEGUIMIENTO 2027'!$P$14,INT((ROW()-13)/2),0)),"",OFFSET('12. SEGUIMIENTO 2027'!$P$14,INT((ROW()-13)/2),0)),IF(ISBLANK(OFFSET('9. METAS'!$W$20,INT((ROW()-14)/2),0)),"",OFFSET('9. METAS'!$W$20,INT((ROW()-14)/2),0)))</f>
        <v/>
      </c>
      <c r="M241" s="246" t="str">
        <f ca="1">IF(MOD(ROW()-13,2)=0,IF(ISBLANK(OFFSET('12. SEGUIMIENTO 2027'!$Q$14,INT((ROW()-13)/2),0)),"",OFFSET('12. SEGUIMIENTO 2027'!$Q$14,INT((ROW()-13)/2),0)),IF(ISBLANK(OFFSET('9. METAS'!$X$20,INT((ROW()-14)/2),0)),"",OFFSET('9. METAS'!$X$20,INT((ROW()-14)/2),0)))</f>
        <v/>
      </c>
      <c r="N241" s="1006" t="str">
        <f t="shared" ref="N241" ca="1" si="224">IFERROR(J241/J242,"ND")</f>
        <v>ND</v>
      </c>
      <c r="O241" s="1008" t="str">
        <f t="shared" ref="O241" ca="1" si="225">IFERROR(((J241+K241+L241+M241)/H241),"ND")</f>
        <v>ND</v>
      </c>
      <c r="P241" s="1010"/>
    </row>
    <row r="242" spans="3:16">
      <c r="C242" s="1025"/>
      <c r="D242" s="1018"/>
      <c r="E242" s="1018"/>
      <c r="F242" s="1021"/>
      <c r="G242" s="1023"/>
      <c r="H242" s="1080"/>
      <c r="I242" s="1012"/>
      <c r="J242" s="244" t="str">
        <f ca="1">IF(MOD(ROW()-13,2)=0,IF(ISBLANK(OFFSET('12. SEGUIMIENTO 2027'!$N$14,INT((ROW()-13)/2),0)),"",OFFSET('12. SEGUIMIENTO 2027'!$N$14,INT((ROW()-13)/2),0)),IF(ISBLANK(OFFSET('9. METAS'!$U$20,INT((ROW()-14)/2),0)),"",OFFSET('9. METAS'!$U$20,INT((ROW()-14)/2),0)))</f>
        <v/>
      </c>
      <c r="K242" s="245" t="str">
        <f ca="1">IF(MOD(ROW()-13,2)=0,IF(ISBLANK(OFFSET('12. SEGUIMIENTO 2027'!$O$14,INT((ROW()-13)/2),0)),"",OFFSET('12. SEGUIMIENTO 2027'!$O$14,INT((ROW()-13)/2),0)),IF(ISBLANK(OFFSET('9. METAS'!$V$20,INT((ROW()-14)/2),0)),"",OFFSET('9. METAS'!$V$20,INT((ROW()-14)/2),0)))</f>
        <v/>
      </c>
      <c r="L242" s="245" t="str">
        <f ca="1">IF(MOD(ROW()-13,2)=0,IF(ISBLANK(OFFSET('12. SEGUIMIENTO 2027'!$P$14,INT((ROW()-13)/2),0)),"",OFFSET('12. SEGUIMIENTO 2027'!$P$14,INT((ROW()-13)/2),0)),IF(ISBLANK(OFFSET('9. METAS'!$W$20,INT((ROW()-14)/2),0)),"",OFFSET('9. METAS'!$W$20,INT((ROW()-14)/2),0)))</f>
        <v/>
      </c>
      <c r="M242" s="246" t="str">
        <f ca="1">IF(MOD(ROW()-13,2)=0,IF(ISBLANK(OFFSET('12. SEGUIMIENTO 2027'!$Q$14,INT((ROW()-13)/2),0)),"",OFFSET('12. SEGUIMIENTO 2027'!$Q$14,INT((ROW()-13)/2),0)),IF(ISBLANK(OFFSET('9. METAS'!$X$20,INT((ROW()-14)/2),0)),"",OFFSET('9. METAS'!$X$20,INT((ROW()-14)/2),0)))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80" t="str">
        <f ca="1">IF(ISBLANK(OFFSET('9. METAS'!$L$20,INT((ROW()-13)/2),0)),"",OFFSET('9. METAS'!$L$20,INT((ROW()-13)/2),0))</f>
        <v/>
      </c>
      <c r="I243" s="1004"/>
      <c r="J243" s="244" t="str">
        <f ca="1">IF(MOD(ROW()-13,2)=0,IF(ISBLANK(OFFSET('12. SEGUIMIENTO 2027'!$N$14,INT((ROW()-13)/2),0)),"",OFFSET('12. SEGUIMIENTO 2027'!$N$14,INT((ROW()-13)/2),0)),IF(ISBLANK(OFFSET('9. METAS'!$U$20,INT((ROW()-14)/2),0)),"",OFFSET('9. METAS'!$U$20,INT((ROW()-14)/2),0)))</f>
        <v/>
      </c>
      <c r="K243" s="245" t="str">
        <f ca="1">IF(MOD(ROW()-13,2)=0,IF(ISBLANK(OFFSET('12. SEGUIMIENTO 2027'!$O$14,INT((ROW()-13)/2),0)),"",OFFSET('12. SEGUIMIENTO 2027'!$O$14,INT((ROW()-13)/2),0)),IF(ISBLANK(OFFSET('9. METAS'!$V$20,INT((ROW()-14)/2),0)),"",OFFSET('9. METAS'!$V$20,INT((ROW()-14)/2),0)))</f>
        <v/>
      </c>
      <c r="L243" s="245" t="str">
        <f ca="1">IF(MOD(ROW()-13,2)=0,IF(ISBLANK(OFFSET('12. SEGUIMIENTO 2027'!$P$14,INT((ROW()-13)/2),0)),"",OFFSET('12. SEGUIMIENTO 2027'!$P$14,INT((ROW()-13)/2),0)),IF(ISBLANK(OFFSET('9. METAS'!$W$20,INT((ROW()-14)/2),0)),"",OFFSET('9. METAS'!$W$20,INT((ROW()-14)/2),0)))</f>
        <v/>
      </c>
      <c r="M243" s="246" t="str">
        <f ca="1">IF(MOD(ROW()-13,2)=0,IF(ISBLANK(OFFSET('12. SEGUIMIENTO 2027'!$Q$14,INT((ROW()-13)/2),0)),"",OFFSET('12. SEGUIMIENTO 2027'!$Q$14,INT((ROW()-13)/2),0)),IF(ISBLANK(OFFSET('9. METAS'!$X$20,INT((ROW()-14)/2),0)),"",OFFSET('9. METAS'!$X$20,INT((ROW()-14)/2),0)))</f>
        <v/>
      </c>
      <c r="N243" s="1006" t="str">
        <f t="shared" ref="N243" ca="1" si="226">IFERROR(J243/J244,"ND")</f>
        <v>ND</v>
      </c>
      <c r="O243" s="1008" t="str">
        <f t="shared" ref="O243" ca="1" si="227">IFERROR(((J243+K243+L243+M243)/H243),"ND")</f>
        <v>ND</v>
      </c>
      <c r="P243" s="1010"/>
    </row>
    <row r="244" spans="3:16">
      <c r="C244" s="1025"/>
      <c r="D244" s="1018"/>
      <c r="E244" s="1018"/>
      <c r="F244" s="1021"/>
      <c r="G244" s="1023"/>
      <c r="H244" s="1080"/>
      <c r="I244" s="1012"/>
      <c r="J244" s="244" t="str">
        <f ca="1">IF(MOD(ROW()-13,2)=0,IF(ISBLANK(OFFSET('12. SEGUIMIENTO 2027'!$N$14,INT((ROW()-13)/2),0)),"",OFFSET('12. SEGUIMIENTO 2027'!$N$14,INT((ROW()-13)/2),0)),IF(ISBLANK(OFFSET('9. METAS'!$U$20,INT((ROW()-14)/2),0)),"",OFFSET('9. METAS'!$U$20,INT((ROW()-14)/2),0)))</f>
        <v/>
      </c>
      <c r="K244" s="245" t="str">
        <f ca="1">IF(MOD(ROW()-13,2)=0,IF(ISBLANK(OFFSET('12. SEGUIMIENTO 2027'!$O$14,INT((ROW()-13)/2),0)),"",OFFSET('12. SEGUIMIENTO 2027'!$O$14,INT((ROW()-13)/2),0)),IF(ISBLANK(OFFSET('9. METAS'!$V$20,INT((ROW()-14)/2),0)),"",OFFSET('9. METAS'!$V$20,INT((ROW()-14)/2),0)))</f>
        <v/>
      </c>
      <c r="L244" s="245" t="str">
        <f ca="1">IF(MOD(ROW()-13,2)=0,IF(ISBLANK(OFFSET('12. SEGUIMIENTO 2027'!$P$14,INT((ROW()-13)/2),0)),"",OFFSET('12. SEGUIMIENTO 2027'!$P$14,INT((ROW()-13)/2),0)),IF(ISBLANK(OFFSET('9. METAS'!$W$20,INT((ROW()-14)/2),0)),"",OFFSET('9. METAS'!$W$20,INT((ROW()-14)/2),0)))</f>
        <v/>
      </c>
      <c r="M244" s="246" t="str">
        <f ca="1">IF(MOD(ROW()-13,2)=0,IF(ISBLANK(OFFSET('12. SEGUIMIENTO 2027'!$Q$14,INT((ROW()-13)/2),0)),"",OFFSET('12. SEGUIMIENTO 2027'!$Q$14,INT((ROW()-13)/2),0)),IF(ISBLANK(OFFSET('9. METAS'!$X$20,INT((ROW()-14)/2),0)),"",OFFSET('9. METAS'!$X$20,INT((ROW()-14)/2),0)))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80">
        <f ca="1">IF(ISBLANK(OFFSET('9. METAS'!$L$20,INT((ROW()-13)/2),0)),"",OFFSET('9. METAS'!$L$20,INT((ROW()-13)/2),0))</f>
        <v>100</v>
      </c>
      <c r="I245" s="1004"/>
      <c r="J245" s="244" t="str">
        <f ca="1">IF(MOD(ROW()-13,2)=0,IF(ISBLANK(OFFSET('12. SEGUIMIENTO 2027'!$N$14,INT((ROW()-13)/2),0)),"",OFFSET('12. SEGUIMIENTO 2027'!$N$14,INT((ROW()-13)/2),0)),IF(ISBLANK(OFFSET('9. METAS'!$U$20,INT((ROW()-14)/2),0)),"",OFFSET('9. METAS'!$U$20,INT((ROW()-14)/2),0)))</f>
        <v/>
      </c>
      <c r="K245" s="245" t="str">
        <f ca="1">IF(MOD(ROW()-13,2)=0,IF(ISBLANK(OFFSET('12. SEGUIMIENTO 2027'!$O$14,INT((ROW()-13)/2),0)),"",OFFSET('12. SEGUIMIENTO 2027'!$O$14,INT((ROW()-13)/2),0)),IF(ISBLANK(OFFSET('9. METAS'!$V$20,INT((ROW()-14)/2),0)),"",OFFSET('9. METAS'!$V$20,INT((ROW()-14)/2),0)))</f>
        <v/>
      </c>
      <c r="L245" s="245" t="str">
        <f ca="1">IF(MOD(ROW()-13,2)=0,IF(ISBLANK(OFFSET('12. SEGUIMIENTO 2027'!$P$14,INT((ROW()-13)/2),0)),"",OFFSET('12. SEGUIMIENTO 2027'!$P$14,INT((ROW()-13)/2),0)),IF(ISBLANK(OFFSET('9. METAS'!$W$20,INT((ROW()-14)/2),0)),"",OFFSET('9. METAS'!$W$20,INT((ROW()-14)/2),0)))</f>
        <v/>
      </c>
      <c r="M245" s="246" t="str">
        <f ca="1">IF(MOD(ROW()-13,2)=0,IF(ISBLANK(OFFSET('12. SEGUIMIENTO 2027'!$Q$14,INT((ROW()-13)/2),0)),"",OFFSET('12. SEGUIMIENTO 2027'!$Q$14,INT((ROW()-13)/2),0)),IF(ISBLANK(OFFSET('9. METAS'!$X$20,INT((ROW()-14)/2),0)),"",OFFSET('9. METAS'!$X$20,INT((ROW()-14)/2),0)))</f>
        <v/>
      </c>
      <c r="N245" s="1006" t="str">
        <f t="shared" ref="N245" ca="1" si="228">IFERROR(J245/J246,"ND")</f>
        <v>ND</v>
      </c>
      <c r="O245" s="1008" t="str">
        <f t="shared" ref="O245" ca="1" si="229">IFERROR(((J245+K245+L245+M245)/H245),"ND")</f>
        <v>ND</v>
      </c>
      <c r="P245" s="1010"/>
    </row>
    <row r="246" spans="3:16">
      <c r="C246" s="1025"/>
      <c r="D246" s="1018"/>
      <c r="E246" s="1018"/>
      <c r="F246" s="1021"/>
      <c r="G246" s="1023"/>
      <c r="H246" s="1080"/>
      <c r="I246" s="1012"/>
      <c r="J246" s="244">
        <f ca="1">IF(MOD(ROW()-13,2)=0,IF(ISBLANK(OFFSET('12. SEGUIMIENTO 2027'!$N$14,INT((ROW()-13)/2),0)),"",OFFSET('12. SEGUIMIENTO 2027'!$N$14,INT((ROW()-13)/2),0)),IF(ISBLANK(OFFSET('9. METAS'!$U$20,INT((ROW()-14)/2),0)),"",OFFSET('9. METAS'!$U$20,INT((ROW()-14)/2),0)))</f>
        <v>25</v>
      </c>
      <c r="K246" s="245">
        <f ca="1">IF(MOD(ROW()-13,2)=0,IF(ISBLANK(OFFSET('12. SEGUIMIENTO 2027'!$O$14,INT((ROW()-13)/2),0)),"",OFFSET('12. SEGUIMIENTO 2027'!$O$14,INT((ROW()-13)/2),0)),IF(ISBLANK(OFFSET('9. METAS'!$V$20,INT((ROW()-14)/2),0)),"",OFFSET('9. METAS'!$V$20,INT((ROW()-14)/2),0)))</f>
        <v>25</v>
      </c>
      <c r="L246" s="245">
        <f ca="1">IF(MOD(ROW()-13,2)=0,IF(ISBLANK(OFFSET('12. SEGUIMIENTO 2027'!$P$14,INT((ROW()-13)/2),0)),"",OFFSET('12. SEGUIMIENTO 2027'!$P$14,INT((ROW()-13)/2),0)),IF(ISBLANK(OFFSET('9. METAS'!$W$20,INT((ROW()-14)/2),0)),"",OFFSET('9. METAS'!$W$20,INT((ROW()-14)/2),0)))</f>
        <v>25</v>
      </c>
      <c r="M246" s="246">
        <f ca="1">IF(MOD(ROW()-13,2)=0,IF(ISBLANK(OFFSET('12. SEGUIMIENTO 2027'!$Q$14,INT((ROW()-13)/2),0)),"",OFFSET('12. SEGUIMIENTO 2027'!$Q$14,INT((ROW()-13)/2),0)),IF(ISBLANK(OFFSET('9. METAS'!$X$20,INT((ROW()-14)/2),0)),"",OFFSET('9. METAS'!$X$20,INT((ROW()-14)/2),0)))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80">
        <f ca="1">IF(ISBLANK(OFFSET('9. METAS'!$L$20,INT((ROW()-13)/2),0)),"",OFFSET('9. METAS'!$L$20,INT((ROW()-13)/2),0))</f>
        <v>28</v>
      </c>
      <c r="I247" s="1004"/>
      <c r="J247" s="244" t="str">
        <f ca="1">IF(MOD(ROW()-13,2)=0,IF(ISBLANK(OFFSET('12. SEGUIMIENTO 2027'!$N$14,INT((ROW()-13)/2),0)),"",OFFSET('12. SEGUIMIENTO 2027'!$N$14,INT((ROW()-13)/2),0)),IF(ISBLANK(OFFSET('9. METAS'!$U$20,INT((ROW()-14)/2),0)),"",OFFSET('9. METAS'!$U$20,INT((ROW()-14)/2),0)))</f>
        <v/>
      </c>
      <c r="K247" s="245" t="str">
        <f ca="1">IF(MOD(ROW()-13,2)=0,IF(ISBLANK(OFFSET('12. SEGUIMIENTO 2027'!$O$14,INT((ROW()-13)/2),0)),"",OFFSET('12. SEGUIMIENTO 2027'!$O$14,INT((ROW()-13)/2),0)),IF(ISBLANK(OFFSET('9. METAS'!$V$20,INT((ROW()-14)/2),0)),"",OFFSET('9. METAS'!$V$20,INT((ROW()-14)/2),0)))</f>
        <v/>
      </c>
      <c r="L247" s="245" t="str">
        <f ca="1">IF(MOD(ROW()-13,2)=0,IF(ISBLANK(OFFSET('12. SEGUIMIENTO 2027'!$P$14,INT((ROW()-13)/2),0)),"",OFFSET('12. SEGUIMIENTO 2027'!$P$14,INT((ROW()-13)/2),0)),IF(ISBLANK(OFFSET('9. METAS'!$W$20,INT((ROW()-14)/2),0)),"",OFFSET('9. METAS'!$W$20,INT((ROW()-14)/2),0)))</f>
        <v/>
      </c>
      <c r="M247" s="246" t="str">
        <f ca="1">IF(MOD(ROW()-13,2)=0,IF(ISBLANK(OFFSET('12. SEGUIMIENTO 2027'!$Q$14,INT((ROW()-13)/2),0)),"",OFFSET('12. SEGUIMIENTO 2027'!$Q$14,INT((ROW()-13)/2),0)),IF(ISBLANK(OFFSET('9. METAS'!$X$20,INT((ROW()-14)/2),0)),"",OFFSET('9. METAS'!$X$20,INT((ROW()-14)/2),0)))</f>
        <v/>
      </c>
      <c r="N247" s="1006" t="str">
        <f t="shared" ref="N247" ca="1" si="230">IFERROR(J247/J248,"ND")</f>
        <v>ND</v>
      </c>
      <c r="O247" s="1008" t="str">
        <f t="shared" ref="O247" ca="1" si="231">IFERROR(((J247+K247+L247+M247)/H247),"ND")</f>
        <v>ND</v>
      </c>
      <c r="P247" s="1010"/>
    </row>
    <row r="248" spans="3:16">
      <c r="C248" s="1025"/>
      <c r="D248" s="1018"/>
      <c r="E248" s="1018"/>
      <c r="F248" s="1021"/>
      <c r="G248" s="1023"/>
      <c r="H248" s="1080"/>
      <c r="I248" s="1012"/>
      <c r="J248" s="244">
        <f ca="1">IF(MOD(ROW()-13,2)=0,IF(ISBLANK(OFFSET('12. SEGUIMIENTO 2027'!$N$14,INT((ROW()-13)/2),0)),"",OFFSET('12. SEGUIMIENTO 2027'!$N$14,INT((ROW()-13)/2),0)),IF(ISBLANK(OFFSET('9. METAS'!$U$20,INT((ROW()-14)/2),0)),"",OFFSET('9. METAS'!$U$20,INT((ROW()-14)/2),0)))</f>
        <v>5</v>
      </c>
      <c r="K248" s="245">
        <f ca="1">IF(MOD(ROW()-13,2)=0,IF(ISBLANK(OFFSET('12. SEGUIMIENTO 2027'!$O$14,INT((ROW()-13)/2),0)),"",OFFSET('12. SEGUIMIENTO 2027'!$O$14,INT((ROW()-13)/2),0)),IF(ISBLANK(OFFSET('9. METAS'!$V$20,INT((ROW()-14)/2),0)),"",OFFSET('9. METAS'!$V$20,INT((ROW()-14)/2),0)))</f>
        <v>9</v>
      </c>
      <c r="L248" s="245">
        <f ca="1">IF(MOD(ROW()-13,2)=0,IF(ISBLANK(OFFSET('12. SEGUIMIENTO 2027'!$P$14,INT((ROW()-13)/2),0)),"",OFFSET('12. SEGUIMIENTO 2027'!$P$14,INT((ROW()-13)/2),0)),IF(ISBLANK(OFFSET('9. METAS'!$W$20,INT((ROW()-14)/2),0)),"",OFFSET('9. METAS'!$W$20,INT((ROW()-14)/2),0)))</f>
        <v>7</v>
      </c>
      <c r="M248" s="246">
        <f ca="1">IF(MOD(ROW()-13,2)=0,IF(ISBLANK(OFFSET('12. SEGUIMIENTO 2027'!$Q$14,INT((ROW()-13)/2),0)),"",OFFSET('12. SEGUIMIENTO 2027'!$Q$14,INT((ROW()-13)/2),0)),IF(ISBLANK(OFFSET('9. METAS'!$X$20,INT((ROW()-14)/2),0)),"",OFFSET('9. METAS'!$X$20,INT((ROW()-14)/2),0)))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80" t="str">
        <f ca="1">IF(ISBLANK(OFFSET('9. METAS'!$L$20,INT((ROW()-13)/2),0)),"",OFFSET('9. METAS'!$L$20,INT((ROW()-13)/2),0))</f>
        <v/>
      </c>
      <c r="I249" s="1004"/>
      <c r="J249" s="244" t="str">
        <f ca="1">IF(MOD(ROW()-13,2)=0,IF(ISBLANK(OFFSET('12. SEGUIMIENTO 2027'!$N$14,INT((ROW()-13)/2),0)),"",OFFSET('12. SEGUIMIENTO 2027'!$N$14,INT((ROW()-13)/2),0)),IF(ISBLANK(OFFSET('9. METAS'!$U$20,INT((ROW()-14)/2),0)),"",OFFSET('9. METAS'!$U$20,INT((ROW()-14)/2),0)))</f>
        <v/>
      </c>
      <c r="K249" s="245" t="str">
        <f ca="1">IF(MOD(ROW()-13,2)=0,IF(ISBLANK(OFFSET('12. SEGUIMIENTO 2027'!$O$14,INT((ROW()-13)/2),0)),"",OFFSET('12. SEGUIMIENTO 2027'!$O$14,INT((ROW()-13)/2),0)),IF(ISBLANK(OFFSET('9. METAS'!$V$20,INT((ROW()-14)/2),0)),"",OFFSET('9. METAS'!$V$20,INT((ROW()-14)/2),0)))</f>
        <v/>
      </c>
      <c r="L249" s="245" t="str">
        <f ca="1">IF(MOD(ROW()-13,2)=0,IF(ISBLANK(OFFSET('12. SEGUIMIENTO 2027'!$P$14,INT((ROW()-13)/2),0)),"",OFFSET('12. SEGUIMIENTO 2027'!$P$14,INT((ROW()-13)/2),0)),IF(ISBLANK(OFFSET('9. METAS'!$W$20,INT((ROW()-14)/2),0)),"",OFFSET('9. METAS'!$W$20,INT((ROW()-14)/2),0)))</f>
        <v/>
      </c>
      <c r="M249" s="246" t="str">
        <f ca="1">IF(MOD(ROW()-13,2)=0,IF(ISBLANK(OFFSET('12. SEGUIMIENTO 2027'!$Q$14,INT((ROW()-13)/2),0)),"",OFFSET('12. SEGUIMIENTO 2027'!$Q$14,INT((ROW()-13)/2),0)),IF(ISBLANK(OFFSET('9. METAS'!$X$20,INT((ROW()-14)/2),0)),"",OFFSET('9. METAS'!$X$20,INT((ROW()-14)/2),0)))</f>
        <v/>
      </c>
      <c r="N249" s="1006" t="str">
        <f t="shared" ref="N249" ca="1" si="232">IFERROR(J249/J250,"ND")</f>
        <v>ND</v>
      </c>
      <c r="O249" s="1008" t="str">
        <f t="shared" ref="O249" ca="1" si="233">IFERROR(((J249+K249+L249+M249)/H249),"ND")</f>
        <v>ND</v>
      </c>
      <c r="P249" s="1010"/>
    </row>
    <row r="250" spans="3:16">
      <c r="C250" s="1025"/>
      <c r="D250" s="1018"/>
      <c r="E250" s="1018"/>
      <c r="F250" s="1021"/>
      <c r="G250" s="1023"/>
      <c r="H250" s="1080"/>
      <c r="I250" s="1012"/>
      <c r="J250" s="244" t="str">
        <f ca="1">IF(MOD(ROW()-13,2)=0,IF(ISBLANK(OFFSET('12. SEGUIMIENTO 2027'!$N$14,INT((ROW()-13)/2),0)),"",OFFSET('12. SEGUIMIENTO 2027'!$N$14,INT((ROW()-13)/2),0)),IF(ISBLANK(OFFSET('9. METAS'!$U$20,INT((ROW()-14)/2),0)),"",OFFSET('9. METAS'!$U$20,INT((ROW()-14)/2),0)))</f>
        <v/>
      </c>
      <c r="K250" s="245" t="str">
        <f ca="1">IF(MOD(ROW()-13,2)=0,IF(ISBLANK(OFFSET('12. SEGUIMIENTO 2027'!$O$14,INT((ROW()-13)/2),0)),"",OFFSET('12. SEGUIMIENTO 2027'!$O$14,INT((ROW()-13)/2),0)),IF(ISBLANK(OFFSET('9. METAS'!$V$20,INT((ROW()-14)/2),0)),"",OFFSET('9. METAS'!$V$20,INT((ROW()-14)/2),0)))</f>
        <v/>
      </c>
      <c r="L250" s="245" t="str">
        <f ca="1">IF(MOD(ROW()-13,2)=0,IF(ISBLANK(OFFSET('12. SEGUIMIENTO 2027'!$P$14,INT((ROW()-13)/2),0)),"",OFFSET('12. SEGUIMIENTO 2027'!$P$14,INT((ROW()-13)/2),0)),IF(ISBLANK(OFFSET('9. METAS'!$W$20,INT((ROW()-14)/2),0)),"",OFFSET('9. METAS'!$W$20,INT((ROW()-14)/2),0)))</f>
        <v/>
      </c>
      <c r="M250" s="246" t="str">
        <f ca="1">IF(MOD(ROW()-13,2)=0,IF(ISBLANK(OFFSET('12. SEGUIMIENTO 2027'!$Q$14,INT((ROW()-13)/2),0)),"",OFFSET('12. SEGUIMIENTO 2027'!$Q$14,INT((ROW()-13)/2),0)),IF(ISBLANK(OFFSET('9. METAS'!$X$20,INT((ROW()-14)/2),0)),"",OFFSET('9. METAS'!$X$20,INT((ROW()-14)/2),0)))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80" t="str">
        <f ca="1">IF(ISBLANK(OFFSET('9. METAS'!$L$20,INT((ROW()-13)/2),0)),"",OFFSET('9. METAS'!$L$20,INT((ROW()-13)/2),0))</f>
        <v/>
      </c>
      <c r="I251" s="1004"/>
      <c r="J251" s="244" t="str">
        <f ca="1">IF(MOD(ROW()-13,2)=0,IF(ISBLANK(OFFSET('12. SEGUIMIENTO 2027'!$N$14,INT((ROW()-13)/2),0)),"",OFFSET('12. SEGUIMIENTO 2027'!$N$14,INT((ROW()-13)/2),0)),IF(ISBLANK(OFFSET('9. METAS'!$U$20,INT((ROW()-14)/2),0)),"",OFFSET('9. METAS'!$U$20,INT((ROW()-14)/2),0)))</f>
        <v/>
      </c>
      <c r="K251" s="245" t="str">
        <f ca="1">IF(MOD(ROW()-13,2)=0,IF(ISBLANK(OFFSET('12. SEGUIMIENTO 2027'!$O$14,INT((ROW()-13)/2),0)),"",OFFSET('12. SEGUIMIENTO 2027'!$O$14,INT((ROW()-13)/2),0)),IF(ISBLANK(OFFSET('9. METAS'!$V$20,INT((ROW()-14)/2),0)),"",OFFSET('9. METAS'!$V$20,INT((ROW()-14)/2),0)))</f>
        <v/>
      </c>
      <c r="L251" s="245" t="str">
        <f ca="1">IF(MOD(ROW()-13,2)=0,IF(ISBLANK(OFFSET('12. SEGUIMIENTO 2027'!$P$14,INT((ROW()-13)/2),0)),"",OFFSET('12. SEGUIMIENTO 2027'!$P$14,INT((ROW()-13)/2),0)),IF(ISBLANK(OFFSET('9. METAS'!$W$20,INT((ROW()-14)/2),0)),"",OFFSET('9. METAS'!$W$20,INT((ROW()-14)/2),0)))</f>
        <v/>
      </c>
      <c r="M251" s="246" t="str">
        <f ca="1">IF(MOD(ROW()-13,2)=0,IF(ISBLANK(OFFSET('12. SEGUIMIENTO 2027'!$Q$14,INT((ROW()-13)/2),0)),"",OFFSET('12. SEGUIMIENTO 2027'!$Q$14,INT((ROW()-13)/2),0)),IF(ISBLANK(OFFSET('9. METAS'!$X$20,INT((ROW()-14)/2),0)),"",OFFSET('9. METAS'!$X$20,INT((ROW()-14)/2),0)))</f>
        <v/>
      </c>
      <c r="N251" s="1006" t="str">
        <f t="shared" ref="N251" ca="1" si="234">IFERROR(J251/J252,"ND")</f>
        <v>ND</v>
      </c>
      <c r="O251" s="1008" t="str">
        <f t="shared" ref="O251" ca="1" si="235">IFERROR(((J251+K251+L251+M251)/H251),"ND")</f>
        <v>ND</v>
      </c>
      <c r="P251" s="1010"/>
    </row>
    <row r="252" spans="3:16">
      <c r="C252" s="1025"/>
      <c r="D252" s="1018"/>
      <c r="E252" s="1018"/>
      <c r="F252" s="1021"/>
      <c r="G252" s="1023"/>
      <c r="H252" s="1080"/>
      <c r="I252" s="1012"/>
      <c r="J252" s="244" t="str">
        <f ca="1">IF(MOD(ROW()-13,2)=0,IF(ISBLANK(OFFSET('12. SEGUIMIENTO 2027'!$N$14,INT((ROW()-13)/2),0)),"",OFFSET('12. SEGUIMIENTO 2027'!$N$14,INT((ROW()-13)/2),0)),IF(ISBLANK(OFFSET('9. METAS'!$U$20,INT((ROW()-14)/2),0)),"",OFFSET('9. METAS'!$U$20,INT((ROW()-14)/2),0)))</f>
        <v/>
      </c>
      <c r="K252" s="245" t="str">
        <f ca="1">IF(MOD(ROW()-13,2)=0,IF(ISBLANK(OFFSET('12. SEGUIMIENTO 2027'!$O$14,INT((ROW()-13)/2),0)),"",OFFSET('12. SEGUIMIENTO 2027'!$O$14,INT((ROW()-13)/2),0)),IF(ISBLANK(OFFSET('9. METAS'!$V$20,INT((ROW()-14)/2),0)),"",OFFSET('9. METAS'!$V$20,INT((ROW()-14)/2),0)))</f>
        <v/>
      </c>
      <c r="L252" s="245" t="str">
        <f ca="1">IF(MOD(ROW()-13,2)=0,IF(ISBLANK(OFFSET('12. SEGUIMIENTO 2027'!$P$14,INT((ROW()-13)/2),0)),"",OFFSET('12. SEGUIMIENTO 2027'!$P$14,INT((ROW()-13)/2),0)),IF(ISBLANK(OFFSET('9. METAS'!$W$20,INT((ROW()-14)/2),0)),"",OFFSET('9. METAS'!$W$20,INT((ROW()-14)/2),0)))</f>
        <v/>
      </c>
      <c r="M252" s="246" t="str">
        <f ca="1">IF(MOD(ROW()-13,2)=0,IF(ISBLANK(OFFSET('12. SEGUIMIENTO 2027'!$Q$14,INT((ROW()-13)/2),0)),"",OFFSET('12. SEGUIMIENTO 2027'!$Q$14,INT((ROW()-13)/2),0)),IF(ISBLANK(OFFSET('9. METAS'!$X$20,INT((ROW()-14)/2),0)),"",OFFSET('9. METAS'!$X$20,INT((ROW()-14)/2),0)))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80" t="str">
        <f ca="1">IF(ISBLANK(OFFSET('9. METAS'!$L$20,INT((ROW()-13)/2),0)),"",OFFSET('9. METAS'!$L$20,INT((ROW()-13)/2),0))</f>
        <v/>
      </c>
      <c r="I253" s="1004"/>
      <c r="J253" s="244" t="str">
        <f ca="1">IF(MOD(ROW()-13,2)=0,IF(ISBLANK(OFFSET('12. SEGUIMIENTO 2027'!$N$14,INT((ROW()-13)/2),0)),"",OFFSET('12. SEGUIMIENTO 2027'!$N$14,INT((ROW()-13)/2),0)),IF(ISBLANK(OFFSET('9. METAS'!$U$20,INT((ROW()-14)/2),0)),"",OFFSET('9. METAS'!$U$20,INT((ROW()-14)/2),0)))</f>
        <v/>
      </c>
      <c r="K253" s="245" t="str">
        <f ca="1">IF(MOD(ROW()-13,2)=0,IF(ISBLANK(OFFSET('12. SEGUIMIENTO 2027'!$O$14,INT((ROW()-13)/2),0)),"",OFFSET('12. SEGUIMIENTO 2027'!$O$14,INT((ROW()-13)/2),0)),IF(ISBLANK(OFFSET('9. METAS'!$V$20,INT((ROW()-14)/2),0)),"",OFFSET('9. METAS'!$V$20,INT((ROW()-14)/2),0)))</f>
        <v/>
      </c>
      <c r="L253" s="245" t="str">
        <f ca="1">IF(MOD(ROW()-13,2)=0,IF(ISBLANK(OFFSET('12. SEGUIMIENTO 2027'!$P$14,INT((ROW()-13)/2),0)),"",OFFSET('12. SEGUIMIENTO 2027'!$P$14,INT((ROW()-13)/2),0)),IF(ISBLANK(OFFSET('9. METAS'!$W$20,INT((ROW()-14)/2),0)),"",OFFSET('9. METAS'!$W$20,INT((ROW()-14)/2),0)))</f>
        <v/>
      </c>
      <c r="M253" s="246" t="str">
        <f ca="1">IF(MOD(ROW()-13,2)=0,IF(ISBLANK(OFFSET('12. SEGUIMIENTO 2027'!$Q$14,INT((ROW()-13)/2),0)),"",OFFSET('12. SEGUIMIENTO 2027'!$Q$14,INT((ROW()-13)/2),0)),IF(ISBLANK(OFFSET('9. METAS'!$X$20,INT((ROW()-14)/2),0)),"",OFFSET('9. METAS'!$X$20,INT((ROW()-14)/2),0)))</f>
        <v/>
      </c>
      <c r="N253" s="1006" t="str">
        <f t="shared" ref="N253" ca="1" si="236">IFERROR(J253/J254,"ND")</f>
        <v>ND</v>
      </c>
      <c r="O253" s="1008" t="str">
        <f t="shared" ref="O253" ca="1" si="237">IFERROR(((J253+K253+L253+M253)/H253),"ND")</f>
        <v>ND</v>
      </c>
      <c r="P253" s="1010"/>
    </row>
    <row r="254" spans="3:16">
      <c r="C254" s="1025"/>
      <c r="D254" s="1018"/>
      <c r="E254" s="1018"/>
      <c r="F254" s="1021"/>
      <c r="G254" s="1023"/>
      <c r="H254" s="1080"/>
      <c r="I254" s="1012"/>
      <c r="J254" s="244" t="str">
        <f ca="1">IF(MOD(ROW()-13,2)=0,IF(ISBLANK(OFFSET('12. SEGUIMIENTO 2027'!$N$14,INT((ROW()-13)/2),0)),"",OFFSET('12. SEGUIMIENTO 2027'!$N$14,INT((ROW()-13)/2),0)),IF(ISBLANK(OFFSET('9. METAS'!$U$20,INT((ROW()-14)/2),0)),"",OFFSET('9. METAS'!$U$20,INT((ROW()-14)/2),0)))</f>
        <v/>
      </c>
      <c r="K254" s="245" t="str">
        <f ca="1">IF(MOD(ROW()-13,2)=0,IF(ISBLANK(OFFSET('12. SEGUIMIENTO 2027'!$O$14,INT((ROW()-13)/2),0)),"",OFFSET('12. SEGUIMIENTO 2027'!$O$14,INT((ROW()-13)/2),0)),IF(ISBLANK(OFFSET('9. METAS'!$V$20,INT((ROW()-14)/2),0)),"",OFFSET('9. METAS'!$V$20,INT((ROW()-14)/2),0)))</f>
        <v/>
      </c>
      <c r="L254" s="245" t="str">
        <f ca="1">IF(MOD(ROW()-13,2)=0,IF(ISBLANK(OFFSET('12. SEGUIMIENTO 2027'!$P$14,INT((ROW()-13)/2),0)),"",OFFSET('12. SEGUIMIENTO 2027'!$P$14,INT((ROW()-13)/2),0)),IF(ISBLANK(OFFSET('9. METAS'!$W$20,INT((ROW()-14)/2),0)),"",OFFSET('9. METAS'!$W$20,INT((ROW()-14)/2),0)))</f>
        <v/>
      </c>
      <c r="M254" s="246" t="str">
        <f ca="1">IF(MOD(ROW()-13,2)=0,IF(ISBLANK(OFFSET('12. SEGUIMIENTO 2027'!$Q$14,INT((ROW()-13)/2),0)),"",OFFSET('12. SEGUIMIENTO 2027'!$Q$14,INT((ROW()-13)/2),0)),IF(ISBLANK(OFFSET('9. METAS'!$X$20,INT((ROW()-14)/2),0)),"",OFFSET('9. METAS'!$X$20,INT((ROW()-14)/2),0)))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80" t="str">
        <f ca="1">IF(ISBLANK(OFFSET('9. METAS'!$L$20,INT((ROW()-13)/2),0)),"",OFFSET('9. METAS'!$L$20,INT((ROW()-13)/2),0))</f>
        <v/>
      </c>
      <c r="I255" s="1004"/>
      <c r="J255" s="244" t="str">
        <f ca="1">IF(MOD(ROW()-13,2)=0,IF(ISBLANK(OFFSET('12. SEGUIMIENTO 2027'!$N$14,INT((ROW()-13)/2),0)),"",OFFSET('12. SEGUIMIENTO 2027'!$N$14,INT((ROW()-13)/2),0)),IF(ISBLANK(OFFSET('9. METAS'!$U$20,INT((ROW()-14)/2),0)),"",OFFSET('9. METAS'!$U$20,INT((ROW()-14)/2),0)))</f>
        <v/>
      </c>
      <c r="K255" s="245" t="str">
        <f ca="1">IF(MOD(ROW()-13,2)=0,IF(ISBLANK(OFFSET('12. SEGUIMIENTO 2027'!$O$14,INT((ROW()-13)/2),0)),"",OFFSET('12. SEGUIMIENTO 2027'!$O$14,INT((ROW()-13)/2),0)),IF(ISBLANK(OFFSET('9. METAS'!$V$20,INT((ROW()-14)/2),0)),"",OFFSET('9. METAS'!$V$20,INT((ROW()-14)/2),0)))</f>
        <v/>
      </c>
      <c r="L255" s="245" t="str">
        <f ca="1">IF(MOD(ROW()-13,2)=0,IF(ISBLANK(OFFSET('12. SEGUIMIENTO 2027'!$P$14,INT((ROW()-13)/2),0)),"",OFFSET('12. SEGUIMIENTO 2027'!$P$14,INT((ROW()-13)/2),0)),IF(ISBLANK(OFFSET('9. METAS'!$W$20,INT((ROW()-14)/2),0)),"",OFFSET('9. METAS'!$W$20,INT((ROW()-14)/2),0)))</f>
        <v/>
      </c>
      <c r="M255" s="246" t="str">
        <f ca="1">IF(MOD(ROW()-13,2)=0,IF(ISBLANK(OFFSET('12. SEGUIMIENTO 2027'!$Q$14,INT((ROW()-13)/2),0)),"",OFFSET('12. SEGUIMIENTO 2027'!$Q$14,INT((ROW()-13)/2),0)),IF(ISBLANK(OFFSET('9. METAS'!$X$20,INT((ROW()-14)/2),0)),"",OFFSET('9. METAS'!$X$20,INT((ROW()-14)/2),0)))</f>
        <v/>
      </c>
      <c r="N255" s="1006" t="str">
        <f t="shared" ref="N255" ca="1" si="238">IFERROR(J255/J256,"ND")</f>
        <v>ND</v>
      </c>
      <c r="O255" s="1008" t="str">
        <f t="shared" ref="O255" ca="1" si="239">IFERROR(((J255+K255+L255+M255)/H255),"ND")</f>
        <v>ND</v>
      </c>
      <c r="P255" s="1010"/>
    </row>
    <row r="256" spans="3:16">
      <c r="C256" s="1025"/>
      <c r="D256" s="1018"/>
      <c r="E256" s="1018"/>
      <c r="F256" s="1021"/>
      <c r="G256" s="1023"/>
      <c r="H256" s="1080"/>
      <c r="I256" s="1012"/>
      <c r="J256" s="244" t="str">
        <f ca="1">IF(MOD(ROW()-13,2)=0,IF(ISBLANK(OFFSET('12. SEGUIMIENTO 2027'!$N$14,INT((ROW()-13)/2),0)),"",OFFSET('12. SEGUIMIENTO 2027'!$N$14,INT((ROW()-13)/2),0)),IF(ISBLANK(OFFSET('9. METAS'!$U$20,INT((ROW()-14)/2),0)),"",OFFSET('9. METAS'!$U$20,INT((ROW()-14)/2),0)))</f>
        <v/>
      </c>
      <c r="K256" s="245" t="str">
        <f ca="1">IF(MOD(ROW()-13,2)=0,IF(ISBLANK(OFFSET('12. SEGUIMIENTO 2027'!$O$14,INT((ROW()-13)/2),0)),"",OFFSET('12. SEGUIMIENTO 2027'!$O$14,INT((ROW()-13)/2),0)),IF(ISBLANK(OFFSET('9. METAS'!$V$20,INT((ROW()-14)/2),0)),"",OFFSET('9. METAS'!$V$20,INT((ROW()-14)/2),0)))</f>
        <v/>
      </c>
      <c r="L256" s="245" t="str">
        <f ca="1">IF(MOD(ROW()-13,2)=0,IF(ISBLANK(OFFSET('12. SEGUIMIENTO 2027'!$P$14,INT((ROW()-13)/2),0)),"",OFFSET('12. SEGUIMIENTO 2027'!$P$14,INT((ROW()-13)/2),0)),IF(ISBLANK(OFFSET('9. METAS'!$W$20,INT((ROW()-14)/2),0)),"",OFFSET('9. METAS'!$W$20,INT((ROW()-14)/2),0)))</f>
        <v/>
      </c>
      <c r="M256" s="246" t="str">
        <f ca="1">IF(MOD(ROW()-13,2)=0,IF(ISBLANK(OFFSET('12. SEGUIMIENTO 2027'!$Q$14,INT((ROW()-13)/2),0)),"",OFFSET('12. SEGUIMIENTO 2027'!$Q$14,INT((ROW()-13)/2),0)),IF(ISBLANK(OFFSET('9. METAS'!$X$20,INT((ROW()-14)/2),0)),"",OFFSET('9. METAS'!$X$20,INT((ROW()-14)/2),0)))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80">
        <f ca="1">IF(ISBLANK(OFFSET('9. METAS'!$L$20,INT((ROW()-13)/2),0)),"",OFFSET('9. METAS'!$L$20,INT((ROW()-13)/2),0))</f>
        <v>100</v>
      </c>
      <c r="I257" s="1004"/>
      <c r="J257" s="244" t="str">
        <f ca="1">IF(MOD(ROW()-13,2)=0,IF(ISBLANK(OFFSET('12. SEGUIMIENTO 2027'!$N$14,INT((ROW()-13)/2),0)),"",OFFSET('12. SEGUIMIENTO 2027'!$N$14,INT((ROW()-13)/2),0)),IF(ISBLANK(OFFSET('9. METAS'!$U$20,INT((ROW()-14)/2),0)),"",OFFSET('9. METAS'!$U$20,INT((ROW()-14)/2),0)))</f>
        <v/>
      </c>
      <c r="K257" s="245" t="str">
        <f ca="1">IF(MOD(ROW()-13,2)=0,IF(ISBLANK(OFFSET('12. SEGUIMIENTO 2027'!$O$14,INT((ROW()-13)/2),0)),"",OFFSET('12. SEGUIMIENTO 2027'!$O$14,INT((ROW()-13)/2),0)),IF(ISBLANK(OFFSET('9. METAS'!$V$20,INT((ROW()-14)/2),0)),"",OFFSET('9. METAS'!$V$20,INT((ROW()-14)/2),0)))</f>
        <v/>
      </c>
      <c r="L257" s="245" t="str">
        <f ca="1">IF(MOD(ROW()-13,2)=0,IF(ISBLANK(OFFSET('12. SEGUIMIENTO 2027'!$P$14,INT((ROW()-13)/2),0)),"",OFFSET('12. SEGUIMIENTO 2027'!$P$14,INT((ROW()-13)/2),0)),IF(ISBLANK(OFFSET('9. METAS'!$W$20,INT((ROW()-14)/2),0)),"",OFFSET('9. METAS'!$W$20,INT((ROW()-14)/2),0)))</f>
        <v/>
      </c>
      <c r="M257" s="246" t="str">
        <f ca="1">IF(MOD(ROW()-13,2)=0,IF(ISBLANK(OFFSET('12. SEGUIMIENTO 2027'!$Q$14,INT((ROW()-13)/2),0)),"",OFFSET('12. SEGUIMIENTO 2027'!$Q$14,INT((ROW()-13)/2),0)),IF(ISBLANK(OFFSET('9. METAS'!$X$20,INT((ROW()-14)/2),0)),"",OFFSET('9. METAS'!$X$20,INT((ROW()-14)/2),0)))</f>
        <v/>
      </c>
      <c r="N257" s="1006" t="str">
        <f t="shared" ref="N257" ca="1" si="240">IFERROR(J257/J258,"ND")</f>
        <v>ND</v>
      </c>
      <c r="O257" s="1008" t="str">
        <f t="shared" ref="O257" ca="1" si="241">IFERROR(((J257+K257+L257+M257)/H257),"ND")</f>
        <v>ND</v>
      </c>
      <c r="P257" s="1010"/>
    </row>
    <row r="258" spans="3:16">
      <c r="C258" s="1025"/>
      <c r="D258" s="1018"/>
      <c r="E258" s="1018"/>
      <c r="F258" s="1021"/>
      <c r="G258" s="1023"/>
      <c r="H258" s="1080"/>
      <c r="I258" s="1012"/>
      <c r="J258" s="244">
        <f ca="1">IF(MOD(ROW()-13,2)=0,IF(ISBLANK(OFFSET('12. SEGUIMIENTO 2027'!$N$14,INT((ROW()-13)/2),0)),"",OFFSET('12. SEGUIMIENTO 2027'!$N$14,INT((ROW()-13)/2),0)),IF(ISBLANK(OFFSET('9. METAS'!$U$20,INT((ROW()-14)/2),0)),"",OFFSET('9. METAS'!$U$20,INT((ROW()-14)/2),0)))</f>
        <v>25</v>
      </c>
      <c r="K258" s="245">
        <f ca="1">IF(MOD(ROW()-13,2)=0,IF(ISBLANK(OFFSET('12. SEGUIMIENTO 2027'!$O$14,INT((ROW()-13)/2),0)),"",OFFSET('12. SEGUIMIENTO 2027'!$O$14,INT((ROW()-13)/2),0)),IF(ISBLANK(OFFSET('9. METAS'!$V$20,INT((ROW()-14)/2),0)),"",OFFSET('9. METAS'!$V$20,INT((ROW()-14)/2),0)))</f>
        <v>25</v>
      </c>
      <c r="L258" s="245">
        <f ca="1">IF(MOD(ROW()-13,2)=0,IF(ISBLANK(OFFSET('12. SEGUIMIENTO 2027'!$P$14,INT((ROW()-13)/2),0)),"",OFFSET('12. SEGUIMIENTO 2027'!$P$14,INT((ROW()-13)/2),0)),IF(ISBLANK(OFFSET('9. METAS'!$W$20,INT((ROW()-14)/2),0)),"",OFFSET('9. METAS'!$W$20,INT((ROW()-14)/2),0)))</f>
        <v>25</v>
      </c>
      <c r="M258" s="246">
        <f ca="1">IF(MOD(ROW()-13,2)=0,IF(ISBLANK(OFFSET('12. SEGUIMIENTO 2027'!$Q$14,INT((ROW()-13)/2),0)),"",OFFSET('12. SEGUIMIENTO 2027'!$Q$14,INT((ROW()-13)/2),0)),IF(ISBLANK(OFFSET('9. METAS'!$X$20,INT((ROW()-14)/2),0)),"",OFFSET('9. METAS'!$X$20,INT((ROW()-14)/2),0)))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80">
        <f ca="1">IF(ISBLANK(OFFSET('9. METAS'!$L$20,INT((ROW()-13)/2),0)),"",OFFSET('9. METAS'!$L$20,INT((ROW()-13)/2),0))</f>
        <v>100</v>
      </c>
      <c r="I259" s="1004"/>
      <c r="J259" s="244" t="str">
        <f ca="1">IF(MOD(ROW()-13,2)=0,IF(ISBLANK(OFFSET('12. SEGUIMIENTO 2027'!$N$14,INT((ROW()-13)/2),0)),"",OFFSET('12. SEGUIMIENTO 2027'!$N$14,INT((ROW()-13)/2),0)),IF(ISBLANK(OFFSET('9. METAS'!$U$20,INT((ROW()-14)/2),0)),"",OFFSET('9. METAS'!$U$20,INT((ROW()-14)/2),0)))</f>
        <v/>
      </c>
      <c r="K259" s="245" t="str">
        <f ca="1">IF(MOD(ROW()-13,2)=0,IF(ISBLANK(OFFSET('12. SEGUIMIENTO 2027'!$O$14,INT((ROW()-13)/2),0)),"",OFFSET('12. SEGUIMIENTO 2027'!$O$14,INT((ROW()-13)/2),0)),IF(ISBLANK(OFFSET('9. METAS'!$V$20,INT((ROW()-14)/2),0)),"",OFFSET('9. METAS'!$V$20,INT((ROW()-14)/2),0)))</f>
        <v/>
      </c>
      <c r="L259" s="245" t="str">
        <f ca="1">IF(MOD(ROW()-13,2)=0,IF(ISBLANK(OFFSET('12. SEGUIMIENTO 2027'!$P$14,INT((ROW()-13)/2),0)),"",OFFSET('12. SEGUIMIENTO 2027'!$P$14,INT((ROW()-13)/2),0)),IF(ISBLANK(OFFSET('9. METAS'!$W$20,INT((ROW()-14)/2),0)),"",OFFSET('9. METAS'!$W$20,INT((ROW()-14)/2),0)))</f>
        <v/>
      </c>
      <c r="M259" s="246" t="str">
        <f ca="1">IF(MOD(ROW()-13,2)=0,IF(ISBLANK(OFFSET('12. SEGUIMIENTO 2027'!$Q$14,INT((ROW()-13)/2),0)),"",OFFSET('12. SEGUIMIENTO 2027'!$Q$14,INT((ROW()-13)/2),0)),IF(ISBLANK(OFFSET('9. METAS'!$X$20,INT((ROW()-14)/2),0)),"",OFFSET('9. METAS'!$X$20,INT((ROW()-14)/2),0)))</f>
        <v/>
      </c>
      <c r="N259" s="1006" t="str">
        <f t="shared" ref="N259" ca="1" si="242">IFERROR(J259/J260,"ND")</f>
        <v>ND</v>
      </c>
      <c r="O259" s="1008" t="str">
        <f t="shared" ref="O259" ca="1" si="243">IFERROR(((J259+K259+L259+M259)/H259),"ND")</f>
        <v>ND</v>
      </c>
      <c r="P259" s="1010"/>
    </row>
    <row r="260" spans="3:16">
      <c r="C260" s="1025"/>
      <c r="D260" s="1018"/>
      <c r="E260" s="1018"/>
      <c r="F260" s="1021"/>
      <c r="G260" s="1023"/>
      <c r="H260" s="1080"/>
      <c r="I260" s="1012"/>
      <c r="J260" s="244">
        <f ca="1">IF(MOD(ROW()-13,2)=0,IF(ISBLANK(OFFSET('12. SEGUIMIENTO 2027'!$N$14,INT((ROW()-13)/2),0)),"",OFFSET('12. SEGUIMIENTO 2027'!$N$14,INT((ROW()-13)/2),0)),IF(ISBLANK(OFFSET('9. METAS'!$U$20,INT((ROW()-14)/2),0)),"",OFFSET('9. METAS'!$U$20,INT((ROW()-14)/2),0)))</f>
        <v>24</v>
      </c>
      <c r="K260" s="245">
        <f ca="1">IF(MOD(ROW()-13,2)=0,IF(ISBLANK(OFFSET('12. SEGUIMIENTO 2027'!$O$14,INT((ROW()-13)/2),0)),"",OFFSET('12. SEGUIMIENTO 2027'!$O$14,INT((ROW()-13)/2),0)),IF(ISBLANK(OFFSET('9. METAS'!$V$20,INT((ROW()-14)/2),0)),"",OFFSET('9. METAS'!$V$20,INT((ROW()-14)/2),0)))</f>
        <v>27</v>
      </c>
      <c r="L260" s="245">
        <f ca="1">IF(MOD(ROW()-13,2)=0,IF(ISBLANK(OFFSET('12. SEGUIMIENTO 2027'!$P$14,INT((ROW()-13)/2),0)),"",OFFSET('12. SEGUIMIENTO 2027'!$P$14,INT((ROW()-13)/2),0)),IF(ISBLANK(OFFSET('9. METAS'!$W$20,INT((ROW()-14)/2),0)),"",OFFSET('9. METAS'!$W$20,INT((ROW()-14)/2),0)))</f>
        <v>27</v>
      </c>
      <c r="M260" s="246">
        <f ca="1">IF(MOD(ROW()-13,2)=0,IF(ISBLANK(OFFSET('12. SEGUIMIENTO 2027'!$Q$14,INT((ROW()-13)/2),0)),"",OFFSET('12. SEGUIMIENTO 2027'!$Q$14,INT((ROW()-13)/2),0)),IF(ISBLANK(OFFSET('9. METAS'!$X$20,INT((ROW()-14)/2),0)),"",OFFSET('9. METAS'!$X$20,INT((ROW()-14)/2),0)))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80">
        <f ca="1">IF(ISBLANK(OFFSET('9. METAS'!$L$20,INT((ROW()-13)/2),0)),"",OFFSET('9. METAS'!$L$20,INT((ROW()-13)/2),0))</f>
        <v>84</v>
      </c>
      <c r="I261" s="1004"/>
      <c r="J261" s="244" t="str">
        <f ca="1">IF(MOD(ROW()-13,2)=0,IF(ISBLANK(OFFSET('12. SEGUIMIENTO 2027'!$N$14,INT((ROW()-13)/2),0)),"",OFFSET('12. SEGUIMIENTO 2027'!$N$14,INT((ROW()-13)/2),0)),IF(ISBLANK(OFFSET('9. METAS'!$U$20,INT((ROW()-14)/2),0)),"",OFFSET('9. METAS'!$U$20,INT((ROW()-14)/2),0)))</f>
        <v/>
      </c>
      <c r="K261" s="245" t="str">
        <f ca="1">IF(MOD(ROW()-13,2)=0,IF(ISBLANK(OFFSET('12. SEGUIMIENTO 2027'!$O$14,INT((ROW()-13)/2),0)),"",OFFSET('12. SEGUIMIENTO 2027'!$O$14,INT((ROW()-13)/2),0)),IF(ISBLANK(OFFSET('9. METAS'!$V$20,INT((ROW()-14)/2),0)),"",OFFSET('9. METAS'!$V$20,INT((ROW()-14)/2),0)))</f>
        <v/>
      </c>
      <c r="L261" s="245" t="str">
        <f ca="1">IF(MOD(ROW()-13,2)=0,IF(ISBLANK(OFFSET('12. SEGUIMIENTO 2027'!$P$14,INT((ROW()-13)/2),0)),"",OFFSET('12. SEGUIMIENTO 2027'!$P$14,INT((ROW()-13)/2),0)),IF(ISBLANK(OFFSET('9. METAS'!$W$20,INT((ROW()-14)/2),0)),"",OFFSET('9. METAS'!$W$20,INT((ROW()-14)/2),0)))</f>
        <v/>
      </c>
      <c r="M261" s="246" t="str">
        <f ca="1">IF(MOD(ROW()-13,2)=0,IF(ISBLANK(OFFSET('12. SEGUIMIENTO 2027'!$Q$14,INT((ROW()-13)/2),0)),"",OFFSET('12. SEGUIMIENTO 2027'!$Q$14,INT((ROW()-13)/2),0)),IF(ISBLANK(OFFSET('9. METAS'!$X$20,INT((ROW()-14)/2),0)),"",OFFSET('9. METAS'!$X$20,INT((ROW()-14)/2),0)))</f>
        <v/>
      </c>
      <c r="N261" s="1006" t="str">
        <f t="shared" ref="N261" ca="1" si="244">IFERROR(J261/J262,"ND")</f>
        <v>ND</v>
      </c>
      <c r="O261" s="1008" t="str">
        <f t="shared" ref="O261" ca="1" si="245">IFERROR(((J261+K261+L261+M261)/H261),"ND")</f>
        <v>ND</v>
      </c>
      <c r="P261" s="1010"/>
    </row>
    <row r="262" spans="3:16">
      <c r="C262" s="1025"/>
      <c r="D262" s="1018"/>
      <c r="E262" s="1018"/>
      <c r="F262" s="1021"/>
      <c r="G262" s="1023"/>
      <c r="H262" s="1080"/>
      <c r="I262" s="1012"/>
      <c r="J262" s="244">
        <f ca="1">IF(MOD(ROW()-13,2)=0,IF(ISBLANK(OFFSET('12. SEGUIMIENTO 2027'!$N$14,INT((ROW()-13)/2),0)),"",OFFSET('12. SEGUIMIENTO 2027'!$N$14,INT((ROW()-13)/2),0)),IF(ISBLANK(OFFSET('9. METAS'!$U$20,INT((ROW()-14)/2),0)),"",OFFSET('9. METAS'!$U$20,INT((ROW()-14)/2),0)))</f>
        <v>24</v>
      </c>
      <c r="K262" s="245">
        <f ca="1">IF(MOD(ROW()-13,2)=0,IF(ISBLANK(OFFSET('12. SEGUIMIENTO 2027'!$O$14,INT((ROW()-13)/2),0)),"",OFFSET('12. SEGUIMIENTO 2027'!$O$14,INT((ROW()-13)/2),0)),IF(ISBLANK(OFFSET('9. METAS'!$V$20,INT((ROW()-14)/2),0)),"",OFFSET('9. METAS'!$V$20,INT((ROW()-14)/2),0)))</f>
        <v>24</v>
      </c>
      <c r="L262" s="245">
        <f ca="1">IF(MOD(ROW()-13,2)=0,IF(ISBLANK(OFFSET('12. SEGUIMIENTO 2027'!$P$14,INT((ROW()-13)/2),0)),"",OFFSET('12. SEGUIMIENTO 2027'!$P$14,INT((ROW()-13)/2),0)),IF(ISBLANK(OFFSET('9. METAS'!$W$20,INT((ROW()-14)/2),0)),"",OFFSET('9. METAS'!$W$20,INT((ROW()-14)/2),0)))</f>
        <v>16</v>
      </c>
      <c r="M262" s="246">
        <f ca="1">IF(MOD(ROW()-13,2)=0,IF(ISBLANK(OFFSET('12. SEGUIMIENTO 2027'!$Q$14,INT((ROW()-13)/2),0)),"",OFFSET('12. SEGUIMIENTO 2027'!$Q$14,INT((ROW()-13)/2),0)),IF(ISBLANK(OFFSET('9. METAS'!$X$20,INT((ROW()-14)/2),0)),"",OFFSET('9. METAS'!$X$20,INT((ROW()-14)/2),0)))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80" t="str">
        <f ca="1">IF(ISBLANK(OFFSET('9. METAS'!$L$20,INT((ROW()-13)/2),0)),"",OFFSET('9. METAS'!$L$20,INT((ROW()-13)/2),0))</f>
        <v/>
      </c>
      <c r="I263" s="1004"/>
      <c r="J263" s="244" t="str">
        <f ca="1">IF(MOD(ROW()-13,2)=0,IF(ISBLANK(OFFSET('12. SEGUIMIENTO 2027'!$N$14,INT((ROW()-13)/2),0)),"",OFFSET('12. SEGUIMIENTO 2027'!$N$14,INT((ROW()-13)/2),0)),IF(ISBLANK(OFFSET('9. METAS'!$U$20,INT((ROW()-14)/2),0)),"",OFFSET('9. METAS'!$U$20,INT((ROW()-14)/2),0)))</f>
        <v/>
      </c>
      <c r="K263" s="245" t="str">
        <f ca="1">IF(MOD(ROW()-13,2)=0,IF(ISBLANK(OFFSET('12. SEGUIMIENTO 2027'!$O$14,INT((ROW()-13)/2),0)),"",OFFSET('12. SEGUIMIENTO 2027'!$O$14,INT((ROW()-13)/2),0)),IF(ISBLANK(OFFSET('9. METAS'!$V$20,INT((ROW()-14)/2),0)),"",OFFSET('9. METAS'!$V$20,INT((ROW()-14)/2),0)))</f>
        <v/>
      </c>
      <c r="L263" s="245" t="str">
        <f ca="1">IF(MOD(ROW()-13,2)=0,IF(ISBLANK(OFFSET('12. SEGUIMIENTO 2027'!$P$14,INT((ROW()-13)/2),0)),"",OFFSET('12. SEGUIMIENTO 2027'!$P$14,INT((ROW()-13)/2),0)),IF(ISBLANK(OFFSET('9. METAS'!$W$20,INT((ROW()-14)/2),0)),"",OFFSET('9. METAS'!$W$20,INT((ROW()-14)/2),0)))</f>
        <v/>
      </c>
      <c r="M263" s="246" t="str">
        <f ca="1">IF(MOD(ROW()-13,2)=0,IF(ISBLANK(OFFSET('12. SEGUIMIENTO 2027'!$Q$14,INT((ROW()-13)/2),0)),"",OFFSET('12. SEGUIMIENTO 2027'!$Q$14,INT((ROW()-13)/2),0)),IF(ISBLANK(OFFSET('9. METAS'!$X$20,INT((ROW()-14)/2),0)),"",OFFSET('9. METAS'!$X$20,INT((ROW()-14)/2),0)))</f>
        <v/>
      </c>
      <c r="N263" s="1006" t="str">
        <f t="shared" ref="N263" ca="1" si="246">IFERROR(J263/J264,"ND")</f>
        <v>ND</v>
      </c>
      <c r="O263" s="1008" t="str">
        <f t="shared" ref="O263" ca="1" si="247">IFERROR(((J263+K263+L263+M263)/H263),"ND")</f>
        <v>ND</v>
      </c>
      <c r="P263" s="1010"/>
    </row>
    <row r="264" spans="3:16">
      <c r="C264" s="1025"/>
      <c r="D264" s="1018"/>
      <c r="E264" s="1018"/>
      <c r="F264" s="1021"/>
      <c r="G264" s="1023"/>
      <c r="H264" s="1080"/>
      <c r="I264" s="1012"/>
      <c r="J264" s="244" t="str">
        <f ca="1">IF(MOD(ROW()-13,2)=0,IF(ISBLANK(OFFSET('12. SEGUIMIENTO 2027'!$N$14,INT((ROW()-13)/2),0)),"",OFFSET('12. SEGUIMIENTO 2027'!$N$14,INT((ROW()-13)/2),0)),IF(ISBLANK(OFFSET('9. METAS'!$U$20,INT((ROW()-14)/2),0)),"",OFFSET('9. METAS'!$U$20,INT((ROW()-14)/2),0)))</f>
        <v/>
      </c>
      <c r="K264" s="245" t="str">
        <f ca="1">IF(MOD(ROW()-13,2)=0,IF(ISBLANK(OFFSET('12. SEGUIMIENTO 2027'!$O$14,INT((ROW()-13)/2),0)),"",OFFSET('12. SEGUIMIENTO 2027'!$O$14,INT((ROW()-13)/2),0)),IF(ISBLANK(OFFSET('9. METAS'!$V$20,INT((ROW()-14)/2),0)),"",OFFSET('9. METAS'!$V$20,INT((ROW()-14)/2),0)))</f>
        <v/>
      </c>
      <c r="L264" s="245" t="str">
        <f ca="1">IF(MOD(ROW()-13,2)=0,IF(ISBLANK(OFFSET('12. SEGUIMIENTO 2027'!$P$14,INT((ROW()-13)/2),0)),"",OFFSET('12. SEGUIMIENTO 2027'!$P$14,INT((ROW()-13)/2),0)),IF(ISBLANK(OFFSET('9. METAS'!$W$20,INT((ROW()-14)/2),0)),"",OFFSET('9. METAS'!$W$20,INT((ROW()-14)/2),0)))</f>
        <v/>
      </c>
      <c r="M264" s="246" t="str">
        <f ca="1">IF(MOD(ROW()-13,2)=0,IF(ISBLANK(OFFSET('12. SEGUIMIENTO 2027'!$Q$14,INT((ROW()-13)/2),0)),"",OFFSET('12. SEGUIMIENTO 2027'!$Q$14,INT((ROW()-13)/2),0)),IF(ISBLANK(OFFSET('9. METAS'!$X$20,INT((ROW()-14)/2),0)),"",OFFSET('9. METAS'!$X$20,INT((ROW()-14)/2),0)))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80" t="str">
        <f ca="1">IF(ISBLANK(OFFSET('9. METAS'!$L$20,INT((ROW()-13)/2),0)),"",OFFSET('9. METAS'!$L$20,INT((ROW()-13)/2),0))</f>
        <v/>
      </c>
      <c r="I265" s="1004"/>
      <c r="J265" s="244" t="str">
        <f ca="1">IF(MOD(ROW()-13,2)=0,IF(ISBLANK(OFFSET('12. SEGUIMIENTO 2027'!$N$14,INT((ROW()-13)/2),0)),"",OFFSET('12. SEGUIMIENTO 2027'!$N$14,INT((ROW()-13)/2),0)),IF(ISBLANK(OFFSET('9. METAS'!$U$20,INT((ROW()-14)/2),0)),"",OFFSET('9. METAS'!$U$20,INT((ROW()-14)/2),0)))</f>
        <v/>
      </c>
      <c r="K265" s="245" t="str">
        <f ca="1">IF(MOD(ROW()-13,2)=0,IF(ISBLANK(OFFSET('12. SEGUIMIENTO 2027'!$O$14,INT((ROW()-13)/2),0)),"",OFFSET('12. SEGUIMIENTO 2027'!$O$14,INT((ROW()-13)/2),0)),IF(ISBLANK(OFFSET('9. METAS'!$V$20,INT((ROW()-14)/2),0)),"",OFFSET('9. METAS'!$V$20,INT((ROW()-14)/2),0)))</f>
        <v/>
      </c>
      <c r="L265" s="245" t="str">
        <f ca="1">IF(MOD(ROW()-13,2)=0,IF(ISBLANK(OFFSET('12. SEGUIMIENTO 2027'!$P$14,INT((ROW()-13)/2),0)),"",OFFSET('12. SEGUIMIENTO 2027'!$P$14,INT((ROW()-13)/2),0)),IF(ISBLANK(OFFSET('9. METAS'!$W$20,INT((ROW()-14)/2),0)),"",OFFSET('9. METAS'!$W$20,INT((ROW()-14)/2),0)))</f>
        <v/>
      </c>
      <c r="M265" s="246" t="str">
        <f ca="1">IF(MOD(ROW()-13,2)=0,IF(ISBLANK(OFFSET('12. SEGUIMIENTO 2027'!$Q$14,INT((ROW()-13)/2),0)),"",OFFSET('12. SEGUIMIENTO 2027'!$Q$14,INT((ROW()-13)/2),0)),IF(ISBLANK(OFFSET('9. METAS'!$X$20,INT((ROW()-14)/2),0)),"",OFFSET('9. METAS'!$X$20,INT((ROW()-14)/2),0)))</f>
        <v/>
      </c>
      <c r="N265" s="1006" t="str">
        <f t="shared" ref="N265" ca="1" si="248">IFERROR(J265/J266,"ND")</f>
        <v>ND</v>
      </c>
      <c r="O265" s="1008" t="str">
        <f t="shared" ref="O265" ca="1" si="249">IFERROR(((J265+K265+L265+M265)/H265),"ND")</f>
        <v>ND</v>
      </c>
      <c r="P265" s="1010"/>
    </row>
    <row r="266" spans="3:16">
      <c r="C266" s="1025"/>
      <c r="D266" s="1018"/>
      <c r="E266" s="1018"/>
      <c r="F266" s="1021"/>
      <c r="G266" s="1023"/>
      <c r="H266" s="1080"/>
      <c r="I266" s="1012"/>
      <c r="J266" s="244" t="str">
        <f ca="1">IF(MOD(ROW()-13,2)=0,IF(ISBLANK(OFFSET('12. SEGUIMIENTO 2027'!$N$14,INT((ROW()-13)/2),0)),"",OFFSET('12. SEGUIMIENTO 2027'!$N$14,INT((ROW()-13)/2),0)),IF(ISBLANK(OFFSET('9. METAS'!$U$20,INT((ROW()-14)/2),0)),"",OFFSET('9. METAS'!$U$20,INT((ROW()-14)/2),0)))</f>
        <v/>
      </c>
      <c r="K266" s="245" t="str">
        <f ca="1">IF(MOD(ROW()-13,2)=0,IF(ISBLANK(OFFSET('12. SEGUIMIENTO 2027'!$O$14,INT((ROW()-13)/2),0)),"",OFFSET('12. SEGUIMIENTO 2027'!$O$14,INT((ROW()-13)/2),0)),IF(ISBLANK(OFFSET('9. METAS'!$V$20,INT((ROW()-14)/2),0)),"",OFFSET('9. METAS'!$V$20,INT((ROW()-14)/2),0)))</f>
        <v/>
      </c>
      <c r="L266" s="245" t="str">
        <f ca="1">IF(MOD(ROW()-13,2)=0,IF(ISBLANK(OFFSET('12. SEGUIMIENTO 2027'!$P$14,INT((ROW()-13)/2),0)),"",OFFSET('12. SEGUIMIENTO 2027'!$P$14,INT((ROW()-13)/2),0)),IF(ISBLANK(OFFSET('9. METAS'!$W$20,INT((ROW()-14)/2),0)),"",OFFSET('9. METAS'!$W$20,INT((ROW()-14)/2),0)))</f>
        <v/>
      </c>
      <c r="M266" s="246" t="str">
        <f ca="1">IF(MOD(ROW()-13,2)=0,IF(ISBLANK(OFFSET('12. SEGUIMIENTO 2027'!$Q$14,INT((ROW()-13)/2),0)),"",OFFSET('12. SEGUIMIENTO 2027'!$Q$14,INT((ROW()-13)/2),0)),IF(ISBLANK(OFFSET('9. METAS'!$X$20,INT((ROW()-14)/2),0)),"",OFFSET('9. METAS'!$X$20,INT((ROW()-14)/2),0)))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80" t="str">
        <f ca="1">IF(ISBLANK(OFFSET('9. METAS'!$L$20,INT((ROW()-13)/2),0)),"",OFFSET('9. METAS'!$L$20,INT((ROW()-13)/2),0))</f>
        <v/>
      </c>
      <c r="I267" s="1004"/>
      <c r="J267" s="244" t="str">
        <f ca="1">IF(MOD(ROW()-13,2)=0,IF(ISBLANK(OFFSET('12. SEGUIMIENTO 2027'!$N$14,INT((ROW()-13)/2),0)),"",OFFSET('12. SEGUIMIENTO 2027'!$N$14,INT((ROW()-13)/2),0)),IF(ISBLANK(OFFSET('9. METAS'!$U$20,INT((ROW()-14)/2),0)),"",OFFSET('9. METAS'!$U$20,INT((ROW()-14)/2),0)))</f>
        <v/>
      </c>
      <c r="K267" s="245" t="str">
        <f ca="1">IF(MOD(ROW()-13,2)=0,IF(ISBLANK(OFFSET('12. SEGUIMIENTO 2027'!$O$14,INT((ROW()-13)/2),0)),"",OFFSET('12. SEGUIMIENTO 2027'!$O$14,INT((ROW()-13)/2),0)),IF(ISBLANK(OFFSET('9. METAS'!$V$20,INT((ROW()-14)/2),0)),"",OFFSET('9. METAS'!$V$20,INT((ROW()-14)/2),0)))</f>
        <v/>
      </c>
      <c r="L267" s="245" t="str">
        <f ca="1">IF(MOD(ROW()-13,2)=0,IF(ISBLANK(OFFSET('12. SEGUIMIENTO 2027'!$P$14,INT((ROW()-13)/2),0)),"",OFFSET('12. SEGUIMIENTO 2027'!$P$14,INT((ROW()-13)/2),0)),IF(ISBLANK(OFFSET('9. METAS'!$W$20,INT((ROW()-14)/2),0)),"",OFFSET('9. METAS'!$W$20,INT((ROW()-14)/2),0)))</f>
        <v/>
      </c>
      <c r="M267" s="246" t="str">
        <f ca="1">IF(MOD(ROW()-13,2)=0,IF(ISBLANK(OFFSET('12. SEGUIMIENTO 2027'!$Q$14,INT((ROW()-13)/2),0)),"",OFFSET('12. SEGUIMIENTO 2027'!$Q$14,INT((ROW()-13)/2),0)),IF(ISBLANK(OFFSET('9. METAS'!$X$20,INT((ROW()-14)/2),0)),"",OFFSET('9. METAS'!$X$20,INT((ROW()-14)/2),0)))</f>
        <v/>
      </c>
      <c r="N267" s="1006" t="str">
        <f t="shared" ref="N267" ca="1" si="250">IFERROR(J267/J268,"ND")</f>
        <v>ND</v>
      </c>
      <c r="O267" s="1008" t="str">
        <f t="shared" ref="O267" ca="1" si="251">IFERROR(((J267+K267+L267+M267)/H267),"ND")</f>
        <v>ND</v>
      </c>
      <c r="P267" s="1010"/>
    </row>
    <row r="268" spans="3:16">
      <c r="C268" s="1025"/>
      <c r="D268" s="1018"/>
      <c r="E268" s="1018"/>
      <c r="F268" s="1021"/>
      <c r="G268" s="1023"/>
      <c r="H268" s="1080"/>
      <c r="I268" s="1012"/>
      <c r="J268" s="244" t="str">
        <f ca="1">IF(MOD(ROW()-13,2)=0,IF(ISBLANK(OFFSET('12. SEGUIMIENTO 2027'!$N$14,INT((ROW()-13)/2),0)),"",OFFSET('12. SEGUIMIENTO 2027'!$N$14,INT((ROW()-13)/2),0)),IF(ISBLANK(OFFSET('9. METAS'!$U$20,INT((ROW()-14)/2),0)),"",OFFSET('9. METAS'!$U$20,INT((ROW()-14)/2),0)))</f>
        <v/>
      </c>
      <c r="K268" s="245" t="str">
        <f ca="1">IF(MOD(ROW()-13,2)=0,IF(ISBLANK(OFFSET('12. SEGUIMIENTO 2027'!$O$14,INT((ROW()-13)/2),0)),"",OFFSET('12. SEGUIMIENTO 2027'!$O$14,INT((ROW()-13)/2),0)),IF(ISBLANK(OFFSET('9. METAS'!$V$20,INT((ROW()-14)/2),0)),"",OFFSET('9. METAS'!$V$20,INT((ROW()-14)/2),0)))</f>
        <v/>
      </c>
      <c r="L268" s="245" t="str">
        <f ca="1">IF(MOD(ROW()-13,2)=0,IF(ISBLANK(OFFSET('12. SEGUIMIENTO 2027'!$P$14,INT((ROW()-13)/2),0)),"",OFFSET('12. SEGUIMIENTO 2027'!$P$14,INT((ROW()-13)/2),0)),IF(ISBLANK(OFFSET('9. METAS'!$W$20,INT((ROW()-14)/2),0)),"",OFFSET('9. METAS'!$W$20,INT((ROW()-14)/2),0)))</f>
        <v/>
      </c>
      <c r="M268" s="246" t="str">
        <f ca="1">IF(MOD(ROW()-13,2)=0,IF(ISBLANK(OFFSET('12. SEGUIMIENTO 2027'!$Q$14,INT((ROW()-13)/2),0)),"",OFFSET('12. SEGUIMIENTO 2027'!$Q$14,INT((ROW()-13)/2),0)),IF(ISBLANK(OFFSET('9. METAS'!$X$20,INT((ROW()-14)/2),0)),"",OFFSET('9. METAS'!$X$20,INT((ROW()-14)/2),0)))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80">
        <f ca="1">IF(ISBLANK(OFFSET('9. METAS'!$L$20,INT((ROW()-13)/2),0)),"",OFFSET('9. METAS'!$L$20,INT((ROW()-13)/2),0))</f>
        <v>100</v>
      </c>
      <c r="I269" s="1004"/>
      <c r="J269" s="244" t="str">
        <f ca="1">IF(MOD(ROW()-13,2)=0,IF(ISBLANK(OFFSET('12. SEGUIMIENTO 2027'!$N$14,INT((ROW()-13)/2),0)),"",OFFSET('12. SEGUIMIENTO 2027'!$N$14,INT((ROW()-13)/2),0)),IF(ISBLANK(OFFSET('9. METAS'!$U$20,INT((ROW()-14)/2),0)),"",OFFSET('9. METAS'!$U$20,INT((ROW()-14)/2),0)))</f>
        <v/>
      </c>
      <c r="K269" s="245" t="str">
        <f ca="1">IF(MOD(ROW()-13,2)=0,IF(ISBLANK(OFFSET('12. SEGUIMIENTO 2027'!$O$14,INT((ROW()-13)/2),0)),"",OFFSET('12. SEGUIMIENTO 2027'!$O$14,INT((ROW()-13)/2),0)),IF(ISBLANK(OFFSET('9. METAS'!$V$20,INT((ROW()-14)/2),0)),"",OFFSET('9. METAS'!$V$20,INT((ROW()-14)/2),0)))</f>
        <v/>
      </c>
      <c r="L269" s="245" t="str">
        <f ca="1">IF(MOD(ROW()-13,2)=0,IF(ISBLANK(OFFSET('12. SEGUIMIENTO 2027'!$P$14,INT((ROW()-13)/2),0)),"",OFFSET('12. SEGUIMIENTO 2027'!$P$14,INT((ROW()-13)/2),0)),IF(ISBLANK(OFFSET('9. METAS'!$W$20,INT((ROW()-14)/2),0)),"",OFFSET('9. METAS'!$W$20,INT((ROW()-14)/2),0)))</f>
        <v/>
      </c>
      <c r="M269" s="246" t="str">
        <f ca="1">IF(MOD(ROW()-13,2)=0,IF(ISBLANK(OFFSET('12. SEGUIMIENTO 2027'!$Q$14,INT((ROW()-13)/2),0)),"",OFFSET('12. SEGUIMIENTO 2027'!$Q$14,INT((ROW()-13)/2),0)),IF(ISBLANK(OFFSET('9. METAS'!$X$20,INT((ROW()-14)/2),0)),"",OFFSET('9. METAS'!$X$20,INT((ROW()-14)/2),0)))</f>
        <v/>
      </c>
      <c r="N269" s="1006" t="str">
        <f t="shared" ref="N269" ca="1" si="252">IFERROR(J269/J270,"ND")</f>
        <v>ND</v>
      </c>
      <c r="O269" s="1008" t="str">
        <f t="shared" ref="O269" ca="1" si="253">IFERROR(((J269+K269+L269+M269)/H269),"ND")</f>
        <v>ND</v>
      </c>
      <c r="P269" s="1010"/>
    </row>
    <row r="270" spans="3:16">
      <c r="C270" s="1025"/>
      <c r="D270" s="1018"/>
      <c r="E270" s="1018"/>
      <c r="F270" s="1021"/>
      <c r="G270" s="1023"/>
      <c r="H270" s="1080"/>
      <c r="I270" s="1012"/>
      <c r="J270" s="244">
        <f ca="1">IF(MOD(ROW()-13,2)=0,IF(ISBLANK(OFFSET('12. SEGUIMIENTO 2027'!$N$14,INT((ROW()-13)/2),0)),"",OFFSET('12. SEGUIMIENTO 2027'!$N$14,INT((ROW()-13)/2),0)),IF(ISBLANK(OFFSET('9. METAS'!$U$20,INT((ROW()-14)/2),0)),"",OFFSET('9. METAS'!$U$20,INT((ROW()-14)/2),0)))</f>
        <v>25</v>
      </c>
      <c r="K270" s="245">
        <f ca="1">IF(MOD(ROW()-13,2)=0,IF(ISBLANK(OFFSET('12. SEGUIMIENTO 2027'!$O$14,INT((ROW()-13)/2),0)),"",OFFSET('12. SEGUIMIENTO 2027'!$O$14,INT((ROW()-13)/2),0)),IF(ISBLANK(OFFSET('9. METAS'!$V$20,INT((ROW()-14)/2),0)),"",OFFSET('9. METAS'!$V$20,INT((ROW()-14)/2),0)))</f>
        <v>25</v>
      </c>
      <c r="L270" s="245">
        <f ca="1">IF(MOD(ROW()-13,2)=0,IF(ISBLANK(OFFSET('12. SEGUIMIENTO 2027'!$P$14,INT((ROW()-13)/2),0)),"",OFFSET('12. SEGUIMIENTO 2027'!$P$14,INT((ROW()-13)/2),0)),IF(ISBLANK(OFFSET('9. METAS'!$W$20,INT((ROW()-14)/2),0)),"",OFFSET('9. METAS'!$W$20,INT((ROW()-14)/2),0)))</f>
        <v>25</v>
      </c>
      <c r="M270" s="246">
        <f ca="1">IF(MOD(ROW()-13,2)=0,IF(ISBLANK(OFFSET('12. SEGUIMIENTO 2027'!$Q$14,INT((ROW()-13)/2),0)),"",OFFSET('12. SEGUIMIENTO 2027'!$Q$14,INT((ROW()-13)/2),0)),IF(ISBLANK(OFFSET('9. METAS'!$X$20,INT((ROW()-14)/2),0)),"",OFFSET('9. METAS'!$X$20,INT((ROW()-14)/2),0)))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80">
        <f ca="1">IF(ISBLANK(OFFSET('9. METAS'!$L$20,INT((ROW()-13)/2),0)),"",OFFSET('9. METAS'!$L$20,INT((ROW()-13)/2),0))</f>
        <v>973</v>
      </c>
      <c r="I271" s="1004"/>
      <c r="J271" s="244" t="str">
        <f ca="1">IF(MOD(ROW()-13,2)=0,IF(ISBLANK(OFFSET('12. SEGUIMIENTO 2027'!$N$14,INT((ROW()-13)/2),0)),"",OFFSET('12. SEGUIMIENTO 2027'!$N$14,INT((ROW()-13)/2),0)),IF(ISBLANK(OFFSET('9. METAS'!$U$20,INT((ROW()-14)/2),0)),"",OFFSET('9. METAS'!$U$20,INT((ROW()-14)/2),0)))</f>
        <v/>
      </c>
      <c r="K271" s="245" t="str">
        <f ca="1">IF(MOD(ROW()-13,2)=0,IF(ISBLANK(OFFSET('12. SEGUIMIENTO 2027'!$O$14,INT((ROW()-13)/2),0)),"",OFFSET('12. SEGUIMIENTO 2027'!$O$14,INT((ROW()-13)/2),0)),IF(ISBLANK(OFFSET('9. METAS'!$V$20,INT((ROW()-14)/2),0)),"",OFFSET('9. METAS'!$V$20,INT((ROW()-14)/2),0)))</f>
        <v/>
      </c>
      <c r="L271" s="245" t="str">
        <f ca="1">IF(MOD(ROW()-13,2)=0,IF(ISBLANK(OFFSET('12. SEGUIMIENTO 2027'!$P$14,INT((ROW()-13)/2),0)),"",OFFSET('12. SEGUIMIENTO 2027'!$P$14,INT((ROW()-13)/2),0)),IF(ISBLANK(OFFSET('9. METAS'!$W$20,INT((ROW()-14)/2),0)),"",OFFSET('9. METAS'!$W$20,INT((ROW()-14)/2),0)))</f>
        <v/>
      </c>
      <c r="M271" s="246" t="str">
        <f ca="1">IF(MOD(ROW()-13,2)=0,IF(ISBLANK(OFFSET('12. SEGUIMIENTO 2027'!$Q$14,INT((ROW()-13)/2),0)),"",OFFSET('12. SEGUIMIENTO 2027'!$Q$14,INT((ROW()-13)/2),0)),IF(ISBLANK(OFFSET('9. METAS'!$X$20,INT((ROW()-14)/2),0)),"",OFFSET('9. METAS'!$X$20,INT((ROW()-14)/2),0)))</f>
        <v/>
      </c>
      <c r="N271" s="1006" t="str">
        <f t="shared" ref="N271" ca="1" si="254">IFERROR(J271/J272,"ND")</f>
        <v>ND</v>
      </c>
      <c r="O271" s="1008" t="str">
        <f t="shared" ref="O271" ca="1" si="255">IFERROR(((J271+K271+L271+M271)/H271),"ND")</f>
        <v>ND</v>
      </c>
      <c r="P271" s="1010"/>
    </row>
    <row r="272" spans="3:16">
      <c r="C272" s="1025"/>
      <c r="D272" s="1018"/>
      <c r="E272" s="1018"/>
      <c r="F272" s="1021"/>
      <c r="G272" s="1023"/>
      <c r="H272" s="1080"/>
      <c r="I272" s="1012"/>
      <c r="J272" s="244">
        <f ca="1">IF(MOD(ROW()-13,2)=0,IF(ISBLANK(OFFSET('12. SEGUIMIENTO 2027'!$N$14,INT((ROW()-13)/2),0)),"",OFFSET('12. SEGUIMIENTO 2027'!$N$14,INT((ROW()-13)/2),0)),IF(ISBLANK(OFFSET('9. METAS'!$U$20,INT((ROW()-14)/2),0)),"",OFFSET('9. METAS'!$U$20,INT((ROW()-14)/2),0)))</f>
        <v>226</v>
      </c>
      <c r="K272" s="245">
        <f ca="1">IF(MOD(ROW()-13,2)=0,IF(ISBLANK(OFFSET('12. SEGUIMIENTO 2027'!$O$14,INT((ROW()-13)/2),0)),"",OFFSET('12. SEGUIMIENTO 2027'!$O$14,INT((ROW()-13)/2),0)),IF(ISBLANK(OFFSET('9. METAS'!$V$20,INT((ROW()-14)/2),0)),"",OFFSET('9. METAS'!$V$20,INT((ROW()-14)/2),0)))</f>
        <v>261</v>
      </c>
      <c r="L272" s="245">
        <f ca="1">IF(MOD(ROW()-13,2)=0,IF(ISBLANK(OFFSET('12. SEGUIMIENTO 2027'!$P$14,INT((ROW()-13)/2),0)),"",OFFSET('12. SEGUIMIENTO 2027'!$P$14,INT((ROW()-13)/2),0)),IF(ISBLANK(OFFSET('9. METAS'!$W$20,INT((ROW()-14)/2),0)),"",OFFSET('9. METAS'!$W$20,INT((ROW()-14)/2),0)))</f>
        <v>260</v>
      </c>
      <c r="M272" s="246">
        <f ca="1">IF(MOD(ROW()-13,2)=0,IF(ISBLANK(OFFSET('12. SEGUIMIENTO 2027'!$Q$14,INT((ROW()-13)/2),0)),"",OFFSET('12. SEGUIMIENTO 2027'!$Q$14,INT((ROW()-13)/2),0)),IF(ISBLANK(OFFSET('9. METAS'!$X$20,INT((ROW()-14)/2),0)),"",OFFSET('9. METAS'!$X$20,INT((ROW()-14)/2),0)))</f>
        <v>226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80" t="str">
        <f ca="1">IF(ISBLANK(OFFSET('9. METAS'!$L$20,INT((ROW()-13)/2),0)),"",OFFSET('9. METAS'!$L$20,INT((ROW()-13)/2),0))</f>
        <v/>
      </c>
      <c r="I273" s="1004"/>
      <c r="J273" s="244" t="str">
        <f ca="1">IF(MOD(ROW()-13,2)=0,IF(ISBLANK(OFFSET('12. SEGUIMIENTO 2027'!$N$14,INT((ROW()-13)/2),0)),"",OFFSET('12. SEGUIMIENTO 2027'!$N$14,INT((ROW()-13)/2),0)),IF(ISBLANK(OFFSET('9. METAS'!$U$20,INT((ROW()-14)/2),0)),"",OFFSET('9. METAS'!$U$20,INT((ROW()-14)/2),0)))</f>
        <v/>
      </c>
      <c r="K273" s="245" t="str">
        <f ca="1">IF(MOD(ROW()-13,2)=0,IF(ISBLANK(OFFSET('12. SEGUIMIENTO 2027'!$O$14,INT((ROW()-13)/2),0)),"",OFFSET('12. SEGUIMIENTO 2027'!$O$14,INT((ROW()-13)/2),0)),IF(ISBLANK(OFFSET('9. METAS'!$V$20,INT((ROW()-14)/2),0)),"",OFFSET('9. METAS'!$V$20,INT((ROW()-14)/2),0)))</f>
        <v/>
      </c>
      <c r="L273" s="245" t="str">
        <f ca="1">IF(MOD(ROW()-13,2)=0,IF(ISBLANK(OFFSET('12. SEGUIMIENTO 2027'!$P$14,INT((ROW()-13)/2),0)),"",OFFSET('12. SEGUIMIENTO 2027'!$P$14,INT((ROW()-13)/2),0)),IF(ISBLANK(OFFSET('9. METAS'!$W$20,INT((ROW()-14)/2),0)),"",OFFSET('9. METAS'!$W$20,INT((ROW()-14)/2),0)))</f>
        <v/>
      </c>
      <c r="M273" s="246" t="str">
        <f ca="1">IF(MOD(ROW()-13,2)=0,IF(ISBLANK(OFFSET('12. SEGUIMIENTO 2027'!$Q$14,INT((ROW()-13)/2),0)),"",OFFSET('12. SEGUIMIENTO 2027'!$Q$14,INT((ROW()-13)/2),0)),IF(ISBLANK(OFFSET('9. METAS'!$X$20,INT((ROW()-14)/2),0)),"",OFFSET('9. METAS'!$X$20,INT((ROW()-14)/2),0)))</f>
        <v/>
      </c>
      <c r="N273" s="1006" t="str">
        <f t="shared" ref="N273" ca="1" si="256">IFERROR(J273/J274,"ND")</f>
        <v>ND</v>
      </c>
      <c r="O273" s="1008" t="str">
        <f t="shared" ref="O273" ca="1" si="257">IFERROR(((J273+K273+L273+M273)/H273),"ND")</f>
        <v>ND</v>
      </c>
      <c r="P273" s="1010"/>
    </row>
    <row r="274" spans="3:16">
      <c r="C274" s="1025"/>
      <c r="D274" s="1018"/>
      <c r="E274" s="1018"/>
      <c r="F274" s="1021"/>
      <c r="G274" s="1023"/>
      <c r="H274" s="1080"/>
      <c r="I274" s="1012"/>
      <c r="J274" s="244" t="str">
        <f ca="1">IF(MOD(ROW()-13,2)=0,IF(ISBLANK(OFFSET('12. SEGUIMIENTO 2027'!$N$14,INT((ROW()-13)/2),0)),"",OFFSET('12. SEGUIMIENTO 2027'!$N$14,INT((ROW()-13)/2),0)),IF(ISBLANK(OFFSET('9. METAS'!$U$20,INT((ROW()-14)/2),0)),"",OFFSET('9. METAS'!$U$20,INT((ROW()-14)/2),0)))</f>
        <v/>
      </c>
      <c r="K274" s="245" t="str">
        <f ca="1">IF(MOD(ROW()-13,2)=0,IF(ISBLANK(OFFSET('12. SEGUIMIENTO 2027'!$O$14,INT((ROW()-13)/2),0)),"",OFFSET('12. SEGUIMIENTO 2027'!$O$14,INT((ROW()-13)/2),0)),IF(ISBLANK(OFFSET('9. METAS'!$V$20,INT((ROW()-14)/2),0)),"",OFFSET('9. METAS'!$V$20,INT((ROW()-14)/2),0)))</f>
        <v/>
      </c>
      <c r="L274" s="245" t="str">
        <f ca="1">IF(MOD(ROW()-13,2)=0,IF(ISBLANK(OFFSET('12. SEGUIMIENTO 2027'!$P$14,INT((ROW()-13)/2),0)),"",OFFSET('12. SEGUIMIENTO 2027'!$P$14,INT((ROW()-13)/2),0)),IF(ISBLANK(OFFSET('9. METAS'!$W$20,INT((ROW()-14)/2),0)),"",OFFSET('9. METAS'!$W$20,INT((ROW()-14)/2),0)))</f>
        <v/>
      </c>
      <c r="M274" s="246" t="str">
        <f ca="1">IF(MOD(ROW()-13,2)=0,IF(ISBLANK(OFFSET('12. SEGUIMIENTO 2027'!$Q$14,INT((ROW()-13)/2),0)),"",OFFSET('12. SEGUIMIENTO 2027'!$Q$14,INT((ROW()-13)/2),0)),IF(ISBLANK(OFFSET('9. METAS'!$X$20,INT((ROW()-14)/2),0)),"",OFFSET('9. METAS'!$X$20,INT((ROW()-14)/2),0)))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80" t="str">
        <f ca="1">IF(ISBLANK(OFFSET('9. METAS'!$L$20,INT((ROW()-13)/2),0)),"",OFFSET('9. METAS'!$L$20,INT((ROW()-13)/2),0))</f>
        <v/>
      </c>
      <c r="I275" s="1004"/>
      <c r="J275" s="244" t="str">
        <f ca="1">IF(MOD(ROW()-13,2)=0,IF(ISBLANK(OFFSET('12. SEGUIMIENTO 2027'!$N$14,INT((ROW()-13)/2),0)),"",OFFSET('12. SEGUIMIENTO 2027'!$N$14,INT((ROW()-13)/2),0)),IF(ISBLANK(OFFSET('9. METAS'!$U$20,INT((ROW()-14)/2),0)),"",OFFSET('9. METAS'!$U$20,INT((ROW()-14)/2),0)))</f>
        <v/>
      </c>
      <c r="K275" s="245" t="str">
        <f ca="1">IF(MOD(ROW()-13,2)=0,IF(ISBLANK(OFFSET('12. SEGUIMIENTO 2027'!$O$14,INT((ROW()-13)/2),0)),"",OFFSET('12. SEGUIMIENTO 2027'!$O$14,INT((ROW()-13)/2),0)),IF(ISBLANK(OFFSET('9. METAS'!$V$20,INT((ROW()-14)/2),0)),"",OFFSET('9. METAS'!$V$20,INT((ROW()-14)/2),0)))</f>
        <v/>
      </c>
      <c r="L275" s="245" t="str">
        <f ca="1">IF(MOD(ROW()-13,2)=0,IF(ISBLANK(OFFSET('12. SEGUIMIENTO 2027'!$P$14,INT((ROW()-13)/2),0)),"",OFFSET('12. SEGUIMIENTO 2027'!$P$14,INT((ROW()-13)/2),0)),IF(ISBLANK(OFFSET('9. METAS'!$W$20,INT((ROW()-14)/2),0)),"",OFFSET('9. METAS'!$W$20,INT((ROW()-14)/2),0)))</f>
        <v/>
      </c>
      <c r="M275" s="246" t="str">
        <f ca="1">IF(MOD(ROW()-13,2)=0,IF(ISBLANK(OFFSET('12. SEGUIMIENTO 2027'!$Q$14,INT((ROW()-13)/2),0)),"",OFFSET('12. SEGUIMIENTO 2027'!$Q$14,INT((ROW()-13)/2),0)),IF(ISBLANK(OFFSET('9. METAS'!$X$20,INT((ROW()-14)/2),0)),"",OFFSET('9. METAS'!$X$20,INT((ROW()-14)/2),0)))</f>
        <v/>
      </c>
      <c r="N275" s="1006" t="str">
        <f t="shared" ref="N275" ca="1" si="258">IFERROR(J275/J276,"ND")</f>
        <v>ND</v>
      </c>
      <c r="O275" s="1008" t="str">
        <f t="shared" ref="O275" ca="1" si="259">IFERROR(((J275+K275+L275+M275)/H275),"ND")</f>
        <v>ND</v>
      </c>
      <c r="P275" s="1010"/>
    </row>
    <row r="276" spans="3:16">
      <c r="C276" s="1025"/>
      <c r="D276" s="1018"/>
      <c r="E276" s="1018"/>
      <c r="F276" s="1021"/>
      <c r="G276" s="1023"/>
      <c r="H276" s="1080"/>
      <c r="I276" s="1012"/>
      <c r="J276" s="244" t="str">
        <f ca="1">IF(MOD(ROW()-13,2)=0,IF(ISBLANK(OFFSET('12. SEGUIMIENTO 2027'!$N$14,INT((ROW()-13)/2),0)),"",OFFSET('12. SEGUIMIENTO 2027'!$N$14,INT((ROW()-13)/2),0)),IF(ISBLANK(OFFSET('9. METAS'!$U$20,INT((ROW()-14)/2),0)),"",OFFSET('9. METAS'!$U$20,INT((ROW()-14)/2),0)))</f>
        <v/>
      </c>
      <c r="K276" s="245" t="str">
        <f ca="1">IF(MOD(ROW()-13,2)=0,IF(ISBLANK(OFFSET('12. SEGUIMIENTO 2027'!$O$14,INT((ROW()-13)/2),0)),"",OFFSET('12. SEGUIMIENTO 2027'!$O$14,INT((ROW()-13)/2),0)),IF(ISBLANK(OFFSET('9. METAS'!$V$20,INT((ROW()-14)/2),0)),"",OFFSET('9. METAS'!$V$20,INT((ROW()-14)/2),0)))</f>
        <v/>
      </c>
      <c r="L276" s="245" t="str">
        <f ca="1">IF(MOD(ROW()-13,2)=0,IF(ISBLANK(OFFSET('12. SEGUIMIENTO 2027'!$P$14,INT((ROW()-13)/2),0)),"",OFFSET('12. SEGUIMIENTO 2027'!$P$14,INT((ROW()-13)/2),0)),IF(ISBLANK(OFFSET('9. METAS'!$W$20,INT((ROW()-14)/2),0)),"",OFFSET('9. METAS'!$W$20,INT((ROW()-14)/2),0)))</f>
        <v/>
      </c>
      <c r="M276" s="246" t="str">
        <f ca="1">IF(MOD(ROW()-13,2)=0,IF(ISBLANK(OFFSET('12. SEGUIMIENTO 2027'!$Q$14,INT((ROW()-13)/2),0)),"",OFFSET('12. SEGUIMIENTO 2027'!$Q$14,INT((ROW()-13)/2),0)),IF(ISBLANK(OFFSET('9. METAS'!$X$20,INT((ROW()-14)/2),0)),"",OFFSET('9. METAS'!$X$20,INT((ROW()-14)/2),0)))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80" t="str">
        <f ca="1">IF(ISBLANK(OFFSET('9. METAS'!$L$20,INT((ROW()-13)/2),0)),"",OFFSET('9. METAS'!$L$20,INT((ROW()-13)/2),0))</f>
        <v/>
      </c>
      <c r="I277" s="1004"/>
      <c r="J277" s="244" t="str">
        <f ca="1">IF(MOD(ROW()-13,2)=0,IF(ISBLANK(OFFSET('12. SEGUIMIENTO 2027'!$N$14,INT((ROW()-13)/2),0)),"",OFFSET('12. SEGUIMIENTO 2027'!$N$14,INT((ROW()-13)/2),0)),IF(ISBLANK(OFFSET('9. METAS'!$U$20,INT((ROW()-14)/2),0)),"",OFFSET('9. METAS'!$U$20,INT((ROW()-14)/2),0)))</f>
        <v/>
      </c>
      <c r="K277" s="245" t="str">
        <f ca="1">IF(MOD(ROW()-13,2)=0,IF(ISBLANK(OFFSET('12. SEGUIMIENTO 2027'!$O$14,INT((ROW()-13)/2),0)),"",OFFSET('12. SEGUIMIENTO 2027'!$O$14,INT((ROW()-13)/2),0)),IF(ISBLANK(OFFSET('9. METAS'!$V$20,INT((ROW()-14)/2),0)),"",OFFSET('9. METAS'!$V$20,INT((ROW()-14)/2),0)))</f>
        <v/>
      </c>
      <c r="L277" s="245" t="str">
        <f ca="1">IF(MOD(ROW()-13,2)=0,IF(ISBLANK(OFFSET('12. SEGUIMIENTO 2027'!$P$14,INT((ROW()-13)/2),0)),"",OFFSET('12. SEGUIMIENTO 2027'!$P$14,INT((ROW()-13)/2),0)),IF(ISBLANK(OFFSET('9. METAS'!$W$20,INT((ROW()-14)/2),0)),"",OFFSET('9. METAS'!$W$20,INT((ROW()-14)/2),0)))</f>
        <v/>
      </c>
      <c r="M277" s="246" t="str">
        <f ca="1">IF(MOD(ROW()-13,2)=0,IF(ISBLANK(OFFSET('12. SEGUIMIENTO 2027'!$Q$14,INT((ROW()-13)/2),0)),"",OFFSET('12. SEGUIMIENTO 2027'!$Q$14,INT((ROW()-13)/2),0)),IF(ISBLANK(OFFSET('9. METAS'!$X$20,INT((ROW()-14)/2),0)),"",OFFSET('9. METAS'!$X$20,INT((ROW()-14)/2),0)))</f>
        <v/>
      </c>
      <c r="N277" s="1006" t="str">
        <f t="shared" ref="N277" ca="1" si="260">IFERROR(J277/J278,"ND")</f>
        <v>ND</v>
      </c>
      <c r="O277" s="1008" t="str">
        <f t="shared" ref="O277" ca="1" si="261">IFERROR(((J277+K277+L277+M277)/H277),"ND")</f>
        <v>ND</v>
      </c>
      <c r="P277" s="1010"/>
    </row>
    <row r="278" spans="3:16">
      <c r="C278" s="1025"/>
      <c r="D278" s="1018"/>
      <c r="E278" s="1018"/>
      <c r="F278" s="1021"/>
      <c r="G278" s="1023"/>
      <c r="H278" s="1080"/>
      <c r="I278" s="1012"/>
      <c r="J278" s="244" t="str">
        <f ca="1">IF(MOD(ROW()-13,2)=0,IF(ISBLANK(OFFSET('12. SEGUIMIENTO 2027'!$N$14,INT((ROW()-13)/2),0)),"",OFFSET('12. SEGUIMIENTO 2027'!$N$14,INT((ROW()-13)/2),0)),IF(ISBLANK(OFFSET('9. METAS'!$U$20,INT((ROW()-14)/2),0)),"",OFFSET('9. METAS'!$U$20,INT((ROW()-14)/2),0)))</f>
        <v/>
      </c>
      <c r="K278" s="245" t="str">
        <f ca="1">IF(MOD(ROW()-13,2)=0,IF(ISBLANK(OFFSET('12. SEGUIMIENTO 2027'!$O$14,INT((ROW()-13)/2),0)),"",OFFSET('12. SEGUIMIENTO 2027'!$O$14,INT((ROW()-13)/2),0)),IF(ISBLANK(OFFSET('9. METAS'!$V$20,INT((ROW()-14)/2),0)),"",OFFSET('9. METAS'!$V$20,INT((ROW()-14)/2),0)))</f>
        <v/>
      </c>
      <c r="L278" s="245" t="str">
        <f ca="1">IF(MOD(ROW()-13,2)=0,IF(ISBLANK(OFFSET('12. SEGUIMIENTO 2027'!$P$14,INT((ROW()-13)/2),0)),"",OFFSET('12. SEGUIMIENTO 2027'!$P$14,INT((ROW()-13)/2),0)),IF(ISBLANK(OFFSET('9. METAS'!$W$20,INT((ROW()-14)/2),0)),"",OFFSET('9. METAS'!$W$20,INT((ROW()-14)/2),0)))</f>
        <v/>
      </c>
      <c r="M278" s="246" t="str">
        <f ca="1">IF(MOD(ROW()-13,2)=0,IF(ISBLANK(OFFSET('12. SEGUIMIENTO 2027'!$Q$14,INT((ROW()-13)/2),0)),"",OFFSET('12. SEGUIMIENTO 2027'!$Q$14,INT((ROW()-13)/2),0)),IF(ISBLANK(OFFSET('9. METAS'!$X$20,INT((ROW()-14)/2),0)),"",OFFSET('9. METAS'!$X$20,INT((ROW()-14)/2),0)))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80" t="str">
        <f ca="1">IF(ISBLANK(OFFSET('9. METAS'!$L$20,INT((ROW()-13)/2),0)),"",OFFSET('9. METAS'!$L$20,INT((ROW()-13)/2),0))</f>
        <v/>
      </c>
      <c r="I279" s="1004"/>
      <c r="J279" s="244" t="str">
        <f ca="1">IF(MOD(ROW()-13,2)=0,IF(ISBLANK(OFFSET('12. SEGUIMIENTO 2027'!$N$14,INT((ROW()-13)/2),0)),"",OFFSET('12. SEGUIMIENTO 2027'!$N$14,INT((ROW()-13)/2),0)),IF(ISBLANK(OFFSET('9. METAS'!$U$20,INT((ROW()-14)/2),0)),"",OFFSET('9. METAS'!$U$20,INT((ROW()-14)/2),0)))</f>
        <v/>
      </c>
      <c r="K279" s="245" t="str">
        <f ca="1">IF(MOD(ROW()-13,2)=0,IF(ISBLANK(OFFSET('12. SEGUIMIENTO 2027'!$O$14,INT((ROW()-13)/2),0)),"",OFFSET('12. SEGUIMIENTO 2027'!$O$14,INT((ROW()-13)/2),0)),IF(ISBLANK(OFFSET('9. METAS'!$V$20,INT((ROW()-14)/2),0)),"",OFFSET('9. METAS'!$V$20,INT((ROW()-14)/2),0)))</f>
        <v/>
      </c>
      <c r="L279" s="245" t="str">
        <f ca="1">IF(MOD(ROW()-13,2)=0,IF(ISBLANK(OFFSET('12. SEGUIMIENTO 2027'!$P$14,INT((ROW()-13)/2),0)),"",OFFSET('12. SEGUIMIENTO 2027'!$P$14,INT((ROW()-13)/2),0)),IF(ISBLANK(OFFSET('9. METAS'!$W$20,INT((ROW()-14)/2),0)),"",OFFSET('9. METAS'!$W$20,INT((ROW()-14)/2),0)))</f>
        <v/>
      </c>
      <c r="M279" s="246" t="str">
        <f ca="1">IF(MOD(ROW()-13,2)=0,IF(ISBLANK(OFFSET('12. SEGUIMIENTO 2027'!$Q$14,INT((ROW()-13)/2),0)),"",OFFSET('12. SEGUIMIENTO 2027'!$Q$14,INT((ROW()-13)/2),0)),IF(ISBLANK(OFFSET('9. METAS'!$X$20,INT((ROW()-14)/2),0)),"",OFFSET('9. METAS'!$X$20,INT((ROW()-14)/2),0)))</f>
        <v/>
      </c>
      <c r="N279" s="1006" t="str">
        <f t="shared" ref="N279" ca="1" si="262">IFERROR(J279/J280,"ND")</f>
        <v>ND</v>
      </c>
      <c r="O279" s="1008" t="str">
        <f t="shared" ref="O279" ca="1" si="263">IFERROR(((J279+K279+L279+M279)/H279),"ND")</f>
        <v>ND</v>
      </c>
      <c r="P279" s="1010"/>
    </row>
    <row r="280" spans="3:16">
      <c r="C280" s="1025"/>
      <c r="D280" s="1018"/>
      <c r="E280" s="1018"/>
      <c r="F280" s="1021"/>
      <c r="G280" s="1023"/>
      <c r="H280" s="1080"/>
      <c r="I280" s="1012"/>
      <c r="J280" s="244" t="str">
        <f ca="1">IF(MOD(ROW()-13,2)=0,IF(ISBLANK(OFFSET('12. SEGUIMIENTO 2027'!$N$14,INT((ROW()-13)/2),0)),"",OFFSET('12. SEGUIMIENTO 2027'!$N$14,INT((ROW()-13)/2),0)),IF(ISBLANK(OFFSET('9. METAS'!$U$20,INT((ROW()-14)/2),0)),"",OFFSET('9. METAS'!$U$20,INT((ROW()-14)/2),0)))</f>
        <v/>
      </c>
      <c r="K280" s="245" t="str">
        <f ca="1">IF(MOD(ROW()-13,2)=0,IF(ISBLANK(OFFSET('12. SEGUIMIENTO 2027'!$O$14,INT((ROW()-13)/2),0)),"",OFFSET('12. SEGUIMIENTO 2027'!$O$14,INT((ROW()-13)/2),0)),IF(ISBLANK(OFFSET('9. METAS'!$V$20,INT((ROW()-14)/2),0)),"",OFFSET('9. METAS'!$V$20,INT((ROW()-14)/2),0)))</f>
        <v/>
      </c>
      <c r="L280" s="245" t="str">
        <f ca="1">IF(MOD(ROW()-13,2)=0,IF(ISBLANK(OFFSET('12. SEGUIMIENTO 2027'!$P$14,INT((ROW()-13)/2),0)),"",OFFSET('12. SEGUIMIENTO 2027'!$P$14,INT((ROW()-13)/2),0)),IF(ISBLANK(OFFSET('9. METAS'!$W$20,INT((ROW()-14)/2),0)),"",OFFSET('9. METAS'!$W$20,INT((ROW()-14)/2),0)))</f>
        <v/>
      </c>
      <c r="M280" s="246" t="str">
        <f ca="1">IF(MOD(ROW()-13,2)=0,IF(ISBLANK(OFFSET('12. SEGUIMIENTO 2027'!$Q$14,INT((ROW()-13)/2),0)),"",OFFSET('12. SEGUIMIENTO 2027'!$Q$14,INT((ROW()-13)/2),0)),IF(ISBLANK(OFFSET('9. METAS'!$X$20,INT((ROW()-14)/2),0)),"",OFFSET('9. METAS'!$X$20,INT((ROW()-14)/2),0)))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80">
        <f ca="1">IF(ISBLANK(OFFSET('9. METAS'!$L$20,INT((ROW()-13)/2),0)),"",OFFSET('9. METAS'!$L$20,INT((ROW()-13)/2),0))</f>
        <v>100</v>
      </c>
      <c r="I281" s="1004"/>
      <c r="J281" s="244" t="str">
        <f ca="1">IF(MOD(ROW()-13,2)=0,IF(ISBLANK(OFFSET('12. SEGUIMIENTO 2027'!$N$14,INT((ROW()-13)/2),0)),"",OFFSET('12. SEGUIMIENTO 2027'!$N$14,INT((ROW()-13)/2),0)),IF(ISBLANK(OFFSET('9. METAS'!$U$20,INT((ROW()-14)/2),0)),"",OFFSET('9. METAS'!$U$20,INT((ROW()-14)/2),0)))</f>
        <v/>
      </c>
      <c r="K281" s="245" t="str">
        <f ca="1">IF(MOD(ROW()-13,2)=0,IF(ISBLANK(OFFSET('12. SEGUIMIENTO 2027'!$O$14,INT((ROW()-13)/2),0)),"",OFFSET('12. SEGUIMIENTO 2027'!$O$14,INT((ROW()-13)/2),0)),IF(ISBLANK(OFFSET('9. METAS'!$V$20,INT((ROW()-14)/2),0)),"",OFFSET('9. METAS'!$V$20,INT((ROW()-14)/2),0)))</f>
        <v/>
      </c>
      <c r="L281" s="245" t="str">
        <f ca="1">IF(MOD(ROW()-13,2)=0,IF(ISBLANK(OFFSET('12. SEGUIMIENTO 2027'!$P$14,INT((ROW()-13)/2),0)),"",OFFSET('12. SEGUIMIENTO 2027'!$P$14,INT((ROW()-13)/2),0)),IF(ISBLANK(OFFSET('9. METAS'!$W$20,INT((ROW()-14)/2),0)),"",OFFSET('9. METAS'!$W$20,INT((ROW()-14)/2),0)))</f>
        <v/>
      </c>
      <c r="M281" s="246" t="str">
        <f ca="1">IF(MOD(ROW()-13,2)=0,IF(ISBLANK(OFFSET('12. SEGUIMIENTO 2027'!$Q$14,INT((ROW()-13)/2),0)),"",OFFSET('12. SEGUIMIENTO 2027'!$Q$14,INT((ROW()-13)/2),0)),IF(ISBLANK(OFFSET('9. METAS'!$X$20,INT((ROW()-14)/2),0)),"",OFFSET('9. METAS'!$X$20,INT((ROW()-14)/2),0)))</f>
        <v/>
      </c>
      <c r="N281" s="1006" t="str">
        <f t="shared" ref="N281" ca="1" si="264">IFERROR(J281/J282,"ND")</f>
        <v>ND</v>
      </c>
      <c r="O281" s="1008" t="str">
        <f t="shared" ref="O281" ca="1" si="265">IFERROR(((J281+K281+L281+M281)/H281),"ND")</f>
        <v>ND</v>
      </c>
      <c r="P281" s="1010"/>
    </row>
    <row r="282" spans="3:16">
      <c r="C282" s="1025"/>
      <c r="D282" s="1018"/>
      <c r="E282" s="1018"/>
      <c r="F282" s="1021"/>
      <c r="G282" s="1023"/>
      <c r="H282" s="1080"/>
      <c r="I282" s="1012"/>
      <c r="J282" s="244">
        <f ca="1">IF(MOD(ROW()-13,2)=0,IF(ISBLANK(OFFSET('12. SEGUIMIENTO 2027'!$N$14,INT((ROW()-13)/2),0)),"",OFFSET('12. SEGUIMIENTO 2027'!$N$14,INT((ROW()-13)/2),0)),IF(ISBLANK(OFFSET('9. METAS'!$U$20,INT((ROW()-14)/2),0)),"",OFFSET('9. METAS'!$U$20,INT((ROW()-14)/2),0)))</f>
        <v>25</v>
      </c>
      <c r="K282" s="245">
        <f ca="1">IF(MOD(ROW()-13,2)=0,IF(ISBLANK(OFFSET('12. SEGUIMIENTO 2027'!$O$14,INT((ROW()-13)/2),0)),"",OFFSET('12. SEGUIMIENTO 2027'!$O$14,INT((ROW()-13)/2),0)),IF(ISBLANK(OFFSET('9. METAS'!$V$20,INT((ROW()-14)/2),0)),"",OFFSET('9. METAS'!$V$20,INT((ROW()-14)/2),0)))</f>
        <v>25</v>
      </c>
      <c r="L282" s="245">
        <f ca="1">IF(MOD(ROW()-13,2)=0,IF(ISBLANK(OFFSET('12. SEGUIMIENTO 2027'!$P$14,INT((ROW()-13)/2),0)),"",OFFSET('12. SEGUIMIENTO 2027'!$P$14,INT((ROW()-13)/2),0)),IF(ISBLANK(OFFSET('9. METAS'!$W$20,INT((ROW()-14)/2),0)),"",OFFSET('9. METAS'!$W$20,INT((ROW()-14)/2),0)))</f>
        <v>25</v>
      </c>
      <c r="M282" s="246">
        <f ca="1">IF(MOD(ROW()-13,2)=0,IF(ISBLANK(OFFSET('12. SEGUIMIENTO 2027'!$Q$14,INT((ROW()-13)/2),0)),"",OFFSET('12. SEGUIMIENTO 2027'!$Q$14,INT((ROW()-13)/2),0)),IF(ISBLANK(OFFSET('9. METAS'!$X$20,INT((ROW()-14)/2),0)),"",OFFSET('9. METAS'!$X$20,INT((ROW()-14)/2),0)))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80">
        <f ca="1">IF(ISBLANK(OFFSET('9. METAS'!$L$20,INT((ROW()-13)/2),0)),"",OFFSET('9. METAS'!$L$20,INT((ROW()-13)/2),0))</f>
        <v>50</v>
      </c>
      <c r="I283" s="1004"/>
      <c r="J283" s="244" t="str">
        <f ca="1">IF(MOD(ROW()-13,2)=0,IF(ISBLANK(OFFSET('12. SEGUIMIENTO 2027'!$N$14,INT((ROW()-13)/2),0)),"",OFFSET('12. SEGUIMIENTO 2027'!$N$14,INT((ROW()-13)/2),0)),IF(ISBLANK(OFFSET('9. METAS'!$U$20,INT((ROW()-14)/2),0)),"",OFFSET('9. METAS'!$U$20,INT((ROW()-14)/2),0)))</f>
        <v/>
      </c>
      <c r="K283" s="245" t="str">
        <f ca="1">IF(MOD(ROW()-13,2)=0,IF(ISBLANK(OFFSET('12. SEGUIMIENTO 2027'!$O$14,INT((ROW()-13)/2),0)),"",OFFSET('12. SEGUIMIENTO 2027'!$O$14,INT((ROW()-13)/2),0)),IF(ISBLANK(OFFSET('9. METAS'!$V$20,INT((ROW()-14)/2),0)),"",OFFSET('9. METAS'!$V$20,INT((ROW()-14)/2),0)))</f>
        <v/>
      </c>
      <c r="L283" s="245" t="str">
        <f ca="1">IF(MOD(ROW()-13,2)=0,IF(ISBLANK(OFFSET('12. SEGUIMIENTO 2027'!$P$14,INT((ROW()-13)/2),0)),"",OFFSET('12. SEGUIMIENTO 2027'!$P$14,INT((ROW()-13)/2),0)),IF(ISBLANK(OFFSET('9. METAS'!$W$20,INT((ROW()-14)/2),0)),"",OFFSET('9. METAS'!$W$20,INT((ROW()-14)/2),0)))</f>
        <v/>
      </c>
      <c r="M283" s="246" t="str">
        <f ca="1">IF(MOD(ROW()-13,2)=0,IF(ISBLANK(OFFSET('12. SEGUIMIENTO 2027'!$Q$14,INT((ROW()-13)/2),0)),"",OFFSET('12. SEGUIMIENTO 2027'!$Q$14,INT((ROW()-13)/2),0)),IF(ISBLANK(OFFSET('9. METAS'!$X$20,INT((ROW()-14)/2),0)),"",OFFSET('9. METAS'!$X$20,INT((ROW()-14)/2),0)))</f>
        <v/>
      </c>
      <c r="N283" s="1006" t="str">
        <f t="shared" ref="N283" ca="1" si="266">IFERROR(J283/J284,"ND")</f>
        <v>ND</v>
      </c>
      <c r="O283" s="1008" t="str">
        <f t="shared" ref="O283" ca="1" si="267">IFERROR(((J283+K283+L283+M283)/H283),"ND")</f>
        <v>ND</v>
      </c>
      <c r="P283" s="1010"/>
    </row>
    <row r="284" spans="3:16">
      <c r="C284" s="1025"/>
      <c r="D284" s="1018"/>
      <c r="E284" s="1018"/>
      <c r="F284" s="1021"/>
      <c r="G284" s="1023"/>
      <c r="H284" s="1080"/>
      <c r="I284" s="1012"/>
      <c r="J284" s="244">
        <f ca="1">IF(MOD(ROW()-13,2)=0,IF(ISBLANK(OFFSET('12. SEGUIMIENTO 2027'!$N$14,INT((ROW()-13)/2),0)),"",OFFSET('12. SEGUIMIENTO 2027'!$N$14,INT((ROW()-13)/2),0)),IF(ISBLANK(OFFSET('9. METAS'!$U$20,INT((ROW()-14)/2),0)),"",OFFSET('9. METAS'!$U$20,INT((ROW()-14)/2),0)))</f>
        <v>7</v>
      </c>
      <c r="K284" s="245">
        <f ca="1">IF(MOD(ROW()-13,2)=0,IF(ISBLANK(OFFSET('12. SEGUIMIENTO 2027'!$O$14,INT((ROW()-13)/2),0)),"",OFFSET('12. SEGUIMIENTO 2027'!$O$14,INT((ROW()-13)/2),0)),IF(ISBLANK(OFFSET('9. METAS'!$V$20,INT((ROW()-14)/2),0)),"",OFFSET('9. METAS'!$V$20,INT((ROW()-14)/2),0)))</f>
        <v>18</v>
      </c>
      <c r="L284" s="245">
        <f ca="1">IF(MOD(ROW()-13,2)=0,IF(ISBLANK(OFFSET('12. SEGUIMIENTO 2027'!$P$14,INT((ROW()-13)/2),0)),"",OFFSET('12. SEGUIMIENTO 2027'!$P$14,INT((ROW()-13)/2),0)),IF(ISBLANK(OFFSET('9. METAS'!$W$20,INT((ROW()-14)/2),0)),"",OFFSET('9. METAS'!$W$20,INT((ROW()-14)/2),0)))</f>
        <v>18</v>
      </c>
      <c r="M284" s="246">
        <f ca="1">IF(MOD(ROW()-13,2)=0,IF(ISBLANK(OFFSET('12. SEGUIMIENTO 2027'!$Q$14,INT((ROW()-13)/2),0)),"",OFFSET('12. SEGUIMIENTO 2027'!$Q$14,INT((ROW()-13)/2),0)),IF(ISBLANK(OFFSET('9. METAS'!$X$20,INT((ROW()-14)/2),0)),"",OFFSET('9. METAS'!$X$20,INT((ROW()-14)/2),0)))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80" t="str">
        <f ca="1">IF(ISBLANK(OFFSET('9. METAS'!$L$20,INT((ROW()-13)/2),0)),"",OFFSET('9. METAS'!$L$20,INT((ROW()-13)/2),0))</f>
        <v/>
      </c>
      <c r="I285" s="1004"/>
      <c r="J285" s="244" t="str">
        <f ca="1">IF(MOD(ROW()-13,2)=0,IF(ISBLANK(OFFSET('12. SEGUIMIENTO 2027'!$N$14,INT((ROW()-13)/2),0)),"",OFFSET('12. SEGUIMIENTO 2027'!$N$14,INT((ROW()-13)/2),0)),IF(ISBLANK(OFFSET('9. METAS'!$U$20,INT((ROW()-14)/2),0)),"",OFFSET('9. METAS'!$U$20,INT((ROW()-14)/2),0)))</f>
        <v/>
      </c>
      <c r="K285" s="245" t="str">
        <f ca="1">IF(MOD(ROW()-13,2)=0,IF(ISBLANK(OFFSET('12. SEGUIMIENTO 2027'!$O$14,INT((ROW()-13)/2),0)),"",OFFSET('12. SEGUIMIENTO 2027'!$O$14,INT((ROW()-13)/2),0)),IF(ISBLANK(OFFSET('9. METAS'!$V$20,INT((ROW()-14)/2),0)),"",OFFSET('9. METAS'!$V$20,INT((ROW()-14)/2),0)))</f>
        <v/>
      </c>
      <c r="L285" s="245" t="str">
        <f ca="1">IF(MOD(ROW()-13,2)=0,IF(ISBLANK(OFFSET('12. SEGUIMIENTO 2027'!$P$14,INT((ROW()-13)/2),0)),"",OFFSET('12. SEGUIMIENTO 2027'!$P$14,INT((ROW()-13)/2),0)),IF(ISBLANK(OFFSET('9. METAS'!$W$20,INT((ROW()-14)/2),0)),"",OFFSET('9. METAS'!$W$20,INT((ROW()-14)/2),0)))</f>
        <v/>
      </c>
      <c r="M285" s="246" t="str">
        <f ca="1">IF(MOD(ROW()-13,2)=0,IF(ISBLANK(OFFSET('12. SEGUIMIENTO 2027'!$Q$14,INT((ROW()-13)/2),0)),"",OFFSET('12. SEGUIMIENTO 2027'!$Q$14,INT((ROW()-13)/2),0)),IF(ISBLANK(OFFSET('9. METAS'!$X$20,INT((ROW()-14)/2),0)),"",OFFSET('9. METAS'!$X$20,INT((ROW()-14)/2),0)))</f>
        <v/>
      </c>
      <c r="N285" s="1006" t="str">
        <f t="shared" ref="N285" ca="1" si="268">IFERROR(J285/J286,"ND")</f>
        <v>ND</v>
      </c>
      <c r="O285" s="1008" t="str">
        <f t="shared" ref="O285" ca="1" si="269">IFERROR(((J285+K285+L285+M285)/H285),"ND")</f>
        <v>ND</v>
      </c>
      <c r="P285" s="1010"/>
    </row>
    <row r="286" spans="3:16">
      <c r="C286" s="1025"/>
      <c r="D286" s="1018"/>
      <c r="E286" s="1018"/>
      <c r="F286" s="1021"/>
      <c r="G286" s="1023"/>
      <c r="H286" s="1080"/>
      <c r="I286" s="1012"/>
      <c r="J286" s="244" t="str">
        <f ca="1">IF(MOD(ROW()-13,2)=0,IF(ISBLANK(OFFSET('12. SEGUIMIENTO 2027'!$N$14,INT((ROW()-13)/2),0)),"",OFFSET('12. SEGUIMIENTO 2027'!$N$14,INT((ROW()-13)/2),0)),IF(ISBLANK(OFFSET('9. METAS'!$U$20,INT((ROW()-14)/2),0)),"",OFFSET('9. METAS'!$U$20,INT((ROW()-14)/2),0)))</f>
        <v/>
      </c>
      <c r="K286" s="245" t="str">
        <f ca="1">IF(MOD(ROW()-13,2)=0,IF(ISBLANK(OFFSET('12. SEGUIMIENTO 2027'!$O$14,INT((ROW()-13)/2),0)),"",OFFSET('12. SEGUIMIENTO 2027'!$O$14,INT((ROW()-13)/2),0)),IF(ISBLANK(OFFSET('9. METAS'!$V$20,INT((ROW()-14)/2),0)),"",OFFSET('9. METAS'!$V$20,INT((ROW()-14)/2),0)))</f>
        <v/>
      </c>
      <c r="L286" s="245" t="str">
        <f ca="1">IF(MOD(ROW()-13,2)=0,IF(ISBLANK(OFFSET('12. SEGUIMIENTO 2027'!$P$14,INT((ROW()-13)/2),0)),"",OFFSET('12. SEGUIMIENTO 2027'!$P$14,INT((ROW()-13)/2),0)),IF(ISBLANK(OFFSET('9. METAS'!$W$20,INT((ROW()-14)/2),0)),"",OFFSET('9. METAS'!$W$20,INT((ROW()-14)/2),0)))</f>
        <v/>
      </c>
      <c r="M286" s="246" t="str">
        <f ca="1">IF(MOD(ROW()-13,2)=0,IF(ISBLANK(OFFSET('12. SEGUIMIENTO 2027'!$Q$14,INT((ROW()-13)/2),0)),"",OFFSET('12. SEGUIMIENTO 2027'!$Q$14,INT((ROW()-13)/2),0)),IF(ISBLANK(OFFSET('9. METAS'!$X$20,INT((ROW()-14)/2),0)),"",OFFSET('9. METAS'!$X$20,INT((ROW()-14)/2),0)))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80" t="str">
        <f ca="1">IF(ISBLANK(OFFSET('9. METAS'!$L$20,INT((ROW()-13)/2),0)),"",OFFSET('9. METAS'!$L$20,INT((ROW()-13)/2),0))</f>
        <v/>
      </c>
      <c r="I287" s="1004"/>
      <c r="J287" s="244" t="str">
        <f ca="1">IF(MOD(ROW()-13,2)=0,IF(ISBLANK(OFFSET('12. SEGUIMIENTO 2027'!$N$14,INT((ROW()-13)/2),0)),"",OFFSET('12. SEGUIMIENTO 2027'!$N$14,INT((ROW()-13)/2),0)),IF(ISBLANK(OFFSET('9. METAS'!$U$20,INT((ROW()-14)/2),0)),"",OFFSET('9. METAS'!$U$20,INT((ROW()-14)/2),0)))</f>
        <v/>
      </c>
      <c r="K287" s="245" t="str">
        <f ca="1">IF(MOD(ROW()-13,2)=0,IF(ISBLANK(OFFSET('12. SEGUIMIENTO 2027'!$O$14,INT((ROW()-13)/2),0)),"",OFFSET('12. SEGUIMIENTO 2027'!$O$14,INT((ROW()-13)/2),0)),IF(ISBLANK(OFFSET('9. METAS'!$V$20,INT((ROW()-14)/2),0)),"",OFFSET('9. METAS'!$V$20,INT((ROW()-14)/2),0)))</f>
        <v/>
      </c>
      <c r="L287" s="245" t="str">
        <f ca="1">IF(MOD(ROW()-13,2)=0,IF(ISBLANK(OFFSET('12. SEGUIMIENTO 2027'!$P$14,INT((ROW()-13)/2),0)),"",OFFSET('12. SEGUIMIENTO 2027'!$P$14,INT((ROW()-13)/2),0)),IF(ISBLANK(OFFSET('9. METAS'!$W$20,INT((ROW()-14)/2),0)),"",OFFSET('9. METAS'!$W$20,INT((ROW()-14)/2),0)))</f>
        <v/>
      </c>
      <c r="M287" s="246" t="str">
        <f ca="1">IF(MOD(ROW()-13,2)=0,IF(ISBLANK(OFFSET('12. SEGUIMIENTO 2027'!$Q$14,INT((ROW()-13)/2),0)),"",OFFSET('12. SEGUIMIENTO 2027'!$Q$14,INT((ROW()-13)/2),0)),IF(ISBLANK(OFFSET('9. METAS'!$X$20,INT((ROW()-14)/2),0)),"",OFFSET('9. METAS'!$X$20,INT((ROW()-14)/2),0)))</f>
        <v/>
      </c>
      <c r="N287" s="1006" t="str">
        <f t="shared" ref="N287" ca="1" si="270">IFERROR(J287/J288,"ND")</f>
        <v>ND</v>
      </c>
      <c r="O287" s="1008" t="str">
        <f t="shared" ref="O287" ca="1" si="271">IFERROR(((J287+K287+L287+M287)/H287),"ND")</f>
        <v>ND</v>
      </c>
      <c r="P287" s="1010"/>
    </row>
    <row r="288" spans="3:16">
      <c r="C288" s="1025"/>
      <c r="D288" s="1018"/>
      <c r="E288" s="1018"/>
      <c r="F288" s="1021"/>
      <c r="G288" s="1023"/>
      <c r="H288" s="1080"/>
      <c r="I288" s="1012"/>
      <c r="J288" s="244" t="str">
        <f ca="1">IF(MOD(ROW()-13,2)=0,IF(ISBLANK(OFFSET('12. SEGUIMIENTO 2027'!$N$14,INT((ROW()-13)/2),0)),"",OFFSET('12. SEGUIMIENTO 2027'!$N$14,INT((ROW()-13)/2),0)),IF(ISBLANK(OFFSET('9. METAS'!$U$20,INT((ROW()-14)/2),0)),"",OFFSET('9. METAS'!$U$20,INT((ROW()-14)/2),0)))</f>
        <v/>
      </c>
      <c r="K288" s="245" t="str">
        <f ca="1">IF(MOD(ROW()-13,2)=0,IF(ISBLANK(OFFSET('12. SEGUIMIENTO 2027'!$O$14,INT((ROW()-13)/2),0)),"",OFFSET('12. SEGUIMIENTO 2027'!$O$14,INT((ROW()-13)/2),0)),IF(ISBLANK(OFFSET('9. METAS'!$V$20,INT((ROW()-14)/2),0)),"",OFFSET('9. METAS'!$V$20,INT((ROW()-14)/2),0)))</f>
        <v/>
      </c>
      <c r="L288" s="245" t="str">
        <f ca="1">IF(MOD(ROW()-13,2)=0,IF(ISBLANK(OFFSET('12. SEGUIMIENTO 2027'!$P$14,INT((ROW()-13)/2),0)),"",OFFSET('12. SEGUIMIENTO 2027'!$P$14,INT((ROW()-13)/2),0)),IF(ISBLANK(OFFSET('9. METAS'!$W$20,INT((ROW()-14)/2),0)),"",OFFSET('9. METAS'!$W$20,INT((ROW()-14)/2),0)))</f>
        <v/>
      </c>
      <c r="M288" s="246" t="str">
        <f ca="1">IF(MOD(ROW()-13,2)=0,IF(ISBLANK(OFFSET('12. SEGUIMIENTO 2027'!$Q$14,INT((ROW()-13)/2),0)),"",OFFSET('12. SEGUIMIENTO 2027'!$Q$14,INT((ROW()-13)/2),0)),IF(ISBLANK(OFFSET('9. METAS'!$X$20,INT((ROW()-14)/2),0)),"",OFFSET('9. METAS'!$X$20,INT((ROW()-14)/2),0)))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80" t="str">
        <f ca="1">IF(ISBLANK(OFFSET('9. METAS'!$L$20,INT((ROW()-13)/2),0)),"",OFFSET('9. METAS'!$L$20,INT((ROW()-13)/2),0))</f>
        <v/>
      </c>
      <c r="I289" s="1004"/>
      <c r="J289" s="244" t="str">
        <f ca="1">IF(MOD(ROW()-13,2)=0,IF(ISBLANK(OFFSET('12. SEGUIMIENTO 2027'!$N$14,INT((ROW()-13)/2),0)),"",OFFSET('12. SEGUIMIENTO 2027'!$N$14,INT((ROW()-13)/2),0)),IF(ISBLANK(OFFSET('9. METAS'!$U$20,INT((ROW()-14)/2),0)),"",OFFSET('9. METAS'!$U$20,INT((ROW()-14)/2),0)))</f>
        <v/>
      </c>
      <c r="K289" s="245" t="str">
        <f ca="1">IF(MOD(ROW()-13,2)=0,IF(ISBLANK(OFFSET('12. SEGUIMIENTO 2027'!$O$14,INT((ROW()-13)/2),0)),"",OFFSET('12. SEGUIMIENTO 2027'!$O$14,INT((ROW()-13)/2),0)),IF(ISBLANK(OFFSET('9. METAS'!$V$20,INT((ROW()-14)/2),0)),"",OFFSET('9. METAS'!$V$20,INT((ROW()-14)/2),0)))</f>
        <v/>
      </c>
      <c r="L289" s="245" t="str">
        <f ca="1">IF(MOD(ROW()-13,2)=0,IF(ISBLANK(OFFSET('12. SEGUIMIENTO 2027'!$P$14,INT((ROW()-13)/2),0)),"",OFFSET('12. SEGUIMIENTO 2027'!$P$14,INT((ROW()-13)/2),0)),IF(ISBLANK(OFFSET('9. METAS'!$W$20,INT((ROW()-14)/2),0)),"",OFFSET('9. METAS'!$W$20,INT((ROW()-14)/2),0)))</f>
        <v/>
      </c>
      <c r="M289" s="246" t="str">
        <f ca="1">IF(MOD(ROW()-13,2)=0,IF(ISBLANK(OFFSET('12. SEGUIMIENTO 2027'!$Q$14,INT((ROW()-13)/2),0)),"",OFFSET('12. SEGUIMIENTO 2027'!$Q$14,INT((ROW()-13)/2),0)),IF(ISBLANK(OFFSET('9. METAS'!$X$20,INT((ROW()-14)/2),0)),"",OFFSET('9. METAS'!$X$20,INT((ROW()-14)/2),0)))</f>
        <v/>
      </c>
      <c r="N289" s="1006" t="str">
        <f t="shared" ref="N289" ca="1" si="272">IFERROR(J289/J290,"ND")</f>
        <v>ND</v>
      </c>
      <c r="O289" s="1008" t="str">
        <f t="shared" ref="O289" ca="1" si="273">IFERROR(((J289+K289+L289+M289)/H289),"ND")</f>
        <v>ND</v>
      </c>
      <c r="P289" s="1010"/>
    </row>
    <row r="290" spans="3:16">
      <c r="C290" s="1025"/>
      <c r="D290" s="1018"/>
      <c r="E290" s="1018"/>
      <c r="F290" s="1021"/>
      <c r="G290" s="1023"/>
      <c r="H290" s="1080"/>
      <c r="I290" s="1012"/>
      <c r="J290" s="244" t="str">
        <f ca="1">IF(MOD(ROW()-13,2)=0,IF(ISBLANK(OFFSET('12. SEGUIMIENTO 2027'!$N$14,INT((ROW()-13)/2),0)),"",OFFSET('12. SEGUIMIENTO 2027'!$N$14,INT((ROW()-13)/2),0)),IF(ISBLANK(OFFSET('9. METAS'!$U$20,INT((ROW()-14)/2),0)),"",OFFSET('9. METAS'!$U$20,INT((ROW()-14)/2),0)))</f>
        <v/>
      </c>
      <c r="K290" s="245" t="str">
        <f ca="1">IF(MOD(ROW()-13,2)=0,IF(ISBLANK(OFFSET('12. SEGUIMIENTO 2027'!$O$14,INT((ROW()-13)/2),0)),"",OFFSET('12. SEGUIMIENTO 2027'!$O$14,INT((ROW()-13)/2),0)),IF(ISBLANK(OFFSET('9. METAS'!$V$20,INT((ROW()-14)/2),0)),"",OFFSET('9. METAS'!$V$20,INT((ROW()-14)/2),0)))</f>
        <v/>
      </c>
      <c r="L290" s="245" t="str">
        <f ca="1">IF(MOD(ROW()-13,2)=0,IF(ISBLANK(OFFSET('12. SEGUIMIENTO 2027'!$P$14,INT((ROW()-13)/2),0)),"",OFFSET('12. SEGUIMIENTO 2027'!$P$14,INT((ROW()-13)/2),0)),IF(ISBLANK(OFFSET('9. METAS'!$W$20,INT((ROW()-14)/2),0)),"",OFFSET('9. METAS'!$W$20,INT((ROW()-14)/2),0)))</f>
        <v/>
      </c>
      <c r="M290" s="246" t="str">
        <f ca="1">IF(MOD(ROW()-13,2)=0,IF(ISBLANK(OFFSET('12. SEGUIMIENTO 2027'!$Q$14,INT((ROW()-13)/2),0)),"",OFFSET('12. SEGUIMIENTO 2027'!$Q$14,INT((ROW()-13)/2),0)),IF(ISBLANK(OFFSET('9. METAS'!$X$20,INT((ROW()-14)/2),0)),"",OFFSET('9. METAS'!$X$20,INT((ROW()-14)/2),0)))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80" t="str">
        <f ca="1">IF(ISBLANK(OFFSET('9. METAS'!$L$20,INT((ROW()-13)/2),0)),"",OFFSET('9. METAS'!$L$20,INT((ROW()-13)/2),0))</f>
        <v/>
      </c>
      <c r="I291" s="1004"/>
      <c r="J291" s="244" t="str">
        <f ca="1">IF(MOD(ROW()-13,2)=0,IF(ISBLANK(OFFSET('12. SEGUIMIENTO 2027'!$N$14,INT((ROW()-13)/2),0)),"",OFFSET('12. SEGUIMIENTO 2027'!$N$14,INT((ROW()-13)/2),0)),IF(ISBLANK(OFFSET('9. METAS'!$U$20,INT((ROW()-14)/2),0)),"",OFFSET('9. METAS'!$U$20,INT((ROW()-14)/2),0)))</f>
        <v/>
      </c>
      <c r="K291" s="245" t="str">
        <f ca="1">IF(MOD(ROW()-13,2)=0,IF(ISBLANK(OFFSET('12. SEGUIMIENTO 2027'!$O$14,INT((ROW()-13)/2),0)),"",OFFSET('12. SEGUIMIENTO 2027'!$O$14,INT((ROW()-13)/2),0)),IF(ISBLANK(OFFSET('9. METAS'!$V$20,INT((ROW()-14)/2),0)),"",OFFSET('9. METAS'!$V$20,INT((ROW()-14)/2),0)))</f>
        <v/>
      </c>
      <c r="L291" s="245" t="str">
        <f ca="1">IF(MOD(ROW()-13,2)=0,IF(ISBLANK(OFFSET('12. SEGUIMIENTO 2027'!$P$14,INT((ROW()-13)/2),0)),"",OFFSET('12. SEGUIMIENTO 2027'!$P$14,INT((ROW()-13)/2),0)),IF(ISBLANK(OFFSET('9. METAS'!$W$20,INT((ROW()-14)/2),0)),"",OFFSET('9. METAS'!$W$20,INT((ROW()-14)/2),0)))</f>
        <v/>
      </c>
      <c r="M291" s="246" t="str">
        <f ca="1">IF(MOD(ROW()-13,2)=0,IF(ISBLANK(OFFSET('12. SEGUIMIENTO 2027'!$Q$14,INT((ROW()-13)/2),0)),"",OFFSET('12. SEGUIMIENTO 2027'!$Q$14,INT((ROW()-13)/2),0)),IF(ISBLANK(OFFSET('9. METAS'!$X$20,INT((ROW()-14)/2),0)),"",OFFSET('9. METAS'!$X$20,INT((ROW()-14)/2),0)))</f>
        <v/>
      </c>
      <c r="N291" s="1006" t="str">
        <f t="shared" ref="N291" ca="1" si="274">IFERROR(J291/J292,"ND")</f>
        <v>ND</v>
      </c>
      <c r="O291" s="1008" t="str">
        <f t="shared" ref="O291" ca="1" si="275">IFERROR(((J291+K291+L291+M291)/H291),"ND")</f>
        <v>ND</v>
      </c>
      <c r="P291" s="1010"/>
    </row>
    <row r="292" spans="3:16">
      <c r="C292" s="1025"/>
      <c r="D292" s="1018"/>
      <c r="E292" s="1018"/>
      <c r="F292" s="1021"/>
      <c r="G292" s="1023"/>
      <c r="H292" s="1080"/>
      <c r="I292" s="1012"/>
      <c r="J292" s="244" t="str">
        <f ca="1">IF(MOD(ROW()-13,2)=0,IF(ISBLANK(OFFSET('12. SEGUIMIENTO 2027'!$N$14,INT((ROW()-13)/2),0)),"",OFFSET('12. SEGUIMIENTO 2027'!$N$14,INT((ROW()-13)/2),0)),IF(ISBLANK(OFFSET('9. METAS'!$U$20,INT((ROW()-14)/2),0)),"",OFFSET('9. METAS'!$U$20,INT((ROW()-14)/2),0)))</f>
        <v/>
      </c>
      <c r="K292" s="245" t="str">
        <f ca="1">IF(MOD(ROW()-13,2)=0,IF(ISBLANK(OFFSET('12. SEGUIMIENTO 2027'!$O$14,INT((ROW()-13)/2),0)),"",OFFSET('12. SEGUIMIENTO 2027'!$O$14,INT((ROW()-13)/2),0)),IF(ISBLANK(OFFSET('9. METAS'!$V$20,INT((ROW()-14)/2),0)),"",OFFSET('9. METAS'!$V$20,INT((ROW()-14)/2),0)))</f>
        <v/>
      </c>
      <c r="L292" s="245" t="str">
        <f ca="1">IF(MOD(ROW()-13,2)=0,IF(ISBLANK(OFFSET('12. SEGUIMIENTO 2027'!$P$14,INT((ROW()-13)/2),0)),"",OFFSET('12. SEGUIMIENTO 2027'!$P$14,INT((ROW()-13)/2),0)),IF(ISBLANK(OFFSET('9. METAS'!$W$20,INT((ROW()-14)/2),0)),"",OFFSET('9. METAS'!$W$20,INT((ROW()-14)/2),0)))</f>
        <v/>
      </c>
      <c r="M292" s="246" t="str">
        <f ca="1">IF(MOD(ROW()-13,2)=0,IF(ISBLANK(OFFSET('12. SEGUIMIENTO 2027'!$Q$14,INT((ROW()-13)/2),0)),"",OFFSET('12. SEGUIMIENTO 2027'!$Q$14,INT((ROW()-13)/2),0)),IF(ISBLANK(OFFSET('9. METAS'!$X$20,INT((ROW()-14)/2),0)),"",OFFSET('9. METAS'!$X$20,INT((ROW()-14)/2),0)))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80">
        <f ca="1">IF(ISBLANK(OFFSET('9. METAS'!$L$20,INT((ROW()-13)/2),0)),"",OFFSET('9. METAS'!$L$20,INT((ROW()-13)/2),0))</f>
        <v>100</v>
      </c>
      <c r="I293" s="1004"/>
      <c r="J293" s="244" t="str">
        <f ca="1">IF(MOD(ROW()-13,2)=0,IF(ISBLANK(OFFSET('12. SEGUIMIENTO 2027'!$N$14,INT((ROW()-13)/2),0)),"",OFFSET('12. SEGUIMIENTO 2027'!$N$14,INT((ROW()-13)/2),0)),IF(ISBLANK(OFFSET('9. METAS'!$U$20,INT((ROW()-14)/2),0)),"",OFFSET('9. METAS'!$U$20,INT((ROW()-14)/2),0)))</f>
        <v/>
      </c>
      <c r="K293" s="245" t="str">
        <f ca="1">IF(MOD(ROW()-13,2)=0,IF(ISBLANK(OFFSET('12. SEGUIMIENTO 2027'!$O$14,INT((ROW()-13)/2),0)),"",OFFSET('12. SEGUIMIENTO 2027'!$O$14,INT((ROW()-13)/2),0)),IF(ISBLANK(OFFSET('9. METAS'!$V$20,INT((ROW()-14)/2),0)),"",OFFSET('9. METAS'!$V$20,INT((ROW()-14)/2),0)))</f>
        <v/>
      </c>
      <c r="L293" s="245" t="str">
        <f ca="1">IF(MOD(ROW()-13,2)=0,IF(ISBLANK(OFFSET('12. SEGUIMIENTO 2027'!$P$14,INT((ROW()-13)/2),0)),"",OFFSET('12. SEGUIMIENTO 2027'!$P$14,INT((ROW()-13)/2),0)),IF(ISBLANK(OFFSET('9. METAS'!$W$20,INT((ROW()-14)/2),0)),"",OFFSET('9. METAS'!$W$20,INT((ROW()-14)/2),0)))</f>
        <v/>
      </c>
      <c r="M293" s="246" t="str">
        <f ca="1">IF(MOD(ROW()-13,2)=0,IF(ISBLANK(OFFSET('12. SEGUIMIENTO 2027'!$Q$14,INT((ROW()-13)/2),0)),"",OFFSET('12. SEGUIMIENTO 2027'!$Q$14,INT((ROW()-13)/2),0)),IF(ISBLANK(OFFSET('9. METAS'!$X$20,INT((ROW()-14)/2),0)),"",OFFSET('9. METAS'!$X$20,INT((ROW()-14)/2),0)))</f>
        <v/>
      </c>
      <c r="N293" s="1006" t="str">
        <f t="shared" ref="N293" ca="1" si="276">IFERROR(J293/J294,"ND")</f>
        <v>ND</v>
      </c>
      <c r="O293" s="1008" t="str">
        <f t="shared" ref="O293" ca="1" si="277">IFERROR(((J293+K293+L293+M293)/H293),"ND")</f>
        <v>ND</v>
      </c>
      <c r="P293" s="1010"/>
    </row>
    <row r="294" spans="3:16">
      <c r="C294" s="1025"/>
      <c r="D294" s="1018"/>
      <c r="E294" s="1018"/>
      <c r="F294" s="1021"/>
      <c r="G294" s="1023"/>
      <c r="H294" s="1080"/>
      <c r="I294" s="1012"/>
      <c r="J294" s="244">
        <f ca="1">IF(MOD(ROW()-13,2)=0,IF(ISBLANK(OFFSET('12. SEGUIMIENTO 2027'!$N$14,INT((ROW()-13)/2),0)),"",OFFSET('12. SEGUIMIENTO 2027'!$N$14,INT((ROW()-13)/2),0)),IF(ISBLANK(OFFSET('9. METAS'!$U$20,INT((ROW()-14)/2),0)),"",OFFSET('9. METAS'!$U$20,INT((ROW()-14)/2),0)))</f>
        <v>25</v>
      </c>
      <c r="K294" s="245">
        <f ca="1">IF(MOD(ROW()-13,2)=0,IF(ISBLANK(OFFSET('12. SEGUIMIENTO 2027'!$O$14,INT((ROW()-13)/2),0)),"",OFFSET('12. SEGUIMIENTO 2027'!$O$14,INT((ROW()-13)/2),0)),IF(ISBLANK(OFFSET('9. METAS'!$V$20,INT((ROW()-14)/2),0)),"",OFFSET('9. METAS'!$V$20,INT((ROW()-14)/2),0)))</f>
        <v>25</v>
      </c>
      <c r="L294" s="245">
        <f ca="1">IF(MOD(ROW()-13,2)=0,IF(ISBLANK(OFFSET('12. SEGUIMIENTO 2027'!$P$14,INT((ROW()-13)/2),0)),"",OFFSET('12. SEGUIMIENTO 2027'!$P$14,INT((ROW()-13)/2),0)),IF(ISBLANK(OFFSET('9. METAS'!$W$20,INT((ROW()-14)/2),0)),"",OFFSET('9. METAS'!$W$20,INT((ROW()-14)/2),0)))</f>
        <v>25</v>
      </c>
      <c r="M294" s="246">
        <f ca="1">IF(MOD(ROW()-13,2)=0,IF(ISBLANK(OFFSET('12. SEGUIMIENTO 2027'!$Q$14,INT((ROW()-13)/2),0)),"",OFFSET('12. SEGUIMIENTO 2027'!$Q$14,INT((ROW()-13)/2),0)),IF(ISBLANK(OFFSET('9. METAS'!$X$20,INT((ROW()-14)/2),0)),"",OFFSET('9. METAS'!$X$20,INT((ROW()-14)/2),0)))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80">
        <f ca="1">IF(ISBLANK(OFFSET('9. METAS'!$L$20,INT((ROW()-13)/2),0)),"",OFFSET('9. METAS'!$L$20,INT((ROW()-13)/2),0))</f>
        <v>4026</v>
      </c>
      <c r="I295" s="1004"/>
      <c r="J295" s="244" t="str">
        <f ca="1">IF(MOD(ROW()-13,2)=0,IF(ISBLANK(OFFSET('12. SEGUIMIENTO 2027'!$N$14,INT((ROW()-13)/2),0)),"",OFFSET('12. SEGUIMIENTO 2027'!$N$14,INT((ROW()-13)/2),0)),IF(ISBLANK(OFFSET('9. METAS'!$U$20,INT((ROW()-14)/2),0)),"",OFFSET('9. METAS'!$U$20,INT((ROW()-14)/2),0)))</f>
        <v/>
      </c>
      <c r="K295" s="245" t="str">
        <f ca="1">IF(MOD(ROW()-13,2)=0,IF(ISBLANK(OFFSET('12. SEGUIMIENTO 2027'!$O$14,INT((ROW()-13)/2),0)),"",OFFSET('12. SEGUIMIENTO 2027'!$O$14,INT((ROW()-13)/2),0)),IF(ISBLANK(OFFSET('9. METAS'!$V$20,INT((ROW()-14)/2),0)),"",OFFSET('9. METAS'!$V$20,INT((ROW()-14)/2),0)))</f>
        <v/>
      </c>
      <c r="L295" s="245" t="str">
        <f ca="1">IF(MOD(ROW()-13,2)=0,IF(ISBLANK(OFFSET('12. SEGUIMIENTO 2027'!$P$14,INT((ROW()-13)/2),0)),"",OFFSET('12. SEGUIMIENTO 2027'!$P$14,INT((ROW()-13)/2),0)),IF(ISBLANK(OFFSET('9. METAS'!$W$20,INT((ROW()-14)/2),0)),"",OFFSET('9. METAS'!$W$20,INT((ROW()-14)/2),0)))</f>
        <v/>
      </c>
      <c r="M295" s="246" t="str">
        <f ca="1">IF(MOD(ROW()-13,2)=0,IF(ISBLANK(OFFSET('12. SEGUIMIENTO 2027'!$Q$14,INT((ROW()-13)/2),0)),"",OFFSET('12. SEGUIMIENTO 2027'!$Q$14,INT((ROW()-13)/2),0)),IF(ISBLANK(OFFSET('9. METAS'!$X$20,INT((ROW()-14)/2),0)),"",OFFSET('9. METAS'!$X$20,INT((ROW()-14)/2),0)))</f>
        <v/>
      </c>
      <c r="N295" s="1006" t="str">
        <f t="shared" ref="N295" ca="1" si="278">IFERROR(J295/J296,"ND")</f>
        <v>ND</v>
      </c>
      <c r="O295" s="1008" t="str">
        <f t="shared" ref="O295" ca="1" si="279">IFERROR(((J295+K295+L295+M295)/H295),"ND")</f>
        <v>ND</v>
      </c>
      <c r="P295" s="1010"/>
    </row>
    <row r="296" spans="3:16">
      <c r="C296" s="1025"/>
      <c r="D296" s="1018"/>
      <c r="E296" s="1018"/>
      <c r="F296" s="1021"/>
      <c r="G296" s="1023"/>
      <c r="H296" s="1080"/>
      <c r="I296" s="1012"/>
      <c r="J296" s="244">
        <f ca="1">IF(MOD(ROW()-13,2)=0,IF(ISBLANK(OFFSET('12. SEGUIMIENTO 2027'!$N$14,INT((ROW()-13)/2),0)),"",OFFSET('12. SEGUIMIENTO 2027'!$N$14,INT((ROW()-13)/2),0)),IF(ISBLANK(OFFSET('9. METAS'!$U$20,INT((ROW()-14)/2),0)),"",OFFSET('9. METAS'!$U$20,INT((ROW()-14)/2),0)))</f>
        <v>1005</v>
      </c>
      <c r="K296" s="245">
        <f ca="1">IF(MOD(ROW()-13,2)=0,IF(ISBLANK(OFFSET('12. SEGUIMIENTO 2027'!$O$14,INT((ROW()-13)/2),0)),"",OFFSET('12. SEGUIMIENTO 2027'!$O$14,INT((ROW()-13)/2),0)),IF(ISBLANK(OFFSET('9. METAS'!$V$20,INT((ROW()-14)/2),0)),"",OFFSET('9. METAS'!$V$20,INT((ROW()-14)/2),0)))</f>
        <v>1011</v>
      </c>
      <c r="L296" s="245">
        <f ca="1">IF(MOD(ROW()-13,2)=0,IF(ISBLANK(OFFSET('12. SEGUIMIENTO 2027'!$P$14,INT((ROW()-13)/2),0)),"",OFFSET('12. SEGUIMIENTO 2027'!$P$14,INT((ROW()-13)/2),0)),IF(ISBLANK(OFFSET('9. METAS'!$W$20,INT((ROW()-14)/2),0)),"",OFFSET('9. METAS'!$W$20,INT((ROW()-14)/2),0)))</f>
        <v>1005</v>
      </c>
      <c r="M296" s="246">
        <f ca="1">IF(MOD(ROW()-13,2)=0,IF(ISBLANK(OFFSET('12. SEGUIMIENTO 2027'!$Q$14,INT((ROW()-13)/2),0)),"",OFFSET('12. SEGUIMIENTO 2027'!$Q$14,INT((ROW()-13)/2),0)),IF(ISBLANK(OFFSET('9. METAS'!$X$20,INT((ROW()-14)/2),0)),"",OFFSET('9. METAS'!$X$20,INT((ROW()-14)/2),0)))</f>
        <v>1005</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80">
        <f ca="1">IF(ISBLANK(OFFSET('9. METAS'!$L$20,INT((ROW()-13)/2),0)),"",OFFSET('9. METAS'!$L$20,INT((ROW()-13)/2),0))</f>
        <v>76</v>
      </c>
      <c r="I297" s="1004"/>
      <c r="J297" s="244" t="str">
        <f ca="1">IF(MOD(ROW()-13,2)=0,IF(ISBLANK(OFFSET('12. SEGUIMIENTO 2027'!$N$14,INT((ROW()-13)/2),0)),"",OFFSET('12. SEGUIMIENTO 2027'!$N$14,INT((ROW()-13)/2),0)),IF(ISBLANK(OFFSET('9. METAS'!$U$20,INT((ROW()-14)/2),0)),"",OFFSET('9. METAS'!$U$20,INT((ROW()-14)/2),0)))</f>
        <v/>
      </c>
      <c r="K297" s="245" t="str">
        <f ca="1">IF(MOD(ROW()-13,2)=0,IF(ISBLANK(OFFSET('12. SEGUIMIENTO 2027'!$O$14,INT((ROW()-13)/2),0)),"",OFFSET('12. SEGUIMIENTO 2027'!$O$14,INT((ROW()-13)/2),0)),IF(ISBLANK(OFFSET('9. METAS'!$V$20,INT((ROW()-14)/2),0)),"",OFFSET('9. METAS'!$V$20,INT((ROW()-14)/2),0)))</f>
        <v/>
      </c>
      <c r="L297" s="245" t="str">
        <f ca="1">IF(MOD(ROW()-13,2)=0,IF(ISBLANK(OFFSET('12. SEGUIMIENTO 2027'!$P$14,INT((ROW()-13)/2),0)),"",OFFSET('12. SEGUIMIENTO 2027'!$P$14,INT((ROW()-13)/2),0)),IF(ISBLANK(OFFSET('9. METAS'!$W$20,INT((ROW()-14)/2),0)),"",OFFSET('9. METAS'!$W$20,INT((ROW()-14)/2),0)))</f>
        <v/>
      </c>
      <c r="M297" s="246" t="str">
        <f ca="1">IF(MOD(ROW()-13,2)=0,IF(ISBLANK(OFFSET('12. SEGUIMIENTO 2027'!$Q$14,INT((ROW()-13)/2),0)),"",OFFSET('12. SEGUIMIENTO 2027'!$Q$14,INT((ROW()-13)/2),0)),IF(ISBLANK(OFFSET('9. METAS'!$X$20,INT((ROW()-14)/2),0)),"",OFFSET('9. METAS'!$X$20,INT((ROW()-14)/2),0)))</f>
        <v/>
      </c>
      <c r="N297" s="1006" t="str">
        <f t="shared" ref="N297" ca="1" si="280">IFERROR(J297/J298,"ND")</f>
        <v>ND</v>
      </c>
      <c r="O297" s="1008" t="str">
        <f t="shared" ref="O297" ca="1" si="281">IFERROR(((J297+K297+L297+M297)/H297),"ND")</f>
        <v>ND</v>
      </c>
      <c r="P297" s="1010"/>
    </row>
    <row r="298" spans="3:16">
      <c r="C298" s="1025"/>
      <c r="D298" s="1018"/>
      <c r="E298" s="1018"/>
      <c r="F298" s="1021"/>
      <c r="G298" s="1023"/>
      <c r="H298" s="1080"/>
      <c r="I298" s="1012"/>
      <c r="J298" s="244">
        <f ca="1">IF(MOD(ROW()-13,2)=0,IF(ISBLANK(OFFSET('12. SEGUIMIENTO 2027'!$N$14,INT((ROW()-13)/2),0)),"",OFFSET('12. SEGUIMIENTO 2027'!$N$14,INT((ROW()-13)/2),0)),IF(ISBLANK(OFFSET('9. METAS'!$U$20,INT((ROW()-14)/2),0)),"",OFFSET('9. METAS'!$U$20,INT((ROW()-14)/2),0)))</f>
        <v>21</v>
      </c>
      <c r="K298" s="245">
        <f ca="1">IF(MOD(ROW()-13,2)=0,IF(ISBLANK(OFFSET('12. SEGUIMIENTO 2027'!$O$14,INT((ROW()-13)/2),0)),"",OFFSET('12. SEGUIMIENTO 2027'!$O$14,INT((ROW()-13)/2),0)),IF(ISBLANK(OFFSET('9. METAS'!$V$20,INT((ROW()-14)/2),0)),"",OFFSET('9. METAS'!$V$20,INT((ROW()-14)/2),0)))</f>
        <v>19</v>
      </c>
      <c r="L298" s="245">
        <f ca="1">IF(MOD(ROW()-13,2)=0,IF(ISBLANK(OFFSET('12. SEGUIMIENTO 2027'!$P$14,INT((ROW()-13)/2),0)),"",OFFSET('12. SEGUIMIENTO 2027'!$P$14,INT((ROW()-13)/2),0)),IF(ISBLANK(OFFSET('9. METAS'!$W$20,INT((ROW()-14)/2),0)),"",OFFSET('9. METAS'!$W$20,INT((ROW()-14)/2),0)))</f>
        <v>20</v>
      </c>
      <c r="M298" s="246">
        <f ca="1">IF(MOD(ROW()-13,2)=0,IF(ISBLANK(OFFSET('12. SEGUIMIENTO 2027'!$Q$14,INT((ROW()-13)/2),0)),"",OFFSET('12. SEGUIMIENTO 2027'!$Q$14,INT((ROW()-13)/2),0)),IF(ISBLANK(OFFSET('9. METAS'!$X$20,INT((ROW()-14)/2),0)),"",OFFSET('9. METAS'!$X$20,INT((ROW()-14)/2),0)))</f>
        <v>16</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80" t="str">
        <f ca="1">IF(ISBLANK(OFFSET('9. METAS'!$L$20,INT((ROW()-13)/2),0)),"",OFFSET('9. METAS'!$L$20,INT((ROW()-13)/2),0))</f>
        <v/>
      </c>
      <c r="I299" s="1004"/>
      <c r="J299" s="244" t="str">
        <f ca="1">IF(MOD(ROW()-13,2)=0,IF(ISBLANK(OFFSET('12. SEGUIMIENTO 2027'!$N$14,INT((ROW()-13)/2),0)),"",OFFSET('12. SEGUIMIENTO 2027'!$N$14,INT((ROW()-13)/2),0)),IF(ISBLANK(OFFSET('9. METAS'!$U$20,INT((ROW()-14)/2),0)),"",OFFSET('9. METAS'!$U$20,INT((ROW()-14)/2),0)))</f>
        <v/>
      </c>
      <c r="K299" s="245" t="str">
        <f ca="1">IF(MOD(ROW()-13,2)=0,IF(ISBLANK(OFFSET('12. SEGUIMIENTO 2027'!$O$14,INT((ROW()-13)/2),0)),"",OFFSET('12. SEGUIMIENTO 2027'!$O$14,INT((ROW()-13)/2),0)),IF(ISBLANK(OFFSET('9. METAS'!$V$20,INT((ROW()-14)/2),0)),"",OFFSET('9. METAS'!$V$20,INT((ROW()-14)/2),0)))</f>
        <v/>
      </c>
      <c r="L299" s="245" t="str">
        <f ca="1">IF(MOD(ROW()-13,2)=0,IF(ISBLANK(OFFSET('12. SEGUIMIENTO 2027'!$P$14,INT((ROW()-13)/2),0)),"",OFFSET('12. SEGUIMIENTO 2027'!$P$14,INT((ROW()-13)/2),0)),IF(ISBLANK(OFFSET('9. METAS'!$W$20,INT((ROW()-14)/2),0)),"",OFFSET('9. METAS'!$W$20,INT((ROW()-14)/2),0)))</f>
        <v/>
      </c>
      <c r="M299" s="246" t="str">
        <f ca="1">IF(MOD(ROW()-13,2)=0,IF(ISBLANK(OFFSET('12. SEGUIMIENTO 2027'!$Q$14,INT((ROW()-13)/2),0)),"",OFFSET('12. SEGUIMIENTO 2027'!$Q$14,INT((ROW()-13)/2),0)),IF(ISBLANK(OFFSET('9. METAS'!$X$20,INT((ROW()-14)/2),0)),"",OFFSET('9. METAS'!$X$20,INT((ROW()-14)/2),0)))</f>
        <v/>
      </c>
      <c r="N299" s="1006" t="str">
        <f t="shared" ref="N299" ca="1" si="282">IFERROR(J299/J300,"ND")</f>
        <v>ND</v>
      </c>
      <c r="O299" s="1008" t="str">
        <f t="shared" ref="O299" ca="1" si="283">IFERROR(((J299+K299+L299+M299)/H299),"ND")</f>
        <v>ND</v>
      </c>
      <c r="P299" s="1010"/>
    </row>
    <row r="300" spans="3:16">
      <c r="C300" s="1025"/>
      <c r="D300" s="1018"/>
      <c r="E300" s="1018"/>
      <c r="F300" s="1021"/>
      <c r="G300" s="1023"/>
      <c r="H300" s="1080"/>
      <c r="I300" s="1012"/>
      <c r="J300" s="244" t="str">
        <f ca="1">IF(MOD(ROW()-13,2)=0,IF(ISBLANK(OFFSET('12. SEGUIMIENTO 2027'!$N$14,INT((ROW()-13)/2),0)),"",OFFSET('12. SEGUIMIENTO 2027'!$N$14,INT((ROW()-13)/2),0)),IF(ISBLANK(OFFSET('9. METAS'!$U$20,INT((ROW()-14)/2),0)),"",OFFSET('9. METAS'!$U$20,INT((ROW()-14)/2),0)))</f>
        <v/>
      </c>
      <c r="K300" s="245" t="str">
        <f ca="1">IF(MOD(ROW()-13,2)=0,IF(ISBLANK(OFFSET('12. SEGUIMIENTO 2027'!$O$14,INT((ROW()-13)/2),0)),"",OFFSET('12. SEGUIMIENTO 2027'!$O$14,INT((ROW()-13)/2),0)),IF(ISBLANK(OFFSET('9. METAS'!$V$20,INT((ROW()-14)/2),0)),"",OFFSET('9. METAS'!$V$20,INT((ROW()-14)/2),0)))</f>
        <v/>
      </c>
      <c r="L300" s="245" t="str">
        <f ca="1">IF(MOD(ROW()-13,2)=0,IF(ISBLANK(OFFSET('12. SEGUIMIENTO 2027'!$P$14,INT((ROW()-13)/2),0)),"",OFFSET('12. SEGUIMIENTO 2027'!$P$14,INT((ROW()-13)/2),0)),IF(ISBLANK(OFFSET('9. METAS'!$W$20,INT((ROW()-14)/2),0)),"",OFFSET('9. METAS'!$W$20,INT((ROW()-14)/2),0)))</f>
        <v/>
      </c>
      <c r="M300" s="246" t="str">
        <f ca="1">IF(MOD(ROW()-13,2)=0,IF(ISBLANK(OFFSET('12. SEGUIMIENTO 2027'!$Q$14,INT((ROW()-13)/2),0)),"",OFFSET('12. SEGUIMIENTO 2027'!$Q$14,INT((ROW()-13)/2),0)),IF(ISBLANK(OFFSET('9. METAS'!$X$20,INT((ROW()-14)/2),0)),"",OFFSET('9. METAS'!$X$20,INT((ROW()-14)/2),0)))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80" t="str">
        <f ca="1">IF(ISBLANK(OFFSET('9. METAS'!$L$20,INT((ROW()-13)/2),0)),"",OFFSET('9. METAS'!$L$20,INT((ROW()-13)/2),0))</f>
        <v/>
      </c>
      <c r="I301" s="1004"/>
      <c r="J301" s="244" t="str">
        <f ca="1">IF(MOD(ROW()-13,2)=0,IF(ISBLANK(OFFSET('12. SEGUIMIENTO 2027'!$N$14,INT((ROW()-13)/2),0)),"",OFFSET('12. SEGUIMIENTO 2027'!$N$14,INT((ROW()-13)/2),0)),IF(ISBLANK(OFFSET('9. METAS'!$U$20,INT((ROW()-14)/2),0)),"",OFFSET('9. METAS'!$U$20,INT((ROW()-14)/2),0)))</f>
        <v/>
      </c>
      <c r="K301" s="245" t="str">
        <f ca="1">IF(MOD(ROW()-13,2)=0,IF(ISBLANK(OFFSET('12. SEGUIMIENTO 2027'!$O$14,INT((ROW()-13)/2),0)),"",OFFSET('12. SEGUIMIENTO 2027'!$O$14,INT((ROW()-13)/2),0)),IF(ISBLANK(OFFSET('9. METAS'!$V$20,INT((ROW()-14)/2),0)),"",OFFSET('9. METAS'!$V$20,INT((ROW()-14)/2),0)))</f>
        <v/>
      </c>
      <c r="L301" s="245" t="str">
        <f ca="1">IF(MOD(ROW()-13,2)=0,IF(ISBLANK(OFFSET('12. SEGUIMIENTO 2027'!$P$14,INT((ROW()-13)/2),0)),"",OFFSET('12. SEGUIMIENTO 2027'!$P$14,INT((ROW()-13)/2),0)),IF(ISBLANK(OFFSET('9. METAS'!$W$20,INT((ROW()-14)/2),0)),"",OFFSET('9. METAS'!$W$20,INT((ROW()-14)/2),0)))</f>
        <v/>
      </c>
      <c r="M301" s="246" t="str">
        <f ca="1">IF(MOD(ROW()-13,2)=0,IF(ISBLANK(OFFSET('12. SEGUIMIENTO 2027'!$Q$14,INT((ROW()-13)/2),0)),"",OFFSET('12. SEGUIMIENTO 2027'!$Q$14,INT((ROW()-13)/2),0)),IF(ISBLANK(OFFSET('9. METAS'!$X$20,INT((ROW()-14)/2),0)),"",OFFSET('9. METAS'!$X$20,INT((ROW()-14)/2),0)))</f>
        <v/>
      </c>
      <c r="N301" s="1006" t="str">
        <f t="shared" ref="N301" ca="1" si="284">IFERROR(J301/J302,"ND")</f>
        <v>ND</v>
      </c>
      <c r="O301" s="1008" t="str">
        <f t="shared" ref="O301" ca="1" si="285">IFERROR(((J301+K301+L301+M301)/H301),"ND")</f>
        <v>ND</v>
      </c>
      <c r="P301" s="1010"/>
    </row>
    <row r="302" spans="3:16">
      <c r="C302" s="1025"/>
      <c r="D302" s="1018"/>
      <c r="E302" s="1018"/>
      <c r="F302" s="1021"/>
      <c r="G302" s="1023"/>
      <c r="H302" s="1080"/>
      <c r="I302" s="1012"/>
      <c r="J302" s="244" t="str">
        <f ca="1">IF(MOD(ROW()-13,2)=0,IF(ISBLANK(OFFSET('12. SEGUIMIENTO 2027'!$N$14,INT((ROW()-13)/2),0)),"",OFFSET('12. SEGUIMIENTO 2027'!$N$14,INT((ROW()-13)/2),0)),IF(ISBLANK(OFFSET('9. METAS'!$U$20,INT((ROW()-14)/2),0)),"",OFFSET('9. METAS'!$U$20,INT((ROW()-14)/2),0)))</f>
        <v/>
      </c>
      <c r="K302" s="245" t="str">
        <f ca="1">IF(MOD(ROW()-13,2)=0,IF(ISBLANK(OFFSET('12. SEGUIMIENTO 2027'!$O$14,INT((ROW()-13)/2),0)),"",OFFSET('12. SEGUIMIENTO 2027'!$O$14,INT((ROW()-13)/2),0)),IF(ISBLANK(OFFSET('9. METAS'!$V$20,INT((ROW()-14)/2),0)),"",OFFSET('9. METAS'!$V$20,INT((ROW()-14)/2),0)))</f>
        <v/>
      </c>
      <c r="L302" s="245" t="str">
        <f ca="1">IF(MOD(ROW()-13,2)=0,IF(ISBLANK(OFFSET('12. SEGUIMIENTO 2027'!$P$14,INT((ROW()-13)/2),0)),"",OFFSET('12. SEGUIMIENTO 2027'!$P$14,INT((ROW()-13)/2),0)),IF(ISBLANK(OFFSET('9. METAS'!$W$20,INT((ROW()-14)/2),0)),"",OFFSET('9. METAS'!$W$20,INT((ROW()-14)/2),0)))</f>
        <v/>
      </c>
      <c r="M302" s="246" t="str">
        <f ca="1">IF(MOD(ROW()-13,2)=0,IF(ISBLANK(OFFSET('12. SEGUIMIENTO 2027'!$Q$14,INT((ROW()-13)/2),0)),"",OFFSET('12. SEGUIMIENTO 2027'!$Q$14,INT((ROW()-13)/2),0)),IF(ISBLANK(OFFSET('9. METAS'!$X$20,INT((ROW()-14)/2),0)),"",OFFSET('9. METAS'!$X$20,INT((ROW()-14)/2),0)))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80" t="str">
        <f ca="1">IF(ISBLANK(OFFSET('9. METAS'!$L$20,INT((ROW()-13)/2),0)),"",OFFSET('9. METAS'!$L$20,INT((ROW()-13)/2),0))</f>
        <v/>
      </c>
      <c r="I303" s="1004"/>
      <c r="J303" s="244" t="str">
        <f ca="1">IF(MOD(ROW()-13,2)=0,IF(ISBLANK(OFFSET('12. SEGUIMIENTO 2027'!$N$14,INT((ROW()-13)/2),0)),"",OFFSET('12. SEGUIMIENTO 2027'!$N$14,INT((ROW()-13)/2),0)),IF(ISBLANK(OFFSET('9. METAS'!$U$20,INT((ROW()-14)/2),0)),"",OFFSET('9. METAS'!$U$20,INT((ROW()-14)/2),0)))</f>
        <v/>
      </c>
      <c r="K303" s="245" t="str">
        <f ca="1">IF(MOD(ROW()-13,2)=0,IF(ISBLANK(OFFSET('12. SEGUIMIENTO 2027'!$O$14,INT((ROW()-13)/2),0)),"",OFFSET('12. SEGUIMIENTO 2027'!$O$14,INT((ROW()-13)/2),0)),IF(ISBLANK(OFFSET('9. METAS'!$V$20,INT((ROW()-14)/2),0)),"",OFFSET('9. METAS'!$V$20,INT((ROW()-14)/2),0)))</f>
        <v/>
      </c>
      <c r="L303" s="245" t="str">
        <f ca="1">IF(MOD(ROW()-13,2)=0,IF(ISBLANK(OFFSET('12. SEGUIMIENTO 2027'!$P$14,INT((ROW()-13)/2),0)),"",OFFSET('12. SEGUIMIENTO 2027'!$P$14,INT((ROW()-13)/2),0)),IF(ISBLANK(OFFSET('9. METAS'!$W$20,INT((ROW()-14)/2),0)),"",OFFSET('9. METAS'!$W$20,INT((ROW()-14)/2),0)))</f>
        <v/>
      </c>
      <c r="M303" s="246" t="str">
        <f ca="1">IF(MOD(ROW()-13,2)=0,IF(ISBLANK(OFFSET('12. SEGUIMIENTO 2027'!$Q$14,INT((ROW()-13)/2),0)),"",OFFSET('12. SEGUIMIENTO 2027'!$Q$14,INT((ROW()-13)/2),0)),IF(ISBLANK(OFFSET('9. METAS'!$X$20,INT((ROW()-14)/2),0)),"",OFFSET('9. METAS'!$X$20,INT((ROW()-14)/2),0)))</f>
        <v/>
      </c>
      <c r="N303" s="1006" t="str">
        <f t="shared" ref="N303" ca="1" si="286">IFERROR(J303/J304,"ND")</f>
        <v>ND</v>
      </c>
      <c r="O303" s="1008" t="str">
        <f t="shared" ref="O303" ca="1" si="287">IFERROR(((J303+K303+L303+M303)/H303),"ND")</f>
        <v>ND</v>
      </c>
      <c r="P303" s="1010"/>
    </row>
    <row r="304" spans="3:16">
      <c r="C304" s="1025"/>
      <c r="D304" s="1018"/>
      <c r="E304" s="1018"/>
      <c r="F304" s="1021"/>
      <c r="G304" s="1023"/>
      <c r="H304" s="1080"/>
      <c r="I304" s="1012"/>
      <c r="J304" s="244" t="str">
        <f ca="1">IF(MOD(ROW()-13,2)=0,IF(ISBLANK(OFFSET('12. SEGUIMIENTO 2027'!$N$14,INT((ROW()-13)/2),0)),"",OFFSET('12. SEGUIMIENTO 2027'!$N$14,INT((ROW()-13)/2),0)),IF(ISBLANK(OFFSET('9. METAS'!$U$20,INT((ROW()-14)/2),0)),"",OFFSET('9. METAS'!$U$20,INT((ROW()-14)/2),0)))</f>
        <v/>
      </c>
      <c r="K304" s="245" t="str">
        <f ca="1">IF(MOD(ROW()-13,2)=0,IF(ISBLANK(OFFSET('12. SEGUIMIENTO 2027'!$O$14,INT((ROW()-13)/2),0)),"",OFFSET('12. SEGUIMIENTO 2027'!$O$14,INT((ROW()-13)/2),0)),IF(ISBLANK(OFFSET('9. METAS'!$V$20,INT((ROW()-14)/2),0)),"",OFFSET('9. METAS'!$V$20,INT((ROW()-14)/2),0)))</f>
        <v/>
      </c>
      <c r="L304" s="245" t="str">
        <f ca="1">IF(MOD(ROW()-13,2)=0,IF(ISBLANK(OFFSET('12. SEGUIMIENTO 2027'!$P$14,INT((ROW()-13)/2),0)),"",OFFSET('12. SEGUIMIENTO 2027'!$P$14,INT((ROW()-13)/2),0)),IF(ISBLANK(OFFSET('9. METAS'!$W$20,INT((ROW()-14)/2),0)),"",OFFSET('9. METAS'!$W$20,INT((ROW()-14)/2),0)))</f>
        <v/>
      </c>
      <c r="M304" s="246" t="str">
        <f ca="1">IF(MOD(ROW()-13,2)=0,IF(ISBLANK(OFFSET('12. SEGUIMIENTO 2027'!$Q$14,INT((ROW()-13)/2),0)),"",OFFSET('12. SEGUIMIENTO 2027'!$Q$14,INT((ROW()-13)/2),0)),IF(ISBLANK(OFFSET('9. METAS'!$X$20,INT((ROW()-14)/2),0)),"",OFFSET('9. METAS'!$X$20,INT((ROW()-14)/2),0)))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80">
        <f ca="1">IF(ISBLANK(OFFSET('9. METAS'!$L$20,INT((ROW()-13)/2),0)),"",OFFSET('9. METAS'!$L$20,INT((ROW()-13)/2),0))</f>
        <v>100</v>
      </c>
      <c r="I305" s="1004"/>
      <c r="J305" s="244" t="str">
        <f ca="1">IF(MOD(ROW()-13,2)=0,IF(ISBLANK(OFFSET('12. SEGUIMIENTO 2027'!$N$14,INT((ROW()-13)/2),0)),"",OFFSET('12. SEGUIMIENTO 2027'!$N$14,INT((ROW()-13)/2),0)),IF(ISBLANK(OFFSET('9. METAS'!$U$20,INT((ROW()-14)/2),0)),"",OFFSET('9. METAS'!$U$20,INT((ROW()-14)/2),0)))</f>
        <v/>
      </c>
      <c r="K305" s="245" t="str">
        <f ca="1">IF(MOD(ROW()-13,2)=0,IF(ISBLANK(OFFSET('12. SEGUIMIENTO 2027'!$O$14,INT((ROW()-13)/2),0)),"",OFFSET('12. SEGUIMIENTO 2027'!$O$14,INT((ROW()-13)/2),0)),IF(ISBLANK(OFFSET('9. METAS'!$V$20,INT((ROW()-14)/2),0)),"",OFFSET('9. METAS'!$V$20,INT((ROW()-14)/2),0)))</f>
        <v/>
      </c>
      <c r="L305" s="245" t="str">
        <f ca="1">IF(MOD(ROW()-13,2)=0,IF(ISBLANK(OFFSET('12. SEGUIMIENTO 2027'!$P$14,INT((ROW()-13)/2),0)),"",OFFSET('12. SEGUIMIENTO 2027'!$P$14,INT((ROW()-13)/2),0)),IF(ISBLANK(OFFSET('9. METAS'!$W$20,INT((ROW()-14)/2),0)),"",OFFSET('9. METAS'!$W$20,INT((ROW()-14)/2),0)))</f>
        <v/>
      </c>
      <c r="M305" s="246" t="str">
        <f ca="1">IF(MOD(ROW()-13,2)=0,IF(ISBLANK(OFFSET('12. SEGUIMIENTO 2027'!$Q$14,INT((ROW()-13)/2),0)),"",OFFSET('12. SEGUIMIENTO 2027'!$Q$14,INT((ROW()-13)/2),0)),IF(ISBLANK(OFFSET('9. METAS'!$X$20,INT((ROW()-14)/2),0)),"",OFFSET('9. METAS'!$X$20,INT((ROW()-14)/2),0)))</f>
        <v/>
      </c>
      <c r="N305" s="1006" t="str">
        <f t="shared" ref="N305" ca="1" si="288">IFERROR(J305/J306,"ND")</f>
        <v>ND</v>
      </c>
      <c r="O305" s="1008" t="str">
        <f t="shared" ref="O305" ca="1" si="289">IFERROR(((J305+K305+L305+M305)/H305),"ND")</f>
        <v>ND</v>
      </c>
      <c r="P305" s="1010"/>
    </row>
    <row r="306" spans="3:16">
      <c r="C306" s="1025"/>
      <c r="D306" s="1018"/>
      <c r="E306" s="1018"/>
      <c r="F306" s="1021"/>
      <c r="G306" s="1023"/>
      <c r="H306" s="1080"/>
      <c r="I306" s="1012"/>
      <c r="J306" s="244">
        <f ca="1">IF(MOD(ROW()-13,2)=0,IF(ISBLANK(OFFSET('12. SEGUIMIENTO 2027'!$N$14,INT((ROW()-13)/2),0)),"",OFFSET('12. SEGUIMIENTO 2027'!$N$14,INT((ROW()-13)/2),0)),IF(ISBLANK(OFFSET('9. METAS'!$U$20,INT((ROW()-14)/2),0)),"",OFFSET('9. METAS'!$U$20,INT((ROW()-14)/2),0)))</f>
        <v>25</v>
      </c>
      <c r="K306" s="245">
        <f ca="1">IF(MOD(ROW()-13,2)=0,IF(ISBLANK(OFFSET('12. SEGUIMIENTO 2027'!$O$14,INT((ROW()-13)/2),0)),"",OFFSET('12. SEGUIMIENTO 2027'!$O$14,INT((ROW()-13)/2),0)),IF(ISBLANK(OFFSET('9. METAS'!$V$20,INT((ROW()-14)/2),0)),"",OFFSET('9. METAS'!$V$20,INT((ROW()-14)/2),0)))</f>
        <v>25</v>
      </c>
      <c r="L306" s="245">
        <f ca="1">IF(MOD(ROW()-13,2)=0,IF(ISBLANK(OFFSET('12. SEGUIMIENTO 2027'!$P$14,INT((ROW()-13)/2),0)),"",OFFSET('12. SEGUIMIENTO 2027'!$P$14,INT((ROW()-13)/2),0)),IF(ISBLANK(OFFSET('9. METAS'!$W$20,INT((ROW()-14)/2),0)),"",OFFSET('9. METAS'!$W$20,INT((ROW()-14)/2),0)))</f>
        <v>25</v>
      </c>
      <c r="M306" s="246">
        <f ca="1">IF(MOD(ROW()-13,2)=0,IF(ISBLANK(OFFSET('12. SEGUIMIENTO 2027'!$Q$14,INT((ROW()-13)/2),0)),"",OFFSET('12. SEGUIMIENTO 2027'!$Q$14,INT((ROW()-13)/2),0)),IF(ISBLANK(OFFSET('9. METAS'!$X$20,INT((ROW()-14)/2),0)),"",OFFSET('9. METAS'!$X$20,INT((ROW()-14)/2),0)))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80">
        <f ca="1">IF(ISBLANK(OFFSET('9. METAS'!$L$20,INT((ROW()-13)/2),0)),"",OFFSET('9. METAS'!$L$20,INT((ROW()-13)/2),0))</f>
        <v>22</v>
      </c>
      <c r="I307" s="1004"/>
      <c r="J307" s="244" t="str">
        <f ca="1">IF(MOD(ROW()-13,2)=0,IF(ISBLANK(OFFSET('12. SEGUIMIENTO 2027'!$N$14,INT((ROW()-13)/2),0)),"",OFFSET('12. SEGUIMIENTO 2027'!$N$14,INT((ROW()-13)/2),0)),IF(ISBLANK(OFFSET('9. METAS'!$U$20,INT((ROW()-14)/2),0)),"",OFFSET('9. METAS'!$U$20,INT((ROW()-14)/2),0)))</f>
        <v/>
      </c>
      <c r="K307" s="245" t="str">
        <f ca="1">IF(MOD(ROW()-13,2)=0,IF(ISBLANK(OFFSET('12. SEGUIMIENTO 2027'!$O$14,INT((ROW()-13)/2),0)),"",OFFSET('12. SEGUIMIENTO 2027'!$O$14,INT((ROW()-13)/2),0)),IF(ISBLANK(OFFSET('9. METAS'!$V$20,INT((ROW()-14)/2),0)),"",OFFSET('9. METAS'!$V$20,INT((ROW()-14)/2),0)))</f>
        <v/>
      </c>
      <c r="L307" s="245" t="str">
        <f ca="1">IF(MOD(ROW()-13,2)=0,IF(ISBLANK(OFFSET('12. SEGUIMIENTO 2027'!$P$14,INT((ROW()-13)/2),0)),"",OFFSET('12. SEGUIMIENTO 2027'!$P$14,INT((ROW()-13)/2),0)),IF(ISBLANK(OFFSET('9. METAS'!$W$20,INT((ROW()-14)/2),0)),"",OFFSET('9. METAS'!$W$20,INT((ROW()-14)/2),0)))</f>
        <v/>
      </c>
      <c r="M307" s="246" t="str">
        <f ca="1">IF(MOD(ROW()-13,2)=0,IF(ISBLANK(OFFSET('12. SEGUIMIENTO 2027'!$Q$14,INT((ROW()-13)/2),0)),"",OFFSET('12. SEGUIMIENTO 2027'!$Q$14,INT((ROW()-13)/2),0)),IF(ISBLANK(OFFSET('9. METAS'!$X$20,INT((ROW()-14)/2),0)),"",OFFSET('9. METAS'!$X$20,INT((ROW()-14)/2),0)))</f>
        <v/>
      </c>
      <c r="N307" s="1006" t="str">
        <f t="shared" ref="N307" ca="1" si="290">IFERROR(J307/J308,"ND")</f>
        <v>ND</v>
      </c>
      <c r="O307" s="1008" t="str">
        <f t="shared" ref="O307" ca="1" si="291">IFERROR(((J307+K307+L307+M307)/H307),"ND")</f>
        <v>ND</v>
      </c>
      <c r="P307" s="1010"/>
    </row>
    <row r="308" spans="3:16">
      <c r="C308" s="1025"/>
      <c r="D308" s="1018"/>
      <c r="E308" s="1018"/>
      <c r="F308" s="1021"/>
      <c r="G308" s="1023"/>
      <c r="H308" s="1080"/>
      <c r="I308" s="1012"/>
      <c r="J308" s="244">
        <f ca="1">IF(MOD(ROW()-13,2)=0,IF(ISBLANK(OFFSET('12. SEGUIMIENTO 2027'!$N$14,INT((ROW()-13)/2),0)),"",OFFSET('12. SEGUIMIENTO 2027'!$N$14,INT((ROW()-13)/2),0)),IF(ISBLANK(OFFSET('9. METAS'!$U$20,INT((ROW()-14)/2),0)),"",OFFSET('9. METAS'!$U$20,INT((ROW()-14)/2),0)))</f>
        <v>7</v>
      </c>
      <c r="K308" s="245">
        <f ca="1">IF(MOD(ROW()-13,2)=0,IF(ISBLANK(OFFSET('12. SEGUIMIENTO 2027'!$O$14,INT((ROW()-13)/2),0)),"",OFFSET('12. SEGUIMIENTO 2027'!$O$14,INT((ROW()-13)/2),0)),IF(ISBLANK(OFFSET('9. METAS'!$V$20,INT((ROW()-14)/2),0)),"",OFFSET('9. METAS'!$V$20,INT((ROW()-14)/2),0)))</f>
        <v>8</v>
      </c>
      <c r="L308" s="245">
        <f ca="1">IF(MOD(ROW()-13,2)=0,IF(ISBLANK(OFFSET('12. SEGUIMIENTO 2027'!$P$14,INT((ROW()-13)/2),0)),"",OFFSET('12. SEGUIMIENTO 2027'!$P$14,INT((ROW()-13)/2),0)),IF(ISBLANK(OFFSET('9. METAS'!$W$20,INT((ROW()-14)/2),0)),"",OFFSET('9. METAS'!$W$20,INT((ROW()-14)/2),0)))</f>
        <v>1</v>
      </c>
      <c r="M308" s="246">
        <f ca="1">IF(MOD(ROW()-13,2)=0,IF(ISBLANK(OFFSET('12. SEGUIMIENTO 2027'!$Q$14,INT((ROW()-13)/2),0)),"",OFFSET('12. SEGUIMIENTO 2027'!$Q$14,INT((ROW()-13)/2),0)),IF(ISBLANK(OFFSET('9. METAS'!$X$20,INT((ROW()-14)/2),0)),"",OFFSET('9. METAS'!$X$20,INT((ROW()-14)/2),0)))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80" t="str">
        <f ca="1">IF(ISBLANK(OFFSET('9. METAS'!$L$20,INT((ROW()-13)/2),0)),"",OFFSET('9. METAS'!$L$20,INT((ROW()-13)/2),0))</f>
        <v/>
      </c>
      <c r="I309" s="1004"/>
      <c r="J309" s="244" t="str">
        <f ca="1">IF(MOD(ROW()-13,2)=0,IF(ISBLANK(OFFSET('12. SEGUIMIENTO 2027'!$N$14,INT((ROW()-13)/2),0)),"",OFFSET('12. SEGUIMIENTO 2027'!$N$14,INT((ROW()-13)/2),0)),IF(ISBLANK(OFFSET('9. METAS'!$U$20,INT((ROW()-14)/2),0)),"",OFFSET('9. METAS'!$U$20,INT((ROW()-14)/2),0)))</f>
        <v/>
      </c>
      <c r="K309" s="245" t="str">
        <f ca="1">IF(MOD(ROW()-13,2)=0,IF(ISBLANK(OFFSET('12. SEGUIMIENTO 2027'!$O$14,INT((ROW()-13)/2),0)),"",OFFSET('12. SEGUIMIENTO 2027'!$O$14,INT((ROW()-13)/2),0)),IF(ISBLANK(OFFSET('9. METAS'!$V$20,INT((ROW()-14)/2),0)),"",OFFSET('9. METAS'!$V$20,INT((ROW()-14)/2),0)))</f>
        <v/>
      </c>
      <c r="L309" s="245" t="str">
        <f ca="1">IF(MOD(ROW()-13,2)=0,IF(ISBLANK(OFFSET('12. SEGUIMIENTO 2027'!$P$14,INT((ROW()-13)/2),0)),"",OFFSET('12. SEGUIMIENTO 2027'!$P$14,INT((ROW()-13)/2),0)),IF(ISBLANK(OFFSET('9. METAS'!$W$20,INT((ROW()-14)/2),0)),"",OFFSET('9. METAS'!$W$20,INT((ROW()-14)/2),0)))</f>
        <v/>
      </c>
      <c r="M309" s="246" t="str">
        <f ca="1">IF(MOD(ROW()-13,2)=0,IF(ISBLANK(OFFSET('12. SEGUIMIENTO 2027'!$Q$14,INT((ROW()-13)/2),0)),"",OFFSET('12. SEGUIMIENTO 2027'!$Q$14,INT((ROW()-13)/2),0)),IF(ISBLANK(OFFSET('9. METAS'!$X$20,INT((ROW()-14)/2),0)),"",OFFSET('9. METAS'!$X$20,INT((ROW()-14)/2),0)))</f>
        <v/>
      </c>
      <c r="N309" s="1006" t="str">
        <f t="shared" ref="N309" ca="1" si="292">IFERROR(J309/J310,"ND")</f>
        <v>ND</v>
      </c>
      <c r="O309" s="1008" t="str">
        <f t="shared" ref="O309" ca="1" si="293">IFERROR(((J309+K309+L309+M309)/H309),"ND")</f>
        <v>ND</v>
      </c>
      <c r="P309" s="1010"/>
    </row>
    <row r="310" spans="3:16">
      <c r="C310" s="1025"/>
      <c r="D310" s="1018"/>
      <c r="E310" s="1018"/>
      <c r="F310" s="1021"/>
      <c r="G310" s="1023"/>
      <c r="H310" s="1080"/>
      <c r="I310" s="1012"/>
      <c r="J310" s="244" t="str">
        <f ca="1">IF(MOD(ROW()-13,2)=0,IF(ISBLANK(OFFSET('12. SEGUIMIENTO 2027'!$N$14,INT((ROW()-13)/2),0)),"",OFFSET('12. SEGUIMIENTO 2027'!$N$14,INT((ROW()-13)/2),0)),IF(ISBLANK(OFFSET('9. METAS'!$U$20,INT((ROW()-14)/2),0)),"",OFFSET('9. METAS'!$U$20,INT((ROW()-14)/2),0)))</f>
        <v/>
      </c>
      <c r="K310" s="245" t="str">
        <f ca="1">IF(MOD(ROW()-13,2)=0,IF(ISBLANK(OFFSET('12. SEGUIMIENTO 2027'!$O$14,INT((ROW()-13)/2),0)),"",OFFSET('12. SEGUIMIENTO 2027'!$O$14,INT((ROW()-13)/2),0)),IF(ISBLANK(OFFSET('9. METAS'!$V$20,INT((ROW()-14)/2),0)),"",OFFSET('9. METAS'!$V$20,INT((ROW()-14)/2),0)))</f>
        <v/>
      </c>
      <c r="L310" s="245" t="str">
        <f ca="1">IF(MOD(ROW()-13,2)=0,IF(ISBLANK(OFFSET('12. SEGUIMIENTO 2027'!$P$14,INT((ROW()-13)/2),0)),"",OFFSET('12. SEGUIMIENTO 2027'!$P$14,INT((ROW()-13)/2),0)),IF(ISBLANK(OFFSET('9. METAS'!$W$20,INT((ROW()-14)/2),0)),"",OFFSET('9. METAS'!$W$20,INT((ROW()-14)/2),0)))</f>
        <v/>
      </c>
      <c r="M310" s="246" t="str">
        <f ca="1">IF(MOD(ROW()-13,2)=0,IF(ISBLANK(OFFSET('12. SEGUIMIENTO 2027'!$Q$14,INT((ROW()-13)/2),0)),"",OFFSET('12. SEGUIMIENTO 2027'!$Q$14,INT((ROW()-13)/2),0)),IF(ISBLANK(OFFSET('9. METAS'!$X$20,INT((ROW()-14)/2),0)),"",OFFSET('9. METAS'!$X$20,INT((ROW()-14)/2),0)))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80" t="str">
        <f ca="1">IF(ISBLANK(OFFSET('9. METAS'!$L$20,INT((ROW()-13)/2),0)),"",OFFSET('9. METAS'!$L$20,INT((ROW()-13)/2),0))</f>
        <v/>
      </c>
      <c r="I311" s="1004"/>
      <c r="J311" s="244" t="str">
        <f ca="1">IF(MOD(ROW()-13,2)=0,IF(ISBLANK(OFFSET('12. SEGUIMIENTO 2027'!$N$14,INT((ROW()-13)/2),0)),"",OFFSET('12. SEGUIMIENTO 2027'!$N$14,INT((ROW()-13)/2),0)),IF(ISBLANK(OFFSET('9. METAS'!$U$20,INT((ROW()-14)/2),0)),"",OFFSET('9. METAS'!$U$20,INT((ROW()-14)/2),0)))</f>
        <v/>
      </c>
      <c r="K311" s="245" t="str">
        <f ca="1">IF(MOD(ROW()-13,2)=0,IF(ISBLANK(OFFSET('12. SEGUIMIENTO 2027'!$O$14,INT((ROW()-13)/2),0)),"",OFFSET('12. SEGUIMIENTO 2027'!$O$14,INT((ROW()-13)/2),0)),IF(ISBLANK(OFFSET('9. METAS'!$V$20,INT((ROW()-14)/2),0)),"",OFFSET('9. METAS'!$V$20,INT((ROW()-14)/2),0)))</f>
        <v/>
      </c>
      <c r="L311" s="245" t="str">
        <f ca="1">IF(MOD(ROW()-13,2)=0,IF(ISBLANK(OFFSET('12. SEGUIMIENTO 2027'!$P$14,INT((ROW()-13)/2),0)),"",OFFSET('12. SEGUIMIENTO 2027'!$P$14,INT((ROW()-13)/2),0)),IF(ISBLANK(OFFSET('9. METAS'!$W$20,INT((ROW()-14)/2),0)),"",OFFSET('9. METAS'!$W$20,INT((ROW()-14)/2),0)))</f>
        <v/>
      </c>
      <c r="M311" s="246" t="str">
        <f ca="1">IF(MOD(ROW()-13,2)=0,IF(ISBLANK(OFFSET('12. SEGUIMIENTO 2027'!$Q$14,INT((ROW()-13)/2),0)),"",OFFSET('12. SEGUIMIENTO 2027'!$Q$14,INT((ROW()-13)/2),0)),IF(ISBLANK(OFFSET('9. METAS'!$X$20,INT((ROW()-14)/2),0)),"",OFFSET('9. METAS'!$X$20,INT((ROW()-14)/2),0)))</f>
        <v/>
      </c>
      <c r="N311" s="1006" t="str">
        <f t="shared" ref="N311" ca="1" si="294">IFERROR(J311/J312,"ND")</f>
        <v>ND</v>
      </c>
      <c r="O311" s="1008" t="str">
        <f t="shared" ref="O311" ca="1" si="295">IFERROR(((J311+K311+L311+M311)/H311),"ND")</f>
        <v>ND</v>
      </c>
      <c r="P311" s="1010"/>
    </row>
    <row r="312" spans="3:16">
      <c r="C312" s="1025"/>
      <c r="D312" s="1018"/>
      <c r="E312" s="1018"/>
      <c r="F312" s="1021"/>
      <c r="G312" s="1023"/>
      <c r="H312" s="1080"/>
      <c r="I312" s="1012"/>
      <c r="J312" s="244" t="str">
        <f ca="1">IF(MOD(ROW()-13,2)=0,IF(ISBLANK(OFFSET('12. SEGUIMIENTO 2027'!$N$14,INT((ROW()-13)/2),0)),"",OFFSET('12. SEGUIMIENTO 2027'!$N$14,INT((ROW()-13)/2),0)),IF(ISBLANK(OFFSET('9. METAS'!$U$20,INT((ROW()-14)/2),0)),"",OFFSET('9. METAS'!$U$20,INT((ROW()-14)/2),0)))</f>
        <v/>
      </c>
      <c r="K312" s="245" t="str">
        <f ca="1">IF(MOD(ROW()-13,2)=0,IF(ISBLANK(OFFSET('12. SEGUIMIENTO 2027'!$O$14,INT((ROW()-13)/2),0)),"",OFFSET('12. SEGUIMIENTO 2027'!$O$14,INT((ROW()-13)/2),0)),IF(ISBLANK(OFFSET('9. METAS'!$V$20,INT((ROW()-14)/2),0)),"",OFFSET('9. METAS'!$V$20,INT((ROW()-14)/2),0)))</f>
        <v/>
      </c>
      <c r="L312" s="245" t="str">
        <f ca="1">IF(MOD(ROW()-13,2)=0,IF(ISBLANK(OFFSET('12. SEGUIMIENTO 2027'!$P$14,INT((ROW()-13)/2),0)),"",OFFSET('12. SEGUIMIENTO 2027'!$P$14,INT((ROW()-13)/2),0)),IF(ISBLANK(OFFSET('9. METAS'!$W$20,INT((ROW()-14)/2),0)),"",OFFSET('9. METAS'!$W$20,INT((ROW()-14)/2),0)))</f>
        <v/>
      </c>
      <c r="M312" s="246" t="str">
        <f ca="1">IF(MOD(ROW()-13,2)=0,IF(ISBLANK(OFFSET('12. SEGUIMIENTO 2027'!$Q$14,INT((ROW()-13)/2),0)),"",OFFSET('12. SEGUIMIENTO 2027'!$Q$14,INT((ROW()-13)/2),0)),IF(ISBLANK(OFFSET('9. METAS'!$X$20,INT((ROW()-14)/2),0)),"",OFFSET('9. METAS'!$X$20,INT((ROW()-14)/2),0)))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80" t="str">
        <f ca="1">IF(ISBLANK(OFFSET('9. METAS'!$L$20,INT((ROW()-13)/2),0)),"",OFFSET('9. METAS'!$L$20,INT((ROW()-13)/2),0))</f>
        <v/>
      </c>
      <c r="I313" s="1004"/>
      <c r="J313" s="244" t="str">
        <f ca="1">IF(MOD(ROW()-13,2)=0,IF(ISBLANK(OFFSET('12. SEGUIMIENTO 2027'!$N$14,INT((ROW()-13)/2),0)),"",OFFSET('12. SEGUIMIENTO 2027'!$N$14,INT((ROW()-13)/2),0)),IF(ISBLANK(OFFSET('9. METAS'!$U$20,INT((ROW()-14)/2),0)),"",OFFSET('9. METAS'!$U$20,INT((ROW()-14)/2),0)))</f>
        <v/>
      </c>
      <c r="K313" s="245" t="str">
        <f ca="1">IF(MOD(ROW()-13,2)=0,IF(ISBLANK(OFFSET('12. SEGUIMIENTO 2027'!$O$14,INT((ROW()-13)/2),0)),"",OFFSET('12. SEGUIMIENTO 2027'!$O$14,INT((ROW()-13)/2),0)),IF(ISBLANK(OFFSET('9. METAS'!$V$20,INT((ROW()-14)/2),0)),"",OFFSET('9. METAS'!$V$20,INT((ROW()-14)/2),0)))</f>
        <v/>
      </c>
      <c r="L313" s="245" t="str">
        <f ca="1">IF(MOD(ROW()-13,2)=0,IF(ISBLANK(OFFSET('12. SEGUIMIENTO 2027'!$P$14,INT((ROW()-13)/2),0)),"",OFFSET('12. SEGUIMIENTO 2027'!$P$14,INT((ROW()-13)/2),0)),IF(ISBLANK(OFFSET('9. METAS'!$W$20,INT((ROW()-14)/2),0)),"",OFFSET('9. METAS'!$W$20,INT((ROW()-14)/2),0)))</f>
        <v/>
      </c>
      <c r="M313" s="246" t="str">
        <f ca="1">IF(MOD(ROW()-13,2)=0,IF(ISBLANK(OFFSET('12. SEGUIMIENTO 2027'!$Q$14,INT((ROW()-13)/2),0)),"",OFFSET('12. SEGUIMIENTO 2027'!$Q$14,INT((ROW()-13)/2),0)),IF(ISBLANK(OFFSET('9. METAS'!$X$20,INT((ROW()-14)/2),0)),"",OFFSET('9. METAS'!$X$20,INT((ROW()-14)/2),0)))</f>
        <v/>
      </c>
      <c r="N313" s="1006" t="str">
        <f t="shared" ref="N313" ca="1" si="296">IFERROR(J313/J314,"ND")</f>
        <v>ND</v>
      </c>
      <c r="O313" s="1008" t="str">
        <f t="shared" ref="O313" ca="1" si="297">IFERROR(((J313+K313+L313+M313)/H313),"ND")</f>
        <v>ND</v>
      </c>
      <c r="P313" s="1010"/>
    </row>
    <row r="314" spans="3:16">
      <c r="C314" s="1025"/>
      <c r="D314" s="1018"/>
      <c r="E314" s="1018"/>
      <c r="F314" s="1021"/>
      <c r="G314" s="1023"/>
      <c r="H314" s="1080"/>
      <c r="I314" s="1012"/>
      <c r="J314" s="244" t="str">
        <f ca="1">IF(MOD(ROW()-13,2)=0,IF(ISBLANK(OFFSET('12. SEGUIMIENTO 2027'!$N$14,INT((ROW()-13)/2),0)),"",OFFSET('12. SEGUIMIENTO 2027'!$N$14,INT((ROW()-13)/2),0)),IF(ISBLANK(OFFSET('9. METAS'!$U$20,INT((ROW()-14)/2),0)),"",OFFSET('9. METAS'!$U$20,INT((ROW()-14)/2),0)))</f>
        <v/>
      </c>
      <c r="K314" s="245" t="str">
        <f ca="1">IF(MOD(ROW()-13,2)=0,IF(ISBLANK(OFFSET('12. SEGUIMIENTO 2027'!$O$14,INT((ROW()-13)/2),0)),"",OFFSET('12. SEGUIMIENTO 2027'!$O$14,INT((ROW()-13)/2),0)),IF(ISBLANK(OFFSET('9. METAS'!$V$20,INT((ROW()-14)/2),0)),"",OFFSET('9. METAS'!$V$20,INT((ROW()-14)/2),0)))</f>
        <v/>
      </c>
      <c r="L314" s="245" t="str">
        <f ca="1">IF(MOD(ROW()-13,2)=0,IF(ISBLANK(OFFSET('12. SEGUIMIENTO 2027'!$P$14,INT((ROW()-13)/2),0)),"",OFFSET('12. SEGUIMIENTO 2027'!$P$14,INT((ROW()-13)/2),0)),IF(ISBLANK(OFFSET('9. METAS'!$W$20,INT((ROW()-14)/2),0)),"",OFFSET('9. METAS'!$W$20,INT((ROW()-14)/2),0)))</f>
        <v/>
      </c>
      <c r="M314" s="246" t="str">
        <f ca="1">IF(MOD(ROW()-13,2)=0,IF(ISBLANK(OFFSET('12. SEGUIMIENTO 2027'!$Q$14,INT((ROW()-13)/2),0)),"",OFFSET('12. SEGUIMIENTO 2027'!$Q$14,INT((ROW()-13)/2),0)),IF(ISBLANK(OFFSET('9. METAS'!$X$20,INT((ROW()-14)/2),0)),"",OFFSET('9. METAS'!$X$20,INT((ROW()-14)/2),0)))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80" t="str">
        <f ca="1">IF(ISBLANK(OFFSET('9. METAS'!$L$20,INT((ROW()-13)/2),0)),"",OFFSET('9. METAS'!$L$20,INT((ROW()-13)/2),0))</f>
        <v/>
      </c>
      <c r="I315" s="1004"/>
      <c r="J315" s="244" t="str">
        <f ca="1">IF(MOD(ROW()-13,2)=0,IF(ISBLANK(OFFSET('12. SEGUIMIENTO 2027'!$N$14,INT((ROW()-13)/2),0)),"",OFFSET('12. SEGUIMIENTO 2027'!$N$14,INT((ROW()-13)/2),0)),IF(ISBLANK(OFFSET('9. METAS'!$U$20,INT((ROW()-14)/2),0)),"",OFFSET('9. METAS'!$U$20,INT((ROW()-14)/2),0)))</f>
        <v/>
      </c>
      <c r="K315" s="245" t="str">
        <f ca="1">IF(MOD(ROW()-13,2)=0,IF(ISBLANK(OFFSET('12. SEGUIMIENTO 2027'!$O$14,INT((ROW()-13)/2),0)),"",OFFSET('12. SEGUIMIENTO 2027'!$O$14,INT((ROW()-13)/2),0)),IF(ISBLANK(OFFSET('9. METAS'!$V$20,INT((ROW()-14)/2),0)),"",OFFSET('9. METAS'!$V$20,INT((ROW()-14)/2),0)))</f>
        <v/>
      </c>
      <c r="L315" s="245" t="str">
        <f ca="1">IF(MOD(ROW()-13,2)=0,IF(ISBLANK(OFFSET('12. SEGUIMIENTO 2027'!$P$14,INT((ROW()-13)/2),0)),"",OFFSET('12. SEGUIMIENTO 2027'!$P$14,INT((ROW()-13)/2),0)),IF(ISBLANK(OFFSET('9. METAS'!$W$20,INT((ROW()-14)/2),0)),"",OFFSET('9. METAS'!$W$20,INT((ROW()-14)/2),0)))</f>
        <v/>
      </c>
      <c r="M315" s="246" t="str">
        <f ca="1">IF(MOD(ROW()-13,2)=0,IF(ISBLANK(OFFSET('12. SEGUIMIENTO 2027'!$Q$14,INT((ROW()-13)/2),0)),"",OFFSET('12. SEGUIMIENTO 2027'!$Q$14,INT((ROW()-13)/2),0)),IF(ISBLANK(OFFSET('9. METAS'!$X$20,INT((ROW()-14)/2),0)),"",OFFSET('9. METAS'!$X$20,INT((ROW()-14)/2),0)))</f>
        <v/>
      </c>
      <c r="N315" s="1006" t="str">
        <f t="shared" ref="N315" ca="1" si="298">IFERROR(J315/J316,"ND")</f>
        <v>ND</v>
      </c>
      <c r="O315" s="1008" t="str">
        <f t="shared" ref="O315" ca="1" si="299">IFERROR(((J315+K315+L315+M315)/H315),"ND")</f>
        <v>ND</v>
      </c>
      <c r="P315" s="1010"/>
    </row>
    <row r="316" spans="3:16">
      <c r="C316" s="1025"/>
      <c r="D316" s="1018"/>
      <c r="E316" s="1018"/>
      <c r="F316" s="1021"/>
      <c r="G316" s="1023"/>
      <c r="H316" s="1080"/>
      <c r="I316" s="1012"/>
      <c r="J316" s="244" t="str">
        <f ca="1">IF(MOD(ROW()-13,2)=0,IF(ISBLANK(OFFSET('12. SEGUIMIENTO 2027'!$N$14,INT((ROW()-13)/2),0)),"",OFFSET('12. SEGUIMIENTO 2027'!$N$14,INT((ROW()-13)/2),0)),IF(ISBLANK(OFFSET('9. METAS'!$U$20,INT((ROW()-14)/2),0)),"",OFFSET('9. METAS'!$U$20,INT((ROW()-14)/2),0)))</f>
        <v/>
      </c>
      <c r="K316" s="245" t="str">
        <f ca="1">IF(MOD(ROW()-13,2)=0,IF(ISBLANK(OFFSET('12. SEGUIMIENTO 2027'!$O$14,INT((ROW()-13)/2),0)),"",OFFSET('12. SEGUIMIENTO 2027'!$O$14,INT((ROW()-13)/2),0)),IF(ISBLANK(OFFSET('9. METAS'!$V$20,INT((ROW()-14)/2),0)),"",OFFSET('9. METAS'!$V$20,INT((ROW()-14)/2),0)))</f>
        <v/>
      </c>
      <c r="L316" s="245" t="str">
        <f ca="1">IF(MOD(ROW()-13,2)=0,IF(ISBLANK(OFFSET('12. SEGUIMIENTO 2027'!$P$14,INT((ROW()-13)/2),0)),"",OFFSET('12. SEGUIMIENTO 2027'!$P$14,INT((ROW()-13)/2),0)),IF(ISBLANK(OFFSET('9. METAS'!$W$20,INT((ROW()-14)/2),0)),"",OFFSET('9. METAS'!$W$20,INT((ROW()-14)/2),0)))</f>
        <v/>
      </c>
      <c r="M316" s="246" t="str">
        <f ca="1">IF(MOD(ROW()-13,2)=0,IF(ISBLANK(OFFSET('12. SEGUIMIENTO 2027'!$Q$14,INT((ROW()-13)/2),0)),"",OFFSET('12. SEGUIMIENTO 2027'!$Q$14,INT((ROW()-13)/2),0)),IF(ISBLANK(OFFSET('9. METAS'!$X$20,INT((ROW()-14)/2),0)),"",OFFSET('9. METAS'!$X$20,INT((ROW()-14)/2),0)))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80">
        <f ca="1">IF(ISBLANK(OFFSET('9. METAS'!$L$20,INT((ROW()-13)/2),0)),"",OFFSET('9. METAS'!$L$20,INT((ROW()-13)/2),0))</f>
        <v>100</v>
      </c>
      <c r="I317" s="1004"/>
      <c r="J317" s="244" t="str">
        <f ca="1">IF(MOD(ROW()-13,2)=0,IF(ISBLANK(OFFSET('12. SEGUIMIENTO 2027'!$N$14,INT((ROW()-13)/2),0)),"",OFFSET('12. SEGUIMIENTO 2027'!$N$14,INT((ROW()-13)/2),0)),IF(ISBLANK(OFFSET('9. METAS'!$U$20,INT((ROW()-14)/2),0)),"",OFFSET('9. METAS'!$U$20,INT((ROW()-14)/2),0)))</f>
        <v/>
      </c>
      <c r="K317" s="245" t="str">
        <f ca="1">IF(MOD(ROW()-13,2)=0,IF(ISBLANK(OFFSET('12. SEGUIMIENTO 2027'!$O$14,INT((ROW()-13)/2),0)),"",OFFSET('12. SEGUIMIENTO 2027'!$O$14,INT((ROW()-13)/2),0)),IF(ISBLANK(OFFSET('9. METAS'!$V$20,INT((ROW()-14)/2),0)),"",OFFSET('9. METAS'!$V$20,INT((ROW()-14)/2),0)))</f>
        <v/>
      </c>
      <c r="L317" s="245" t="str">
        <f ca="1">IF(MOD(ROW()-13,2)=0,IF(ISBLANK(OFFSET('12. SEGUIMIENTO 2027'!$P$14,INT((ROW()-13)/2),0)),"",OFFSET('12. SEGUIMIENTO 2027'!$P$14,INT((ROW()-13)/2),0)),IF(ISBLANK(OFFSET('9. METAS'!$W$20,INT((ROW()-14)/2),0)),"",OFFSET('9. METAS'!$W$20,INT((ROW()-14)/2),0)))</f>
        <v/>
      </c>
      <c r="M317" s="246" t="str">
        <f ca="1">IF(MOD(ROW()-13,2)=0,IF(ISBLANK(OFFSET('12. SEGUIMIENTO 2027'!$Q$14,INT((ROW()-13)/2),0)),"",OFFSET('12. SEGUIMIENTO 2027'!$Q$14,INT((ROW()-13)/2),0)),IF(ISBLANK(OFFSET('9. METAS'!$X$20,INT((ROW()-14)/2),0)),"",OFFSET('9. METAS'!$X$20,INT((ROW()-14)/2),0)))</f>
        <v/>
      </c>
      <c r="N317" s="1006" t="str">
        <f t="shared" ref="N317" ca="1" si="300">IFERROR(J317/J318,"ND")</f>
        <v>ND</v>
      </c>
      <c r="O317" s="1008" t="str">
        <f t="shared" ref="O317" ca="1" si="301">IFERROR(((J317+K317+L317+M317)/H317),"ND")</f>
        <v>ND</v>
      </c>
      <c r="P317" s="1010"/>
    </row>
    <row r="318" spans="3:16">
      <c r="C318" s="1025"/>
      <c r="D318" s="1018"/>
      <c r="E318" s="1018"/>
      <c r="F318" s="1021"/>
      <c r="G318" s="1023"/>
      <c r="H318" s="1080"/>
      <c r="I318" s="1012"/>
      <c r="J318" s="244">
        <f ca="1">IF(MOD(ROW()-13,2)=0,IF(ISBLANK(OFFSET('12. SEGUIMIENTO 2027'!$N$14,INT((ROW()-13)/2),0)),"",OFFSET('12. SEGUIMIENTO 2027'!$N$14,INT((ROW()-13)/2),0)),IF(ISBLANK(OFFSET('9. METAS'!$U$20,INT((ROW()-14)/2),0)),"",OFFSET('9. METAS'!$U$20,INT((ROW()-14)/2),0)))</f>
        <v>25</v>
      </c>
      <c r="K318" s="245">
        <f ca="1">IF(MOD(ROW()-13,2)=0,IF(ISBLANK(OFFSET('12. SEGUIMIENTO 2027'!$O$14,INT((ROW()-13)/2),0)),"",OFFSET('12. SEGUIMIENTO 2027'!$O$14,INT((ROW()-13)/2),0)),IF(ISBLANK(OFFSET('9. METAS'!$V$20,INT((ROW()-14)/2),0)),"",OFFSET('9. METAS'!$V$20,INT((ROW()-14)/2),0)))</f>
        <v>25</v>
      </c>
      <c r="L318" s="245">
        <f ca="1">IF(MOD(ROW()-13,2)=0,IF(ISBLANK(OFFSET('12. SEGUIMIENTO 2027'!$P$14,INT((ROW()-13)/2),0)),"",OFFSET('12. SEGUIMIENTO 2027'!$P$14,INT((ROW()-13)/2),0)),IF(ISBLANK(OFFSET('9. METAS'!$W$20,INT((ROW()-14)/2),0)),"",OFFSET('9. METAS'!$W$20,INT((ROW()-14)/2),0)))</f>
        <v>25</v>
      </c>
      <c r="M318" s="246">
        <f ca="1">IF(MOD(ROW()-13,2)=0,IF(ISBLANK(OFFSET('12. SEGUIMIENTO 2027'!$Q$14,INT((ROW()-13)/2),0)),"",OFFSET('12. SEGUIMIENTO 2027'!$Q$14,INT((ROW()-13)/2),0)),IF(ISBLANK(OFFSET('9. METAS'!$X$20,INT((ROW()-14)/2),0)),"",OFFSET('9. METAS'!$X$20,INT((ROW()-14)/2),0)))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80">
        <f ca="1">IF(ISBLANK(OFFSET('9. METAS'!$L$20,INT((ROW()-13)/2),0)),"",OFFSET('9. METAS'!$L$20,INT((ROW()-13)/2),0))</f>
        <v>12</v>
      </c>
      <c r="I319" s="1004"/>
      <c r="J319" s="244" t="str">
        <f ca="1">IF(MOD(ROW()-13,2)=0,IF(ISBLANK(OFFSET('12. SEGUIMIENTO 2027'!$N$14,INT((ROW()-13)/2),0)),"",OFFSET('12. SEGUIMIENTO 2027'!$N$14,INT((ROW()-13)/2),0)),IF(ISBLANK(OFFSET('9. METAS'!$U$20,INT((ROW()-14)/2),0)),"",OFFSET('9. METAS'!$U$20,INT((ROW()-14)/2),0)))</f>
        <v/>
      </c>
      <c r="K319" s="245" t="str">
        <f ca="1">IF(MOD(ROW()-13,2)=0,IF(ISBLANK(OFFSET('12. SEGUIMIENTO 2027'!$O$14,INT((ROW()-13)/2),0)),"",OFFSET('12. SEGUIMIENTO 2027'!$O$14,INT((ROW()-13)/2),0)),IF(ISBLANK(OFFSET('9. METAS'!$V$20,INT((ROW()-14)/2),0)),"",OFFSET('9. METAS'!$V$20,INT((ROW()-14)/2),0)))</f>
        <v/>
      </c>
      <c r="L319" s="245" t="str">
        <f ca="1">IF(MOD(ROW()-13,2)=0,IF(ISBLANK(OFFSET('12. SEGUIMIENTO 2027'!$P$14,INT((ROW()-13)/2),0)),"",OFFSET('12. SEGUIMIENTO 2027'!$P$14,INT((ROW()-13)/2),0)),IF(ISBLANK(OFFSET('9. METAS'!$W$20,INT((ROW()-14)/2),0)),"",OFFSET('9. METAS'!$W$20,INT((ROW()-14)/2),0)))</f>
        <v/>
      </c>
      <c r="M319" s="246" t="str">
        <f ca="1">IF(MOD(ROW()-13,2)=0,IF(ISBLANK(OFFSET('12. SEGUIMIENTO 2027'!$Q$14,INT((ROW()-13)/2),0)),"",OFFSET('12. SEGUIMIENTO 2027'!$Q$14,INT((ROW()-13)/2),0)),IF(ISBLANK(OFFSET('9. METAS'!$X$20,INT((ROW()-14)/2),0)),"",OFFSET('9. METAS'!$X$20,INT((ROW()-14)/2),0)))</f>
        <v/>
      </c>
      <c r="N319" s="1006" t="str">
        <f t="shared" ref="N319" ca="1" si="302">IFERROR(J319/J320,"ND")</f>
        <v>ND</v>
      </c>
      <c r="O319" s="1008" t="str">
        <f t="shared" ref="O319" ca="1" si="303">IFERROR(((J319+K319+L319+M319)/H319),"ND")</f>
        <v>ND</v>
      </c>
      <c r="P319" s="1010"/>
    </row>
    <row r="320" spans="3:16">
      <c r="C320" s="1025"/>
      <c r="D320" s="1018"/>
      <c r="E320" s="1018"/>
      <c r="F320" s="1021"/>
      <c r="G320" s="1023"/>
      <c r="H320" s="1080"/>
      <c r="I320" s="1012"/>
      <c r="J320" s="244">
        <f ca="1">IF(MOD(ROW()-13,2)=0,IF(ISBLANK(OFFSET('12. SEGUIMIENTO 2027'!$N$14,INT((ROW()-13)/2),0)),"",OFFSET('12. SEGUIMIENTO 2027'!$N$14,INT((ROW()-13)/2),0)),IF(ISBLANK(OFFSET('9. METAS'!$U$20,INT((ROW()-14)/2),0)),"",OFFSET('9. METAS'!$U$20,INT((ROW()-14)/2),0)))</f>
        <v>3</v>
      </c>
      <c r="K320" s="245">
        <f ca="1">IF(MOD(ROW()-13,2)=0,IF(ISBLANK(OFFSET('12. SEGUIMIENTO 2027'!$O$14,INT((ROW()-13)/2),0)),"",OFFSET('12. SEGUIMIENTO 2027'!$O$14,INT((ROW()-13)/2),0)),IF(ISBLANK(OFFSET('9. METAS'!$V$20,INT((ROW()-14)/2),0)),"",OFFSET('9. METAS'!$V$20,INT((ROW()-14)/2),0)))</f>
        <v>3</v>
      </c>
      <c r="L320" s="245">
        <f ca="1">IF(MOD(ROW()-13,2)=0,IF(ISBLANK(OFFSET('12. SEGUIMIENTO 2027'!$P$14,INT((ROW()-13)/2),0)),"",OFFSET('12. SEGUIMIENTO 2027'!$P$14,INT((ROW()-13)/2),0)),IF(ISBLANK(OFFSET('9. METAS'!$W$20,INT((ROW()-14)/2),0)),"",OFFSET('9. METAS'!$W$20,INT((ROW()-14)/2),0)))</f>
        <v>3</v>
      </c>
      <c r="M320" s="246">
        <f ca="1">IF(MOD(ROW()-13,2)=0,IF(ISBLANK(OFFSET('12. SEGUIMIENTO 2027'!$Q$14,INT((ROW()-13)/2),0)),"",OFFSET('12. SEGUIMIENTO 2027'!$Q$14,INT((ROW()-13)/2),0)),IF(ISBLANK(OFFSET('9. METAS'!$X$20,INT((ROW()-14)/2),0)),"",OFFSET('9. METAS'!$X$20,INT((ROW()-14)/2),0)))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80">
        <f ca="1">IF(ISBLANK(OFFSET('9. METAS'!$L$20,INT((ROW()-13)/2),0)),"",OFFSET('9. METAS'!$L$20,INT((ROW()-13)/2),0))</f>
        <v>28</v>
      </c>
      <c r="I321" s="1004"/>
      <c r="J321" s="244" t="str">
        <f ca="1">IF(MOD(ROW()-13,2)=0,IF(ISBLANK(OFFSET('12. SEGUIMIENTO 2027'!$N$14,INT((ROW()-13)/2),0)),"",OFFSET('12. SEGUIMIENTO 2027'!$N$14,INT((ROW()-13)/2),0)),IF(ISBLANK(OFFSET('9. METAS'!$U$20,INT((ROW()-14)/2),0)),"",OFFSET('9. METAS'!$U$20,INT((ROW()-14)/2),0)))</f>
        <v/>
      </c>
      <c r="K321" s="245" t="str">
        <f ca="1">IF(MOD(ROW()-13,2)=0,IF(ISBLANK(OFFSET('12. SEGUIMIENTO 2027'!$O$14,INT((ROW()-13)/2),0)),"",OFFSET('12. SEGUIMIENTO 2027'!$O$14,INT((ROW()-13)/2),0)),IF(ISBLANK(OFFSET('9. METAS'!$V$20,INT((ROW()-14)/2),0)),"",OFFSET('9. METAS'!$V$20,INT((ROW()-14)/2),0)))</f>
        <v/>
      </c>
      <c r="L321" s="245" t="str">
        <f ca="1">IF(MOD(ROW()-13,2)=0,IF(ISBLANK(OFFSET('12. SEGUIMIENTO 2027'!$P$14,INT((ROW()-13)/2),0)),"",OFFSET('12. SEGUIMIENTO 2027'!$P$14,INT((ROW()-13)/2),0)),IF(ISBLANK(OFFSET('9. METAS'!$W$20,INT((ROW()-14)/2),0)),"",OFFSET('9. METAS'!$W$20,INT((ROW()-14)/2),0)))</f>
        <v/>
      </c>
      <c r="M321" s="246" t="str">
        <f ca="1">IF(MOD(ROW()-13,2)=0,IF(ISBLANK(OFFSET('12. SEGUIMIENTO 2027'!$Q$14,INT((ROW()-13)/2),0)),"",OFFSET('12. SEGUIMIENTO 2027'!$Q$14,INT((ROW()-13)/2),0)),IF(ISBLANK(OFFSET('9. METAS'!$X$20,INT((ROW()-14)/2),0)),"",OFFSET('9. METAS'!$X$20,INT((ROW()-14)/2),0)))</f>
        <v/>
      </c>
      <c r="N321" s="1006" t="str">
        <f t="shared" ref="N321" ca="1" si="304">IFERROR(J321/J322,"ND")</f>
        <v>ND</v>
      </c>
      <c r="O321" s="1008" t="str">
        <f t="shared" ref="O321" ca="1" si="305">IFERROR(((J321+K321+L321+M321)/H321),"ND")</f>
        <v>ND</v>
      </c>
      <c r="P321" s="1010"/>
    </row>
    <row r="322" spans="3:16">
      <c r="C322" s="1025"/>
      <c r="D322" s="1018"/>
      <c r="E322" s="1018"/>
      <c r="F322" s="1021"/>
      <c r="G322" s="1023"/>
      <c r="H322" s="1080"/>
      <c r="I322" s="1012"/>
      <c r="J322" s="244">
        <f ca="1">IF(MOD(ROW()-13,2)=0,IF(ISBLANK(OFFSET('12. SEGUIMIENTO 2027'!$N$14,INT((ROW()-13)/2),0)),"",OFFSET('12. SEGUIMIENTO 2027'!$N$14,INT((ROW()-13)/2),0)),IF(ISBLANK(OFFSET('9. METAS'!$U$20,INT((ROW()-14)/2),0)),"",OFFSET('9. METAS'!$U$20,INT((ROW()-14)/2),0)))</f>
        <v>8</v>
      </c>
      <c r="K322" s="245">
        <f ca="1">IF(MOD(ROW()-13,2)=0,IF(ISBLANK(OFFSET('12. SEGUIMIENTO 2027'!$O$14,INT((ROW()-13)/2),0)),"",OFFSET('12. SEGUIMIENTO 2027'!$O$14,INT((ROW()-13)/2),0)),IF(ISBLANK(OFFSET('9. METAS'!$V$20,INT((ROW()-14)/2),0)),"",OFFSET('9. METAS'!$V$20,INT((ROW()-14)/2),0)))</f>
        <v>7</v>
      </c>
      <c r="L322" s="245">
        <f ca="1">IF(MOD(ROW()-13,2)=0,IF(ISBLANK(OFFSET('12. SEGUIMIENTO 2027'!$P$14,INT((ROW()-13)/2),0)),"",OFFSET('12. SEGUIMIENTO 2027'!$P$14,INT((ROW()-13)/2),0)),IF(ISBLANK(OFFSET('9. METAS'!$W$20,INT((ROW()-14)/2),0)),"",OFFSET('9. METAS'!$W$20,INT((ROW()-14)/2),0)))</f>
        <v>7</v>
      </c>
      <c r="M322" s="246">
        <f ca="1">IF(MOD(ROW()-13,2)=0,IF(ISBLANK(OFFSET('12. SEGUIMIENTO 2027'!$Q$14,INT((ROW()-13)/2),0)),"",OFFSET('12. SEGUIMIENTO 2027'!$Q$14,INT((ROW()-13)/2),0)),IF(ISBLANK(OFFSET('9. METAS'!$X$20,INT((ROW()-14)/2),0)),"",OFFSET('9. METAS'!$X$20,INT((ROW()-14)/2),0)))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80" t="str">
        <f ca="1">IF(ISBLANK(OFFSET('9. METAS'!$L$20,INT((ROW()-13)/2),0)),"",OFFSET('9. METAS'!$L$20,INT((ROW()-13)/2),0))</f>
        <v/>
      </c>
      <c r="I323" s="1004"/>
      <c r="J323" s="244" t="str">
        <f ca="1">IF(MOD(ROW()-13,2)=0,IF(ISBLANK(OFFSET('12. SEGUIMIENTO 2027'!$N$14,INT((ROW()-13)/2),0)),"",OFFSET('12. SEGUIMIENTO 2027'!$N$14,INT((ROW()-13)/2),0)),IF(ISBLANK(OFFSET('9. METAS'!$U$20,INT((ROW()-14)/2),0)),"",OFFSET('9. METAS'!$U$20,INT((ROW()-14)/2),0)))</f>
        <v/>
      </c>
      <c r="K323" s="245" t="str">
        <f ca="1">IF(MOD(ROW()-13,2)=0,IF(ISBLANK(OFFSET('12. SEGUIMIENTO 2027'!$O$14,INT((ROW()-13)/2),0)),"",OFFSET('12. SEGUIMIENTO 2027'!$O$14,INT((ROW()-13)/2),0)),IF(ISBLANK(OFFSET('9. METAS'!$V$20,INT((ROW()-14)/2),0)),"",OFFSET('9. METAS'!$V$20,INT((ROW()-14)/2),0)))</f>
        <v/>
      </c>
      <c r="L323" s="245" t="str">
        <f ca="1">IF(MOD(ROW()-13,2)=0,IF(ISBLANK(OFFSET('12. SEGUIMIENTO 2027'!$P$14,INT((ROW()-13)/2),0)),"",OFFSET('12. SEGUIMIENTO 2027'!$P$14,INT((ROW()-13)/2),0)),IF(ISBLANK(OFFSET('9. METAS'!$W$20,INT((ROW()-14)/2),0)),"",OFFSET('9. METAS'!$W$20,INT((ROW()-14)/2),0)))</f>
        <v/>
      </c>
      <c r="M323" s="246" t="str">
        <f ca="1">IF(MOD(ROW()-13,2)=0,IF(ISBLANK(OFFSET('12. SEGUIMIENTO 2027'!$Q$14,INT((ROW()-13)/2),0)),"",OFFSET('12. SEGUIMIENTO 2027'!$Q$14,INT((ROW()-13)/2),0)),IF(ISBLANK(OFFSET('9. METAS'!$X$20,INT((ROW()-14)/2),0)),"",OFFSET('9. METAS'!$X$20,INT((ROW()-14)/2),0)))</f>
        <v/>
      </c>
      <c r="N323" s="1006" t="str">
        <f t="shared" ref="N323" ca="1" si="306">IFERROR(J323/J324,"ND")</f>
        <v>ND</v>
      </c>
      <c r="O323" s="1008" t="str">
        <f t="shared" ref="O323" ca="1" si="307">IFERROR(((J323+K323+L323+M323)/H323),"ND")</f>
        <v>ND</v>
      </c>
      <c r="P323" s="1010"/>
    </row>
    <row r="324" spans="3:16">
      <c r="C324" s="1025"/>
      <c r="D324" s="1018"/>
      <c r="E324" s="1018"/>
      <c r="F324" s="1021"/>
      <c r="G324" s="1023"/>
      <c r="H324" s="1080"/>
      <c r="I324" s="1012"/>
      <c r="J324" s="244" t="str">
        <f ca="1">IF(MOD(ROW()-13,2)=0,IF(ISBLANK(OFFSET('12. SEGUIMIENTO 2027'!$N$14,INT((ROW()-13)/2),0)),"",OFFSET('12. SEGUIMIENTO 2027'!$N$14,INT((ROW()-13)/2),0)),IF(ISBLANK(OFFSET('9. METAS'!$U$20,INT((ROW()-14)/2),0)),"",OFFSET('9. METAS'!$U$20,INT((ROW()-14)/2),0)))</f>
        <v/>
      </c>
      <c r="K324" s="245" t="str">
        <f ca="1">IF(MOD(ROW()-13,2)=0,IF(ISBLANK(OFFSET('12. SEGUIMIENTO 2027'!$O$14,INT((ROW()-13)/2),0)),"",OFFSET('12. SEGUIMIENTO 2027'!$O$14,INT((ROW()-13)/2),0)),IF(ISBLANK(OFFSET('9. METAS'!$V$20,INT((ROW()-14)/2),0)),"",OFFSET('9. METAS'!$V$20,INT((ROW()-14)/2),0)))</f>
        <v/>
      </c>
      <c r="L324" s="245" t="str">
        <f ca="1">IF(MOD(ROW()-13,2)=0,IF(ISBLANK(OFFSET('12. SEGUIMIENTO 2027'!$P$14,INT((ROW()-13)/2),0)),"",OFFSET('12. SEGUIMIENTO 2027'!$P$14,INT((ROW()-13)/2),0)),IF(ISBLANK(OFFSET('9. METAS'!$W$20,INT((ROW()-14)/2),0)),"",OFFSET('9. METAS'!$W$20,INT((ROW()-14)/2),0)))</f>
        <v/>
      </c>
      <c r="M324" s="246" t="str">
        <f ca="1">IF(MOD(ROW()-13,2)=0,IF(ISBLANK(OFFSET('12. SEGUIMIENTO 2027'!$Q$14,INT((ROW()-13)/2),0)),"",OFFSET('12. SEGUIMIENTO 2027'!$Q$14,INT((ROW()-13)/2),0)),IF(ISBLANK(OFFSET('9. METAS'!$X$20,INT((ROW()-14)/2),0)),"",OFFSET('9. METAS'!$X$20,INT((ROW()-14)/2),0)))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80" t="str">
        <f ca="1">IF(ISBLANK(OFFSET('9. METAS'!$L$20,INT((ROW()-13)/2),0)),"",OFFSET('9. METAS'!$L$20,INT((ROW()-13)/2),0))</f>
        <v/>
      </c>
      <c r="I325" s="1004"/>
      <c r="J325" s="244" t="str">
        <f ca="1">IF(MOD(ROW()-13,2)=0,IF(ISBLANK(OFFSET('12. SEGUIMIENTO 2027'!$N$14,INT((ROW()-13)/2),0)),"",OFFSET('12. SEGUIMIENTO 2027'!$N$14,INT((ROW()-13)/2),0)),IF(ISBLANK(OFFSET('9. METAS'!$U$20,INT((ROW()-14)/2),0)),"",OFFSET('9. METAS'!$U$20,INT((ROW()-14)/2),0)))</f>
        <v/>
      </c>
      <c r="K325" s="245" t="str">
        <f ca="1">IF(MOD(ROW()-13,2)=0,IF(ISBLANK(OFFSET('12. SEGUIMIENTO 2027'!$O$14,INT((ROW()-13)/2),0)),"",OFFSET('12. SEGUIMIENTO 2027'!$O$14,INT((ROW()-13)/2),0)),IF(ISBLANK(OFFSET('9. METAS'!$V$20,INT((ROW()-14)/2),0)),"",OFFSET('9. METAS'!$V$20,INT((ROW()-14)/2),0)))</f>
        <v/>
      </c>
      <c r="L325" s="245" t="str">
        <f ca="1">IF(MOD(ROW()-13,2)=0,IF(ISBLANK(OFFSET('12. SEGUIMIENTO 2027'!$P$14,INT((ROW()-13)/2),0)),"",OFFSET('12. SEGUIMIENTO 2027'!$P$14,INT((ROW()-13)/2),0)),IF(ISBLANK(OFFSET('9. METAS'!$W$20,INT((ROW()-14)/2),0)),"",OFFSET('9. METAS'!$W$20,INT((ROW()-14)/2),0)))</f>
        <v/>
      </c>
      <c r="M325" s="246" t="str">
        <f ca="1">IF(MOD(ROW()-13,2)=0,IF(ISBLANK(OFFSET('12. SEGUIMIENTO 2027'!$Q$14,INT((ROW()-13)/2),0)),"",OFFSET('12. SEGUIMIENTO 2027'!$Q$14,INT((ROW()-13)/2),0)),IF(ISBLANK(OFFSET('9. METAS'!$X$20,INT((ROW()-14)/2),0)),"",OFFSET('9. METAS'!$X$20,INT((ROW()-14)/2),0)))</f>
        <v/>
      </c>
      <c r="N325" s="1006" t="str">
        <f t="shared" ref="N325" ca="1" si="308">IFERROR(J325/J326,"ND")</f>
        <v>ND</v>
      </c>
      <c r="O325" s="1008" t="str">
        <f t="shared" ref="O325" ca="1" si="309">IFERROR(((J325+K325+L325+M325)/H325),"ND")</f>
        <v>ND</v>
      </c>
      <c r="P325" s="1010"/>
    </row>
    <row r="326" spans="3:16">
      <c r="C326" s="1025"/>
      <c r="D326" s="1018"/>
      <c r="E326" s="1018"/>
      <c r="F326" s="1021"/>
      <c r="G326" s="1023"/>
      <c r="H326" s="1080"/>
      <c r="I326" s="1012"/>
      <c r="J326" s="244" t="str">
        <f ca="1">IF(MOD(ROW()-13,2)=0,IF(ISBLANK(OFFSET('12. SEGUIMIENTO 2027'!$N$14,INT((ROW()-13)/2),0)),"",OFFSET('12. SEGUIMIENTO 2027'!$N$14,INT((ROW()-13)/2),0)),IF(ISBLANK(OFFSET('9. METAS'!$U$20,INT((ROW()-14)/2),0)),"",OFFSET('9. METAS'!$U$20,INT((ROW()-14)/2),0)))</f>
        <v/>
      </c>
      <c r="K326" s="245" t="str">
        <f ca="1">IF(MOD(ROW()-13,2)=0,IF(ISBLANK(OFFSET('12. SEGUIMIENTO 2027'!$O$14,INT((ROW()-13)/2),0)),"",OFFSET('12. SEGUIMIENTO 2027'!$O$14,INT((ROW()-13)/2),0)),IF(ISBLANK(OFFSET('9. METAS'!$V$20,INT((ROW()-14)/2),0)),"",OFFSET('9. METAS'!$V$20,INT((ROW()-14)/2),0)))</f>
        <v/>
      </c>
      <c r="L326" s="245" t="str">
        <f ca="1">IF(MOD(ROW()-13,2)=0,IF(ISBLANK(OFFSET('12. SEGUIMIENTO 2027'!$P$14,INT((ROW()-13)/2),0)),"",OFFSET('12. SEGUIMIENTO 2027'!$P$14,INT((ROW()-13)/2),0)),IF(ISBLANK(OFFSET('9. METAS'!$W$20,INT((ROW()-14)/2),0)),"",OFFSET('9. METAS'!$W$20,INT((ROW()-14)/2),0)))</f>
        <v/>
      </c>
      <c r="M326" s="246" t="str">
        <f ca="1">IF(MOD(ROW()-13,2)=0,IF(ISBLANK(OFFSET('12. SEGUIMIENTO 2027'!$Q$14,INT((ROW()-13)/2),0)),"",OFFSET('12. SEGUIMIENTO 2027'!$Q$14,INT((ROW()-13)/2),0)),IF(ISBLANK(OFFSET('9. METAS'!$X$20,INT((ROW()-14)/2),0)),"",OFFSET('9. METAS'!$X$20,INT((ROW()-14)/2),0)))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80" t="str">
        <f ca="1">IF(ISBLANK(OFFSET('9. METAS'!$L$20,INT((ROW()-13)/2),0)),"",OFFSET('9. METAS'!$L$20,INT((ROW()-13)/2),0))</f>
        <v/>
      </c>
      <c r="I327" s="1004"/>
      <c r="J327" s="244" t="str">
        <f ca="1">IF(MOD(ROW()-13,2)=0,IF(ISBLANK(OFFSET('12. SEGUIMIENTO 2027'!$N$14,INT((ROW()-13)/2),0)),"",OFFSET('12. SEGUIMIENTO 2027'!$N$14,INT((ROW()-13)/2),0)),IF(ISBLANK(OFFSET('9. METAS'!$U$20,INT((ROW()-14)/2),0)),"",OFFSET('9. METAS'!$U$20,INT((ROW()-14)/2),0)))</f>
        <v/>
      </c>
      <c r="K327" s="245" t="str">
        <f ca="1">IF(MOD(ROW()-13,2)=0,IF(ISBLANK(OFFSET('12. SEGUIMIENTO 2027'!$O$14,INT((ROW()-13)/2),0)),"",OFFSET('12. SEGUIMIENTO 2027'!$O$14,INT((ROW()-13)/2),0)),IF(ISBLANK(OFFSET('9. METAS'!$V$20,INT((ROW()-14)/2),0)),"",OFFSET('9. METAS'!$V$20,INT((ROW()-14)/2),0)))</f>
        <v/>
      </c>
      <c r="L327" s="245" t="str">
        <f ca="1">IF(MOD(ROW()-13,2)=0,IF(ISBLANK(OFFSET('12. SEGUIMIENTO 2027'!$P$14,INT((ROW()-13)/2),0)),"",OFFSET('12. SEGUIMIENTO 2027'!$P$14,INT((ROW()-13)/2),0)),IF(ISBLANK(OFFSET('9. METAS'!$W$20,INT((ROW()-14)/2),0)),"",OFFSET('9. METAS'!$W$20,INT((ROW()-14)/2),0)))</f>
        <v/>
      </c>
      <c r="M327" s="246" t="str">
        <f ca="1">IF(MOD(ROW()-13,2)=0,IF(ISBLANK(OFFSET('12. SEGUIMIENTO 2027'!$Q$14,INT((ROW()-13)/2),0)),"",OFFSET('12. SEGUIMIENTO 2027'!$Q$14,INT((ROW()-13)/2),0)),IF(ISBLANK(OFFSET('9. METAS'!$X$20,INT((ROW()-14)/2),0)),"",OFFSET('9. METAS'!$X$20,INT((ROW()-14)/2),0)))</f>
        <v/>
      </c>
      <c r="N327" s="1006" t="str">
        <f t="shared" ref="N327" ca="1" si="310">IFERROR(J327/J328,"ND")</f>
        <v>ND</v>
      </c>
      <c r="O327" s="1008" t="str">
        <f t="shared" ref="O327" ca="1" si="311">IFERROR(((J327+K327+L327+M327)/H327),"ND")</f>
        <v>ND</v>
      </c>
      <c r="P327" s="1010"/>
    </row>
    <row r="328" spans="3:16">
      <c r="C328" s="1025"/>
      <c r="D328" s="1018"/>
      <c r="E328" s="1018"/>
      <c r="F328" s="1021"/>
      <c r="G328" s="1023"/>
      <c r="H328" s="1080"/>
      <c r="I328" s="1012"/>
      <c r="J328" s="244" t="str">
        <f ca="1">IF(MOD(ROW()-13,2)=0,IF(ISBLANK(OFFSET('12. SEGUIMIENTO 2027'!$N$14,INT((ROW()-13)/2),0)),"",OFFSET('12. SEGUIMIENTO 2027'!$N$14,INT((ROW()-13)/2),0)),IF(ISBLANK(OFFSET('9. METAS'!$U$20,INT((ROW()-14)/2),0)),"",OFFSET('9. METAS'!$U$20,INT((ROW()-14)/2),0)))</f>
        <v/>
      </c>
      <c r="K328" s="245" t="str">
        <f ca="1">IF(MOD(ROW()-13,2)=0,IF(ISBLANK(OFFSET('12. SEGUIMIENTO 2027'!$O$14,INT((ROW()-13)/2),0)),"",OFFSET('12. SEGUIMIENTO 2027'!$O$14,INT((ROW()-13)/2),0)),IF(ISBLANK(OFFSET('9. METAS'!$V$20,INT((ROW()-14)/2),0)),"",OFFSET('9. METAS'!$V$20,INT((ROW()-14)/2),0)))</f>
        <v/>
      </c>
      <c r="L328" s="245" t="str">
        <f ca="1">IF(MOD(ROW()-13,2)=0,IF(ISBLANK(OFFSET('12. SEGUIMIENTO 2027'!$P$14,INT((ROW()-13)/2),0)),"",OFFSET('12. SEGUIMIENTO 2027'!$P$14,INT((ROW()-13)/2),0)),IF(ISBLANK(OFFSET('9. METAS'!$W$20,INT((ROW()-14)/2),0)),"",OFFSET('9. METAS'!$W$20,INT((ROW()-14)/2),0)))</f>
        <v/>
      </c>
      <c r="M328" s="246" t="str">
        <f ca="1">IF(MOD(ROW()-13,2)=0,IF(ISBLANK(OFFSET('12. SEGUIMIENTO 2027'!$Q$14,INT((ROW()-13)/2),0)),"",OFFSET('12. SEGUIMIENTO 2027'!$Q$14,INT((ROW()-13)/2),0)),IF(ISBLANK(OFFSET('9. METAS'!$X$20,INT((ROW()-14)/2),0)),"",OFFSET('9. METAS'!$X$20,INT((ROW()-14)/2),0)))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80">
        <f ca="1">IF(ISBLANK(OFFSET('9. METAS'!$L$20,INT((ROW()-13)/2),0)),"",OFFSET('9. METAS'!$L$20,INT((ROW()-13)/2),0))</f>
        <v>100</v>
      </c>
      <c r="I329" s="1004"/>
      <c r="J329" s="244" t="str">
        <f ca="1">IF(MOD(ROW()-13,2)=0,IF(ISBLANK(OFFSET('12. SEGUIMIENTO 2027'!$N$14,INT((ROW()-13)/2),0)),"",OFFSET('12. SEGUIMIENTO 2027'!$N$14,INT((ROW()-13)/2),0)),IF(ISBLANK(OFFSET('9. METAS'!$U$20,INT((ROW()-14)/2),0)),"",OFFSET('9. METAS'!$U$20,INT((ROW()-14)/2),0)))</f>
        <v/>
      </c>
      <c r="K329" s="245" t="str">
        <f ca="1">IF(MOD(ROW()-13,2)=0,IF(ISBLANK(OFFSET('12. SEGUIMIENTO 2027'!$O$14,INT((ROW()-13)/2),0)),"",OFFSET('12. SEGUIMIENTO 2027'!$O$14,INT((ROW()-13)/2),0)),IF(ISBLANK(OFFSET('9. METAS'!$V$20,INT((ROW()-14)/2),0)),"",OFFSET('9. METAS'!$V$20,INT((ROW()-14)/2),0)))</f>
        <v/>
      </c>
      <c r="L329" s="245" t="str">
        <f ca="1">IF(MOD(ROW()-13,2)=0,IF(ISBLANK(OFFSET('12. SEGUIMIENTO 2027'!$P$14,INT((ROW()-13)/2),0)),"",OFFSET('12. SEGUIMIENTO 2027'!$P$14,INT((ROW()-13)/2),0)),IF(ISBLANK(OFFSET('9. METAS'!$W$20,INT((ROW()-14)/2),0)),"",OFFSET('9. METAS'!$W$20,INT((ROW()-14)/2),0)))</f>
        <v/>
      </c>
      <c r="M329" s="246" t="str">
        <f ca="1">IF(MOD(ROW()-13,2)=0,IF(ISBLANK(OFFSET('12. SEGUIMIENTO 2027'!$Q$14,INT((ROW()-13)/2),0)),"",OFFSET('12. SEGUIMIENTO 2027'!$Q$14,INT((ROW()-13)/2),0)),IF(ISBLANK(OFFSET('9. METAS'!$X$20,INT((ROW()-14)/2),0)),"",OFFSET('9. METAS'!$X$20,INT((ROW()-14)/2),0)))</f>
        <v/>
      </c>
      <c r="N329" s="1006" t="str">
        <f t="shared" ref="N329" ca="1" si="312">IFERROR(J329/J330,"ND")</f>
        <v>ND</v>
      </c>
      <c r="O329" s="1008" t="str">
        <f t="shared" ref="O329" ca="1" si="313">IFERROR(((J329+K329+L329+M329)/H329),"ND")</f>
        <v>ND</v>
      </c>
      <c r="P329" s="1010"/>
    </row>
    <row r="330" spans="3:16">
      <c r="C330" s="1025"/>
      <c r="D330" s="1018"/>
      <c r="E330" s="1018"/>
      <c r="F330" s="1021"/>
      <c r="G330" s="1023"/>
      <c r="H330" s="1080"/>
      <c r="I330" s="1012"/>
      <c r="J330" s="244">
        <f ca="1">IF(MOD(ROW()-13,2)=0,IF(ISBLANK(OFFSET('12. SEGUIMIENTO 2027'!$N$14,INT((ROW()-13)/2),0)),"",OFFSET('12. SEGUIMIENTO 2027'!$N$14,INT((ROW()-13)/2),0)),IF(ISBLANK(OFFSET('9. METAS'!$U$20,INT((ROW()-14)/2),0)),"",OFFSET('9. METAS'!$U$20,INT((ROW()-14)/2),0)))</f>
        <v>25</v>
      </c>
      <c r="K330" s="245">
        <f ca="1">IF(MOD(ROW()-13,2)=0,IF(ISBLANK(OFFSET('12. SEGUIMIENTO 2027'!$O$14,INT((ROW()-13)/2),0)),"",OFFSET('12. SEGUIMIENTO 2027'!$O$14,INT((ROW()-13)/2),0)),IF(ISBLANK(OFFSET('9. METAS'!$V$20,INT((ROW()-14)/2),0)),"",OFFSET('9. METAS'!$V$20,INT((ROW()-14)/2),0)))</f>
        <v>25</v>
      </c>
      <c r="L330" s="245">
        <f ca="1">IF(MOD(ROW()-13,2)=0,IF(ISBLANK(OFFSET('12. SEGUIMIENTO 2027'!$P$14,INT((ROW()-13)/2),0)),"",OFFSET('12. SEGUIMIENTO 2027'!$P$14,INT((ROW()-13)/2),0)),IF(ISBLANK(OFFSET('9. METAS'!$W$20,INT((ROW()-14)/2),0)),"",OFFSET('9. METAS'!$W$20,INT((ROW()-14)/2),0)))</f>
        <v>25</v>
      </c>
      <c r="M330" s="246">
        <f ca="1">IF(MOD(ROW()-13,2)=0,IF(ISBLANK(OFFSET('12. SEGUIMIENTO 2027'!$Q$14,INT((ROW()-13)/2),0)),"",OFFSET('12. SEGUIMIENTO 2027'!$Q$14,INT((ROW()-13)/2),0)),IF(ISBLANK(OFFSET('9. METAS'!$X$20,INT((ROW()-14)/2),0)),"",OFFSET('9. METAS'!$X$20,INT((ROW()-14)/2),0)))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80">
        <f ca="1">IF(ISBLANK(OFFSET('9. METAS'!$L$20,INT((ROW()-13)/2),0)),"",OFFSET('9. METAS'!$L$20,INT((ROW()-13)/2),0))</f>
        <v>384</v>
      </c>
      <c r="I331" s="1004"/>
      <c r="J331" s="244" t="str">
        <f ca="1">IF(MOD(ROW()-13,2)=0,IF(ISBLANK(OFFSET('12. SEGUIMIENTO 2027'!$N$14,INT((ROW()-13)/2),0)),"",OFFSET('12. SEGUIMIENTO 2027'!$N$14,INT((ROW()-13)/2),0)),IF(ISBLANK(OFFSET('9. METAS'!$U$20,INT((ROW()-14)/2),0)),"",OFFSET('9. METAS'!$U$20,INT((ROW()-14)/2),0)))</f>
        <v/>
      </c>
      <c r="K331" s="245" t="str">
        <f ca="1">IF(MOD(ROW()-13,2)=0,IF(ISBLANK(OFFSET('12. SEGUIMIENTO 2027'!$O$14,INT((ROW()-13)/2),0)),"",OFFSET('12. SEGUIMIENTO 2027'!$O$14,INT((ROW()-13)/2),0)),IF(ISBLANK(OFFSET('9. METAS'!$V$20,INT((ROW()-14)/2),0)),"",OFFSET('9. METAS'!$V$20,INT((ROW()-14)/2),0)))</f>
        <v/>
      </c>
      <c r="L331" s="245" t="str">
        <f ca="1">IF(MOD(ROW()-13,2)=0,IF(ISBLANK(OFFSET('12. SEGUIMIENTO 2027'!$P$14,INT((ROW()-13)/2),0)),"",OFFSET('12. SEGUIMIENTO 2027'!$P$14,INT((ROW()-13)/2),0)),IF(ISBLANK(OFFSET('9. METAS'!$W$20,INT((ROW()-14)/2),0)),"",OFFSET('9. METAS'!$W$20,INT((ROW()-14)/2),0)))</f>
        <v/>
      </c>
      <c r="M331" s="246" t="str">
        <f ca="1">IF(MOD(ROW()-13,2)=0,IF(ISBLANK(OFFSET('12. SEGUIMIENTO 2027'!$Q$14,INT((ROW()-13)/2),0)),"",OFFSET('12. SEGUIMIENTO 2027'!$Q$14,INT((ROW()-13)/2),0)),IF(ISBLANK(OFFSET('9. METAS'!$X$20,INT((ROW()-14)/2),0)),"",OFFSET('9. METAS'!$X$20,INT((ROW()-14)/2),0)))</f>
        <v/>
      </c>
      <c r="N331" s="1006" t="str">
        <f t="shared" ref="N331" ca="1" si="314">IFERROR(J331/J332,"ND")</f>
        <v>ND</v>
      </c>
      <c r="O331" s="1008" t="str">
        <f t="shared" ref="O331" ca="1" si="315">IFERROR(((J331+K331+L331+M331)/H331),"ND")</f>
        <v>ND</v>
      </c>
      <c r="P331" s="1010"/>
    </row>
    <row r="332" spans="3:16">
      <c r="C332" s="1025"/>
      <c r="D332" s="1018"/>
      <c r="E332" s="1018"/>
      <c r="F332" s="1021"/>
      <c r="G332" s="1023"/>
      <c r="H332" s="1080"/>
      <c r="I332" s="1012"/>
      <c r="J332" s="244">
        <f ca="1">IF(MOD(ROW()-13,2)=0,IF(ISBLANK(OFFSET('12. SEGUIMIENTO 2027'!$N$14,INT((ROW()-13)/2),0)),"",OFFSET('12. SEGUIMIENTO 2027'!$N$14,INT((ROW()-13)/2),0)),IF(ISBLANK(OFFSET('9. METAS'!$U$20,INT((ROW()-14)/2),0)),"",OFFSET('9. METAS'!$U$20,INT((ROW()-14)/2),0)))</f>
        <v>86</v>
      </c>
      <c r="K332" s="245">
        <f ca="1">IF(MOD(ROW()-13,2)=0,IF(ISBLANK(OFFSET('12. SEGUIMIENTO 2027'!$O$14,INT((ROW()-13)/2),0)),"",OFFSET('12. SEGUIMIENTO 2027'!$O$14,INT((ROW()-13)/2),0)),IF(ISBLANK(OFFSET('9. METAS'!$V$20,INT((ROW()-14)/2),0)),"",OFFSET('9. METAS'!$V$20,INT((ROW()-14)/2),0)))</f>
        <v>101</v>
      </c>
      <c r="L332" s="245">
        <f ca="1">IF(MOD(ROW()-13,2)=0,IF(ISBLANK(OFFSET('12. SEGUIMIENTO 2027'!$P$14,INT((ROW()-13)/2),0)),"",OFFSET('12. SEGUIMIENTO 2027'!$P$14,INT((ROW()-13)/2),0)),IF(ISBLANK(OFFSET('9. METAS'!$W$20,INT((ROW()-14)/2),0)),"",OFFSET('9. METAS'!$W$20,INT((ROW()-14)/2),0)))</f>
        <v>111</v>
      </c>
      <c r="M332" s="246">
        <f ca="1">IF(MOD(ROW()-13,2)=0,IF(ISBLANK(OFFSET('12. SEGUIMIENTO 2027'!$Q$14,INT((ROW()-13)/2),0)),"",OFFSET('12. SEGUIMIENTO 2027'!$Q$14,INT((ROW()-13)/2),0)),IF(ISBLANK(OFFSET('9. METAS'!$X$20,INT((ROW()-14)/2),0)),"",OFFSET('9. METAS'!$X$20,INT((ROW()-14)/2),0)))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80" t="str">
        <f ca="1">IF(ISBLANK(OFFSET('9. METAS'!$L$20,INT((ROW()-13)/2),0)),"",OFFSET('9. METAS'!$L$20,INT((ROW()-13)/2),0))</f>
        <v/>
      </c>
      <c r="I333" s="1004"/>
      <c r="J333" s="244" t="str">
        <f ca="1">IF(MOD(ROW()-13,2)=0,IF(ISBLANK(OFFSET('12. SEGUIMIENTO 2027'!$N$14,INT((ROW()-13)/2),0)),"",OFFSET('12. SEGUIMIENTO 2027'!$N$14,INT((ROW()-13)/2),0)),IF(ISBLANK(OFFSET('9. METAS'!$U$20,INT((ROW()-14)/2),0)),"",OFFSET('9. METAS'!$U$20,INT((ROW()-14)/2),0)))</f>
        <v/>
      </c>
      <c r="K333" s="245" t="str">
        <f ca="1">IF(MOD(ROW()-13,2)=0,IF(ISBLANK(OFFSET('12. SEGUIMIENTO 2027'!$O$14,INT((ROW()-13)/2),0)),"",OFFSET('12. SEGUIMIENTO 2027'!$O$14,INT((ROW()-13)/2),0)),IF(ISBLANK(OFFSET('9. METAS'!$V$20,INT((ROW()-14)/2),0)),"",OFFSET('9. METAS'!$V$20,INT((ROW()-14)/2),0)))</f>
        <v/>
      </c>
      <c r="L333" s="245" t="str">
        <f ca="1">IF(MOD(ROW()-13,2)=0,IF(ISBLANK(OFFSET('12. SEGUIMIENTO 2027'!$P$14,INT((ROW()-13)/2),0)),"",OFFSET('12. SEGUIMIENTO 2027'!$P$14,INT((ROW()-13)/2),0)),IF(ISBLANK(OFFSET('9. METAS'!$W$20,INT((ROW()-14)/2),0)),"",OFFSET('9. METAS'!$W$20,INT((ROW()-14)/2),0)))</f>
        <v/>
      </c>
      <c r="M333" s="246" t="str">
        <f ca="1">IF(MOD(ROW()-13,2)=0,IF(ISBLANK(OFFSET('12. SEGUIMIENTO 2027'!$Q$14,INT((ROW()-13)/2),0)),"",OFFSET('12. SEGUIMIENTO 2027'!$Q$14,INT((ROW()-13)/2),0)),IF(ISBLANK(OFFSET('9. METAS'!$X$20,INT((ROW()-14)/2),0)),"",OFFSET('9. METAS'!$X$20,INT((ROW()-14)/2),0)))</f>
        <v/>
      </c>
      <c r="N333" s="1006" t="str">
        <f t="shared" ref="N333" ca="1" si="316">IFERROR(J333/J334,"ND")</f>
        <v>ND</v>
      </c>
      <c r="O333" s="1008" t="str">
        <f t="shared" ref="O333" ca="1" si="317">IFERROR(((J333+K333+L333+M333)/H333),"ND")</f>
        <v>ND</v>
      </c>
      <c r="P333" s="1010"/>
    </row>
    <row r="334" spans="3:16">
      <c r="C334" s="1025"/>
      <c r="D334" s="1018"/>
      <c r="E334" s="1018"/>
      <c r="F334" s="1021"/>
      <c r="G334" s="1023"/>
      <c r="H334" s="1080"/>
      <c r="I334" s="1012"/>
      <c r="J334" s="244" t="str">
        <f ca="1">IF(MOD(ROW()-13,2)=0,IF(ISBLANK(OFFSET('12. SEGUIMIENTO 2027'!$N$14,INT((ROW()-13)/2),0)),"",OFFSET('12. SEGUIMIENTO 2027'!$N$14,INT((ROW()-13)/2),0)),IF(ISBLANK(OFFSET('9. METAS'!$U$20,INT((ROW()-14)/2),0)),"",OFFSET('9. METAS'!$U$20,INT((ROW()-14)/2),0)))</f>
        <v/>
      </c>
      <c r="K334" s="245" t="str">
        <f ca="1">IF(MOD(ROW()-13,2)=0,IF(ISBLANK(OFFSET('12. SEGUIMIENTO 2027'!$O$14,INT((ROW()-13)/2),0)),"",OFFSET('12. SEGUIMIENTO 2027'!$O$14,INT((ROW()-13)/2),0)),IF(ISBLANK(OFFSET('9. METAS'!$V$20,INT((ROW()-14)/2),0)),"",OFFSET('9. METAS'!$V$20,INT((ROW()-14)/2),0)))</f>
        <v/>
      </c>
      <c r="L334" s="245" t="str">
        <f ca="1">IF(MOD(ROW()-13,2)=0,IF(ISBLANK(OFFSET('12. SEGUIMIENTO 2027'!$P$14,INT((ROW()-13)/2),0)),"",OFFSET('12. SEGUIMIENTO 2027'!$P$14,INT((ROW()-13)/2),0)),IF(ISBLANK(OFFSET('9. METAS'!$W$20,INT((ROW()-14)/2),0)),"",OFFSET('9. METAS'!$W$20,INT((ROW()-14)/2),0)))</f>
        <v/>
      </c>
      <c r="M334" s="246" t="str">
        <f ca="1">IF(MOD(ROW()-13,2)=0,IF(ISBLANK(OFFSET('12. SEGUIMIENTO 2027'!$Q$14,INT((ROW()-13)/2),0)),"",OFFSET('12. SEGUIMIENTO 2027'!$Q$14,INT((ROW()-13)/2),0)),IF(ISBLANK(OFFSET('9. METAS'!$X$20,INT((ROW()-14)/2),0)),"",OFFSET('9. METAS'!$X$20,INT((ROW()-14)/2),0)))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80" t="str">
        <f ca="1">IF(ISBLANK(OFFSET('9. METAS'!$L$20,INT((ROW()-13)/2),0)),"",OFFSET('9. METAS'!$L$20,INT((ROW()-13)/2),0))</f>
        <v/>
      </c>
      <c r="I335" s="1004"/>
      <c r="J335" s="244" t="str">
        <f ca="1">IF(MOD(ROW()-13,2)=0,IF(ISBLANK(OFFSET('12. SEGUIMIENTO 2027'!$N$14,INT((ROW()-13)/2),0)),"",OFFSET('12. SEGUIMIENTO 2027'!$N$14,INT((ROW()-13)/2),0)),IF(ISBLANK(OFFSET('9. METAS'!$U$20,INT((ROW()-14)/2),0)),"",OFFSET('9. METAS'!$U$20,INT((ROW()-14)/2),0)))</f>
        <v/>
      </c>
      <c r="K335" s="245" t="str">
        <f ca="1">IF(MOD(ROW()-13,2)=0,IF(ISBLANK(OFFSET('12. SEGUIMIENTO 2027'!$O$14,INT((ROW()-13)/2),0)),"",OFFSET('12. SEGUIMIENTO 2027'!$O$14,INT((ROW()-13)/2),0)),IF(ISBLANK(OFFSET('9. METAS'!$V$20,INT((ROW()-14)/2),0)),"",OFFSET('9. METAS'!$V$20,INT((ROW()-14)/2),0)))</f>
        <v/>
      </c>
      <c r="L335" s="245" t="str">
        <f ca="1">IF(MOD(ROW()-13,2)=0,IF(ISBLANK(OFFSET('12. SEGUIMIENTO 2027'!$P$14,INT((ROW()-13)/2),0)),"",OFFSET('12. SEGUIMIENTO 2027'!$P$14,INT((ROW()-13)/2),0)),IF(ISBLANK(OFFSET('9. METAS'!$W$20,INT((ROW()-14)/2),0)),"",OFFSET('9. METAS'!$W$20,INT((ROW()-14)/2),0)))</f>
        <v/>
      </c>
      <c r="M335" s="246" t="str">
        <f ca="1">IF(MOD(ROW()-13,2)=0,IF(ISBLANK(OFFSET('12. SEGUIMIENTO 2027'!$Q$14,INT((ROW()-13)/2),0)),"",OFFSET('12. SEGUIMIENTO 2027'!$Q$14,INT((ROW()-13)/2),0)),IF(ISBLANK(OFFSET('9. METAS'!$X$20,INT((ROW()-14)/2),0)),"",OFFSET('9. METAS'!$X$20,INT((ROW()-14)/2),0)))</f>
        <v/>
      </c>
      <c r="N335" s="1006" t="str">
        <f t="shared" ref="N335" ca="1" si="318">IFERROR(J335/J336,"ND")</f>
        <v>ND</v>
      </c>
      <c r="O335" s="1008" t="str">
        <f t="shared" ref="O335" ca="1" si="319">IFERROR(((J335+K335+L335+M335)/H335),"ND")</f>
        <v>ND</v>
      </c>
      <c r="P335" s="1010"/>
    </row>
    <row r="336" spans="3:16">
      <c r="C336" s="1025"/>
      <c r="D336" s="1018"/>
      <c r="E336" s="1018"/>
      <c r="F336" s="1021"/>
      <c r="G336" s="1023"/>
      <c r="H336" s="1080"/>
      <c r="I336" s="1012"/>
      <c r="J336" s="244" t="str">
        <f ca="1">IF(MOD(ROW()-13,2)=0,IF(ISBLANK(OFFSET('12. SEGUIMIENTO 2027'!$N$14,INT((ROW()-13)/2),0)),"",OFFSET('12. SEGUIMIENTO 2027'!$N$14,INT((ROW()-13)/2),0)),IF(ISBLANK(OFFSET('9. METAS'!$U$20,INT((ROW()-14)/2),0)),"",OFFSET('9. METAS'!$U$20,INT((ROW()-14)/2),0)))</f>
        <v/>
      </c>
      <c r="K336" s="245" t="str">
        <f ca="1">IF(MOD(ROW()-13,2)=0,IF(ISBLANK(OFFSET('12. SEGUIMIENTO 2027'!$O$14,INT((ROW()-13)/2),0)),"",OFFSET('12. SEGUIMIENTO 2027'!$O$14,INT((ROW()-13)/2),0)),IF(ISBLANK(OFFSET('9. METAS'!$V$20,INT((ROW()-14)/2),0)),"",OFFSET('9. METAS'!$V$20,INT((ROW()-14)/2),0)))</f>
        <v/>
      </c>
      <c r="L336" s="245" t="str">
        <f ca="1">IF(MOD(ROW()-13,2)=0,IF(ISBLANK(OFFSET('12. SEGUIMIENTO 2027'!$P$14,INT((ROW()-13)/2),0)),"",OFFSET('12. SEGUIMIENTO 2027'!$P$14,INT((ROW()-13)/2),0)),IF(ISBLANK(OFFSET('9. METAS'!$W$20,INT((ROW()-14)/2),0)),"",OFFSET('9. METAS'!$W$20,INT((ROW()-14)/2),0)))</f>
        <v/>
      </c>
      <c r="M336" s="246" t="str">
        <f ca="1">IF(MOD(ROW()-13,2)=0,IF(ISBLANK(OFFSET('12. SEGUIMIENTO 2027'!$Q$14,INT((ROW()-13)/2),0)),"",OFFSET('12. SEGUIMIENTO 2027'!$Q$14,INT((ROW()-13)/2),0)),IF(ISBLANK(OFFSET('9. METAS'!$X$20,INT((ROW()-14)/2),0)),"",OFFSET('9. METAS'!$X$20,INT((ROW()-14)/2),0)))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80" t="str">
        <f ca="1">IF(ISBLANK(OFFSET('9. METAS'!$L$20,INT((ROW()-13)/2),0)),"",OFFSET('9. METAS'!$L$20,INT((ROW()-13)/2),0))</f>
        <v/>
      </c>
      <c r="I337" s="1004"/>
      <c r="J337" s="244" t="str">
        <f ca="1">IF(MOD(ROW()-13,2)=0,IF(ISBLANK(OFFSET('12. SEGUIMIENTO 2027'!$N$14,INT((ROW()-13)/2),0)),"",OFFSET('12. SEGUIMIENTO 2027'!$N$14,INT((ROW()-13)/2),0)),IF(ISBLANK(OFFSET('9. METAS'!$U$20,INT((ROW()-14)/2),0)),"",OFFSET('9. METAS'!$U$20,INT((ROW()-14)/2),0)))</f>
        <v/>
      </c>
      <c r="K337" s="245" t="str">
        <f ca="1">IF(MOD(ROW()-13,2)=0,IF(ISBLANK(OFFSET('12. SEGUIMIENTO 2027'!$O$14,INT((ROW()-13)/2),0)),"",OFFSET('12. SEGUIMIENTO 2027'!$O$14,INT((ROW()-13)/2),0)),IF(ISBLANK(OFFSET('9. METAS'!$V$20,INT((ROW()-14)/2),0)),"",OFFSET('9. METAS'!$V$20,INT((ROW()-14)/2),0)))</f>
        <v/>
      </c>
      <c r="L337" s="245" t="str">
        <f ca="1">IF(MOD(ROW()-13,2)=0,IF(ISBLANK(OFFSET('12. SEGUIMIENTO 2027'!$P$14,INT((ROW()-13)/2),0)),"",OFFSET('12. SEGUIMIENTO 2027'!$P$14,INT((ROW()-13)/2),0)),IF(ISBLANK(OFFSET('9. METAS'!$W$20,INT((ROW()-14)/2),0)),"",OFFSET('9. METAS'!$W$20,INT((ROW()-14)/2),0)))</f>
        <v/>
      </c>
      <c r="M337" s="246" t="str">
        <f ca="1">IF(MOD(ROW()-13,2)=0,IF(ISBLANK(OFFSET('12. SEGUIMIENTO 2027'!$Q$14,INT((ROW()-13)/2),0)),"",OFFSET('12. SEGUIMIENTO 2027'!$Q$14,INT((ROW()-13)/2),0)),IF(ISBLANK(OFFSET('9. METAS'!$X$20,INT((ROW()-14)/2),0)),"",OFFSET('9. METAS'!$X$20,INT((ROW()-14)/2),0)))</f>
        <v/>
      </c>
      <c r="N337" s="1006" t="str">
        <f t="shared" ref="N337" ca="1" si="320">IFERROR(J337/J338,"ND")</f>
        <v>ND</v>
      </c>
      <c r="O337" s="1008" t="str">
        <f t="shared" ref="O337" ca="1" si="321">IFERROR(((J337+K337+L337+M337)/H337),"ND")</f>
        <v>ND</v>
      </c>
      <c r="P337" s="1010"/>
    </row>
    <row r="338" spans="3:16">
      <c r="C338" s="1025"/>
      <c r="D338" s="1018"/>
      <c r="E338" s="1018"/>
      <c r="F338" s="1021"/>
      <c r="G338" s="1023"/>
      <c r="H338" s="1080"/>
      <c r="I338" s="1012"/>
      <c r="J338" s="244" t="str">
        <f ca="1">IF(MOD(ROW()-13,2)=0,IF(ISBLANK(OFFSET('12. SEGUIMIENTO 2027'!$N$14,INT((ROW()-13)/2),0)),"",OFFSET('12. SEGUIMIENTO 2027'!$N$14,INT((ROW()-13)/2),0)),IF(ISBLANK(OFFSET('9. METAS'!$U$20,INT((ROW()-14)/2),0)),"",OFFSET('9. METAS'!$U$20,INT((ROW()-14)/2),0)))</f>
        <v/>
      </c>
      <c r="K338" s="245" t="str">
        <f ca="1">IF(MOD(ROW()-13,2)=0,IF(ISBLANK(OFFSET('12. SEGUIMIENTO 2027'!$O$14,INT((ROW()-13)/2),0)),"",OFFSET('12. SEGUIMIENTO 2027'!$O$14,INT((ROW()-13)/2),0)),IF(ISBLANK(OFFSET('9. METAS'!$V$20,INT((ROW()-14)/2),0)),"",OFFSET('9. METAS'!$V$20,INT((ROW()-14)/2),0)))</f>
        <v/>
      </c>
      <c r="L338" s="245" t="str">
        <f ca="1">IF(MOD(ROW()-13,2)=0,IF(ISBLANK(OFFSET('12. SEGUIMIENTO 2027'!$P$14,INT((ROW()-13)/2),0)),"",OFFSET('12. SEGUIMIENTO 2027'!$P$14,INT((ROW()-13)/2),0)),IF(ISBLANK(OFFSET('9. METAS'!$W$20,INT((ROW()-14)/2),0)),"",OFFSET('9. METAS'!$W$20,INT((ROW()-14)/2),0)))</f>
        <v/>
      </c>
      <c r="M338" s="246" t="str">
        <f ca="1">IF(MOD(ROW()-13,2)=0,IF(ISBLANK(OFFSET('12. SEGUIMIENTO 2027'!$Q$14,INT((ROW()-13)/2),0)),"",OFFSET('12. SEGUIMIENTO 2027'!$Q$14,INT((ROW()-13)/2),0)),IF(ISBLANK(OFFSET('9. METAS'!$X$20,INT((ROW()-14)/2),0)),"",OFFSET('9. METAS'!$X$20,INT((ROW()-14)/2),0)))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80" t="str">
        <f ca="1">IF(ISBLANK(OFFSET('9. METAS'!$L$20,INT((ROW()-13)/2),0)),"",OFFSET('9. METAS'!$L$20,INT((ROW()-13)/2),0))</f>
        <v/>
      </c>
      <c r="I339" s="1004"/>
      <c r="J339" s="244" t="str">
        <f ca="1">IF(MOD(ROW()-13,2)=0,IF(ISBLANK(OFFSET('12. SEGUIMIENTO 2027'!$N$14,INT((ROW()-13)/2),0)),"",OFFSET('12. SEGUIMIENTO 2027'!$N$14,INT((ROW()-13)/2),0)),IF(ISBLANK(OFFSET('9. METAS'!$U$20,INT((ROW()-14)/2),0)),"",OFFSET('9. METAS'!$U$20,INT((ROW()-14)/2),0)))</f>
        <v/>
      </c>
      <c r="K339" s="245" t="str">
        <f ca="1">IF(MOD(ROW()-13,2)=0,IF(ISBLANK(OFFSET('12. SEGUIMIENTO 2027'!$O$14,INT((ROW()-13)/2),0)),"",OFFSET('12. SEGUIMIENTO 2027'!$O$14,INT((ROW()-13)/2),0)),IF(ISBLANK(OFFSET('9. METAS'!$V$20,INT((ROW()-14)/2),0)),"",OFFSET('9. METAS'!$V$20,INT((ROW()-14)/2),0)))</f>
        <v/>
      </c>
      <c r="L339" s="245" t="str">
        <f ca="1">IF(MOD(ROW()-13,2)=0,IF(ISBLANK(OFFSET('12. SEGUIMIENTO 2027'!$P$14,INT((ROW()-13)/2),0)),"",OFFSET('12. SEGUIMIENTO 2027'!$P$14,INT((ROW()-13)/2),0)),IF(ISBLANK(OFFSET('9. METAS'!$W$20,INT((ROW()-14)/2),0)),"",OFFSET('9. METAS'!$W$20,INT((ROW()-14)/2),0)))</f>
        <v/>
      </c>
      <c r="M339" s="246" t="str">
        <f ca="1">IF(MOD(ROW()-13,2)=0,IF(ISBLANK(OFFSET('12. SEGUIMIENTO 2027'!$Q$14,INT((ROW()-13)/2),0)),"",OFFSET('12. SEGUIMIENTO 2027'!$Q$14,INT((ROW()-13)/2),0)),IF(ISBLANK(OFFSET('9. METAS'!$X$20,INT((ROW()-14)/2),0)),"",OFFSET('9. METAS'!$X$20,INT((ROW()-14)/2),0)))</f>
        <v/>
      </c>
      <c r="N339" s="1006" t="str">
        <f t="shared" ref="N339" ca="1" si="322">IFERROR(J339/J340,"ND")</f>
        <v>ND</v>
      </c>
      <c r="O339" s="1008" t="str">
        <f t="shared" ref="O339" ca="1" si="323">IFERROR(((J339+K339+L339+M339)/H339),"ND")</f>
        <v>ND</v>
      </c>
      <c r="P339" s="1010"/>
    </row>
    <row r="340" spans="3:16">
      <c r="C340" s="1025"/>
      <c r="D340" s="1018"/>
      <c r="E340" s="1018"/>
      <c r="F340" s="1021"/>
      <c r="G340" s="1023"/>
      <c r="H340" s="1080"/>
      <c r="I340" s="1012"/>
      <c r="J340" s="244" t="str">
        <f ca="1">IF(MOD(ROW()-13,2)=0,IF(ISBLANK(OFFSET('12. SEGUIMIENTO 2027'!$N$14,INT((ROW()-13)/2),0)),"",OFFSET('12. SEGUIMIENTO 2027'!$N$14,INT((ROW()-13)/2),0)),IF(ISBLANK(OFFSET('9. METAS'!$U$20,INT((ROW()-14)/2),0)),"",OFFSET('9. METAS'!$U$20,INT((ROW()-14)/2),0)))</f>
        <v/>
      </c>
      <c r="K340" s="245" t="str">
        <f ca="1">IF(MOD(ROW()-13,2)=0,IF(ISBLANK(OFFSET('12. SEGUIMIENTO 2027'!$O$14,INT((ROW()-13)/2),0)),"",OFFSET('12. SEGUIMIENTO 2027'!$O$14,INT((ROW()-13)/2),0)),IF(ISBLANK(OFFSET('9. METAS'!$V$20,INT((ROW()-14)/2),0)),"",OFFSET('9. METAS'!$V$20,INT((ROW()-14)/2),0)))</f>
        <v/>
      </c>
      <c r="L340" s="245" t="str">
        <f ca="1">IF(MOD(ROW()-13,2)=0,IF(ISBLANK(OFFSET('12. SEGUIMIENTO 2027'!$P$14,INT((ROW()-13)/2),0)),"",OFFSET('12. SEGUIMIENTO 2027'!$P$14,INT((ROW()-13)/2),0)),IF(ISBLANK(OFFSET('9. METAS'!$W$20,INT((ROW()-14)/2),0)),"",OFFSET('9. METAS'!$W$20,INT((ROW()-14)/2),0)))</f>
        <v/>
      </c>
      <c r="M340" s="246" t="str">
        <f ca="1">IF(MOD(ROW()-13,2)=0,IF(ISBLANK(OFFSET('12. SEGUIMIENTO 2027'!$Q$14,INT((ROW()-13)/2),0)),"",OFFSET('12. SEGUIMIENTO 2027'!$Q$14,INT((ROW()-13)/2),0)),IF(ISBLANK(OFFSET('9. METAS'!$X$20,INT((ROW()-14)/2),0)),"",OFFSET('9. METAS'!$X$20,INT((ROW()-14)/2),0)))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80">
        <f ca="1">IF(ISBLANK(OFFSET('9. METAS'!$L$20,INT((ROW()-13)/2),0)),"",OFFSET('9. METAS'!$L$20,INT((ROW()-13)/2),0))</f>
        <v>100</v>
      </c>
      <c r="I341" s="1004"/>
      <c r="J341" s="244" t="str">
        <f ca="1">IF(MOD(ROW()-13,2)=0,IF(ISBLANK(OFFSET('12. SEGUIMIENTO 2027'!$N$14,INT((ROW()-13)/2),0)),"",OFFSET('12. SEGUIMIENTO 2027'!$N$14,INT((ROW()-13)/2),0)),IF(ISBLANK(OFFSET('9. METAS'!$U$20,INT((ROW()-14)/2),0)),"",OFFSET('9. METAS'!$U$20,INT((ROW()-14)/2),0)))</f>
        <v/>
      </c>
      <c r="K341" s="245" t="str">
        <f ca="1">IF(MOD(ROW()-13,2)=0,IF(ISBLANK(OFFSET('12. SEGUIMIENTO 2027'!$O$14,INT((ROW()-13)/2),0)),"",OFFSET('12. SEGUIMIENTO 2027'!$O$14,INT((ROW()-13)/2),0)),IF(ISBLANK(OFFSET('9. METAS'!$V$20,INT((ROW()-14)/2),0)),"",OFFSET('9. METAS'!$V$20,INT((ROW()-14)/2),0)))</f>
        <v/>
      </c>
      <c r="L341" s="245" t="str">
        <f ca="1">IF(MOD(ROW()-13,2)=0,IF(ISBLANK(OFFSET('12. SEGUIMIENTO 2027'!$P$14,INT((ROW()-13)/2),0)),"",OFFSET('12. SEGUIMIENTO 2027'!$P$14,INT((ROW()-13)/2),0)),IF(ISBLANK(OFFSET('9. METAS'!$W$20,INT((ROW()-14)/2),0)),"",OFFSET('9. METAS'!$W$20,INT((ROW()-14)/2),0)))</f>
        <v/>
      </c>
      <c r="M341" s="246" t="str">
        <f ca="1">IF(MOD(ROW()-13,2)=0,IF(ISBLANK(OFFSET('12. SEGUIMIENTO 2027'!$Q$14,INT((ROW()-13)/2),0)),"",OFFSET('12. SEGUIMIENTO 2027'!$Q$14,INT((ROW()-13)/2),0)),IF(ISBLANK(OFFSET('9. METAS'!$X$20,INT((ROW()-14)/2),0)),"",OFFSET('9. METAS'!$X$20,INT((ROW()-14)/2),0)))</f>
        <v/>
      </c>
      <c r="N341" s="1006" t="str">
        <f t="shared" ref="N341" ca="1" si="324">IFERROR(J341/J342,"ND")</f>
        <v>ND</v>
      </c>
      <c r="O341" s="1008" t="str">
        <f t="shared" ref="O341" ca="1" si="325">IFERROR(((J341+K341+L341+M341)/H341),"ND")</f>
        <v>ND</v>
      </c>
      <c r="P341" s="1010"/>
    </row>
    <row r="342" spans="3:16">
      <c r="C342" s="1025"/>
      <c r="D342" s="1018"/>
      <c r="E342" s="1018"/>
      <c r="F342" s="1021"/>
      <c r="G342" s="1023"/>
      <c r="H342" s="1080"/>
      <c r="I342" s="1012"/>
      <c r="J342" s="244">
        <f ca="1">IF(MOD(ROW()-13,2)=0,IF(ISBLANK(OFFSET('12. SEGUIMIENTO 2027'!$N$14,INT((ROW()-13)/2),0)),"",OFFSET('12. SEGUIMIENTO 2027'!$N$14,INT((ROW()-13)/2),0)),IF(ISBLANK(OFFSET('9. METAS'!$U$20,INT((ROW()-14)/2),0)),"",OFFSET('9. METAS'!$U$20,INT((ROW()-14)/2),0)))</f>
        <v>25</v>
      </c>
      <c r="K342" s="245">
        <f ca="1">IF(MOD(ROW()-13,2)=0,IF(ISBLANK(OFFSET('12. SEGUIMIENTO 2027'!$O$14,INT((ROW()-13)/2),0)),"",OFFSET('12. SEGUIMIENTO 2027'!$O$14,INT((ROW()-13)/2),0)),IF(ISBLANK(OFFSET('9. METAS'!$V$20,INT((ROW()-14)/2),0)),"",OFFSET('9. METAS'!$V$20,INT((ROW()-14)/2),0)))</f>
        <v>25</v>
      </c>
      <c r="L342" s="245">
        <f ca="1">IF(MOD(ROW()-13,2)=0,IF(ISBLANK(OFFSET('12. SEGUIMIENTO 2027'!$P$14,INT((ROW()-13)/2),0)),"",OFFSET('12. SEGUIMIENTO 2027'!$P$14,INT((ROW()-13)/2),0)),IF(ISBLANK(OFFSET('9. METAS'!$W$20,INT((ROW()-14)/2),0)),"",OFFSET('9. METAS'!$W$20,INT((ROW()-14)/2),0)))</f>
        <v>25</v>
      </c>
      <c r="M342" s="246">
        <f ca="1">IF(MOD(ROW()-13,2)=0,IF(ISBLANK(OFFSET('12. SEGUIMIENTO 2027'!$Q$14,INT((ROW()-13)/2),0)),"",OFFSET('12. SEGUIMIENTO 2027'!$Q$14,INT((ROW()-13)/2),0)),IF(ISBLANK(OFFSET('9. METAS'!$X$20,INT((ROW()-14)/2),0)),"",OFFSET('9. METAS'!$X$20,INT((ROW()-14)/2),0)))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80">
        <f ca="1">IF(ISBLANK(OFFSET('9. METAS'!$L$20,INT((ROW()-13)/2),0)),"",OFFSET('9. METAS'!$L$20,INT((ROW()-13)/2),0))</f>
        <v>45</v>
      </c>
      <c r="I343" s="1004"/>
      <c r="J343" s="244" t="str">
        <f ca="1">IF(MOD(ROW()-13,2)=0,IF(ISBLANK(OFFSET('12. SEGUIMIENTO 2027'!$N$14,INT((ROW()-13)/2),0)),"",OFFSET('12. SEGUIMIENTO 2027'!$N$14,INT((ROW()-13)/2),0)),IF(ISBLANK(OFFSET('9. METAS'!$U$20,INT((ROW()-14)/2),0)),"",OFFSET('9. METAS'!$U$20,INT((ROW()-14)/2),0)))</f>
        <v/>
      </c>
      <c r="K343" s="245" t="str">
        <f ca="1">IF(MOD(ROW()-13,2)=0,IF(ISBLANK(OFFSET('12. SEGUIMIENTO 2027'!$O$14,INT((ROW()-13)/2),0)),"",OFFSET('12. SEGUIMIENTO 2027'!$O$14,INT((ROW()-13)/2),0)),IF(ISBLANK(OFFSET('9. METAS'!$V$20,INT((ROW()-14)/2),0)),"",OFFSET('9. METAS'!$V$20,INT((ROW()-14)/2),0)))</f>
        <v/>
      </c>
      <c r="L343" s="245" t="str">
        <f ca="1">IF(MOD(ROW()-13,2)=0,IF(ISBLANK(OFFSET('12. SEGUIMIENTO 2027'!$P$14,INT((ROW()-13)/2),0)),"",OFFSET('12. SEGUIMIENTO 2027'!$P$14,INT((ROW()-13)/2),0)),IF(ISBLANK(OFFSET('9. METAS'!$W$20,INT((ROW()-14)/2),0)),"",OFFSET('9. METAS'!$W$20,INT((ROW()-14)/2),0)))</f>
        <v/>
      </c>
      <c r="M343" s="246" t="str">
        <f ca="1">IF(MOD(ROW()-13,2)=0,IF(ISBLANK(OFFSET('12. SEGUIMIENTO 2027'!$Q$14,INT((ROW()-13)/2),0)),"",OFFSET('12. SEGUIMIENTO 2027'!$Q$14,INT((ROW()-13)/2),0)),IF(ISBLANK(OFFSET('9. METAS'!$X$20,INT((ROW()-14)/2),0)),"",OFFSET('9. METAS'!$X$20,INT((ROW()-14)/2),0)))</f>
        <v/>
      </c>
      <c r="N343" s="1006" t="str">
        <f t="shared" ref="N343" ca="1" si="326">IFERROR(J343/J344,"ND")</f>
        <v>ND</v>
      </c>
      <c r="O343" s="1008" t="str">
        <f t="shared" ref="O343" ca="1" si="327">IFERROR(((J343+K343+L343+M343)/H343),"ND")</f>
        <v>ND</v>
      </c>
      <c r="P343" s="1010"/>
    </row>
    <row r="344" spans="3:16">
      <c r="C344" s="1025"/>
      <c r="D344" s="1018"/>
      <c r="E344" s="1018"/>
      <c r="F344" s="1021"/>
      <c r="G344" s="1023"/>
      <c r="H344" s="1080"/>
      <c r="I344" s="1012"/>
      <c r="J344" s="244">
        <f ca="1">IF(MOD(ROW()-13,2)=0,IF(ISBLANK(OFFSET('12. SEGUIMIENTO 2027'!$N$14,INT((ROW()-13)/2),0)),"",OFFSET('12. SEGUIMIENTO 2027'!$N$14,INT((ROW()-13)/2),0)),IF(ISBLANK(OFFSET('9. METAS'!$U$20,INT((ROW()-14)/2),0)),"",OFFSET('9. METAS'!$U$20,INT((ROW()-14)/2),0)))</f>
        <v>14</v>
      </c>
      <c r="K344" s="245">
        <f ca="1">IF(MOD(ROW()-13,2)=0,IF(ISBLANK(OFFSET('12. SEGUIMIENTO 2027'!$O$14,INT((ROW()-13)/2),0)),"",OFFSET('12. SEGUIMIENTO 2027'!$O$14,INT((ROW()-13)/2),0)),IF(ISBLANK(OFFSET('9. METAS'!$V$20,INT((ROW()-14)/2),0)),"",OFFSET('9. METAS'!$V$20,INT((ROW()-14)/2),0)))</f>
        <v>11</v>
      </c>
      <c r="L344" s="245">
        <f ca="1">IF(MOD(ROW()-13,2)=0,IF(ISBLANK(OFFSET('12. SEGUIMIENTO 2027'!$P$14,INT((ROW()-13)/2),0)),"",OFFSET('12. SEGUIMIENTO 2027'!$P$14,INT((ROW()-13)/2),0)),IF(ISBLANK(OFFSET('9. METAS'!$W$20,INT((ROW()-14)/2),0)),"",OFFSET('9. METAS'!$W$20,INT((ROW()-14)/2),0)))</f>
        <v>10</v>
      </c>
      <c r="M344" s="246">
        <f ca="1">IF(MOD(ROW()-13,2)=0,IF(ISBLANK(OFFSET('12. SEGUIMIENTO 2027'!$Q$14,INT((ROW()-13)/2),0)),"",OFFSET('12. SEGUIMIENTO 2027'!$Q$14,INT((ROW()-13)/2),0)),IF(ISBLANK(OFFSET('9. METAS'!$X$20,INT((ROW()-14)/2),0)),"",OFFSET('9. METAS'!$X$20,INT((ROW()-14)/2),0)))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80" t="str">
        <f ca="1">IF(ISBLANK(OFFSET('9. METAS'!$L$20,INT((ROW()-13)/2),0)),"",OFFSET('9. METAS'!$L$20,INT((ROW()-13)/2),0))</f>
        <v/>
      </c>
      <c r="I345" s="1004"/>
      <c r="J345" s="244" t="str">
        <f ca="1">IF(MOD(ROW()-13,2)=0,IF(ISBLANK(OFFSET('12. SEGUIMIENTO 2027'!$N$14,INT((ROW()-13)/2),0)),"",OFFSET('12. SEGUIMIENTO 2027'!$N$14,INT((ROW()-13)/2),0)),IF(ISBLANK(OFFSET('9. METAS'!$U$20,INT((ROW()-14)/2),0)),"",OFFSET('9. METAS'!$U$20,INT((ROW()-14)/2),0)))</f>
        <v/>
      </c>
      <c r="K345" s="245" t="str">
        <f ca="1">IF(MOD(ROW()-13,2)=0,IF(ISBLANK(OFFSET('12. SEGUIMIENTO 2027'!$O$14,INT((ROW()-13)/2),0)),"",OFFSET('12. SEGUIMIENTO 2027'!$O$14,INT((ROW()-13)/2),0)),IF(ISBLANK(OFFSET('9. METAS'!$V$20,INT((ROW()-14)/2),0)),"",OFFSET('9. METAS'!$V$20,INT((ROW()-14)/2),0)))</f>
        <v/>
      </c>
      <c r="L345" s="245" t="str">
        <f ca="1">IF(MOD(ROW()-13,2)=0,IF(ISBLANK(OFFSET('12. SEGUIMIENTO 2027'!$P$14,INT((ROW()-13)/2),0)),"",OFFSET('12. SEGUIMIENTO 2027'!$P$14,INT((ROW()-13)/2),0)),IF(ISBLANK(OFFSET('9. METAS'!$W$20,INT((ROW()-14)/2),0)),"",OFFSET('9. METAS'!$W$20,INT((ROW()-14)/2),0)))</f>
        <v/>
      </c>
      <c r="M345" s="246" t="str">
        <f ca="1">IF(MOD(ROW()-13,2)=0,IF(ISBLANK(OFFSET('12. SEGUIMIENTO 2027'!$Q$14,INT((ROW()-13)/2),0)),"",OFFSET('12. SEGUIMIENTO 2027'!$Q$14,INT((ROW()-13)/2),0)),IF(ISBLANK(OFFSET('9. METAS'!$X$20,INT((ROW()-14)/2),0)),"",OFFSET('9. METAS'!$X$20,INT((ROW()-14)/2),0)))</f>
        <v/>
      </c>
      <c r="N345" s="1006" t="str">
        <f t="shared" ref="N345" ca="1" si="328">IFERROR(J345/J346,"ND")</f>
        <v>ND</v>
      </c>
      <c r="O345" s="1008" t="str">
        <f t="shared" ref="O345" ca="1" si="329">IFERROR(((J345+K345+L345+M345)/H345),"ND")</f>
        <v>ND</v>
      </c>
      <c r="P345" s="1010"/>
    </row>
    <row r="346" spans="3:16">
      <c r="C346" s="1025"/>
      <c r="D346" s="1018"/>
      <c r="E346" s="1018"/>
      <c r="F346" s="1021"/>
      <c r="G346" s="1023"/>
      <c r="H346" s="1080"/>
      <c r="I346" s="1012"/>
      <c r="J346" s="244" t="str">
        <f ca="1">IF(MOD(ROW()-13,2)=0,IF(ISBLANK(OFFSET('12. SEGUIMIENTO 2027'!$N$14,INT((ROW()-13)/2),0)),"",OFFSET('12. SEGUIMIENTO 2027'!$N$14,INT((ROW()-13)/2),0)),IF(ISBLANK(OFFSET('9. METAS'!$U$20,INT((ROW()-14)/2),0)),"",OFFSET('9. METAS'!$U$20,INT((ROW()-14)/2),0)))</f>
        <v/>
      </c>
      <c r="K346" s="245" t="str">
        <f ca="1">IF(MOD(ROW()-13,2)=0,IF(ISBLANK(OFFSET('12. SEGUIMIENTO 2027'!$O$14,INT((ROW()-13)/2),0)),"",OFFSET('12. SEGUIMIENTO 2027'!$O$14,INT((ROW()-13)/2),0)),IF(ISBLANK(OFFSET('9. METAS'!$V$20,INT((ROW()-14)/2),0)),"",OFFSET('9. METAS'!$V$20,INT((ROW()-14)/2),0)))</f>
        <v/>
      </c>
      <c r="L346" s="245" t="str">
        <f ca="1">IF(MOD(ROW()-13,2)=0,IF(ISBLANK(OFFSET('12. SEGUIMIENTO 2027'!$P$14,INT((ROW()-13)/2),0)),"",OFFSET('12. SEGUIMIENTO 2027'!$P$14,INT((ROW()-13)/2),0)),IF(ISBLANK(OFFSET('9. METAS'!$W$20,INT((ROW()-14)/2),0)),"",OFFSET('9. METAS'!$W$20,INT((ROW()-14)/2),0)))</f>
        <v/>
      </c>
      <c r="M346" s="246" t="str">
        <f ca="1">IF(MOD(ROW()-13,2)=0,IF(ISBLANK(OFFSET('12. SEGUIMIENTO 2027'!$Q$14,INT((ROW()-13)/2),0)),"",OFFSET('12. SEGUIMIENTO 2027'!$Q$14,INT((ROW()-13)/2),0)),IF(ISBLANK(OFFSET('9. METAS'!$X$20,INT((ROW()-14)/2),0)),"",OFFSET('9. METAS'!$X$20,INT((ROW()-14)/2),0)))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80" t="str">
        <f ca="1">IF(ISBLANK(OFFSET('9. METAS'!$L$20,INT((ROW()-13)/2),0)),"",OFFSET('9. METAS'!$L$20,INT((ROW()-13)/2),0))</f>
        <v/>
      </c>
      <c r="I347" s="1004"/>
      <c r="J347" s="244" t="str">
        <f ca="1">IF(MOD(ROW()-13,2)=0,IF(ISBLANK(OFFSET('12. SEGUIMIENTO 2027'!$N$14,INT((ROW()-13)/2),0)),"",OFFSET('12. SEGUIMIENTO 2027'!$N$14,INT((ROW()-13)/2),0)),IF(ISBLANK(OFFSET('9. METAS'!$U$20,INT((ROW()-14)/2),0)),"",OFFSET('9. METAS'!$U$20,INT((ROW()-14)/2),0)))</f>
        <v/>
      </c>
      <c r="K347" s="245" t="str">
        <f ca="1">IF(MOD(ROW()-13,2)=0,IF(ISBLANK(OFFSET('12. SEGUIMIENTO 2027'!$O$14,INT((ROW()-13)/2),0)),"",OFFSET('12. SEGUIMIENTO 2027'!$O$14,INT((ROW()-13)/2),0)),IF(ISBLANK(OFFSET('9. METAS'!$V$20,INT((ROW()-14)/2),0)),"",OFFSET('9. METAS'!$V$20,INT((ROW()-14)/2),0)))</f>
        <v/>
      </c>
      <c r="L347" s="245" t="str">
        <f ca="1">IF(MOD(ROW()-13,2)=0,IF(ISBLANK(OFFSET('12. SEGUIMIENTO 2027'!$P$14,INT((ROW()-13)/2),0)),"",OFFSET('12. SEGUIMIENTO 2027'!$P$14,INT((ROW()-13)/2),0)),IF(ISBLANK(OFFSET('9. METAS'!$W$20,INT((ROW()-14)/2),0)),"",OFFSET('9. METAS'!$W$20,INT((ROW()-14)/2),0)))</f>
        <v/>
      </c>
      <c r="M347" s="246" t="str">
        <f ca="1">IF(MOD(ROW()-13,2)=0,IF(ISBLANK(OFFSET('12. SEGUIMIENTO 2027'!$Q$14,INT((ROW()-13)/2),0)),"",OFFSET('12. SEGUIMIENTO 2027'!$Q$14,INT((ROW()-13)/2),0)),IF(ISBLANK(OFFSET('9. METAS'!$X$20,INT((ROW()-14)/2),0)),"",OFFSET('9. METAS'!$X$20,INT((ROW()-14)/2),0)))</f>
        <v/>
      </c>
      <c r="N347" s="1006" t="str">
        <f t="shared" ref="N347" ca="1" si="330">IFERROR(J347/J348,"ND")</f>
        <v>ND</v>
      </c>
      <c r="O347" s="1008" t="str">
        <f t="shared" ref="O347" ca="1" si="331">IFERROR(((J347+K347+L347+M347)/H347),"ND")</f>
        <v>ND</v>
      </c>
      <c r="P347" s="1010"/>
    </row>
    <row r="348" spans="3:16">
      <c r="C348" s="1025"/>
      <c r="D348" s="1018"/>
      <c r="E348" s="1018"/>
      <c r="F348" s="1021"/>
      <c r="G348" s="1023"/>
      <c r="H348" s="1080"/>
      <c r="I348" s="1012"/>
      <c r="J348" s="244" t="str">
        <f ca="1">IF(MOD(ROW()-13,2)=0,IF(ISBLANK(OFFSET('12. SEGUIMIENTO 2027'!$N$14,INT((ROW()-13)/2),0)),"",OFFSET('12. SEGUIMIENTO 2027'!$N$14,INT((ROW()-13)/2),0)),IF(ISBLANK(OFFSET('9. METAS'!$U$20,INT((ROW()-14)/2),0)),"",OFFSET('9. METAS'!$U$20,INT((ROW()-14)/2),0)))</f>
        <v/>
      </c>
      <c r="K348" s="245" t="str">
        <f ca="1">IF(MOD(ROW()-13,2)=0,IF(ISBLANK(OFFSET('12. SEGUIMIENTO 2027'!$O$14,INT((ROW()-13)/2),0)),"",OFFSET('12. SEGUIMIENTO 2027'!$O$14,INT((ROW()-13)/2),0)),IF(ISBLANK(OFFSET('9. METAS'!$V$20,INT((ROW()-14)/2),0)),"",OFFSET('9. METAS'!$V$20,INT((ROW()-14)/2),0)))</f>
        <v/>
      </c>
      <c r="L348" s="245" t="str">
        <f ca="1">IF(MOD(ROW()-13,2)=0,IF(ISBLANK(OFFSET('12. SEGUIMIENTO 2027'!$P$14,INT((ROW()-13)/2),0)),"",OFFSET('12. SEGUIMIENTO 2027'!$P$14,INT((ROW()-13)/2),0)),IF(ISBLANK(OFFSET('9. METAS'!$W$20,INT((ROW()-14)/2),0)),"",OFFSET('9. METAS'!$W$20,INT((ROW()-14)/2),0)))</f>
        <v/>
      </c>
      <c r="M348" s="246" t="str">
        <f ca="1">IF(MOD(ROW()-13,2)=0,IF(ISBLANK(OFFSET('12. SEGUIMIENTO 2027'!$Q$14,INT((ROW()-13)/2),0)),"",OFFSET('12. SEGUIMIENTO 2027'!$Q$14,INT((ROW()-13)/2),0)),IF(ISBLANK(OFFSET('9. METAS'!$X$20,INT((ROW()-14)/2),0)),"",OFFSET('9. METAS'!$X$20,INT((ROW()-14)/2),0)))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80" t="str">
        <f ca="1">IF(ISBLANK(OFFSET('9. METAS'!$L$20,INT((ROW()-13)/2),0)),"",OFFSET('9. METAS'!$L$20,INT((ROW()-13)/2),0))</f>
        <v/>
      </c>
      <c r="I349" s="1004"/>
      <c r="J349" s="244" t="str">
        <f ca="1">IF(MOD(ROW()-13,2)=0,IF(ISBLANK(OFFSET('12. SEGUIMIENTO 2027'!$N$14,INT((ROW()-13)/2),0)),"",OFFSET('12. SEGUIMIENTO 2027'!$N$14,INT((ROW()-13)/2),0)),IF(ISBLANK(OFFSET('9. METAS'!$U$20,INT((ROW()-14)/2),0)),"",OFFSET('9. METAS'!$U$20,INT((ROW()-14)/2),0)))</f>
        <v/>
      </c>
      <c r="K349" s="245" t="str">
        <f ca="1">IF(MOD(ROW()-13,2)=0,IF(ISBLANK(OFFSET('12. SEGUIMIENTO 2027'!$O$14,INT((ROW()-13)/2),0)),"",OFFSET('12. SEGUIMIENTO 2027'!$O$14,INT((ROW()-13)/2),0)),IF(ISBLANK(OFFSET('9. METAS'!$V$20,INT((ROW()-14)/2),0)),"",OFFSET('9. METAS'!$V$20,INT((ROW()-14)/2),0)))</f>
        <v/>
      </c>
      <c r="L349" s="245" t="str">
        <f ca="1">IF(MOD(ROW()-13,2)=0,IF(ISBLANK(OFFSET('12. SEGUIMIENTO 2027'!$P$14,INT((ROW()-13)/2),0)),"",OFFSET('12. SEGUIMIENTO 2027'!$P$14,INT((ROW()-13)/2),0)),IF(ISBLANK(OFFSET('9. METAS'!$W$20,INT((ROW()-14)/2),0)),"",OFFSET('9. METAS'!$W$20,INT((ROW()-14)/2),0)))</f>
        <v/>
      </c>
      <c r="M349" s="246" t="str">
        <f ca="1">IF(MOD(ROW()-13,2)=0,IF(ISBLANK(OFFSET('12. SEGUIMIENTO 2027'!$Q$14,INT((ROW()-13)/2),0)),"",OFFSET('12. SEGUIMIENTO 2027'!$Q$14,INT((ROW()-13)/2),0)),IF(ISBLANK(OFFSET('9. METAS'!$X$20,INT((ROW()-14)/2),0)),"",OFFSET('9. METAS'!$X$20,INT((ROW()-14)/2),0)))</f>
        <v/>
      </c>
      <c r="N349" s="1006" t="str">
        <f t="shared" ref="N349" ca="1" si="332">IFERROR(J349/J350,"ND")</f>
        <v>ND</v>
      </c>
      <c r="O349" s="1008" t="str">
        <f t="shared" ref="O349" ca="1" si="333">IFERROR(((J349+K349+L349+M349)/H349),"ND")</f>
        <v>ND</v>
      </c>
      <c r="P349" s="1010"/>
    </row>
    <row r="350" spans="3:16">
      <c r="C350" s="1025"/>
      <c r="D350" s="1018"/>
      <c r="E350" s="1018"/>
      <c r="F350" s="1021"/>
      <c r="G350" s="1023"/>
      <c r="H350" s="1080"/>
      <c r="I350" s="1012"/>
      <c r="J350" s="244" t="str">
        <f ca="1">IF(MOD(ROW()-13,2)=0,IF(ISBLANK(OFFSET('12. SEGUIMIENTO 2027'!$N$14,INT((ROW()-13)/2),0)),"",OFFSET('12. SEGUIMIENTO 2027'!$N$14,INT((ROW()-13)/2),0)),IF(ISBLANK(OFFSET('9. METAS'!$U$20,INT((ROW()-14)/2),0)),"",OFFSET('9. METAS'!$U$20,INT((ROW()-14)/2),0)))</f>
        <v/>
      </c>
      <c r="K350" s="245" t="str">
        <f ca="1">IF(MOD(ROW()-13,2)=0,IF(ISBLANK(OFFSET('12. SEGUIMIENTO 2027'!$O$14,INT((ROW()-13)/2),0)),"",OFFSET('12. SEGUIMIENTO 2027'!$O$14,INT((ROW()-13)/2),0)),IF(ISBLANK(OFFSET('9. METAS'!$V$20,INT((ROW()-14)/2),0)),"",OFFSET('9. METAS'!$V$20,INT((ROW()-14)/2),0)))</f>
        <v/>
      </c>
      <c r="L350" s="245" t="str">
        <f ca="1">IF(MOD(ROW()-13,2)=0,IF(ISBLANK(OFFSET('12. SEGUIMIENTO 2027'!$P$14,INT((ROW()-13)/2),0)),"",OFFSET('12. SEGUIMIENTO 2027'!$P$14,INT((ROW()-13)/2),0)),IF(ISBLANK(OFFSET('9. METAS'!$W$20,INT((ROW()-14)/2),0)),"",OFFSET('9. METAS'!$W$20,INT((ROW()-14)/2),0)))</f>
        <v/>
      </c>
      <c r="M350" s="246" t="str">
        <f ca="1">IF(MOD(ROW()-13,2)=0,IF(ISBLANK(OFFSET('12. SEGUIMIENTO 2027'!$Q$14,INT((ROW()-13)/2),0)),"",OFFSET('12. SEGUIMIENTO 2027'!$Q$14,INT((ROW()-13)/2),0)),IF(ISBLANK(OFFSET('9. METAS'!$X$20,INT((ROW()-14)/2),0)),"",OFFSET('9. METAS'!$X$20,INT((ROW()-14)/2),0)))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80" t="str">
        <f ca="1">IF(ISBLANK(OFFSET('9. METAS'!$L$20,INT((ROW()-13)/2),0)),"",OFFSET('9. METAS'!$L$20,INT((ROW()-13)/2),0))</f>
        <v/>
      </c>
      <c r="I351" s="1004"/>
      <c r="J351" s="244" t="str">
        <f ca="1">IF(MOD(ROW()-13,2)=0,IF(ISBLANK(OFFSET('12. SEGUIMIENTO 2027'!$N$14,INT((ROW()-13)/2),0)),"",OFFSET('12. SEGUIMIENTO 2027'!$N$14,INT((ROW()-13)/2),0)),IF(ISBLANK(OFFSET('9. METAS'!$U$20,INT((ROW()-14)/2),0)),"",OFFSET('9. METAS'!$U$20,INT((ROW()-14)/2),0)))</f>
        <v/>
      </c>
      <c r="K351" s="245" t="str">
        <f ca="1">IF(MOD(ROW()-13,2)=0,IF(ISBLANK(OFFSET('12. SEGUIMIENTO 2027'!$O$14,INT((ROW()-13)/2),0)),"",OFFSET('12. SEGUIMIENTO 2027'!$O$14,INT((ROW()-13)/2),0)),IF(ISBLANK(OFFSET('9. METAS'!$V$20,INT((ROW()-14)/2),0)),"",OFFSET('9. METAS'!$V$20,INT((ROW()-14)/2),0)))</f>
        <v/>
      </c>
      <c r="L351" s="245" t="str">
        <f ca="1">IF(MOD(ROW()-13,2)=0,IF(ISBLANK(OFFSET('12. SEGUIMIENTO 2027'!$P$14,INT((ROW()-13)/2),0)),"",OFFSET('12. SEGUIMIENTO 2027'!$P$14,INT((ROW()-13)/2),0)),IF(ISBLANK(OFFSET('9. METAS'!$W$20,INT((ROW()-14)/2),0)),"",OFFSET('9. METAS'!$W$20,INT((ROW()-14)/2),0)))</f>
        <v/>
      </c>
      <c r="M351" s="246" t="str">
        <f ca="1">IF(MOD(ROW()-13,2)=0,IF(ISBLANK(OFFSET('12. SEGUIMIENTO 2027'!$Q$14,INT((ROW()-13)/2),0)),"",OFFSET('12. SEGUIMIENTO 2027'!$Q$14,INT((ROW()-13)/2),0)),IF(ISBLANK(OFFSET('9. METAS'!$X$20,INT((ROW()-14)/2),0)),"",OFFSET('9. METAS'!$X$20,INT((ROW()-14)/2),0)))</f>
        <v/>
      </c>
      <c r="N351" s="1006" t="str">
        <f t="shared" ref="N351" ca="1" si="334">IFERROR(J351/J352,"ND")</f>
        <v>ND</v>
      </c>
      <c r="O351" s="1008" t="str">
        <f t="shared" ref="O351" ca="1" si="335">IFERROR(((J351+K351+L351+M351)/H351),"ND")</f>
        <v>ND</v>
      </c>
      <c r="P351" s="1010"/>
    </row>
    <row r="352" spans="3:16">
      <c r="C352" s="1025"/>
      <c r="D352" s="1018"/>
      <c r="E352" s="1018"/>
      <c r="F352" s="1021"/>
      <c r="G352" s="1023"/>
      <c r="H352" s="1080"/>
      <c r="I352" s="1012"/>
      <c r="J352" s="244" t="str">
        <f ca="1">IF(MOD(ROW()-13,2)=0,IF(ISBLANK(OFFSET('12. SEGUIMIENTO 2027'!$N$14,INT((ROW()-13)/2),0)),"",OFFSET('12. SEGUIMIENTO 2027'!$N$14,INT((ROW()-13)/2),0)),IF(ISBLANK(OFFSET('9. METAS'!$U$20,INT((ROW()-14)/2),0)),"",OFFSET('9. METAS'!$U$20,INT((ROW()-14)/2),0)))</f>
        <v/>
      </c>
      <c r="K352" s="245" t="str">
        <f ca="1">IF(MOD(ROW()-13,2)=0,IF(ISBLANK(OFFSET('12. SEGUIMIENTO 2027'!$O$14,INT((ROW()-13)/2),0)),"",OFFSET('12. SEGUIMIENTO 2027'!$O$14,INT((ROW()-13)/2),0)),IF(ISBLANK(OFFSET('9. METAS'!$V$20,INT((ROW()-14)/2),0)),"",OFFSET('9. METAS'!$V$20,INT((ROW()-14)/2),0)))</f>
        <v/>
      </c>
      <c r="L352" s="245" t="str">
        <f ca="1">IF(MOD(ROW()-13,2)=0,IF(ISBLANK(OFFSET('12. SEGUIMIENTO 2027'!$P$14,INT((ROW()-13)/2),0)),"",OFFSET('12. SEGUIMIENTO 2027'!$P$14,INT((ROW()-13)/2),0)),IF(ISBLANK(OFFSET('9. METAS'!$W$20,INT((ROW()-14)/2),0)),"",OFFSET('9. METAS'!$W$20,INT((ROW()-14)/2),0)))</f>
        <v/>
      </c>
      <c r="M352" s="246" t="str">
        <f ca="1">IF(MOD(ROW()-13,2)=0,IF(ISBLANK(OFFSET('12. SEGUIMIENTO 2027'!$Q$14,INT((ROW()-13)/2),0)),"",OFFSET('12. SEGUIMIENTO 2027'!$Q$14,INT((ROW()-13)/2),0)),IF(ISBLANK(OFFSET('9. METAS'!$X$20,INT((ROW()-14)/2),0)),"",OFFSET('9. METAS'!$X$20,INT((ROW()-14)/2),0)))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80">
        <f ca="1">IF(ISBLANK(OFFSET('9. METAS'!$L$20,INT((ROW()-13)/2),0)),"",OFFSET('9. METAS'!$L$20,INT((ROW()-13)/2),0))</f>
        <v>100</v>
      </c>
      <c r="I353" s="1004"/>
      <c r="J353" s="244" t="str">
        <f ca="1">IF(MOD(ROW()-13,2)=0,IF(ISBLANK(OFFSET('12. SEGUIMIENTO 2027'!$N$14,INT((ROW()-13)/2),0)),"",OFFSET('12. SEGUIMIENTO 2027'!$N$14,INT((ROW()-13)/2),0)),IF(ISBLANK(OFFSET('9. METAS'!$U$20,INT((ROW()-14)/2),0)),"",OFFSET('9. METAS'!$U$20,INT((ROW()-14)/2),0)))</f>
        <v/>
      </c>
      <c r="K353" s="245" t="str">
        <f ca="1">IF(MOD(ROW()-13,2)=0,IF(ISBLANK(OFFSET('12. SEGUIMIENTO 2027'!$O$14,INT((ROW()-13)/2),0)),"",OFFSET('12. SEGUIMIENTO 2027'!$O$14,INT((ROW()-13)/2),0)),IF(ISBLANK(OFFSET('9. METAS'!$V$20,INT((ROW()-14)/2),0)),"",OFFSET('9. METAS'!$V$20,INT((ROW()-14)/2),0)))</f>
        <v/>
      </c>
      <c r="L353" s="245" t="str">
        <f ca="1">IF(MOD(ROW()-13,2)=0,IF(ISBLANK(OFFSET('12. SEGUIMIENTO 2027'!$P$14,INT((ROW()-13)/2),0)),"",OFFSET('12. SEGUIMIENTO 2027'!$P$14,INT((ROW()-13)/2),0)),IF(ISBLANK(OFFSET('9. METAS'!$W$20,INT((ROW()-14)/2),0)),"",OFFSET('9. METAS'!$W$20,INT((ROW()-14)/2),0)))</f>
        <v/>
      </c>
      <c r="M353" s="246" t="str">
        <f ca="1">IF(MOD(ROW()-13,2)=0,IF(ISBLANK(OFFSET('12. SEGUIMIENTO 2027'!$Q$14,INT((ROW()-13)/2),0)),"",OFFSET('12. SEGUIMIENTO 2027'!$Q$14,INT((ROW()-13)/2),0)),IF(ISBLANK(OFFSET('9. METAS'!$X$20,INT((ROW()-14)/2),0)),"",OFFSET('9. METAS'!$X$20,INT((ROW()-14)/2),0)))</f>
        <v/>
      </c>
      <c r="N353" s="1006" t="str">
        <f t="shared" ref="N353" ca="1" si="336">IFERROR(J353/J354,"ND")</f>
        <v>ND</v>
      </c>
      <c r="O353" s="1008" t="str">
        <f t="shared" ref="O353" ca="1" si="337">IFERROR(((J353+K353+L353+M353)/H353),"ND")</f>
        <v>ND</v>
      </c>
      <c r="P353" s="1010"/>
    </row>
    <row r="354" spans="3:16">
      <c r="C354" s="1025"/>
      <c r="D354" s="1018"/>
      <c r="E354" s="1018"/>
      <c r="F354" s="1021"/>
      <c r="G354" s="1023"/>
      <c r="H354" s="1080"/>
      <c r="I354" s="1012"/>
      <c r="J354" s="244">
        <f ca="1">IF(MOD(ROW()-13,2)=0,IF(ISBLANK(OFFSET('12. SEGUIMIENTO 2027'!$N$14,INT((ROW()-13)/2),0)),"",OFFSET('12. SEGUIMIENTO 2027'!$N$14,INT((ROW()-13)/2),0)),IF(ISBLANK(OFFSET('9. METAS'!$U$20,INT((ROW()-14)/2),0)),"",OFFSET('9. METAS'!$U$20,INT((ROW()-14)/2),0)))</f>
        <v>25</v>
      </c>
      <c r="K354" s="245">
        <f ca="1">IF(MOD(ROW()-13,2)=0,IF(ISBLANK(OFFSET('12. SEGUIMIENTO 2027'!$O$14,INT((ROW()-13)/2),0)),"",OFFSET('12. SEGUIMIENTO 2027'!$O$14,INT((ROW()-13)/2),0)),IF(ISBLANK(OFFSET('9. METAS'!$V$20,INT((ROW()-14)/2),0)),"",OFFSET('9. METAS'!$V$20,INT((ROW()-14)/2),0)))</f>
        <v>25</v>
      </c>
      <c r="L354" s="245">
        <f ca="1">IF(MOD(ROW()-13,2)=0,IF(ISBLANK(OFFSET('12. SEGUIMIENTO 2027'!$P$14,INT((ROW()-13)/2),0)),"",OFFSET('12. SEGUIMIENTO 2027'!$P$14,INT((ROW()-13)/2),0)),IF(ISBLANK(OFFSET('9. METAS'!$W$20,INT((ROW()-14)/2),0)),"",OFFSET('9. METAS'!$W$20,INT((ROW()-14)/2),0)))</f>
        <v>25</v>
      </c>
      <c r="M354" s="246">
        <f ca="1">IF(MOD(ROW()-13,2)=0,IF(ISBLANK(OFFSET('12. SEGUIMIENTO 2027'!$Q$14,INT((ROW()-13)/2),0)),"",OFFSET('12. SEGUIMIENTO 2027'!$Q$14,INT((ROW()-13)/2),0)),IF(ISBLANK(OFFSET('9. METAS'!$X$20,INT((ROW()-14)/2),0)),"",OFFSET('9. METAS'!$X$20,INT((ROW()-14)/2),0)))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80">
        <f ca="1">IF(ISBLANK(OFFSET('9. METAS'!$L$20,INT((ROW()-13)/2),0)),"",OFFSET('9. METAS'!$L$20,INT((ROW()-13)/2),0))</f>
        <v>1</v>
      </c>
      <c r="I355" s="1004"/>
      <c r="J355" s="244" t="str">
        <f ca="1">IF(MOD(ROW()-13,2)=0,IF(ISBLANK(OFFSET('12. SEGUIMIENTO 2027'!$N$14,INT((ROW()-13)/2),0)),"",OFFSET('12. SEGUIMIENTO 2027'!$N$14,INT((ROW()-13)/2),0)),IF(ISBLANK(OFFSET('9. METAS'!$U$20,INT((ROW()-14)/2),0)),"",OFFSET('9. METAS'!$U$20,INT((ROW()-14)/2),0)))</f>
        <v/>
      </c>
      <c r="K355" s="245" t="str">
        <f ca="1">IF(MOD(ROW()-13,2)=0,IF(ISBLANK(OFFSET('12. SEGUIMIENTO 2027'!$O$14,INT((ROW()-13)/2),0)),"",OFFSET('12. SEGUIMIENTO 2027'!$O$14,INT((ROW()-13)/2),0)),IF(ISBLANK(OFFSET('9. METAS'!$V$20,INT((ROW()-14)/2),0)),"",OFFSET('9. METAS'!$V$20,INT((ROW()-14)/2),0)))</f>
        <v/>
      </c>
      <c r="L355" s="245" t="str">
        <f ca="1">IF(MOD(ROW()-13,2)=0,IF(ISBLANK(OFFSET('12. SEGUIMIENTO 2027'!$P$14,INT((ROW()-13)/2),0)),"",OFFSET('12. SEGUIMIENTO 2027'!$P$14,INT((ROW()-13)/2),0)),IF(ISBLANK(OFFSET('9. METAS'!$W$20,INT((ROW()-14)/2),0)),"",OFFSET('9. METAS'!$W$20,INT((ROW()-14)/2),0)))</f>
        <v/>
      </c>
      <c r="M355" s="246" t="str">
        <f ca="1">IF(MOD(ROW()-13,2)=0,IF(ISBLANK(OFFSET('12. SEGUIMIENTO 2027'!$Q$14,INT((ROW()-13)/2),0)),"",OFFSET('12. SEGUIMIENTO 2027'!$Q$14,INT((ROW()-13)/2),0)),IF(ISBLANK(OFFSET('9. METAS'!$X$20,INT((ROW()-14)/2),0)),"",OFFSET('9. METAS'!$X$20,INT((ROW()-14)/2),0)))</f>
        <v/>
      </c>
      <c r="N355" s="1006" t="str">
        <f t="shared" ref="N355" ca="1" si="338">IFERROR(J355/J356,"ND")</f>
        <v>ND</v>
      </c>
      <c r="O355" s="1008" t="str">
        <f t="shared" ref="O355" ca="1" si="339">IFERROR(((J355+K355+L355+M355)/H355),"ND")</f>
        <v>ND</v>
      </c>
      <c r="P355" s="1010"/>
    </row>
    <row r="356" spans="3:16">
      <c r="C356" s="1025"/>
      <c r="D356" s="1018"/>
      <c r="E356" s="1018"/>
      <c r="F356" s="1021"/>
      <c r="G356" s="1023"/>
      <c r="H356" s="1080"/>
      <c r="I356" s="1012"/>
      <c r="J356" s="244">
        <f ca="1">IF(MOD(ROW()-13,2)=0,IF(ISBLANK(OFFSET('12. SEGUIMIENTO 2027'!$N$14,INT((ROW()-13)/2),0)),"",OFFSET('12. SEGUIMIENTO 2027'!$N$14,INT((ROW()-13)/2),0)),IF(ISBLANK(OFFSET('9. METAS'!$U$20,INT((ROW()-14)/2),0)),"",OFFSET('9. METAS'!$U$20,INT((ROW()-14)/2),0)))</f>
        <v>0</v>
      </c>
      <c r="K356" s="245">
        <f ca="1">IF(MOD(ROW()-13,2)=0,IF(ISBLANK(OFFSET('12. SEGUIMIENTO 2027'!$O$14,INT((ROW()-13)/2),0)),"",OFFSET('12. SEGUIMIENTO 2027'!$O$14,INT((ROW()-13)/2),0)),IF(ISBLANK(OFFSET('9. METAS'!$V$20,INT((ROW()-14)/2),0)),"",OFFSET('9. METAS'!$V$20,INT((ROW()-14)/2),0)))</f>
        <v>1</v>
      </c>
      <c r="L356" s="245">
        <f ca="1">IF(MOD(ROW()-13,2)=0,IF(ISBLANK(OFFSET('12. SEGUIMIENTO 2027'!$P$14,INT((ROW()-13)/2),0)),"",OFFSET('12. SEGUIMIENTO 2027'!$P$14,INT((ROW()-13)/2),0)),IF(ISBLANK(OFFSET('9. METAS'!$W$20,INT((ROW()-14)/2),0)),"",OFFSET('9. METAS'!$W$20,INT((ROW()-14)/2),0)))</f>
        <v>0</v>
      </c>
      <c r="M356" s="246">
        <f ca="1">IF(MOD(ROW()-13,2)=0,IF(ISBLANK(OFFSET('12. SEGUIMIENTO 2027'!$Q$14,INT((ROW()-13)/2),0)),"",OFFSET('12. SEGUIMIENTO 2027'!$Q$14,INT((ROW()-13)/2),0)),IF(ISBLANK(OFFSET('9. METAS'!$X$20,INT((ROW()-14)/2),0)),"",OFFSET('9. METAS'!$X$20,INT((ROW()-14)/2),0)))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80">
        <f ca="1">IF(ISBLANK(OFFSET('9. METAS'!$L$20,INT((ROW()-13)/2),0)),"",OFFSET('9. METAS'!$L$20,INT((ROW()-13)/2),0))</f>
        <v>2</v>
      </c>
      <c r="I357" s="1004"/>
      <c r="J357" s="244" t="str">
        <f ca="1">IF(MOD(ROW()-13,2)=0,IF(ISBLANK(OFFSET('12. SEGUIMIENTO 2027'!$N$14,INT((ROW()-13)/2),0)),"",OFFSET('12. SEGUIMIENTO 2027'!$N$14,INT((ROW()-13)/2),0)),IF(ISBLANK(OFFSET('9. METAS'!$U$20,INT((ROW()-14)/2),0)),"",OFFSET('9. METAS'!$U$20,INT((ROW()-14)/2),0)))</f>
        <v/>
      </c>
      <c r="K357" s="245" t="str">
        <f ca="1">IF(MOD(ROW()-13,2)=0,IF(ISBLANK(OFFSET('12. SEGUIMIENTO 2027'!$O$14,INT((ROW()-13)/2),0)),"",OFFSET('12. SEGUIMIENTO 2027'!$O$14,INT((ROW()-13)/2),0)),IF(ISBLANK(OFFSET('9. METAS'!$V$20,INT((ROW()-14)/2),0)),"",OFFSET('9. METAS'!$V$20,INT((ROW()-14)/2),0)))</f>
        <v/>
      </c>
      <c r="L357" s="245" t="str">
        <f ca="1">IF(MOD(ROW()-13,2)=0,IF(ISBLANK(OFFSET('12. SEGUIMIENTO 2027'!$P$14,INT((ROW()-13)/2),0)),"",OFFSET('12. SEGUIMIENTO 2027'!$P$14,INT((ROW()-13)/2),0)),IF(ISBLANK(OFFSET('9. METAS'!$W$20,INT((ROW()-14)/2),0)),"",OFFSET('9. METAS'!$W$20,INT((ROW()-14)/2),0)))</f>
        <v/>
      </c>
      <c r="M357" s="246" t="str">
        <f ca="1">IF(MOD(ROW()-13,2)=0,IF(ISBLANK(OFFSET('12. SEGUIMIENTO 2027'!$Q$14,INT((ROW()-13)/2),0)),"",OFFSET('12. SEGUIMIENTO 2027'!$Q$14,INT((ROW()-13)/2),0)),IF(ISBLANK(OFFSET('9. METAS'!$X$20,INT((ROW()-14)/2),0)),"",OFFSET('9. METAS'!$X$20,INT((ROW()-14)/2),0)))</f>
        <v/>
      </c>
      <c r="N357" s="1006" t="str">
        <f t="shared" ref="N357" ca="1" si="340">IFERROR(J357/J358,"ND")</f>
        <v>ND</v>
      </c>
      <c r="O357" s="1008" t="str">
        <f t="shared" ref="O357" ca="1" si="341">IFERROR(((J357+K357+L357+M357)/H357),"ND")</f>
        <v>ND</v>
      </c>
      <c r="P357" s="1010"/>
    </row>
    <row r="358" spans="3:16">
      <c r="C358" s="1025"/>
      <c r="D358" s="1018"/>
      <c r="E358" s="1018"/>
      <c r="F358" s="1021"/>
      <c r="G358" s="1023"/>
      <c r="H358" s="1080"/>
      <c r="I358" s="1012"/>
      <c r="J358" s="244">
        <f ca="1">IF(MOD(ROW()-13,2)=0,IF(ISBLANK(OFFSET('12. SEGUIMIENTO 2027'!$N$14,INT((ROW()-13)/2),0)),"",OFFSET('12. SEGUIMIENTO 2027'!$N$14,INT((ROW()-13)/2),0)),IF(ISBLANK(OFFSET('9. METAS'!$U$20,INT((ROW()-14)/2),0)),"",OFFSET('9. METAS'!$U$20,INT((ROW()-14)/2),0)))</f>
        <v>0</v>
      </c>
      <c r="K358" s="245">
        <f ca="1">IF(MOD(ROW()-13,2)=0,IF(ISBLANK(OFFSET('12. SEGUIMIENTO 2027'!$O$14,INT((ROW()-13)/2),0)),"",OFFSET('12. SEGUIMIENTO 2027'!$O$14,INT((ROW()-13)/2),0)),IF(ISBLANK(OFFSET('9. METAS'!$V$20,INT((ROW()-14)/2),0)),"",OFFSET('9. METAS'!$V$20,INT((ROW()-14)/2),0)))</f>
        <v>0</v>
      </c>
      <c r="L358" s="245">
        <f ca="1">IF(MOD(ROW()-13,2)=0,IF(ISBLANK(OFFSET('12. SEGUIMIENTO 2027'!$P$14,INT((ROW()-13)/2),0)),"",OFFSET('12. SEGUIMIENTO 2027'!$P$14,INT((ROW()-13)/2),0)),IF(ISBLANK(OFFSET('9. METAS'!$W$20,INT((ROW()-14)/2),0)),"",OFFSET('9. METAS'!$W$20,INT((ROW()-14)/2),0)))</f>
        <v>0</v>
      </c>
      <c r="M358" s="246">
        <f ca="1">IF(MOD(ROW()-13,2)=0,IF(ISBLANK(OFFSET('12. SEGUIMIENTO 2027'!$Q$14,INT((ROW()-13)/2),0)),"",OFFSET('12. SEGUIMIENTO 2027'!$Q$14,INT((ROW()-13)/2),0)),IF(ISBLANK(OFFSET('9. METAS'!$X$20,INT((ROW()-14)/2),0)),"",OFFSET('9. METAS'!$X$20,INT((ROW()-14)/2),0)))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80">
        <f ca="1">IF(ISBLANK(OFFSET('9. METAS'!$L$20,INT((ROW()-13)/2),0)),"",OFFSET('9. METAS'!$L$20,INT((ROW()-13)/2),0))</f>
        <v>2</v>
      </c>
      <c r="I359" s="1004"/>
      <c r="J359" s="244" t="str">
        <f ca="1">IF(MOD(ROW()-13,2)=0,IF(ISBLANK(OFFSET('12. SEGUIMIENTO 2027'!$N$14,INT((ROW()-13)/2),0)),"",OFFSET('12. SEGUIMIENTO 2027'!$N$14,INT((ROW()-13)/2),0)),IF(ISBLANK(OFFSET('9. METAS'!$U$20,INT((ROW()-14)/2),0)),"",OFFSET('9. METAS'!$U$20,INT((ROW()-14)/2),0)))</f>
        <v/>
      </c>
      <c r="K359" s="245" t="str">
        <f ca="1">IF(MOD(ROW()-13,2)=0,IF(ISBLANK(OFFSET('12. SEGUIMIENTO 2027'!$O$14,INT((ROW()-13)/2),0)),"",OFFSET('12. SEGUIMIENTO 2027'!$O$14,INT((ROW()-13)/2),0)),IF(ISBLANK(OFFSET('9. METAS'!$V$20,INT((ROW()-14)/2),0)),"",OFFSET('9. METAS'!$V$20,INT((ROW()-14)/2),0)))</f>
        <v/>
      </c>
      <c r="L359" s="245" t="str">
        <f ca="1">IF(MOD(ROW()-13,2)=0,IF(ISBLANK(OFFSET('12. SEGUIMIENTO 2027'!$P$14,INT((ROW()-13)/2),0)),"",OFFSET('12. SEGUIMIENTO 2027'!$P$14,INT((ROW()-13)/2),0)),IF(ISBLANK(OFFSET('9. METAS'!$W$20,INT((ROW()-14)/2),0)),"",OFFSET('9. METAS'!$W$20,INT((ROW()-14)/2),0)))</f>
        <v/>
      </c>
      <c r="M359" s="246" t="str">
        <f ca="1">IF(MOD(ROW()-13,2)=0,IF(ISBLANK(OFFSET('12. SEGUIMIENTO 2027'!$Q$14,INT((ROW()-13)/2),0)),"",OFFSET('12. SEGUIMIENTO 2027'!$Q$14,INT((ROW()-13)/2),0)),IF(ISBLANK(OFFSET('9. METAS'!$X$20,INT((ROW()-14)/2),0)),"",OFFSET('9. METAS'!$X$20,INT((ROW()-14)/2),0)))</f>
        <v/>
      </c>
      <c r="N359" s="1006" t="str">
        <f t="shared" ref="N359" ca="1" si="342">IFERROR(J359/J360,"ND")</f>
        <v>ND</v>
      </c>
      <c r="O359" s="1008" t="str">
        <f t="shared" ref="O359" ca="1" si="343">IFERROR(((J359+K359+L359+M359)/H359),"ND")</f>
        <v>ND</v>
      </c>
      <c r="P359" s="1010"/>
    </row>
    <row r="360" spans="3:16">
      <c r="C360" s="1025"/>
      <c r="D360" s="1018"/>
      <c r="E360" s="1018"/>
      <c r="F360" s="1021"/>
      <c r="G360" s="1023"/>
      <c r="H360" s="1080"/>
      <c r="I360" s="1012"/>
      <c r="J360" s="244">
        <f ca="1">IF(MOD(ROW()-13,2)=0,IF(ISBLANK(OFFSET('12. SEGUIMIENTO 2027'!$N$14,INT((ROW()-13)/2),0)),"",OFFSET('12. SEGUIMIENTO 2027'!$N$14,INT((ROW()-13)/2),0)),IF(ISBLANK(OFFSET('9. METAS'!$U$20,INT((ROW()-14)/2),0)),"",OFFSET('9. METAS'!$U$20,INT((ROW()-14)/2),0)))</f>
        <v>1</v>
      </c>
      <c r="K360" s="245">
        <f ca="1">IF(MOD(ROW()-13,2)=0,IF(ISBLANK(OFFSET('12. SEGUIMIENTO 2027'!$O$14,INT((ROW()-13)/2),0)),"",OFFSET('12. SEGUIMIENTO 2027'!$O$14,INT((ROW()-13)/2),0)),IF(ISBLANK(OFFSET('9. METAS'!$V$20,INT((ROW()-14)/2),0)),"",OFFSET('9. METAS'!$V$20,INT((ROW()-14)/2),0)))</f>
        <v>1</v>
      </c>
      <c r="L360" s="245">
        <f ca="1">IF(MOD(ROW()-13,2)=0,IF(ISBLANK(OFFSET('12. SEGUIMIENTO 2027'!$P$14,INT((ROW()-13)/2),0)),"",OFFSET('12. SEGUIMIENTO 2027'!$P$14,INT((ROW()-13)/2),0)),IF(ISBLANK(OFFSET('9. METAS'!$W$20,INT((ROW()-14)/2),0)),"",OFFSET('9. METAS'!$W$20,INT((ROW()-14)/2),0)))</f>
        <v>0</v>
      </c>
      <c r="M360" s="246">
        <f ca="1">IF(MOD(ROW()-13,2)=0,IF(ISBLANK(OFFSET('12. SEGUIMIENTO 2027'!$Q$14,INT((ROW()-13)/2),0)),"",OFFSET('12. SEGUIMIENTO 2027'!$Q$14,INT((ROW()-13)/2),0)),IF(ISBLANK(OFFSET('9. METAS'!$X$20,INT((ROW()-14)/2),0)),"",OFFSET('9. METAS'!$X$20,INT((ROW()-14)/2),0)))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80" t="str">
        <f ca="1">IF(ISBLANK(OFFSET('9. METAS'!$L$20,INT((ROW()-13)/2),0)),"",OFFSET('9. METAS'!$L$20,INT((ROW()-13)/2),0))</f>
        <v/>
      </c>
      <c r="I361" s="1004"/>
      <c r="J361" s="244" t="str">
        <f ca="1">IF(MOD(ROW()-13,2)=0,IF(ISBLANK(OFFSET('12. SEGUIMIENTO 2027'!$N$14,INT((ROW()-13)/2),0)),"",OFFSET('12. SEGUIMIENTO 2027'!$N$14,INT((ROW()-13)/2),0)),IF(ISBLANK(OFFSET('9. METAS'!$U$20,INT((ROW()-14)/2),0)),"",OFFSET('9. METAS'!$U$20,INT((ROW()-14)/2),0)))</f>
        <v/>
      </c>
      <c r="K361" s="245" t="str">
        <f ca="1">IF(MOD(ROW()-13,2)=0,IF(ISBLANK(OFFSET('12. SEGUIMIENTO 2027'!$O$14,INT((ROW()-13)/2),0)),"",OFFSET('12. SEGUIMIENTO 2027'!$O$14,INT((ROW()-13)/2),0)),IF(ISBLANK(OFFSET('9. METAS'!$V$20,INT((ROW()-14)/2),0)),"",OFFSET('9. METAS'!$V$20,INT((ROW()-14)/2),0)))</f>
        <v/>
      </c>
      <c r="L361" s="245" t="str">
        <f ca="1">IF(MOD(ROW()-13,2)=0,IF(ISBLANK(OFFSET('12. SEGUIMIENTO 2027'!$P$14,INT((ROW()-13)/2),0)),"",OFFSET('12. SEGUIMIENTO 2027'!$P$14,INT((ROW()-13)/2),0)),IF(ISBLANK(OFFSET('9. METAS'!$W$20,INT((ROW()-14)/2),0)),"",OFFSET('9. METAS'!$W$20,INT((ROW()-14)/2),0)))</f>
        <v/>
      </c>
      <c r="M361" s="246" t="str">
        <f ca="1">IF(MOD(ROW()-13,2)=0,IF(ISBLANK(OFFSET('12. SEGUIMIENTO 2027'!$Q$14,INT((ROW()-13)/2),0)),"",OFFSET('12. SEGUIMIENTO 2027'!$Q$14,INT((ROW()-13)/2),0)),IF(ISBLANK(OFFSET('9. METAS'!$X$20,INT((ROW()-14)/2),0)),"",OFFSET('9. METAS'!$X$20,INT((ROW()-14)/2),0)))</f>
        <v/>
      </c>
      <c r="N361" s="1006" t="str">
        <f t="shared" ref="N361" ca="1" si="344">IFERROR(J361/J362,"ND")</f>
        <v>ND</v>
      </c>
      <c r="O361" s="1008" t="str">
        <f t="shared" ref="O361" ca="1" si="345">IFERROR(((J361+K361+L361+M361)/H361),"ND")</f>
        <v>ND</v>
      </c>
      <c r="P361" s="1010"/>
    </row>
    <row r="362" spans="3:16">
      <c r="C362" s="1025"/>
      <c r="D362" s="1018"/>
      <c r="E362" s="1018"/>
      <c r="F362" s="1021"/>
      <c r="G362" s="1023"/>
      <c r="H362" s="1080"/>
      <c r="I362" s="1012"/>
      <c r="J362" s="244" t="str">
        <f ca="1">IF(MOD(ROW()-13,2)=0,IF(ISBLANK(OFFSET('12. SEGUIMIENTO 2027'!$N$14,INT((ROW()-13)/2),0)),"",OFFSET('12. SEGUIMIENTO 2027'!$N$14,INT((ROW()-13)/2),0)),IF(ISBLANK(OFFSET('9. METAS'!$U$20,INT((ROW()-14)/2),0)),"",OFFSET('9. METAS'!$U$20,INT((ROW()-14)/2),0)))</f>
        <v/>
      </c>
      <c r="K362" s="245" t="str">
        <f ca="1">IF(MOD(ROW()-13,2)=0,IF(ISBLANK(OFFSET('12. SEGUIMIENTO 2027'!$O$14,INT((ROW()-13)/2),0)),"",OFFSET('12. SEGUIMIENTO 2027'!$O$14,INT((ROW()-13)/2),0)),IF(ISBLANK(OFFSET('9. METAS'!$V$20,INT((ROW()-14)/2),0)),"",OFFSET('9. METAS'!$V$20,INT((ROW()-14)/2),0)))</f>
        <v/>
      </c>
      <c r="L362" s="245" t="str">
        <f ca="1">IF(MOD(ROW()-13,2)=0,IF(ISBLANK(OFFSET('12. SEGUIMIENTO 2027'!$P$14,INT((ROW()-13)/2),0)),"",OFFSET('12. SEGUIMIENTO 2027'!$P$14,INT((ROW()-13)/2),0)),IF(ISBLANK(OFFSET('9. METAS'!$W$20,INT((ROW()-14)/2),0)),"",OFFSET('9. METAS'!$W$20,INT((ROW()-14)/2),0)))</f>
        <v/>
      </c>
      <c r="M362" s="246" t="str">
        <f ca="1">IF(MOD(ROW()-13,2)=0,IF(ISBLANK(OFFSET('12. SEGUIMIENTO 2027'!$Q$14,INT((ROW()-13)/2),0)),"",OFFSET('12. SEGUIMIENTO 2027'!$Q$14,INT((ROW()-13)/2),0)),IF(ISBLANK(OFFSET('9. METAS'!$X$20,INT((ROW()-14)/2),0)),"",OFFSET('9. METAS'!$X$20,INT((ROW()-14)/2),0)))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80" t="str">
        <f ca="1">IF(ISBLANK(OFFSET('9. METAS'!$L$20,INT((ROW()-13)/2),0)),"",OFFSET('9. METAS'!$L$20,INT((ROW()-13)/2),0))</f>
        <v/>
      </c>
      <c r="I363" s="1004"/>
      <c r="J363" s="244" t="str">
        <f ca="1">IF(MOD(ROW()-13,2)=0,IF(ISBLANK(OFFSET('12. SEGUIMIENTO 2027'!$N$14,INT((ROW()-13)/2),0)),"",OFFSET('12. SEGUIMIENTO 2027'!$N$14,INT((ROW()-13)/2),0)),IF(ISBLANK(OFFSET('9. METAS'!$U$20,INT((ROW()-14)/2),0)),"",OFFSET('9. METAS'!$U$20,INT((ROW()-14)/2),0)))</f>
        <v/>
      </c>
      <c r="K363" s="245" t="str">
        <f ca="1">IF(MOD(ROW()-13,2)=0,IF(ISBLANK(OFFSET('12. SEGUIMIENTO 2027'!$O$14,INT((ROW()-13)/2),0)),"",OFFSET('12. SEGUIMIENTO 2027'!$O$14,INT((ROW()-13)/2),0)),IF(ISBLANK(OFFSET('9. METAS'!$V$20,INT((ROW()-14)/2),0)),"",OFFSET('9. METAS'!$V$20,INT((ROW()-14)/2),0)))</f>
        <v/>
      </c>
      <c r="L363" s="245" t="str">
        <f ca="1">IF(MOD(ROW()-13,2)=0,IF(ISBLANK(OFFSET('12. SEGUIMIENTO 2027'!$P$14,INT((ROW()-13)/2),0)),"",OFFSET('12. SEGUIMIENTO 2027'!$P$14,INT((ROW()-13)/2),0)),IF(ISBLANK(OFFSET('9. METAS'!$W$20,INT((ROW()-14)/2),0)),"",OFFSET('9. METAS'!$W$20,INT((ROW()-14)/2),0)))</f>
        <v/>
      </c>
      <c r="M363" s="246" t="str">
        <f ca="1">IF(MOD(ROW()-13,2)=0,IF(ISBLANK(OFFSET('12. SEGUIMIENTO 2027'!$Q$14,INT((ROW()-13)/2),0)),"",OFFSET('12. SEGUIMIENTO 2027'!$Q$14,INT((ROW()-13)/2),0)),IF(ISBLANK(OFFSET('9. METAS'!$X$20,INT((ROW()-14)/2),0)),"",OFFSET('9. METAS'!$X$20,INT((ROW()-14)/2),0)))</f>
        <v/>
      </c>
      <c r="N363" s="1006" t="str">
        <f t="shared" ref="N363" ca="1" si="346">IFERROR(J363/J364,"ND")</f>
        <v>ND</v>
      </c>
      <c r="O363" s="1008" t="str">
        <f t="shared" ref="O363" ca="1" si="347">IFERROR(((J363+K363+L363+M363)/H363),"ND")</f>
        <v>ND</v>
      </c>
      <c r="P363" s="1010"/>
    </row>
    <row r="364" spans="3:16">
      <c r="C364" s="1025"/>
      <c r="D364" s="1018"/>
      <c r="E364" s="1018"/>
      <c r="F364" s="1021"/>
      <c r="G364" s="1023"/>
      <c r="H364" s="1080"/>
      <c r="I364" s="1012"/>
      <c r="J364" s="244" t="str">
        <f ca="1">IF(MOD(ROW()-13,2)=0,IF(ISBLANK(OFFSET('12. SEGUIMIENTO 2027'!$N$14,INT((ROW()-13)/2),0)),"",OFFSET('12. SEGUIMIENTO 2027'!$N$14,INT((ROW()-13)/2),0)),IF(ISBLANK(OFFSET('9. METAS'!$U$20,INT((ROW()-14)/2),0)),"",OFFSET('9. METAS'!$U$20,INT((ROW()-14)/2),0)))</f>
        <v/>
      </c>
      <c r="K364" s="245" t="str">
        <f ca="1">IF(MOD(ROW()-13,2)=0,IF(ISBLANK(OFFSET('12. SEGUIMIENTO 2027'!$O$14,INT((ROW()-13)/2),0)),"",OFFSET('12. SEGUIMIENTO 2027'!$O$14,INT((ROW()-13)/2),0)),IF(ISBLANK(OFFSET('9. METAS'!$V$20,INT((ROW()-14)/2),0)),"",OFFSET('9. METAS'!$V$20,INT((ROW()-14)/2),0)))</f>
        <v/>
      </c>
      <c r="L364" s="245" t="str">
        <f ca="1">IF(MOD(ROW()-13,2)=0,IF(ISBLANK(OFFSET('12. SEGUIMIENTO 2027'!$P$14,INT((ROW()-13)/2),0)),"",OFFSET('12. SEGUIMIENTO 2027'!$P$14,INT((ROW()-13)/2),0)),IF(ISBLANK(OFFSET('9. METAS'!$W$20,INT((ROW()-14)/2),0)),"",OFFSET('9. METAS'!$W$20,INT((ROW()-14)/2),0)))</f>
        <v/>
      </c>
      <c r="M364" s="246" t="str">
        <f ca="1">IF(MOD(ROW()-13,2)=0,IF(ISBLANK(OFFSET('12. SEGUIMIENTO 2027'!$Q$14,INT((ROW()-13)/2),0)),"",OFFSET('12. SEGUIMIENTO 2027'!$Q$14,INT((ROW()-13)/2),0)),IF(ISBLANK(OFFSET('9. METAS'!$X$20,INT((ROW()-14)/2),0)),"",OFFSET('9. METAS'!$X$20,INT((ROW()-14)/2),0)))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80">
        <f ca="1">IF(ISBLANK(OFFSET('9. METAS'!$L$20,INT((ROW()-13)/2),0)),"",OFFSET('9. METAS'!$L$20,INT((ROW()-13)/2),0))</f>
        <v>100</v>
      </c>
      <c r="I365" s="1004"/>
      <c r="J365" s="244" t="str">
        <f ca="1">IF(MOD(ROW()-13,2)=0,IF(ISBLANK(OFFSET('12. SEGUIMIENTO 2027'!$N$14,INT((ROW()-13)/2),0)),"",OFFSET('12. SEGUIMIENTO 2027'!$N$14,INT((ROW()-13)/2),0)),IF(ISBLANK(OFFSET('9. METAS'!$U$20,INT((ROW()-14)/2),0)),"",OFFSET('9. METAS'!$U$20,INT((ROW()-14)/2),0)))</f>
        <v/>
      </c>
      <c r="K365" s="245" t="str">
        <f ca="1">IF(MOD(ROW()-13,2)=0,IF(ISBLANK(OFFSET('12. SEGUIMIENTO 2027'!$O$14,INT((ROW()-13)/2),0)),"",OFFSET('12. SEGUIMIENTO 2027'!$O$14,INT((ROW()-13)/2),0)),IF(ISBLANK(OFFSET('9. METAS'!$V$20,INT((ROW()-14)/2),0)),"",OFFSET('9. METAS'!$V$20,INT((ROW()-14)/2),0)))</f>
        <v/>
      </c>
      <c r="L365" s="245" t="str">
        <f ca="1">IF(MOD(ROW()-13,2)=0,IF(ISBLANK(OFFSET('12. SEGUIMIENTO 2027'!$P$14,INT((ROW()-13)/2),0)),"",OFFSET('12. SEGUIMIENTO 2027'!$P$14,INT((ROW()-13)/2),0)),IF(ISBLANK(OFFSET('9. METAS'!$W$20,INT((ROW()-14)/2),0)),"",OFFSET('9. METAS'!$W$20,INT((ROW()-14)/2),0)))</f>
        <v/>
      </c>
      <c r="M365" s="246" t="str">
        <f ca="1">IF(MOD(ROW()-13,2)=0,IF(ISBLANK(OFFSET('12. SEGUIMIENTO 2027'!$Q$14,INT((ROW()-13)/2),0)),"",OFFSET('12. SEGUIMIENTO 2027'!$Q$14,INT((ROW()-13)/2),0)),IF(ISBLANK(OFFSET('9. METAS'!$X$20,INT((ROW()-14)/2),0)),"",OFFSET('9. METAS'!$X$20,INT((ROW()-14)/2),0)))</f>
        <v/>
      </c>
      <c r="N365" s="1006" t="str">
        <f t="shared" ref="N365" ca="1" si="348">IFERROR(J365/J366,"ND")</f>
        <v>ND</v>
      </c>
      <c r="O365" s="1008" t="str">
        <f t="shared" ref="O365" ca="1" si="349">IFERROR(((J365+K365+L365+M365)/H365),"ND")</f>
        <v>ND</v>
      </c>
      <c r="P365" s="1010"/>
    </row>
    <row r="366" spans="3:16">
      <c r="C366" s="1025"/>
      <c r="D366" s="1018"/>
      <c r="E366" s="1018"/>
      <c r="F366" s="1021"/>
      <c r="G366" s="1023"/>
      <c r="H366" s="1080"/>
      <c r="I366" s="1012"/>
      <c r="J366" s="244">
        <f ca="1">IF(MOD(ROW()-13,2)=0,IF(ISBLANK(OFFSET('12. SEGUIMIENTO 2027'!$N$14,INT((ROW()-13)/2),0)),"",OFFSET('12. SEGUIMIENTO 2027'!$N$14,INT((ROW()-13)/2),0)),IF(ISBLANK(OFFSET('9. METAS'!$U$20,INT((ROW()-14)/2),0)),"",OFFSET('9. METAS'!$U$20,INT((ROW()-14)/2),0)))</f>
        <v>25</v>
      </c>
      <c r="K366" s="245">
        <f ca="1">IF(MOD(ROW()-13,2)=0,IF(ISBLANK(OFFSET('12. SEGUIMIENTO 2027'!$O$14,INT((ROW()-13)/2),0)),"",OFFSET('12. SEGUIMIENTO 2027'!$O$14,INT((ROW()-13)/2),0)),IF(ISBLANK(OFFSET('9. METAS'!$V$20,INT((ROW()-14)/2),0)),"",OFFSET('9. METAS'!$V$20,INT((ROW()-14)/2),0)))</f>
        <v>25</v>
      </c>
      <c r="L366" s="245">
        <f ca="1">IF(MOD(ROW()-13,2)=0,IF(ISBLANK(OFFSET('12. SEGUIMIENTO 2027'!$P$14,INT((ROW()-13)/2),0)),"",OFFSET('12. SEGUIMIENTO 2027'!$P$14,INT((ROW()-13)/2),0)),IF(ISBLANK(OFFSET('9. METAS'!$W$20,INT((ROW()-14)/2),0)),"",OFFSET('9. METAS'!$W$20,INT((ROW()-14)/2),0)))</f>
        <v>25</v>
      </c>
      <c r="M366" s="246">
        <f ca="1">IF(MOD(ROW()-13,2)=0,IF(ISBLANK(OFFSET('12. SEGUIMIENTO 2027'!$Q$14,INT((ROW()-13)/2),0)),"",OFFSET('12. SEGUIMIENTO 2027'!$Q$14,INT((ROW()-13)/2),0)),IF(ISBLANK(OFFSET('9. METAS'!$X$20,INT((ROW()-14)/2),0)),"",OFFSET('9. METAS'!$X$20,INT((ROW()-14)/2),0)))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80">
        <f ca="1">IF(ISBLANK(OFFSET('9. METAS'!$L$20,INT((ROW()-13)/2),0)),"",OFFSET('9. METAS'!$L$20,INT((ROW()-13)/2),0))</f>
        <v>6980</v>
      </c>
      <c r="I367" s="1004"/>
      <c r="J367" s="244" t="str">
        <f ca="1">IF(MOD(ROW()-13,2)=0,IF(ISBLANK(OFFSET('12. SEGUIMIENTO 2027'!$N$14,INT((ROW()-13)/2),0)),"",OFFSET('12. SEGUIMIENTO 2027'!$N$14,INT((ROW()-13)/2),0)),IF(ISBLANK(OFFSET('9. METAS'!$U$20,INT((ROW()-14)/2),0)),"",OFFSET('9. METAS'!$U$20,INT((ROW()-14)/2),0)))</f>
        <v/>
      </c>
      <c r="K367" s="245" t="str">
        <f ca="1">IF(MOD(ROW()-13,2)=0,IF(ISBLANK(OFFSET('12. SEGUIMIENTO 2027'!$O$14,INT((ROW()-13)/2),0)),"",OFFSET('12. SEGUIMIENTO 2027'!$O$14,INT((ROW()-13)/2),0)),IF(ISBLANK(OFFSET('9. METAS'!$V$20,INT((ROW()-14)/2),0)),"",OFFSET('9. METAS'!$V$20,INT((ROW()-14)/2),0)))</f>
        <v/>
      </c>
      <c r="L367" s="245" t="str">
        <f ca="1">IF(MOD(ROW()-13,2)=0,IF(ISBLANK(OFFSET('12. SEGUIMIENTO 2027'!$P$14,INT((ROW()-13)/2),0)),"",OFFSET('12. SEGUIMIENTO 2027'!$P$14,INT((ROW()-13)/2),0)),IF(ISBLANK(OFFSET('9. METAS'!$W$20,INT((ROW()-14)/2),0)),"",OFFSET('9. METAS'!$W$20,INT((ROW()-14)/2),0)))</f>
        <v/>
      </c>
      <c r="M367" s="246" t="str">
        <f ca="1">IF(MOD(ROW()-13,2)=0,IF(ISBLANK(OFFSET('12. SEGUIMIENTO 2027'!$Q$14,INT((ROW()-13)/2),0)),"",OFFSET('12. SEGUIMIENTO 2027'!$Q$14,INT((ROW()-13)/2),0)),IF(ISBLANK(OFFSET('9. METAS'!$X$20,INT((ROW()-14)/2),0)),"",OFFSET('9. METAS'!$X$20,INT((ROW()-14)/2),0)))</f>
        <v/>
      </c>
      <c r="N367" s="1006" t="str">
        <f t="shared" ref="N367" ca="1" si="350">IFERROR(J367/J368,"ND")</f>
        <v>ND</v>
      </c>
      <c r="O367" s="1008" t="str">
        <f t="shared" ref="O367" ca="1" si="351">IFERROR(((J367+K367+L367+M367)/H367),"ND")</f>
        <v>ND</v>
      </c>
      <c r="P367" s="1010"/>
    </row>
    <row r="368" spans="3:16">
      <c r="C368" s="1025"/>
      <c r="D368" s="1018"/>
      <c r="E368" s="1018"/>
      <c r="F368" s="1021"/>
      <c r="G368" s="1023"/>
      <c r="H368" s="1080"/>
      <c r="I368" s="1012"/>
      <c r="J368" s="244">
        <f ca="1">IF(MOD(ROW()-13,2)=0,IF(ISBLANK(OFFSET('12. SEGUIMIENTO 2027'!$N$14,INT((ROW()-13)/2),0)),"",OFFSET('12. SEGUIMIENTO 2027'!$N$14,INT((ROW()-13)/2),0)),IF(ISBLANK(OFFSET('9. METAS'!$U$20,INT((ROW()-14)/2),0)),"",OFFSET('9. METAS'!$U$20,INT((ROW()-14)/2),0)))</f>
        <v>0</v>
      </c>
      <c r="K368" s="245">
        <f ca="1">IF(MOD(ROW()-13,2)=0,IF(ISBLANK(OFFSET('12. SEGUIMIENTO 2027'!$O$14,INT((ROW()-13)/2),0)),"",OFFSET('12. SEGUIMIENTO 2027'!$O$14,INT((ROW()-13)/2),0)),IF(ISBLANK(OFFSET('9. METAS'!$V$20,INT((ROW()-14)/2),0)),"",OFFSET('9. METAS'!$V$20,INT((ROW()-14)/2),0)))</f>
        <v>3490</v>
      </c>
      <c r="L368" s="245">
        <f ca="1">IF(MOD(ROW()-13,2)=0,IF(ISBLANK(OFFSET('12. SEGUIMIENTO 2027'!$P$14,INT((ROW()-13)/2),0)),"",OFFSET('12. SEGUIMIENTO 2027'!$P$14,INT((ROW()-13)/2),0)),IF(ISBLANK(OFFSET('9. METAS'!$W$20,INT((ROW()-14)/2),0)),"",OFFSET('9. METAS'!$W$20,INT((ROW()-14)/2),0)))</f>
        <v>0</v>
      </c>
      <c r="M368" s="246">
        <f ca="1">IF(MOD(ROW()-13,2)=0,IF(ISBLANK(OFFSET('12. SEGUIMIENTO 2027'!$Q$14,INT((ROW()-13)/2),0)),"",OFFSET('12. SEGUIMIENTO 2027'!$Q$14,INT((ROW()-13)/2),0)),IF(ISBLANK(OFFSET('9. METAS'!$X$20,INT((ROW()-14)/2),0)),"",OFFSET('9. METAS'!$X$20,INT((ROW()-14)/2),0)))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80">
        <f ca="1">IF(ISBLANK(OFFSET('9. METAS'!$L$20,INT((ROW()-13)/2),0)),"",OFFSET('9. METAS'!$L$20,INT((ROW()-13)/2),0))</f>
        <v>20</v>
      </c>
      <c r="I369" s="1004"/>
      <c r="J369" s="244" t="str">
        <f ca="1">IF(MOD(ROW()-13,2)=0,IF(ISBLANK(OFFSET('12. SEGUIMIENTO 2027'!$N$14,INT((ROW()-13)/2),0)),"",OFFSET('12. SEGUIMIENTO 2027'!$N$14,INT((ROW()-13)/2),0)),IF(ISBLANK(OFFSET('9. METAS'!$U$20,INT((ROW()-14)/2),0)),"",OFFSET('9. METAS'!$U$20,INT((ROW()-14)/2),0)))</f>
        <v/>
      </c>
      <c r="K369" s="245" t="str">
        <f ca="1">IF(MOD(ROW()-13,2)=0,IF(ISBLANK(OFFSET('12. SEGUIMIENTO 2027'!$O$14,INT((ROW()-13)/2),0)),"",OFFSET('12. SEGUIMIENTO 2027'!$O$14,INT((ROW()-13)/2),0)),IF(ISBLANK(OFFSET('9. METAS'!$V$20,INT((ROW()-14)/2),0)),"",OFFSET('9. METAS'!$V$20,INT((ROW()-14)/2),0)))</f>
        <v/>
      </c>
      <c r="L369" s="245" t="str">
        <f ca="1">IF(MOD(ROW()-13,2)=0,IF(ISBLANK(OFFSET('12. SEGUIMIENTO 2027'!$P$14,INT((ROW()-13)/2),0)),"",OFFSET('12. SEGUIMIENTO 2027'!$P$14,INT((ROW()-13)/2),0)),IF(ISBLANK(OFFSET('9. METAS'!$W$20,INT((ROW()-14)/2),0)),"",OFFSET('9. METAS'!$W$20,INT((ROW()-14)/2),0)))</f>
        <v/>
      </c>
      <c r="M369" s="246" t="str">
        <f ca="1">IF(MOD(ROW()-13,2)=0,IF(ISBLANK(OFFSET('12. SEGUIMIENTO 2027'!$Q$14,INT((ROW()-13)/2),0)),"",OFFSET('12. SEGUIMIENTO 2027'!$Q$14,INT((ROW()-13)/2),0)),IF(ISBLANK(OFFSET('9. METAS'!$X$20,INT((ROW()-14)/2),0)),"",OFFSET('9. METAS'!$X$20,INT((ROW()-14)/2),0)))</f>
        <v/>
      </c>
      <c r="N369" s="1006" t="str">
        <f t="shared" ref="N369" ca="1" si="352">IFERROR(J369/J370,"ND")</f>
        <v>ND</v>
      </c>
      <c r="O369" s="1008" t="str">
        <f t="shared" ref="O369" ca="1" si="353">IFERROR(((J369+K369+L369+M369)/H369),"ND")</f>
        <v>ND</v>
      </c>
      <c r="P369" s="1010"/>
    </row>
    <row r="370" spans="3:16">
      <c r="C370" s="1025"/>
      <c r="D370" s="1018"/>
      <c r="E370" s="1018"/>
      <c r="F370" s="1021"/>
      <c r="G370" s="1023"/>
      <c r="H370" s="1080"/>
      <c r="I370" s="1012"/>
      <c r="J370" s="244">
        <f ca="1">IF(MOD(ROW()-13,2)=0,IF(ISBLANK(OFFSET('12. SEGUIMIENTO 2027'!$N$14,INT((ROW()-13)/2),0)),"",OFFSET('12. SEGUIMIENTO 2027'!$N$14,INT((ROW()-13)/2),0)),IF(ISBLANK(OFFSET('9. METAS'!$U$20,INT((ROW()-14)/2),0)),"",OFFSET('9. METAS'!$U$20,INT((ROW()-14)/2),0)))</f>
        <v>10</v>
      </c>
      <c r="K370" s="245">
        <f ca="1">IF(MOD(ROW()-13,2)=0,IF(ISBLANK(OFFSET('12. SEGUIMIENTO 2027'!$O$14,INT((ROW()-13)/2),0)),"",OFFSET('12. SEGUIMIENTO 2027'!$O$14,INT((ROW()-13)/2),0)),IF(ISBLANK(OFFSET('9. METAS'!$V$20,INT((ROW()-14)/2),0)),"",OFFSET('9. METAS'!$V$20,INT((ROW()-14)/2),0)))</f>
        <v>6</v>
      </c>
      <c r="L370" s="245">
        <f ca="1">IF(MOD(ROW()-13,2)=0,IF(ISBLANK(OFFSET('12. SEGUIMIENTO 2027'!$P$14,INT((ROW()-13)/2),0)),"",OFFSET('12. SEGUIMIENTO 2027'!$P$14,INT((ROW()-13)/2),0)),IF(ISBLANK(OFFSET('9. METAS'!$W$20,INT((ROW()-14)/2),0)),"",OFFSET('9. METAS'!$W$20,INT((ROW()-14)/2),0)))</f>
        <v>4</v>
      </c>
      <c r="M370" s="246">
        <f ca="1">IF(MOD(ROW()-13,2)=0,IF(ISBLANK(OFFSET('12. SEGUIMIENTO 2027'!$Q$14,INT((ROW()-13)/2),0)),"",OFFSET('12. SEGUIMIENTO 2027'!$Q$14,INT((ROW()-13)/2),0)),IF(ISBLANK(OFFSET('9. METAS'!$X$20,INT((ROW()-14)/2),0)),"",OFFSET('9. METAS'!$X$20,INT((ROW()-14)/2),0)))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80" t="str">
        <f ca="1">IF(ISBLANK(OFFSET('9. METAS'!$L$20,INT((ROW()-13)/2),0)),"",OFFSET('9. METAS'!$L$20,INT((ROW()-13)/2),0))</f>
        <v/>
      </c>
      <c r="I371" s="1004"/>
      <c r="J371" s="244" t="str">
        <f ca="1">IF(MOD(ROW()-13,2)=0,IF(ISBLANK(OFFSET('12. SEGUIMIENTO 2027'!$N$14,INT((ROW()-13)/2),0)),"",OFFSET('12. SEGUIMIENTO 2027'!$N$14,INT((ROW()-13)/2),0)),IF(ISBLANK(OFFSET('9. METAS'!$U$20,INT((ROW()-14)/2),0)),"",OFFSET('9. METAS'!$U$20,INT((ROW()-14)/2),0)))</f>
        <v/>
      </c>
      <c r="K371" s="245" t="str">
        <f ca="1">IF(MOD(ROW()-13,2)=0,IF(ISBLANK(OFFSET('12. SEGUIMIENTO 2027'!$O$14,INT((ROW()-13)/2),0)),"",OFFSET('12. SEGUIMIENTO 2027'!$O$14,INT((ROW()-13)/2),0)),IF(ISBLANK(OFFSET('9. METAS'!$V$20,INT((ROW()-14)/2),0)),"",OFFSET('9. METAS'!$V$20,INT((ROW()-14)/2),0)))</f>
        <v/>
      </c>
      <c r="L371" s="245" t="str">
        <f ca="1">IF(MOD(ROW()-13,2)=0,IF(ISBLANK(OFFSET('12. SEGUIMIENTO 2027'!$P$14,INT((ROW()-13)/2),0)),"",OFFSET('12. SEGUIMIENTO 2027'!$P$14,INT((ROW()-13)/2),0)),IF(ISBLANK(OFFSET('9. METAS'!$W$20,INT((ROW()-14)/2),0)),"",OFFSET('9. METAS'!$W$20,INT((ROW()-14)/2),0)))</f>
        <v/>
      </c>
      <c r="M371" s="246" t="str">
        <f ca="1">IF(MOD(ROW()-13,2)=0,IF(ISBLANK(OFFSET('12. SEGUIMIENTO 2027'!$Q$14,INT((ROW()-13)/2),0)),"",OFFSET('12. SEGUIMIENTO 2027'!$Q$14,INT((ROW()-13)/2),0)),IF(ISBLANK(OFFSET('9. METAS'!$X$20,INT((ROW()-14)/2),0)),"",OFFSET('9. METAS'!$X$20,INT((ROW()-14)/2),0)))</f>
        <v/>
      </c>
      <c r="N371" s="1006" t="str">
        <f t="shared" ref="N371" ca="1" si="354">IFERROR(J371/J372,"ND")</f>
        <v>ND</v>
      </c>
      <c r="O371" s="1008" t="str">
        <f t="shared" ref="O371" ca="1" si="355">IFERROR(((J371+K371+L371+M371)/H371),"ND")</f>
        <v>ND</v>
      </c>
      <c r="P371" s="1010"/>
    </row>
    <row r="372" spans="3:16">
      <c r="C372" s="1025"/>
      <c r="D372" s="1018"/>
      <c r="E372" s="1018"/>
      <c r="F372" s="1021"/>
      <c r="G372" s="1023"/>
      <c r="H372" s="1080"/>
      <c r="I372" s="1012"/>
      <c r="J372" s="244" t="str">
        <f ca="1">IF(MOD(ROW()-13,2)=0,IF(ISBLANK(OFFSET('12. SEGUIMIENTO 2027'!$N$14,INT((ROW()-13)/2),0)),"",OFFSET('12. SEGUIMIENTO 2027'!$N$14,INT((ROW()-13)/2),0)),IF(ISBLANK(OFFSET('9. METAS'!$U$20,INT((ROW()-14)/2),0)),"",OFFSET('9. METAS'!$U$20,INT((ROW()-14)/2),0)))</f>
        <v/>
      </c>
      <c r="K372" s="245" t="str">
        <f ca="1">IF(MOD(ROW()-13,2)=0,IF(ISBLANK(OFFSET('12. SEGUIMIENTO 2027'!$O$14,INT((ROW()-13)/2),0)),"",OFFSET('12. SEGUIMIENTO 2027'!$O$14,INT((ROW()-13)/2),0)),IF(ISBLANK(OFFSET('9. METAS'!$V$20,INT((ROW()-14)/2),0)),"",OFFSET('9. METAS'!$V$20,INT((ROW()-14)/2),0)))</f>
        <v/>
      </c>
      <c r="L372" s="245" t="str">
        <f ca="1">IF(MOD(ROW()-13,2)=0,IF(ISBLANK(OFFSET('12. SEGUIMIENTO 2027'!$P$14,INT((ROW()-13)/2),0)),"",OFFSET('12. SEGUIMIENTO 2027'!$P$14,INT((ROW()-13)/2),0)),IF(ISBLANK(OFFSET('9. METAS'!$W$20,INT((ROW()-14)/2),0)),"",OFFSET('9. METAS'!$W$20,INT((ROW()-14)/2),0)))</f>
        <v/>
      </c>
      <c r="M372" s="246" t="str">
        <f ca="1">IF(MOD(ROW()-13,2)=0,IF(ISBLANK(OFFSET('12. SEGUIMIENTO 2027'!$Q$14,INT((ROW()-13)/2),0)),"",OFFSET('12. SEGUIMIENTO 2027'!$Q$14,INT((ROW()-13)/2),0)),IF(ISBLANK(OFFSET('9. METAS'!$X$20,INT((ROW()-14)/2),0)),"",OFFSET('9. METAS'!$X$20,INT((ROW()-14)/2),0)))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80" t="str">
        <f ca="1">IF(ISBLANK(OFFSET('9. METAS'!$L$20,INT((ROW()-13)/2),0)),"",OFFSET('9. METAS'!$L$20,INT((ROW()-13)/2),0))</f>
        <v/>
      </c>
      <c r="I373" s="1004"/>
      <c r="J373" s="244" t="str">
        <f ca="1">IF(MOD(ROW()-13,2)=0,IF(ISBLANK(OFFSET('12. SEGUIMIENTO 2027'!$N$14,INT((ROW()-13)/2),0)),"",OFFSET('12. SEGUIMIENTO 2027'!$N$14,INT((ROW()-13)/2),0)),IF(ISBLANK(OFFSET('9. METAS'!$U$20,INT((ROW()-14)/2),0)),"",OFFSET('9. METAS'!$U$20,INT((ROW()-14)/2),0)))</f>
        <v/>
      </c>
      <c r="K373" s="245" t="str">
        <f ca="1">IF(MOD(ROW()-13,2)=0,IF(ISBLANK(OFFSET('12. SEGUIMIENTO 2027'!$O$14,INT((ROW()-13)/2),0)),"",OFFSET('12. SEGUIMIENTO 2027'!$O$14,INT((ROW()-13)/2),0)),IF(ISBLANK(OFFSET('9. METAS'!$V$20,INT((ROW()-14)/2),0)),"",OFFSET('9. METAS'!$V$20,INT((ROW()-14)/2),0)))</f>
        <v/>
      </c>
      <c r="L373" s="245" t="str">
        <f ca="1">IF(MOD(ROW()-13,2)=0,IF(ISBLANK(OFFSET('12. SEGUIMIENTO 2027'!$P$14,INT((ROW()-13)/2),0)),"",OFFSET('12. SEGUIMIENTO 2027'!$P$14,INT((ROW()-13)/2),0)),IF(ISBLANK(OFFSET('9. METAS'!$W$20,INT((ROW()-14)/2),0)),"",OFFSET('9. METAS'!$W$20,INT((ROW()-14)/2),0)))</f>
        <v/>
      </c>
      <c r="M373" s="246" t="str">
        <f ca="1">IF(MOD(ROW()-13,2)=0,IF(ISBLANK(OFFSET('12. SEGUIMIENTO 2027'!$Q$14,INT((ROW()-13)/2),0)),"",OFFSET('12. SEGUIMIENTO 2027'!$Q$14,INT((ROW()-13)/2),0)),IF(ISBLANK(OFFSET('9. METAS'!$X$20,INT((ROW()-14)/2),0)),"",OFFSET('9. METAS'!$X$20,INT((ROW()-14)/2),0)))</f>
        <v/>
      </c>
      <c r="N373" s="1006" t="str">
        <f t="shared" ref="N373" ca="1" si="356">IFERROR(J373/J374,"ND")</f>
        <v>ND</v>
      </c>
      <c r="O373" s="1008" t="str">
        <f t="shared" ref="O373" ca="1" si="357">IFERROR(((J373+K373+L373+M373)/H373),"ND")</f>
        <v>ND</v>
      </c>
      <c r="P373" s="1010"/>
    </row>
    <row r="374" spans="3:16">
      <c r="C374" s="1025"/>
      <c r="D374" s="1018"/>
      <c r="E374" s="1018"/>
      <c r="F374" s="1021"/>
      <c r="G374" s="1023"/>
      <c r="H374" s="1080"/>
      <c r="I374" s="1012"/>
      <c r="J374" s="244" t="str">
        <f ca="1">IF(MOD(ROW()-13,2)=0,IF(ISBLANK(OFFSET('12. SEGUIMIENTO 2027'!$N$14,INT((ROW()-13)/2),0)),"",OFFSET('12. SEGUIMIENTO 2027'!$N$14,INT((ROW()-13)/2),0)),IF(ISBLANK(OFFSET('9. METAS'!$U$20,INT((ROW()-14)/2),0)),"",OFFSET('9. METAS'!$U$20,INT((ROW()-14)/2),0)))</f>
        <v/>
      </c>
      <c r="K374" s="245" t="str">
        <f ca="1">IF(MOD(ROW()-13,2)=0,IF(ISBLANK(OFFSET('12. SEGUIMIENTO 2027'!$O$14,INT((ROW()-13)/2),0)),"",OFFSET('12. SEGUIMIENTO 2027'!$O$14,INT((ROW()-13)/2),0)),IF(ISBLANK(OFFSET('9. METAS'!$V$20,INT((ROW()-14)/2),0)),"",OFFSET('9. METAS'!$V$20,INT((ROW()-14)/2),0)))</f>
        <v/>
      </c>
      <c r="L374" s="245" t="str">
        <f ca="1">IF(MOD(ROW()-13,2)=0,IF(ISBLANK(OFFSET('12. SEGUIMIENTO 2027'!$P$14,INT((ROW()-13)/2),0)),"",OFFSET('12. SEGUIMIENTO 2027'!$P$14,INT((ROW()-13)/2),0)),IF(ISBLANK(OFFSET('9. METAS'!$W$20,INT((ROW()-14)/2),0)),"",OFFSET('9. METAS'!$W$20,INT((ROW()-14)/2),0)))</f>
        <v/>
      </c>
      <c r="M374" s="246" t="str">
        <f ca="1">IF(MOD(ROW()-13,2)=0,IF(ISBLANK(OFFSET('12. SEGUIMIENTO 2027'!$Q$14,INT((ROW()-13)/2),0)),"",OFFSET('12. SEGUIMIENTO 2027'!$Q$14,INT((ROW()-13)/2),0)),IF(ISBLANK(OFFSET('9. METAS'!$X$20,INT((ROW()-14)/2),0)),"",OFFSET('9. METAS'!$X$20,INT((ROW()-14)/2),0)))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80" t="str">
        <f ca="1">IF(ISBLANK(OFFSET('9. METAS'!$L$20,INT((ROW()-13)/2),0)),"",OFFSET('9. METAS'!$L$20,INT((ROW()-13)/2),0))</f>
        <v/>
      </c>
      <c r="I375" s="1004"/>
      <c r="J375" s="244" t="str">
        <f ca="1">IF(MOD(ROW()-13,2)=0,IF(ISBLANK(OFFSET('12. SEGUIMIENTO 2027'!$N$14,INT((ROW()-13)/2),0)),"",OFFSET('12. SEGUIMIENTO 2027'!$N$14,INT((ROW()-13)/2),0)),IF(ISBLANK(OFFSET('9. METAS'!$U$20,INT((ROW()-14)/2),0)),"",OFFSET('9. METAS'!$U$20,INT((ROW()-14)/2),0)))</f>
        <v/>
      </c>
      <c r="K375" s="245" t="str">
        <f ca="1">IF(MOD(ROW()-13,2)=0,IF(ISBLANK(OFFSET('12. SEGUIMIENTO 2027'!$O$14,INT((ROW()-13)/2),0)),"",OFFSET('12. SEGUIMIENTO 2027'!$O$14,INT((ROW()-13)/2),0)),IF(ISBLANK(OFFSET('9. METAS'!$V$20,INT((ROW()-14)/2),0)),"",OFFSET('9. METAS'!$V$20,INT((ROW()-14)/2),0)))</f>
        <v/>
      </c>
      <c r="L375" s="245" t="str">
        <f ca="1">IF(MOD(ROW()-13,2)=0,IF(ISBLANK(OFFSET('12. SEGUIMIENTO 2027'!$P$14,INT((ROW()-13)/2),0)),"",OFFSET('12. SEGUIMIENTO 2027'!$P$14,INT((ROW()-13)/2),0)),IF(ISBLANK(OFFSET('9. METAS'!$W$20,INT((ROW()-14)/2),0)),"",OFFSET('9. METAS'!$W$20,INT((ROW()-14)/2),0)))</f>
        <v/>
      </c>
      <c r="M375" s="246" t="str">
        <f ca="1">IF(MOD(ROW()-13,2)=0,IF(ISBLANK(OFFSET('12. SEGUIMIENTO 2027'!$Q$14,INT((ROW()-13)/2),0)),"",OFFSET('12. SEGUIMIENTO 2027'!$Q$14,INT((ROW()-13)/2),0)),IF(ISBLANK(OFFSET('9. METAS'!$X$20,INT((ROW()-14)/2),0)),"",OFFSET('9. METAS'!$X$20,INT((ROW()-14)/2),0)))</f>
        <v/>
      </c>
      <c r="N375" s="1006" t="str">
        <f t="shared" ref="N375" ca="1" si="358">IFERROR(J375/J376,"ND")</f>
        <v>ND</v>
      </c>
      <c r="O375" s="1008" t="str">
        <f t="shared" ref="O375" ca="1" si="359">IFERROR(((J375+K375+L375+M375)/H375),"ND")</f>
        <v>ND</v>
      </c>
      <c r="P375" s="1010"/>
    </row>
    <row r="376" spans="3:16">
      <c r="C376" s="1025"/>
      <c r="D376" s="1018"/>
      <c r="E376" s="1018"/>
      <c r="F376" s="1021"/>
      <c r="G376" s="1023"/>
      <c r="H376" s="1080"/>
      <c r="I376" s="1012"/>
      <c r="J376" s="244" t="str">
        <f ca="1">IF(MOD(ROW()-13,2)=0,IF(ISBLANK(OFFSET('12. SEGUIMIENTO 2027'!$N$14,INT((ROW()-13)/2),0)),"",OFFSET('12. SEGUIMIENTO 2027'!$N$14,INT((ROW()-13)/2),0)),IF(ISBLANK(OFFSET('9. METAS'!$U$20,INT((ROW()-14)/2),0)),"",OFFSET('9. METAS'!$U$20,INT((ROW()-14)/2),0)))</f>
        <v/>
      </c>
      <c r="K376" s="245" t="str">
        <f ca="1">IF(MOD(ROW()-13,2)=0,IF(ISBLANK(OFFSET('12. SEGUIMIENTO 2027'!$O$14,INT((ROW()-13)/2),0)),"",OFFSET('12. SEGUIMIENTO 2027'!$O$14,INT((ROW()-13)/2),0)),IF(ISBLANK(OFFSET('9. METAS'!$V$20,INT((ROW()-14)/2),0)),"",OFFSET('9. METAS'!$V$20,INT((ROW()-14)/2),0)))</f>
        <v/>
      </c>
      <c r="L376" s="245" t="str">
        <f ca="1">IF(MOD(ROW()-13,2)=0,IF(ISBLANK(OFFSET('12. SEGUIMIENTO 2027'!$P$14,INT((ROW()-13)/2),0)),"",OFFSET('12. SEGUIMIENTO 2027'!$P$14,INT((ROW()-13)/2),0)),IF(ISBLANK(OFFSET('9. METAS'!$W$20,INT((ROW()-14)/2),0)),"",OFFSET('9. METAS'!$W$20,INT((ROW()-14)/2),0)))</f>
        <v/>
      </c>
      <c r="M376" s="246" t="str">
        <f ca="1">IF(MOD(ROW()-13,2)=0,IF(ISBLANK(OFFSET('12. SEGUIMIENTO 2027'!$Q$14,INT((ROW()-13)/2),0)),"",OFFSET('12. SEGUIMIENTO 2027'!$Q$14,INT((ROW()-13)/2),0)),IF(ISBLANK(OFFSET('9. METAS'!$X$20,INT((ROW()-14)/2),0)),"",OFFSET('9. METAS'!$X$20,INT((ROW()-14)/2),0)))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80">
        <f ca="1">IF(ISBLANK(OFFSET('9. METAS'!$L$20,INT((ROW()-13)/2),0)),"",OFFSET('9. METAS'!$L$20,INT((ROW()-13)/2),0))</f>
        <v>100</v>
      </c>
      <c r="I377" s="1004"/>
      <c r="J377" s="244" t="str">
        <f ca="1">IF(MOD(ROW()-13,2)=0,IF(ISBLANK(OFFSET('12. SEGUIMIENTO 2027'!$N$14,INT((ROW()-13)/2),0)),"",OFFSET('12. SEGUIMIENTO 2027'!$N$14,INT((ROW()-13)/2),0)),IF(ISBLANK(OFFSET('9. METAS'!$U$20,INT((ROW()-14)/2),0)),"",OFFSET('9. METAS'!$U$20,INT((ROW()-14)/2),0)))</f>
        <v/>
      </c>
      <c r="K377" s="245" t="str">
        <f ca="1">IF(MOD(ROW()-13,2)=0,IF(ISBLANK(OFFSET('12. SEGUIMIENTO 2027'!$O$14,INT((ROW()-13)/2),0)),"",OFFSET('12. SEGUIMIENTO 2027'!$O$14,INT((ROW()-13)/2),0)),IF(ISBLANK(OFFSET('9. METAS'!$V$20,INT((ROW()-14)/2),0)),"",OFFSET('9. METAS'!$V$20,INT((ROW()-14)/2),0)))</f>
        <v/>
      </c>
      <c r="L377" s="245" t="str">
        <f ca="1">IF(MOD(ROW()-13,2)=0,IF(ISBLANK(OFFSET('12. SEGUIMIENTO 2027'!$P$14,INT((ROW()-13)/2),0)),"",OFFSET('12. SEGUIMIENTO 2027'!$P$14,INT((ROW()-13)/2),0)),IF(ISBLANK(OFFSET('9. METAS'!$W$20,INT((ROW()-14)/2),0)),"",OFFSET('9. METAS'!$W$20,INT((ROW()-14)/2),0)))</f>
        <v/>
      </c>
      <c r="M377" s="246" t="str">
        <f ca="1">IF(MOD(ROW()-13,2)=0,IF(ISBLANK(OFFSET('12. SEGUIMIENTO 2027'!$Q$14,INT((ROW()-13)/2),0)),"",OFFSET('12. SEGUIMIENTO 2027'!$Q$14,INT((ROW()-13)/2),0)),IF(ISBLANK(OFFSET('9. METAS'!$X$20,INT((ROW()-14)/2),0)),"",OFFSET('9. METAS'!$X$20,INT((ROW()-14)/2),0)))</f>
        <v/>
      </c>
      <c r="N377" s="1006" t="str">
        <f t="shared" ref="N377" ca="1" si="360">IFERROR(J377/J378,"ND")</f>
        <v>ND</v>
      </c>
      <c r="O377" s="1008" t="str">
        <f t="shared" ref="O377" ca="1" si="361">IFERROR(((J377+K377+L377+M377)/H377),"ND")</f>
        <v>ND</v>
      </c>
      <c r="P377" s="1010"/>
    </row>
    <row r="378" spans="3:16">
      <c r="C378" s="1025"/>
      <c r="D378" s="1018"/>
      <c r="E378" s="1018"/>
      <c r="F378" s="1021"/>
      <c r="G378" s="1023"/>
      <c r="H378" s="1080"/>
      <c r="I378" s="1012"/>
      <c r="J378" s="244">
        <f ca="1">IF(MOD(ROW()-13,2)=0,IF(ISBLANK(OFFSET('12. SEGUIMIENTO 2027'!$N$14,INT((ROW()-13)/2),0)),"",OFFSET('12. SEGUIMIENTO 2027'!$N$14,INT((ROW()-13)/2),0)),IF(ISBLANK(OFFSET('9. METAS'!$U$20,INT((ROW()-14)/2),0)),"",OFFSET('9. METAS'!$U$20,INT((ROW()-14)/2),0)))</f>
        <v>25</v>
      </c>
      <c r="K378" s="245">
        <f ca="1">IF(MOD(ROW()-13,2)=0,IF(ISBLANK(OFFSET('12. SEGUIMIENTO 2027'!$O$14,INT((ROW()-13)/2),0)),"",OFFSET('12. SEGUIMIENTO 2027'!$O$14,INT((ROW()-13)/2),0)),IF(ISBLANK(OFFSET('9. METAS'!$V$20,INT((ROW()-14)/2),0)),"",OFFSET('9. METAS'!$V$20,INT((ROW()-14)/2),0)))</f>
        <v>25</v>
      </c>
      <c r="L378" s="245">
        <f ca="1">IF(MOD(ROW()-13,2)=0,IF(ISBLANK(OFFSET('12. SEGUIMIENTO 2027'!$P$14,INT((ROW()-13)/2),0)),"",OFFSET('12. SEGUIMIENTO 2027'!$P$14,INT((ROW()-13)/2),0)),IF(ISBLANK(OFFSET('9. METAS'!$W$20,INT((ROW()-14)/2),0)),"",OFFSET('9. METAS'!$W$20,INT((ROW()-14)/2),0)))</f>
        <v>25</v>
      </c>
      <c r="M378" s="246">
        <f ca="1">IF(MOD(ROW()-13,2)=0,IF(ISBLANK(OFFSET('12. SEGUIMIENTO 2027'!$Q$14,INT((ROW()-13)/2),0)),"",OFFSET('12. SEGUIMIENTO 2027'!$Q$14,INT((ROW()-13)/2),0)),IF(ISBLANK(OFFSET('9. METAS'!$X$20,INT((ROW()-14)/2),0)),"",OFFSET('9. METAS'!$X$20,INT((ROW()-14)/2),0)))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80">
        <f ca="1">IF(ISBLANK(OFFSET('9. METAS'!$L$20,INT((ROW()-13)/2),0)),"",OFFSET('9. METAS'!$L$20,INT((ROW()-13)/2),0))</f>
        <v>37</v>
      </c>
      <c r="I379" s="1004"/>
      <c r="J379" s="244" t="str">
        <f ca="1">IF(MOD(ROW()-13,2)=0,IF(ISBLANK(OFFSET('12. SEGUIMIENTO 2027'!$N$14,INT((ROW()-13)/2),0)),"",OFFSET('12. SEGUIMIENTO 2027'!$N$14,INT((ROW()-13)/2),0)),IF(ISBLANK(OFFSET('9. METAS'!$U$20,INT((ROW()-14)/2),0)),"",OFFSET('9. METAS'!$U$20,INT((ROW()-14)/2),0)))</f>
        <v/>
      </c>
      <c r="K379" s="245" t="str">
        <f ca="1">IF(MOD(ROW()-13,2)=0,IF(ISBLANK(OFFSET('12. SEGUIMIENTO 2027'!$O$14,INT((ROW()-13)/2),0)),"",OFFSET('12. SEGUIMIENTO 2027'!$O$14,INT((ROW()-13)/2),0)),IF(ISBLANK(OFFSET('9. METAS'!$V$20,INT((ROW()-14)/2),0)),"",OFFSET('9. METAS'!$V$20,INT((ROW()-14)/2),0)))</f>
        <v/>
      </c>
      <c r="L379" s="245" t="str">
        <f ca="1">IF(MOD(ROW()-13,2)=0,IF(ISBLANK(OFFSET('12. SEGUIMIENTO 2027'!$P$14,INT((ROW()-13)/2),0)),"",OFFSET('12. SEGUIMIENTO 2027'!$P$14,INT((ROW()-13)/2),0)),IF(ISBLANK(OFFSET('9. METAS'!$W$20,INT((ROW()-14)/2),0)),"",OFFSET('9. METAS'!$W$20,INT((ROW()-14)/2),0)))</f>
        <v/>
      </c>
      <c r="M379" s="246" t="str">
        <f ca="1">IF(MOD(ROW()-13,2)=0,IF(ISBLANK(OFFSET('12. SEGUIMIENTO 2027'!$Q$14,INT((ROW()-13)/2),0)),"",OFFSET('12. SEGUIMIENTO 2027'!$Q$14,INT((ROW()-13)/2),0)),IF(ISBLANK(OFFSET('9. METAS'!$X$20,INT((ROW()-14)/2),0)),"",OFFSET('9. METAS'!$X$20,INT((ROW()-14)/2),0)))</f>
        <v/>
      </c>
      <c r="N379" s="1006" t="str">
        <f t="shared" ref="N379" ca="1" si="362">IFERROR(J379/J380,"ND")</f>
        <v>ND</v>
      </c>
      <c r="O379" s="1008" t="str">
        <f t="shared" ref="O379" ca="1" si="363">IFERROR(((J379+K379+L379+M379)/H379),"ND")</f>
        <v>ND</v>
      </c>
      <c r="P379" s="1010"/>
    </row>
    <row r="380" spans="3:16">
      <c r="C380" s="1025"/>
      <c r="D380" s="1018"/>
      <c r="E380" s="1018"/>
      <c r="F380" s="1021"/>
      <c r="G380" s="1023"/>
      <c r="H380" s="1080"/>
      <c r="I380" s="1012"/>
      <c r="J380" s="244">
        <f ca="1">IF(MOD(ROW()-13,2)=0,IF(ISBLANK(OFFSET('12. SEGUIMIENTO 2027'!$N$14,INT((ROW()-13)/2),0)),"",OFFSET('12. SEGUIMIENTO 2027'!$N$14,INT((ROW()-13)/2),0)),IF(ISBLANK(OFFSET('9. METAS'!$U$20,INT((ROW()-14)/2),0)),"",OFFSET('9. METAS'!$U$20,INT((ROW()-14)/2),0)))</f>
        <v>8</v>
      </c>
      <c r="K380" s="245">
        <f ca="1">IF(MOD(ROW()-13,2)=0,IF(ISBLANK(OFFSET('12. SEGUIMIENTO 2027'!$O$14,INT((ROW()-13)/2),0)),"",OFFSET('12. SEGUIMIENTO 2027'!$O$14,INT((ROW()-13)/2),0)),IF(ISBLANK(OFFSET('9. METAS'!$V$20,INT((ROW()-14)/2),0)),"",OFFSET('9. METAS'!$V$20,INT((ROW()-14)/2),0)))</f>
        <v>11</v>
      </c>
      <c r="L380" s="245">
        <f ca="1">IF(MOD(ROW()-13,2)=0,IF(ISBLANK(OFFSET('12. SEGUIMIENTO 2027'!$P$14,INT((ROW()-13)/2),0)),"",OFFSET('12. SEGUIMIENTO 2027'!$P$14,INT((ROW()-13)/2),0)),IF(ISBLANK(OFFSET('9. METAS'!$W$20,INT((ROW()-14)/2),0)),"",OFFSET('9. METAS'!$W$20,INT((ROW()-14)/2),0)))</f>
        <v>8</v>
      </c>
      <c r="M380" s="246">
        <f ca="1">IF(MOD(ROW()-13,2)=0,IF(ISBLANK(OFFSET('12. SEGUIMIENTO 2027'!$Q$14,INT((ROW()-13)/2),0)),"",OFFSET('12. SEGUIMIENTO 2027'!$Q$14,INT((ROW()-13)/2),0)),IF(ISBLANK(OFFSET('9. METAS'!$X$20,INT((ROW()-14)/2),0)),"",OFFSET('9. METAS'!$X$20,INT((ROW()-14)/2),0)))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80" t="str">
        <f ca="1">IF(ISBLANK(OFFSET('9. METAS'!$L$20,INT((ROW()-13)/2),0)),"",OFFSET('9. METAS'!$L$20,INT((ROW()-13)/2),0))</f>
        <v/>
      </c>
      <c r="I381" s="1004"/>
      <c r="J381" s="244" t="str">
        <f ca="1">IF(MOD(ROW()-13,2)=0,IF(ISBLANK(OFFSET('12. SEGUIMIENTO 2027'!$N$14,INT((ROW()-13)/2),0)),"",OFFSET('12. SEGUIMIENTO 2027'!$N$14,INT((ROW()-13)/2),0)),IF(ISBLANK(OFFSET('9. METAS'!$U$20,INT((ROW()-14)/2),0)),"",OFFSET('9. METAS'!$U$20,INT((ROW()-14)/2),0)))</f>
        <v/>
      </c>
      <c r="K381" s="245" t="str">
        <f ca="1">IF(MOD(ROW()-13,2)=0,IF(ISBLANK(OFFSET('12. SEGUIMIENTO 2027'!$O$14,INT((ROW()-13)/2),0)),"",OFFSET('12. SEGUIMIENTO 2027'!$O$14,INT((ROW()-13)/2),0)),IF(ISBLANK(OFFSET('9. METAS'!$V$20,INT((ROW()-14)/2),0)),"",OFFSET('9. METAS'!$V$20,INT((ROW()-14)/2),0)))</f>
        <v/>
      </c>
      <c r="L381" s="245" t="str">
        <f ca="1">IF(MOD(ROW()-13,2)=0,IF(ISBLANK(OFFSET('12. SEGUIMIENTO 2027'!$P$14,INT((ROW()-13)/2),0)),"",OFFSET('12. SEGUIMIENTO 2027'!$P$14,INT((ROW()-13)/2),0)),IF(ISBLANK(OFFSET('9. METAS'!$W$20,INT((ROW()-14)/2),0)),"",OFFSET('9. METAS'!$W$20,INT((ROW()-14)/2),0)))</f>
        <v/>
      </c>
      <c r="M381" s="246" t="str">
        <f ca="1">IF(MOD(ROW()-13,2)=0,IF(ISBLANK(OFFSET('12. SEGUIMIENTO 2027'!$Q$14,INT((ROW()-13)/2),0)),"",OFFSET('12. SEGUIMIENTO 2027'!$Q$14,INT((ROW()-13)/2),0)),IF(ISBLANK(OFFSET('9. METAS'!$X$20,INT((ROW()-14)/2),0)),"",OFFSET('9. METAS'!$X$20,INT((ROW()-14)/2),0)))</f>
        <v/>
      </c>
      <c r="N381" s="1006" t="str">
        <f t="shared" ref="N381" ca="1" si="364">IFERROR(J381/J382,"ND")</f>
        <v>ND</v>
      </c>
      <c r="O381" s="1008" t="str">
        <f t="shared" ref="O381" ca="1" si="365">IFERROR(((J381+K381+L381+M381)/H381),"ND")</f>
        <v>ND</v>
      </c>
      <c r="P381" s="1010"/>
    </row>
    <row r="382" spans="3:16">
      <c r="C382" s="1025"/>
      <c r="D382" s="1018"/>
      <c r="E382" s="1018"/>
      <c r="F382" s="1021"/>
      <c r="G382" s="1023"/>
      <c r="H382" s="1080"/>
      <c r="I382" s="1012"/>
      <c r="J382" s="244" t="str">
        <f ca="1">IF(MOD(ROW()-13,2)=0,IF(ISBLANK(OFFSET('12. SEGUIMIENTO 2027'!$N$14,INT((ROW()-13)/2),0)),"",OFFSET('12. SEGUIMIENTO 2027'!$N$14,INT((ROW()-13)/2),0)),IF(ISBLANK(OFFSET('9. METAS'!$U$20,INT((ROW()-14)/2),0)),"",OFFSET('9. METAS'!$U$20,INT((ROW()-14)/2),0)))</f>
        <v/>
      </c>
      <c r="K382" s="245" t="str">
        <f ca="1">IF(MOD(ROW()-13,2)=0,IF(ISBLANK(OFFSET('12. SEGUIMIENTO 2027'!$O$14,INT((ROW()-13)/2),0)),"",OFFSET('12. SEGUIMIENTO 2027'!$O$14,INT((ROW()-13)/2),0)),IF(ISBLANK(OFFSET('9. METAS'!$V$20,INT((ROW()-14)/2),0)),"",OFFSET('9. METAS'!$V$20,INT((ROW()-14)/2),0)))</f>
        <v/>
      </c>
      <c r="L382" s="245" t="str">
        <f ca="1">IF(MOD(ROW()-13,2)=0,IF(ISBLANK(OFFSET('12. SEGUIMIENTO 2027'!$P$14,INT((ROW()-13)/2),0)),"",OFFSET('12. SEGUIMIENTO 2027'!$P$14,INT((ROW()-13)/2),0)),IF(ISBLANK(OFFSET('9. METAS'!$W$20,INT((ROW()-14)/2),0)),"",OFFSET('9. METAS'!$W$20,INT((ROW()-14)/2),0)))</f>
        <v/>
      </c>
      <c r="M382" s="246" t="str">
        <f ca="1">IF(MOD(ROW()-13,2)=0,IF(ISBLANK(OFFSET('12. SEGUIMIENTO 2027'!$Q$14,INT((ROW()-13)/2),0)),"",OFFSET('12. SEGUIMIENTO 2027'!$Q$14,INT((ROW()-13)/2),0)),IF(ISBLANK(OFFSET('9. METAS'!$X$20,INT((ROW()-14)/2),0)),"",OFFSET('9. METAS'!$X$20,INT((ROW()-14)/2),0)))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80" t="str">
        <f ca="1">IF(ISBLANK(OFFSET('9. METAS'!$L$20,INT((ROW()-13)/2),0)),"",OFFSET('9. METAS'!$L$20,INT((ROW()-13)/2),0))</f>
        <v/>
      </c>
      <c r="I383" s="1004"/>
      <c r="J383" s="244" t="str">
        <f ca="1">IF(MOD(ROW()-13,2)=0,IF(ISBLANK(OFFSET('12. SEGUIMIENTO 2027'!$N$14,INT((ROW()-13)/2),0)),"",OFFSET('12. SEGUIMIENTO 2027'!$N$14,INT((ROW()-13)/2),0)),IF(ISBLANK(OFFSET('9. METAS'!$U$20,INT((ROW()-14)/2),0)),"",OFFSET('9. METAS'!$U$20,INT((ROW()-14)/2),0)))</f>
        <v/>
      </c>
      <c r="K383" s="245" t="str">
        <f ca="1">IF(MOD(ROW()-13,2)=0,IF(ISBLANK(OFFSET('12. SEGUIMIENTO 2027'!$O$14,INT((ROW()-13)/2),0)),"",OFFSET('12. SEGUIMIENTO 2027'!$O$14,INT((ROW()-13)/2),0)),IF(ISBLANK(OFFSET('9. METAS'!$V$20,INT((ROW()-14)/2),0)),"",OFFSET('9. METAS'!$V$20,INT((ROW()-14)/2),0)))</f>
        <v/>
      </c>
      <c r="L383" s="245" t="str">
        <f ca="1">IF(MOD(ROW()-13,2)=0,IF(ISBLANK(OFFSET('12. SEGUIMIENTO 2027'!$P$14,INT((ROW()-13)/2),0)),"",OFFSET('12. SEGUIMIENTO 2027'!$P$14,INT((ROW()-13)/2),0)),IF(ISBLANK(OFFSET('9. METAS'!$W$20,INT((ROW()-14)/2),0)),"",OFFSET('9. METAS'!$W$20,INT((ROW()-14)/2),0)))</f>
        <v/>
      </c>
      <c r="M383" s="246" t="str">
        <f ca="1">IF(MOD(ROW()-13,2)=0,IF(ISBLANK(OFFSET('12. SEGUIMIENTO 2027'!$Q$14,INT((ROW()-13)/2),0)),"",OFFSET('12. SEGUIMIENTO 2027'!$Q$14,INT((ROW()-13)/2),0)),IF(ISBLANK(OFFSET('9. METAS'!$X$20,INT((ROW()-14)/2),0)),"",OFFSET('9. METAS'!$X$20,INT((ROW()-14)/2),0)))</f>
        <v/>
      </c>
      <c r="N383" s="1006" t="str">
        <f t="shared" ref="N383" ca="1" si="366">IFERROR(J383/J384,"ND")</f>
        <v>ND</v>
      </c>
      <c r="O383" s="1008" t="str">
        <f t="shared" ref="O383" ca="1" si="367">IFERROR(((J383+K383+L383+M383)/H383),"ND")</f>
        <v>ND</v>
      </c>
      <c r="P383" s="1010"/>
    </row>
    <row r="384" spans="3:16">
      <c r="C384" s="1025"/>
      <c r="D384" s="1018"/>
      <c r="E384" s="1018"/>
      <c r="F384" s="1021"/>
      <c r="G384" s="1023"/>
      <c r="H384" s="1080"/>
      <c r="I384" s="1012"/>
      <c r="J384" s="244" t="str">
        <f ca="1">IF(MOD(ROW()-13,2)=0,IF(ISBLANK(OFFSET('12. SEGUIMIENTO 2027'!$N$14,INT((ROW()-13)/2),0)),"",OFFSET('12. SEGUIMIENTO 2027'!$N$14,INT((ROW()-13)/2),0)),IF(ISBLANK(OFFSET('9. METAS'!$U$20,INT((ROW()-14)/2),0)),"",OFFSET('9. METAS'!$U$20,INT((ROW()-14)/2),0)))</f>
        <v/>
      </c>
      <c r="K384" s="245" t="str">
        <f ca="1">IF(MOD(ROW()-13,2)=0,IF(ISBLANK(OFFSET('12. SEGUIMIENTO 2027'!$O$14,INT((ROW()-13)/2),0)),"",OFFSET('12. SEGUIMIENTO 2027'!$O$14,INT((ROW()-13)/2),0)),IF(ISBLANK(OFFSET('9. METAS'!$V$20,INT((ROW()-14)/2),0)),"",OFFSET('9. METAS'!$V$20,INT((ROW()-14)/2),0)))</f>
        <v/>
      </c>
      <c r="L384" s="245" t="str">
        <f ca="1">IF(MOD(ROW()-13,2)=0,IF(ISBLANK(OFFSET('12. SEGUIMIENTO 2027'!$P$14,INT((ROW()-13)/2),0)),"",OFFSET('12. SEGUIMIENTO 2027'!$P$14,INT((ROW()-13)/2),0)),IF(ISBLANK(OFFSET('9. METAS'!$W$20,INT((ROW()-14)/2),0)),"",OFFSET('9. METAS'!$W$20,INT((ROW()-14)/2),0)))</f>
        <v/>
      </c>
      <c r="M384" s="246" t="str">
        <f ca="1">IF(MOD(ROW()-13,2)=0,IF(ISBLANK(OFFSET('12. SEGUIMIENTO 2027'!$Q$14,INT((ROW()-13)/2),0)),"",OFFSET('12. SEGUIMIENTO 2027'!$Q$14,INT((ROW()-13)/2),0)),IF(ISBLANK(OFFSET('9. METAS'!$X$20,INT((ROW()-14)/2),0)),"",OFFSET('9. METAS'!$X$20,INT((ROW()-14)/2),0)))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80" t="str">
        <f ca="1">IF(ISBLANK(OFFSET('9. METAS'!$L$20,INT((ROW()-13)/2),0)),"",OFFSET('9. METAS'!$L$20,INT((ROW()-13)/2),0))</f>
        <v/>
      </c>
      <c r="I385" s="1004"/>
      <c r="J385" s="244" t="str">
        <f ca="1">IF(MOD(ROW()-13,2)=0,IF(ISBLANK(OFFSET('12. SEGUIMIENTO 2027'!$N$14,INT((ROW()-13)/2),0)),"",OFFSET('12. SEGUIMIENTO 2027'!$N$14,INT((ROW()-13)/2),0)),IF(ISBLANK(OFFSET('9. METAS'!$U$20,INT((ROW()-14)/2),0)),"",OFFSET('9. METAS'!$U$20,INT((ROW()-14)/2),0)))</f>
        <v/>
      </c>
      <c r="K385" s="245" t="str">
        <f ca="1">IF(MOD(ROW()-13,2)=0,IF(ISBLANK(OFFSET('12. SEGUIMIENTO 2027'!$O$14,INT((ROW()-13)/2),0)),"",OFFSET('12. SEGUIMIENTO 2027'!$O$14,INT((ROW()-13)/2),0)),IF(ISBLANK(OFFSET('9. METAS'!$V$20,INT((ROW()-14)/2),0)),"",OFFSET('9. METAS'!$V$20,INT((ROW()-14)/2),0)))</f>
        <v/>
      </c>
      <c r="L385" s="245" t="str">
        <f ca="1">IF(MOD(ROW()-13,2)=0,IF(ISBLANK(OFFSET('12. SEGUIMIENTO 2027'!$P$14,INT((ROW()-13)/2),0)),"",OFFSET('12. SEGUIMIENTO 2027'!$P$14,INT((ROW()-13)/2),0)),IF(ISBLANK(OFFSET('9. METAS'!$W$20,INT((ROW()-14)/2),0)),"",OFFSET('9. METAS'!$W$20,INT((ROW()-14)/2),0)))</f>
        <v/>
      </c>
      <c r="M385" s="246" t="str">
        <f ca="1">IF(MOD(ROW()-13,2)=0,IF(ISBLANK(OFFSET('12. SEGUIMIENTO 2027'!$Q$14,INT((ROW()-13)/2),0)),"",OFFSET('12. SEGUIMIENTO 2027'!$Q$14,INT((ROW()-13)/2),0)),IF(ISBLANK(OFFSET('9. METAS'!$X$20,INT((ROW()-14)/2),0)),"",OFFSET('9. METAS'!$X$20,INT((ROW()-14)/2),0)))</f>
        <v/>
      </c>
      <c r="N385" s="1006" t="str">
        <f t="shared" ref="N385" ca="1" si="368">IFERROR(J385/J386,"ND")</f>
        <v>ND</v>
      </c>
      <c r="O385" s="1008" t="str">
        <f t="shared" ref="O385" ca="1" si="369">IFERROR(((J385+K385+L385+M385)/H385),"ND")</f>
        <v>ND</v>
      </c>
      <c r="P385" s="1010"/>
    </row>
    <row r="386" spans="3:16">
      <c r="C386" s="1025"/>
      <c r="D386" s="1018"/>
      <c r="E386" s="1018"/>
      <c r="F386" s="1021"/>
      <c r="G386" s="1023"/>
      <c r="H386" s="1080"/>
      <c r="I386" s="1012"/>
      <c r="J386" s="244" t="str">
        <f ca="1">IF(MOD(ROW()-13,2)=0,IF(ISBLANK(OFFSET('12. SEGUIMIENTO 2027'!$N$14,INT((ROW()-13)/2),0)),"",OFFSET('12. SEGUIMIENTO 2027'!$N$14,INT((ROW()-13)/2),0)),IF(ISBLANK(OFFSET('9. METAS'!$U$20,INT((ROW()-14)/2),0)),"",OFFSET('9. METAS'!$U$20,INT((ROW()-14)/2),0)))</f>
        <v/>
      </c>
      <c r="K386" s="245" t="str">
        <f ca="1">IF(MOD(ROW()-13,2)=0,IF(ISBLANK(OFFSET('12. SEGUIMIENTO 2027'!$O$14,INT((ROW()-13)/2),0)),"",OFFSET('12. SEGUIMIENTO 2027'!$O$14,INT((ROW()-13)/2),0)),IF(ISBLANK(OFFSET('9. METAS'!$V$20,INT((ROW()-14)/2),0)),"",OFFSET('9. METAS'!$V$20,INT((ROW()-14)/2),0)))</f>
        <v/>
      </c>
      <c r="L386" s="245" t="str">
        <f ca="1">IF(MOD(ROW()-13,2)=0,IF(ISBLANK(OFFSET('12. SEGUIMIENTO 2027'!$P$14,INT((ROW()-13)/2),0)),"",OFFSET('12. SEGUIMIENTO 2027'!$P$14,INT((ROW()-13)/2),0)),IF(ISBLANK(OFFSET('9. METAS'!$W$20,INT((ROW()-14)/2),0)),"",OFFSET('9. METAS'!$W$20,INT((ROW()-14)/2),0)))</f>
        <v/>
      </c>
      <c r="M386" s="246" t="str">
        <f ca="1">IF(MOD(ROW()-13,2)=0,IF(ISBLANK(OFFSET('12. SEGUIMIENTO 2027'!$Q$14,INT((ROW()-13)/2),0)),"",OFFSET('12. SEGUIMIENTO 2027'!$Q$14,INT((ROW()-13)/2),0)),IF(ISBLANK(OFFSET('9. METAS'!$X$20,INT((ROW()-14)/2),0)),"",OFFSET('9. METAS'!$X$20,INT((ROW()-14)/2),0)))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80" t="str">
        <f ca="1">IF(ISBLANK(OFFSET('9. METAS'!$L$20,INT((ROW()-13)/2),0)),"",OFFSET('9. METAS'!$L$20,INT((ROW()-13)/2),0))</f>
        <v/>
      </c>
      <c r="I387" s="1004"/>
      <c r="J387" s="244" t="str">
        <f ca="1">IF(MOD(ROW()-13,2)=0,IF(ISBLANK(OFFSET('12. SEGUIMIENTO 2027'!$N$14,INT((ROW()-13)/2),0)),"",OFFSET('12. SEGUIMIENTO 2027'!$N$14,INT((ROW()-13)/2),0)),IF(ISBLANK(OFFSET('9. METAS'!$U$20,INT((ROW()-14)/2),0)),"",OFFSET('9. METAS'!$U$20,INT((ROW()-14)/2),0)))</f>
        <v/>
      </c>
      <c r="K387" s="245" t="str">
        <f ca="1">IF(MOD(ROW()-13,2)=0,IF(ISBLANK(OFFSET('12. SEGUIMIENTO 2027'!$O$14,INT((ROW()-13)/2),0)),"",OFFSET('12. SEGUIMIENTO 2027'!$O$14,INT((ROW()-13)/2),0)),IF(ISBLANK(OFFSET('9. METAS'!$V$20,INT((ROW()-14)/2),0)),"",OFFSET('9. METAS'!$V$20,INT((ROW()-14)/2),0)))</f>
        <v/>
      </c>
      <c r="L387" s="245" t="str">
        <f ca="1">IF(MOD(ROW()-13,2)=0,IF(ISBLANK(OFFSET('12. SEGUIMIENTO 2027'!$P$14,INT((ROW()-13)/2),0)),"",OFFSET('12. SEGUIMIENTO 2027'!$P$14,INT((ROW()-13)/2),0)),IF(ISBLANK(OFFSET('9. METAS'!$W$20,INT((ROW()-14)/2),0)),"",OFFSET('9. METAS'!$W$20,INT((ROW()-14)/2),0)))</f>
        <v/>
      </c>
      <c r="M387" s="246" t="str">
        <f ca="1">IF(MOD(ROW()-13,2)=0,IF(ISBLANK(OFFSET('12. SEGUIMIENTO 2027'!$Q$14,INT((ROW()-13)/2),0)),"",OFFSET('12. SEGUIMIENTO 2027'!$Q$14,INT((ROW()-13)/2),0)),IF(ISBLANK(OFFSET('9. METAS'!$X$20,INT((ROW()-14)/2),0)),"",OFFSET('9. METAS'!$X$20,INT((ROW()-14)/2),0)))</f>
        <v/>
      </c>
      <c r="N387" s="1006" t="str">
        <f t="shared" ref="N387" ca="1" si="370">IFERROR(J387/J388,"ND")</f>
        <v>ND</v>
      </c>
      <c r="O387" s="1008" t="str">
        <f t="shared" ref="O387" ca="1" si="371">IFERROR(((J387+K387+L387+M387)/H387),"ND")</f>
        <v>ND</v>
      </c>
      <c r="P387" s="1010"/>
    </row>
    <row r="388" spans="3:16">
      <c r="C388" s="1025"/>
      <c r="D388" s="1018"/>
      <c r="E388" s="1018"/>
      <c r="F388" s="1021"/>
      <c r="G388" s="1023"/>
      <c r="H388" s="1080"/>
      <c r="I388" s="1012"/>
      <c r="J388" s="244" t="str">
        <f ca="1">IF(MOD(ROW()-13,2)=0,IF(ISBLANK(OFFSET('12. SEGUIMIENTO 2027'!$N$14,INT((ROW()-13)/2),0)),"",OFFSET('12. SEGUIMIENTO 2027'!$N$14,INT((ROW()-13)/2),0)),IF(ISBLANK(OFFSET('9. METAS'!$U$20,INT((ROW()-14)/2),0)),"",OFFSET('9. METAS'!$U$20,INT((ROW()-14)/2),0)))</f>
        <v/>
      </c>
      <c r="K388" s="245" t="str">
        <f ca="1">IF(MOD(ROW()-13,2)=0,IF(ISBLANK(OFFSET('12. SEGUIMIENTO 2027'!$O$14,INT((ROW()-13)/2),0)),"",OFFSET('12. SEGUIMIENTO 2027'!$O$14,INT((ROW()-13)/2),0)),IF(ISBLANK(OFFSET('9. METAS'!$V$20,INT((ROW()-14)/2),0)),"",OFFSET('9. METAS'!$V$20,INT((ROW()-14)/2),0)))</f>
        <v/>
      </c>
      <c r="L388" s="245" t="str">
        <f ca="1">IF(MOD(ROW()-13,2)=0,IF(ISBLANK(OFFSET('12. SEGUIMIENTO 2027'!$P$14,INT((ROW()-13)/2),0)),"",OFFSET('12. SEGUIMIENTO 2027'!$P$14,INT((ROW()-13)/2),0)),IF(ISBLANK(OFFSET('9. METAS'!$W$20,INT((ROW()-14)/2),0)),"",OFFSET('9. METAS'!$W$20,INT((ROW()-14)/2),0)))</f>
        <v/>
      </c>
      <c r="M388" s="246" t="str">
        <f ca="1">IF(MOD(ROW()-13,2)=0,IF(ISBLANK(OFFSET('12. SEGUIMIENTO 2027'!$Q$14,INT((ROW()-13)/2),0)),"",OFFSET('12. SEGUIMIENTO 2027'!$Q$14,INT((ROW()-13)/2),0)),IF(ISBLANK(OFFSET('9. METAS'!$X$20,INT((ROW()-14)/2),0)),"",OFFSET('9. METAS'!$X$20,INT((ROW()-14)/2),0)))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80">
        <f ca="1">IF(ISBLANK(OFFSET('9. METAS'!$L$20,INT((ROW()-13)/2),0)),"",OFFSET('9. METAS'!$L$20,INT((ROW()-13)/2),0))</f>
        <v>100</v>
      </c>
      <c r="I389" s="1004"/>
      <c r="J389" s="244" t="str">
        <f ca="1">IF(MOD(ROW()-13,2)=0,IF(ISBLANK(OFFSET('12. SEGUIMIENTO 2027'!$N$14,INT((ROW()-13)/2),0)),"",OFFSET('12. SEGUIMIENTO 2027'!$N$14,INT((ROW()-13)/2),0)),IF(ISBLANK(OFFSET('9. METAS'!$U$20,INT((ROW()-14)/2),0)),"",OFFSET('9. METAS'!$U$20,INT((ROW()-14)/2),0)))</f>
        <v/>
      </c>
      <c r="K389" s="245" t="str">
        <f ca="1">IF(MOD(ROW()-13,2)=0,IF(ISBLANK(OFFSET('12. SEGUIMIENTO 2027'!$O$14,INT((ROW()-13)/2),0)),"",OFFSET('12. SEGUIMIENTO 2027'!$O$14,INT((ROW()-13)/2),0)),IF(ISBLANK(OFFSET('9. METAS'!$V$20,INT((ROW()-14)/2),0)),"",OFFSET('9. METAS'!$V$20,INT((ROW()-14)/2),0)))</f>
        <v/>
      </c>
      <c r="L389" s="245" t="str">
        <f ca="1">IF(MOD(ROW()-13,2)=0,IF(ISBLANK(OFFSET('12. SEGUIMIENTO 2027'!$P$14,INT((ROW()-13)/2),0)),"",OFFSET('12. SEGUIMIENTO 2027'!$P$14,INT((ROW()-13)/2),0)),IF(ISBLANK(OFFSET('9. METAS'!$W$20,INT((ROW()-14)/2),0)),"",OFFSET('9. METAS'!$W$20,INT((ROW()-14)/2),0)))</f>
        <v/>
      </c>
      <c r="M389" s="246" t="str">
        <f ca="1">IF(MOD(ROW()-13,2)=0,IF(ISBLANK(OFFSET('12. SEGUIMIENTO 2027'!$Q$14,INT((ROW()-13)/2),0)),"",OFFSET('12. SEGUIMIENTO 2027'!$Q$14,INT((ROW()-13)/2),0)),IF(ISBLANK(OFFSET('9. METAS'!$X$20,INT((ROW()-14)/2),0)),"",OFFSET('9. METAS'!$X$20,INT((ROW()-14)/2),0)))</f>
        <v/>
      </c>
      <c r="N389" s="1006" t="str">
        <f t="shared" ref="N389" ca="1" si="372">IFERROR(J389/J390,"ND")</f>
        <v>ND</v>
      </c>
      <c r="O389" s="1008" t="str">
        <f t="shared" ref="O389" ca="1" si="373">IFERROR(((J389+K389+L389+M389)/H389),"ND")</f>
        <v>ND</v>
      </c>
      <c r="P389" s="1010"/>
    </row>
    <row r="390" spans="3:16">
      <c r="C390" s="1025"/>
      <c r="D390" s="1018"/>
      <c r="E390" s="1018"/>
      <c r="F390" s="1021"/>
      <c r="G390" s="1023"/>
      <c r="H390" s="1080"/>
      <c r="I390" s="1012"/>
      <c r="J390" s="244">
        <f ca="1">IF(MOD(ROW()-13,2)=0,IF(ISBLANK(OFFSET('12. SEGUIMIENTO 2027'!$N$14,INT((ROW()-13)/2),0)),"",OFFSET('12. SEGUIMIENTO 2027'!$N$14,INT((ROW()-13)/2),0)),IF(ISBLANK(OFFSET('9. METAS'!$U$20,INT((ROW()-14)/2),0)),"",OFFSET('9. METAS'!$U$20,INT((ROW()-14)/2),0)))</f>
        <v>25</v>
      </c>
      <c r="K390" s="245">
        <f ca="1">IF(MOD(ROW()-13,2)=0,IF(ISBLANK(OFFSET('12. SEGUIMIENTO 2027'!$O$14,INT((ROW()-13)/2),0)),"",OFFSET('12. SEGUIMIENTO 2027'!$O$14,INT((ROW()-13)/2),0)),IF(ISBLANK(OFFSET('9. METAS'!$V$20,INT((ROW()-14)/2),0)),"",OFFSET('9. METAS'!$V$20,INT((ROW()-14)/2),0)))</f>
        <v>25</v>
      </c>
      <c r="L390" s="245">
        <f ca="1">IF(MOD(ROW()-13,2)=0,IF(ISBLANK(OFFSET('12. SEGUIMIENTO 2027'!$P$14,INT((ROW()-13)/2),0)),"",OFFSET('12. SEGUIMIENTO 2027'!$P$14,INT((ROW()-13)/2),0)),IF(ISBLANK(OFFSET('9. METAS'!$W$20,INT((ROW()-14)/2),0)),"",OFFSET('9. METAS'!$W$20,INT((ROW()-14)/2),0)))</f>
        <v>25</v>
      </c>
      <c r="M390" s="246">
        <f ca="1">IF(MOD(ROW()-13,2)=0,IF(ISBLANK(OFFSET('12. SEGUIMIENTO 2027'!$Q$14,INT((ROW()-13)/2),0)),"",OFFSET('12. SEGUIMIENTO 2027'!$Q$14,INT((ROW()-13)/2),0)),IF(ISBLANK(OFFSET('9. METAS'!$X$20,INT((ROW()-14)/2),0)),"",OFFSET('9. METAS'!$X$20,INT((ROW()-14)/2),0)))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80">
        <f ca="1">IF(ISBLANK(OFFSET('9. METAS'!$L$20,INT((ROW()-13)/2),0)),"",OFFSET('9. METAS'!$L$20,INT((ROW()-13)/2),0))</f>
        <v>225</v>
      </c>
      <c r="I391" s="1004"/>
      <c r="J391" s="244" t="str">
        <f ca="1">IF(MOD(ROW()-13,2)=0,IF(ISBLANK(OFFSET('12. SEGUIMIENTO 2027'!$N$14,INT((ROW()-13)/2),0)),"",OFFSET('12. SEGUIMIENTO 2027'!$N$14,INT((ROW()-13)/2),0)),IF(ISBLANK(OFFSET('9. METAS'!$U$20,INT((ROW()-14)/2),0)),"",OFFSET('9. METAS'!$U$20,INT((ROW()-14)/2),0)))</f>
        <v/>
      </c>
      <c r="K391" s="245" t="str">
        <f ca="1">IF(MOD(ROW()-13,2)=0,IF(ISBLANK(OFFSET('12. SEGUIMIENTO 2027'!$O$14,INT((ROW()-13)/2),0)),"",OFFSET('12. SEGUIMIENTO 2027'!$O$14,INT((ROW()-13)/2),0)),IF(ISBLANK(OFFSET('9. METAS'!$V$20,INT((ROW()-14)/2),0)),"",OFFSET('9. METAS'!$V$20,INT((ROW()-14)/2),0)))</f>
        <v/>
      </c>
      <c r="L391" s="245" t="str">
        <f ca="1">IF(MOD(ROW()-13,2)=0,IF(ISBLANK(OFFSET('12. SEGUIMIENTO 2027'!$P$14,INT((ROW()-13)/2),0)),"",OFFSET('12. SEGUIMIENTO 2027'!$P$14,INT((ROW()-13)/2),0)),IF(ISBLANK(OFFSET('9. METAS'!$W$20,INT((ROW()-14)/2),0)),"",OFFSET('9. METAS'!$W$20,INT((ROW()-14)/2),0)))</f>
        <v/>
      </c>
      <c r="M391" s="246" t="str">
        <f ca="1">IF(MOD(ROW()-13,2)=0,IF(ISBLANK(OFFSET('12. SEGUIMIENTO 2027'!$Q$14,INT((ROW()-13)/2),0)),"",OFFSET('12. SEGUIMIENTO 2027'!$Q$14,INT((ROW()-13)/2),0)),IF(ISBLANK(OFFSET('9. METAS'!$X$20,INT((ROW()-14)/2),0)),"",OFFSET('9. METAS'!$X$20,INT((ROW()-14)/2),0)))</f>
        <v/>
      </c>
      <c r="N391" s="1006" t="str">
        <f t="shared" ref="N391" ca="1" si="374">IFERROR(J391/J392,"ND")</f>
        <v>ND</v>
      </c>
      <c r="O391" s="1008" t="str">
        <f t="shared" ref="O391" ca="1" si="375">IFERROR(((J391+K391+L391+M391)/H391),"ND")</f>
        <v>ND</v>
      </c>
      <c r="P391" s="1010"/>
    </row>
    <row r="392" spans="3:16">
      <c r="C392" s="1025"/>
      <c r="D392" s="1018"/>
      <c r="E392" s="1018"/>
      <c r="F392" s="1021"/>
      <c r="G392" s="1023"/>
      <c r="H392" s="1080"/>
      <c r="I392" s="1012"/>
      <c r="J392" s="244">
        <f ca="1">IF(MOD(ROW()-13,2)=0,IF(ISBLANK(OFFSET('12. SEGUIMIENTO 2027'!$N$14,INT((ROW()-13)/2),0)),"",OFFSET('12. SEGUIMIENTO 2027'!$N$14,INT((ROW()-13)/2),0)),IF(ISBLANK(OFFSET('9. METAS'!$U$20,INT((ROW()-14)/2),0)),"",OFFSET('9. METAS'!$U$20,INT((ROW()-14)/2),0)))</f>
        <v>60</v>
      </c>
      <c r="K392" s="245">
        <f ca="1">IF(MOD(ROW()-13,2)=0,IF(ISBLANK(OFFSET('12. SEGUIMIENTO 2027'!$O$14,INT((ROW()-13)/2),0)),"",OFFSET('12. SEGUIMIENTO 2027'!$O$14,INT((ROW()-13)/2),0)),IF(ISBLANK(OFFSET('9. METAS'!$V$20,INT((ROW()-14)/2),0)),"",OFFSET('9. METAS'!$V$20,INT((ROW()-14)/2),0)))</f>
        <v>60</v>
      </c>
      <c r="L392" s="245">
        <f ca="1">IF(MOD(ROW()-13,2)=0,IF(ISBLANK(OFFSET('12. SEGUIMIENTO 2027'!$P$14,INT((ROW()-13)/2),0)),"",OFFSET('12. SEGUIMIENTO 2027'!$P$14,INT((ROW()-13)/2),0)),IF(ISBLANK(OFFSET('9. METAS'!$W$20,INT((ROW()-14)/2),0)),"",OFFSET('9. METAS'!$W$20,INT((ROW()-14)/2),0)))</f>
        <v>50</v>
      </c>
      <c r="M392" s="246">
        <f ca="1">IF(MOD(ROW()-13,2)=0,IF(ISBLANK(OFFSET('12. SEGUIMIENTO 2027'!$Q$14,INT((ROW()-13)/2),0)),"",OFFSET('12. SEGUIMIENTO 2027'!$Q$14,INT((ROW()-13)/2),0)),IF(ISBLANK(OFFSET('9. METAS'!$X$20,INT((ROW()-14)/2),0)),"",OFFSET('9. METAS'!$X$20,INT((ROW()-14)/2),0)))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80">
        <f ca="1">IF(ISBLANK(OFFSET('9. METAS'!$L$20,INT((ROW()-13)/2),0)),"",OFFSET('9. METAS'!$L$20,INT((ROW()-13)/2),0))</f>
        <v>20</v>
      </c>
      <c r="I393" s="1004"/>
      <c r="J393" s="244" t="str">
        <f ca="1">IF(MOD(ROW()-13,2)=0,IF(ISBLANK(OFFSET('12. SEGUIMIENTO 2027'!$N$14,INT((ROW()-13)/2),0)),"",OFFSET('12. SEGUIMIENTO 2027'!$N$14,INT((ROW()-13)/2),0)),IF(ISBLANK(OFFSET('9. METAS'!$U$20,INT((ROW()-14)/2),0)),"",OFFSET('9. METAS'!$U$20,INT((ROW()-14)/2),0)))</f>
        <v/>
      </c>
      <c r="K393" s="245" t="str">
        <f ca="1">IF(MOD(ROW()-13,2)=0,IF(ISBLANK(OFFSET('12. SEGUIMIENTO 2027'!$O$14,INT((ROW()-13)/2),0)),"",OFFSET('12. SEGUIMIENTO 2027'!$O$14,INT((ROW()-13)/2),0)),IF(ISBLANK(OFFSET('9. METAS'!$V$20,INT((ROW()-14)/2),0)),"",OFFSET('9. METAS'!$V$20,INT((ROW()-14)/2),0)))</f>
        <v/>
      </c>
      <c r="L393" s="245" t="str">
        <f ca="1">IF(MOD(ROW()-13,2)=0,IF(ISBLANK(OFFSET('12. SEGUIMIENTO 2027'!$P$14,INT((ROW()-13)/2),0)),"",OFFSET('12. SEGUIMIENTO 2027'!$P$14,INT((ROW()-13)/2),0)),IF(ISBLANK(OFFSET('9. METAS'!$W$20,INT((ROW()-14)/2),0)),"",OFFSET('9. METAS'!$W$20,INT((ROW()-14)/2),0)))</f>
        <v/>
      </c>
      <c r="M393" s="246" t="str">
        <f ca="1">IF(MOD(ROW()-13,2)=0,IF(ISBLANK(OFFSET('12. SEGUIMIENTO 2027'!$Q$14,INT((ROW()-13)/2),0)),"",OFFSET('12. SEGUIMIENTO 2027'!$Q$14,INT((ROW()-13)/2),0)),IF(ISBLANK(OFFSET('9. METAS'!$X$20,INT((ROW()-14)/2),0)),"",OFFSET('9. METAS'!$X$20,INT((ROW()-14)/2),0)))</f>
        <v/>
      </c>
      <c r="N393" s="1006" t="str">
        <f t="shared" ref="N393" ca="1" si="376">IFERROR(J393/J394,"ND")</f>
        <v>ND</v>
      </c>
      <c r="O393" s="1008" t="str">
        <f t="shared" ref="O393" ca="1" si="377">IFERROR(((J393+K393+L393+M393)/H393),"ND")</f>
        <v>ND</v>
      </c>
      <c r="P393" s="1010"/>
    </row>
    <row r="394" spans="3:16">
      <c r="C394" s="1025"/>
      <c r="D394" s="1018"/>
      <c r="E394" s="1018"/>
      <c r="F394" s="1021"/>
      <c r="G394" s="1023"/>
      <c r="H394" s="1080"/>
      <c r="I394" s="1012"/>
      <c r="J394" s="244">
        <f ca="1">IF(MOD(ROW()-13,2)=0,IF(ISBLANK(OFFSET('12. SEGUIMIENTO 2027'!$N$14,INT((ROW()-13)/2),0)),"",OFFSET('12. SEGUIMIENTO 2027'!$N$14,INT((ROW()-13)/2),0)),IF(ISBLANK(OFFSET('9. METAS'!$U$20,INT((ROW()-14)/2),0)),"",OFFSET('9. METAS'!$U$20,INT((ROW()-14)/2),0)))</f>
        <v>5</v>
      </c>
      <c r="K394" s="245">
        <f ca="1">IF(MOD(ROW()-13,2)=0,IF(ISBLANK(OFFSET('12. SEGUIMIENTO 2027'!$O$14,INT((ROW()-13)/2),0)),"",OFFSET('12. SEGUIMIENTO 2027'!$O$14,INT((ROW()-13)/2),0)),IF(ISBLANK(OFFSET('9. METAS'!$V$20,INT((ROW()-14)/2),0)),"",OFFSET('9. METAS'!$V$20,INT((ROW()-14)/2),0)))</f>
        <v>5</v>
      </c>
      <c r="L394" s="245">
        <f ca="1">IF(MOD(ROW()-13,2)=0,IF(ISBLANK(OFFSET('12. SEGUIMIENTO 2027'!$P$14,INT((ROW()-13)/2),0)),"",OFFSET('12. SEGUIMIENTO 2027'!$P$14,INT((ROW()-13)/2),0)),IF(ISBLANK(OFFSET('9. METAS'!$W$20,INT((ROW()-14)/2),0)),"",OFFSET('9. METAS'!$W$20,INT((ROW()-14)/2),0)))</f>
        <v>5</v>
      </c>
      <c r="M394" s="246">
        <f ca="1">IF(MOD(ROW()-13,2)=0,IF(ISBLANK(OFFSET('12. SEGUIMIENTO 2027'!$Q$14,INT((ROW()-13)/2),0)),"",OFFSET('12. SEGUIMIENTO 2027'!$Q$14,INT((ROW()-13)/2),0)),IF(ISBLANK(OFFSET('9. METAS'!$X$20,INT((ROW()-14)/2),0)),"",OFFSET('9. METAS'!$X$20,INT((ROW()-14)/2),0)))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80" t="str">
        <f ca="1">IF(ISBLANK(OFFSET('9. METAS'!$L$20,INT((ROW()-13)/2),0)),"",OFFSET('9. METAS'!$L$20,INT((ROW()-13)/2),0))</f>
        <v/>
      </c>
      <c r="I395" s="1004"/>
      <c r="J395" s="244" t="str">
        <f ca="1">IF(MOD(ROW()-13,2)=0,IF(ISBLANK(OFFSET('12. SEGUIMIENTO 2027'!$N$14,INT((ROW()-13)/2),0)),"",OFFSET('12. SEGUIMIENTO 2027'!$N$14,INT((ROW()-13)/2),0)),IF(ISBLANK(OFFSET('9. METAS'!$U$20,INT((ROW()-14)/2),0)),"",OFFSET('9. METAS'!$U$20,INT((ROW()-14)/2),0)))</f>
        <v/>
      </c>
      <c r="K395" s="245" t="str">
        <f ca="1">IF(MOD(ROW()-13,2)=0,IF(ISBLANK(OFFSET('12. SEGUIMIENTO 2027'!$O$14,INT((ROW()-13)/2),0)),"",OFFSET('12. SEGUIMIENTO 2027'!$O$14,INT((ROW()-13)/2),0)),IF(ISBLANK(OFFSET('9. METAS'!$V$20,INT((ROW()-14)/2),0)),"",OFFSET('9. METAS'!$V$20,INT((ROW()-14)/2),0)))</f>
        <v/>
      </c>
      <c r="L395" s="245" t="str">
        <f ca="1">IF(MOD(ROW()-13,2)=0,IF(ISBLANK(OFFSET('12. SEGUIMIENTO 2027'!$P$14,INT((ROW()-13)/2),0)),"",OFFSET('12. SEGUIMIENTO 2027'!$P$14,INT((ROW()-13)/2),0)),IF(ISBLANK(OFFSET('9. METAS'!$W$20,INT((ROW()-14)/2),0)),"",OFFSET('9. METAS'!$W$20,INT((ROW()-14)/2),0)))</f>
        <v/>
      </c>
      <c r="M395" s="246" t="str">
        <f ca="1">IF(MOD(ROW()-13,2)=0,IF(ISBLANK(OFFSET('12. SEGUIMIENTO 2027'!$Q$14,INT((ROW()-13)/2),0)),"",OFFSET('12. SEGUIMIENTO 2027'!$Q$14,INT((ROW()-13)/2),0)),IF(ISBLANK(OFFSET('9. METAS'!$X$20,INT((ROW()-14)/2),0)),"",OFFSET('9. METAS'!$X$20,INT((ROW()-14)/2),0)))</f>
        <v/>
      </c>
      <c r="N395" s="1006" t="str">
        <f t="shared" ref="N395" ca="1" si="378">IFERROR(J395/J396,"ND")</f>
        <v>ND</v>
      </c>
      <c r="O395" s="1008" t="str">
        <f t="shared" ref="O395" ca="1" si="379">IFERROR(((J395+K395+L395+M395)/H395),"ND")</f>
        <v>ND</v>
      </c>
      <c r="P395" s="1010"/>
    </row>
    <row r="396" spans="3:16">
      <c r="C396" s="1025"/>
      <c r="D396" s="1018"/>
      <c r="E396" s="1018"/>
      <c r="F396" s="1021"/>
      <c r="G396" s="1023"/>
      <c r="H396" s="1080"/>
      <c r="I396" s="1012"/>
      <c r="J396" s="244" t="str">
        <f ca="1">IF(MOD(ROW()-13,2)=0,IF(ISBLANK(OFFSET('12. SEGUIMIENTO 2027'!$N$14,INT((ROW()-13)/2),0)),"",OFFSET('12. SEGUIMIENTO 2027'!$N$14,INT((ROW()-13)/2),0)),IF(ISBLANK(OFFSET('9. METAS'!$U$20,INT((ROW()-14)/2),0)),"",OFFSET('9. METAS'!$U$20,INT((ROW()-14)/2),0)))</f>
        <v/>
      </c>
      <c r="K396" s="245" t="str">
        <f ca="1">IF(MOD(ROW()-13,2)=0,IF(ISBLANK(OFFSET('12. SEGUIMIENTO 2027'!$O$14,INT((ROW()-13)/2),0)),"",OFFSET('12. SEGUIMIENTO 2027'!$O$14,INT((ROW()-13)/2),0)),IF(ISBLANK(OFFSET('9. METAS'!$V$20,INT((ROW()-14)/2),0)),"",OFFSET('9. METAS'!$V$20,INT((ROW()-14)/2),0)))</f>
        <v/>
      </c>
      <c r="L396" s="245" t="str">
        <f ca="1">IF(MOD(ROW()-13,2)=0,IF(ISBLANK(OFFSET('12. SEGUIMIENTO 2027'!$P$14,INT((ROW()-13)/2),0)),"",OFFSET('12. SEGUIMIENTO 2027'!$P$14,INT((ROW()-13)/2),0)),IF(ISBLANK(OFFSET('9. METAS'!$W$20,INT((ROW()-14)/2),0)),"",OFFSET('9. METAS'!$W$20,INT((ROW()-14)/2),0)))</f>
        <v/>
      </c>
      <c r="M396" s="246" t="str">
        <f ca="1">IF(MOD(ROW()-13,2)=0,IF(ISBLANK(OFFSET('12. SEGUIMIENTO 2027'!$Q$14,INT((ROW()-13)/2),0)),"",OFFSET('12. SEGUIMIENTO 2027'!$Q$14,INT((ROW()-13)/2),0)),IF(ISBLANK(OFFSET('9. METAS'!$X$20,INT((ROW()-14)/2),0)),"",OFFSET('9. METAS'!$X$20,INT((ROW()-14)/2),0)))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80" t="str">
        <f ca="1">IF(ISBLANK(OFFSET('9. METAS'!$L$20,INT((ROW()-13)/2),0)),"",OFFSET('9. METAS'!$L$20,INT((ROW()-13)/2),0))</f>
        <v/>
      </c>
      <c r="I397" s="1004"/>
      <c r="J397" s="244" t="str">
        <f ca="1">IF(MOD(ROW()-13,2)=0,IF(ISBLANK(OFFSET('12. SEGUIMIENTO 2027'!$N$14,INT((ROW()-13)/2),0)),"",OFFSET('12. SEGUIMIENTO 2027'!$N$14,INT((ROW()-13)/2),0)),IF(ISBLANK(OFFSET('9. METAS'!$U$20,INT((ROW()-14)/2),0)),"",OFFSET('9. METAS'!$U$20,INT((ROW()-14)/2),0)))</f>
        <v/>
      </c>
      <c r="K397" s="245" t="str">
        <f ca="1">IF(MOD(ROW()-13,2)=0,IF(ISBLANK(OFFSET('12. SEGUIMIENTO 2027'!$O$14,INT((ROW()-13)/2),0)),"",OFFSET('12. SEGUIMIENTO 2027'!$O$14,INT((ROW()-13)/2),0)),IF(ISBLANK(OFFSET('9. METAS'!$V$20,INT((ROW()-14)/2),0)),"",OFFSET('9. METAS'!$V$20,INT((ROW()-14)/2),0)))</f>
        <v/>
      </c>
      <c r="L397" s="245" t="str">
        <f ca="1">IF(MOD(ROW()-13,2)=0,IF(ISBLANK(OFFSET('12. SEGUIMIENTO 2027'!$P$14,INT((ROW()-13)/2),0)),"",OFFSET('12. SEGUIMIENTO 2027'!$P$14,INT((ROW()-13)/2),0)),IF(ISBLANK(OFFSET('9. METAS'!$W$20,INT((ROW()-14)/2),0)),"",OFFSET('9. METAS'!$W$20,INT((ROW()-14)/2),0)))</f>
        <v/>
      </c>
      <c r="M397" s="246" t="str">
        <f ca="1">IF(MOD(ROW()-13,2)=0,IF(ISBLANK(OFFSET('12. SEGUIMIENTO 2027'!$Q$14,INT((ROW()-13)/2),0)),"",OFFSET('12. SEGUIMIENTO 2027'!$Q$14,INT((ROW()-13)/2),0)),IF(ISBLANK(OFFSET('9. METAS'!$X$20,INT((ROW()-14)/2),0)),"",OFFSET('9. METAS'!$X$20,INT((ROW()-14)/2),0)))</f>
        <v/>
      </c>
      <c r="N397" s="1006" t="str">
        <f t="shared" ref="N397" ca="1" si="380">IFERROR(J397/J398,"ND")</f>
        <v>ND</v>
      </c>
      <c r="O397" s="1008" t="str">
        <f t="shared" ref="O397" ca="1" si="381">IFERROR(((J397+K397+L397+M397)/H397),"ND")</f>
        <v>ND</v>
      </c>
      <c r="P397" s="1010"/>
    </row>
    <row r="398" spans="3:16">
      <c r="C398" s="1025"/>
      <c r="D398" s="1018"/>
      <c r="E398" s="1018"/>
      <c r="F398" s="1021"/>
      <c r="G398" s="1023"/>
      <c r="H398" s="1080"/>
      <c r="I398" s="1012"/>
      <c r="J398" s="244" t="str">
        <f ca="1">IF(MOD(ROW()-13,2)=0,IF(ISBLANK(OFFSET('12. SEGUIMIENTO 2027'!$N$14,INT((ROW()-13)/2),0)),"",OFFSET('12. SEGUIMIENTO 2027'!$N$14,INT((ROW()-13)/2),0)),IF(ISBLANK(OFFSET('9. METAS'!$U$20,INT((ROW()-14)/2),0)),"",OFFSET('9. METAS'!$U$20,INT((ROW()-14)/2),0)))</f>
        <v/>
      </c>
      <c r="K398" s="245" t="str">
        <f ca="1">IF(MOD(ROW()-13,2)=0,IF(ISBLANK(OFFSET('12. SEGUIMIENTO 2027'!$O$14,INT((ROW()-13)/2),0)),"",OFFSET('12. SEGUIMIENTO 2027'!$O$14,INT((ROW()-13)/2),0)),IF(ISBLANK(OFFSET('9. METAS'!$V$20,INT((ROW()-14)/2),0)),"",OFFSET('9. METAS'!$V$20,INT((ROW()-14)/2),0)))</f>
        <v/>
      </c>
      <c r="L398" s="245" t="str">
        <f ca="1">IF(MOD(ROW()-13,2)=0,IF(ISBLANK(OFFSET('12. SEGUIMIENTO 2027'!$P$14,INT((ROW()-13)/2),0)),"",OFFSET('12. SEGUIMIENTO 2027'!$P$14,INT((ROW()-13)/2),0)),IF(ISBLANK(OFFSET('9. METAS'!$W$20,INT((ROW()-14)/2),0)),"",OFFSET('9. METAS'!$W$20,INT((ROW()-14)/2),0)))</f>
        <v/>
      </c>
      <c r="M398" s="246" t="str">
        <f ca="1">IF(MOD(ROW()-13,2)=0,IF(ISBLANK(OFFSET('12. SEGUIMIENTO 2027'!$Q$14,INT((ROW()-13)/2),0)),"",OFFSET('12. SEGUIMIENTO 2027'!$Q$14,INT((ROW()-13)/2),0)),IF(ISBLANK(OFFSET('9. METAS'!$X$20,INT((ROW()-14)/2),0)),"",OFFSET('9. METAS'!$X$20,INT((ROW()-14)/2),0)))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80" t="str">
        <f ca="1">IF(ISBLANK(OFFSET('9. METAS'!$L$20,INT((ROW()-13)/2),0)),"",OFFSET('9. METAS'!$L$20,INT((ROW()-13)/2),0))</f>
        <v/>
      </c>
      <c r="I399" s="1004"/>
      <c r="J399" s="244" t="str">
        <f ca="1">IF(MOD(ROW()-13,2)=0,IF(ISBLANK(OFFSET('12. SEGUIMIENTO 2027'!$N$14,INT((ROW()-13)/2),0)),"",OFFSET('12. SEGUIMIENTO 2027'!$N$14,INT((ROW()-13)/2),0)),IF(ISBLANK(OFFSET('9. METAS'!$U$20,INT((ROW()-14)/2),0)),"",OFFSET('9. METAS'!$U$20,INT((ROW()-14)/2),0)))</f>
        <v/>
      </c>
      <c r="K399" s="245" t="str">
        <f ca="1">IF(MOD(ROW()-13,2)=0,IF(ISBLANK(OFFSET('12. SEGUIMIENTO 2027'!$O$14,INT((ROW()-13)/2),0)),"",OFFSET('12. SEGUIMIENTO 2027'!$O$14,INT((ROW()-13)/2),0)),IF(ISBLANK(OFFSET('9. METAS'!$V$20,INT((ROW()-14)/2),0)),"",OFFSET('9. METAS'!$V$20,INT((ROW()-14)/2),0)))</f>
        <v/>
      </c>
      <c r="L399" s="245" t="str">
        <f ca="1">IF(MOD(ROW()-13,2)=0,IF(ISBLANK(OFFSET('12. SEGUIMIENTO 2027'!$P$14,INT((ROW()-13)/2),0)),"",OFFSET('12. SEGUIMIENTO 2027'!$P$14,INT((ROW()-13)/2),0)),IF(ISBLANK(OFFSET('9. METAS'!$W$20,INT((ROW()-14)/2),0)),"",OFFSET('9. METAS'!$W$20,INT((ROW()-14)/2),0)))</f>
        <v/>
      </c>
      <c r="M399" s="246" t="str">
        <f ca="1">IF(MOD(ROW()-13,2)=0,IF(ISBLANK(OFFSET('12. SEGUIMIENTO 2027'!$Q$14,INT((ROW()-13)/2),0)),"",OFFSET('12. SEGUIMIENTO 2027'!$Q$14,INT((ROW()-13)/2),0)),IF(ISBLANK(OFFSET('9. METAS'!$X$20,INT((ROW()-14)/2),0)),"",OFFSET('9. METAS'!$X$20,INT((ROW()-14)/2),0)))</f>
        <v/>
      </c>
      <c r="N399" s="1006" t="str">
        <f t="shared" ref="N399" ca="1" si="382">IFERROR(J399/J400,"ND")</f>
        <v>ND</v>
      </c>
      <c r="O399" s="1008" t="str">
        <f t="shared" ref="O399" ca="1" si="383">IFERROR(((J399+K399+L399+M399)/H399),"ND")</f>
        <v>ND</v>
      </c>
      <c r="P399" s="1010"/>
    </row>
    <row r="400" spans="3:16">
      <c r="C400" s="1025"/>
      <c r="D400" s="1018"/>
      <c r="E400" s="1018"/>
      <c r="F400" s="1021"/>
      <c r="G400" s="1023"/>
      <c r="H400" s="1080"/>
      <c r="I400" s="1012"/>
      <c r="J400" s="244" t="str">
        <f ca="1">IF(MOD(ROW()-13,2)=0,IF(ISBLANK(OFFSET('12. SEGUIMIENTO 2027'!$N$14,INT((ROW()-13)/2),0)),"",OFFSET('12. SEGUIMIENTO 2027'!$N$14,INT((ROW()-13)/2),0)),IF(ISBLANK(OFFSET('9. METAS'!$U$20,INT((ROW()-14)/2),0)),"",OFFSET('9. METAS'!$U$20,INT((ROW()-14)/2),0)))</f>
        <v/>
      </c>
      <c r="K400" s="245" t="str">
        <f ca="1">IF(MOD(ROW()-13,2)=0,IF(ISBLANK(OFFSET('12. SEGUIMIENTO 2027'!$O$14,INT((ROW()-13)/2),0)),"",OFFSET('12. SEGUIMIENTO 2027'!$O$14,INT((ROW()-13)/2),0)),IF(ISBLANK(OFFSET('9. METAS'!$V$20,INT((ROW()-14)/2),0)),"",OFFSET('9. METAS'!$V$20,INT((ROW()-14)/2),0)))</f>
        <v/>
      </c>
      <c r="L400" s="245" t="str">
        <f ca="1">IF(MOD(ROW()-13,2)=0,IF(ISBLANK(OFFSET('12. SEGUIMIENTO 2027'!$P$14,INT((ROW()-13)/2),0)),"",OFFSET('12. SEGUIMIENTO 2027'!$P$14,INT((ROW()-13)/2),0)),IF(ISBLANK(OFFSET('9. METAS'!$W$20,INT((ROW()-14)/2),0)),"",OFFSET('9. METAS'!$W$20,INT((ROW()-14)/2),0)))</f>
        <v/>
      </c>
      <c r="M400" s="246" t="str">
        <f ca="1">IF(MOD(ROW()-13,2)=0,IF(ISBLANK(OFFSET('12. SEGUIMIENTO 2027'!$Q$14,INT((ROW()-13)/2),0)),"",OFFSET('12. SEGUIMIENTO 2027'!$Q$14,INT((ROW()-13)/2),0)),IF(ISBLANK(OFFSET('9. METAS'!$X$20,INT((ROW()-14)/2),0)),"",OFFSET('9. METAS'!$X$20,INT((ROW()-14)/2),0)))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80">
        <f ca="1">IF(ISBLANK(OFFSET('9. METAS'!$L$20,INT((ROW()-13)/2),0)),"",OFFSET('9. METAS'!$L$20,INT((ROW()-13)/2),0))</f>
        <v>100</v>
      </c>
      <c r="I401" s="1004"/>
      <c r="J401" s="244" t="str">
        <f ca="1">IF(MOD(ROW()-13,2)=0,IF(ISBLANK(OFFSET('12. SEGUIMIENTO 2027'!$N$14,INT((ROW()-13)/2),0)),"",OFFSET('12. SEGUIMIENTO 2027'!$N$14,INT((ROW()-13)/2),0)),IF(ISBLANK(OFFSET('9. METAS'!$U$20,INT((ROW()-14)/2),0)),"",OFFSET('9. METAS'!$U$20,INT((ROW()-14)/2),0)))</f>
        <v/>
      </c>
      <c r="K401" s="245" t="str">
        <f ca="1">IF(MOD(ROW()-13,2)=0,IF(ISBLANK(OFFSET('12. SEGUIMIENTO 2027'!$O$14,INT((ROW()-13)/2),0)),"",OFFSET('12. SEGUIMIENTO 2027'!$O$14,INT((ROW()-13)/2),0)),IF(ISBLANK(OFFSET('9. METAS'!$V$20,INT((ROW()-14)/2),0)),"",OFFSET('9. METAS'!$V$20,INT((ROW()-14)/2),0)))</f>
        <v/>
      </c>
      <c r="L401" s="245" t="str">
        <f ca="1">IF(MOD(ROW()-13,2)=0,IF(ISBLANK(OFFSET('12. SEGUIMIENTO 2027'!$P$14,INT((ROW()-13)/2),0)),"",OFFSET('12. SEGUIMIENTO 2027'!$P$14,INT((ROW()-13)/2),0)),IF(ISBLANK(OFFSET('9. METAS'!$W$20,INT((ROW()-14)/2),0)),"",OFFSET('9. METAS'!$W$20,INT((ROW()-14)/2),0)))</f>
        <v/>
      </c>
      <c r="M401" s="246" t="str">
        <f ca="1">IF(MOD(ROW()-13,2)=0,IF(ISBLANK(OFFSET('12. SEGUIMIENTO 2027'!$Q$14,INT((ROW()-13)/2),0)),"",OFFSET('12. SEGUIMIENTO 2027'!$Q$14,INT((ROW()-13)/2),0)),IF(ISBLANK(OFFSET('9. METAS'!$X$20,INT((ROW()-14)/2),0)),"",OFFSET('9. METAS'!$X$20,INT((ROW()-14)/2),0)))</f>
        <v/>
      </c>
      <c r="N401" s="1006" t="str">
        <f t="shared" ref="N401" ca="1" si="384">IFERROR(J401/J402,"ND")</f>
        <v>ND</v>
      </c>
      <c r="O401" s="1008" t="str">
        <f t="shared" ref="O401" ca="1" si="385">IFERROR(((J401+K401+L401+M401)/H401),"ND")</f>
        <v>ND</v>
      </c>
      <c r="P401" s="1010"/>
    </row>
    <row r="402" spans="3:16">
      <c r="C402" s="1025"/>
      <c r="D402" s="1018"/>
      <c r="E402" s="1018"/>
      <c r="F402" s="1021"/>
      <c r="G402" s="1023"/>
      <c r="H402" s="1080"/>
      <c r="I402" s="1012"/>
      <c r="J402" s="244">
        <f ca="1">IF(MOD(ROW()-13,2)=0,IF(ISBLANK(OFFSET('12. SEGUIMIENTO 2027'!$N$14,INT((ROW()-13)/2),0)),"",OFFSET('12. SEGUIMIENTO 2027'!$N$14,INT((ROW()-13)/2),0)),IF(ISBLANK(OFFSET('9. METAS'!$U$20,INT((ROW()-14)/2),0)),"",OFFSET('9. METAS'!$U$20,INT((ROW()-14)/2),0)))</f>
        <v>25</v>
      </c>
      <c r="K402" s="245">
        <f ca="1">IF(MOD(ROW()-13,2)=0,IF(ISBLANK(OFFSET('12. SEGUIMIENTO 2027'!$O$14,INT((ROW()-13)/2),0)),"",OFFSET('12. SEGUIMIENTO 2027'!$O$14,INT((ROW()-13)/2),0)),IF(ISBLANK(OFFSET('9. METAS'!$V$20,INT((ROW()-14)/2),0)),"",OFFSET('9. METAS'!$V$20,INT((ROW()-14)/2),0)))</f>
        <v>25</v>
      </c>
      <c r="L402" s="245">
        <f ca="1">IF(MOD(ROW()-13,2)=0,IF(ISBLANK(OFFSET('12. SEGUIMIENTO 2027'!$P$14,INT((ROW()-13)/2),0)),"",OFFSET('12. SEGUIMIENTO 2027'!$P$14,INT((ROW()-13)/2),0)),IF(ISBLANK(OFFSET('9. METAS'!$W$20,INT((ROW()-14)/2),0)),"",OFFSET('9. METAS'!$W$20,INT((ROW()-14)/2),0)))</f>
        <v>25</v>
      </c>
      <c r="M402" s="246">
        <f ca="1">IF(MOD(ROW()-13,2)=0,IF(ISBLANK(OFFSET('12. SEGUIMIENTO 2027'!$Q$14,INT((ROW()-13)/2),0)),"",OFFSET('12. SEGUIMIENTO 2027'!$Q$14,INT((ROW()-13)/2),0)),IF(ISBLANK(OFFSET('9. METAS'!$X$20,INT((ROW()-14)/2),0)),"",OFFSET('9. METAS'!$X$20,INT((ROW()-14)/2),0)))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80">
        <f ca="1">IF(ISBLANK(OFFSET('9. METAS'!$L$20,INT((ROW()-13)/2),0)),"",OFFSET('9. METAS'!$L$20,INT((ROW()-13)/2),0))</f>
        <v>13400</v>
      </c>
      <c r="I403" s="1004"/>
      <c r="J403" s="244" t="str">
        <f ca="1">IF(MOD(ROW()-13,2)=0,IF(ISBLANK(OFFSET('12. SEGUIMIENTO 2027'!$N$14,INT((ROW()-13)/2),0)),"",OFFSET('12. SEGUIMIENTO 2027'!$N$14,INT((ROW()-13)/2),0)),IF(ISBLANK(OFFSET('9. METAS'!$U$20,INT((ROW()-14)/2),0)),"",OFFSET('9. METAS'!$U$20,INT((ROW()-14)/2),0)))</f>
        <v/>
      </c>
      <c r="K403" s="245" t="str">
        <f ca="1">IF(MOD(ROW()-13,2)=0,IF(ISBLANK(OFFSET('12. SEGUIMIENTO 2027'!$O$14,INT((ROW()-13)/2),0)),"",OFFSET('12. SEGUIMIENTO 2027'!$O$14,INT((ROW()-13)/2),0)),IF(ISBLANK(OFFSET('9. METAS'!$V$20,INT((ROW()-14)/2),0)),"",OFFSET('9. METAS'!$V$20,INT((ROW()-14)/2),0)))</f>
        <v/>
      </c>
      <c r="L403" s="245" t="str">
        <f ca="1">IF(MOD(ROW()-13,2)=0,IF(ISBLANK(OFFSET('12. SEGUIMIENTO 2027'!$P$14,INT((ROW()-13)/2),0)),"",OFFSET('12. SEGUIMIENTO 2027'!$P$14,INT((ROW()-13)/2),0)),IF(ISBLANK(OFFSET('9. METAS'!$W$20,INT((ROW()-14)/2),0)),"",OFFSET('9. METAS'!$W$20,INT((ROW()-14)/2),0)))</f>
        <v/>
      </c>
      <c r="M403" s="246" t="str">
        <f ca="1">IF(MOD(ROW()-13,2)=0,IF(ISBLANK(OFFSET('12. SEGUIMIENTO 2027'!$Q$14,INT((ROW()-13)/2),0)),"",OFFSET('12. SEGUIMIENTO 2027'!$Q$14,INT((ROW()-13)/2),0)),IF(ISBLANK(OFFSET('9. METAS'!$X$20,INT((ROW()-14)/2),0)),"",OFFSET('9. METAS'!$X$20,INT((ROW()-14)/2),0)))</f>
        <v/>
      </c>
      <c r="N403" s="1006" t="str">
        <f t="shared" ref="N403" ca="1" si="386">IFERROR(J403/J404,"ND")</f>
        <v>ND</v>
      </c>
      <c r="O403" s="1008" t="str">
        <f t="shared" ref="O403" ca="1" si="387">IFERROR(((J403+K403+L403+M403)/H403),"ND")</f>
        <v>ND</v>
      </c>
      <c r="P403" s="1010"/>
    </row>
    <row r="404" spans="3:16">
      <c r="C404" s="1025"/>
      <c r="D404" s="1018"/>
      <c r="E404" s="1018"/>
      <c r="F404" s="1021"/>
      <c r="G404" s="1023"/>
      <c r="H404" s="1080"/>
      <c r="I404" s="1012"/>
      <c r="J404" s="244">
        <f ca="1">IF(MOD(ROW()-13,2)=0,IF(ISBLANK(OFFSET('12. SEGUIMIENTO 2027'!$N$14,INT((ROW()-13)/2),0)),"",OFFSET('12. SEGUIMIENTO 2027'!$N$14,INT((ROW()-13)/2),0)),IF(ISBLANK(OFFSET('9. METAS'!$U$20,INT((ROW()-14)/2),0)),"",OFFSET('9. METAS'!$U$20,INT((ROW()-14)/2),0)))</f>
        <v>3330</v>
      </c>
      <c r="K404" s="245">
        <f ca="1">IF(MOD(ROW()-13,2)=0,IF(ISBLANK(OFFSET('12. SEGUIMIENTO 2027'!$O$14,INT((ROW()-13)/2),0)),"",OFFSET('12. SEGUIMIENTO 2027'!$O$14,INT((ROW()-13)/2),0)),IF(ISBLANK(OFFSET('9. METAS'!$V$20,INT((ROW()-14)/2),0)),"",OFFSET('9. METAS'!$V$20,INT((ROW()-14)/2),0)))</f>
        <v>3380</v>
      </c>
      <c r="L404" s="245">
        <f ca="1">IF(MOD(ROW()-13,2)=0,IF(ISBLANK(OFFSET('12. SEGUIMIENTO 2027'!$P$14,INT((ROW()-13)/2),0)),"",OFFSET('12. SEGUIMIENTO 2027'!$P$14,INT((ROW()-13)/2),0)),IF(ISBLANK(OFFSET('9. METAS'!$W$20,INT((ROW()-14)/2),0)),"",OFFSET('9. METAS'!$W$20,INT((ROW()-14)/2),0)))</f>
        <v>3380</v>
      </c>
      <c r="M404" s="246">
        <f ca="1">IF(MOD(ROW()-13,2)=0,IF(ISBLANK(OFFSET('12. SEGUIMIENTO 2027'!$Q$14,INT((ROW()-13)/2),0)),"",OFFSET('12. SEGUIMIENTO 2027'!$Q$14,INT((ROW()-13)/2),0)),IF(ISBLANK(OFFSET('9. METAS'!$X$20,INT((ROW()-14)/2),0)),"",OFFSET('9. METAS'!$X$20,INT((ROW()-14)/2),0)))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80">
        <f ca="1">IF(ISBLANK(OFFSET('9. METAS'!$L$20,INT((ROW()-13)/2),0)),"",OFFSET('9. METAS'!$L$20,INT((ROW()-13)/2),0))</f>
        <v>261</v>
      </c>
      <c r="I405" s="1004"/>
      <c r="J405" s="244" t="str">
        <f ca="1">IF(MOD(ROW()-13,2)=0,IF(ISBLANK(OFFSET('12. SEGUIMIENTO 2027'!$N$14,INT((ROW()-13)/2),0)),"",OFFSET('12. SEGUIMIENTO 2027'!$N$14,INT((ROW()-13)/2),0)),IF(ISBLANK(OFFSET('9. METAS'!$U$20,INT((ROW()-14)/2),0)),"",OFFSET('9. METAS'!$U$20,INT((ROW()-14)/2),0)))</f>
        <v/>
      </c>
      <c r="K405" s="245" t="str">
        <f ca="1">IF(MOD(ROW()-13,2)=0,IF(ISBLANK(OFFSET('12. SEGUIMIENTO 2027'!$O$14,INT((ROW()-13)/2),0)),"",OFFSET('12. SEGUIMIENTO 2027'!$O$14,INT((ROW()-13)/2),0)),IF(ISBLANK(OFFSET('9. METAS'!$V$20,INT((ROW()-14)/2),0)),"",OFFSET('9. METAS'!$V$20,INT((ROW()-14)/2),0)))</f>
        <v/>
      </c>
      <c r="L405" s="245" t="str">
        <f ca="1">IF(MOD(ROW()-13,2)=0,IF(ISBLANK(OFFSET('12. SEGUIMIENTO 2027'!$P$14,INT((ROW()-13)/2),0)),"",OFFSET('12. SEGUIMIENTO 2027'!$P$14,INT((ROW()-13)/2),0)),IF(ISBLANK(OFFSET('9. METAS'!$W$20,INT((ROW()-14)/2),0)),"",OFFSET('9. METAS'!$W$20,INT((ROW()-14)/2),0)))</f>
        <v/>
      </c>
      <c r="M405" s="246" t="str">
        <f ca="1">IF(MOD(ROW()-13,2)=0,IF(ISBLANK(OFFSET('12. SEGUIMIENTO 2027'!$Q$14,INT((ROW()-13)/2),0)),"",OFFSET('12. SEGUIMIENTO 2027'!$Q$14,INT((ROW()-13)/2),0)),IF(ISBLANK(OFFSET('9. METAS'!$X$20,INT((ROW()-14)/2),0)),"",OFFSET('9. METAS'!$X$20,INT((ROW()-14)/2),0)))</f>
        <v/>
      </c>
      <c r="N405" s="1006" t="str">
        <f t="shared" ref="N405" ca="1" si="388">IFERROR(J405/J406,"ND")</f>
        <v>ND</v>
      </c>
      <c r="O405" s="1008" t="str">
        <f t="shared" ref="O405" ca="1" si="389">IFERROR(((J405+K405+L405+M405)/H405),"ND")</f>
        <v>ND</v>
      </c>
      <c r="P405" s="1010"/>
    </row>
    <row r="406" spans="3:16">
      <c r="C406" s="1025"/>
      <c r="D406" s="1018"/>
      <c r="E406" s="1018"/>
      <c r="F406" s="1021"/>
      <c r="G406" s="1023"/>
      <c r="H406" s="1080"/>
      <c r="I406" s="1012"/>
      <c r="J406" s="244">
        <f ca="1">IF(MOD(ROW()-13,2)=0,IF(ISBLANK(OFFSET('12. SEGUIMIENTO 2027'!$N$14,INT((ROW()-13)/2),0)),"",OFFSET('12. SEGUIMIENTO 2027'!$N$14,INT((ROW()-13)/2),0)),IF(ISBLANK(OFFSET('9. METAS'!$U$20,INT((ROW()-14)/2),0)),"",OFFSET('9. METAS'!$U$20,INT((ROW()-14)/2),0)))</f>
        <v>78</v>
      </c>
      <c r="K406" s="245">
        <f ca="1">IF(MOD(ROW()-13,2)=0,IF(ISBLANK(OFFSET('12. SEGUIMIENTO 2027'!$O$14,INT((ROW()-13)/2),0)),"",OFFSET('12. SEGUIMIENTO 2027'!$O$14,INT((ROW()-13)/2),0)),IF(ISBLANK(OFFSET('9. METAS'!$V$20,INT((ROW()-14)/2),0)),"",OFFSET('9. METAS'!$V$20,INT((ROW()-14)/2),0)))</f>
        <v>78</v>
      </c>
      <c r="L406" s="245">
        <f ca="1">IF(MOD(ROW()-13,2)=0,IF(ISBLANK(OFFSET('12. SEGUIMIENTO 2027'!$P$14,INT((ROW()-13)/2),0)),"",OFFSET('12. SEGUIMIENTO 2027'!$P$14,INT((ROW()-13)/2),0)),IF(ISBLANK(OFFSET('9. METAS'!$W$20,INT((ROW()-14)/2),0)),"",OFFSET('9. METAS'!$W$20,INT((ROW()-14)/2),0)))</f>
        <v>45</v>
      </c>
      <c r="M406" s="246">
        <f ca="1">IF(MOD(ROW()-13,2)=0,IF(ISBLANK(OFFSET('12. SEGUIMIENTO 2027'!$Q$14,INT((ROW()-13)/2),0)),"",OFFSET('12. SEGUIMIENTO 2027'!$Q$14,INT((ROW()-13)/2),0)),IF(ISBLANK(OFFSET('9. METAS'!$X$20,INT((ROW()-14)/2),0)),"",OFFSET('9. METAS'!$X$20,INT((ROW()-14)/2),0)))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80">
        <f ca="1">IF(ISBLANK(OFFSET('9. METAS'!$L$20,INT((ROW()-13)/2),0)),"",OFFSET('9. METAS'!$L$20,INT((ROW()-13)/2),0))</f>
        <v>60</v>
      </c>
      <c r="I407" s="1004"/>
      <c r="J407" s="244" t="str">
        <f ca="1">IF(MOD(ROW()-13,2)=0,IF(ISBLANK(OFFSET('12. SEGUIMIENTO 2027'!$N$14,INT((ROW()-13)/2),0)),"",OFFSET('12. SEGUIMIENTO 2027'!$N$14,INT((ROW()-13)/2),0)),IF(ISBLANK(OFFSET('9. METAS'!$U$20,INT((ROW()-14)/2),0)),"",OFFSET('9. METAS'!$U$20,INT((ROW()-14)/2),0)))</f>
        <v/>
      </c>
      <c r="K407" s="245" t="str">
        <f ca="1">IF(MOD(ROW()-13,2)=0,IF(ISBLANK(OFFSET('12. SEGUIMIENTO 2027'!$O$14,INT((ROW()-13)/2),0)),"",OFFSET('12. SEGUIMIENTO 2027'!$O$14,INT((ROW()-13)/2),0)),IF(ISBLANK(OFFSET('9. METAS'!$V$20,INT((ROW()-14)/2),0)),"",OFFSET('9. METAS'!$V$20,INT((ROW()-14)/2),0)))</f>
        <v/>
      </c>
      <c r="L407" s="245" t="str">
        <f ca="1">IF(MOD(ROW()-13,2)=0,IF(ISBLANK(OFFSET('12. SEGUIMIENTO 2027'!$P$14,INT((ROW()-13)/2),0)),"",OFFSET('12. SEGUIMIENTO 2027'!$P$14,INT((ROW()-13)/2),0)),IF(ISBLANK(OFFSET('9. METAS'!$W$20,INT((ROW()-14)/2),0)),"",OFFSET('9. METAS'!$W$20,INT((ROW()-14)/2),0)))</f>
        <v/>
      </c>
      <c r="M407" s="246" t="str">
        <f ca="1">IF(MOD(ROW()-13,2)=0,IF(ISBLANK(OFFSET('12. SEGUIMIENTO 2027'!$Q$14,INT((ROW()-13)/2),0)),"",OFFSET('12. SEGUIMIENTO 2027'!$Q$14,INT((ROW()-13)/2),0)),IF(ISBLANK(OFFSET('9. METAS'!$X$20,INT((ROW()-14)/2),0)),"",OFFSET('9. METAS'!$X$20,INT((ROW()-14)/2),0)))</f>
        <v/>
      </c>
      <c r="N407" s="1006" t="str">
        <f t="shared" ref="N407" ca="1" si="390">IFERROR(J407/J408,"ND")</f>
        <v>ND</v>
      </c>
      <c r="O407" s="1008" t="str">
        <f t="shared" ref="O407" ca="1" si="391">IFERROR(((J407+K407+L407+M407)/H407),"ND")</f>
        <v>ND</v>
      </c>
      <c r="P407" s="1010"/>
    </row>
    <row r="408" spans="3:16">
      <c r="C408" s="1025"/>
      <c r="D408" s="1018"/>
      <c r="E408" s="1018"/>
      <c r="F408" s="1021"/>
      <c r="G408" s="1023"/>
      <c r="H408" s="1080"/>
      <c r="I408" s="1012"/>
      <c r="J408" s="244">
        <f ca="1">IF(MOD(ROW()-13,2)=0,IF(ISBLANK(OFFSET('12. SEGUIMIENTO 2027'!$N$14,INT((ROW()-13)/2),0)),"",OFFSET('12. SEGUIMIENTO 2027'!$N$14,INT((ROW()-13)/2),0)),IF(ISBLANK(OFFSET('9. METAS'!$U$20,INT((ROW()-14)/2),0)),"",OFFSET('9. METAS'!$U$20,INT((ROW()-14)/2),0)))</f>
        <v>15</v>
      </c>
      <c r="K408" s="245">
        <f ca="1">IF(MOD(ROW()-13,2)=0,IF(ISBLANK(OFFSET('12. SEGUIMIENTO 2027'!$O$14,INT((ROW()-13)/2),0)),"",OFFSET('12. SEGUIMIENTO 2027'!$O$14,INT((ROW()-13)/2),0)),IF(ISBLANK(OFFSET('9. METAS'!$V$20,INT((ROW()-14)/2),0)),"",OFFSET('9. METAS'!$V$20,INT((ROW()-14)/2),0)))</f>
        <v>15</v>
      </c>
      <c r="L408" s="245">
        <f ca="1">IF(MOD(ROW()-13,2)=0,IF(ISBLANK(OFFSET('12. SEGUIMIENTO 2027'!$P$14,INT((ROW()-13)/2),0)),"",OFFSET('12. SEGUIMIENTO 2027'!$P$14,INT((ROW()-13)/2),0)),IF(ISBLANK(OFFSET('9. METAS'!$W$20,INT((ROW()-14)/2),0)),"",OFFSET('9. METAS'!$W$20,INT((ROW()-14)/2),0)))</f>
        <v>15</v>
      </c>
      <c r="M408" s="246">
        <f ca="1">IF(MOD(ROW()-13,2)=0,IF(ISBLANK(OFFSET('12. SEGUIMIENTO 2027'!$Q$14,INT((ROW()-13)/2),0)),"",OFFSET('12. SEGUIMIENTO 2027'!$Q$14,INT((ROW()-13)/2),0)),IF(ISBLANK(OFFSET('9. METAS'!$X$20,INT((ROW()-14)/2),0)),"",OFFSET('9. METAS'!$X$20,INT((ROW()-14)/2),0)))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80" t="str">
        <f ca="1">IF(ISBLANK(OFFSET('9. METAS'!$L$20,INT((ROW()-13)/2),0)),"",OFFSET('9. METAS'!$L$20,INT((ROW()-13)/2),0))</f>
        <v/>
      </c>
      <c r="I409" s="1004"/>
      <c r="J409" s="244" t="str">
        <f ca="1">IF(MOD(ROW()-13,2)=0,IF(ISBLANK(OFFSET('12. SEGUIMIENTO 2027'!$N$14,INT((ROW()-13)/2),0)),"",OFFSET('12. SEGUIMIENTO 2027'!$N$14,INT((ROW()-13)/2),0)),IF(ISBLANK(OFFSET('9. METAS'!$U$20,INT((ROW()-14)/2),0)),"",OFFSET('9. METAS'!$U$20,INT((ROW()-14)/2),0)))</f>
        <v/>
      </c>
      <c r="K409" s="245" t="str">
        <f ca="1">IF(MOD(ROW()-13,2)=0,IF(ISBLANK(OFFSET('12. SEGUIMIENTO 2027'!$O$14,INT((ROW()-13)/2),0)),"",OFFSET('12. SEGUIMIENTO 2027'!$O$14,INT((ROW()-13)/2),0)),IF(ISBLANK(OFFSET('9. METAS'!$V$20,INT((ROW()-14)/2),0)),"",OFFSET('9. METAS'!$V$20,INT((ROW()-14)/2),0)))</f>
        <v/>
      </c>
      <c r="L409" s="245" t="str">
        <f ca="1">IF(MOD(ROW()-13,2)=0,IF(ISBLANK(OFFSET('12. SEGUIMIENTO 2027'!$P$14,INT((ROW()-13)/2),0)),"",OFFSET('12. SEGUIMIENTO 2027'!$P$14,INT((ROW()-13)/2),0)),IF(ISBLANK(OFFSET('9. METAS'!$W$20,INT((ROW()-14)/2),0)),"",OFFSET('9. METAS'!$W$20,INT((ROW()-14)/2),0)))</f>
        <v/>
      </c>
      <c r="M409" s="246" t="str">
        <f ca="1">IF(MOD(ROW()-13,2)=0,IF(ISBLANK(OFFSET('12. SEGUIMIENTO 2027'!$Q$14,INT((ROW()-13)/2),0)),"",OFFSET('12. SEGUIMIENTO 2027'!$Q$14,INT((ROW()-13)/2),0)),IF(ISBLANK(OFFSET('9. METAS'!$X$20,INT((ROW()-14)/2),0)),"",OFFSET('9. METAS'!$X$20,INT((ROW()-14)/2),0)))</f>
        <v/>
      </c>
      <c r="N409" s="1006" t="str">
        <f t="shared" ref="N409" ca="1" si="392">IFERROR(J409/J410,"ND")</f>
        <v>ND</v>
      </c>
      <c r="O409" s="1008" t="str">
        <f t="shared" ref="O409" ca="1" si="393">IFERROR(((J409+K409+L409+M409)/H409),"ND")</f>
        <v>ND</v>
      </c>
      <c r="P409" s="1010"/>
    </row>
    <row r="410" spans="3:16">
      <c r="C410" s="1025"/>
      <c r="D410" s="1018"/>
      <c r="E410" s="1018"/>
      <c r="F410" s="1021"/>
      <c r="G410" s="1023"/>
      <c r="H410" s="1080"/>
      <c r="I410" s="1012"/>
      <c r="J410" s="244" t="str">
        <f ca="1">IF(MOD(ROW()-13,2)=0,IF(ISBLANK(OFFSET('12. SEGUIMIENTO 2027'!$N$14,INT((ROW()-13)/2),0)),"",OFFSET('12. SEGUIMIENTO 2027'!$N$14,INT((ROW()-13)/2),0)),IF(ISBLANK(OFFSET('9. METAS'!$U$20,INT((ROW()-14)/2),0)),"",OFFSET('9. METAS'!$U$20,INT((ROW()-14)/2),0)))</f>
        <v/>
      </c>
      <c r="K410" s="245" t="str">
        <f ca="1">IF(MOD(ROW()-13,2)=0,IF(ISBLANK(OFFSET('12. SEGUIMIENTO 2027'!$O$14,INT((ROW()-13)/2),0)),"",OFFSET('12. SEGUIMIENTO 2027'!$O$14,INT((ROW()-13)/2),0)),IF(ISBLANK(OFFSET('9. METAS'!$V$20,INT((ROW()-14)/2),0)),"",OFFSET('9. METAS'!$V$20,INT((ROW()-14)/2),0)))</f>
        <v/>
      </c>
      <c r="L410" s="245" t="str">
        <f ca="1">IF(MOD(ROW()-13,2)=0,IF(ISBLANK(OFFSET('12. SEGUIMIENTO 2027'!$P$14,INT((ROW()-13)/2),0)),"",OFFSET('12. SEGUIMIENTO 2027'!$P$14,INT((ROW()-13)/2),0)),IF(ISBLANK(OFFSET('9. METAS'!$W$20,INT((ROW()-14)/2),0)),"",OFFSET('9. METAS'!$W$20,INT((ROW()-14)/2),0)))</f>
        <v/>
      </c>
      <c r="M410" s="246" t="str">
        <f ca="1">IF(MOD(ROW()-13,2)=0,IF(ISBLANK(OFFSET('12. SEGUIMIENTO 2027'!$Q$14,INT((ROW()-13)/2),0)),"",OFFSET('12. SEGUIMIENTO 2027'!$Q$14,INT((ROW()-13)/2),0)),IF(ISBLANK(OFFSET('9. METAS'!$X$20,INT((ROW()-14)/2),0)),"",OFFSET('9. METAS'!$X$20,INT((ROW()-14)/2),0)))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80" t="str">
        <f ca="1">IF(ISBLANK(OFFSET('9. METAS'!$L$20,INT((ROW()-13)/2),0)),"",OFFSET('9. METAS'!$L$20,INT((ROW()-13)/2),0))</f>
        <v/>
      </c>
      <c r="I411" s="1004"/>
      <c r="J411" s="244" t="str">
        <f ca="1">IF(MOD(ROW()-13,2)=0,IF(ISBLANK(OFFSET('12. SEGUIMIENTO 2027'!$N$14,INT((ROW()-13)/2),0)),"",OFFSET('12. SEGUIMIENTO 2027'!$N$14,INT((ROW()-13)/2),0)),IF(ISBLANK(OFFSET('9. METAS'!$U$20,INT((ROW()-14)/2),0)),"",OFFSET('9. METAS'!$U$20,INT((ROW()-14)/2),0)))</f>
        <v/>
      </c>
      <c r="K411" s="245" t="str">
        <f ca="1">IF(MOD(ROW()-13,2)=0,IF(ISBLANK(OFFSET('12. SEGUIMIENTO 2027'!$O$14,INT((ROW()-13)/2),0)),"",OFFSET('12. SEGUIMIENTO 2027'!$O$14,INT((ROW()-13)/2),0)),IF(ISBLANK(OFFSET('9. METAS'!$V$20,INT((ROW()-14)/2),0)),"",OFFSET('9. METAS'!$V$20,INT((ROW()-14)/2),0)))</f>
        <v/>
      </c>
      <c r="L411" s="245" t="str">
        <f ca="1">IF(MOD(ROW()-13,2)=0,IF(ISBLANK(OFFSET('12. SEGUIMIENTO 2027'!$P$14,INT((ROW()-13)/2),0)),"",OFFSET('12. SEGUIMIENTO 2027'!$P$14,INT((ROW()-13)/2),0)),IF(ISBLANK(OFFSET('9. METAS'!$W$20,INT((ROW()-14)/2),0)),"",OFFSET('9. METAS'!$W$20,INT((ROW()-14)/2),0)))</f>
        <v/>
      </c>
      <c r="M411" s="246" t="str">
        <f ca="1">IF(MOD(ROW()-13,2)=0,IF(ISBLANK(OFFSET('12. SEGUIMIENTO 2027'!$Q$14,INT((ROW()-13)/2),0)),"",OFFSET('12. SEGUIMIENTO 2027'!$Q$14,INT((ROW()-13)/2),0)),IF(ISBLANK(OFFSET('9. METAS'!$X$20,INT((ROW()-14)/2),0)),"",OFFSET('9. METAS'!$X$20,INT((ROW()-14)/2),0)))</f>
        <v/>
      </c>
      <c r="N411" s="1006" t="str">
        <f t="shared" ref="N411" ca="1" si="394">IFERROR(J411/J412,"ND")</f>
        <v>ND</v>
      </c>
      <c r="O411" s="1008" t="str">
        <f t="shared" ref="O411" ca="1" si="395">IFERROR(((J411+K411+L411+M411)/H411),"ND")</f>
        <v>ND</v>
      </c>
      <c r="P411" s="1010"/>
    </row>
    <row r="412" spans="3:16">
      <c r="C412" s="1025"/>
      <c r="D412" s="1018"/>
      <c r="E412" s="1018"/>
      <c r="F412" s="1021"/>
      <c r="G412" s="1023"/>
      <c r="H412" s="1080"/>
      <c r="I412" s="1012"/>
      <c r="J412" s="244" t="str">
        <f ca="1">IF(MOD(ROW()-13,2)=0,IF(ISBLANK(OFFSET('12. SEGUIMIENTO 2027'!$N$14,INT((ROW()-13)/2),0)),"",OFFSET('12. SEGUIMIENTO 2027'!$N$14,INT((ROW()-13)/2),0)),IF(ISBLANK(OFFSET('9. METAS'!$U$20,INT((ROW()-14)/2),0)),"",OFFSET('9. METAS'!$U$20,INT((ROW()-14)/2),0)))</f>
        <v/>
      </c>
      <c r="K412" s="245" t="str">
        <f ca="1">IF(MOD(ROW()-13,2)=0,IF(ISBLANK(OFFSET('12. SEGUIMIENTO 2027'!$O$14,INT((ROW()-13)/2),0)),"",OFFSET('12. SEGUIMIENTO 2027'!$O$14,INT((ROW()-13)/2),0)),IF(ISBLANK(OFFSET('9. METAS'!$V$20,INT((ROW()-14)/2),0)),"",OFFSET('9. METAS'!$V$20,INT((ROW()-14)/2),0)))</f>
        <v/>
      </c>
      <c r="L412" s="245" t="str">
        <f ca="1">IF(MOD(ROW()-13,2)=0,IF(ISBLANK(OFFSET('12. SEGUIMIENTO 2027'!$P$14,INT((ROW()-13)/2),0)),"",OFFSET('12. SEGUIMIENTO 2027'!$P$14,INT((ROW()-13)/2),0)),IF(ISBLANK(OFFSET('9. METAS'!$W$20,INT((ROW()-14)/2),0)),"",OFFSET('9. METAS'!$W$20,INT((ROW()-14)/2),0)))</f>
        <v/>
      </c>
      <c r="M412" s="246" t="str">
        <f ca="1">IF(MOD(ROW()-13,2)=0,IF(ISBLANK(OFFSET('12. SEGUIMIENTO 2027'!$Q$14,INT((ROW()-13)/2),0)),"",OFFSET('12. SEGUIMIENTO 2027'!$Q$14,INT((ROW()-13)/2),0)),IF(ISBLANK(OFFSET('9. METAS'!$X$20,INT((ROW()-14)/2),0)),"",OFFSET('9. METAS'!$X$20,INT((ROW()-14)/2),0)))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80" t="str">
        <f ca="1">IF(ISBLANK(OFFSET('9. METAS'!$L$20,INT((ROW()-13)/2),0)),"",OFFSET('9. METAS'!$L$20,INT((ROW()-13)/2),0))</f>
        <v/>
      </c>
      <c r="I413" s="1004"/>
      <c r="J413" s="244" t="str">
        <f ca="1">IF(MOD(ROW()-13,2)=0,IF(ISBLANK(OFFSET('12. SEGUIMIENTO 2027'!$N$14,INT((ROW()-13)/2),0)),"",OFFSET('12. SEGUIMIENTO 2027'!$N$14,INT((ROW()-13)/2),0)),IF(ISBLANK(OFFSET('9. METAS'!$U$20,INT((ROW()-14)/2),0)),"",OFFSET('9. METAS'!$U$20,INT((ROW()-14)/2),0)))</f>
        <v/>
      </c>
      <c r="K413" s="245" t="str">
        <f ca="1">IF(MOD(ROW()-13,2)=0,IF(ISBLANK(OFFSET('12. SEGUIMIENTO 2027'!$O$14,INT((ROW()-13)/2),0)),"",OFFSET('12. SEGUIMIENTO 2027'!$O$14,INT((ROW()-13)/2),0)),IF(ISBLANK(OFFSET('9. METAS'!$V$20,INT((ROW()-14)/2),0)),"",OFFSET('9. METAS'!$V$20,INT((ROW()-14)/2),0)))</f>
        <v/>
      </c>
      <c r="L413" s="245" t="str">
        <f ca="1">IF(MOD(ROW()-13,2)=0,IF(ISBLANK(OFFSET('12. SEGUIMIENTO 2027'!$P$14,INT((ROW()-13)/2),0)),"",OFFSET('12. SEGUIMIENTO 2027'!$P$14,INT((ROW()-13)/2),0)),IF(ISBLANK(OFFSET('9. METAS'!$W$20,INT((ROW()-14)/2),0)),"",OFFSET('9. METAS'!$W$20,INT((ROW()-14)/2),0)))</f>
        <v/>
      </c>
      <c r="M413" s="246" t="str">
        <f ca="1">IF(MOD(ROW()-13,2)=0,IF(ISBLANK(OFFSET('12. SEGUIMIENTO 2027'!$Q$14,INT((ROW()-13)/2),0)),"",OFFSET('12. SEGUIMIENTO 2027'!$Q$14,INT((ROW()-13)/2),0)),IF(ISBLANK(OFFSET('9. METAS'!$X$20,INT((ROW()-14)/2),0)),"",OFFSET('9. METAS'!$X$20,INT((ROW()-14)/2),0)))</f>
        <v/>
      </c>
      <c r="N413" s="1006" t="str">
        <f t="shared" ref="N413" ca="1" si="396">IFERROR(J413/J414,"ND")</f>
        <v>ND</v>
      </c>
      <c r="O413" s="1008" t="str">
        <f t="shared" ref="O413" ca="1" si="397">IFERROR(((J413+K413+L413+M413)/H413),"ND")</f>
        <v>ND</v>
      </c>
      <c r="P413" s="1010"/>
    </row>
    <row r="414" spans="3:16">
      <c r="C414" s="1025"/>
      <c r="D414" s="1018"/>
      <c r="E414" s="1018"/>
      <c r="F414" s="1021"/>
      <c r="G414" s="1023"/>
      <c r="H414" s="1080"/>
      <c r="I414" s="1012"/>
      <c r="J414" s="244" t="str">
        <f ca="1">IF(MOD(ROW()-13,2)=0,IF(ISBLANK(OFFSET('12. SEGUIMIENTO 2027'!$N$14,INT((ROW()-13)/2),0)),"",OFFSET('12. SEGUIMIENTO 2027'!$N$14,INT((ROW()-13)/2),0)),IF(ISBLANK(OFFSET('9. METAS'!$U$20,INT((ROW()-14)/2),0)),"",OFFSET('9. METAS'!$U$20,INT((ROW()-14)/2),0)))</f>
        <v/>
      </c>
      <c r="K414" s="245" t="str">
        <f ca="1">IF(MOD(ROW()-13,2)=0,IF(ISBLANK(OFFSET('12. SEGUIMIENTO 2027'!$O$14,INT((ROW()-13)/2),0)),"",OFFSET('12. SEGUIMIENTO 2027'!$O$14,INT((ROW()-13)/2),0)),IF(ISBLANK(OFFSET('9. METAS'!$V$20,INT((ROW()-14)/2),0)),"",OFFSET('9. METAS'!$V$20,INT((ROW()-14)/2),0)))</f>
        <v/>
      </c>
      <c r="L414" s="245" t="str">
        <f ca="1">IF(MOD(ROW()-13,2)=0,IF(ISBLANK(OFFSET('12. SEGUIMIENTO 2027'!$P$14,INT((ROW()-13)/2),0)),"",OFFSET('12. SEGUIMIENTO 2027'!$P$14,INT((ROW()-13)/2),0)),IF(ISBLANK(OFFSET('9. METAS'!$W$20,INT((ROW()-14)/2),0)),"",OFFSET('9. METAS'!$W$20,INT((ROW()-14)/2),0)))</f>
        <v/>
      </c>
      <c r="M414" s="246" t="str">
        <f ca="1">IF(MOD(ROW()-13,2)=0,IF(ISBLANK(OFFSET('12. SEGUIMIENTO 2027'!$Q$14,INT((ROW()-13)/2),0)),"",OFFSET('12. SEGUIMIENTO 2027'!$Q$14,INT((ROW()-13)/2),0)),IF(ISBLANK(OFFSET('9. METAS'!$X$20,INT((ROW()-14)/2),0)),"",OFFSET('9. METAS'!$X$20,INT((ROW()-14)/2),0)))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80" t="str">
        <f ca="1">IF(ISBLANK(OFFSET('9. METAS'!$L$20,INT((ROW()-13)/2),0)),"",OFFSET('9. METAS'!$L$20,INT((ROW()-13)/2),0))</f>
        <v/>
      </c>
      <c r="I415" s="1004"/>
      <c r="J415" s="244" t="str">
        <f ca="1">IF(MOD(ROW()-13,2)=0,IF(ISBLANK(OFFSET('12. SEGUIMIENTO 2027'!$N$14,INT((ROW()-13)/2),0)),"",OFFSET('12. SEGUIMIENTO 2027'!$N$14,INT((ROW()-13)/2),0)),IF(ISBLANK(OFFSET('9. METAS'!$U$20,INT((ROW()-14)/2),0)),"",OFFSET('9. METAS'!$U$20,INT((ROW()-14)/2),0)))</f>
        <v/>
      </c>
      <c r="K415" s="245" t="str">
        <f ca="1">IF(MOD(ROW()-13,2)=0,IF(ISBLANK(OFFSET('12. SEGUIMIENTO 2027'!$O$14,INT((ROW()-13)/2),0)),"",OFFSET('12. SEGUIMIENTO 2027'!$O$14,INT((ROW()-13)/2),0)),IF(ISBLANK(OFFSET('9. METAS'!$V$20,INT((ROW()-14)/2),0)),"",OFFSET('9. METAS'!$V$20,INT((ROW()-14)/2),0)))</f>
        <v/>
      </c>
      <c r="L415" s="245" t="str">
        <f ca="1">IF(MOD(ROW()-13,2)=0,IF(ISBLANK(OFFSET('12. SEGUIMIENTO 2027'!$P$14,INT((ROW()-13)/2),0)),"",OFFSET('12. SEGUIMIENTO 2027'!$P$14,INT((ROW()-13)/2),0)),IF(ISBLANK(OFFSET('9. METAS'!$W$20,INT((ROW()-14)/2),0)),"",OFFSET('9. METAS'!$W$20,INT((ROW()-14)/2),0)))</f>
        <v/>
      </c>
      <c r="M415" s="246" t="str">
        <f ca="1">IF(MOD(ROW()-13,2)=0,IF(ISBLANK(OFFSET('12. SEGUIMIENTO 2027'!$Q$14,INT((ROW()-13)/2),0)),"",OFFSET('12. SEGUIMIENTO 2027'!$Q$14,INT((ROW()-13)/2),0)),IF(ISBLANK(OFFSET('9. METAS'!$X$20,INT((ROW()-14)/2),0)),"",OFFSET('9. METAS'!$X$20,INT((ROW()-14)/2),0)))</f>
        <v/>
      </c>
      <c r="N415" s="1006" t="str">
        <f t="shared" ref="N415" ca="1" si="398">IFERROR(J415/J416,"ND")</f>
        <v>ND</v>
      </c>
      <c r="O415" s="1008" t="str">
        <f t="shared" ref="O415" ca="1" si="399">IFERROR(((J415+K415+L415+M415)/H415),"ND")</f>
        <v>ND</v>
      </c>
      <c r="P415" s="1010"/>
    </row>
    <row r="416" spans="3:16">
      <c r="C416" s="1025"/>
      <c r="D416" s="1018"/>
      <c r="E416" s="1018"/>
      <c r="F416" s="1021"/>
      <c r="G416" s="1023"/>
      <c r="H416" s="1080"/>
      <c r="I416" s="1012"/>
      <c r="J416" s="244" t="str">
        <f ca="1">IF(MOD(ROW()-13,2)=0,IF(ISBLANK(OFFSET('12. SEGUIMIENTO 2027'!$N$14,INT((ROW()-13)/2),0)),"",OFFSET('12. SEGUIMIENTO 2027'!$N$14,INT((ROW()-13)/2),0)),IF(ISBLANK(OFFSET('9. METAS'!$U$20,INT((ROW()-14)/2),0)),"",OFFSET('9. METAS'!$U$20,INT((ROW()-14)/2),0)))</f>
        <v/>
      </c>
      <c r="K416" s="245" t="str">
        <f ca="1">IF(MOD(ROW()-13,2)=0,IF(ISBLANK(OFFSET('12. SEGUIMIENTO 2027'!$O$14,INT((ROW()-13)/2),0)),"",OFFSET('12. SEGUIMIENTO 2027'!$O$14,INT((ROW()-13)/2),0)),IF(ISBLANK(OFFSET('9. METAS'!$V$20,INT((ROW()-14)/2),0)),"",OFFSET('9. METAS'!$V$20,INT((ROW()-14)/2),0)))</f>
        <v/>
      </c>
      <c r="L416" s="245" t="str">
        <f ca="1">IF(MOD(ROW()-13,2)=0,IF(ISBLANK(OFFSET('12. SEGUIMIENTO 2027'!$P$14,INT((ROW()-13)/2),0)),"",OFFSET('12. SEGUIMIENTO 2027'!$P$14,INT((ROW()-13)/2),0)),IF(ISBLANK(OFFSET('9. METAS'!$W$20,INT((ROW()-14)/2),0)),"",OFFSET('9. METAS'!$W$20,INT((ROW()-14)/2),0)))</f>
        <v/>
      </c>
      <c r="M416" s="246" t="str">
        <f ca="1">IF(MOD(ROW()-13,2)=0,IF(ISBLANK(OFFSET('12. SEGUIMIENTO 2027'!$Q$14,INT((ROW()-13)/2),0)),"",OFFSET('12. SEGUIMIENTO 2027'!$Q$14,INT((ROW()-13)/2),0)),IF(ISBLANK(OFFSET('9. METAS'!$X$20,INT((ROW()-14)/2),0)),"",OFFSET('9. METAS'!$X$20,INT((ROW()-14)/2),0)))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80">
        <f ca="1">IF(ISBLANK(OFFSET('9. METAS'!$L$20,INT((ROW()-13)/2),0)),"",OFFSET('9. METAS'!$L$20,INT((ROW()-13)/2),0))</f>
        <v>100</v>
      </c>
      <c r="I417" s="1004"/>
      <c r="J417" s="244" t="str">
        <f ca="1">IF(MOD(ROW()-13,2)=0,IF(ISBLANK(OFFSET('12. SEGUIMIENTO 2027'!$N$14,INT((ROW()-13)/2),0)),"",OFFSET('12. SEGUIMIENTO 2027'!$N$14,INT((ROW()-13)/2),0)),IF(ISBLANK(OFFSET('9. METAS'!$U$20,INT((ROW()-14)/2),0)),"",OFFSET('9. METAS'!$U$20,INT((ROW()-14)/2),0)))</f>
        <v/>
      </c>
      <c r="K417" s="245" t="str">
        <f ca="1">IF(MOD(ROW()-13,2)=0,IF(ISBLANK(OFFSET('12. SEGUIMIENTO 2027'!$O$14,INT((ROW()-13)/2),0)),"",OFFSET('12. SEGUIMIENTO 2027'!$O$14,INT((ROW()-13)/2),0)),IF(ISBLANK(OFFSET('9. METAS'!$V$20,INT((ROW()-14)/2),0)),"",OFFSET('9. METAS'!$V$20,INT((ROW()-14)/2),0)))</f>
        <v/>
      </c>
      <c r="L417" s="245" t="str">
        <f ca="1">IF(MOD(ROW()-13,2)=0,IF(ISBLANK(OFFSET('12. SEGUIMIENTO 2027'!$P$14,INT((ROW()-13)/2),0)),"",OFFSET('12. SEGUIMIENTO 2027'!$P$14,INT((ROW()-13)/2),0)),IF(ISBLANK(OFFSET('9. METAS'!$W$20,INT((ROW()-14)/2),0)),"",OFFSET('9. METAS'!$W$20,INT((ROW()-14)/2),0)))</f>
        <v/>
      </c>
      <c r="M417" s="246" t="str">
        <f ca="1">IF(MOD(ROW()-13,2)=0,IF(ISBLANK(OFFSET('12. SEGUIMIENTO 2027'!$Q$14,INT((ROW()-13)/2),0)),"",OFFSET('12. SEGUIMIENTO 2027'!$Q$14,INT((ROW()-13)/2),0)),IF(ISBLANK(OFFSET('9. METAS'!$X$20,INT((ROW()-14)/2),0)),"",OFFSET('9. METAS'!$X$20,INT((ROW()-14)/2),0)))</f>
        <v/>
      </c>
      <c r="N417" s="1006" t="str">
        <f t="shared" ref="N417" ca="1" si="400">IFERROR(J417/J418,"ND")</f>
        <v>ND</v>
      </c>
      <c r="O417" s="1008" t="str">
        <f t="shared" ref="O417" ca="1" si="401">IFERROR(((J417+K417+L417+M417)/H417),"ND")</f>
        <v>ND</v>
      </c>
      <c r="P417" s="1010"/>
    </row>
    <row r="418" spans="3:16">
      <c r="C418" s="1025"/>
      <c r="D418" s="1018"/>
      <c r="E418" s="1018"/>
      <c r="F418" s="1021"/>
      <c r="G418" s="1023"/>
      <c r="H418" s="1080"/>
      <c r="I418" s="1012"/>
      <c r="J418" s="244">
        <f ca="1">IF(MOD(ROW()-13,2)=0,IF(ISBLANK(OFFSET('12. SEGUIMIENTO 2027'!$N$14,INT((ROW()-13)/2),0)),"",OFFSET('12. SEGUIMIENTO 2027'!$N$14,INT((ROW()-13)/2),0)),IF(ISBLANK(OFFSET('9. METAS'!$U$20,INT((ROW()-14)/2),0)),"",OFFSET('9. METAS'!$U$20,INT((ROW()-14)/2),0)))</f>
        <v>25</v>
      </c>
      <c r="K418" s="245">
        <f ca="1">IF(MOD(ROW()-13,2)=0,IF(ISBLANK(OFFSET('12. SEGUIMIENTO 2027'!$O$14,INT((ROW()-13)/2),0)),"",OFFSET('12. SEGUIMIENTO 2027'!$O$14,INT((ROW()-13)/2),0)),IF(ISBLANK(OFFSET('9. METAS'!$V$20,INT((ROW()-14)/2),0)),"",OFFSET('9. METAS'!$V$20,INT((ROW()-14)/2),0)))</f>
        <v>25</v>
      </c>
      <c r="L418" s="245">
        <f ca="1">IF(MOD(ROW()-13,2)=0,IF(ISBLANK(OFFSET('12. SEGUIMIENTO 2027'!$P$14,INT((ROW()-13)/2),0)),"",OFFSET('12. SEGUIMIENTO 2027'!$P$14,INT((ROW()-13)/2),0)),IF(ISBLANK(OFFSET('9. METAS'!$W$20,INT((ROW()-14)/2),0)),"",OFFSET('9. METAS'!$W$20,INT((ROW()-14)/2),0)))</f>
        <v>25</v>
      </c>
      <c r="M418" s="246">
        <f ca="1">IF(MOD(ROW()-13,2)=0,IF(ISBLANK(OFFSET('12. SEGUIMIENTO 2027'!$Q$14,INT((ROW()-13)/2),0)),"",OFFSET('12. SEGUIMIENTO 2027'!$Q$14,INT((ROW()-13)/2),0)),IF(ISBLANK(OFFSET('9. METAS'!$X$20,INT((ROW()-14)/2),0)),"",OFFSET('9. METAS'!$X$20,INT((ROW()-14)/2),0)))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80">
        <f ca="1">IF(ISBLANK(OFFSET('9. METAS'!$L$20,INT((ROW()-13)/2),0)),"",OFFSET('9. METAS'!$L$20,INT((ROW()-13)/2),0))</f>
        <v>36</v>
      </c>
      <c r="I419" s="1004"/>
      <c r="J419" s="244" t="str">
        <f ca="1">IF(MOD(ROW()-13,2)=0,IF(ISBLANK(OFFSET('12. SEGUIMIENTO 2027'!$N$14,INT((ROW()-13)/2),0)),"",OFFSET('12. SEGUIMIENTO 2027'!$N$14,INT((ROW()-13)/2),0)),IF(ISBLANK(OFFSET('9. METAS'!$U$20,INT((ROW()-14)/2),0)),"",OFFSET('9. METAS'!$U$20,INT((ROW()-14)/2),0)))</f>
        <v/>
      </c>
      <c r="K419" s="245" t="str">
        <f ca="1">IF(MOD(ROW()-13,2)=0,IF(ISBLANK(OFFSET('12. SEGUIMIENTO 2027'!$O$14,INT((ROW()-13)/2),0)),"",OFFSET('12. SEGUIMIENTO 2027'!$O$14,INT((ROW()-13)/2),0)),IF(ISBLANK(OFFSET('9. METAS'!$V$20,INT((ROW()-14)/2),0)),"",OFFSET('9. METAS'!$V$20,INT((ROW()-14)/2),0)))</f>
        <v/>
      </c>
      <c r="L419" s="245" t="str">
        <f ca="1">IF(MOD(ROW()-13,2)=0,IF(ISBLANK(OFFSET('12. SEGUIMIENTO 2027'!$P$14,INT((ROW()-13)/2),0)),"",OFFSET('12. SEGUIMIENTO 2027'!$P$14,INT((ROW()-13)/2),0)),IF(ISBLANK(OFFSET('9. METAS'!$W$20,INT((ROW()-14)/2),0)),"",OFFSET('9. METAS'!$W$20,INT((ROW()-14)/2),0)))</f>
        <v/>
      </c>
      <c r="M419" s="246" t="str">
        <f ca="1">IF(MOD(ROW()-13,2)=0,IF(ISBLANK(OFFSET('12. SEGUIMIENTO 2027'!$Q$14,INT((ROW()-13)/2),0)),"",OFFSET('12. SEGUIMIENTO 2027'!$Q$14,INT((ROW()-13)/2),0)),IF(ISBLANK(OFFSET('9. METAS'!$X$20,INT((ROW()-14)/2),0)),"",OFFSET('9. METAS'!$X$20,INT((ROW()-14)/2),0)))</f>
        <v/>
      </c>
      <c r="N419" s="1006" t="str">
        <f t="shared" ref="N419" ca="1" si="402">IFERROR(J419/J420,"ND")</f>
        <v>ND</v>
      </c>
      <c r="O419" s="1008" t="str">
        <f t="shared" ref="O419" ca="1" si="403">IFERROR(((J419+K419+L419+M419)/H419),"ND")</f>
        <v>ND</v>
      </c>
      <c r="P419" s="1010"/>
    </row>
    <row r="420" spans="3:16">
      <c r="C420" s="1025"/>
      <c r="D420" s="1018"/>
      <c r="E420" s="1018"/>
      <c r="F420" s="1021"/>
      <c r="G420" s="1023"/>
      <c r="H420" s="1080"/>
      <c r="I420" s="1012"/>
      <c r="J420" s="244">
        <f ca="1">IF(MOD(ROW()-13,2)=0,IF(ISBLANK(OFFSET('12. SEGUIMIENTO 2027'!$N$14,INT((ROW()-13)/2),0)),"",OFFSET('12. SEGUIMIENTO 2027'!$N$14,INT((ROW()-13)/2),0)),IF(ISBLANK(OFFSET('9. METAS'!$U$20,INT((ROW()-14)/2),0)),"",OFFSET('9. METAS'!$U$20,INT((ROW()-14)/2),0)))</f>
        <v>9</v>
      </c>
      <c r="K420" s="245">
        <f ca="1">IF(MOD(ROW()-13,2)=0,IF(ISBLANK(OFFSET('12. SEGUIMIENTO 2027'!$O$14,INT((ROW()-13)/2),0)),"",OFFSET('12. SEGUIMIENTO 2027'!$O$14,INT((ROW()-13)/2),0)),IF(ISBLANK(OFFSET('9. METAS'!$V$20,INT((ROW()-14)/2),0)),"",OFFSET('9. METAS'!$V$20,INT((ROW()-14)/2),0)))</f>
        <v>9</v>
      </c>
      <c r="L420" s="245">
        <f ca="1">IF(MOD(ROW()-13,2)=0,IF(ISBLANK(OFFSET('12. SEGUIMIENTO 2027'!$P$14,INT((ROW()-13)/2),0)),"",OFFSET('12. SEGUIMIENTO 2027'!$P$14,INT((ROW()-13)/2),0)),IF(ISBLANK(OFFSET('9. METAS'!$W$20,INT((ROW()-14)/2),0)),"",OFFSET('9. METAS'!$W$20,INT((ROW()-14)/2),0)))</f>
        <v>9</v>
      </c>
      <c r="M420" s="246">
        <f ca="1">IF(MOD(ROW()-13,2)=0,IF(ISBLANK(OFFSET('12. SEGUIMIENTO 2027'!$Q$14,INT((ROW()-13)/2),0)),"",OFFSET('12. SEGUIMIENTO 2027'!$Q$14,INT((ROW()-13)/2),0)),IF(ISBLANK(OFFSET('9. METAS'!$X$20,INT((ROW()-14)/2),0)),"",OFFSET('9. METAS'!$X$20,INT((ROW()-14)/2),0)))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80">
        <f ca="1">IF(ISBLANK(OFFSET('9. METAS'!$L$20,INT((ROW()-13)/2),0)),"",OFFSET('9. METAS'!$L$20,INT((ROW()-13)/2),0))</f>
        <v>33740</v>
      </c>
      <c r="I421" s="1004"/>
      <c r="J421" s="244" t="str">
        <f ca="1">IF(MOD(ROW()-13,2)=0,IF(ISBLANK(OFFSET('12. SEGUIMIENTO 2027'!$N$14,INT((ROW()-13)/2),0)),"",OFFSET('12. SEGUIMIENTO 2027'!$N$14,INT((ROW()-13)/2),0)),IF(ISBLANK(OFFSET('9. METAS'!$U$20,INT((ROW()-14)/2),0)),"",OFFSET('9. METAS'!$U$20,INT((ROW()-14)/2),0)))</f>
        <v/>
      </c>
      <c r="K421" s="245" t="str">
        <f ca="1">IF(MOD(ROW()-13,2)=0,IF(ISBLANK(OFFSET('12. SEGUIMIENTO 2027'!$O$14,INT((ROW()-13)/2),0)),"",OFFSET('12. SEGUIMIENTO 2027'!$O$14,INT((ROW()-13)/2),0)),IF(ISBLANK(OFFSET('9. METAS'!$V$20,INT((ROW()-14)/2),0)),"",OFFSET('9. METAS'!$V$20,INT((ROW()-14)/2),0)))</f>
        <v/>
      </c>
      <c r="L421" s="245" t="str">
        <f ca="1">IF(MOD(ROW()-13,2)=0,IF(ISBLANK(OFFSET('12. SEGUIMIENTO 2027'!$P$14,INT((ROW()-13)/2),0)),"",OFFSET('12. SEGUIMIENTO 2027'!$P$14,INT((ROW()-13)/2),0)),IF(ISBLANK(OFFSET('9. METAS'!$W$20,INT((ROW()-14)/2),0)),"",OFFSET('9. METAS'!$W$20,INT((ROW()-14)/2),0)))</f>
        <v/>
      </c>
      <c r="M421" s="246" t="str">
        <f ca="1">IF(MOD(ROW()-13,2)=0,IF(ISBLANK(OFFSET('12. SEGUIMIENTO 2027'!$Q$14,INT((ROW()-13)/2),0)),"",OFFSET('12. SEGUIMIENTO 2027'!$Q$14,INT((ROW()-13)/2),0)),IF(ISBLANK(OFFSET('9. METAS'!$X$20,INT((ROW()-14)/2),0)),"",OFFSET('9. METAS'!$X$20,INT((ROW()-14)/2),0)))</f>
        <v/>
      </c>
      <c r="N421" s="1006" t="str">
        <f t="shared" ref="N421" ca="1" si="404">IFERROR(J421/J422,"ND")</f>
        <v>ND</v>
      </c>
      <c r="O421" s="1008" t="str">
        <f t="shared" ref="O421" ca="1" si="405">IFERROR(((J421+K421+L421+M421)/H421),"ND")</f>
        <v>ND</v>
      </c>
      <c r="P421" s="1010"/>
    </row>
    <row r="422" spans="3:16">
      <c r="C422" s="1025"/>
      <c r="D422" s="1018"/>
      <c r="E422" s="1018"/>
      <c r="F422" s="1021"/>
      <c r="G422" s="1023"/>
      <c r="H422" s="1080"/>
      <c r="I422" s="1012"/>
      <c r="J422" s="244">
        <f ca="1">IF(MOD(ROW()-13,2)=0,IF(ISBLANK(OFFSET('12. SEGUIMIENTO 2027'!$N$14,INT((ROW()-13)/2),0)),"",OFFSET('12. SEGUIMIENTO 2027'!$N$14,INT((ROW()-13)/2),0)),IF(ISBLANK(OFFSET('9. METAS'!$U$20,INT((ROW()-14)/2),0)),"",OFFSET('9. METAS'!$U$20,INT((ROW()-14)/2),0)))</f>
        <v>8435</v>
      </c>
      <c r="K422" s="245">
        <f ca="1">IF(MOD(ROW()-13,2)=0,IF(ISBLANK(OFFSET('12. SEGUIMIENTO 2027'!$O$14,INT((ROW()-13)/2),0)),"",OFFSET('12. SEGUIMIENTO 2027'!$O$14,INT((ROW()-13)/2),0)),IF(ISBLANK(OFFSET('9. METAS'!$V$20,INT((ROW()-14)/2),0)),"",OFFSET('9. METAS'!$V$20,INT((ROW()-14)/2),0)))</f>
        <v>8435</v>
      </c>
      <c r="L422" s="245">
        <f ca="1">IF(MOD(ROW()-13,2)=0,IF(ISBLANK(OFFSET('12. SEGUIMIENTO 2027'!$P$14,INT((ROW()-13)/2),0)),"",OFFSET('12. SEGUIMIENTO 2027'!$P$14,INT((ROW()-13)/2),0)),IF(ISBLANK(OFFSET('9. METAS'!$W$20,INT((ROW()-14)/2),0)),"",OFFSET('9. METAS'!$W$20,INT((ROW()-14)/2),0)))</f>
        <v>8435</v>
      </c>
      <c r="M422" s="246">
        <f ca="1">IF(MOD(ROW()-13,2)=0,IF(ISBLANK(OFFSET('12. SEGUIMIENTO 2027'!$Q$14,INT((ROW()-13)/2),0)),"",OFFSET('12. SEGUIMIENTO 2027'!$Q$14,INT((ROW()-13)/2),0)),IF(ISBLANK(OFFSET('9. METAS'!$X$20,INT((ROW()-14)/2),0)),"",OFFSET('9. METAS'!$X$20,INT((ROW()-14)/2),0)))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80" t="str">
        <f ca="1">IF(ISBLANK(OFFSET('9. METAS'!$L$20,INT((ROW()-13)/2),0)),"",OFFSET('9. METAS'!$L$20,INT((ROW()-13)/2),0))</f>
        <v/>
      </c>
      <c r="I423" s="1004"/>
      <c r="J423" s="244" t="str">
        <f ca="1">IF(MOD(ROW()-13,2)=0,IF(ISBLANK(OFFSET('12. SEGUIMIENTO 2027'!$N$14,INT((ROW()-13)/2),0)),"",OFFSET('12. SEGUIMIENTO 2027'!$N$14,INT((ROW()-13)/2),0)),IF(ISBLANK(OFFSET('9. METAS'!$U$20,INT((ROW()-14)/2),0)),"",OFFSET('9. METAS'!$U$20,INT((ROW()-14)/2),0)))</f>
        <v/>
      </c>
      <c r="K423" s="245" t="str">
        <f ca="1">IF(MOD(ROW()-13,2)=0,IF(ISBLANK(OFFSET('12. SEGUIMIENTO 2027'!$O$14,INT((ROW()-13)/2),0)),"",OFFSET('12. SEGUIMIENTO 2027'!$O$14,INT((ROW()-13)/2),0)),IF(ISBLANK(OFFSET('9. METAS'!$V$20,INT((ROW()-14)/2),0)),"",OFFSET('9. METAS'!$V$20,INT((ROW()-14)/2),0)))</f>
        <v/>
      </c>
      <c r="L423" s="245" t="str">
        <f ca="1">IF(MOD(ROW()-13,2)=0,IF(ISBLANK(OFFSET('12. SEGUIMIENTO 2027'!$P$14,INT((ROW()-13)/2),0)),"",OFFSET('12. SEGUIMIENTO 2027'!$P$14,INT((ROW()-13)/2),0)),IF(ISBLANK(OFFSET('9. METAS'!$W$20,INT((ROW()-14)/2),0)),"",OFFSET('9. METAS'!$W$20,INT((ROW()-14)/2),0)))</f>
        <v/>
      </c>
      <c r="M423" s="246" t="str">
        <f ca="1">IF(MOD(ROW()-13,2)=0,IF(ISBLANK(OFFSET('12. SEGUIMIENTO 2027'!$Q$14,INT((ROW()-13)/2),0)),"",OFFSET('12. SEGUIMIENTO 2027'!$Q$14,INT((ROW()-13)/2),0)),IF(ISBLANK(OFFSET('9. METAS'!$X$20,INT((ROW()-14)/2),0)),"",OFFSET('9. METAS'!$X$20,INT((ROW()-14)/2),0)))</f>
        <v/>
      </c>
      <c r="N423" s="1006" t="str">
        <f t="shared" ref="N423" ca="1" si="406">IFERROR(J423/J424,"ND")</f>
        <v>ND</v>
      </c>
      <c r="O423" s="1008" t="str">
        <f t="shared" ref="O423" ca="1" si="407">IFERROR(((J423+K423+L423+M423)/H423),"ND")</f>
        <v>ND</v>
      </c>
      <c r="P423" s="1010"/>
    </row>
    <row r="424" spans="3:16">
      <c r="C424" s="1025"/>
      <c r="D424" s="1018"/>
      <c r="E424" s="1018"/>
      <c r="F424" s="1021"/>
      <c r="G424" s="1023"/>
      <c r="H424" s="1080"/>
      <c r="I424" s="1012"/>
      <c r="J424" s="244" t="str">
        <f ca="1">IF(MOD(ROW()-13,2)=0,IF(ISBLANK(OFFSET('12. SEGUIMIENTO 2027'!$N$14,INT((ROW()-13)/2),0)),"",OFFSET('12. SEGUIMIENTO 2027'!$N$14,INT((ROW()-13)/2),0)),IF(ISBLANK(OFFSET('9. METAS'!$U$20,INT((ROW()-14)/2),0)),"",OFFSET('9. METAS'!$U$20,INT((ROW()-14)/2),0)))</f>
        <v/>
      </c>
      <c r="K424" s="245" t="str">
        <f ca="1">IF(MOD(ROW()-13,2)=0,IF(ISBLANK(OFFSET('12. SEGUIMIENTO 2027'!$O$14,INT((ROW()-13)/2),0)),"",OFFSET('12. SEGUIMIENTO 2027'!$O$14,INT((ROW()-13)/2),0)),IF(ISBLANK(OFFSET('9. METAS'!$V$20,INT((ROW()-14)/2),0)),"",OFFSET('9. METAS'!$V$20,INT((ROW()-14)/2),0)))</f>
        <v/>
      </c>
      <c r="L424" s="245" t="str">
        <f ca="1">IF(MOD(ROW()-13,2)=0,IF(ISBLANK(OFFSET('12. SEGUIMIENTO 2027'!$P$14,INT((ROW()-13)/2),0)),"",OFFSET('12. SEGUIMIENTO 2027'!$P$14,INT((ROW()-13)/2),0)),IF(ISBLANK(OFFSET('9. METAS'!$W$20,INT((ROW()-14)/2),0)),"",OFFSET('9. METAS'!$W$20,INT((ROW()-14)/2),0)))</f>
        <v/>
      </c>
      <c r="M424" s="246" t="str">
        <f ca="1">IF(MOD(ROW()-13,2)=0,IF(ISBLANK(OFFSET('12. SEGUIMIENTO 2027'!$Q$14,INT((ROW()-13)/2),0)),"",OFFSET('12. SEGUIMIENTO 2027'!$Q$14,INT((ROW()-13)/2),0)),IF(ISBLANK(OFFSET('9. METAS'!$X$20,INT((ROW()-14)/2),0)),"",OFFSET('9. METAS'!$X$20,INT((ROW()-14)/2),0)))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80" t="str">
        <f ca="1">IF(ISBLANK(OFFSET('9. METAS'!$L$20,INT((ROW()-13)/2),0)),"",OFFSET('9. METAS'!$L$20,INT((ROW()-13)/2),0))</f>
        <v/>
      </c>
      <c r="I425" s="1004"/>
      <c r="J425" s="244" t="str">
        <f ca="1">IF(MOD(ROW()-13,2)=0,IF(ISBLANK(OFFSET('12. SEGUIMIENTO 2027'!$N$14,INT((ROW()-13)/2),0)),"",OFFSET('12. SEGUIMIENTO 2027'!$N$14,INT((ROW()-13)/2),0)),IF(ISBLANK(OFFSET('9. METAS'!$U$20,INT((ROW()-14)/2),0)),"",OFFSET('9. METAS'!$U$20,INT((ROW()-14)/2),0)))</f>
        <v/>
      </c>
      <c r="K425" s="245" t="str">
        <f ca="1">IF(MOD(ROW()-13,2)=0,IF(ISBLANK(OFFSET('12. SEGUIMIENTO 2027'!$O$14,INT((ROW()-13)/2),0)),"",OFFSET('12. SEGUIMIENTO 2027'!$O$14,INT((ROW()-13)/2),0)),IF(ISBLANK(OFFSET('9. METAS'!$V$20,INT((ROW()-14)/2),0)),"",OFFSET('9. METAS'!$V$20,INT((ROW()-14)/2),0)))</f>
        <v/>
      </c>
      <c r="L425" s="245" t="str">
        <f ca="1">IF(MOD(ROW()-13,2)=0,IF(ISBLANK(OFFSET('12. SEGUIMIENTO 2027'!$P$14,INT((ROW()-13)/2),0)),"",OFFSET('12. SEGUIMIENTO 2027'!$P$14,INT((ROW()-13)/2),0)),IF(ISBLANK(OFFSET('9. METAS'!$W$20,INT((ROW()-14)/2),0)),"",OFFSET('9. METAS'!$W$20,INT((ROW()-14)/2),0)))</f>
        <v/>
      </c>
      <c r="M425" s="246" t="str">
        <f ca="1">IF(MOD(ROW()-13,2)=0,IF(ISBLANK(OFFSET('12. SEGUIMIENTO 2027'!$Q$14,INT((ROW()-13)/2),0)),"",OFFSET('12. SEGUIMIENTO 2027'!$Q$14,INT((ROW()-13)/2),0)),IF(ISBLANK(OFFSET('9. METAS'!$X$20,INT((ROW()-14)/2),0)),"",OFFSET('9. METAS'!$X$20,INT((ROW()-14)/2),0)))</f>
        <v/>
      </c>
      <c r="N425" s="1006" t="str">
        <f t="shared" ref="N425" ca="1" si="408">IFERROR(J425/J426,"ND")</f>
        <v>ND</v>
      </c>
      <c r="O425" s="1008" t="str">
        <f t="shared" ref="O425" ca="1" si="409">IFERROR(((J425+K425+L425+M425)/H425),"ND")</f>
        <v>ND</v>
      </c>
      <c r="P425" s="1010"/>
    </row>
    <row r="426" spans="3:16">
      <c r="C426" s="1025"/>
      <c r="D426" s="1018"/>
      <c r="E426" s="1018"/>
      <c r="F426" s="1021"/>
      <c r="G426" s="1023"/>
      <c r="H426" s="1080"/>
      <c r="I426" s="1012"/>
      <c r="J426" s="244" t="str">
        <f ca="1">IF(MOD(ROW()-13,2)=0,IF(ISBLANK(OFFSET('12. SEGUIMIENTO 2027'!$N$14,INT((ROW()-13)/2),0)),"",OFFSET('12. SEGUIMIENTO 2027'!$N$14,INT((ROW()-13)/2),0)),IF(ISBLANK(OFFSET('9. METAS'!$U$20,INT((ROW()-14)/2),0)),"",OFFSET('9. METAS'!$U$20,INT((ROW()-14)/2),0)))</f>
        <v/>
      </c>
      <c r="K426" s="245" t="str">
        <f ca="1">IF(MOD(ROW()-13,2)=0,IF(ISBLANK(OFFSET('12. SEGUIMIENTO 2027'!$O$14,INT((ROW()-13)/2),0)),"",OFFSET('12. SEGUIMIENTO 2027'!$O$14,INT((ROW()-13)/2),0)),IF(ISBLANK(OFFSET('9. METAS'!$V$20,INT((ROW()-14)/2),0)),"",OFFSET('9. METAS'!$V$20,INT((ROW()-14)/2),0)))</f>
        <v/>
      </c>
      <c r="L426" s="245" t="str">
        <f ca="1">IF(MOD(ROW()-13,2)=0,IF(ISBLANK(OFFSET('12. SEGUIMIENTO 2027'!$P$14,INT((ROW()-13)/2),0)),"",OFFSET('12. SEGUIMIENTO 2027'!$P$14,INT((ROW()-13)/2),0)),IF(ISBLANK(OFFSET('9. METAS'!$W$20,INT((ROW()-14)/2),0)),"",OFFSET('9. METAS'!$W$20,INT((ROW()-14)/2),0)))</f>
        <v/>
      </c>
      <c r="M426" s="246" t="str">
        <f ca="1">IF(MOD(ROW()-13,2)=0,IF(ISBLANK(OFFSET('12. SEGUIMIENTO 2027'!$Q$14,INT((ROW()-13)/2),0)),"",OFFSET('12. SEGUIMIENTO 2027'!$Q$14,INT((ROW()-13)/2),0)),IF(ISBLANK(OFFSET('9. METAS'!$X$20,INT((ROW()-14)/2),0)),"",OFFSET('9. METAS'!$X$20,INT((ROW()-14)/2),0)))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80" t="str">
        <f ca="1">IF(ISBLANK(OFFSET('9. METAS'!$L$20,INT((ROW()-13)/2),0)),"",OFFSET('9. METAS'!$L$20,INT((ROW()-13)/2),0))</f>
        <v/>
      </c>
      <c r="I427" s="1004"/>
      <c r="J427" s="244" t="str">
        <f ca="1">IF(MOD(ROW()-13,2)=0,IF(ISBLANK(OFFSET('12. SEGUIMIENTO 2027'!$N$14,INT((ROW()-13)/2),0)),"",OFFSET('12. SEGUIMIENTO 2027'!$N$14,INT((ROW()-13)/2),0)),IF(ISBLANK(OFFSET('9. METAS'!$U$20,INT((ROW()-14)/2),0)),"",OFFSET('9. METAS'!$U$20,INT((ROW()-14)/2),0)))</f>
        <v/>
      </c>
      <c r="K427" s="245" t="str">
        <f ca="1">IF(MOD(ROW()-13,2)=0,IF(ISBLANK(OFFSET('12. SEGUIMIENTO 2027'!$O$14,INT((ROW()-13)/2),0)),"",OFFSET('12. SEGUIMIENTO 2027'!$O$14,INT((ROW()-13)/2),0)),IF(ISBLANK(OFFSET('9. METAS'!$V$20,INT((ROW()-14)/2),0)),"",OFFSET('9. METAS'!$V$20,INT((ROW()-14)/2),0)))</f>
        <v/>
      </c>
      <c r="L427" s="245" t="str">
        <f ca="1">IF(MOD(ROW()-13,2)=0,IF(ISBLANK(OFFSET('12. SEGUIMIENTO 2027'!$P$14,INT((ROW()-13)/2),0)),"",OFFSET('12. SEGUIMIENTO 2027'!$P$14,INT((ROW()-13)/2),0)),IF(ISBLANK(OFFSET('9. METAS'!$W$20,INT((ROW()-14)/2),0)),"",OFFSET('9. METAS'!$W$20,INT((ROW()-14)/2),0)))</f>
        <v/>
      </c>
      <c r="M427" s="246" t="str">
        <f ca="1">IF(MOD(ROW()-13,2)=0,IF(ISBLANK(OFFSET('12. SEGUIMIENTO 2027'!$Q$14,INT((ROW()-13)/2),0)),"",OFFSET('12. SEGUIMIENTO 2027'!$Q$14,INT((ROW()-13)/2),0)),IF(ISBLANK(OFFSET('9. METAS'!$X$20,INT((ROW()-14)/2),0)),"",OFFSET('9. METAS'!$X$20,INT((ROW()-14)/2),0)))</f>
        <v/>
      </c>
      <c r="N427" s="1006" t="str">
        <f t="shared" ref="N427" ca="1" si="410">IFERROR(J427/J428,"ND")</f>
        <v>ND</v>
      </c>
      <c r="O427" s="1008" t="str">
        <f t="shared" ref="O427" ca="1" si="411">IFERROR(((J427+K427+L427+M427)/H427),"ND")</f>
        <v>ND</v>
      </c>
      <c r="P427" s="1010"/>
    </row>
    <row r="428" spans="3:16">
      <c r="C428" s="1025"/>
      <c r="D428" s="1018"/>
      <c r="E428" s="1018"/>
      <c r="F428" s="1021"/>
      <c r="G428" s="1023"/>
      <c r="H428" s="1080"/>
      <c r="I428" s="1012"/>
      <c r="J428" s="244" t="str">
        <f ca="1">IF(MOD(ROW()-13,2)=0,IF(ISBLANK(OFFSET('12. SEGUIMIENTO 2027'!$N$14,INT((ROW()-13)/2),0)),"",OFFSET('12. SEGUIMIENTO 2027'!$N$14,INT((ROW()-13)/2),0)),IF(ISBLANK(OFFSET('9. METAS'!$U$20,INT((ROW()-14)/2),0)),"",OFFSET('9. METAS'!$U$20,INT((ROW()-14)/2),0)))</f>
        <v/>
      </c>
      <c r="K428" s="245" t="str">
        <f ca="1">IF(MOD(ROW()-13,2)=0,IF(ISBLANK(OFFSET('12. SEGUIMIENTO 2027'!$O$14,INT((ROW()-13)/2),0)),"",OFFSET('12. SEGUIMIENTO 2027'!$O$14,INT((ROW()-13)/2),0)),IF(ISBLANK(OFFSET('9. METAS'!$V$20,INT((ROW()-14)/2),0)),"",OFFSET('9. METAS'!$V$20,INT((ROW()-14)/2),0)))</f>
        <v/>
      </c>
      <c r="L428" s="245" t="str">
        <f ca="1">IF(MOD(ROW()-13,2)=0,IF(ISBLANK(OFFSET('12. SEGUIMIENTO 2027'!$P$14,INT((ROW()-13)/2),0)),"",OFFSET('12. SEGUIMIENTO 2027'!$P$14,INT((ROW()-13)/2),0)),IF(ISBLANK(OFFSET('9. METAS'!$W$20,INT((ROW()-14)/2),0)),"",OFFSET('9. METAS'!$W$20,INT((ROW()-14)/2),0)))</f>
        <v/>
      </c>
      <c r="M428" s="246" t="str">
        <f ca="1">IF(MOD(ROW()-13,2)=0,IF(ISBLANK(OFFSET('12. SEGUIMIENTO 2027'!$Q$14,INT((ROW()-13)/2),0)),"",OFFSET('12. SEGUIMIENTO 2027'!$Q$14,INT((ROW()-13)/2),0)),IF(ISBLANK(OFFSET('9. METAS'!$X$20,INT((ROW()-14)/2),0)),"",OFFSET('9. METAS'!$X$20,INT((ROW()-14)/2),0)))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80">
        <f ca="1">IF(ISBLANK(OFFSET('9. METAS'!$L$20,INT((ROW()-13)/2),0)),"",OFFSET('9. METAS'!$L$20,INT((ROW()-13)/2),0))</f>
        <v>100</v>
      </c>
      <c r="I429" s="1004"/>
      <c r="J429" s="244" t="str">
        <f ca="1">IF(MOD(ROW()-13,2)=0,IF(ISBLANK(OFFSET('12. SEGUIMIENTO 2027'!$N$14,INT((ROW()-13)/2),0)),"",OFFSET('12. SEGUIMIENTO 2027'!$N$14,INT((ROW()-13)/2),0)),IF(ISBLANK(OFFSET('9. METAS'!$U$20,INT((ROW()-14)/2),0)),"",OFFSET('9. METAS'!$U$20,INT((ROW()-14)/2),0)))</f>
        <v/>
      </c>
      <c r="K429" s="245" t="str">
        <f ca="1">IF(MOD(ROW()-13,2)=0,IF(ISBLANK(OFFSET('12. SEGUIMIENTO 2027'!$O$14,INT((ROW()-13)/2),0)),"",OFFSET('12. SEGUIMIENTO 2027'!$O$14,INT((ROW()-13)/2),0)),IF(ISBLANK(OFFSET('9. METAS'!$V$20,INT((ROW()-14)/2),0)),"",OFFSET('9. METAS'!$V$20,INT((ROW()-14)/2),0)))</f>
        <v/>
      </c>
      <c r="L429" s="245" t="str">
        <f ca="1">IF(MOD(ROW()-13,2)=0,IF(ISBLANK(OFFSET('12. SEGUIMIENTO 2027'!$P$14,INT((ROW()-13)/2),0)),"",OFFSET('12. SEGUIMIENTO 2027'!$P$14,INT((ROW()-13)/2),0)),IF(ISBLANK(OFFSET('9. METAS'!$W$20,INT((ROW()-14)/2),0)),"",OFFSET('9. METAS'!$W$20,INT((ROW()-14)/2),0)))</f>
        <v/>
      </c>
      <c r="M429" s="246" t="str">
        <f ca="1">IF(MOD(ROW()-13,2)=0,IF(ISBLANK(OFFSET('12. SEGUIMIENTO 2027'!$Q$14,INT((ROW()-13)/2),0)),"",OFFSET('12. SEGUIMIENTO 2027'!$Q$14,INT((ROW()-13)/2),0)),IF(ISBLANK(OFFSET('9. METAS'!$X$20,INT((ROW()-14)/2),0)),"",OFFSET('9. METAS'!$X$20,INT((ROW()-14)/2),0)))</f>
        <v/>
      </c>
      <c r="N429" s="1006" t="str">
        <f t="shared" ref="N429" ca="1" si="412">IFERROR(J429/J430,"ND")</f>
        <v>ND</v>
      </c>
      <c r="O429" s="1008" t="str">
        <f t="shared" ref="O429" ca="1" si="413">IFERROR(((J429+K429+L429+M429)/H429),"ND")</f>
        <v>ND</v>
      </c>
      <c r="P429" s="1010"/>
    </row>
    <row r="430" spans="3:16">
      <c r="C430" s="1025"/>
      <c r="D430" s="1018"/>
      <c r="E430" s="1018"/>
      <c r="F430" s="1021"/>
      <c r="G430" s="1023"/>
      <c r="H430" s="1080"/>
      <c r="I430" s="1012"/>
      <c r="J430" s="244">
        <f ca="1">IF(MOD(ROW()-13,2)=0,IF(ISBLANK(OFFSET('12. SEGUIMIENTO 2027'!$N$14,INT((ROW()-13)/2),0)),"",OFFSET('12. SEGUIMIENTO 2027'!$N$14,INT((ROW()-13)/2),0)),IF(ISBLANK(OFFSET('9. METAS'!$U$20,INT((ROW()-14)/2),0)),"",OFFSET('9. METAS'!$U$20,INT((ROW()-14)/2),0)))</f>
        <v>25</v>
      </c>
      <c r="K430" s="245">
        <f ca="1">IF(MOD(ROW()-13,2)=0,IF(ISBLANK(OFFSET('12. SEGUIMIENTO 2027'!$O$14,INT((ROW()-13)/2),0)),"",OFFSET('12. SEGUIMIENTO 2027'!$O$14,INT((ROW()-13)/2),0)),IF(ISBLANK(OFFSET('9. METAS'!$V$20,INT((ROW()-14)/2),0)),"",OFFSET('9. METAS'!$V$20,INT((ROW()-14)/2),0)))</f>
        <v>25</v>
      </c>
      <c r="L430" s="245">
        <f ca="1">IF(MOD(ROW()-13,2)=0,IF(ISBLANK(OFFSET('12. SEGUIMIENTO 2027'!$P$14,INT((ROW()-13)/2),0)),"",OFFSET('12. SEGUIMIENTO 2027'!$P$14,INT((ROW()-13)/2),0)),IF(ISBLANK(OFFSET('9. METAS'!$W$20,INT((ROW()-14)/2),0)),"",OFFSET('9. METAS'!$W$20,INT((ROW()-14)/2),0)))</f>
        <v>25</v>
      </c>
      <c r="M430" s="246">
        <f ca="1">IF(MOD(ROW()-13,2)=0,IF(ISBLANK(OFFSET('12. SEGUIMIENTO 2027'!$Q$14,INT((ROW()-13)/2),0)),"",OFFSET('12. SEGUIMIENTO 2027'!$Q$14,INT((ROW()-13)/2),0)),IF(ISBLANK(OFFSET('9. METAS'!$X$20,INT((ROW()-14)/2),0)),"",OFFSET('9. METAS'!$X$20,INT((ROW()-14)/2),0)))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80">
        <f ca="1">IF(ISBLANK(OFFSET('9. METAS'!$L$20,INT((ROW()-13)/2),0)),"",OFFSET('9. METAS'!$L$20,INT((ROW()-13)/2),0))</f>
        <v>2400</v>
      </c>
      <c r="I431" s="1004"/>
      <c r="J431" s="244" t="str">
        <f ca="1">IF(MOD(ROW()-13,2)=0,IF(ISBLANK(OFFSET('12. SEGUIMIENTO 2027'!$N$14,INT((ROW()-13)/2),0)),"",OFFSET('12. SEGUIMIENTO 2027'!$N$14,INT((ROW()-13)/2),0)),IF(ISBLANK(OFFSET('9. METAS'!$U$20,INT((ROW()-14)/2),0)),"",OFFSET('9. METAS'!$U$20,INT((ROW()-14)/2),0)))</f>
        <v/>
      </c>
      <c r="K431" s="245" t="str">
        <f ca="1">IF(MOD(ROW()-13,2)=0,IF(ISBLANK(OFFSET('12. SEGUIMIENTO 2027'!$O$14,INT((ROW()-13)/2),0)),"",OFFSET('12. SEGUIMIENTO 2027'!$O$14,INT((ROW()-13)/2),0)),IF(ISBLANK(OFFSET('9. METAS'!$V$20,INT((ROW()-14)/2),0)),"",OFFSET('9. METAS'!$V$20,INT((ROW()-14)/2),0)))</f>
        <v/>
      </c>
      <c r="L431" s="245" t="str">
        <f ca="1">IF(MOD(ROW()-13,2)=0,IF(ISBLANK(OFFSET('12. SEGUIMIENTO 2027'!$P$14,INT((ROW()-13)/2),0)),"",OFFSET('12. SEGUIMIENTO 2027'!$P$14,INT((ROW()-13)/2),0)),IF(ISBLANK(OFFSET('9. METAS'!$W$20,INT((ROW()-14)/2),0)),"",OFFSET('9. METAS'!$W$20,INT((ROW()-14)/2),0)))</f>
        <v/>
      </c>
      <c r="M431" s="246" t="str">
        <f ca="1">IF(MOD(ROW()-13,2)=0,IF(ISBLANK(OFFSET('12. SEGUIMIENTO 2027'!$Q$14,INT((ROW()-13)/2),0)),"",OFFSET('12. SEGUIMIENTO 2027'!$Q$14,INT((ROW()-13)/2),0)),IF(ISBLANK(OFFSET('9. METAS'!$X$20,INT((ROW()-14)/2),0)),"",OFFSET('9. METAS'!$X$20,INT((ROW()-14)/2),0)))</f>
        <v/>
      </c>
      <c r="N431" s="1006" t="str">
        <f t="shared" ref="N431" ca="1" si="414">IFERROR(J431/J432,"ND")</f>
        <v>ND</v>
      </c>
      <c r="O431" s="1008" t="str">
        <f t="shared" ref="O431" ca="1" si="415">IFERROR(((J431+K431+L431+M431)/H431),"ND")</f>
        <v>ND</v>
      </c>
      <c r="P431" s="1010"/>
    </row>
    <row r="432" spans="3:16">
      <c r="C432" s="1025"/>
      <c r="D432" s="1018"/>
      <c r="E432" s="1018"/>
      <c r="F432" s="1021"/>
      <c r="G432" s="1023"/>
      <c r="H432" s="1080"/>
      <c r="I432" s="1012"/>
      <c r="J432" s="244">
        <f ca="1">IF(MOD(ROW()-13,2)=0,IF(ISBLANK(OFFSET('12. SEGUIMIENTO 2027'!$N$14,INT((ROW()-13)/2),0)),"",OFFSET('12. SEGUIMIENTO 2027'!$N$14,INT((ROW()-13)/2),0)),IF(ISBLANK(OFFSET('9. METAS'!$U$20,INT((ROW()-14)/2),0)),"",OFFSET('9. METAS'!$U$20,INT((ROW()-14)/2),0)))</f>
        <v>600</v>
      </c>
      <c r="K432" s="245">
        <f ca="1">IF(MOD(ROW()-13,2)=0,IF(ISBLANK(OFFSET('12. SEGUIMIENTO 2027'!$O$14,INT((ROW()-13)/2),0)),"",OFFSET('12. SEGUIMIENTO 2027'!$O$14,INT((ROW()-13)/2),0)),IF(ISBLANK(OFFSET('9. METAS'!$V$20,INT((ROW()-14)/2),0)),"",OFFSET('9. METAS'!$V$20,INT((ROW()-14)/2),0)))</f>
        <v>600</v>
      </c>
      <c r="L432" s="245">
        <f ca="1">IF(MOD(ROW()-13,2)=0,IF(ISBLANK(OFFSET('12. SEGUIMIENTO 2027'!$P$14,INT((ROW()-13)/2),0)),"",OFFSET('12. SEGUIMIENTO 2027'!$P$14,INT((ROW()-13)/2),0)),IF(ISBLANK(OFFSET('9. METAS'!$W$20,INT((ROW()-14)/2),0)),"",OFFSET('9. METAS'!$W$20,INT((ROW()-14)/2),0)))</f>
        <v>600</v>
      </c>
      <c r="M432" s="246">
        <f ca="1">IF(MOD(ROW()-13,2)=0,IF(ISBLANK(OFFSET('12. SEGUIMIENTO 2027'!$Q$14,INT((ROW()-13)/2),0)),"",OFFSET('12. SEGUIMIENTO 2027'!$Q$14,INT((ROW()-13)/2),0)),IF(ISBLANK(OFFSET('9. METAS'!$X$20,INT((ROW()-14)/2),0)),"",OFFSET('9. METAS'!$X$20,INT((ROW()-14)/2),0)))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80">
        <f ca="1">IF(ISBLANK(OFFSET('9. METAS'!$L$20,INT((ROW()-13)/2),0)),"",OFFSET('9. METAS'!$L$20,INT((ROW()-13)/2),0))</f>
        <v>1400</v>
      </c>
      <c r="I433" s="1004"/>
      <c r="J433" s="244" t="str">
        <f ca="1">IF(MOD(ROW()-13,2)=0,IF(ISBLANK(OFFSET('12. SEGUIMIENTO 2027'!$N$14,INT((ROW()-13)/2),0)),"",OFFSET('12. SEGUIMIENTO 2027'!$N$14,INT((ROW()-13)/2),0)),IF(ISBLANK(OFFSET('9. METAS'!$U$20,INT((ROW()-14)/2),0)),"",OFFSET('9. METAS'!$U$20,INT((ROW()-14)/2),0)))</f>
        <v/>
      </c>
      <c r="K433" s="245" t="str">
        <f ca="1">IF(MOD(ROW()-13,2)=0,IF(ISBLANK(OFFSET('12. SEGUIMIENTO 2027'!$O$14,INT((ROW()-13)/2),0)),"",OFFSET('12. SEGUIMIENTO 2027'!$O$14,INT((ROW()-13)/2),0)),IF(ISBLANK(OFFSET('9. METAS'!$V$20,INT((ROW()-14)/2),0)),"",OFFSET('9. METAS'!$V$20,INT((ROW()-14)/2),0)))</f>
        <v/>
      </c>
      <c r="L433" s="245" t="str">
        <f ca="1">IF(MOD(ROW()-13,2)=0,IF(ISBLANK(OFFSET('12. SEGUIMIENTO 2027'!$P$14,INT((ROW()-13)/2),0)),"",OFFSET('12. SEGUIMIENTO 2027'!$P$14,INT((ROW()-13)/2),0)),IF(ISBLANK(OFFSET('9. METAS'!$W$20,INT((ROW()-14)/2),0)),"",OFFSET('9. METAS'!$W$20,INT((ROW()-14)/2),0)))</f>
        <v/>
      </c>
      <c r="M433" s="246" t="str">
        <f ca="1">IF(MOD(ROW()-13,2)=0,IF(ISBLANK(OFFSET('12. SEGUIMIENTO 2027'!$Q$14,INT((ROW()-13)/2),0)),"",OFFSET('12. SEGUIMIENTO 2027'!$Q$14,INT((ROW()-13)/2),0)),IF(ISBLANK(OFFSET('9. METAS'!$X$20,INT((ROW()-14)/2),0)),"",OFFSET('9. METAS'!$X$20,INT((ROW()-14)/2),0)))</f>
        <v/>
      </c>
      <c r="N433" s="1006" t="str">
        <f t="shared" ref="N433" ca="1" si="416">IFERROR(J433/J434,"ND")</f>
        <v>ND</v>
      </c>
      <c r="O433" s="1008" t="str">
        <f t="shared" ref="O433" ca="1" si="417">IFERROR(((J433+K433+L433+M433)/H433),"ND")</f>
        <v>ND</v>
      </c>
      <c r="P433" s="1010"/>
    </row>
    <row r="434" spans="3:16">
      <c r="C434" s="1025"/>
      <c r="D434" s="1018"/>
      <c r="E434" s="1018"/>
      <c r="F434" s="1021"/>
      <c r="G434" s="1023"/>
      <c r="H434" s="1080"/>
      <c r="I434" s="1012"/>
      <c r="J434" s="244">
        <f ca="1">IF(MOD(ROW()-13,2)=0,IF(ISBLANK(OFFSET('12. SEGUIMIENTO 2027'!$N$14,INT((ROW()-13)/2),0)),"",OFFSET('12. SEGUIMIENTO 2027'!$N$14,INT((ROW()-13)/2),0)),IF(ISBLANK(OFFSET('9. METAS'!$U$20,INT((ROW()-14)/2),0)),"",OFFSET('9. METAS'!$U$20,INT((ROW()-14)/2),0)))</f>
        <v>350</v>
      </c>
      <c r="K434" s="245">
        <f ca="1">IF(MOD(ROW()-13,2)=0,IF(ISBLANK(OFFSET('12. SEGUIMIENTO 2027'!$O$14,INT((ROW()-13)/2),0)),"",OFFSET('12. SEGUIMIENTO 2027'!$O$14,INT((ROW()-13)/2),0)),IF(ISBLANK(OFFSET('9. METAS'!$V$20,INT((ROW()-14)/2),0)),"",OFFSET('9. METAS'!$V$20,INT((ROW()-14)/2),0)))</f>
        <v>350</v>
      </c>
      <c r="L434" s="245">
        <f ca="1">IF(MOD(ROW()-13,2)=0,IF(ISBLANK(OFFSET('12. SEGUIMIENTO 2027'!$P$14,INT((ROW()-13)/2),0)),"",OFFSET('12. SEGUIMIENTO 2027'!$P$14,INT((ROW()-13)/2),0)),IF(ISBLANK(OFFSET('9. METAS'!$W$20,INT((ROW()-14)/2),0)),"",OFFSET('9. METAS'!$W$20,INT((ROW()-14)/2),0)))</f>
        <v>350</v>
      </c>
      <c r="M434" s="246">
        <f ca="1">IF(MOD(ROW()-13,2)=0,IF(ISBLANK(OFFSET('12. SEGUIMIENTO 2027'!$Q$14,INT((ROW()-13)/2),0)),"",OFFSET('12. SEGUIMIENTO 2027'!$Q$14,INT((ROW()-13)/2),0)),IF(ISBLANK(OFFSET('9. METAS'!$X$20,INT((ROW()-14)/2),0)),"",OFFSET('9. METAS'!$X$20,INT((ROW()-14)/2),0)))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80">
        <f ca="1">IF(ISBLANK(OFFSET('9. METAS'!$L$20,INT((ROW()-13)/2),0)),"",OFFSET('9. METAS'!$L$20,INT((ROW()-13)/2),0))</f>
        <v>120</v>
      </c>
      <c r="I435" s="1004"/>
      <c r="J435" s="244" t="str">
        <f ca="1">IF(MOD(ROW()-13,2)=0,IF(ISBLANK(OFFSET('12. SEGUIMIENTO 2027'!$N$14,INT((ROW()-13)/2),0)),"",OFFSET('12. SEGUIMIENTO 2027'!$N$14,INT((ROW()-13)/2),0)),IF(ISBLANK(OFFSET('9. METAS'!$U$20,INT((ROW()-14)/2),0)),"",OFFSET('9. METAS'!$U$20,INT((ROW()-14)/2),0)))</f>
        <v/>
      </c>
      <c r="K435" s="245" t="str">
        <f ca="1">IF(MOD(ROW()-13,2)=0,IF(ISBLANK(OFFSET('12. SEGUIMIENTO 2027'!$O$14,INT((ROW()-13)/2),0)),"",OFFSET('12. SEGUIMIENTO 2027'!$O$14,INT((ROW()-13)/2),0)),IF(ISBLANK(OFFSET('9. METAS'!$V$20,INT((ROW()-14)/2),0)),"",OFFSET('9. METAS'!$V$20,INT((ROW()-14)/2),0)))</f>
        <v/>
      </c>
      <c r="L435" s="245" t="str">
        <f ca="1">IF(MOD(ROW()-13,2)=0,IF(ISBLANK(OFFSET('12. SEGUIMIENTO 2027'!$P$14,INT((ROW()-13)/2),0)),"",OFFSET('12. SEGUIMIENTO 2027'!$P$14,INT((ROW()-13)/2),0)),IF(ISBLANK(OFFSET('9. METAS'!$W$20,INT((ROW()-14)/2),0)),"",OFFSET('9. METAS'!$W$20,INT((ROW()-14)/2),0)))</f>
        <v/>
      </c>
      <c r="M435" s="246" t="str">
        <f ca="1">IF(MOD(ROW()-13,2)=0,IF(ISBLANK(OFFSET('12. SEGUIMIENTO 2027'!$Q$14,INT((ROW()-13)/2),0)),"",OFFSET('12. SEGUIMIENTO 2027'!$Q$14,INT((ROW()-13)/2),0)),IF(ISBLANK(OFFSET('9. METAS'!$X$20,INT((ROW()-14)/2),0)),"",OFFSET('9. METAS'!$X$20,INT((ROW()-14)/2),0)))</f>
        <v/>
      </c>
      <c r="N435" s="1006" t="str">
        <f t="shared" ref="N435" ca="1" si="418">IFERROR(J435/J436,"ND")</f>
        <v>ND</v>
      </c>
      <c r="O435" s="1008" t="str">
        <f t="shared" ref="O435" ca="1" si="419">IFERROR(((J435+K435+L435+M435)/H435),"ND")</f>
        <v>ND</v>
      </c>
      <c r="P435" s="1010"/>
    </row>
    <row r="436" spans="3:16">
      <c r="C436" s="1025"/>
      <c r="D436" s="1018"/>
      <c r="E436" s="1018"/>
      <c r="F436" s="1021"/>
      <c r="G436" s="1023"/>
      <c r="H436" s="1080"/>
      <c r="I436" s="1012"/>
      <c r="J436" s="244">
        <f ca="1">IF(MOD(ROW()-13,2)=0,IF(ISBLANK(OFFSET('12. SEGUIMIENTO 2027'!$N$14,INT((ROW()-13)/2),0)),"",OFFSET('12. SEGUIMIENTO 2027'!$N$14,INT((ROW()-13)/2),0)),IF(ISBLANK(OFFSET('9. METAS'!$U$20,INT((ROW()-14)/2),0)),"",OFFSET('9. METAS'!$U$20,INT((ROW()-14)/2),0)))</f>
        <v>30</v>
      </c>
      <c r="K436" s="245">
        <f ca="1">IF(MOD(ROW()-13,2)=0,IF(ISBLANK(OFFSET('12. SEGUIMIENTO 2027'!$O$14,INT((ROW()-13)/2),0)),"",OFFSET('12. SEGUIMIENTO 2027'!$O$14,INT((ROW()-13)/2),0)),IF(ISBLANK(OFFSET('9. METAS'!$V$20,INT((ROW()-14)/2),0)),"",OFFSET('9. METAS'!$V$20,INT((ROW()-14)/2),0)))</f>
        <v>30</v>
      </c>
      <c r="L436" s="245">
        <f ca="1">IF(MOD(ROW()-13,2)=0,IF(ISBLANK(OFFSET('12. SEGUIMIENTO 2027'!$P$14,INT((ROW()-13)/2),0)),"",OFFSET('12. SEGUIMIENTO 2027'!$P$14,INT((ROW()-13)/2),0)),IF(ISBLANK(OFFSET('9. METAS'!$W$20,INT((ROW()-14)/2),0)),"",OFFSET('9. METAS'!$W$20,INT((ROW()-14)/2),0)))</f>
        <v>30</v>
      </c>
      <c r="M436" s="246">
        <f ca="1">IF(MOD(ROW()-13,2)=0,IF(ISBLANK(OFFSET('12. SEGUIMIENTO 2027'!$Q$14,INT((ROW()-13)/2),0)),"",OFFSET('12. SEGUIMIENTO 2027'!$Q$14,INT((ROW()-13)/2),0)),IF(ISBLANK(OFFSET('9. METAS'!$X$20,INT((ROW()-14)/2),0)),"",OFFSET('9. METAS'!$X$20,INT((ROW()-14)/2),0)))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80">
        <f ca="1">IF(ISBLANK(OFFSET('9. METAS'!$L$20,INT((ROW()-13)/2),0)),"",OFFSET('9. METAS'!$L$20,INT((ROW()-13)/2),0))</f>
        <v>8</v>
      </c>
      <c r="I437" s="1004"/>
      <c r="J437" s="244" t="str">
        <f ca="1">IF(MOD(ROW()-13,2)=0,IF(ISBLANK(OFFSET('12. SEGUIMIENTO 2027'!$N$14,INT((ROW()-13)/2),0)),"",OFFSET('12. SEGUIMIENTO 2027'!$N$14,INT((ROW()-13)/2),0)),IF(ISBLANK(OFFSET('9. METAS'!$U$20,INT((ROW()-14)/2),0)),"",OFFSET('9. METAS'!$U$20,INT((ROW()-14)/2),0)))</f>
        <v/>
      </c>
      <c r="K437" s="245" t="str">
        <f ca="1">IF(MOD(ROW()-13,2)=0,IF(ISBLANK(OFFSET('12. SEGUIMIENTO 2027'!$O$14,INT((ROW()-13)/2),0)),"",OFFSET('12. SEGUIMIENTO 2027'!$O$14,INT((ROW()-13)/2),0)),IF(ISBLANK(OFFSET('9. METAS'!$V$20,INT((ROW()-14)/2),0)),"",OFFSET('9. METAS'!$V$20,INT((ROW()-14)/2),0)))</f>
        <v/>
      </c>
      <c r="L437" s="245" t="str">
        <f ca="1">IF(MOD(ROW()-13,2)=0,IF(ISBLANK(OFFSET('12. SEGUIMIENTO 2027'!$P$14,INT((ROW()-13)/2),0)),"",OFFSET('12. SEGUIMIENTO 2027'!$P$14,INT((ROW()-13)/2),0)),IF(ISBLANK(OFFSET('9. METAS'!$W$20,INT((ROW()-14)/2),0)),"",OFFSET('9. METAS'!$W$20,INT((ROW()-14)/2),0)))</f>
        <v/>
      </c>
      <c r="M437" s="246" t="str">
        <f ca="1">IF(MOD(ROW()-13,2)=0,IF(ISBLANK(OFFSET('12. SEGUIMIENTO 2027'!$Q$14,INT((ROW()-13)/2),0)),"",OFFSET('12. SEGUIMIENTO 2027'!$Q$14,INT((ROW()-13)/2),0)),IF(ISBLANK(OFFSET('9. METAS'!$X$20,INT((ROW()-14)/2),0)),"",OFFSET('9. METAS'!$X$20,INT((ROW()-14)/2),0)))</f>
        <v/>
      </c>
      <c r="N437" s="1006" t="str">
        <f t="shared" ref="N437" ca="1" si="420">IFERROR(J437/J438,"ND")</f>
        <v>ND</v>
      </c>
      <c r="O437" s="1008" t="str">
        <f t="shared" ref="O437" ca="1" si="421">IFERROR(((J437+K437+L437+M437)/H437),"ND")</f>
        <v>ND</v>
      </c>
      <c r="P437" s="1010"/>
    </row>
    <row r="438" spans="3:16">
      <c r="C438" s="1025"/>
      <c r="D438" s="1018"/>
      <c r="E438" s="1018"/>
      <c r="F438" s="1021"/>
      <c r="G438" s="1023"/>
      <c r="H438" s="1080"/>
      <c r="I438" s="1012"/>
      <c r="J438" s="244">
        <f ca="1">IF(MOD(ROW()-13,2)=0,IF(ISBLANK(OFFSET('12. SEGUIMIENTO 2027'!$N$14,INT((ROW()-13)/2),0)),"",OFFSET('12. SEGUIMIENTO 2027'!$N$14,INT((ROW()-13)/2),0)),IF(ISBLANK(OFFSET('9. METAS'!$U$20,INT((ROW()-14)/2),0)),"",OFFSET('9. METAS'!$U$20,INT((ROW()-14)/2),0)))</f>
        <v>2</v>
      </c>
      <c r="K438" s="245">
        <f ca="1">IF(MOD(ROW()-13,2)=0,IF(ISBLANK(OFFSET('12. SEGUIMIENTO 2027'!$O$14,INT((ROW()-13)/2),0)),"",OFFSET('12. SEGUIMIENTO 2027'!$O$14,INT((ROW()-13)/2),0)),IF(ISBLANK(OFFSET('9. METAS'!$V$20,INT((ROW()-14)/2),0)),"",OFFSET('9. METAS'!$V$20,INT((ROW()-14)/2),0)))</f>
        <v>2</v>
      </c>
      <c r="L438" s="245">
        <f ca="1">IF(MOD(ROW()-13,2)=0,IF(ISBLANK(OFFSET('12. SEGUIMIENTO 2027'!$P$14,INT((ROW()-13)/2),0)),"",OFFSET('12. SEGUIMIENTO 2027'!$P$14,INT((ROW()-13)/2),0)),IF(ISBLANK(OFFSET('9. METAS'!$W$20,INT((ROW()-14)/2),0)),"",OFFSET('9. METAS'!$W$20,INT((ROW()-14)/2),0)))</f>
        <v>2</v>
      </c>
      <c r="M438" s="246">
        <f ca="1">IF(MOD(ROW()-13,2)=0,IF(ISBLANK(OFFSET('12. SEGUIMIENTO 2027'!$Q$14,INT((ROW()-13)/2),0)),"",OFFSET('12. SEGUIMIENTO 2027'!$Q$14,INT((ROW()-13)/2),0)),IF(ISBLANK(OFFSET('9. METAS'!$X$20,INT((ROW()-14)/2),0)),"",OFFSET('9. METAS'!$X$20,INT((ROW()-14)/2),0)))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80" t="str">
        <f ca="1">IF(ISBLANK(OFFSET('9. METAS'!$L$20,INT((ROW()-13)/2),0)),"",OFFSET('9. METAS'!$L$20,INT((ROW()-13)/2),0))</f>
        <v/>
      </c>
      <c r="I439" s="1004"/>
      <c r="J439" s="244" t="str">
        <f ca="1">IF(MOD(ROW()-13,2)=0,IF(ISBLANK(OFFSET('12. SEGUIMIENTO 2027'!$N$14,INT((ROW()-13)/2),0)),"",OFFSET('12. SEGUIMIENTO 2027'!$N$14,INT((ROW()-13)/2),0)),IF(ISBLANK(OFFSET('9. METAS'!$U$20,INT((ROW()-14)/2),0)),"",OFFSET('9. METAS'!$U$20,INT((ROW()-14)/2),0)))</f>
        <v/>
      </c>
      <c r="K439" s="245" t="str">
        <f ca="1">IF(MOD(ROW()-13,2)=0,IF(ISBLANK(OFFSET('12. SEGUIMIENTO 2027'!$O$14,INT((ROW()-13)/2),0)),"",OFFSET('12. SEGUIMIENTO 2027'!$O$14,INT((ROW()-13)/2),0)),IF(ISBLANK(OFFSET('9. METAS'!$V$20,INT((ROW()-14)/2),0)),"",OFFSET('9. METAS'!$V$20,INT((ROW()-14)/2),0)))</f>
        <v/>
      </c>
      <c r="L439" s="245" t="str">
        <f ca="1">IF(MOD(ROW()-13,2)=0,IF(ISBLANK(OFFSET('12. SEGUIMIENTO 2027'!$P$14,INT((ROW()-13)/2),0)),"",OFFSET('12. SEGUIMIENTO 2027'!$P$14,INT((ROW()-13)/2),0)),IF(ISBLANK(OFFSET('9. METAS'!$W$20,INT((ROW()-14)/2),0)),"",OFFSET('9. METAS'!$W$20,INT((ROW()-14)/2),0)))</f>
        <v/>
      </c>
      <c r="M439" s="246" t="str">
        <f ca="1">IF(MOD(ROW()-13,2)=0,IF(ISBLANK(OFFSET('12. SEGUIMIENTO 2027'!$Q$14,INT((ROW()-13)/2),0)),"",OFFSET('12. SEGUIMIENTO 2027'!$Q$14,INT((ROW()-13)/2),0)),IF(ISBLANK(OFFSET('9. METAS'!$X$20,INT((ROW()-14)/2),0)),"",OFFSET('9. METAS'!$X$20,INT((ROW()-14)/2),0)))</f>
        <v/>
      </c>
      <c r="N439" s="1006" t="str">
        <f t="shared" ref="N439" ca="1" si="422">IFERROR(J439/J440,"ND")</f>
        <v>ND</v>
      </c>
      <c r="O439" s="1008" t="str">
        <f t="shared" ref="O439" ca="1" si="423">IFERROR(((J439+K439+L439+M439)/H439),"ND")</f>
        <v>ND</v>
      </c>
      <c r="P439" s="1010"/>
    </row>
    <row r="440" spans="3:16">
      <c r="C440" s="1025"/>
      <c r="D440" s="1018"/>
      <c r="E440" s="1018"/>
      <c r="F440" s="1021"/>
      <c r="G440" s="1023"/>
      <c r="H440" s="1080"/>
      <c r="I440" s="1012"/>
      <c r="J440" s="244" t="str">
        <f ca="1">IF(MOD(ROW()-13,2)=0,IF(ISBLANK(OFFSET('12. SEGUIMIENTO 2027'!$N$14,INT((ROW()-13)/2),0)),"",OFFSET('12. SEGUIMIENTO 2027'!$N$14,INT((ROW()-13)/2),0)),IF(ISBLANK(OFFSET('9. METAS'!$U$20,INT((ROW()-14)/2),0)),"",OFFSET('9. METAS'!$U$20,INT((ROW()-14)/2),0)))</f>
        <v/>
      </c>
      <c r="K440" s="245" t="str">
        <f ca="1">IF(MOD(ROW()-13,2)=0,IF(ISBLANK(OFFSET('12. SEGUIMIENTO 2027'!$O$14,INT((ROW()-13)/2),0)),"",OFFSET('12. SEGUIMIENTO 2027'!$O$14,INT((ROW()-13)/2),0)),IF(ISBLANK(OFFSET('9. METAS'!$V$20,INT((ROW()-14)/2),0)),"",OFFSET('9. METAS'!$V$20,INT((ROW()-14)/2),0)))</f>
        <v/>
      </c>
      <c r="L440" s="245" t="str">
        <f ca="1">IF(MOD(ROW()-13,2)=0,IF(ISBLANK(OFFSET('12. SEGUIMIENTO 2027'!$P$14,INT((ROW()-13)/2),0)),"",OFFSET('12. SEGUIMIENTO 2027'!$P$14,INT((ROW()-13)/2),0)),IF(ISBLANK(OFFSET('9. METAS'!$W$20,INT((ROW()-14)/2),0)),"",OFFSET('9. METAS'!$W$20,INT((ROW()-14)/2),0)))</f>
        <v/>
      </c>
      <c r="M440" s="246" t="str">
        <f ca="1">IF(MOD(ROW()-13,2)=0,IF(ISBLANK(OFFSET('12. SEGUIMIENTO 2027'!$Q$14,INT((ROW()-13)/2),0)),"",OFFSET('12. SEGUIMIENTO 2027'!$Q$14,INT((ROW()-13)/2),0)),IF(ISBLANK(OFFSET('9. METAS'!$X$20,INT((ROW()-14)/2),0)),"",OFFSET('9. METAS'!$X$20,INT((ROW()-14)/2),0)))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80" t="str">
        <f ca="1">IF(ISBLANK(OFFSET('9. METAS'!$L$20,INT((ROW()-13)/2),0)),"",OFFSET('9. METAS'!$L$20,INT((ROW()-13)/2),0))</f>
        <v/>
      </c>
      <c r="I441" s="1004"/>
      <c r="J441" s="244" t="str">
        <f ca="1">IF(MOD(ROW()-13,2)=0,IF(ISBLANK(OFFSET('12. SEGUIMIENTO 2027'!$N$14,INT((ROW()-13)/2),0)),"",OFFSET('12. SEGUIMIENTO 2027'!$N$14,INT((ROW()-13)/2),0)),IF(ISBLANK(OFFSET('9. METAS'!$U$20,INT((ROW()-14)/2),0)),"",OFFSET('9. METAS'!$U$20,INT((ROW()-14)/2),0)))</f>
        <v/>
      </c>
      <c r="K441" s="245" t="str">
        <f ca="1">IF(MOD(ROW()-13,2)=0,IF(ISBLANK(OFFSET('12. SEGUIMIENTO 2027'!$O$14,INT((ROW()-13)/2),0)),"",OFFSET('12. SEGUIMIENTO 2027'!$O$14,INT((ROW()-13)/2),0)),IF(ISBLANK(OFFSET('9. METAS'!$V$20,INT((ROW()-14)/2),0)),"",OFFSET('9. METAS'!$V$20,INT((ROW()-14)/2),0)))</f>
        <v/>
      </c>
      <c r="L441" s="245" t="str">
        <f ca="1">IF(MOD(ROW()-13,2)=0,IF(ISBLANK(OFFSET('12. SEGUIMIENTO 2027'!$P$14,INT((ROW()-13)/2),0)),"",OFFSET('12. SEGUIMIENTO 2027'!$P$14,INT((ROW()-13)/2),0)),IF(ISBLANK(OFFSET('9. METAS'!$W$20,INT((ROW()-14)/2),0)),"",OFFSET('9. METAS'!$W$20,INT((ROW()-14)/2),0)))</f>
        <v/>
      </c>
      <c r="M441" s="246" t="str">
        <f ca="1">IF(MOD(ROW()-13,2)=0,IF(ISBLANK(OFFSET('12. SEGUIMIENTO 2027'!$Q$14,INT((ROW()-13)/2),0)),"",OFFSET('12. SEGUIMIENTO 2027'!$Q$14,INT((ROW()-13)/2),0)),IF(ISBLANK(OFFSET('9. METAS'!$X$20,INT((ROW()-14)/2),0)),"",OFFSET('9. METAS'!$X$20,INT((ROW()-14)/2),0)))</f>
        <v/>
      </c>
      <c r="N441" s="1006" t="str">
        <f t="shared" ref="N441" ca="1" si="424">IFERROR(J441/J442,"ND")</f>
        <v>ND</v>
      </c>
      <c r="O441" s="1008" t="str">
        <f t="shared" ref="O441" ca="1" si="425">IFERROR(((J441+K441+L441+M441)/H441),"ND")</f>
        <v>ND</v>
      </c>
      <c r="P441" s="1010"/>
    </row>
    <row r="442" spans="3:16">
      <c r="C442" s="1025"/>
      <c r="D442" s="1018"/>
      <c r="E442" s="1018"/>
      <c r="F442" s="1021"/>
      <c r="G442" s="1023"/>
      <c r="H442" s="1080"/>
      <c r="I442" s="1012"/>
      <c r="J442" s="244" t="str">
        <f ca="1">IF(MOD(ROW()-13,2)=0,IF(ISBLANK(OFFSET('12. SEGUIMIENTO 2027'!$N$14,INT((ROW()-13)/2),0)),"",OFFSET('12. SEGUIMIENTO 2027'!$N$14,INT((ROW()-13)/2),0)),IF(ISBLANK(OFFSET('9. METAS'!$U$20,INT((ROW()-14)/2),0)),"",OFFSET('9. METAS'!$U$20,INT((ROW()-14)/2),0)))</f>
        <v/>
      </c>
      <c r="K442" s="245" t="str">
        <f ca="1">IF(MOD(ROW()-13,2)=0,IF(ISBLANK(OFFSET('12. SEGUIMIENTO 2027'!$O$14,INT((ROW()-13)/2),0)),"",OFFSET('12. SEGUIMIENTO 2027'!$O$14,INT((ROW()-13)/2),0)),IF(ISBLANK(OFFSET('9. METAS'!$V$20,INT((ROW()-14)/2),0)),"",OFFSET('9. METAS'!$V$20,INT((ROW()-14)/2),0)))</f>
        <v/>
      </c>
      <c r="L442" s="245" t="str">
        <f ca="1">IF(MOD(ROW()-13,2)=0,IF(ISBLANK(OFFSET('12. SEGUIMIENTO 2027'!$P$14,INT((ROW()-13)/2),0)),"",OFFSET('12. SEGUIMIENTO 2027'!$P$14,INT((ROW()-13)/2),0)),IF(ISBLANK(OFFSET('9. METAS'!$W$20,INT((ROW()-14)/2),0)),"",OFFSET('9. METAS'!$W$20,INT((ROW()-14)/2),0)))</f>
        <v/>
      </c>
      <c r="M442" s="246" t="str">
        <f ca="1">IF(MOD(ROW()-13,2)=0,IF(ISBLANK(OFFSET('12. SEGUIMIENTO 2027'!$Q$14,INT((ROW()-13)/2),0)),"",OFFSET('12. SEGUIMIENTO 2027'!$Q$14,INT((ROW()-13)/2),0)),IF(ISBLANK(OFFSET('9. METAS'!$X$20,INT((ROW()-14)/2),0)),"",OFFSET('9. METAS'!$X$20,INT((ROW()-14)/2),0)))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80" t="str">
        <f ca="1">IF(ISBLANK(OFFSET('9. METAS'!$L$20,INT((ROW()-13)/2),0)),"",OFFSET('9. METAS'!$L$20,INT((ROW()-13)/2),0))</f>
        <v/>
      </c>
      <c r="I443" s="1004"/>
      <c r="J443" s="244" t="str">
        <f ca="1">IF(MOD(ROW()-13,2)=0,IF(ISBLANK(OFFSET('12. SEGUIMIENTO 2027'!$N$14,INT((ROW()-13)/2),0)),"",OFFSET('12. SEGUIMIENTO 2027'!$N$14,INT((ROW()-13)/2),0)),IF(ISBLANK(OFFSET('9. METAS'!$U$20,INT((ROW()-14)/2),0)),"",OFFSET('9. METAS'!$U$20,INT((ROW()-14)/2),0)))</f>
        <v/>
      </c>
      <c r="K443" s="245" t="str">
        <f ca="1">IF(MOD(ROW()-13,2)=0,IF(ISBLANK(OFFSET('12. SEGUIMIENTO 2027'!$O$14,INT((ROW()-13)/2),0)),"",OFFSET('12. SEGUIMIENTO 2027'!$O$14,INT((ROW()-13)/2),0)),IF(ISBLANK(OFFSET('9. METAS'!$V$20,INT((ROW()-14)/2),0)),"",OFFSET('9. METAS'!$V$20,INT((ROW()-14)/2),0)))</f>
        <v/>
      </c>
      <c r="L443" s="245" t="str">
        <f ca="1">IF(MOD(ROW()-13,2)=0,IF(ISBLANK(OFFSET('12. SEGUIMIENTO 2027'!$P$14,INT((ROW()-13)/2),0)),"",OFFSET('12. SEGUIMIENTO 2027'!$P$14,INT((ROW()-13)/2),0)),IF(ISBLANK(OFFSET('9. METAS'!$W$20,INT((ROW()-14)/2),0)),"",OFFSET('9. METAS'!$W$20,INT((ROW()-14)/2),0)))</f>
        <v/>
      </c>
      <c r="M443" s="246" t="str">
        <f ca="1">IF(MOD(ROW()-13,2)=0,IF(ISBLANK(OFFSET('12. SEGUIMIENTO 2027'!$Q$14,INT((ROW()-13)/2),0)),"",OFFSET('12. SEGUIMIENTO 2027'!$Q$14,INT((ROW()-13)/2),0)),IF(ISBLANK(OFFSET('9. METAS'!$X$20,INT((ROW()-14)/2),0)),"",OFFSET('9. METAS'!$X$20,INT((ROW()-14)/2),0)))</f>
        <v/>
      </c>
      <c r="N443" s="1006" t="str">
        <f t="shared" ref="N443" ca="1" si="426">IFERROR(J443/J444,"ND")</f>
        <v>ND</v>
      </c>
      <c r="O443" s="1008" t="str">
        <f t="shared" ref="O443" ca="1" si="427">IFERROR(((J443+K443+L443+M443)/H443),"ND")</f>
        <v>ND</v>
      </c>
      <c r="P443" s="1010"/>
    </row>
    <row r="444" spans="3:16">
      <c r="C444" s="1025"/>
      <c r="D444" s="1018"/>
      <c r="E444" s="1018"/>
      <c r="F444" s="1021"/>
      <c r="G444" s="1023"/>
      <c r="H444" s="1080"/>
      <c r="I444" s="1012"/>
      <c r="J444" s="244" t="str">
        <f ca="1">IF(MOD(ROW()-13,2)=0,IF(ISBLANK(OFFSET('12. SEGUIMIENTO 2027'!$N$14,INT((ROW()-13)/2),0)),"",OFFSET('12. SEGUIMIENTO 2027'!$N$14,INT((ROW()-13)/2),0)),IF(ISBLANK(OFFSET('9. METAS'!$U$20,INT((ROW()-14)/2),0)),"",OFFSET('9. METAS'!$U$20,INT((ROW()-14)/2),0)))</f>
        <v/>
      </c>
      <c r="K444" s="245" t="str">
        <f ca="1">IF(MOD(ROW()-13,2)=0,IF(ISBLANK(OFFSET('12. SEGUIMIENTO 2027'!$O$14,INT((ROW()-13)/2),0)),"",OFFSET('12. SEGUIMIENTO 2027'!$O$14,INT((ROW()-13)/2),0)),IF(ISBLANK(OFFSET('9. METAS'!$V$20,INT((ROW()-14)/2),0)),"",OFFSET('9. METAS'!$V$20,INT((ROW()-14)/2),0)))</f>
        <v/>
      </c>
      <c r="L444" s="245" t="str">
        <f ca="1">IF(MOD(ROW()-13,2)=0,IF(ISBLANK(OFFSET('12. SEGUIMIENTO 2027'!$P$14,INT((ROW()-13)/2),0)),"",OFFSET('12. SEGUIMIENTO 2027'!$P$14,INT((ROW()-13)/2),0)),IF(ISBLANK(OFFSET('9. METAS'!$W$20,INT((ROW()-14)/2),0)),"",OFFSET('9. METAS'!$W$20,INT((ROW()-14)/2),0)))</f>
        <v/>
      </c>
      <c r="M444" s="246" t="str">
        <f ca="1">IF(MOD(ROW()-13,2)=0,IF(ISBLANK(OFFSET('12. SEGUIMIENTO 2027'!$Q$14,INT((ROW()-13)/2),0)),"",OFFSET('12. SEGUIMIENTO 2027'!$Q$14,INT((ROW()-13)/2),0)),IF(ISBLANK(OFFSET('9. METAS'!$X$20,INT((ROW()-14)/2),0)),"",OFFSET('9. METAS'!$X$20,INT((ROW()-14)/2),0)))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80" t="str">
        <f ca="1">IF(ISBLANK(OFFSET('9. METAS'!$L$20,INT((ROW()-13)/2),0)),"",OFFSET('9. METAS'!$L$20,INT((ROW()-13)/2),0))</f>
        <v/>
      </c>
      <c r="I445" s="1004"/>
      <c r="J445" s="244" t="str">
        <f ca="1">IF(MOD(ROW()-13,2)=0,IF(ISBLANK(OFFSET('12. SEGUIMIENTO 2027'!$N$14,INT((ROW()-13)/2),0)),"",OFFSET('12. SEGUIMIENTO 2027'!$N$14,INT((ROW()-13)/2),0)),IF(ISBLANK(OFFSET('9. METAS'!$U$20,INT((ROW()-14)/2),0)),"",OFFSET('9. METAS'!$U$20,INT((ROW()-14)/2),0)))</f>
        <v/>
      </c>
      <c r="K445" s="245" t="str">
        <f ca="1">IF(MOD(ROW()-13,2)=0,IF(ISBLANK(OFFSET('12. SEGUIMIENTO 2027'!$O$14,INT((ROW()-13)/2),0)),"",OFFSET('12. SEGUIMIENTO 2027'!$O$14,INT((ROW()-13)/2),0)),IF(ISBLANK(OFFSET('9. METAS'!$V$20,INT((ROW()-14)/2),0)),"",OFFSET('9. METAS'!$V$20,INT((ROW()-14)/2),0)))</f>
        <v/>
      </c>
      <c r="L445" s="245" t="str">
        <f ca="1">IF(MOD(ROW()-13,2)=0,IF(ISBLANK(OFFSET('12. SEGUIMIENTO 2027'!$P$14,INT((ROW()-13)/2),0)),"",OFFSET('12. SEGUIMIENTO 2027'!$P$14,INT((ROW()-13)/2),0)),IF(ISBLANK(OFFSET('9. METAS'!$W$20,INT((ROW()-14)/2),0)),"",OFFSET('9. METAS'!$W$20,INT((ROW()-14)/2),0)))</f>
        <v/>
      </c>
      <c r="M445" s="246" t="str">
        <f ca="1">IF(MOD(ROW()-13,2)=0,IF(ISBLANK(OFFSET('12. SEGUIMIENTO 2027'!$Q$14,INT((ROW()-13)/2),0)),"",OFFSET('12. SEGUIMIENTO 2027'!$Q$14,INT((ROW()-13)/2),0)),IF(ISBLANK(OFFSET('9. METAS'!$X$20,INT((ROW()-14)/2),0)),"",OFFSET('9. METAS'!$X$20,INT((ROW()-14)/2),0)))</f>
        <v/>
      </c>
      <c r="N445" s="1006" t="str">
        <f t="shared" ref="N445" ca="1" si="428">IFERROR(J445/J446,"ND")</f>
        <v>ND</v>
      </c>
      <c r="O445" s="1008" t="str">
        <f t="shared" ref="O445" ca="1" si="429">IFERROR(((J445+K445+L445+M445)/H445),"ND")</f>
        <v>ND</v>
      </c>
      <c r="P445" s="1010"/>
    </row>
    <row r="446" spans="3:16">
      <c r="C446" s="1025"/>
      <c r="D446" s="1018"/>
      <c r="E446" s="1018"/>
      <c r="F446" s="1021"/>
      <c r="G446" s="1023"/>
      <c r="H446" s="1080"/>
      <c r="I446" s="1012"/>
      <c r="J446" s="244" t="str">
        <f ca="1">IF(MOD(ROW()-13,2)=0,IF(ISBLANK(OFFSET('12. SEGUIMIENTO 2027'!$N$14,INT((ROW()-13)/2),0)),"",OFFSET('12. SEGUIMIENTO 2027'!$N$14,INT((ROW()-13)/2),0)),IF(ISBLANK(OFFSET('9. METAS'!$U$20,INT((ROW()-14)/2),0)),"",OFFSET('9. METAS'!$U$20,INT((ROW()-14)/2),0)))</f>
        <v/>
      </c>
      <c r="K446" s="245" t="str">
        <f ca="1">IF(MOD(ROW()-13,2)=0,IF(ISBLANK(OFFSET('12. SEGUIMIENTO 2027'!$O$14,INT((ROW()-13)/2),0)),"",OFFSET('12. SEGUIMIENTO 2027'!$O$14,INT((ROW()-13)/2),0)),IF(ISBLANK(OFFSET('9. METAS'!$V$20,INT((ROW()-14)/2),0)),"",OFFSET('9. METAS'!$V$20,INT((ROW()-14)/2),0)))</f>
        <v/>
      </c>
      <c r="L446" s="245" t="str">
        <f ca="1">IF(MOD(ROW()-13,2)=0,IF(ISBLANK(OFFSET('12. SEGUIMIENTO 2027'!$P$14,INT((ROW()-13)/2),0)),"",OFFSET('12. SEGUIMIENTO 2027'!$P$14,INT((ROW()-13)/2),0)),IF(ISBLANK(OFFSET('9. METAS'!$W$20,INT((ROW()-14)/2),0)),"",OFFSET('9. METAS'!$W$20,INT((ROW()-14)/2),0)))</f>
        <v/>
      </c>
      <c r="M446" s="246" t="str">
        <f ca="1">IF(MOD(ROW()-13,2)=0,IF(ISBLANK(OFFSET('12. SEGUIMIENTO 2027'!$Q$14,INT((ROW()-13)/2),0)),"",OFFSET('12. SEGUIMIENTO 2027'!$Q$14,INT((ROW()-13)/2),0)),IF(ISBLANK(OFFSET('9. METAS'!$X$20,INT((ROW()-14)/2),0)),"",OFFSET('9. METAS'!$X$20,INT((ROW()-14)/2),0)))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80" t="str">
        <f ca="1">IF(ISBLANK(OFFSET('9. METAS'!$L$20,INT((ROW()-13)/2),0)),"",OFFSET('9. METAS'!$L$20,INT((ROW()-13)/2),0))</f>
        <v/>
      </c>
      <c r="I447" s="1004"/>
      <c r="J447" s="244" t="str">
        <f ca="1">IF(MOD(ROW()-13,2)=0,IF(ISBLANK(OFFSET('12. SEGUIMIENTO 2027'!$N$14,INT((ROW()-13)/2),0)),"",OFFSET('12. SEGUIMIENTO 2027'!$N$14,INT((ROW()-13)/2),0)),IF(ISBLANK(OFFSET('9. METAS'!$U$20,INT((ROW()-14)/2),0)),"",OFFSET('9. METAS'!$U$20,INT((ROW()-14)/2),0)))</f>
        <v/>
      </c>
      <c r="K447" s="245" t="str">
        <f ca="1">IF(MOD(ROW()-13,2)=0,IF(ISBLANK(OFFSET('12. SEGUIMIENTO 2027'!$O$14,INT((ROW()-13)/2),0)),"",OFFSET('12. SEGUIMIENTO 2027'!$O$14,INT((ROW()-13)/2),0)),IF(ISBLANK(OFFSET('9. METAS'!$V$20,INT((ROW()-14)/2),0)),"",OFFSET('9. METAS'!$V$20,INT((ROW()-14)/2),0)))</f>
        <v/>
      </c>
      <c r="L447" s="245" t="str">
        <f ca="1">IF(MOD(ROW()-13,2)=0,IF(ISBLANK(OFFSET('12. SEGUIMIENTO 2027'!$P$14,INT((ROW()-13)/2),0)),"",OFFSET('12. SEGUIMIENTO 2027'!$P$14,INT((ROW()-13)/2),0)),IF(ISBLANK(OFFSET('9. METAS'!$W$20,INT((ROW()-14)/2),0)),"",OFFSET('9. METAS'!$W$20,INT((ROW()-14)/2),0)))</f>
        <v/>
      </c>
      <c r="M447" s="246" t="str">
        <f ca="1">IF(MOD(ROW()-13,2)=0,IF(ISBLANK(OFFSET('12. SEGUIMIENTO 2027'!$Q$14,INT((ROW()-13)/2),0)),"",OFFSET('12. SEGUIMIENTO 2027'!$Q$14,INT((ROW()-13)/2),0)),IF(ISBLANK(OFFSET('9. METAS'!$X$20,INT((ROW()-14)/2),0)),"",OFFSET('9. METAS'!$X$20,INT((ROW()-14)/2),0)))</f>
        <v/>
      </c>
      <c r="N447" s="1006" t="str">
        <f t="shared" ref="N447" ca="1" si="430">IFERROR(J447/J448,"ND")</f>
        <v>ND</v>
      </c>
      <c r="O447" s="1008" t="str">
        <f t="shared" ref="O447" ca="1" si="431">IFERROR(((J447+K447+L447+M447)/H447),"ND")</f>
        <v>ND</v>
      </c>
      <c r="P447" s="1010"/>
    </row>
    <row r="448" spans="3:16">
      <c r="C448" s="1025"/>
      <c r="D448" s="1018"/>
      <c r="E448" s="1018"/>
      <c r="F448" s="1021"/>
      <c r="G448" s="1023"/>
      <c r="H448" s="1080"/>
      <c r="I448" s="1012"/>
      <c r="J448" s="244" t="str">
        <f ca="1">IF(MOD(ROW()-13,2)=0,IF(ISBLANK(OFFSET('12. SEGUIMIENTO 2027'!$N$14,INT((ROW()-13)/2),0)),"",OFFSET('12. SEGUIMIENTO 2027'!$N$14,INT((ROW()-13)/2),0)),IF(ISBLANK(OFFSET('9. METAS'!$U$20,INT((ROW()-14)/2),0)),"",OFFSET('9. METAS'!$U$20,INT((ROW()-14)/2),0)))</f>
        <v/>
      </c>
      <c r="K448" s="245" t="str">
        <f ca="1">IF(MOD(ROW()-13,2)=0,IF(ISBLANK(OFFSET('12. SEGUIMIENTO 2027'!$O$14,INT((ROW()-13)/2),0)),"",OFFSET('12. SEGUIMIENTO 2027'!$O$14,INT((ROW()-13)/2),0)),IF(ISBLANK(OFFSET('9. METAS'!$V$20,INT((ROW()-14)/2),0)),"",OFFSET('9. METAS'!$V$20,INT((ROW()-14)/2),0)))</f>
        <v/>
      </c>
      <c r="L448" s="245" t="str">
        <f ca="1">IF(MOD(ROW()-13,2)=0,IF(ISBLANK(OFFSET('12. SEGUIMIENTO 2027'!$P$14,INT((ROW()-13)/2),0)),"",OFFSET('12. SEGUIMIENTO 2027'!$P$14,INT((ROW()-13)/2),0)),IF(ISBLANK(OFFSET('9. METAS'!$W$20,INT((ROW()-14)/2),0)),"",OFFSET('9. METAS'!$W$20,INT((ROW()-14)/2),0)))</f>
        <v/>
      </c>
      <c r="M448" s="246" t="str">
        <f ca="1">IF(MOD(ROW()-13,2)=0,IF(ISBLANK(OFFSET('12. SEGUIMIENTO 2027'!$Q$14,INT((ROW()-13)/2),0)),"",OFFSET('12. SEGUIMIENTO 2027'!$Q$14,INT((ROW()-13)/2),0)),IF(ISBLANK(OFFSET('9. METAS'!$X$20,INT((ROW()-14)/2),0)),"",OFFSET('9. METAS'!$X$20,INT((ROW()-14)/2),0)))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80" t="str">
        <f ca="1">IF(ISBLANK(OFFSET('9. METAS'!$L$20,INT((ROW()-13)/2),0)),"",OFFSET('9. METAS'!$L$20,INT((ROW()-13)/2),0))</f>
        <v/>
      </c>
      <c r="I449" s="1004"/>
      <c r="J449" s="244" t="str">
        <f ca="1">IF(MOD(ROW()-13,2)=0,IF(ISBLANK(OFFSET('12. SEGUIMIENTO 2027'!$N$14,INT((ROW()-13)/2),0)),"",OFFSET('12. SEGUIMIENTO 2027'!$N$14,INT((ROW()-13)/2),0)),IF(ISBLANK(OFFSET('9. METAS'!$U$20,INT((ROW()-14)/2),0)),"",OFFSET('9. METAS'!$U$20,INT((ROW()-14)/2),0)))</f>
        <v/>
      </c>
      <c r="K449" s="245" t="str">
        <f ca="1">IF(MOD(ROW()-13,2)=0,IF(ISBLANK(OFFSET('12. SEGUIMIENTO 2027'!$O$14,INT((ROW()-13)/2),0)),"",OFFSET('12. SEGUIMIENTO 2027'!$O$14,INT((ROW()-13)/2),0)),IF(ISBLANK(OFFSET('9. METAS'!$V$20,INT((ROW()-14)/2),0)),"",OFFSET('9. METAS'!$V$20,INT((ROW()-14)/2),0)))</f>
        <v/>
      </c>
      <c r="L449" s="245" t="str">
        <f ca="1">IF(MOD(ROW()-13,2)=0,IF(ISBLANK(OFFSET('12. SEGUIMIENTO 2027'!$P$14,INT((ROW()-13)/2),0)),"",OFFSET('12. SEGUIMIENTO 2027'!$P$14,INT((ROW()-13)/2),0)),IF(ISBLANK(OFFSET('9. METAS'!$W$20,INT((ROW()-14)/2),0)),"",OFFSET('9. METAS'!$W$20,INT((ROW()-14)/2),0)))</f>
        <v/>
      </c>
      <c r="M449" s="246" t="str">
        <f ca="1">IF(MOD(ROW()-13,2)=0,IF(ISBLANK(OFFSET('12. SEGUIMIENTO 2027'!$Q$14,INT((ROW()-13)/2),0)),"",OFFSET('12. SEGUIMIENTO 2027'!$Q$14,INT((ROW()-13)/2),0)),IF(ISBLANK(OFFSET('9. METAS'!$X$20,INT((ROW()-14)/2),0)),"",OFFSET('9. METAS'!$X$20,INT((ROW()-14)/2),0)))</f>
        <v/>
      </c>
      <c r="N449" s="1006" t="str">
        <f t="shared" ref="N449" ca="1" si="432">IFERROR(J449/J450,"ND")</f>
        <v>ND</v>
      </c>
      <c r="O449" s="1008" t="str">
        <f t="shared" ref="O449" ca="1" si="433">IFERROR(((J449+K449+L449+M449)/H449),"ND")</f>
        <v>ND</v>
      </c>
      <c r="P449" s="1010"/>
    </row>
    <row r="450" spans="3:16">
      <c r="C450" s="1025"/>
      <c r="D450" s="1018"/>
      <c r="E450" s="1018"/>
      <c r="F450" s="1021"/>
      <c r="G450" s="1023"/>
      <c r="H450" s="1080"/>
      <c r="I450" s="1012"/>
      <c r="J450" s="244" t="str">
        <f ca="1">IF(MOD(ROW()-13,2)=0,IF(ISBLANK(OFFSET('12. SEGUIMIENTO 2027'!$N$14,INT((ROW()-13)/2),0)),"",OFFSET('12. SEGUIMIENTO 2027'!$N$14,INT((ROW()-13)/2),0)),IF(ISBLANK(OFFSET('9. METAS'!$U$20,INT((ROW()-14)/2),0)),"",OFFSET('9. METAS'!$U$20,INT((ROW()-14)/2),0)))</f>
        <v/>
      </c>
      <c r="K450" s="245" t="str">
        <f ca="1">IF(MOD(ROW()-13,2)=0,IF(ISBLANK(OFFSET('12. SEGUIMIENTO 2027'!$O$14,INT((ROW()-13)/2),0)),"",OFFSET('12. SEGUIMIENTO 2027'!$O$14,INT((ROW()-13)/2),0)),IF(ISBLANK(OFFSET('9. METAS'!$V$20,INT((ROW()-14)/2),0)),"",OFFSET('9. METAS'!$V$20,INT((ROW()-14)/2),0)))</f>
        <v/>
      </c>
      <c r="L450" s="245" t="str">
        <f ca="1">IF(MOD(ROW()-13,2)=0,IF(ISBLANK(OFFSET('12. SEGUIMIENTO 2027'!$P$14,INT((ROW()-13)/2),0)),"",OFFSET('12. SEGUIMIENTO 2027'!$P$14,INT((ROW()-13)/2),0)),IF(ISBLANK(OFFSET('9. METAS'!$W$20,INT((ROW()-14)/2),0)),"",OFFSET('9. METAS'!$W$20,INT((ROW()-14)/2),0)))</f>
        <v/>
      </c>
      <c r="M450" s="246" t="str">
        <f ca="1">IF(MOD(ROW()-13,2)=0,IF(ISBLANK(OFFSET('12. SEGUIMIENTO 2027'!$Q$14,INT((ROW()-13)/2),0)),"",OFFSET('12. SEGUIMIENTO 2027'!$Q$14,INT((ROW()-13)/2),0)),IF(ISBLANK(OFFSET('9. METAS'!$X$20,INT((ROW()-14)/2),0)),"",OFFSET('9. METAS'!$X$20,INT((ROW()-14)/2),0)))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80" t="str">
        <f ca="1">IF(ISBLANK(OFFSET('9. METAS'!$L$20,INT((ROW()-13)/2),0)),"",OFFSET('9. METAS'!$L$20,INT((ROW()-13)/2),0))</f>
        <v/>
      </c>
      <c r="I451" s="1004"/>
      <c r="J451" s="244" t="str">
        <f ca="1">IF(MOD(ROW()-13,2)=0,IF(ISBLANK(OFFSET('12. SEGUIMIENTO 2027'!$N$14,INT((ROW()-13)/2),0)),"",OFFSET('12. SEGUIMIENTO 2027'!$N$14,INT((ROW()-13)/2),0)),IF(ISBLANK(OFFSET('9. METAS'!$U$20,INT((ROW()-14)/2),0)),"",OFFSET('9. METAS'!$U$20,INT((ROW()-14)/2),0)))</f>
        <v/>
      </c>
      <c r="K451" s="245" t="str">
        <f ca="1">IF(MOD(ROW()-13,2)=0,IF(ISBLANK(OFFSET('12. SEGUIMIENTO 2027'!$O$14,INT((ROW()-13)/2),0)),"",OFFSET('12. SEGUIMIENTO 2027'!$O$14,INT((ROW()-13)/2),0)),IF(ISBLANK(OFFSET('9. METAS'!$V$20,INT((ROW()-14)/2),0)),"",OFFSET('9. METAS'!$V$20,INT((ROW()-14)/2),0)))</f>
        <v/>
      </c>
      <c r="L451" s="245" t="str">
        <f ca="1">IF(MOD(ROW()-13,2)=0,IF(ISBLANK(OFFSET('12. SEGUIMIENTO 2027'!$P$14,INT((ROW()-13)/2),0)),"",OFFSET('12. SEGUIMIENTO 2027'!$P$14,INT((ROW()-13)/2),0)),IF(ISBLANK(OFFSET('9. METAS'!$W$20,INT((ROW()-14)/2),0)),"",OFFSET('9. METAS'!$W$20,INT((ROW()-14)/2),0)))</f>
        <v/>
      </c>
      <c r="M451" s="246" t="str">
        <f ca="1">IF(MOD(ROW()-13,2)=0,IF(ISBLANK(OFFSET('12. SEGUIMIENTO 2027'!$Q$14,INT((ROW()-13)/2),0)),"",OFFSET('12. SEGUIMIENTO 2027'!$Q$14,INT((ROW()-13)/2),0)),IF(ISBLANK(OFFSET('9. METAS'!$X$20,INT((ROW()-14)/2),0)),"",OFFSET('9. METAS'!$X$20,INT((ROW()-14)/2),0)))</f>
        <v/>
      </c>
      <c r="N451" s="1006" t="str">
        <f t="shared" ref="N451" ca="1" si="434">IFERROR(J451/J452,"ND")</f>
        <v>ND</v>
      </c>
      <c r="O451" s="1008" t="str">
        <f t="shared" ref="O451" ca="1" si="435">IFERROR(((J451+K451+L451+M451)/H451),"ND")</f>
        <v>ND</v>
      </c>
      <c r="P451" s="1010"/>
    </row>
    <row r="452" spans="3:16">
      <c r="C452" s="1025"/>
      <c r="D452" s="1018"/>
      <c r="E452" s="1018"/>
      <c r="F452" s="1021"/>
      <c r="G452" s="1023"/>
      <c r="H452" s="1080"/>
      <c r="I452" s="1012"/>
      <c r="J452" s="244" t="str">
        <f ca="1">IF(MOD(ROW()-13,2)=0,IF(ISBLANK(OFFSET('12. SEGUIMIENTO 2027'!$N$14,INT((ROW()-13)/2),0)),"",OFFSET('12. SEGUIMIENTO 2027'!$N$14,INT((ROW()-13)/2),0)),IF(ISBLANK(OFFSET('9. METAS'!$U$20,INT((ROW()-14)/2),0)),"",OFFSET('9. METAS'!$U$20,INT((ROW()-14)/2),0)))</f>
        <v/>
      </c>
      <c r="K452" s="245" t="str">
        <f ca="1">IF(MOD(ROW()-13,2)=0,IF(ISBLANK(OFFSET('12. SEGUIMIENTO 2027'!$O$14,INT((ROW()-13)/2),0)),"",OFFSET('12. SEGUIMIENTO 2027'!$O$14,INT((ROW()-13)/2),0)),IF(ISBLANK(OFFSET('9. METAS'!$V$20,INT((ROW()-14)/2),0)),"",OFFSET('9. METAS'!$V$20,INT((ROW()-14)/2),0)))</f>
        <v/>
      </c>
      <c r="L452" s="245" t="str">
        <f ca="1">IF(MOD(ROW()-13,2)=0,IF(ISBLANK(OFFSET('12. SEGUIMIENTO 2027'!$P$14,INT((ROW()-13)/2),0)),"",OFFSET('12. SEGUIMIENTO 2027'!$P$14,INT((ROW()-13)/2),0)),IF(ISBLANK(OFFSET('9. METAS'!$W$20,INT((ROW()-14)/2),0)),"",OFFSET('9. METAS'!$W$20,INT((ROW()-14)/2),0)))</f>
        <v/>
      </c>
      <c r="M452" s="246" t="str">
        <f ca="1">IF(MOD(ROW()-13,2)=0,IF(ISBLANK(OFFSET('12. SEGUIMIENTO 2027'!$Q$14,INT((ROW()-13)/2),0)),"",OFFSET('12. SEGUIMIENTO 2027'!$Q$14,INT((ROW()-13)/2),0)),IF(ISBLANK(OFFSET('9. METAS'!$X$20,INT((ROW()-14)/2),0)),"",OFFSET('9. METAS'!$X$20,INT((ROW()-14)/2),0)))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80" t="str">
        <f ca="1">IF(ISBLANK(OFFSET('9. METAS'!$L$20,INT((ROW()-13)/2),0)),"",OFFSET('9. METAS'!$L$20,INT((ROW()-13)/2),0))</f>
        <v/>
      </c>
      <c r="I453" s="1004"/>
      <c r="J453" s="244" t="str">
        <f ca="1">IF(MOD(ROW()-13,2)=0,IF(ISBLANK(OFFSET('12. SEGUIMIENTO 2027'!$N$14,INT((ROW()-13)/2),0)),"",OFFSET('12. SEGUIMIENTO 2027'!$N$14,INT((ROW()-13)/2),0)),IF(ISBLANK(OFFSET('9. METAS'!$U$20,INT((ROW()-14)/2),0)),"",OFFSET('9. METAS'!$U$20,INT((ROW()-14)/2),0)))</f>
        <v/>
      </c>
      <c r="K453" s="245" t="str">
        <f ca="1">IF(MOD(ROW()-13,2)=0,IF(ISBLANK(OFFSET('12. SEGUIMIENTO 2027'!$O$14,INT((ROW()-13)/2),0)),"",OFFSET('12. SEGUIMIENTO 2027'!$O$14,INT((ROW()-13)/2),0)),IF(ISBLANK(OFFSET('9. METAS'!$V$20,INT((ROW()-14)/2),0)),"",OFFSET('9. METAS'!$V$20,INT((ROW()-14)/2),0)))</f>
        <v/>
      </c>
      <c r="L453" s="245" t="str">
        <f ca="1">IF(MOD(ROW()-13,2)=0,IF(ISBLANK(OFFSET('12. SEGUIMIENTO 2027'!$P$14,INT((ROW()-13)/2),0)),"",OFFSET('12. SEGUIMIENTO 2027'!$P$14,INT((ROW()-13)/2),0)),IF(ISBLANK(OFFSET('9. METAS'!$W$20,INT((ROW()-14)/2),0)),"",OFFSET('9. METAS'!$W$20,INT((ROW()-14)/2),0)))</f>
        <v/>
      </c>
      <c r="M453" s="246" t="str">
        <f ca="1">IF(MOD(ROW()-13,2)=0,IF(ISBLANK(OFFSET('12. SEGUIMIENTO 2027'!$Q$14,INT((ROW()-13)/2),0)),"",OFFSET('12. SEGUIMIENTO 2027'!$Q$14,INT((ROW()-13)/2),0)),IF(ISBLANK(OFFSET('9. METAS'!$X$20,INT((ROW()-14)/2),0)),"",OFFSET('9. METAS'!$X$20,INT((ROW()-14)/2),0)))</f>
        <v/>
      </c>
      <c r="N453" s="1006" t="str">
        <f t="shared" ref="N453" ca="1" si="436">IFERROR(J453/J454,"ND")</f>
        <v>ND</v>
      </c>
      <c r="O453" s="1008" t="str">
        <f t="shared" ref="O453" ca="1" si="437">IFERROR(((J453+K453+L453+M453)/H453),"ND")</f>
        <v>ND</v>
      </c>
      <c r="P453" s="1010"/>
    </row>
    <row r="454" spans="3:16">
      <c r="C454" s="1025"/>
      <c r="D454" s="1018"/>
      <c r="E454" s="1018"/>
      <c r="F454" s="1021"/>
      <c r="G454" s="1023"/>
      <c r="H454" s="1080"/>
      <c r="I454" s="1012"/>
      <c r="J454" s="244" t="str">
        <f ca="1">IF(MOD(ROW()-13,2)=0,IF(ISBLANK(OFFSET('12. SEGUIMIENTO 2027'!$N$14,INT((ROW()-13)/2),0)),"",OFFSET('12. SEGUIMIENTO 2027'!$N$14,INT((ROW()-13)/2),0)),IF(ISBLANK(OFFSET('9. METAS'!$U$20,INT((ROW()-14)/2),0)),"",OFFSET('9. METAS'!$U$20,INT((ROW()-14)/2),0)))</f>
        <v/>
      </c>
      <c r="K454" s="245" t="str">
        <f ca="1">IF(MOD(ROW()-13,2)=0,IF(ISBLANK(OFFSET('12. SEGUIMIENTO 2027'!$O$14,INT((ROW()-13)/2),0)),"",OFFSET('12. SEGUIMIENTO 2027'!$O$14,INT((ROW()-13)/2),0)),IF(ISBLANK(OFFSET('9. METAS'!$V$20,INT((ROW()-14)/2),0)),"",OFFSET('9. METAS'!$V$20,INT((ROW()-14)/2),0)))</f>
        <v/>
      </c>
      <c r="L454" s="245" t="str">
        <f ca="1">IF(MOD(ROW()-13,2)=0,IF(ISBLANK(OFFSET('12. SEGUIMIENTO 2027'!$P$14,INT((ROW()-13)/2),0)),"",OFFSET('12. SEGUIMIENTO 2027'!$P$14,INT((ROW()-13)/2),0)),IF(ISBLANK(OFFSET('9. METAS'!$W$20,INT((ROW()-14)/2),0)),"",OFFSET('9. METAS'!$W$20,INT((ROW()-14)/2),0)))</f>
        <v/>
      </c>
      <c r="M454" s="246" t="str">
        <f ca="1">IF(MOD(ROW()-13,2)=0,IF(ISBLANK(OFFSET('12. SEGUIMIENTO 2027'!$Q$14,INT((ROW()-13)/2),0)),"",OFFSET('12. SEGUIMIENTO 2027'!$Q$14,INT((ROW()-13)/2),0)),IF(ISBLANK(OFFSET('9. METAS'!$X$20,INT((ROW()-14)/2),0)),"",OFFSET('9. METAS'!$X$20,INT((ROW()-14)/2),0)))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80" t="str">
        <f ca="1">IF(ISBLANK(OFFSET('9. METAS'!$L$20,INT((ROW()-13)/2),0)),"",OFFSET('9. METAS'!$L$20,INT((ROW()-13)/2),0))</f>
        <v/>
      </c>
      <c r="I455" s="1004"/>
      <c r="J455" s="244" t="str">
        <f ca="1">IF(MOD(ROW()-13,2)=0,IF(ISBLANK(OFFSET('12. SEGUIMIENTO 2027'!$N$14,INT((ROW()-13)/2),0)),"",OFFSET('12. SEGUIMIENTO 2027'!$N$14,INT((ROW()-13)/2),0)),IF(ISBLANK(OFFSET('9. METAS'!$U$20,INT((ROW()-14)/2),0)),"",OFFSET('9. METAS'!$U$20,INT((ROW()-14)/2),0)))</f>
        <v/>
      </c>
      <c r="K455" s="245" t="str">
        <f ca="1">IF(MOD(ROW()-13,2)=0,IF(ISBLANK(OFFSET('12. SEGUIMIENTO 2027'!$O$14,INT((ROW()-13)/2),0)),"",OFFSET('12. SEGUIMIENTO 2027'!$O$14,INT((ROW()-13)/2),0)),IF(ISBLANK(OFFSET('9. METAS'!$V$20,INT((ROW()-14)/2),0)),"",OFFSET('9. METAS'!$V$20,INT((ROW()-14)/2),0)))</f>
        <v/>
      </c>
      <c r="L455" s="245" t="str">
        <f ca="1">IF(MOD(ROW()-13,2)=0,IF(ISBLANK(OFFSET('12. SEGUIMIENTO 2027'!$P$14,INT((ROW()-13)/2),0)),"",OFFSET('12. SEGUIMIENTO 2027'!$P$14,INT((ROW()-13)/2),0)),IF(ISBLANK(OFFSET('9. METAS'!$W$20,INT((ROW()-14)/2),0)),"",OFFSET('9. METAS'!$W$20,INT((ROW()-14)/2),0)))</f>
        <v/>
      </c>
      <c r="M455" s="246" t="str">
        <f ca="1">IF(MOD(ROW()-13,2)=0,IF(ISBLANK(OFFSET('12. SEGUIMIENTO 2027'!$Q$14,INT((ROW()-13)/2),0)),"",OFFSET('12. SEGUIMIENTO 2027'!$Q$14,INT((ROW()-13)/2),0)),IF(ISBLANK(OFFSET('9. METAS'!$X$20,INT((ROW()-14)/2),0)),"",OFFSET('9. METAS'!$X$20,INT((ROW()-14)/2),0)))</f>
        <v/>
      </c>
      <c r="N455" s="1006" t="str">
        <f t="shared" ref="N455" ca="1" si="438">IFERROR(J455/J456,"ND")</f>
        <v>ND</v>
      </c>
      <c r="O455" s="1008" t="str">
        <f t="shared" ref="O455" ca="1" si="439">IFERROR(((J455+K455+L455+M455)/H455),"ND")</f>
        <v>ND</v>
      </c>
      <c r="P455" s="1010"/>
    </row>
    <row r="456" spans="3:16">
      <c r="C456" s="1025"/>
      <c r="D456" s="1018"/>
      <c r="E456" s="1018"/>
      <c r="F456" s="1021"/>
      <c r="G456" s="1023"/>
      <c r="H456" s="1080"/>
      <c r="I456" s="1012"/>
      <c r="J456" s="244" t="str">
        <f ca="1">IF(MOD(ROW()-13,2)=0,IF(ISBLANK(OFFSET('12. SEGUIMIENTO 2027'!$N$14,INT((ROW()-13)/2),0)),"",OFFSET('12. SEGUIMIENTO 2027'!$N$14,INT((ROW()-13)/2),0)),IF(ISBLANK(OFFSET('9. METAS'!$U$20,INT((ROW()-14)/2),0)),"",OFFSET('9. METAS'!$U$20,INT((ROW()-14)/2),0)))</f>
        <v/>
      </c>
      <c r="K456" s="245" t="str">
        <f ca="1">IF(MOD(ROW()-13,2)=0,IF(ISBLANK(OFFSET('12. SEGUIMIENTO 2027'!$O$14,INT((ROW()-13)/2),0)),"",OFFSET('12. SEGUIMIENTO 2027'!$O$14,INT((ROW()-13)/2),0)),IF(ISBLANK(OFFSET('9. METAS'!$V$20,INT((ROW()-14)/2),0)),"",OFFSET('9. METAS'!$V$20,INT((ROW()-14)/2),0)))</f>
        <v/>
      </c>
      <c r="L456" s="245" t="str">
        <f ca="1">IF(MOD(ROW()-13,2)=0,IF(ISBLANK(OFFSET('12. SEGUIMIENTO 2027'!$P$14,INT((ROW()-13)/2),0)),"",OFFSET('12. SEGUIMIENTO 2027'!$P$14,INT((ROW()-13)/2),0)),IF(ISBLANK(OFFSET('9. METAS'!$W$20,INT((ROW()-14)/2),0)),"",OFFSET('9. METAS'!$W$20,INT((ROW()-14)/2),0)))</f>
        <v/>
      </c>
      <c r="M456" s="246" t="str">
        <f ca="1">IF(MOD(ROW()-13,2)=0,IF(ISBLANK(OFFSET('12. SEGUIMIENTO 2027'!$Q$14,INT((ROW()-13)/2),0)),"",OFFSET('12. SEGUIMIENTO 2027'!$Q$14,INT((ROW()-13)/2),0)),IF(ISBLANK(OFFSET('9. METAS'!$X$20,INT((ROW()-14)/2),0)),"",OFFSET('9. METAS'!$X$20,INT((ROW()-14)/2),0)))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80" t="str">
        <f ca="1">IF(ISBLANK(OFFSET('9. METAS'!$L$20,INT((ROW()-13)/2),0)),"",OFFSET('9. METAS'!$L$20,INT((ROW()-13)/2),0))</f>
        <v/>
      </c>
      <c r="I457" s="1004"/>
      <c r="J457" s="244" t="str">
        <f ca="1">IF(MOD(ROW()-13,2)=0,IF(ISBLANK(OFFSET('12. SEGUIMIENTO 2027'!$N$14,INT((ROW()-13)/2),0)),"",OFFSET('12. SEGUIMIENTO 2027'!$N$14,INT((ROW()-13)/2),0)),IF(ISBLANK(OFFSET('9. METAS'!$U$20,INT((ROW()-14)/2),0)),"",OFFSET('9. METAS'!$U$20,INT((ROW()-14)/2),0)))</f>
        <v/>
      </c>
      <c r="K457" s="245" t="str">
        <f ca="1">IF(MOD(ROW()-13,2)=0,IF(ISBLANK(OFFSET('12. SEGUIMIENTO 2027'!$O$14,INT((ROW()-13)/2),0)),"",OFFSET('12. SEGUIMIENTO 2027'!$O$14,INT((ROW()-13)/2),0)),IF(ISBLANK(OFFSET('9. METAS'!$V$20,INT((ROW()-14)/2),0)),"",OFFSET('9. METAS'!$V$20,INT((ROW()-14)/2),0)))</f>
        <v/>
      </c>
      <c r="L457" s="245" t="str">
        <f ca="1">IF(MOD(ROW()-13,2)=0,IF(ISBLANK(OFFSET('12. SEGUIMIENTO 2027'!$P$14,INT((ROW()-13)/2),0)),"",OFFSET('12. SEGUIMIENTO 2027'!$P$14,INT((ROW()-13)/2),0)),IF(ISBLANK(OFFSET('9. METAS'!$W$20,INT((ROW()-14)/2),0)),"",OFFSET('9. METAS'!$W$20,INT((ROW()-14)/2),0)))</f>
        <v/>
      </c>
      <c r="M457" s="246" t="str">
        <f ca="1">IF(MOD(ROW()-13,2)=0,IF(ISBLANK(OFFSET('12. SEGUIMIENTO 2027'!$Q$14,INT((ROW()-13)/2),0)),"",OFFSET('12. SEGUIMIENTO 2027'!$Q$14,INT((ROW()-13)/2),0)),IF(ISBLANK(OFFSET('9. METAS'!$X$20,INT((ROW()-14)/2),0)),"",OFFSET('9. METAS'!$X$20,INT((ROW()-14)/2),0)))</f>
        <v/>
      </c>
      <c r="N457" s="1006" t="str">
        <f t="shared" ref="N457" ca="1" si="440">IFERROR(J457/J458,"ND")</f>
        <v>ND</v>
      </c>
      <c r="O457" s="1008" t="str">
        <f t="shared" ref="O457" ca="1" si="441">IFERROR(((J457+K457+L457+M457)/H457),"ND")</f>
        <v>ND</v>
      </c>
      <c r="P457" s="1010"/>
    </row>
    <row r="458" spans="3:16">
      <c r="C458" s="1025"/>
      <c r="D458" s="1018"/>
      <c r="E458" s="1018"/>
      <c r="F458" s="1021"/>
      <c r="G458" s="1023"/>
      <c r="H458" s="1080"/>
      <c r="I458" s="1012"/>
      <c r="J458" s="244" t="str">
        <f ca="1">IF(MOD(ROW()-13,2)=0,IF(ISBLANK(OFFSET('12. SEGUIMIENTO 2027'!$N$14,INT((ROW()-13)/2),0)),"",OFFSET('12. SEGUIMIENTO 2027'!$N$14,INT((ROW()-13)/2),0)),IF(ISBLANK(OFFSET('9. METAS'!$U$20,INT((ROW()-14)/2),0)),"",OFFSET('9. METAS'!$U$20,INT((ROW()-14)/2),0)))</f>
        <v/>
      </c>
      <c r="K458" s="245" t="str">
        <f ca="1">IF(MOD(ROW()-13,2)=0,IF(ISBLANK(OFFSET('12. SEGUIMIENTO 2027'!$O$14,INT((ROW()-13)/2),0)),"",OFFSET('12. SEGUIMIENTO 2027'!$O$14,INT((ROW()-13)/2),0)),IF(ISBLANK(OFFSET('9. METAS'!$V$20,INT((ROW()-14)/2),0)),"",OFFSET('9. METAS'!$V$20,INT((ROW()-14)/2),0)))</f>
        <v/>
      </c>
      <c r="L458" s="245" t="str">
        <f ca="1">IF(MOD(ROW()-13,2)=0,IF(ISBLANK(OFFSET('12. SEGUIMIENTO 2027'!$P$14,INT((ROW()-13)/2),0)),"",OFFSET('12. SEGUIMIENTO 2027'!$P$14,INT((ROW()-13)/2),0)),IF(ISBLANK(OFFSET('9. METAS'!$W$20,INT((ROW()-14)/2),0)),"",OFFSET('9. METAS'!$W$20,INT((ROW()-14)/2),0)))</f>
        <v/>
      </c>
      <c r="M458" s="246" t="str">
        <f ca="1">IF(MOD(ROW()-13,2)=0,IF(ISBLANK(OFFSET('12. SEGUIMIENTO 2027'!$Q$14,INT((ROW()-13)/2),0)),"",OFFSET('12. SEGUIMIENTO 2027'!$Q$14,INT((ROW()-13)/2),0)),IF(ISBLANK(OFFSET('9. METAS'!$X$20,INT((ROW()-14)/2),0)),"",OFFSET('9. METAS'!$X$20,INT((ROW()-14)/2),0)))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80" t="str">
        <f ca="1">IF(ISBLANK(OFFSET('9. METAS'!$L$20,INT((ROW()-13)/2),0)),"",OFFSET('9. METAS'!$L$20,INT((ROW()-13)/2),0))</f>
        <v/>
      </c>
      <c r="I459" s="1004"/>
      <c r="J459" s="244" t="str">
        <f ca="1">IF(MOD(ROW()-13,2)=0,IF(ISBLANK(OFFSET('12. SEGUIMIENTO 2027'!$N$14,INT((ROW()-13)/2),0)),"",OFFSET('12. SEGUIMIENTO 2027'!$N$14,INT((ROW()-13)/2),0)),IF(ISBLANK(OFFSET('9. METAS'!$U$20,INT((ROW()-14)/2),0)),"",OFFSET('9. METAS'!$U$20,INT((ROW()-14)/2),0)))</f>
        <v/>
      </c>
      <c r="K459" s="245" t="str">
        <f ca="1">IF(MOD(ROW()-13,2)=0,IF(ISBLANK(OFFSET('12. SEGUIMIENTO 2027'!$O$14,INT((ROW()-13)/2),0)),"",OFFSET('12. SEGUIMIENTO 2027'!$O$14,INT((ROW()-13)/2),0)),IF(ISBLANK(OFFSET('9. METAS'!$V$20,INT((ROW()-14)/2),0)),"",OFFSET('9. METAS'!$V$20,INT((ROW()-14)/2),0)))</f>
        <v/>
      </c>
      <c r="L459" s="245" t="str">
        <f ca="1">IF(MOD(ROW()-13,2)=0,IF(ISBLANK(OFFSET('12. SEGUIMIENTO 2027'!$P$14,INT((ROW()-13)/2),0)),"",OFFSET('12. SEGUIMIENTO 2027'!$P$14,INT((ROW()-13)/2),0)),IF(ISBLANK(OFFSET('9. METAS'!$W$20,INT((ROW()-14)/2),0)),"",OFFSET('9. METAS'!$W$20,INT((ROW()-14)/2),0)))</f>
        <v/>
      </c>
      <c r="M459" s="246" t="str">
        <f ca="1">IF(MOD(ROW()-13,2)=0,IF(ISBLANK(OFFSET('12. SEGUIMIENTO 2027'!$Q$14,INT((ROW()-13)/2),0)),"",OFFSET('12. SEGUIMIENTO 2027'!$Q$14,INT((ROW()-13)/2),0)),IF(ISBLANK(OFFSET('9. METAS'!$X$20,INT((ROW()-14)/2),0)),"",OFFSET('9. METAS'!$X$20,INT((ROW()-14)/2),0)))</f>
        <v/>
      </c>
      <c r="N459" s="1006" t="str">
        <f t="shared" ref="N459" ca="1" si="442">IFERROR(J459/J460,"ND")</f>
        <v>ND</v>
      </c>
      <c r="O459" s="1008" t="str">
        <f t="shared" ref="O459" ca="1" si="443">IFERROR(((J459+K459+L459+M459)/H459),"ND")</f>
        <v>ND</v>
      </c>
      <c r="P459" s="1010"/>
    </row>
    <row r="460" spans="3:16">
      <c r="C460" s="1025"/>
      <c r="D460" s="1018"/>
      <c r="E460" s="1018"/>
      <c r="F460" s="1021"/>
      <c r="G460" s="1023"/>
      <c r="H460" s="1080"/>
      <c r="I460" s="1012"/>
      <c r="J460" s="244" t="str">
        <f ca="1">IF(MOD(ROW()-13,2)=0,IF(ISBLANK(OFFSET('12. SEGUIMIENTO 2027'!$N$14,INT((ROW()-13)/2),0)),"",OFFSET('12. SEGUIMIENTO 2027'!$N$14,INT((ROW()-13)/2),0)),IF(ISBLANK(OFFSET('9. METAS'!$U$20,INT((ROW()-14)/2),0)),"",OFFSET('9. METAS'!$U$20,INT((ROW()-14)/2),0)))</f>
        <v/>
      </c>
      <c r="K460" s="245" t="str">
        <f ca="1">IF(MOD(ROW()-13,2)=0,IF(ISBLANK(OFFSET('12. SEGUIMIENTO 2027'!$O$14,INT((ROW()-13)/2),0)),"",OFFSET('12. SEGUIMIENTO 2027'!$O$14,INT((ROW()-13)/2),0)),IF(ISBLANK(OFFSET('9. METAS'!$V$20,INT((ROW()-14)/2),0)),"",OFFSET('9. METAS'!$V$20,INT((ROW()-14)/2),0)))</f>
        <v/>
      </c>
      <c r="L460" s="245" t="str">
        <f ca="1">IF(MOD(ROW()-13,2)=0,IF(ISBLANK(OFFSET('12. SEGUIMIENTO 2027'!$P$14,INT((ROW()-13)/2),0)),"",OFFSET('12. SEGUIMIENTO 2027'!$P$14,INT((ROW()-13)/2),0)),IF(ISBLANK(OFFSET('9. METAS'!$W$20,INT((ROW()-14)/2),0)),"",OFFSET('9. METAS'!$W$20,INT((ROW()-14)/2),0)))</f>
        <v/>
      </c>
      <c r="M460" s="246" t="str">
        <f ca="1">IF(MOD(ROW()-13,2)=0,IF(ISBLANK(OFFSET('12. SEGUIMIENTO 2027'!$Q$14,INT((ROW()-13)/2),0)),"",OFFSET('12. SEGUIMIENTO 2027'!$Q$14,INT((ROW()-13)/2),0)),IF(ISBLANK(OFFSET('9. METAS'!$X$20,INT((ROW()-14)/2),0)),"",OFFSET('9. METAS'!$X$20,INT((ROW()-14)/2),0)))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80" t="str">
        <f ca="1">IF(ISBLANK(OFFSET('9. METAS'!$L$20,INT((ROW()-13)/2),0)),"",OFFSET('9. METAS'!$L$20,INT((ROW()-13)/2),0))</f>
        <v/>
      </c>
      <c r="I461" s="1004"/>
      <c r="J461" s="244" t="str">
        <f ca="1">IF(MOD(ROW()-13,2)=0,IF(ISBLANK(OFFSET('12. SEGUIMIENTO 2027'!$N$14,INT((ROW()-13)/2),0)),"",OFFSET('12. SEGUIMIENTO 2027'!$N$14,INT((ROW()-13)/2),0)),IF(ISBLANK(OFFSET('9. METAS'!$U$20,INT((ROW()-14)/2),0)),"",OFFSET('9. METAS'!$U$20,INT((ROW()-14)/2),0)))</f>
        <v/>
      </c>
      <c r="K461" s="245" t="str">
        <f ca="1">IF(MOD(ROW()-13,2)=0,IF(ISBLANK(OFFSET('12. SEGUIMIENTO 2027'!$O$14,INT((ROW()-13)/2),0)),"",OFFSET('12. SEGUIMIENTO 2027'!$O$14,INT((ROW()-13)/2),0)),IF(ISBLANK(OFFSET('9. METAS'!$V$20,INT((ROW()-14)/2),0)),"",OFFSET('9. METAS'!$V$20,INT((ROW()-14)/2),0)))</f>
        <v/>
      </c>
      <c r="L461" s="245" t="str">
        <f ca="1">IF(MOD(ROW()-13,2)=0,IF(ISBLANK(OFFSET('12. SEGUIMIENTO 2027'!$P$14,INT((ROW()-13)/2),0)),"",OFFSET('12. SEGUIMIENTO 2027'!$P$14,INT((ROW()-13)/2),0)),IF(ISBLANK(OFFSET('9. METAS'!$W$20,INT((ROW()-14)/2),0)),"",OFFSET('9. METAS'!$W$20,INT((ROW()-14)/2),0)))</f>
        <v/>
      </c>
      <c r="M461" s="246" t="str">
        <f ca="1">IF(MOD(ROW()-13,2)=0,IF(ISBLANK(OFFSET('12. SEGUIMIENTO 2027'!$Q$14,INT((ROW()-13)/2),0)),"",OFFSET('12. SEGUIMIENTO 2027'!$Q$14,INT((ROW()-13)/2),0)),IF(ISBLANK(OFFSET('9. METAS'!$X$20,INT((ROW()-14)/2),0)),"",OFFSET('9. METAS'!$X$20,INT((ROW()-14)/2),0)))</f>
        <v/>
      </c>
      <c r="N461" s="1006" t="str">
        <f t="shared" ref="N461" ca="1" si="444">IFERROR(J461/J462,"ND")</f>
        <v>ND</v>
      </c>
      <c r="O461" s="1008" t="str">
        <f t="shared" ref="O461" ca="1" si="445">IFERROR(((J461+K461+L461+M461)/H461),"ND")</f>
        <v>ND</v>
      </c>
      <c r="P461" s="1010"/>
    </row>
    <row r="462" spans="3:16">
      <c r="C462" s="1025"/>
      <c r="D462" s="1018"/>
      <c r="E462" s="1018"/>
      <c r="F462" s="1021"/>
      <c r="G462" s="1023"/>
      <c r="H462" s="1080"/>
      <c r="I462" s="1012"/>
      <c r="J462" s="244" t="str">
        <f ca="1">IF(MOD(ROW()-13,2)=0,IF(ISBLANK(OFFSET('12. SEGUIMIENTO 2027'!$N$14,INT((ROW()-13)/2),0)),"",OFFSET('12. SEGUIMIENTO 2027'!$N$14,INT((ROW()-13)/2),0)),IF(ISBLANK(OFFSET('9. METAS'!$U$20,INT((ROW()-14)/2),0)),"",OFFSET('9. METAS'!$U$20,INT((ROW()-14)/2),0)))</f>
        <v/>
      </c>
      <c r="K462" s="245" t="str">
        <f ca="1">IF(MOD(ROW()-13,2)=0,IF(ISBLANK(OFFSET('12. SEGUIMIENTO 2027'!$O$14,INT((ROW()-13)/2),0)),"",OFFSET('12. SEGUIMIENTO 2027'!$O$14,INT((ROW()-13)/2),0)),IF(ISBLANK(OFFSET('9. METAS'!$V$20,INT((ROW()-14)/2),0)),"",OFFSET('9. METAS'!$V$20,INT((ROW()-14)/2),0)))</f>
        <v/>
      </c>
      <c r="L462" s="245" t="str">
        <f ca="1">IF(MOD(ROW()-13,2)=0,IF(ISBLANK(OFFSET('12. SEGUIMIENTO 2027'!$P$14,INT((ROW()-13)/2),0)),"",OFFSET('12. SEGUIMIENTO 2027'!$P$14,INT((ROW()-13)/2),0)),IF(ISBLANK(OFFSET('9. METAS'!$W$20,INT((ROW()-14)/2),0)),"",OFFSET('9. METAS'!$W$20,INT((ROW()-14)/2),0)))</f>
        <v/>
      </c>
      <c r="M462" s="246" t="str">
        <f ca="1">IF(MOD(ROW()-13,2)=0,IF(ISBLANK(OFFSET('12. SEGUIMIENTO 2027'!$Q$14,INT((ROW()-13)/2),0)),"",OFFSET('12. SEGUIMIENTO 2027'!$Q$14,INT((ROW()-13)/2),0)),IF(ISBLANK(OFFSET('9. METAS'!$X$20,INT((ROW()-14)/2),0)),"",OFFSET('9. METAS'!$X$20,INT((ROW()-14)/2),0)))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80" t="str">
        <f ca="1">IF(ISBLANK(OFFSET('9. METAS'!$L$20,INT((ROW()-13)/2),0)),"",OFFSET('9. METAS'!$L$20,INT((ROW()-13)/2),0))</f>
        <v/>
      </c>
      <c r="I463" s="1004"/>
      <c r="J463" s="244" t="str">
        <f ca="1">IF(MOD(ROW()-13,2)=0,IF(ISBLANK(OFFSET('12. SEGUIMIENTO 2027'!$N$14,INT((ROW()-13)/2),0)),"",OFFSET('12. SEGUIMIENTO 2027'!$N$14,INT((ROW()-13)/2),0)),IF(ISBLANK(OFFSET('9. METAS'!$U$20,INT((ROW()-14)/2),0)),"",OFFSET('9. METAS'!$U$20,INT((ROW()-14)/2),0)))</f>
        <v/>
      </c>
      <c r="K463" s="245" t="str">
        <f ca="1">IF(MOD(ROW()-13,2)=0,IF(ISBLANK(OFFSET('12. SEGUIMIENTO 2027'!$O$14,INT((ROW()-13)/2),0)),"",OFFSET('12. SEGUIMIENTO 2027'!$O$14,INT((ROW()-13)/2),0)),IF(ISBLANK(OFFSET('9. METAS'!$V$20,INT((ROW()-14)/2),0)),"",OFFSET('9. METAS'!$V$20,INT((ROW()-14)/2),0)))</f>
        <v/>
      </c>
      <c r="L463" s="245" t="str">
        <f ca="1">IF(MOD(ROW()-13,2)=0,IF(ISBLANK(OFFSET('12. SEGUIMIENTO 2027'!$P$14,INT((ROW()-13)/2),0)),"",OFFSET('12. SEGUIMIENTO 2027'!$P$14,INT((ROW()-13)/2),0)),IF(ISBLANK(OFFSET('9. METAS'!$W$20,INT((ROW()-14)/2),0)),"",OFFSET('9. METAS'!$W$20,INT((ROW()-14)/2),0)))</f>
        <v/>
      </c>
      <c r="M463" s="246" t="str">
        <f ca="1">IF(MOD(ROW()-13,2)=0,IF(ISBLANK(OFFSET('12. SEGUIMIENTO 2027'!$Q$14,INT((ROW()-13)/2),0)),"",OFFSET('12. SEGUIMIENTO 2027'!$Q$14,INT((ROW()-13)/2),0)),IF(ISBLANK(OFFSET('9. METAS'!$X$20,INT((ROW()-14)/2),0)),"",OFFSET('9. METAS'!$X$20,INT((ROW()-14)/2),0)))</f>
        <v/>
      </c>
      <c r="N463" s="1006" t="str">
        <f t="shared" ref="N463" ca="1" si="446">IFERROR(J463/J464,"ND")</f>
        <v>ND</v>
      </c>
      <c r="O463" s="1008" t="str">
        <f t="shared" ref="O463" ca="1" si="447">IFERROR(((J463+K463+L463+M463)/H463),"ND")</f>
        <v>ND</v>
      </c>
      <c r="P463" s="1010"/>
    </row>
    <row r="464" spans="3:16">
      <c r="C464" s="1025"/>
      <c r="D464" s="1018"/>
      <c r="E464" s="1018"/>
      <c r="F464" s="1021"/>
      <c r="G464" s="1023"/>
      <c r="H464" s="1080"/>
      <c r="I464" s="1012"/>
      <c r="J464" s="244" t="str">
        <f ca="1">IF(MOD(ROW()-13,2)=0,IF(ISBLANK(OFFSET('12. SEGUIMIENTO 2027'!$N$14,INT((ROW()-13)/2),0)),"",OFFSET('12. SEGUIMIENTO 2027'!$N$14,INT((ROW()-13)/2),0)),IF(ISBLANK(OFFSET('9. METAS'!$U$20,INT((ROW()-14)/2),0)),"",OFFSET('9. METAS'!$U$20,INT((ROW()-14)/2),0)))</f>
        <v/>
      </c>
      <c r="K464" s="245" t="str">
        <f ca="1">IF(MOD(ROW()-13,2)=0,IF(ISBLANK(OFFSET('12. SEGUIMIENTO 2027'!$O$14,INT((ROW()-13)/2),0)),"",OFFSET('12. SEGUIMIENTO 2027'!$O$14,INT((ROW()-13)/2),0)),IF(ISBLANK(OFFSET('9. METAS'!$V$20,INT((ROW()-14)/2),0)),"",OFFSET('9. METAS'!$V$20,INT((ROW()-14)/2),0)))</f>
        <v/>
      </c>
      <c r="L464" s="245" t="str">
        <f ca="1">IF(MOD(ROW()-13,2)=0,IF(ISBLANK(OFFSET('12. SEGUIMIENTO 2027'!$P$14,INT((ROW()-13)/2),0)),"",OFFSET('12. SEGUIMIENTO 2027'!$P$14,INT((ROW()-13)/2),0)),IF(ISBLANK(OFFSET('9. METAS'!$W$20,INT((ROW()-14)/2),0)),"",OFFSET('9. METAS'!$W$20,INT((ROW()-14)/2),0)))</f>
        <v/>
      </c>
      <c r="M464" s="246" t="str">
        <f ca="1">IF(MOD(ROW()-13,2)=0,IF(ISBLANK(OFFSET('12. SEGUIMIENTO 2027'!$Q$14,INT((ROW()-13)/2),0)),"",OFFSET('12. SEGUIMIENTO 2027'!$Q$14,INT((ROW()-13)/2),0)),IF(ISBLANK(OFFSET('9. METAS'!$X$20,INT((ROW()-14)/2),0)),"",OFFSET('9. METAS'!$X$20,INT((ROW()-14)/2),0)))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80" t="str">
        <f ca="1">IF(ISBLANK(OFFSET('9. METAS'!$L$20,INT((ROW()-13)/2),0)),"",OFFSET('9. METAS'!$L$20,INT((ROW()-13)/2),0))</f>
        <v/>
      </c>
      <c r="I465" s="1004"/>
      <c r="J465" s="244" t="str">
        <f ca="1">IF(MOD(ROW()-13,2)=0,IF(ISBLANK(OFFSET('12. SEGUIMIENTO 2027'!$N$14,INT((ROW()-13)/2),0)),"",OFFSET('12. SEGUIMIENTO 2027'!$N$14,INT((ROW()-13)/2),0)),IF(ISBLANK(OFFSET('9. METAS'!$U$20,INT((ROW()-14)/2),0)),"",OFFSET('9. METAS'!$U$20,INT((ROW()-14)/2),0)))</f>
        <v/>
      </c>
      <c r="K465" s="245" t="str">
        <f ca="1">IF(MOD(ROW()-13,2)=0,IF(ISBLANK(OFFSET('12. SEGUIMIENTO 2027'!$O$14,INT((ROW()-13)/2),0)),"",OFFSET('12. SEGUIMIENTO 2027'!$O$14,INT((ROW()-13)/2),0)),IF(ISBLANK(OFFSET('9. METAS'!$V$20,INT((ROW()-14)/2),0)),"",OFFSET('9. METAS'!$V$20,INT((ROW()-14)/2),0)))</f>
        <v/>
      </c>
      <c r="L465" s="245" t="str">
        <f ca="1">IF(MOD(ROW()-13,2)=0,IF(ISBLANK(OFFSET('12. SEGUIMIENTO 2027'!$P$14,INT((ROW()-13)/2),0)),"",OFFSET('12. SEGUIMIENTO 2027'!$P$14,INT((ROW()-13)/2),0)),IF(ISBLANK(OFFSET('9. METAS'!$W$20,INT((ROW()-14)/2),0)),"",OFFSET('9. METAS'!$W$20,INT((ROW()-14)/2),0)))</f>
        <v/>
      </c>
      <c r="M465" s="246" t="str">
        <f ca="1">IF(MOD(ROW()-13,2)=0,IF(ISBLANK(OFFSET('12. SEGUIMIENTO 2027'!$Q$14,INT((ROW()-13)/2),0)),"",OFFSET('12. SEGUIMIENTO 2027'!$Q$14,INT((ROW()-13)/2),0)),IF(ISBLANK(OFFSET('9. METAS'!$X$20,INT((ROW()-14)/2),0)),"",OFFSET('9. METAS'!$X$20,INT((ROW()-14)/2),0)))</f>
        <v/>
      </c>
      <c r="N465" s="1006" t="str">
        <f t="shared" ref="N465" ca="1" si="448">IFERROR(J465/J466,"ND")</f>
        <v>ND</v>
      </c>
      <c r="O465" s="1008" t="str">
        <f t="shared" ref="O465" ca="1" si="449">IFERROR(((J465+K465+L465+M465)/H465),"ND")</f>
        <v>ND</v>
      </c>
      <c r="P465" s="1010"/>
    </row>
    <row r="466" spans="3:16">
      <c r="C466" s="1025"/>
      <c r="D466" s="1018"/>
      <c r="E466" s="1018"/>
      <c r="F466" s="1021"/>
      <c r="G466" s="1023"/>
      <c r="H466" s="1080"/>
      <c r="I466" s="1012"/>
      <c r="J466" s="244" t="str">
        <f ca="1">IF(MOD(ROW()-13,2)=0,IF(ISBLANK(OFFSET('12. SEGUIMIENTO 2027'!$N$14,INT((ROW()-13)/2),0)),"",OFFSET('12. SEGUIMIENTO 2027'!$N$14,INT((ROW()-13)/2),0)),IF(ISBLANK(OFFSET('9. METAS'!$U$20,INT((ROW()-14)/2),0)),"",OFFSET('9. METAS'!$U$20,INT((ROW()-14)/2),0)))</f>
        <v/>
      </c>
      <c r="K466" s="245" t="str">
        <f ca="1">IF(MOD(ROW()-13,2)=0,IF(ISBLANK(OFFSET('12. SEGUIMIENTO 2027'!$O$14,INT((ROW()-13)/2),0)),"",OFFSET('12. SEGUIMIENTO 2027'!$O$14,INT((ROW()-13)/2),0)),IF(ISBLANK(OFFSET('9. METAS'!$V$20,INT((ROW()-14)/2),0)),"",OFFSET('9. METAS'!$V$20,INT((ROW()-14)/2),0)))</f>
        <v/>
      </c>
      <c r="L466" s="245" t="str">
        <f ca="1">IF(MOD(ROW()-13,2)=0,IF(ISBLANK(OFFSET('12. SEGUIMIENTO 2027'!$P$14,INT((ROW()-13)/2),0)),"",OFFSET('12. SEGUIMIENTO 2027'!$P$14,INT((ROW()-13)/2),0)),IF(ISBLANK(OFFSET('9. METAS'!$W$20,INT((ROW()-14)/2),0)),"",OFFSET('9. METAS'!$W$20,INT((ROW()-14)/2),0)))</f>
        <v/>
      </c>
      <c r="M466" s="246" t="str">
        <f ca="1">IF(MOD(ROW()-13,2)=0,IF(ISBLANK(OFFSET('12. SEGUIMIENTO 2027'!$Q$14,INT((ROW()-13)/2),0)),"",OFFSET('12. SEGUIMIENTO 2027'!$Q$14,INT((ROW()-13)/2),0)),IF(ISBLANK(OFFSET('9. METAS'!$X$20,INT((ROW()-14)/2),0)),"",OFFSET('9. METAS'!$X$20,INT((ROW()-14)/2),0)))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80" t="str">
        <f ca="1">IF(ISBLANK(OFFSET('9. METAS'!$L$20,INT((ROW()-13)/2),0)),"",OFFSET('9. METAS'!$L$20,INT((ROW()-13)/2),0))</f>
        <v/>
      </c>
      <c r="I467" s="1004"/>
      <c r="J467" s="244" t="str">
        <f ca="1">IF(MOD(ROW()-13,2)=0,IF(ISBLANK(OFFSET('12. SEGUIMIENTO 2027'!$N$14,INT((ROW()-13)/2),0)),"",OFFSET('12. SEGUIMIENTO 2027'!$N$14,INT((ROW()-13)/2),0)),IF(ISBLANK(OFFSET('9. METAS'!$U$20,INT((ROW()-14)/2),0)),"",OFFSET('9. METAS'!$U$20,INT((ROW()-14)/2),0)))</f>
        <v/>
      </c>
      <c r="K467" s="245" t="str">
        <f ca="1">IF(MOD(ROW()-13,2)=0,IF(ISBLANK(OFFSET('12. SEGUIMIENTO 2027'!$O$14,INT((ROW()-13)/2),0)),"",OFFSET('12. SEGUIMIENTO 2027'!$O$14,INT((ROW()-13)/2),0)),IF(ISBLANK(OFFSET('9. METAS'!$V$20,INT((ROW()-14)/2),0)),"",OFFSET('9. METAS'!$V$20,INT((ROW()-14)/2),0)))</f>
        <v/>
      </c>
      <c r="L467" s="245" t="str">
        <f ca="1">IF(MOD(ROW()-13,2)=0,IF(ISBLANK(OFFSET('12. SEGUIMIENTO 2027'!$P$14,INT((ROW()-13)/2),0)),"",OFFSET('12. SEGUIMIENTO 2027'!$P$14,INT((ROW()-13)/2),0)),IF(ISBLANK(OFFSET('9. METAS'!$W$20,INT((ROW()-14)/2),0)),"",OFFSET('9. METAS'!$W$20,INT((ROW()-14)/2),0)))</f>
        <v/>
      </c>
      <c r="M467" s="246" t="str">
        <f ca="1">IF(MOD(ROW()-13,2)=0,IF(ISBLANK(OFFSET('12. SEGUIMIENTO 2027'!$Q$14,INT((ROW()-13)/2),0)),"",OFFSET('12. SEGUIMIENTO 2027'!$Q$14,INT((ROW()-13)/2),0)),IF(ISBLANK(OFFSET('9. METAS'!$X$20,INT((ROW()-14)/2),0)),"",OFFSET('9. METAS'!$X$20,INT((ROW()-14)/2),0)))</f>
        <v/>
      </c>
      <c r="N467" s="1006" t="str">
        <f t="shared" ref="N467" ca="1" si="450">IFERROR(J467/J468,"ND")</f>
        <v>ND</v>
      </c>
      <c r="O467" s="1008" t="str">
        <f t="shared" ref="O467" ca="1" si="451">IFERROR(((J467+K467+L467+M467)/H467),"ND")</f>
        <v>ND</v>
      </c>
      <c r="P467" s="1010"/>
    </row>
    <row r="468" spans="3:16">
      <c r="C468" s="1025"/>
      <c r="D468" s="1018"/>
      <c r="E468" s="1018"/>
      <c r="F468" s="1021"/>
      <c r="G468" s="1023"/>
      <c r="H468" s="1080"/>
      <c r="I468" s="1012"/>
      <c r="J468" s="244" t="str">
        <f ca="1">IF(MOD(ROW()-13,2)=0,IF(ISBLANK(OFFSET('12. SEGUIMIENTO 2027'!$N$14,INT((ROW()-13)/2),0)),"",OFFSET('12. SEGUIMIENTO 2027'!$N$14,INT((ROW()-13)/2),0)),IF(ISBLANK(OFFSET('9. METAS'!$U$20,INT((ROW()-14)/2),0)),"",OFFSET('9. METAS'!$U$20,INT((ROW()-14)/2),0)))</f>
        <v/>
      </c>
      <c r="K468" s="245" t="str">
        <f ca="1">IF(MOD(ROW()-13,2)=0,IF(ISBLANK(OFFSET('12. SEGUIMIENTO 2027'!$O$14,INT((ROW()-13)/2),0)),"",OFFSET('12. SEGUIMIENTO 2027'!$O$14,INT((ROW()-13)/2),0)),IF(ISBLANK(OFFSET('9. METAS'!$V$20,INT((ROW()-14)/2),0)),"",OFFSET('9. METAS'!$V$20,INT((ROW()-14)/2),0)))</f>
        <v/>
      </c>
      <c r="L468" s="245" t="str">
        <f ca="1">IF(MOD(ROW()-13,2)=0,IF(ISBLANK(OFFSET('12. SEGUIMIENTO 2027'!$P$14,INT((ROW()-13)/2),0)),"",OFFSET('12. SEGUIMIENTO 2027'!$P$14,INT((ROW()-13)/2),0)),IF(ISBLANK(OFFSET('9. METAS'!$W$20,INT((ROW()-14)/2),0)),"",OFFSET('9. METAS'!$W$20,INT((ROW()-14)/2),0)))</f>
        <v/>
      </c>
      <c r="M468" s="246" t="str">
        <f ca="1">IF(MOD(ROW()-13,2)=0,IF(ISBLANK(OFFSET('12. SEGUIMIENTO 2027'!$Q$14,INT((ROW()-13)/2),0)),"",OFFSET('12. SEGUIMIENTO 2027'!$Q$14,INT((ROW()-13)/2),0)),IF(ISBLANK(OFFSET('9. METAS'!$X$20,INT((ROW()-14)/2),0)),"",OFFSET('9. METAS'!$X$20,INT((ROW()-14)/2),0)))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80" t="str">
        <f ca="1">IF(ISBLANK(OFFSET('9. METAS'!$L$20,INT((ROW()-13)/2),0)),"",OFFSET('9. METAS'!$L$20,INT((ROW()-13)/2),0))</f>
        <v/>
      </c>
      <c r="I469" s="1004"/>
      <c r="J469" s="244" t="str">
        <f ca="1">IF(MOD(ROW()-13,2)=0,IF(ISBLANK(OFFSET('12. SEGUIMIENTO 2027'!$N$14,INT((ROW()-13)/2),0)),"",OFFSET('12. SEGUIMIENTO 2027'!$N$14,INT((ROW()-13)/2),0)),IF(ISBLANK(OFFSET('9. METAS'!$U$20,INT((ROW()-14)/2),0)),"",OFFSET('9. METAS'!$U$20,INT((ROW()-14)/2),0)))</f>
        <v/>
      </c>
      <c r="K469" s="245" t="str">
        <f ca="1">IF(MOD(ROW()-13,2)=0,IF(ISBLANK(OFFSET('12. SEGUIMIENTO 2027'!$O$14,INT((ROW()-13)/2),0)),"",OFFSET('12. SEGUIMIENTO 2027'!$O$14,INT((ROW()-13)/2),0)),IF(ISBLANK(OFFSET('9. METAS'!$V$20,INT((ROW()-14)/2),0)),"",OFFSET('9. METAS'!$V$20,INT((ROW()-14)/2),0)))</f>
        <v/>
      </c>
      <c r="L469" s="245" t="str">
        <f ca="1">IF(MOD(ROW()-13,2)=0,IF(ISBLANK(OFFSET('12. SEGUIMIENTO 2027'!$P$14,INT((ROW()-13)/2),0)),"",OFFSET('12. SEGUIMIENTO 2027'!$P$14,INT((ROW()-13)/2),0)),IF(ISBLANK(OFFSET('9. METAS'!$W$20,INT((ROW()-14)/2),0)),"",OFFSET('9. METAS'!$W$20,INT((ROW()-14)/2),0)))</f>
        <v/>
      </c>
      <c r="M469" s="246" t="str">
        <f ca="1">IF(MOD(ROW()-13,2)=0,IF(ISBLANK(OFFSET('12. SEGUIMIENTO 2027'!$Q$14,INT((ROW()-13)/2),0)),"",OFFSET('12. SEGUIMIENTO 2027'!$Q$14,INT((ROW()-13)/2),0)),IF(ISBLANK(OFFSET('9. METAS'!$X$20,INT((ROW()-14)/2),0)),"",OFFSET('9. METAS'!$X$20,INT((ROW()-14)/2),0)))</f>
        <v/>
      </c>
      <c r="N469" s="1006" t="str">
        <f t="shared" ref="N469" ca="1" si="452">IFERROR(J469/J470,"ND")</f>
        <v>ND</v>
      </c>
      <c r="O469" s="1008" t="str">
        <f t="shared" ref="O469" ca="1" si="453">IFERROR(((J469+K469+L469+M469)/H469),"ND")</f>
        <v>ND</v>
      </c>
      <c r="P469" s="1010"/>
    </row>
    <row r="470" spans="3:16">
      <c r="C470" s="1025"/>
      <c r="D470" s="1018"/>
      <c r="E470" s="1018"/>
      <c r="F470" s="1021"/>
      <c r="G470" s="1023"/>
      <c r="H470" s="1080"/>
      <c r="I470" s="1012"/>
      <c r="J470" s="244" t="str">
        <f ca="1">IF(MOD(ROW()-13,2)=0,IF(ISBLANK(OFFSET('12. SEGUIMIENTO 2027'!$N$14,INT((ROW()-13)/2),0)),"",OFFSET('12. SEGUIMIENTO 2027'!$N$14,INT((ROW()-13)/2),0)),IF(ISBLANK(OFFSET('9. METAS'!$U$20,INT((ROW()-14)/2),0)),"",OFFSET('9. METAS'!$U$20,INT((ROW()-14)/2),0)))</f>
        <v/>
      </c>
      <c r="K470" s="245" t="str">
        <f ca="1">IF(MOD(ROW()-13,2)=0,IF(ISBLANK(OFFSET('12. SEGUIMIENTO 2027'!$O$14,INT((ROW()-13)/2),0)),"",OFFSET('12. SEGUIMIENTO 2027'!$O$14,INT((ROW()-13)/2),0)),IF(ISBLANK(OFFSET('9. METAS'!$V$20,INT((ROW()-14)/2),0)),"",OFFSET('9. METAS'!$V$20,INT((ROW()-14)/2),0)))</f>
        <v/>
      </c>
      <c r="L470" s="245" t="str">
        <f ca="1">IF(MOD(ROW()-13,2)=0,IF(ISBLANK(OFFSET('12. SEGUIMIENTO 2027'!$P$14,INT((ROW()-13)/2),0)),"",OFFSET('12. SEGUIMIENTO 2027'!$P$14,INT((ROW()-13)/2),0)),IF(ISBLANK(OFFSET('9. METAS'!$W$20,INT((ROW()-14)/2),0)),"",OFFSET('9. METAS'!$W$20,INT((ROW()-14)/2),0)))</f>
        <v/>
      </c>
      <c r="M470" s="246" t="str">
        <f ca="1">IF(MOD(ROW()-13,2)=0,IF(ISBLANK(OFFSET('12. SEGUIMIENTO 2027'!$Q$14,INT((ROW()-13)/2),0)),"",OFFSET('12. SEGUIMIENTO 2027'!$Q$14,INT((ROW()-13)/2),0)),IF(ISBLANK(OFFSET('9. METAS'!$X$20,INT((ROW()-14)/2),0)),"",OFFSET('9. METAS'!$X$20,INT((ROW()-14)/2),0)))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80" t="str">
        <f ca="1">IF(ISBLANK(OFFSET('9. METAS'!$L$20,INT((ROW()-13)/2),0)),"",OFFSET('9. METAS'!$L$20,INT((ROW()-13)/2),0))</f>
        <v/>
      </c>
      <c r="I471" s="1004"/>
      <c r="J471" s="244" t="str">
        <f ca="1">IF(MOD(ROW()-13,2)=0,IF(ISBLANK(OFFSET('12. SEGUIMIENTO 2027'!$N$14,INT((ROW()-13)/2),0)),"",OFFSET('12. SEGUIMIENTO 2027'!$N$14,INT((ROW()-13)/2),0)),IF(ISBLANK(OFFSET('9. METAS'!$U$20,INT((ROW()-14)/2),0)),"",OFFSET('9. METAS'!$U$20,INT((ROW()-14)/2),0)))</f>
        <v/>
      </c>
      <c r="K471" s="245" t="str">
        <f ca="1">IF(MOD(ROW()-13,2)=0,IF(ISBLANK(OFFSET('12. SEGUIMIENTO 2027'!$O$14,INT((ROW()-13)/2),0)),"",OFFSET('12. SEGUIMIENTO 2027'!$O$14,INT((ROW()-13)/2),0)),IF(ISBLANK(OFFSET('9. METAS'!$V$20,INT((ROW()-14)/2),0)),"",OFFSET('9. METAS'!$V$20,INT((ROW()-14)/2),0)))</f>
        <v/>
      </c>
      <c r="L471" s="245" t="str">
        <f ca="1">IF(MOD(ROW()-13,2)=0,IF(ISBLANK(OFFSET('12. SEGUIMIENTO 2027'!$P$14,INT((ROW()-13)/2),0)),"",OFFSET('12. SEGUIMIENTO 2027'!$P$14,INT((ROW()-13)/2),0)),IF(ISBLANK(OFFSET('9. METAS'!$W$20,INT((ROW()-14)/2),0)),"",OFFSET('9. METAS'!$W$20,INT((ROW()-14)/2),0)))</f>
        <v/>
      </c>
      <c r="M471" s="246" t="str">
        <f ca="1">IF(MOD(ROW()-13,2)=0,IF(ISBLANK(OFFSET('12. SEGUIMIENTO 2027'!$Q$14,INT((ROW()-13)/2),0)),"",OFFSET('12. SEGUIMIENTO 2027'!$Q$14,INT((ROW()-13)/2),0)),IF(ISBLANK(OFFSET('9. METAS'!$X$20,INT((ROW()-14)/2),0)),"",OFFSET('9. METAS'!$X$20,INT((ROW()-14)/2),0)))</f>
        <v/>
      </c>
      <c r="N471" s="1006" t="str">
        <f t="shared" ref="N471" ca="1" si="454">IFERROR(J471/J472,"ND")</f>
        <v>ND</v>
      </c>
      <c r="O471" s="1008" t="str">
        <f t="shared" ref="O471" ca="1" si="455">IFERROR(((J471+K471+L471+M471)/H471),"ND")</f>
        <v>ND</v>
      </c>
      <c r="P471" s="1010"/>
    </row>
    <row r="472" spans="3:16">
      <c r="C472" s="1025"/>
      <c r="D472" s="1018"/>
      <c r="E472" s="1018"/>
      <c r="F472" s="1021"/>
      <c r="G472" s="1023"/>
      <c r="H472" s="1080"/>
      <c r="I472" s="1012"/>
      <c r="J472" s="244" t="str">
        <f ca="1">IF(MOD(ROW()-13,2)=0,IF(ISBLANK(OFFSET('12. SEGUIMIENTO 2027'!$N$14,INT((ROW()-13)/2),0)),"",OFFSET('12. SEGUIMIENTO 2027'!$N$14,INT((ROW()-13)/2),0)),IF(ISBLANK(OFFSET('9. METAS'!$U$20,INT((ROW()-14)/2),0)),"",OFFSET('9. METAS'!$U$20,INT((ROW()-14)/2),0)))</f>
        <v/>
      </c>
      <c r="K472" s="245" t="str">
        <f ca="1">IF(MOD(ROW()-13,2)=0,IF(ISBLANK(OFFSET('12. SEGUIMIENTO 2027'!$O$14,INT((ROW()-13)/2),0)),"",OFFSET('12. SEGUIMIENTO 2027'!$O$14,INT((ROW()-13)/2),0)),IF(ISBLANK(OFFSET('9. METAS'!$V$20,INT((ROW()-14)/2),0)),"",OFFSET('9. METAS'!$V$20,INT((ROW()-14)/2),0)))</f>
        <v/>
      </c>
      <c r="L472" s="245" t="str">
        <f ca="1">IF(MOD(ROW()-13,2)=0,IF(ISBLANK(OFFSET('12. SEGUIMIENTO 2027'!$P$14,INT((ROW()-13)/2),0)),"",OFFSET('12. SEGUIMIENTO 2027'!$P$14,INT((ROW()-13)/2),0)),IF(ISBLANK(OFFSET('9. METAS'!$W$20,INT((ROW()-14)/2),0)),"",OFFSET('9. METAS'!$W$20,INT((ROW()-14)/2),0)))</f>
        <v/>
      </c>
      <c r="M472" s="246" t="str">
        <f ca="1">IF(MOD(ROW()-13,2)=0,IF(ISBLANK(OFFSET('12. SEGUIMIENTO 2027'!$Q$14,INT((ROW()-13)/2),0)),"",OFFSET('12. SEGUIMIENTO 2027'!$Q$14,INT((ROW()-13)/2),0)),IF(ISBLANK(OFFSET('9. METAS'!$X$20,INT((ROW()-14)/2),0)),"",OFFSET('9. METAS'!$X$20,INT((ROW()-14)/2),0)))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80" t="str">
        <f ca="1">IF(ISBLANK(OFFSET('9. METAS'!$L$20,INT((ROW()-13)/2),0)),"",OFFSET('9. METAS'!$L$20,INT((ROW()-13)/2),0))</f>
        <v/>
      </c>
      <c r="I473" s="1004"/>
      <c r="J473" s="244">
        <f ca="1">IF(MOD(ROW()-13,2)=0,IF(ISBLANK(OFFSET('12. SEGUIMIENTO 2027'!$N$14,INT((ROW()-13)/2),0)),"",OFFSET('12. SEGUIMIENTO 2027'!$N$14,INT((ROW()-13)/2),0)),IF(ISBLANK(OFFSET('9. METAS'!$U$20,INT((ROW()-14)/2),0)),"",OFFSET('9. METAS'!$U$20,INT((ROW()-14)/2),0)))</f>
        <v>58</v>
      </c>
      <c r="K473" s="245">
        <f ca="1">IF(MOD(ROW()-13,2)=0,IF(ISBLANK(OFFSET('12. SEGUIMIENTO 2027'!$O$14,INT((ROW()-13)/2),0)),"",OFFSET('12. SEGUIMIENTO 2027'!$O$14,INT((ROW()-13)/2),0)),IF(ISBLANK(OFFSET('9. METAS'!$V$20,INT((ROW()-14)/2),0)),"",OFFSET('9. METAS'!$V$20,INT((ROW()-14)/2),0)))</f>
        <v>59</v>
      </c>
      <c r="L473" s="245">
        <f ca="1">IF(MOD(ROW()-13,2)=0,IF(ISBLANK(OFFSET('12. SEGUIMIENTO 2027'!$P$14,INT((ROW()-13)/2),0)),"",OFFSET('12. SEGUIMIENTO 2027'!$P$14,INT((ROW()-13)/2),0)),IF(ISBLANK(OFFSET('9. METAS'!$W$20,INT((ROW()-14)/2),0)),"",OFFSET('9. METAS'!$W$20,INT((ROW()-14)/2),0)))</f>
        <v>60</v>
      </c>
      <c r="M473" s="246">
        <f ca="1">IF(MOD(ROW()-13,2)=0,IF(ISBLANK(OFFSET('12. SEGUIMIENTO 2027'!$Q$14,INT((ROW()-13)/2),0)),"",OFFSET('12. SEGUIMIENTO 2027'!$Q$14,INT((ROW()-13)/2),0)),IF(ISBLANK(OFFSET('9. METAS'!$X$20,INT((ROW()-14)/2),0)),"",OFFSET('9. METAS'!$X$20,INT((ROW()-14)/2),0)))</f>
        <v>61</v>
      </c>
      <c r="N473" s="1006" t="str">
        <f ca="1">IFERROR(J473/J474,"ND")</f>
        <v>ND</v>
      </c>
      <c r="O473" s="1008" t="str">
        <f t="shared" ref="O473" ca="1" si="456">IFERROR(((J473+K473+L473+M473)/H473),"ND")</f>
        <v>ND</v>
      </c>
      <c r="P473" s="1010"/>
    </row>
    <row r="474" spans="3:16" ht="15.75" thickBot="1">
      <c r="C474" s="1072"/>
      <c r="D474" s="1019"/>
      <c r="E474" s="1019"/>
      <c r="F474" s="1022"/>
      <c r="G474" s="1024"/>
      <c r="H474" s="1082"/>
      <c r="I474" s="1083"/>
      <c r="J474" s="250" t="str">
        <f ca="1">IF(MOD(ROW()-13,2)=0,IF(ISBLANK(OFFSET('12. SEGUIMIENTO 2027'!$N$14,INT((ROW()-13)/2),0)),"",OFFSET('12. SEGUIMIENTO 2027'!$N$14,INT((ROW()-13)/2),0)),IF(ISBLANK(OFFSET('9. METAS'!$U$20,INT((ROW()-14)/2),0)),"",OFFSET('9. METAS'!$U$20,INT((ROW()-14)/2),0)))</f>
        <v/>
      </c>
      <c r="K474" s="251" t="str">
        <f ca="1">IF(MOD(ROW()-13,2)=0,IF(ISBLANK(OFFSET('12. SEGUIMIENTO 2027'!$O$14,INT((ROW()-13)/2),0)),"",OFFSET('12. SEGUIMIENTO 2027'!$O$14,INT((ROW()-13)/2),0)),IF(ISBLANK(OFFSET('9. METAS'!$V$20,INT((ROW()-14)/2),0)),"",OFFSET('9. METAS'!$V$20,INT((ROW()-14)/2),0)))</f>
        <v/>
      </c>
      <c r="L474" s="251" t="str">
        <f ca="1">IF(MOD(ROW()-13,2)=0,IF(ISBLANK(OFFSET('12. SEGUIMIENTO 2027'!$P$14,INT((ROW()-13)/2),0)),"",OFFSET('12. SEGUIMIENTO 2027'!$P$14,INT((ROW()-13)/2),0)),IF(ISBLANK(OFFSET('9. METAS'!$W$20,INT((ROW()-14)/2),0)),"",OFFSET('9. METAS'!$W$20,INT((ROW()-14)/2),0)))</f>
        <v/>
      </c>
      <c r="M474" s="252" t="str">
        <f ca="1">IF(MOD(ROW()-13,2)=0,IF(ISBLANK(OFFSET('12. SEGUIMIENTO 2027'!$Q$14,INT((ROW()-13)/2),0)),"",OFFSET('12. SEGUIMIENTO 2027'!$Q$14,INT((ROW()-13)/2),0)),IF(ISBLANK(OFFSET('9. METAS'!$X$20,INT((ROW()-14)/2),0)),"",OFFSET('9. METAS'!$X$20,INT((ROW()-14)/2),0)))</f>
        <v/>
      </c>
      <c r="N474" s="1084"/>
      <c r="O474" s="1014"/>
      <c r="P474" s="1086"/>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60" zoomScaleNormal="60" workbookViewId="0">
      <selection activeCell="O43" sqref="O43:O44"/>
    </sheetView>
  </sheetViews>
  <sheetFormatPr baseColWidth="10" defaultColWidth="9.125" defaultRowHeight="12.75"/>
  <cols>
    <col min="1" max="1" width="3.5" style="253" customWidth="1"/>
    <col min="2" max="2" width="25.5" style="253" customWidth="1"/>
    <col min="3" max="3" width="3.625" style="253" customWidth="1"/>
    <col min="4" max="6" width="11.125" style="253" customWidth="1"/>
    <col min="7" max="7" width="66.5" style="253" customWidth="1"/>
    <col min="8" max="16" width="11.125" style="253" customWidth="1"/>
    <col min="17" max="17" width="28.375" style="253" customWidth="1"/>
    <col min="18" max="33" width="11.125" style="253" customWidth="1"/>
    <col min="34" max="16384" width="9.125" style="253"/>
  </cols>
  <sheetData>
    <row r="1" spans="1:55" ht="13.5" customHeight="1">
      <c r="B1" s="254"/>
      <c r="C1" s="255"/>
      <c r="D1" s="256"/>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row>
    <row r="2" spans="1:55" ht="103.5" customHeight="1">
      <c r="A2" s="786" t="s">
        <v>155</v>
      </c>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c r="AB2" s="786"/>
      <c r="AC2" s="786"/>
      <c r="AD2" s="786"/>
      <c r="AE2" s="786"/>
      <c r="AF2" s="786"/>
      <c r="AG2" s="786"/>
      <c r="AH2" s="786"/>
      <c r="AI2" s="786"/>
      <c r="AJ2" s="786"/>
      <c r="AK2" s="786"/>
      <c r="AL2" s="786"/>
      <c r="AM2" s="786"/>
      <c r="AN2" s="786"/>
      <c r="AO2" s="786"/>
      <c r="AP2" s="786"/>
      <c r="AR2" s="787" t="s">
        <v>156</v>
      </c>
      <c r="AS2" s="787"/>
      <c r="AT2" s="787"/>
      <c r="AU2" s="787"/>
      <c r="AV2" s="787"/>
      <c r="AW2" s="787"/>
      <c r="AX2" s="787"/>
      <c r="AY2" s="787"/>
      <c r="AZ2" s="787"/>
      <c r="BA2" s="787"/>
      <c r="BB2" s="787"/>
      <c r="BC2" s="787"/>
    </row>
    <row r="3" spans="1:55" ht="13.5" customHeight="1">
      <c r="B3" s="255"/>
      <c r="C3" s="255"/>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R3" s="787"/>
      <c r="AS3" s="787"/>
      <c r="AT3" s="787"/>
      <c r="AU3" s="787"/>
      <c r="AV3" s="787"/>
      <c r="AW3" s="787"/>
      <c r="AX3" s="787"/>
      <c r="AY3" s="787"/>
      <c r="AZ3" s="787"/>
      <c r="BA3" s="787"/>
      <c r="BB3" s="787"/>
      <c r="BC3" s="787"/>
    </row>
    <row r="4" spans="1:55" ht="25.15" customHeight="1">
      <c r="B4" s="255"/>
      <c r="C4" s="255"/>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R4" s="787"/>
      <c r="AS4" s="787"/>
      <c r="AT4" s="787"/>
      <c r="AU4" s="787"/>
      <c r="AV4" s="787"/>
      <c r="AW4" s="787"/>
      <c r="AX4" s="787"/>
      <c r="AY4" s="787"/>
      <c r="AZ4" s="787"/>
      <c r="BA4" s="787"/>
      <c r="BB4" s="787"/>
      <c r="BC4" s="787"/>
    </row>
    <row r="5" spans="1:55" s="258" customFormat="1" ht="20.25">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R5" s="787"/>
      <c r="AS5" s="787"/>
      <c r="AT5" s="787"/>
      <c r="AU5" s="787"/>
      <c r="AV5" s="787"/>
      <c r="AW5" s="787"/>
      <c r="AX5" s="787"/>
      <c r="AY5" s="787"/>
      <c r="AZ5" s="787"/>
      <c r="BA5" s="787"/>
      <c r="BB5" s="787"/>
      <c r="BC5" s="787"/>
    </row>
    <row r="6" spans="1:55" s="258" customFormat="1" ht="20.25">
      <c r="B6" s="259"/>
      <c r="C6" s="259"/>
      <c r="D6" s="259"/>
      <c r="E6" s="259"/>
      <c r="F6" s="259"/>
      <c r="G6" s="259"/>
      <c r="H6" s="259"/>
      <c r="I6" s="259"/>
      <c r="J6" s="259"/>
      <c r="K6" s="259"/>
      <c r="L6" s="259"/>
      <c r="M6" s="259"/>
      <c r="N6" s="259"/>
      <c r="O6" s="259"/>
      <c r="P6" s="259"/>
      <c r="Q6" s="259"/>
      <c r="R6" s="259"/>
      <c r="T6" s="259"/>
      <c r="U6" s="259"/>
      <c r="V6" s="259"/>
      <c r="W6" s="259"/>
      <c r="X6" s="259"/>
      <c r="Y6" s="259"/>
      <c r="Z6" s="259"/>
      <c r="AA6" s="259"/>
      <c r="AB6" s="259"/>
      <c r="AC6" s="259"/>
      <c r="AD6" s="259"/>
      <c r="AE6" s="259"/>
      <c r="AF6" s="259"/>
      <c r="AG6" s="259"/>
      <c r="AR6" s="787"/>
      <c r="AS6" s="787"/>
      <c r="AT6" s="787"/>
      <c r="AU6" s="787"/>
      <c r="AV6" s="787"/>
      <c r="AW6" s="787"/>
      <c r="AX6" s="787"/>
      <c r="AY6" s="787"/>
      <c r="AZ6" s="787"/>
      <c r="BA6" s="787"/>
      <c r="BB6" s="787"/>
      <c r="BC6" s="787"/>
    </row>
    <row r="7" spans="1:55" s="258" customFormat="1" ht="20.25">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R7" s="787"/>
      <c r="AS7" s="787"/>
      <c r="AT7" s="787"/>
      <c r="AU7" s="787"/>
      <c r="AV7" s="787"/>
      <c r="AW7" s="787"/>
      <c r="AX7" s="787"/>
      <c r="AY7" s="787"/>
      <c r="AZ7" s="787"/>
      <c r="BA7" s="787"/>
      <c r="BB7" s="787"/>
      <c r="BC7" s="787"/>
    </row>
    <row r="8" spans="1:55" s="258" customFormat="1" ht="21" thickBot="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R8" s="787"/>
      <c r="AS8" s="787"/>
      <c r="AT8" s="787"/>
      <c r="AU8" s="787"/>
      <c r="AV8" s="787"/>
      <c r="AW8" s="787"/>
      <c r="AX8" s="787"/>
      <c r="AY8" s="787"/>
      <c r="AZ8" s="787"/>
      <c r="BA8" s="787"/>
      <c r="BB8" s="787"/>
      <c r="BC8" s="787"/>
    </row>
    <row r="9" spans="1:55" s="258" customFormat="1" ht="20.25">
      <c r="B9" s="259"/>
      <c r="C9" s="259"/>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1"/>
      <c r="AI9" s="261"/>
      <c r="AJ9" s="261"/>
      <c r="AK9" s="261"/>
      <c r="AL9" s="261"/>
      <c r="AM9" s="261"/>
      <c r="AN9" s="261"/>
      <c r="AO9" s="261"/>
      <c r="AP9" s="261"/>
      <c r="AQ9" s="261"/>
      <c r="AR9" s="788" t="s">
        <v>157</v>
      </c>
      <c r="AS9" s="788"/>
      <c r="AT9" s="788"/>
      <c r="AU9" s="788"/>
      <c r="AV9" s="788"/>
      <c r="AW9" s="788"/>
      <c r="AX9" s="788"/>
      <c r="AY9" s="788"/>
      <c r="AZ9" s="788"/>
      <c r="BA9" s="788"/>
      <c r="BB9" s="788"/>
      <c r="BC9" s="788"/>
    </row>
    <row r="10" spans="1:55" s="258" customFormat="1" ht="20.25">
      <c r="B10" s="259"/>
      <c r="C10" s="259"/>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1"/>
      <c r="AI10" s="261"/>
      <c r="AJ10" s="261"/>
      <c r="AK10" s="261"/>
      <c r="AL10" s="261"/>
      <c r="AM10" s="261"/>
      <c r="AN10" s="261"/>
      <c r="AO10" s="261"/>
      <c r="AP10" s="261"/>
      <c r="AQ10" s="261"/>
      <c r="AR10" s="787"/>
      <c r="AS10" s="787"/>
      <c r="AT10" s="787"/>
      <c r="AU10" s="787"/>
      <c r="AV10" s="787"/>
      <c r="AW10" s="787"/>
      <c r="AX10" s="787"/>
      <c r="AY10" s="787"/>
      <c r="AZ10" s="787"/>
      <c r="BA10" s="787"/>
      <c r="BB10" s="787"/>
      <c r="BC10" s="787"/>
    </row>
    <row r="11" spans="1:55" s="258" customFormat="1" ht="20.25">
      <c r="B11" s="259"/>
      <c r="C11" s="259"/>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1"/>
      <c r="AI11" s="261"/>
      <c r="AJ11" s="261"/>
      <c r="AK11" s="261"/>
      <c r="AL11" s="261"/>
      <c r="AM11" s="261"/>
      <c r="AN11" s="261"/>
      <c r="AO11" s="261"/>
      <c r="AP11" s="261"/>
      <c r="AQ11" s="261"/>
      <c r="AR11" s="787"/>
      <c r="AS11" s="787"/>
      <c r="AT11" s="787"/>
      <c r="AU11" s="787"/>
      <c r="AV11" s="787"/>
      <c r="AW11" s="787"/>
      <c r="AX11" s="787"/>
      <c r="AY11" s="787"/>
      <c r="AZ11" s="787"/>
      <c r="BA11" s="787"/>
      <c r="BB11" s="787"/>
      <c r="BC11" s="787"/>
    </row>
    <row r="12" spans="1:55" s="258" customFormat="1" ht="20.25">
      <c r="B12" s="259"/>
      <c r="C12" s="259"/>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1"/>
      <c r="AI12" s="261"/>
      <c r="AJ12" s="261"/>
      <c r="AK12" s="261"/>
      <c r="AL12" s="261"/>
      <c r="AM12" s="261"/>
      <c r="AN12" s="261"/>
      <c r="AO12" s="261"/>
      <c r="AP12" s="261"/>
      <c r="AQ12" s="261"/>
      <c r="AR12" s="787"/>
      <c r="AS12" s="787"/>
      <c r="AT12" s="787"/>
      <c r="AU12" s="787"/>
      <c r="AV12" s="787"/>
      <c r="AW12" s="787"/>
      <c r="AX12" s="787"/>
      <c r="AY12" s="787"/>
      <c r="AZ12" s="787"/>
      <c r="BA12" s="787"/>
      <c r="BB12" s="787"/>
      <c r="BC12" s="787"/>
    </row>
    <row r="13" spans="1:55" s="258" customFormat="1" ht="21" customHeight="1">
      <c r="B13" s="259"/>
      <c r="C13" s="259"/>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1"/>
      <c r="AI13" s="261"/>
      <c r="AJ13" s="261"/>
      <c r="AK13" s="261"/>
      <c r="AL13" s="261"/>
      <c r="AM13" s="261"/>
      <c r="AN13" s="261"/>
      <c r="AO13" s="261"/>
      <c r="AP13" s="261"/>
      <c r="AQ13" s="261"/>
      <c r="AR13" s="787"/>
      <c r="AS13" s="787"/>
      <c r="AT13" s="787"/>
      <c r="AU13" s="787"/>
      <c r="AV13" s="787"/>
      <c r="AW13" s="787"/>
      <c r="AX13" s="787"/>
      <c r="AY13" s="787"/>
      <c r="AZ13" s="787"/>
      <c r="BA13" s="787"/>
      <c r="BB13" s="787"/>
      <c r="BC13" s="787"/>
    </row>
    <row r="14" spans="1:55" s="258" customFormat="1" ht="20.25">
      <c r="B14" s="259"/>
      <c r="C14" s="259"/>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1"/>
      <c r="AI14" s="261"/>
      <c r="AJ14" s="261"/>
      <c r="AK14" s="261"/>
      <c r="AL14" s="261"/>
      <c r="AM14" s="261"/>
      <c r="AN14" s="261"/>
      <c r="AO14" s="261"/>
      <c r="AP14" s="261"/>
      <c r="AQ14" s="261"/>
      <c r="AR14" s="787"/>
      <c r="AS14" s="787"/>
      <c r="AT14" s="787"/>
      <c r="AU14" s="787"/>
      <c r="AV14" s="787"/>
      <c r="AW14" s="787"/>
      <c r="AX14" s="787"/>
      <c r="AY14" s="787"/>
      <c r="AZ14" s="787"/>
      <c r="BA14" s="787"/>
      <c r="BB14" s="787"/>
      <c r="BC14" s="787"/>
    </row>
    <row r="15" spans="1:55" s="258" customFormat="1" ht="20.25">
      <c r="B15" s="259"/>
      <c r="C15" s="259"/>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1"/>
      <c r="AI15" s="261"/>
      <c r="AJ15" s="261"/>
      <c r="AK15" s="261"/>
      <c r="AL15" s="261"/>
      <c r="AM15" s="261"/>
      <c r="AN15" s="261"/>
      <c r="AO15" s="261"/>
      <c r="AP15" s="261"/>
      <c r="AQ15" s="261"/>
      <c r="AR15" s="787"/>
      <c r="AS15" s="787"/>
      <c r="AT15" s="787"/>
      <c r="AU15" s="787"/>
      <c r="AV15" s="787"/>
      <c r="AW15" s="787"/>
      <c r="AX15" s="787"/>
      <c r="AY15" s="787"/>
      <c r="AZ15" s="787"/>
      <c r="BA15" s="787"/>
      <c r="BB15" s="787"/>
      <c r="BC15" s="787"/>
    </row>
    <row r="16" spans="1:55" s="258" customFormat="1" ht="20.25">
      <c r="B16" s="259"/>
      <c r="C16" s="259"/>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1"/>
      <c r="AI16" s="261"/>
      <c r="AJ16" s="261"/>
      <c r="AK16" s="261"/>
      <c r="AL16" s="261"/>
      <c r="AM16" s="261"/>
      <c r="AN16" s="261"/>
      <c r="AO16" s="261"/>
      <c r="AP16" s="261"/>
      <c r="AQ16" s="261"/>
      <c r="AR16" s="787"/>
      <c r="AS16" s="787"/>
      <c r="AT16" s="787"/>
      <c r="AU16" s="787"/>
      <c r="AV16" s="787"/>
      <c r="AW16" s="787"/>
      <c r="AX16" s="787"/>
      <c r="AY16" s="787"/>
      <c r="AZ16" s="787"/>
      <c r="BA16" s="787"/>
      <c r="BB16" s="787"/>
      <c r="BC16" s="787"/>
    </row>
    <row r="17" spans="2:55" s="258" customFormat="1" ht="20.25">
      <c r="B17" s="259"/>
      <c r="C17" s="259"/>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1"/>
      <c r="AI17" s="261"/>
      <c r="AJ17" s="261"/>
      <c r="AK17" s="261"/>
      <c r="AL17" s="261"/>
      <c r="AM17" s="261"/>
      <c r="AN17" s="261"/>
      <c r="AO17" s="261"/>
      <c r="AP17" s="261"/>
      <c r="AQ17" s="261"/>
      <c r="AR17" s="787"/>
      <c r="AS17" s="787"/>
      <c r="AT17" s="787"/>
      <c r="AU17" s="787"/>
      <c r="AV17" s="787"/>
      <c r="AW17" s="787"/>
      <c r="AX17" s="787"/>
      <c r="AY17" s="787"/>
      <c r="AZ17" s="787"/>
      <c r="BA17" s="787"/>
      <c r="BB17" s="787"/>
      <c r="BC17" s="787"/>
    </row>
    <row r="18" spans="2:55" ht="13.5" customHeight="1">
      <c r="AR18" s="787"/>
      <c r="AS18" s="787"/>
      <c r="AT18" s="787"/>
      <c r="AU18" s="787"/>
      <c r="AV18" s="787"/>
      <c r="AW18" s="787"/>
      <c r="AX18" s="787"/>
      <c r="AY18" s="787"/>
      <c r="AZ18" s="787"/>
      <c r="BA18" s="787"/>
      <c r="BB18" s="787"/>
      <c r="BC18" s="787"/>
    </row>
    <row r="19" spans="2:55" ht="13.5" customHeight="1">
      <c r="B19" s="789" t="s">
        <v>158</v>
      </c>
      <c r="D19" s="262"/>
      <c r="E19" s="263"/>
      <c r="G19" s="262"/>
      <c r="H19" s="263"/>
      <c r="J19" s="262"/>
      <c r="K19" s="263"/>
      <c r="M19" s="262"/>
      <c r="N19" s="263"/>
      <c r="AR19" s="787"/>
      <c r="AS19" s="787"/>
      <c r="AT19" s="787"/>
      <c r="AU19" s="787"/>
      <c r="AV19" s="787"/>
      <c r="AW19" s="787"/>
      <c r="AX19" s="787"/>
      <c r="AY19" s="787"/>
      <c r="AZ19" s="787"/>
      <c r="BA19" s="787"/>
      <c r="BB19" s="787"/>
      <c r="BC19" s="787"/>
    </row>
    <row r="20" spans="2:55" ht="13.5" customHeight="1">
      <c r="B20" s="790"/>
      <c r="D20" s="263"/>
      <c r="E20" s="263"/>
      <c r="G20" s="263"/>
      <c r="H20" s="263"/>
      <c r="J20" s="263"/>
      <c r="K20" s="263"/>
      <c r="M20" s="263"/>
      <c r="N20" s="263"/>
      <c r="AR20" s="787"/>
      <c r="AS20" s="787"/>
      <c r="AT20" s="787"/>
      <c r="AU20" s="787"/>
      <c r="AV20" s="787"/>
      <c r="AW20" s="787"/>
      <c r="AX20" s="787"/>
      <c r="AY20" s="787"/>
      <c r="AZ20" s="787"/>
      <c r="BA20" s="787"/>
      <c r="BB20" s="787"/>
      <c r="BC20" s="787"/>
    </row>
    <row r="21" spans="2:55" ht="13.5" customHeight="1">
      <c r="B21" s="790"/>
      <c r="D21" s="263"/>
      <c r="E21" s="263"/>
      <c r="G21" s="263"/>
      <c r="H21" s="263"/>
      <c r="J21" s="263"/>
      <c r="K21" s="263"/>
      <c r="M21" s="263"/>
      <c r="N21" s="263"/>
      <c r="AR21" s="787"/>
      <c r="AS21" s="787"/>
      <c r="AT21" s="787"/>
      <c r="AU21" s="787"/>
      <c r="AV21" s="787"/>
      <c r="AW21" s="787"/>
      <c r="AX21" s="787"/>
      <c r="AY21" s="787"/>
      <c r="AZ21" s="787"/>
      <c r="BA21" s="787"/>
      <c r="BB21" s="787"/>
      <c r="BC21" s="787"/>
    </row>
    <row r="22" spans="2:55" ht="13.5" customHeight="1">
      <c r="B22" s="790"/>
      <c r="D22" s="263"/>
      <c r="E22" s="263"/>
      <c r="G22" s="263"/>
      <c r="H22" s="263"/>
      <c r="J22" s="263"/>
      <c r="K22" s="263"/>
      <c r="M22" s="263"/>
      <c r="N22" s="263"/>
      <c r="AR22" s="787"/>
      <c r="AS22" s="787"/>
      <c r="AT22" s="787"/>
      <c r="AU22" s="787"/>
      <c r="AV22" s="787"/>
      <c r="AW22" s="787"/>
      <c r="AX22" s="787"/>
      <c r="AY22" s="787"/>
      <c r="AZ22" s="787"/>
      <c r="BA22" s="787"/>
      <c r="BB22" s="787"/>
      <c r="BC22" s="787"/>
    </row>
    <row r="23" spans="2:55" ht="13.5" customHeight="1">
      <c r="B23" s="790"/>
      <c r="D23" s="263"/>
      <c r="E23" s="263"/>
      <c r="G23" s="263"/>
      <c r="H23" s="263"/>
      <c r="J23" s="263"/>
      <c r="K23" s="263"/>
      <c r="M23" s="263"/>
      <c r="N23" s="263"/>
      <c r="AR23" s="787"/>
      <c r="AS23" s="787"/>
      <c r="AT23" s="787"/>
      <c r="AU23" s="787"/>
      <c r="AV23" s="787"/>
      <c r="AW23" s="787"/>
      <c r="AX23" s="787"/>
      <c r="AY23" s="787"/>
      <c r="AZ23" s="787"/>
      <c r="BA23" s="787"/>
      <c r="BB23" s="787"/>
      <c r="BC23" s="787"/>
    </row>
    <row r="24" spans="2:55" ht="13.5" customHeight="1">
      <c r="B24" s="790"/>
      <c r="AR24" s="787"/>
      <c r="AS24" s="787"/>
      <c r="AT24" s="787"/>
      <c r="AU24" s="787"/>
      <c r="AV24" s="787"/>
      <c r="AW24" s="787"/>
      <c r="AX24" s="787"/>
      <c r="AY24" s="787"/>
      <c r="AZ24" s="787"/>
      <c r="BA24" s="787"/>
      <c r="BB24" s="787"/>
      <c r="BC24" s="787"/>
    </row>
    <row r="25" spans="2:55" ht="13.5" customHeight="1">
      <c r="B25" s="790"/>
      <c r="D25" s="262"/>
      <c r="E25" s="263"/>
      <c r="G25" s="264"/>
      <c r="H25" s="263"/>
      <c r="J25" s="263"/>
      <c r="K25" s="263"/>
      <c r="M25" s="262"/>
      <c r="N25" s="263"/>
      <c r="AR25" s="787"/>
      <c r="AS25" s="787"/>
      <c r="AT25" s="787"/>
      <c r="AU25" s="787"/>
      <c r="AV25" s="787"/>
      <c r="AW25" s="787"/>
      <c r="AX25" s="787"/>
      <c r="AY25" s="787"/>
      <c r="AZ25" s="787"/>
      <c r="BA25" s="787"/>
      <c r="BB25" s="787"/>
      <c r="BC25" s="787"/>
    </row>
    <row r="26" spans="2:55" ht="13.5" customHeight="1">
      <c r="B26" s="790"/>
      <c r="D26" s="263"/>
      <c r="E26" s="265"/>
      <c r="F26" s="265"/>
      <c r="G26" s="266"/>
      <c r="H26" s="266"/>
      <c r="I26" s="266"/>
      <c r="J26" s="265"/>
      <c r="K26" s="266"/>
      <c r="L26" s="265"/>
      <c r="M26" s="267"/>
      <c r="N26" s="267"/>
      <c r="AR26" s="787"/>
      <c r="AS26" s="787"/>
      <c r="AT26" s="787"/>
      <c r="AU26" s="787"/>
      <c r="AV26" s="787"/>
      <c r="AW26" s="787"/>
      <c r="AX26" s="787"/>
      <c r="AY26" s="787"/>
      <c r="AZ26" s="787"/>
      <c r="BA26" s="787"/>
      <c r="BB26" s="787"/>
      <c r="BC26" s="787"/>
    </row>
    <row r="27" spans="2:55" ht="13.5" customHeight="1" thickBot="1">
      <c r="B27" s="791"/>
      <c r="D27" s="263"/>
      <c r="E27" s="265"/>
      <c r="F27" s="265"/>
      <c r="G27" s="268"/>
      <c r="H27" s="266"/>
      <c r="I27" s="266"/>
      <c r="J27" s="265"/>
      <c r="K27" s="266"/>
      <c r="L27" s="265"/>
      <c r="M27" s="267"/>
      <c r="N27" s="267"/>
      <c r="AR27" s="269"/>
      <c r="AS27" s="269"/>
      <c r="AT27" s="269"/>
      <c r="AU27" s="269"/>
      <c r="AV27" s="269"/>
      <c r="AW27" s="269"/>
      <c r="AX27" s="269"/>
      <c r="AY27" s="269"/>
      <c r="AZ27" s="269"/>
      <c r="BA27" s="269"/>
      <c r="BB27" s="269"/>
      <c r="BC27" s="269"/>
    </row>
    <row r="28" spans="2:55" ht="21" customHeight="1">
      <c r="B28" s="260"/>
      <c r="D28" s="263"/>
      <c r="E28" s="270"/>
      <c r="F28" s="270"/>
      <c r="G28" s="266"/>
      <c r="H28" s="266"/>
      <c r="I28" s="266"/>
      <c r="J28" s="265"/>
      <c r="K28" s="266"/>
      <c r="L28" s="265"/>
      <c r="M28" s="267"/>
      <c r="N28" s="267"/>
      <c r="AR28" s="792" t="s">
        <v>159</v>
      </c>
      <c r="AS28" s="792"/>
      <c r="AT28" s="792"/>
      <c r="AU28" s="792"/>
      <c r="AV28" s="792"/>
      <c r="AW28" s="792"/>
      <c r="AX28" s="792"/>
      <c r="AY28" s="792"/>
      <c r="AZ28" s="792"/>
      <c r="BA28" s="792"/>
      <c r="BB28" s="792"/>
      <c r="BC28" s="792"/>
    </row>
    <row r="29" spans="2:55" ht="20.25">
      <c r="B29" s="260"/>
      <c r="D29" s="263"/>
      <c r="E29" s="270"/>
      <c r="F29" s="270"/>
      <c r="G29" s="266"/>
      <c r="H29" s="266"/>
      <c r="I29" s="266"/>
      <c r="J29" s="265"/>
      <c r="K29" s="266"/>
      <c r="L29" s="265"/>
      <c r="M29" s="267"/>
      <c r="N29" s="267"/>
      <c r="AR29" s="787"/>
      <c r="AS29" s="787"/>
      <c r="AT29" s="787"/>
      <c r="AU29" s="787"/>
      <c r="AV29" s="787"/>
      <c r="AW29" s="787"/>
      <c r="AX29" s="787"/>
      <c r="AY29" s="787"/>
      <c r="AZ29" s="787"/>
      <c r="BA29" s="787"/>
      <c r="BB29" s="787"/>
      <c r="BC29" s="787"/>
    </row>
    <row r="30" spans="2:55" ht="20.25">
      <c r="B30" s="260"/>
      <c r="D30" s="263"/>
      <c r="E30" s="270"/>
      <c r="F30" s="270"/>
      <c r="G30" s="266"/>
      <c r="H30" s="266"/>
      <c r="I30" s="266"/>
      <c r="J30" s="265"/>
      <c r="K30" s="266"/>
      <c r="L30" s="265"/>
      <c r="M30" s="267"/>
      <c r="N30" s="267"/>
      <c r="AR30" s="787"/>
      <c r="AS30" s="787"/>
      <c r="AT30" s="787"/>
      <c r="AU30" s="787"/>
      <c r="AV30" s="787"/>
      <c r="AW30" s="787"/>
      <c r="AX30" s="787"/>
      <c r="AY30" s="787"/>
      <c r="AZ30" s="787"/>
      <c r="BA30" s="787"/>
      <c r="BB30" s="787"/>
      <c r="BC30" s="787"/>
    </row>
    <row r="31" spans="2:55" ht="20.25">
      <c r="B31" s="260"/>
      <c r="D31" s="263"/>
      <c r="E31" s="265"/>
      <c r="F31" s="265"/>
      <c r="G31" s="271"/>
      <c r="H31" s="266"/>
      <c r="I31" s="266"/>
      <c r="J31" s="266"/>
      <c r="K31" s="266"/>
      <c r="L31" s="271"/>
      <c r="M31" s="272"/>
      <c r="N31" s="267"/>
      <c r="AR31" s="787"/>
      <c r="AS31" s="787"/>
      <c r="AT31" s="787"/>
      <c r="AU31" s="787"/>
      <c r="AV31" s="787"/>
      <c r="AW31" s="787"/>
      <c r="AX31" s="787"/>
      <c r="AY31" s="787"/>
      <c r="AZ31" s="787"/>
      <c r="BA31" s="787"/>
      <c r="BB31" s="787"/>
      <c r="BC31" s="787"/>
    </row>
    <row r="32" spans="2:55" ht="21" thickBot="1">
      <c r="B32" s="273"/>
      <c r="AR32" s="787"/>
      <c r="AS32" s="787"/>
      <c r="AT32" s="787"/>
      <c r="AU32" s="787"/>
      <c r="AV32" s="787"/>
      <c r="AW32" s="787"/>
      <c r="AX32" s="787"/>
      <c r="AY32" s="787"/>
      <c r="AZ32" s="787"/>
      <c r="BA32" s="787"/>
      <c r="BB32" s="787"/>
      <c r="BC32" s="787"/>
    </row>
    <row r="33" spans="2:55" ht="18.75" customHeight="1">
      <c r="B33" s="793" t="s">
        <v>160</v>
      </c>
      <c r="D33" s="796"/>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797"/>
      <c r="AM33" s="797"/>
      <c r="AN33" s="797"/>
      <c r="AO33" s="797"/>
      <c r="AP33" s="798"/>
      <c r="AR33" s="787"/>
      <c r="AS33" s="787"/>
      <c r="AT33" s="787"/>
      <c r="AU33" s="787"/>
      <c r="AV33" s="787"/>
      <c r="AW33" s="787"/>
      <c r="AX33" s="787"/>
      <c r="AY33" s="787"/>
      <c r="AZ33" s="787"/>
      <c r="BA33" s="787"/>
      <c r="BB33" s="787"/>
      <c r="BC33" s="787"/>
    </row>
    <row r="34" spans="2:55" ht="18.75" customHeight="1">
      <c r="B34" s="794"/>
      <c r="D34" s="799"/>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800"/>
      <c r="AM34" s="800"/>
      <c r="AN34" s="800"/>
      <c r="AO34" s="800"/>
      <c r="AP34" s="801"/>
      <c r="AR34" s="787"/>
      <c r="AS34" s="787"/>
      <c r="AT34" s="787"/>
      <c r="AU34" s="787"/>
      <c r="AV34" s="787"/>
      <c r="AW34" s="787"/>
      <c r="AX34" s="787"/>
      <c r="AY34" s="787"/>
      <c r="AZ34" s="787"/>
      <c r="BA34" s="787"/>
      <c r="BB34" s="787"/>
      <c r="BC34" s="787"/>
    </row>
    <row r="35" spans="2:55" ht="18.75" customHeight="1">
      <c r="B35" s="794"/>
      <c r="D35" s="799"/>
      <c r="E35" s="800"/>
      <c r="F35" s="800"/>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c r="AL35" s="800"/>
      <c r="AM35" s="800"/>
      <c r="AN35" s="800"/>
      <c r="AO35" s="800"/>
      <c r="AP35" s="801"/>
      <c r="AR35" s="787"/>
      <c r="AS35" s="787"/>
      <c r="AT35" s="787"/>
      <c r="AU35" s="787"/>
      <c r="AV35" s="787"/>
      <c r="AW35" s="787"/>
      <c r="AX35" s="787"/>
      <c r="AY35" s="787"/>
      <c r="AZ35" s="787"/>
      <c r="BA35" s="787"/>
      <c r="BB35" s="787"/>
      <c r="BC35" s="787"/>
    </row>
    <row r="36" spans="2:55" ht="18.75" customHeight="1">
      <c r="B36" s="794"/>
      <c r="D36" s="799"/>
      <c r="E36" s="800"/>
      <c r="F36" s="800"/>
      <c r="G36" s="800"/>
      <c r="H36" s="800"/>
      <c r="I36" s="800"/>
      <c r="J36" s="800"/>
      <c r="K36" s="800"/>
      <c r="L36" s="800"/>
      <c r="M36" s="800"/>
      <c r="N36" s="800"/>
      <c r="O36" s="800"/>
      <c r="P36" s="800"/>
      <c r="Q36" s="800"/>
      <c r="R36" s="800"/>
      <c r="S36" s="800"/>
      <c r="T36" s="800"/>
      <c r="U36" s="800"/>
      <c r="V36" s="800"/>
      <c r="W36" s="800"/>
      <c r="X36" s="800"/>
      <c r="Y36" s="800"/>
      <c r="Z36" s="800"/>
      <c r="AA36" s="800"/>
      <c r="AB36" s="800"/>
      <c r="AC36" s="800"/>
      <c r="AD36" s="800"/>
      <c r="AE36" s="800"/>
      <c r="AF36" s="800"/>
      <c r="AG36" s="800"/>
      <c r="AH36" s="800"/>
      <c r="AI36" s="800"/>
      <c r="AJ36" s="800"/>
      <c r="AK36" s="800"/>
      <c r="AL36" s="800"/>
      <c r="AM36" s="800"/>
      <c r="AN36" s="800"/>
      <c r="AO36" s="800"/>
      <c r="AP36" s="801"/>
      <c r="AR36" s="787"/>
      <c r="AS36" s="787"/>
      <c r="AT36" s="787"/>
      <c r="AU36" s="787"/>
      <c r="AV36" s="787"/>
      <c r="AW36" s="787"/>
      <c r="AX36" s="787"/>
      <c r="AY36" s="787"/>
      <c r="AZ36" s="787"/>
      <c r="BA36" s="787"/>
      <c r="BB36" s="787"/>
      <c r="BC36" s="787"/>
    </row>
    <row r="37" spans="2:55" ht="18.75" customHeight="1">
      <c r="B37" s="794"/>
      <c r="D37" s="799"/>
      <c r="E37" s="800"/>
      <c r="F37" s="800"/>
      <c r="G37" s="800"/>
      <c r="H37" s="800"/>
      <c r="I37" s="800"/>
      <c r="J37" s="800"/>
      <c r="K37" s="800"/>
      <c r="L37" s="800"/>
      <c r="M37" s="800"/>
      <c r="N37" s="800"/>
      <c r="O37" s="800"/>
      <c r="P37" s="800"/>
      <c r="Q37" s="800"/>
      <c r="R37" s="800"/>
      <c r="S37" s="800"/>
      <c r="T37" s="800"/>
      <c r="U37" s="800"/>
      <c r="V37" s="800"/>
      <c r="W37" s="800"/>
      <c r="X37" s="800"/>
      <c r="Y37" s="800"/>
      <c r="Z37" s="800"/>
      <c r="AA37" s="800"/>
      <c r="AB37" s="800"/>
      <c r="AC37" s="800"/>
      <c r="AD37" s="800"/>
      <c r="AE37" s="800"/>
      <c r="AF37" s="800"/>
      <c r="AG37" s="800"/>
      <c r="AH37" s="800"/>
      <c r="AI37" s="800"/>
      <c r="AJ37" s="800"/>
      <c r="AK37" s="800"/>
      <c r="AL37" s="800"/>
      <c r="AM37" s="800"/>
      <c r="AN37" s="800"/>
      <c r="AO37" s="800"/>
      <c r="AP37" s="801"/>
      <c r="AR37" s="787"/>
      <c r="AS37" s="787"/>
      <c r="AT37" s="787"/>
      <c r="AU37" s="787"/>
      <c r="AV37" s="787"/>
      <c r="AW37" s="787"/>
      <c r="AX37" s="787"/>
      <c r="AY37" s="787"/>
      <c r="AZ37" s="787"/>
      <c r="BA37" s="787"/>
      <c r="BB37" s="787"/>
      <c r="BC37" s="787"/>
    </row>
    <row r="38" spans="2:55" ht="18.75" customHeight="1">
      <c r="B38" s="794"/>
      <c r="D38" s="799"/>
      <c r="E38" s="800"/>
      <c r="F38" s="800"/>
      <c r="G38" s="800"/>
      <c r="H38" s="800"/>
      <c r="I38" s="800"/>
      <c r="J38" s="800"/>
      <c r="K38" s="800"/>
      <c r="L38" s="800"/>
      <c r="M38" s="800"/>
      <c r="N38" s="800"/>
      <c r="O38" s="800"/>
      <c r="P38" s="800"/>
      <c r="Q38" s="800"/>
      <c r="R38" s="800"/>
      <c r="S38" s="800"/>
      <c r="T38" s="800"/>
      <c r="U38" s="800"/>
      <c r="V38" s="800"/>
      <c r="W38" s="800"/>
      <c r="X38" s="800"/>
      <c r="Y38" s="800"/>
      <c r="Z38" s="800"/>
      <c r="AA38" s="800"/>
      <c r="AB38" s="800"/>
      <c r="AC38" s="800"/>
      <c r="AD38" s="800"/>
      <c r="AE38" s="800"/>
      <c r="AF38" s="800"/>
      <c r="AG38" s="800"/>
      <c r="AH38" s="800"/>
      <c r="AI38" s="800"/>
      <c r="AJ38" s="800"/>
      <c r="AK38" s="800"/>
      <c r="AL38" s="800"/>
      <c r="AM38" s="800"/>
      <c r="AN38" s="800"/>
      <c r="AO38" s="800"/>
      <c r="AP38" s="801"/>
      <c r="AR38" s="787"/>
      <c r="AS38" s="787"/>
      <c r="AT38" s="787"/>
      <c r="AU38" s="787"/>
      <c r="AV38" s="787"/>
      <c r="AW38" s="787"/>
      <c r="AX38" s="787"/>
      <c r="AY38" s="787"/>
      <c r="AZ38" s="787"/>
      <c r="BA38" s="787"/>
      <c r="BB38" s="787"/>
      <c r="BC38" s="787"/>
    </row>
    <row r="39" spans="2:55" ht="18.75" customHeight="1">
      <c r="B39" s="794"/>
      <c r="D39" s="799"/>
      <c r="E39" s="800"/>
      <c r="F39" s="800"/>
      <c r="G39" s="800"/>
      <c r="H39" s="800"/>
      <c r="I39" s="800"/>
      <c r="J39" s="800"/>
      <c r="K39" s="800"/>
      <c r="L39" s="800"/>
      <c r="M39" s="800"/>
      <c r="N39" s="800"/>
      <c r="O39" s="800"/>
      <c r="P39" s="800"/>
      <c r="Q39" s="800"/>
      <c r="R39" s="800"/>
      <c r="S39" s="800"/>
      <c r="T39" s="800"/>
      <c r="U39" s="800"/>
      <c r="V39" s="800"/>
      <c r="W39" s="800"/>
      <c r="X39" s="800"/>
      <c r="Y39" s="800"/>
      <c r="Z39" s="800"/>
      <c r="AA39" s="800"/>
      <c r="AB39" s="800"/>
      <c r="AC39" s="800"/>
      <c r="AD39" s="800"/>
      <c r="AE39" s="800"/>
      <c r="AF39" s="800"/>
      <c r="AG39" s="800"/>
      <c r="AH39" s="800"/>
      <c r="AI39" s="800"/>
      <c r="AJ39" s="800"/>
      <c r="AK39" s="800"/>
      <c r="AL39" s="800"/>
      <c r="AM39" s="800"/>
      <c r="AN39" s="800"/>
      <c r="AO39" s="800"/>
      <c r="AP39" s="801"/>
      <c r="AR39" s="787"/>
      <c r="AS39" s="787"/>
      <c r="AT39" s="787"/>
      <c r="AU39" s="787"/>
      <c r="AV39" s="787"/>
      <c r="AW39" s="787"/>
      <c r="AX39" s="787"/>
      <c r="AY39" s="787"/>
      <c r="AZ39" s="787"/>
      <c r="BA39" s="787"/>
      <c r="BB39" s="787"/>
      <c r="BC39" s="787"/>
    </row>
    <row r="40" spans="2:55" ht="18.75" customHeight="1">
      <c r="B40" s="794"/>
      <c r="D40" s="799"/>
      <c r="E40" s="800"/>
      <c r="F40" s="800"/>
      <c r="G40" s="800"/>
      <c r="H40" s="800"/>
      <c r="I40" s="800"/>
      <c r="J40" s="800"/>
      <c r="K40" s="800"/>
      <c r="L40" s="800"/>
      <c r="M40" s="800"/>
      <c r="N40" s="800"/>
      <c r="O40" s="800"/>
      <c r="P40" s="800"/>
      <c r="Q40" s="800"/>
      <c r="R40" s="800"/>
      <c r="S40" s="800"/>
      <c r="T40" s="800"/>
      <c r="U40" s="800"/>
      <c r="V40" s="800"/>
      <c r="W40" s="800"/>
      <c r="X40" s="800"/>
      <c r="Y40" s="800"/>
      <c r="Z40" s="800"/>
      <c r="AA40" s="800"/>
      <c r="AB40" s="800"/>
      <c r="AC40" s="800"/>
      <c r="AD40" s="800"/>
      <c r="AE40" s="800"/>
      <c r="AF40" s="800"/>
      <c r="AG40" s="800"/>
      <c r="AH40" s="800"/>
      <c r="AI40" s="800"/>
      <c r="AJ40" s="800"/>
      <c r="AK40" s="800"/>
      <c r="AL40" s="800"/>
      <c r="AM40" s="800"/>
      <c r="AN40" s="800"/>
      <c r="AO40" s="800"/>
      <c r="AP40" s="801"/>
      <c r="AR40" s="787"/>
      <c r="AS40" s="787"/>
      <c r="AT40" s="787"/>
      <c r="AU40" s="787"/>
      <c r="AV40" s="787"/>
      <c r="AW40" s="787"/>
      <c r="AX40" s="787"/>
      <c r="AY40" s="787"/>
      <c r="AZ40" s="787"/>
      <c r="BA40" s="787"/>
      <c r="BB40" s="787"/>
      <c r="BC40" s="787"/>
    </row>
    <row r="41" spans="2:55" ht="18.75" customHeight="1" thickBot="1">
      <c r="B41" s="795"/>
      <c r="D41" s="802"/>
      <c r="E41" s="803"/>
      <c r="F41" s="803"/>
      <c r="G41" s="803"/>
      <c r="H41" s="803"/>
      <c r="I41" s="803"/>
      <c r="J41" s="803"/>
      <c r="K41" s="803"/>
      <c r="L41" s="803"/>
      <c r="M41" s="803"/>
      <c r="N41" s="803"/>
      <c r="O41" s="803"/>
      <c r="P41" s="803"/>
      <c r="Q41" s="803"/>
      <c r="R41" s="803"/>
      <c r="S41" s="803"/>
      <c r="T41" s="803"/>
      <c r="U41" s="803"/>
      <c r="V41" s="803"/>
      <c r="W41" s="803"/>
      <c r="X41" s="803"/>
      <c r="Y41" s="803"/>
      <c r="Z41" s="803"/>
      <c r="AA41" s="803"/>
      <c r="AB41" s="803"/>
      <c r="AC41" s="803"/>
      <c r="AD41" s="803"/>
      <c r="AE41" s="803"/>
      <c r="AF41" s="803"/>
      <c r="AG41" s="803"/>
      <c r="AH41" s="803"/>
      <c r="AI41" s="803"/>
      <c r="AJ41" s="803"/>
      <c r="AK41" s="803"/>
      <c r="AL41" s="803"/>
      <c r="AM41" s="803"/>
      <c r="AN41" s="803"/>
      <c r="AO41" s="803"/>
      <c r="AP41" s="804"/>
      <c r="AR41" s="787"/>
      <c r="AS41" s="787"/>
      <c r="AT41" s="787"/>
      <c r="AU41" s="787"/>
      <c r="AV41" s="787"/>
      <c r="AW41" s="787"/>
      <c r="AX41" s="787"/>
      <c r="AY41" s="787"/>
      <c r="AZ41" s="787"/>
      <c r="BA41" s="787"/>
      <c r="BB41" s="787"/>
      <c r="BC41" s="787"/>
    </row>
    <row r="42" spans="2:55" ht="23.25">
      <c r="B42" s="275"/>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R42" s="787"/>
      <c r="AS42" s="787"/>
      <c r="AT42" s="787"/>
      <c r="AU42" s="787"/>
      <c r="AV42" s="787"/>
      <c r="AW42" s="787"/>
      <c r="AX42" s="787"/>
      <c r="AY42" s="787"/>
      <c r="AZ42" s="787"/>
      <c r="BA42" s="787"/>
      <c r="BB42" s="787"/>
      <c r="BC42" s="787"/>
    </row>
    <row r="43" spans="2:55" ht="20.25">
      <c r="B43" s="273"/>
      <c r="AR43" s="787"/>
      <c r="AS43" s="787"/>
      <c r="AT43" s="787"/>
      <c r="AU43" s="787"/>
      <c r="AV43" s="787"/>
      <c r="AW43" s="787"/>
      <c r="AX43" s="787"/>
      <c r="AY43" s="787"/>
      <c r="AZ43" s="787"/>
      <c r="BA43" s="787"/>
      <c r="BB43" s="787"/>
      <c r="BC43" s="787"/>
    </row>
    <row r="44" spans="2:55" ht="13.5" customHeight="1">
      <c r="B44" s="793" t="s">
        <v>161</v>
      </c>
      <c r="D44" s="263"/>
      <c r="E44" s="263"/>
      <c r="F44" s="263"/>
      <c r="G44" s="263"/>
      <c r="H44" s="263"/>
      <c r="M44" s="263"/>
      <c r="N44" s="263"/>
      <c r="O44" s="263"/>
      <c r="P44" s="263"/>
      <c r="Q44" s="263"/>
      <c r="R44" s="263"/>
      <c r="S44" s="263"/>
      <c r="T44" s="263"/>
      <c r="U44" s="263"/>
      <c r="W44" s="262"/>
      <c r="X44" s="262"/>
      <c r="Y44" s="263"/>
      <c r="Z44" s="263"/>
      <c r="AA44" s="263"/>
      <c r="AB44" s="263"/>
      <c r="AC44" s="263"/>
      <c r="AD44" s="262"/>
      <c r="AE44" s="262"/>
      <c r="AR44" s="787"/>
      <c r="AS44" s="787"/>
      <c r="AT44" s="787"/>
      <c r="AU44" s="787"/>
      <c r="AV44" s="787"/>
      <c r="AW44" s="787"/>
      <c r="AX44" s="787"/>
      <c r="AY44" s="787"/>
      <c r="AZ44" s="787"/>
      <c r="BA44" s="787"/>
      <c r="BB44" s="787"/>
      <c r="BC44" s="787"/>
    </row>
    <row r="45" spans="2:55" ht="13.5" customHeight="1">
      <c r="B45" s="794"/>
      <c r="D45" s="263"/>
      <c r="E45" s="263"/>
      <c r="F45" s="263"/>
      <c r="G45" s="263"/>
      <c r="H45" s="263"/>
      <c r="M45" s="263"/>
      <c r="N45" s="263"/>
      <c r="O45" s="263"/>
      <c r="P45" s="263"/>
      <c r="Q45" s="263"/>
      <c r="R45" s="263"/>
      <c r="S45" s="263"/>
      <c r="T45" s="263"/>
      <c r="U45" s="263"/>
      <c r="W45" s="262"/>
      <c r="X45" s="262"/>
      <c r="Y45" s="263"/>
      <c r="Z45" s="263"/>
      <c r="AA45" s="263"/>
      <c r="AB45" s="263"/>
      <c r="AC45" s="263"/>
      <c r="AD45" s="262"/>
      <c r="AE45" s="262"/>
      <c r="AR45" s="787"/>
      <c r="AS45" s="787"/>
      <c r="AT45" s="787"/>
      <c r="AU45" s="787"/>
      <c r="AV45" s="787"/>
      <c r="AW45" s="787"/>
      <c r="AX45" s="787"/>
      <c r="AY45" s="787"/>
      <c r="AZ45" s="787"/>
      <c r="BA45" s="787"/>
      <c r="BB45" s="787"/>
      <c r="BC45" s="787"/>
    </row>
    <row r="46" spans="2:55" ht="13.5" customHeight="1" thickBot="1">
      <c r="B46" s="794"/>
      <c r="D46" s="263"/>
      <c r="E46" s="263"/>
      <c r="F46" s="263"/>
      <c r="G46" s="263"/>
      <c r="H46" s="263"/>
      <c r="M46" s="263"/>
      <c r="N46" s="263"/>
      <c r="O46" s="263"/>
      <c r="P46" s="263"/>
      <c r="Q46" s="263"/>
      <c r="R46" s="263"/>
      <c r="S46" s="263"/>
      <c r="T46" s="263"/>
      <c r="U46" s="263"/>
      <c r="W46" s="262"/>
      <c r="X46" s="262"/>
      <c r="Y46" s="263"/>
      <c r="Z46" s="263"/>
      <c r="AA46" s="263"/>
      <c r="AB46" s="263"/>
      <c r="AC46" s="263"/>
      <c r="AD46" s="262"/>
      <c r="AE46" s="262"/>
      <c r="AR46" s="277"/>
      <c r="AS46" s="277"/>
      <c r="AT46" s="277"/>
      <c r="AU46" s="277"/>
      <c r="AV46" s="277"/>
      <c r="AW46" s="277"/>
      <c r="AX46" s="277"/>
      <c r="AY46" s="277"/>
      <c r="AZ46" s="277"/>
      <c r="BA46" s="277"/>
      <c r="BB46" s="277"/>
      <c r="BC46" s="277"/>
    </row>
    <row r="47" spans="2:55" ht="13.5" customHeight="1">
      <c r="B47" s="794"/>
      <c r="D47" s="263"/>
      <c r="E47" s="263"/>
      <c r="F47" s="263"/>
      <c r="G47" s="263"/>
      <c r="H47" s="263"/>
      <c r="M47" s="263"/>
      <c r="N47" s="263"/>
      <c r="O47" s="263"/>
      <c r="P47" s="263"/>
      <c r="Q47" s="263"/>
      <c r="R47" s="263"/>
      <c r="S47" s="263"/>
      <c r="T47" s="263"/>
      <c r="U47" s="263"/>
      <c r="W47" s="262"/>
      <c r="X47" s="262"/>
      <c r="Y47" s="263"/>
      <c r="Z47" s="263"/>
      <c r="AA47" s="263"/>
      <c r="AB47" s="263"/>
      <c r="AC47" s="263"/>
      <c r="AD47" s="262"/>
      <c r="AE47" s="262"/>
      <c r="AR47" s="792" t="s">
        <v>162</v>
      </c>
      <c r="AS47" s="792"/>
      <c r="AT47" s="792"/>
      <c r="AU47" s="792"/>
      <c r="AV47" s="792"/>
      <c r="AW47" s="792"/>
      <c r="AX47" s="792"/>
      <c r="AY47" s="792"/>
      <c r="AZ47" s="792"/>
      <c r="BA47" s="792"/>
      <c r="BB47" s="792"/>
      <c r="BC47" s="792"/>
    </row>
    <row r="48" spans="2:55" ht="13.5" customHeight="1">
      <c r="B48" s="794"/>
      <c r="D48" s="263"/>
      <c r="E48" s="263"/>
      <c r="F48" s="263"/>
      <c r="G48" s="263"/>
      <c r="H48" s="263"/>
      <c r="M48" s="263"/>
      <c r="N48" s="263"/>
      <c r="O48" s="263"/>
      <c r="P48" s="263"/>
      <c r="Q48" s="263"/>
      <c r="R48" s="263"/>
      <c r="S48" s="263"/>
      <c r="T48" s="263"/>
      <c r="U48" s="263"/>
      <c r="W48" s="262"/>
      <c r="X48" s="262"/>
      <c r="Y48" s="263"/>
      <c r="Z48" s="263"/>
      <c r="AA48" s="263"/>
      <c r="AB48" s="263"/>
      <c r="AC48" s="263"/>
      <c r="AD48" s="262"/>
      <c r="AE48" s="262"/>
      <c r="AR48" s="787"/>
      <c r="AS48" s="787"/>
      <c r="AT48" s="787"/>
      <c r="AU48" s="787"/>
      <c r="AV48" s="787"/>
      <c r="AW48" s="787"/>
      <c r="AX48" s="787"/>
      <c r="AY48" s="787"/>
      <c r="AZ48" s="787"/>
      <c r="BA48" s="787"/>
      <c r="BB48" s="787"/>
      <c r="BC48" s="787"/>
    </row>
    <row r="49" spans="2:55" ht="13.5" customHeight="1">
      <c r="B49" s="794"/>
      <c r="D49" s="263"/>
      <c r="E49" s="263"/>
      <c r="F49" s="263"/>
      <c r="G49" s="263"/>
      <c r="H49" s="263"/>
      <c r="AR49" s="787"/>
      <c r="AS49" s="787"/>
      <c r="AT49" s="787"/>
      <c r="AU49" s="787"/>
      <c r="AV49" s="787"/>
      <c r="AW49" s="787"/>
      <c r="AX49" s="787"/>
      <c r="AY49" s="787"/>
      <c r="AZ49" s="787"/>
      <c r="BA49" s="787"/>
      <c r="BB49" s="787"/>
      <c r="BC49" s="787"/>
    </row>
    <row r="50" spans="2:55" ht="13.5" customHeight="1">
      <c r="B50" s="794"/>
      <c r="D50" s="263"/>
      <c r="E50" s="263"/>
      <c r="F50" s="263"/>
      <c r="G50" s="263"/>
      <c r="H50" s="263"/>
      <c r="J50" s="262"/>
      <c r="K50" s="263"/>
      <c r="M50" s="262"/>
      <c r="N50" s="263"/>
      <c r="AR50" s="787"/>
      <c r="AS50" s="787"/>
      <c r="AT50" s="787"/>
      <c r="AU50" s="787"/>
      <c r="AV50" s="787"/>
      <c r="AW50" s="787"/>
      <c r="AX50" s="787"/>
      <c r="AY50" s="787"/>
      <c r="AZ50" s="787"/>
      <c r="BA50" s="787"/>
      <c r="BB50" s="787"/>
      <c r="BC50" s="787"/>
    </row>
    <row r="51" spans="2:55" ht="13.5" customHeight="1">
      <c r="B51" s="794"/>
      <c r="D51" s="263"/>
      <c r="E51" s="263"/>
      <c r="F51" s="263"/>
      <c r="G51" s="263"/>
      <c r="H51" s="263"/>
      <c r="J51" s="263"/>
      <c r="K51" s="263"/>
      <c r="M51" s="263"/>
      <c r="N51" s="263"/>
      <c r="AR51" s="787"/>
      <c r="AS51" s="787"/>
      <c r="AT51" s="787"/>
      <c r="AU51" s="787"/>
      <c r="AV51" s="787"/>
      <c r="AW51" s="787"/>
      <c r="AX51" s="787"/>
      <c r="AY51" s="787"/>
      <c r="AZ51" s="787"/>
      <c r="BA51" s="787"/>
      <c r="BB51" s="787"/>
      <c r="BC51" s="787"/>
    </row>
    <row r="52" spans="2:55" ht="13.5" customHeight="1">
      <c r="B52" s="794"/>
      <c r="D52" s="263"/>
      <c r="E52" s="263"/>
      <c r="F52" s="263"/>
      <c r="G52" s="263"/>
      <c r="H52" s="263"/>
      <c r="J52" s="263"/>
      <c r="K52" s="263"/>
      <c r="M52" s="263"/>
      <c r="N52" s="263"/>
      <c r="AR52" s="787"/>
      <c r="AS52" s="787"/>
      <c r="AT52" s="787"/>
      <c r="AU52" s="787"/>
      <c r="AV52" s="787"/>
      <c r="AW52" s="787"/>
      <c r="AX52" s="787"/>
      <c r="AY52" s="787"/>
      <c r="AZ52" s="787"/>
      <c r="BA52" s="787"/>
      <c r="BB52" s="787"/>
      <c r="BC52" s="787"/>
    </row>
    <row r="53" spans="2:55" ht="13.5" customHeight="1">
      <c r="B53" s="794"/>
      <c r="D53" s="263"/>
      <c r="E53" s="263"/>
      <c r="F53" s="263"/>
      <c r="G53" s="263"/>
      <c r="H53" s="263"/>
      <c r="J53" s="263"/>
      <c r="K53" s="263"/>
      <c r="M53" s="263"/>
      <c r="N53" s="263"/>
      <c r="AR53" s="787"/>
      <c r="AS53" s="787"/>
      <c r="AT53" s="787"/>
      <c r="AU53" s="787"/>
      <c r="AV53" s="787"/>
      <c r="AW53" s="787"/>
      <c r="AX53" s="787"/>
      <c r="AY53" s="787"/>
      <c r="AZ53" s="787"/>
      <c r="BA53" s="787"/>
      <c r="BB53" s="787"/>
      <c r="BC53" s="787"/>
    </row>
    <row r="54" spans="2:55" ht="13.5" customHeight="1">
      <c r="B54" s="795"/>
      <c r="D54" s="263"/>
      <c r="E54" s="263"/>
      <c r="F54" s="263"/>
      <c r="G54" s="263"/>
      <c r="H54" s="263"/>
      <c r="J54" s="263"/>
      <c r="K54" s="263"/>
      <c r="M54" s="263"/>
      <c r="N54" s="263"/>
      <c r="AR54" s="787"/>
      <c r="AS54" s="787"/>
      <c r="AT54" s="787"/>
      <c r="AU54" s="787"/>
      <c r="AV54" s="787"/>
      <c r="AW54" s="787"/>
      <c r="AX54" s="787"/>
      <c r="AY54" s="787"/>
      <c r="AZ54" s="787"/>
      <c r="BA54" s="787"/>
      <c r="BB54" s="787"/>
      <c r="BC54" s="787"/>
    </row>
    <row r="55" spans="2:55" ht="13.5" customHeight="1">
      <c r="B55" s="273"/>
      <c r="M55" s="262"/>
      <c r="AR55" s="787"/>
      <c r="AS55" s="787"/>
      <c r="AT55" s="787"/>
      <c r="AU55" s="787"/>
      <c r="AV55" s="787"/>
      <c r="AW55" s="787"/>
      <c r="AX55" s="787"/>
      <c r="AY55" s="787"/>
      <c r="AZ55" s="787"/>
      <c r="BA55" s="787"/>
      <c r="BB55" s="787"/>
      <c r="BC55" s="787"/>
    </row>
    <row r="56" spans="2:55" ht="13.5" customHeight="1">
      <c r="B56" s="805" t="s">
        <v>163</v>
      </c>
      <c r="D56" s="262"/>
      <c r="E56" s="263"/>
      <c r="G56" s="262"/>
      <c r="H56" s="263"/>
      <c r="J56" s="262"/>
      <c r="K56" s="263"/>
      <c r="N56" s="263"/>
      <c r="AR56" s="787"/>
      <c r="AS56" s="787"/>
      <c r="AT56" s="787"/>
      <c r="AU56" s="787"/>
      <c r="AV56" s="787"/>
      <c r="AW56" s="787"/>
      <c r="AX56" s="787"/>
      <c r="AY56" s="787"/>
      <c r="AZ56" s="787"/>
      <c r="BA56" s="787"/>
      <c r="BB56" s="787"/>
      <c r="BC56" s="787"/>
    </row>
    <row r="57" spans="2:55" ht="13.5" customHeight="1">
      <c r="B57" s="806"/>
      <c r="D57" s="263"/>
      <c r="E57" s="263"/>
      <c r="G57" s="263"/>
      <c r="H57" s="263"/>
      <c r="J57" s="263"/>
      <c r="K57" s="263"/>
      <c r="M57" s="263"/>
      <c r="N57" s="263"/>
      <c r="AR57" s="787"/>
      <c r="AS57" s="787"/>
      <c r="AT57" s="787"/>
      <c r="AU57" s="787"/>
      <c r="AV57" s="787"/>
      <c r="AW57" s="787"/>
      <c r="AX57" s="787"/>
      <c r="AY57" s="787"/>
      <c r="AZ57" s="787"/>
      <c r="BA57" s="787"/>
      <c r="BB57" s="787"/>
      <c r="BC57" s="787"/>
    </row>
    <row r="58" spans="2:55" ht="13.5" customHeight="1">
      <c r="B58" s="806"/>
      <c r="D58" s="263"/>
      <c r="E58" s="263"/>
      <c r="F58" s="278"/>
      <c r="G58" s="263"/>
      <c r="H58" s="263"/>
      <c r="J58" s="263"/>
      <c r="K58" s="263"/>
      <c r="M58" s="263"/>
      <c r="N58" s="263"/>
      <c r="AR58" s="787"/>
      <c r="AS58" s="787"/>
      <c r="AT58" s="787"/>
      <c r="AU58" s="787"/>
      <c r="AV58" s="787"/>
      <c r="AW58" s="787"/>
      <c r="AX58" s="787"/>
      <c r="AY58" s="787"/>
      <c r="AZ58" s="787"/>
      <c r="BA58" s="787"/>
      <c r="BB58" s="787"/>
      <c r="BC58" s="787"/>
    </row>
    <row r="59" spans="2:55" ht="13.5" customHeight="1">
      <c r="B59" s="806"/>
      <c r="D59" s="263"/>
      <c r="E59" s="263"/>
      <c r="G59" s="263"/>
      <c r="H59" s="263"/>
      <c r="J59" s="263"/>
      <c r="K59" s="263"/>
      <c r="M59" s="263"/>
      <c r="N59" s="263"/>
      <c r="AR59" s="787"/>
      <c r="AS59" s="787"/>
      <c r="AT59" s="787"/>
      <c r="AU59" s="787"/>
      <c r="AV59" s="787"/>
      <c r="AW59" s="787"/>
      <c r="AX59" s="787"/>
      <c r="AY59" s="787"/>
      <c r="AZ59" s="787"/>
      <c r="BA59" s="787"/>
      <c r="BB59" s="787"/>
      <c r="BC59" s="787"/>
    </row>
    <row r="60" spans="2:55" ht="13.5" customHeight="1">
      <c r="B60" s="806"/>
      <c r="D60" s="263"/>
      <c r="E60" s="263"/>
      <c r="G60" s="263"/>
      <c r="H60" s="263"/>
      <c r="J60" s="263"/>
      <c r="K60" s="263"/>
      <c r="M60" s="263"/>
      <c r="N60" s="263"/>
      <c r="AR60" s="787"/>
      <c r="AS60" s="787"/>
      <c r="AT60" s="787"/>
      <c r="AU60" s="787"/>
      <c r="AV60" s="787"/>
      <c r="AW60" s="787"/>
      <c r="AX60" s="787"/>
      <c r="AY60" s="787"/>
      <c r="AZ60" s="787"/>
      <c r="BA60" s="787"/>
      <c r="BB60" s="787"/>
      <c r="BC60" s="787"/>
    </row>
    <row r="61" spans="2:55" ht="13.5" customHeight="1">
      <c r="B61" s="806"/>
      <c r="AR61" s="787"/>
      <c r="AS61" s="787"/>
      <c r="AT61" s="787"/>
      <c r="AU61" s="787"/>
      <c r="AV61" s="787"/>
      <c r="AW61" s="787"/>
      <c r="AX61" s="787"/>
      <c r="AY61" s="787"/>
      <c r="AZ61" s="787"/>
      <c r="BA61" s="787"/>
      <c r="BB61" s="787"/>
      <c r="BC61" s="787"/>
    </row>
    <row r="62" spans="2:55" ht="13.5" customHeight="1">
      <c r="B62" s="806"/>
      <c r="D62" s="262"/>
      <c r="E62" s="263"/>
      <c r="G62" s="262"/>
      <c r="H62" s="263"/>
      <c r="J62" s="262"/>
      <c r="K62" s="263"/>
      <c r="M62" s="262"/>
      <c r="N62" s="263"/>
      <c r="AR62" s="787"/>
      <c r="AS62" s="787"/>
      <c r="AT62" s="787"/>
      <c r="AU62" s="787"/>
      <c r="AV62" s="787"/>
      <c r="AW62" s="787"/>
      <c r="AX62" s="787"/>
      <c r="AY62" s="787"/>
      <c r="AZ62" s="787"/>
      <c r="BA62" s="787"/>
      <c r="BB62" s="787"/>
      <c r="BC62" s="787"/>
    </row>
    <row r="63" spans="2:55" ht="13.5" customHeight="1">
      <c r="B63" s="806"/>
      <c r="D63" s="263"/>
      <c r="E63" s="263"/>
      <c r="G63" s="263"/>
      <c r="H63" s="263"/>
      <c r="J63" s="263"/>
      <c r="K63" s="263"/>
      <c r="M63" s="263"/>
      <c r="N63" s="263"/>
      <c r="AR63" s="787"/>
      <c r="AS63" s="787"/>
      <c r="AT63" s="787"/>
      <c r="AU63" s="787"/>
      <c r="AV63" s="787"/>
      <c r="AW63" s="787"/>
      <c r="AX63" s="787"/>
      <c r="AY63" s="787"/>
      <c r="AZ63" s="787"/>
      <c r="BA63" s="787"/>
      <c r="BB63" s="787"/>
      <c r="BC63" s="787"/>
    </row>
    <row r="64" spans="2:55" ht="13.5" customHeight="1">
      <c r="B64" s="806"/>
      <c r="D64" s="263"/>
      <c r="E64" s="263"/>
      <c r="G64" s="263"/>
      <c r="H64" s="263"/>
      <c r="J64" s="263"/>
      <c r="K64" s="263"/>
      <c r="M64" s="263"/>
      <c r="N64" s="263"/>
      <c r="AR64" s="787"/>
      <c r="AS64" s="787"/>
      <c r="AT64" s="787"/>
      <c r="AU64" s="787"/>
      <c r="AV64" s="787"/>
      <c r="AW64" s="787"/>
      <c r="AX64" s="787"/>
      <c r="AY64" s="787"/>
      <c r="AZ64" s="787"/>
      <c r="BA64" s="787"/>
      <c r="BB64" s="787"/>
      <c r="BC64" s="787"/>
    </row>
    <row r="65" spans="2:55" ht="13.5" customHeight="1">
      <c r="B65" s="806"/>
      <c r="D65" s="263"/>
      <c r="E65" s="263"/>
      <c r="G65" s="263"/>
      <c r="H65" s="263"/>
      <c r="J65" s="263"/>
      <c r="K65" s="263"/>
      <c r="M65" s="263"/>
      <c r="N65" s="263"/>
      <c r="AR65" s="787"/>
      <c r="AS65" s="787"/>
      <c r="AT65" s="787"/>
      <c r="AU65" s="787"/>
      <c r="AV65" s="787"/>
      <c r="AW65" s="787"/>
      <c r="AX65" s="787"/>
      <c r="AY65" s="787"/>
      <c r="AZ65" s="787"/>
      <c r="BA65" s="787"/>
      <c r="BB65" s="787"/>
      <c r="BC65" s="787"/>
    </row>
    <row r="66" spans="2:55" ht="13.5" customHeight="1">
      <c r="B66" s="806"/>
      <c r="D66" s="263"/>
      <c r="E66" s="263"/>
      <c r="G66" s="263"/>
      <c r="H66" s="263"/>
      <c r="J66" s="263"/>
      <c r="K66" s="263"/>
      <c r="M66" s="263"/>
      <c r="N66" s="263"/>
      <c r="AR66" s="787"/>
      <c r="AS66" s="787"/>
      <c r="AT66" s="787"/>
      <c r="AU66" s="787"/>
      <c r="AV66" s="787"/>
      <c r="AW66" s="787"/>
      <c r="AX66" s="787"/>
      <c r="AY66" s="787"/>
      <c r="AZ66" s="787"/>
      <c r="BA66" s="787"/>
      <c r="BB66" s="787"/>
      <c r="BC66" s="787"/>
    </row>
    <row r="67" spans="2:55" ht="13.5" customHeight="1">
      <c r="B67" s="806"/>
      <c r="AR67" s="787"/>
      <c r="AS67" s="787"/>
      <c r="AT67" s="787"/>
      <c r="AU67" s="787"/>
      <c r="AV67" s="787"/>
      <c r="AW67" s="787"/>
      <c r="AX67" s="787"/>
      <c r="AY67" s="787"/>
      <c r="AZ67" s="787"/>
      <c r="BA67" s="787"/>
      <c r="BB67" s="787"/>
      <c r="BC67" s="787"/>
    </row>
    <row r="68" spans="2:55" ht="13.5" customHeight="1">
      <c r="B68" s="806"/>
      <c r="G68" s="265"/>
      <c r="H68" s="266"/>
      <c r="I68" s="266"/>
      <c r="J68" s="266"/>
      <c r="K68" s="266"/>
      <c r="L68" s="279"/>
      <c r="M68" s="272"/>
      <c r="AR68" s="787"/>
      <c r="AS68" s="787"/>
      <c r="AT68" s="787"/>
      <c r="AU68" s="787"/>
      <c r="AV68" s="787"/>
      <c r="AW68" s="787"/>
      <c r="AX68" s="787"/>
      <c r="AY68" s="787"/>
      <c r="AZ68" s="787"/>
      <c r="BA68" s="787"/>
      <c r="BB68" s="787"/>
      <c r="BC68" s="787"/>
    </row>
    <row r="69" spans="2:55" ht="13.5" customHeight="1">
      <c r="B69" s="806"/>
      <c r="G69" s="270"/>
      <c r="H69" s="266"/>
      <c r="I69" s="266"/>
      <c r="J69" s="266"/>
      <c r="K69" s="266"/>
      <c r="L69" s="279"/>
      <c r="M69" s="272"/>
      <c r="AR69" s="787"/>
      <c r="AS69" s="787"/>
      <c r="AT69" s="787"/>
      <c r="AU69" s="787"/>
      <c r="AV69" s="787"/>
      <c r="AW69" s="787"/>
      <c r="AX69" s="787"/>
      <c r="AY69" s="787"/>
      <c r="AZ69" s="787"/>
      <c r="BA69" s="787"/>
      <c r="BB69" s="787"/>
      <c r="BC69" s="787"/>
    </row>
    <row r="70" spans="2:55" ht="13.5" customHeight="1">
      <c r="B70" s="806"/>
      <c r="G70" s="270"/>
      <c r="H70" s="266"/>
      <c r="I70" s="266"/>
      <c r="J70" s="266"/>
      <c r="K70" s="266"/>
      <c r="L70" s="279"/>
      <c r="M70" s="272"/>
      <c r="AR70" s="787"/>
      <c r="AS70" s="787"/>
      <c r="AT70" s="787"/>
      <c r="AU70" s="787"/>
      <c r="AV70" s="787"/>
      <c r="AW70" s="787"/>
      <c r="AX70" s="787"/>
      <c r="AY70" s="787"/>
      <c r="AZ70" s="787"/>
      <c r="BA70" s="787"/>
      <c r="BB70" s="787"/>
      <c r="BC70" s="787"/>
    </row>
    <row r="71" spans="2:55" ht="13.5" customHeight="1">
      <c r="B71" s="806"/>
      <c r="G71" s="278"/>
      <c r="AR71" s="787"/>
      <c r="AS71" s="787"/>
      <c r="AT71" s="787"/>
      <c r="AU71" s="787"/>
      <c r="AV71" s="787"/>
      <c r="AW71" s="787"/>
      <c r="AX71" s="787"/>
      <c r="AY71" s="787"/>
      <c r="AZ71" s="787"/>
      <c r="BA71" s="787"/>
      <c r="BB71" s="787"/>
      <c r="BC71" s="787"/>
    </row>
    <row r="72" spans="2:55" ht="13.5" customHeight="1">
      <c r="B72" s="806"/>
      <c r="AR72" s="787"/>
      <c r="AS72" s="787"/>
      <c r="AT72" s="787"/>
      <c r="AU72" s="787"/>
      <c r="AV72" s="787"/>
      <c r="AW72" s="787"/>
      <c r="AX72" s="787"/>
      <c r="AY72" s="787"/>
      <c r="AZ72" s="787"/>
      <c r="BA72" s="787"/>
      <c r="BB72" s="787"/>
      <c r="BC72" s="787"/>
    </row>
    <row r="73" spans="2:55" ht="13.5" customHeight="1">
      <c r="B73" s="806"/>
      <c r="AR73" s="269"/>
      <c r="AS73" s="269"/>
      <c r="AT73" s="269"/>
      <c r="AU73" s="269"/>
      <c r="AV73" s="269"/>
      <c r="AW73" s="269"/>
      <c r="AX73" s="269"/>
      <c r="AY73" s="269"/>
      <c r="AZ73" s="269"/>
      <c r="BA73" s="269"/>
      <c r="BB73" s="269"/>
      <c r="BC73" s="269"/>
    </row>
    <row r="74" spans="2:55" ht="13.5" customHeight="1">
      <c r="B74" s="806"/>
      <c r="AR74" s="269"/>
      <c r="AS74" s="269"/>
      <c r="AT74" s="269"/>
      <c r="AU74" s="269"/>
      <c r="AV74" s="269"/>
      <c r="AW74" s="269"/>
      <c r="AX74" s="269"/>
      <c r="AY74" s="269"/>
      <c r="AZ74" s="269"/>
      <c r="BA74" s="269"/>
      <c r="BB74" s="269"/>
      <c r="BC74" s="269"/>
    </row>
    <row r="75" spans="2:55" ht="13.5" customHeight="1">
      <c r="B75" s="806"/>
      <c r="AR75" s="269"/>
      <c r="AS75" s="269"/>
      <c r="AT75" s="269"/>
      <c r="AU75" s="269"/>
      <c r="AV75" s="269"/>
      <c r="AW75" s="269"/>
      <c r="AX75" s="269"/>
      <c r="AY75" s="269"/>
      <c r="AZ75" s="269"/>
      <c r="BA75" s="269"/>
      <c r="BB75" s="269"/>
      <c r="BC75" s="269"/>
    </row>
    <row r="76" spans="2:55" ht="13.5" customHeight="1">
      <c r="B76" s="806"/>
      <c r="AR76" s="269"/>
      <c r="AS76" s="269"/>
      <c r="AT76" s="269"/>
      <c r="AU76" s="269"/>
      <c r="AV76" s="269"/>
      <c r="AW76" s="269"/>
      <c r="AX76" s="269"/>
      <c r="AY76" s="269"/>
      <c r="AZ76" s="269"/>
      <c r="BA76" s="269"/>
      <c r="BB76" s="269"/>
      <c r="BC76" s="269"/>
    </row>
    <row r="77" spans="2:55" ht="13.5" customHeight="1">
      <c r="B77" s="806"/>
      <c r="AR77" s="269"/>
      <c r="AS77" s="269"/>
      <c r="AT77" s="269"/>
      <c r="AU77" s="269"/>
      <c r="AV77" s="269"/>
      <c r="AW77" s="269"/>
      <c r="AX77" s="269"/>
      <c r="AY77" s="269"/>
      <c r="AZ77" s="269"/>
      <c r="BA77" s="269"/>
      <c r="BB77" s="269"/>
      <c r="BC77" s="269"/>
    </row>
    <row r="78" spans="2:55" ht="13.5" customHeight="1">
      <c r="B78" s="806"/>
      <c r="AR78" s="269"/>
      <c r="AS78" s="269"/>
      <c r="AT78" s="269"/>
      <c r="AU78" s="269"/>
      <c r="AV78" s="269"/>
      <c r="AW78" s="269"/>
      <c r="AX78" s="269"/>
      <c r="AY78" s="269"/>
      <c r="AZ78" s="269"/>
      <c r="BA78" s="269"/>
      <c r="BB78" s="269"/>
      <c r="BC78" s="269"/>
    </row>
    <row r="79" spans="2:55" ht="13.5" customHeight="1">
      <c r="B79" s="806"/>
      <c r="C79" s="255"/>
      <c r="D79" s="256"/>
      <c r="E79" s="254"/>
      <c r="F79" s="256"/>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R79" s="269"/>
      <c r="AS79" s="269"/>
      <c r="AT79" s="269"/>
      <c r="AU79" s="269"/>
      <c r="AV79" s="269"/>
      <c r="AW79" s="269"/>
      <c r="AX79" s="269"/>
      <c r="AY79" s="269"/>
      <c r="AZ79" s="269"/>
      <c r="BA79" s="269"/>
      <c r="BB79" s="269"/>
      <c r="BC79" s="269"/>
    </row>
    <row r="80" spans="2:55" ht="13.5" customHeight="1">
      <c r="B80" s="806"/>
      <c r="C80" s="255"/>
      <c r="D80" s="254"/>
      <c r="E80" s="254"/>
      <c r="F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R80" s="269"/>
      <c r="AS80" s="269"/>
      <c r="AT80" s="269"/>
      <c r="AU80" s="269"/>
      <c r="AV80" s="269"/>
      <c r="AW80" s="269"/>
      <c r="AX80" s="269"/>
      <c r="AY80" s="269"/>
      <c r="AZ80" s="269"/>
      <c r="BA80" s="269"/>
      <c r="BB80" s="269"/>
      <c r="BC80" s="269"/>
    </row>
    <row r="81" spans="2:55" ht="13.5" customHeight="1">
      <c r="B81" s="806"/>
      <c r="C81" s="255"/>
      <c r="D81" s="254"/>
      <c r="E81" s="254"/>
      <c r="F81" s="256"/>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R81" s="269"/>
      <c r="AS81" s="269"/>
      <c r="AT81" s="269"/>
      <c r="AU81" s="269"/>
      <c r="AV81" s="269"/>
      <c r="AW81" s="269"/>
      <c r="AX81" s="269"/>
      <c r="AY81" s="269"/>
      <c r="AZ81" s="269"/>
      <c r="BA81" s="269"/>
      <c r="BB81" s="269"/>
      <c r="BC81" s="269"/>
    </row>
    <row r="82" spans="2:55" ht="13.5" customHeight="1">
      <c r="B82" s="806"/>
      <c r="C82" s="255"/>
      <c r="D82" s="254"/>
      <c r="E82" s="254"/>
      <c r="F82" s="256"/>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R82" s="269"/>
      <c r="AS82" s="269"/>
      <c r="AT82" s="269"/>
      <c r="AU82" s="269"/>
      <c r="AV82" s="269"/>
      <c r="AW82" s="269"/>
      <c r="AX82" s="269"/>
      <c r="AY82" s="269"/>
      <c r="AZ82" s="269"/>
      <c r="BA82" s="269"/>
      <c r="BB82" s="269"/>
      <c r="BC82" s="269"/>
    </row>
    <row r="83" spans="2:55" ht="13.5" customHeight="1">
      <c r="B83" s="806"/>
      <c r="C83" s="255"/>
      <c r="D83" s="254"/>
      <c r="E83" s="254"/>
      <c r="F83" s="256"/>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R83" s="269"/>
      <c r="AS83" s="269"/>
      <c r="AT83" s="269"/>
      <c r="AU83" s="269"/>
      <c r="AV83" s="269"/>
      <c r="AW83" s="269"/>
      <c r="AX83" s="269"/>
      <c r="AY83" s="269"/>
      <c r="AZ83" s="269"/>
      <c r="BA83" s="269"/>
      <c r="BB83" s="269"/>
      <c r="BC83" s="269"/>
    </row>
    <row r="84" spans="2:55" ht="13.5" customHeight="1">
      <c r="B84" s="806"/>
      <c r="C84" s="255"/>
      <c r="D84" s="254"/>
      <c r="E84" s="254"/>
      <c r="F84" s="256"/>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c r="AR84" s="269"/>
      <c r="AS84" s="269"/>
      <c r="AT84" s="269"/>
      <c r="AU84" s="269"/>
      <c r="AV84" s="269"/>
      <c r="AW84" s="269"/>
      <c r="AX84" s="269"/>
      <c r="AY84" s="269"/>
      <c r="AZ84" s="269"/>
      <c r="BA84" s="269"/>
      <c r="BB84" s="269"/>
      <c r="BC84" s="269"/>
    </row>
    <row r="85" spans="2:55" ht="13.5" customHeight="1">
      <c r="B85" s="806"/>
      <c r="C85" s="255"/>
      <c r="D85" s="254"/>
      <c r="E85" s="254"/>
      <c r="F85" s="256"/>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R85" s="269"/>
      <c r="AS85" s="269"/>
      <c r="AT85" s="269"/>
      <c r="AU85" s="269"/>
      <c r="AV85" s="269"/>
      <c r="AW85" s="269"/>
      <c r="AX85" s="269"/>
      <c r="AY85" s="269"/>
      <c r="AZ85" s="269"/>
      <c r="BA85" s="269"/>
      <c r="BB85" s="269"/>
      <c r="BC85" s="269"/>
    </row>
    <row r="86" spans="2:55" ht="13.5" customHeight="1">
      <c r="B86" s="806"/>
      <c r="C86" s="255"/>
      <c r="D86" s="254"/>
      <c r="E86" s="254"/>
      <c r="F86" s="256"/>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c r="AR86" s="269"/>
      <c r="AS86" s="269"/>
      <c r="AT86" s="269"/>
      <c r="AU86" s="269"/>
      <c r="AV86" s="269"/>
      <c r="AW86" s="269"/>
      <c r="AX86" s="269"/>
      <c r="AY86" s="269"/>
      <c r="AZ86" s="269"/>
      <c r="BA86" s="269"/>
      <c r="BB86" s="269"/>
      <c r="BC86" s="269"/>
    </row>
    <row r="87" spans="2:55" ht="13.5" customHeight="1">
      <c r="B87" s="806"/>
      <c r="C87" s="255"/>
      <c r="D87" s="254"/>
      <c r="E87" s="254"/>
      <c r="F87" s="256"/>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c r="AR87" s="269"/>
      <c r="AS87" s="269"/>
      <c r="AT87" s="269"/>
      <c r="AU87" s="269"/>
      <c r="AV87" s="269"/>
      <c r="AW87" s="269"/>
      <c r="AX87" s="269"/>
      <c r="AY87" s="269"/>
      <c r="AZ87" s="269"/>
      <c r="BA87" s="269"/>
      <c r="BB87" s="269"/>
      <c r="BC87" s="269"/>
    </row>
    <row r="88" spans="2:55" ht="13.5" customHeight="1">
      <c r="B88" s="806"/>
      <c r="C88" s="255"/>
      <c r="D88" s="254"/>
      <c r="E88" s="254"/>
      <c r="F88" s="256"/>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R88" s="269"/>
      <c r="AS88" s="269"/>
      <c r="AT88" s="269"/>
      <c r="AU88" s="269"/>
      <c r="AV88" s="269"/>
      <c r="AW88" s="269"/>
      <c r="AX88" s="269"/>
      <c r="AY88" s="269"/>
      <c r="AZ88" s="269"/>
      <c r="BA88" s="269"/>
      <c r="BB88" s="269"/>
      <c r="BC88" s="269"/>
    </row>
    <row r="89" spans="2:55" ht="13.5" customHeight="1">
      <c r="B89" s="806"/>
      <c r="C89" s="255"/>
      <c r="D89" s="254"/>
      <c r="E89" s="254"/>
      <c r="F89" s="256"/>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R89" s="269"/>
      <c r="AS89" s="269"/>
      <c r="AT89" s="269"/>
      <c r="AU89" s="269"/>
      <c r="AV89" s="269"/>
      <c r="AW89" s="269"/>
      <c r="AX89" s="269"/>
      <c r="AY89" s="269"/>
      <c r="AZ89" s="269"/>
      <c r="BA89" s="269"/>
      <c r="BB89" s="269"/>
      <c r="BC89" s="269"/>
    </row>
    <row r="90" spans="2:55" ht="13.5" customHeight="1">
      <c r="B90" s="806"/>
      <c r="C90" s="255"/>
      <c r="D90" s="254"/>
      <c r="E90" s="254"/>
      <c r="F90" s="256"/>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R90" s="269"/>
      <c r="AS90" s="269"/>
      <c r="AT90" s="269"/>
      <c r="AU90" s="269"/>
      <c r="AV90" s="269"/>
      <c r="AW90" s="269"/>
      <c r="AX90" s="269"/>
      <c r="AY90" s="269"/>
      <c r="AZ90" s="269"/>
      <c r="BA90" s="269"/>
      <c r="BB90" s="269"/>
      <c r="BC90" s="269"/>
    </row>
    <row r="91" spans="2:55" ht="13.5" customHeight="1">
      <c r="B91" s="806"/>
      <c r="C91" s="255"/>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R91" s="269"/>
      <c r="AS91" s="269"/>
      <c r="AT91" s="269"/>
      <c r="AU91" s="269"/>
      <c r="AV91" s="269"/>
      <c r="AW91" s="269"/>
      <c r="AX91" s="269"/>
      <c r="AY91" s="269"/>
      <c r="AZ91" s="269"/>
      <c r="BA91" s="269"/>
      <c r="BB91" s="269"/>
      <c r="BC91" s="269"/>
    </row>
    <row r="92" spans="2:55" ht="13.5" customHeight="1">
      <c r="B92" s="806"/>
      <c r="C92" s="255"/>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c r="AR92" s="269"/>
      <c r="AS92" s="269"/>
      <c r="AT92" s="269"/>
      <c r="AU92" s="269"/>
      <c r="AV92" s="269"/>
      <c r="AW92" s="269"/>
      <c r="AX92" s="269"/>
      <c r="AY92" s="269"/>
      <c r="AZ92" s="269"/>
      <c r="BA92" s="269"/>
      <c r="BB92" s="269"/>
      <c r="BC92" s="269"/>
    </row>
    <row r="93" spans="2:55" ht="13.5" customHeight="1">
      <c r="B93" s="806"/>
      <c r="C93" s="255"/>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R93" s="269"/>
      <c r="AS93" s="269"/>
      <c r="AT93" s="269"/>
      <c r="AU93" s="269"/>
      <c r="AV93" s="269"/>
      <c r="AW93" s="269"/>
      <c r="AX93" s="269"/>
      <c r="AY93" s="269"/>
      <c r="AZ93" s="269"/>
      <c r="BA93" s="269"/>
      <c r="BB93" s="269"/>
      <c r="BC93" s="269"/>
    </row>
    <row r="94" spans="2:55" ht="13.5" customHeight="1">
      <c r="B94" s="806"/>
      <c r="C94" s="255"/>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c r="AR94" s="269"/>
      <c r="AS94" s="269"/>
      <c r="AT94" s="269"/>
      <c r="AU94" s="269"/>
      <c r="AV94" s="269"/>
      <c r="AW94" s="269"/>
      <c r="AX94" s="269"/>
      <c r="AY94" s="269"/>
      <c r="AZ94" s="269"/>
      <c r="BA94" s="269"/>
      <c r="BB94" s="269"/>
      <c r="BC94" s="269"/>
    </row>
    <row r="95" spans="2:55" ht="13.5" customHeight="1">
      <c r="B95" s="806"/>
      <c r="C95" s="255"/>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R95" s="269"/>
      <c r="AS95" s="269"/>
      <c r="AT95" s="269"/>
      <c r="AU95" s="269"/>
      <c r="AV95" s="269"/>
      <c r="AW95" s="269"/>
      <c r="AX95" s="269"/>
      <c r="AY95" s="269"/>
      <c r="AZ95" s="269"/>
      <c r="BA95" s="269"/>
      <c r="BB95" s="269"/>
      <c r="BC95" s="269"/>
    </row>
    <row r="96" spans="2:55" ht="13.5" customHeight="1">
      <c r="B96" s="806"/>
      <c r="C96" s="255"/>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R96" s="269"/>
      <c r="AS96" s="269"/>
      <c r="AT96" s="269"/>
      <c r="AU96" s="269"/>
      <c r="AV96" s="269"/>
      <c r="AW96" s="269"/>
      <c r="AX96" s="269"/>
      <c r="AY96" s="269"/>
      <c r="AZ96" s="269"/>
      <c r="BA96" s="269"/>
      <c r="BB96" s="269"/>
      <c r="BC96" s="269"/>
    </row>
    <row r="97" spans="2:55" ht="13.5" customHeight="1">
      <c r="B97" s="806"/>
      <c r="C97" s="255"/>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R97" s="269"/>
      <c r="AS97" s="269"/>
      <c r="AT97" s="269"/>
      <c r="AU97" s="269"/>
      <c r="AV97" s="269"/>
      <c r="AW97" s="269"/>
      <c r="AX97" s="269"/>
      <c r="AY97" s="269"/>
      <c r="AZ97" s="269"/>
      <c r="BA97" s="269"/>
      <c r="BB97" s="269"/>
      <c r="BC97" s="269"/>
    </row>
    <row r="98" spans="2:55" ht="13.5" customHeight="1">
      <c r="B98" s="806"/>
      <c r="C98" s="255"/>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R98" s="269"/>
      <c r="AS98" s="269"/>
      <c r="AT98" s="269"/>
      <c r="AU98" s="269"/>
      <c r="AV98" s="269"/>
      <c r="AW98" s="269"/>
      <c r="AX98" s="269"/>
      <c r="AY98" s="269"/>
      <c r="AZ98" s="269"/>
      <c r="BA98" s="269"/>
      <c r="BB98" s="269"/>
      <c r="BC98" s="269"/>
    </row>
    <row r="99" spans="2:55" ht="13.5" customHeight="1">
      <c r="B99" s="806"/>
      <c r="C99" s="255"/>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R99" s="269"/>
      <c r="AS99" s="269"/>
      <c r="AT99" s="269"/>
      <c r="AU99" s="269"/>
      <c r="AV99" s="269"/>
      <c r="AW99" s="269"/>
      <c r="AX99" s="269"/>
      <c r="AY99" s="269"/>
      <c r="AZ99" s="269"/>
      <c r="BA99" s="269"/>
      <c r="BB99" s="269"/>
      <c r="BC99" s="269"/>
    </row>
    <row r="100" spans="2:55" ht="13.5" customHeight="1">
      <c r="B100" s="806"/>
      <c r="C100" s="255"/>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R100" s="269"/>
      <c r="AS100" s="269"/>
      <c r="AT100" s="269"/>
      <c r="AU100" s="269"/>
      <c r="AV100" s="269"/>
      <c r="AW100" s="269"/>
      <c r="AX100" s="269"/>
      <c r="AY100" s="269"/>
      <c r="AZ100" s="269"/>
      <c r="BA100" s="269"/>
      <c r="BB100" s="269"/>
      <c r="BC100" s="269"/>
    </row>
    <row r="101" spans="2:55" ht="13.5" customHeight="1">
      <c r="B101" s="806"/>
      <c r="C101" s="255"/>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R101" s="269"/>
      <c r="AS101" s="269"/>
      <c r="AT101" s="269"/>
      <c r="AU101" s="269"/>
      <c r="AV101" s="269"/>
      <c r="AW101" s="269"/>
      <c r="AX101" s="269"/>
      <c r="AY101" s="269"/>
      <c r="AZ101" s="269"/>
      <c r="BA101" s="269"/>
      <c r="BB101" s="269"/>
      <c r="BC101" s="269"/>
    </row>
    <row r="102" spans="2:55" ht="13.5" customHeight="1">
      <c r="B102" s="806"/>
      <c r="C102" s="255"/>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R102" s="269"/>
      <c r="AS102" s="269"/>
      <c r="AT102" s="269"/>
      <c r="AU102" s="269"/>
      <c r="AV102" s="269"/>
      <c r="AW102" s="269"/>
      <c r="AX102" s="269"/>
      <c r="AY102" s="269"/>
      <c r="AZ102" s="269"/>
      <c r="BA102" s="269"/>
      <c r="BB102" s="269"/>
      <c r="BC102" s="269"/>
    </row>
    <row r="103" spans="2:55" ht="13.5" customHeight="1">
      <c r="B103" s="806"/>
      <c r="C103" s="255"/>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R103" s="269"/>
      <c r="AS103" s="269"/>
      <c r="AT103" s="269"/>
      <c r="AU103" s="269"/>
      <c r="AV103" s="269"/>
      <c r="AW103" s="269"/>
      <c r="AX103" s="269"/>
      <c r="AY103" s="269"/>
      <c r="AZ103" s="269"/>
      <c r="BA103" s="269"/>
      <c r="BB103" s="269"/>
      <c r="BC103" s="269"/>
    </row>
    <row r="104" spans="2:55" ht="13.5" customHeight="1">
      <c r="B104" s="806"/>
      <c r="C104" s="255"/>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R104" s="269"/>
      <c r="AS104" s="269"/>
      <c r="AT104" s="269"/>
      <c r="AU104" s="269"/>
      <c r="AV104" s="269"/>
      <c r="AW104" s="269"/>
      <c r="AX104" s="269"/>
      <c r="AY104" s="269"/>
      <c r="AZ104" s="269"/>
      <c r="BA104" s="269"/>
      <c r="BB104" s="269"/>
      <c r="BC104" s="269"/>
    </row>
    <row r="105" spans="2:55" ht="13.5" customHeight="1">
      <c r="B105" s="806"/>
      <c r="C105" s="255"/>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R105" s="269"/>
      <c r="AS105" s="269"/>
      <c r="AT105" s="269"/>
      <c r="AU105" s="269"/>
      <c r="AV105" s="269"/>
      <c r="AW105" s="269"/>
      <c r="AX105" s="269"/>
      <c r="AY105" s="269"/>
      <c r="AZ105" s="269"/>
      <c r="BA105" s="269"/>
      <c r="BB105" s="269"/>
      <c r="BC105" s="269"/>
    </row>
    <row r="106" spans="2:55" ht="13.5" customHeight="1">
      <c r="B106" s="806"/>
      <c r="C106" s="255"/>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R106" s="269"/>
      <c r="AS106" s="269"/>
      <c r="AT106" s="269"/>
      <c r="AU106" s="269"/>
      <c r="AV106" s="269"/>
      <c r="AW106" s="269"/>
      <c r="AX106" s="269"/>
      <c r="AY106" s="269"/>
      <c r="AZ106" s="269"/>
      <c r="BA106" s="269"/>
      <c r="BB106" s="269"/>
      <c r="BC106" s="269"/>
    </row>
    <row r="107" spans="2:55" ht="13.5" customHeight="1">
      <c r="B107" s="806"/>
      <c r="C107" s="255"/>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R107" s="269"/>
      <c r="AS107" s="269"/>
      <c r="AT107" s="269"/>
      <c r="AU107" s="269"/>
      <c r="AV107" s="269"/>
      <c r="AW107" s="269"/>
      <c r="AX107" s="269"/>
      <c r="AY107" s="269"/>
      <c r="AZ107" s="269"/>
      <c r="BA107" s="269"/>
      <c r="BB107" s="269"/>
      <c r="BC107" s="269"/>
    </row>
    <row r="108" spans="2:55" ht="13.5" customHeight="1">
      <c r="B108" s="806"/>
      <c r="C108" s="255"/>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R108" s="269"/>
      <c r="AS108" s="269"/>
      <c r="AT108" s="269"/>
      <c r="AU108" s="269"/>
      <c r="AV108" s="269"/>
      <c r="AW108" s="269"/>
      <c r="AX108" s="269"/>
      <c r="AY108" s="269"/>
      <c r="AZ108" s="269"/>
      <c r="BA108" s="269"/>
      <c r="BB108" s="269"/>
      <c r="BC108" s="269"/>
    </row>
    <row r="109" spans="2:55" ht="13.5" customHeight="1">
      <c r="B109" s="806"/>
      <c r="C109" s="255"/>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R109" s="269"/>
      <c r="AS109" s="269"/>
      <c r="AT109" s="269"/>
      <c r="AU109" s="269"/>
      <c r="AV109" s="269"/>
      <c r="AW109" s="269"/>
      <c r="AX109" s="269"/>
      <c r="AY109" s="269"/>
      <c r="AZ109" s="269"/>
      <c r="BA109" s="269"/>
      <c r="BB109" s="269"/>
      <c r="BC109" s="269"/>
    </row>
    <row r="110" spans="2:55" ht="13.5" customHeight="1">
      <c r="B110" s="806"/>
      <c r="C110" s="255"/>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R110" s="269"/>
      <c r="AS110" s="269"/>
      <c r="AT110" s="269"/>
      <c r="AU110" s="269"/>
      <c r="AV110" s="269"/>
      <c r="AW110" s="269"/>
      <c r="AX110" s="269"/>
      <c r="AY110" s="269"/>
      <c r="AZ110" s="269"/>
      <c r="BA110" s="269"/>
      <c r="BB110" s="269"/>
      <c r="BC110" s="269"/>
    </row>
    <row r="111" spans="2:55" ht="13.5" customHeight="1">
      <c r="B111" s="806"/>
      <c r="C111" s="255"/>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R111" s="269"/>
      <c r="AS111" s="269"/>
      <c r="AT111" s="269"/>
      <c r="AU111" s="269"/>
      <c r="AV111" s="269"/>
      <c r="AW111" s="269"/>
      <c r="AX111" s="269"/>
      <c r="AY111" s="269"/>
      <c r="AZ111" s="269"/>
      <c r="BA111" s="269"/>
      <c r="BB111" s="269"/>
      <c r="BC111" s="269"/>
    </row>
    <row r="112" spans="2:55" ht="47.25" customHeight="1">
      <c r="B112" s="806"/>
      <c r="C112" s="255"/>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R112" s="269"/>
      <c r="AS112" s="269"/>
      <c r="AT112" s="269"/>
      <c r="AU112" s="269"/>
      <c r="AV112" s="269"/>
      <c r="AW112" s="269"/>
      <c r="AX112" s="269"/>
      <c r="AY112" s="269"/>
      <c r="AZ112" s="269"/>
      <c r="BA112" s="269"/>
      <c r="BB112" s="269"/>
      <c r="BC112" s="269"/>
    </row>
    <row r="113" spans="2:55" ht="12.75" customHeight="1">
      <c r="B113" s="806"/>
      <c r="AR113" s="269"/>
      <c r="AS113" s="269"/>
      <c r="AT113" s="269"/>
      <c r="AU113" s="269"/>
      <c r="AV113" s="269"/>
      <c r="AW113" s="269"/>
      <c r="AX113" s="269"/>
      <c r="AY113" s="269"/>
      <c r="AZ113" s="269"/>
      <c r="BA113" s="269"/>
      <c r="BB113" s="269"/>
      <c r="BC113" s="269"/>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29" zoomScale="37" zoomScaleNormal="37" workbookViewId="0">
      <selection activeCell="O43" sqref="O43:O44"/>
    </sheetView>
  </sheetViews>
  <sheetFormatPr baseColWidth="10" defaultColWidth="9.125" defaultRowHeight="12.75"/>
  <cols>
    <col min="1" max="1" width="3.5" style="253" customWidth="1"/>
    <col min="2" max="2" width="25.5" style="253" customWidth="1"/>
    <col min="3" max="3" width="3.625" style="253" customWidth="1"/>
    <col min="4" max="6" width="11.125" style="253" customWidth="1"/>
    <col min="7" max="7" width="66.5" style="253" customWidth="1"/>
    <col min="8" max="16" width="11.125" style="253" customWidth="1"/>
    <col min="17" max="17" width="28.375" style="253" customWidth="1"/>
    <col min="18" max="33" width="11.125" style="253" customWidth="1"/>
    <col min="34" max="16384" width="9.125" style="253"/>
  </cols>
  <sheetData>
    <row r="1" spans="1:56" ht="13.5" customHeight="1">
      <c r="B1" s="254"/>
      <c r="C1" s="255"/>
      <c r="D1" s="256"/>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row>
    <row r="2" spans="1:56" ht="103.5" customHeight="1">
      <c r="A2" s="786" t="s">
        <v>164</v>
      </c>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c r="AB2" s="786"/>
      <c r="AC2" s="786"/>
      <c r="AD2" s="786"/>
      <c r="AE2" s="786"/>
      <c r="AF2" s="786"/>
      <c r="AG2" s="786"/>
      <c r="AH2" s="786"/>
      <c r="AI2" s="786"/>
      <c r="AJ2" s="786"/>
      <c r="AK2" s="786"/>
      <c r="AL2" s="786"/>
      <c r="AM2" s="786"/>
      <c r="AN2" s="786"/>
      <c r="AO2" s="786"/>
      <c r="AP2" s="786"/>
      <c r="AQ2" s="257"/>
      <c r="AR2" s="257"/>
      <c r="AS2" s="787" t="s">
        <v>170</v>
      </c>
      <c r="AT2" s="787"/>
      <c r="AU2" s="787"/>
      <c r="AV2" s="787"/>
      <c r="AW2" s="787"/>
      <c r="AX2" s="787"/>
      <c r="AY2" s="787"/>
      <c r="AZ2" s="787"/>
      <c r="BA2" s="787"/>
      <c r="BB2" s="787"/>
      <c r="BC2" s="787"/>
      <c r="BD2" s="787"/>
    </row>
    <row r="3" spans="1:56" ht="13.5" customHeight="1">
      <c r="B3" s="255"/>
      <c r="C3" s="255"/>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S3" s="787"/>
      <c r="AT3" s="787"/>
      <c r="AU3" s="787"/>
      <c r="AV3" s="787"/>
      <c r="AW3" s="787"/>
      <c r="AX3" s="787"/>
      <c r="AY3" s="787"/>
      <c r="AZ3" s="787"/>
      <c r="BA3" s="787"/>
      <c r="BB3" s="787"/>
      <c r="BC3" s="787"/>
      <c r="BD3" s="787"/>
    </row>
    <row r="4" spans="1:56" ht="25.15" customHeight="1">
      <c r="B4" s="255"/>
      <c r="C4" s="255"/>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S4" s="787"/>
      <c r="AT4" s="787"/>
      <c r="AU4" s="787"/>
      <c r="AV4" s="787"/>
      <c r="AW4" s="787"/>
      <c r="AX4" s="787"/>
      <c r="AY4" s="787"/>
      <c r="AZ4" s="787"/>
      <c r="BA4" s="787"/>
      <c r="BB4" s="787"/>
      <c r="BC4" s="787"/>
      <c r="BD4" s="787"/>
    </row>
    <row r="5" spans="1:56" s="258" customFormat="1" ht="20.25">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S5" s="787"/>
      <c r="AT5" s="787"/>
      <c r="AU5" s="787"/>
      <c r="AV5" s="787"/>
      <c r="AW5" s="787"/>
      <c r="AX5" s="787"/>
      <c r="AY5" s="787"/>
      <c r="AZ5" s="787"/>
      <c r="BA5" s="787"/>
      <c r="BB5" s="787"/>
      <c r="BC5" s="787"/>
      <c r="BD5" s="787"/>
    </row>
    <row r="6" spans="1:56" s="258" customFormat="1" ht="20.25">
      <c r="B6" s="809" t="s">
        <v>166</v>
      </c>
      <c r="C6" s="259"/>
      <c r="D6" s="259"/>
      <c r="E6" s="259"/>
      <c r="F6" s="259"/>
      <c r="G6" s="259"/>
      <c r="H6" s="259"/>
      <c r="I6" s="259"/>
      <c r="J6" s="259"/>
      <c r="K6" s="259"/>
      <c r="L6" s="259"/>
      <c r="M6" s="259"/>
      <c r="N6" s="259"/>
      <c r="O6" s="259"/>
      <c r="P6" s="259"/>
      <c r="Q6" s="259"/>
      <c r="R6" s="259"/>
      <c r="T6" s="259"/>
      <c r="U6" s="259"/>
      <c r="V6" s="259"/>
      <c r="W6" s="259"/>
      <c r="X6" s="259"/>
      <c r="Y6" s="259"/>
      <c r="Z6" s="259"/>
      <c r="AA6" s="259"/>
      <c r="AB6" s="259"/>
      <c r="AC6" s="259"/>
      <c r="AD6" s="259"/>
      <c r="AE6" s="259"/>
      <c r="AF6" s="259"/>
      <c r="AG6" s="259"/>
      <c r="AS6" s="787"/>
      <c r="AT6" s="787"/>
      <c r="AU6" s="787"/>
      <c r="AV6" s="787"/>
      <c r="AW6" s="787"/>
      <c r="AX6" s="787"/>
      <c r="AY6" s="787"/>
      <c r="AZ6" s="787"/>
      <c r="BA6" s="787"/>
      <c r="BB6" s="787"/>
      <c r="BC6" s="787"/>
      <c r="BD6" s="787"/>
    </row>
    <row r="7" spans="1:56" s="258" customFormat="1" ht="20.25">
      <c r="B7" s="80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S7" s="787"/>
      <c r="AT7" s="787"/>
      <c r="AU7" s="787"/>
      <c r="AV7" s="787"/>
      <c r="AW7" s="787"/>
      <c r="AX7" s="787"/>
      <c r="AY7" s="787"/>
      <c r="AZ7" s="787"/>
      <c r="BA7" s="787"/>
      <c r="BB7" s="787"/>
      <c r="BC7" s="787"/>
      <c r="BD7" s="787"/>
    </row>
    <row r="8" spans="1:56" s="258" customFormat="1" ht="21" thickBot="1">
      <c r="B8" s="80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S8" s="787"/>
      <c r="AT8" s="787"/>
      <c r="AU8" s="787"/>
      <c r="AV8" s="787"/>
      <c r="AW8" s="787"/>
      <c r="AX8" s="787"/>
      <c r="AY8" s="787"/>
      <c r="AZ8" s="787"/>
      <c r="BA8" s="787"/>
      <c r="BB8" s="787"/>
      <c r="BC8" s="787"/>
      <c r="BD8" s="787"/>
    </row>
    <row r="9" spans="1:56" s="258" customFormat="1" ht="21" customHeight="1">
      <c r="B9" s="280"/>
      <c r="C9" s="259"/>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1"/>
      <c r="AI9" s="261"/>
      <c r="AJ9" s="261"/>
      <c r="AK9" s="261"/>
      <c r="AL9" s="261"/>
      <c r="AM9" s="261"/>
      <c r="AN9" s="261"/>
      <c r="AO9" s="261"/>
      <c r="AP9" s="261"/>
      <c r="AQ9" s="261"/>
      <c r="AR9" s="261"/>
      <c r="AS9" s="788" t="s">
        <v>171</v>
      </c>
      <c r="AT9" s="788"/>
      <c r="AU9" s="788"/>
      <c r="AV9" s="788"/>
      <c r="AW9" s="788"/>
      <c r="AX9" s="788"/>
      <c r="AY9" s="788"/>
      <c r="AZ9" s="788"/>
      <c r="BA9" s="788"/>
      <c r="BB9" s="788"/>
      <c r="BC9" s="788"/>
      <c r="BD9" s="788"/>
    </row>
    <row r="10" spans="1:56" s="258" customFormat="1" ht="20.25">
      <c r="B10" s="280"/>
      <c r="C10" s="259"/>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1"/>
      <c r="AI10" s="261"/>
      <c r="AJ10" s="261"/>
      <c r="AK10" s="261"/>
      <c r="AL10" s="261"/>
      <c r="AM10" s="261"/>
      <c r="AN10" s="261"/>
      <c r="AO10" s="261"/>
      <c r="AP10" s="261"/>
      <c r="AQ10" s="261"/>
      <c r="AR10" s="261"/>
      <c r="AS10" s="787"/>
      <c r="AT10" s="787"/>
      <c r="AU10" s="787"/>
      <c r="AV10" s="787"/>
      <c r="AW10" s="787"/>
      <c r="AX10" s="787"/>
      <c r="AY10" s="787"/>
      <c r="AZ10" s="787"/>
      <c r="BA10" s="787"/>
      <c r="BB10" s="787"/>
      <c r="BC10" s="787"/>
      <c r="BD10" s="787"/>
    </row>
    <row r="11" spans="1:56" s="258" customFormat="1" ht="20.25">
      <c r="B11" s="809" t="s">
        <v>165</v>
      </c>
      <c r="C11" s="259"/>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1"/>
      <c r="AI11" s="261"/>
      <c r="AJ11" s="261"/>
      <c r="AK11" s="261"/>
      <c r="AL11" s="261"/>
      <c r="AM11" s="261"/>
      <c r="AN11" s="261"/>
      <c r="AO11" s="261"/>
      <c r="AP11" s="261"/>
      <c r="AQ11" s="261"/>
      <c r="AR11" s="261"/>
      <c r="AS11" s="787"/>
      <c r="AT11" s="787"/>
      <c r="AU11" s="787"/>
      <c r="AV11" s="787"/>
      <c r="AW11" s="787"/>
      <c r="AX11" s="787"/>
      <c r="AY11" s="787"/>
      <c r="AZ11" s="787"/>
      <c r="BA11" s="787"/>
      <c r="BB11" s="787"/>
      <c r="BC11" s="787"/>
      <c r="BD11" s="787"/>
    </row>
    <row r="12" spans="1:56" s="258" customFormat="1" ht="20.25">
      <c r="B12" s="809"/>
      <c r="C12" s="259"/>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1"/>
      <c r="AI12" s="261"/>
      <c r="AJ12" s="261"/>
      <c r="AK12" s="261"/>
      <c r="AL12" s="261"/>
      <c r="AM12" s="261"/>
      <c r="AN12" s="261"/>
      <c r="AO12" s="261"/>
      <c r="AP12" s="261"/>
      <c r="AQ12" s="261"/>
      <c r="AR12" s="261"/>
      <c r="AS12" s="787"/>
      <c r="AT12" s="787"/>
      <c r="AU12" s="787"/>
      <c r="AV12" s="787"/>
      <c r="AW12" s="787"/>
      <c r="AX12" s="787"/>
      <c r="AY12" s="787"/>
      <c r="AZ12" s="787"/>
      <c r="BA12" s="787"/>
      <c r="BB12" s="787"/>
      <c r="BC12" s="787"/>
      <c r="BD12" s="787"/>
    </row>
    <row r="13" spans="1:56" s="258" customFormat="1" ht="21" customHeight="1">
      <c r="B13" s="809"/>
      <c r="C13" s="259"/>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1"/>
      <c r="AI13" s="261"/>
      <c r="AJ13" s="261"/>
      <c r="AK13" s="261"/>
      <c r="AL13" s="261"/>
      <c r="AM13" s="261"/>
      <c r="AN13" s="261"/>
      <c r="AO13" s="261"/>
      <c r="AP13" s="261"/>
      <c r="AQ13" s="261"/>
      <c r="AR13" s="261"/>
      <c r="AS13" s="787"/>
      <c r="AT13" s="787"/>
      <c r="AU13" s="787"/>
      <c r="AV13" s="787"/>
      <c r="AW13" s="787"/>
      <c r="AX13" s="787"/>
      <c r="AY13" s="787"/>
      <c r="AZ13" s="787"/>
      <c r="BA13" s="787"/>
      <c r="BB13" s="787"/>
      <c r="BC13" s="787"/>
      <c r="BD13" s="787"/>
    </row>
    <row r="14" spans="1:56" s="258" customFormat="1" ht="20.25">
      <c r="B14" s="809"/>
      <c r="C14" s="259"/>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1"/>
      <c r="AI14" s="261"/>
      <c r="AJ14" s="261"/>
      <c r="AK14" s="261"/>
      <c r="AL14" s="261"/>
      <c r="AM14" s="261"/>
      <c r="AN14" s="261"/>
      <c r="AO14" s="261"/>
      <c r="AP14" s="261"/>
      <c r="AQ14" s="261"/>
      <c r="AR14" s="261"/>
      <c r="AS14" s="787"/>
      <c r="AT14" s="787"/>
      <c r="AU14" s="787"/>
      <c r="AV14" s="787"/>
      <c r="AW14" s="787"/>
      <c r="AX14" s="787"/>
      <c r="AY14" s="787"/>
      <c r="AZ14" s="787"/>
      <c r="BA14" s="787"/>
      <c r="BB14" s="787"/>
      <c r="BC14" s="787"/>
      <c r="BD14" s="787"/>
    </row>
    <row r="15" spans="1:56" s="258" customFormat="1" ht="20.25">
      <c r="B15" s="809"/>
      <c r="C15" s="259"/>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1"/>
      <c r="AI15" s="261"/>
      <c r="AJ15" s="261"/>
      <c r="AK15" s="261"/>
      <c r="AL15" s="261"/>
      <c r="AM15" s="261"/>
      <c r="AN15" s="261"/>
      <c r="AO15" s="261"/>
      <c r="AP15" s="261"/>
      <c r="AQ15" s="261"/>
      <c r="AR15" s="261"/>
      <c r="AS15" s="787"/>
      <c r="AT15" s="787"/>
      <c r="AU15" s="787"/>
      <c r="AV15" s="787"/>
      <c r="AW15" s="787"/>
      <c r="AX15" s="787"/>
      <c r="AY15" s="787"/>
      <c r="AZ15" s="787"/>
      <c r="BA15" s="787"/>
      <c r="BB15" s="787"/>
      <c r="BC15" s="787"/>
      <c r="BD15" s="787"/>
    </row>
    <row r="16" spans="1:56" s="258" customFormat="1" ht="20.25">
      <c r="B16" s="809"/>
      <c r="C16" s="259"/>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1"/>
      <c r="AI16" s="261"/>
      <c r="AJ16" s="261"/>
      <c r="AK16" s="261"/>
      <c r="AL16" s="261"/>
      <c r="AM16" s="261"/>
      <c r="AN16" s="261"/>
      <c r="AO16" s="261"/>
      <c r="AP16" s="261"/>
      <c r="AQ16" s="261"/>
      <c r="AR16" s="261"/>
      <c r="AS16" s="787"/>
      <c r="AT16" s="787"/>
      <c r="AU16" s="787"/>
      <c r="AV16" s="787"/>
      <c r="AW16" s="787"/>
      <c r="AX16" s="787"/>
      <c r="AY16" s="787"/>
      <c r="AZ16" s="787"/>
      <c r="BA16" s="787"/>
      <c r="BB16" s="787"/>
      <c r="BC16" s="787"/>
      <c r="BD16" s="787"/>
    </row>
    <row r="17" spans="2:57" s="258" customFormat="1" ht="20.25">
      <c r="B17" s="809"/>
      <c r="C17" s="259"/>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1"/>
      <c r="AI17" s="261"/>
      <c r="AJ17" s="261"/>
      <c r="AK17" s="261"/>
      <c r="AL17" s="261"/>
      <c r="AM17" s="261"/>
      <c r="AN17" s="261"/>
      <c r="AO17" s="261"/>
      <c r="AP17" s="261"/>
      <c r="AQ17" s="261"/>
      <c r="AR17" s="261"/>
      <c r="AS17" s="787"/>
      <c r="AT17" s="787"/>
      <c r="AU17" s="787"/>
      <c r="AV17" s="787"/>
      <c r="AW17" s="787"/>
      <c r="AX17" s="787"/>
      <c r="AY17" s="787"/>
      <c r="AZ17" s="787"/>
      <c r="BA17" s="787"/>
      <c r="BB17" s="787"/>
      <c r="BC17" s="787"/>
      <c r="BD17" s="787"/>
    </row>
    <row r="18" spans="2:57" ht="13.5" customHeight="1">
      <c r="B18" s="809"/>
      <c r="AS18" s="787"/>
      <c r="AT18" s="787"/>
      <c r="AU18" s="787"/>
      <c r="AV18" s="787"/>
      <c r="AW18" s="787"/>
      <c r="AX18" s="787"/>
      <c r="AY18" s="787"/>
      <c r="AZ18" s="787"/>
      <c r="BA18" s="787"/>
      <c r="BB18" s="787"/>
      <c r="BC18" s="787"/>
      <c r="BD18" s="787"/>
    </row>
    <row r="19" spans="2:57" ht="13.5" customHeight="1">
      <c r="B19" s="809"/>
      <c r="D19" s="262"/>
      <c r="E19" s="263"/>
      <c r="G19" s="262"/>
      <c r="H19" s="263"/>
      <c r="J19" s="262"/>
      <c r="K19" s="263"/>
      <c r="M19" s="262"/>
      <c r="N19" s="263"/>
      <c r="AS19" s="787"/>
      <c r="AT19" s="787"/>
      <c r="AU19" s="787"/>
      <c r="AV19" s="787"/>
      <c r="AW19" s="787"/>
      <c r="AX19" s="787"/>
      <c r="AY19" s="787"/>
      <c r="AZ19" s="787"/>
      <c r="BA19" s="787"/>
      <c r="BB19" s="787"/>
      <c r="BC19" s="787"/>
      <c r="BD19" s="787"/>
    </row>
    <row r="20" spans="2:57" ht="13.5" customHeight="1">
      <c r="B20" s="809"/>
      <c r="D20" s="263"/>
      <c r="E20" s="263"/>
      <c r="G20" s="263"/>
      <c r="H20" s="263"/>
      <c r="J20" s="263"/>
      <c r="K20" s="263"/>
      <c r="M20" s="263"/>
      <c r="N20" s="263"/>
      <c r="AS20" s="787"/>
      <c r="AT20" s="787"/>
      <c r="AU20" s="787"/>
      <c r="AV20" s="787"/>
      <c r="AW20" s="787"/>
      <c r="AX20" s="787"/>
      <c r="AY20" s="787"/>
      <c r="AZ20" s="787"/>
      <c r="BA20" s="787"/>
      <c r="BB20" s="787"/>
      <c r="BC20" s="787"/>
      <c r="BD20" s="787"/>
    </row>
    <row r="21" spans="2:57" ht="13.5" customHeight="1">
      <c r="B21" s="809"/>
      <c r="D21" s="263"/>
      <c r="E21" s="263"/>
      <c r="G21" s="263"/>
      <c r="H21" s="263"/>
      <c r="J21" s="263"/>
      <c r="K21" s="263"/>
      <c r="M21" s="263"/>
      <c r="N21" s="263"/>
      <c r="AS21" s="787"/>
      <c r="AT21" s="787"/>
      <c r="AU21" s="787"/>
      <c r="AV21" s="787"/>
      <c r="AW21" s="787"/>
      <c r="AX21" s="787"/>
      <c r="AY21" s="787"/>
      <c r="AZ21" s="787"/>
      <c r="BA21" s="787"/>
      <c r="BB21" s="787"/>
      <c r="BC21" s="787"/>
      <c r="BD21" s="787"/>
    </row>
    <row r="22" spans="2:57" ht="13.5" customHeight="1">
      <c r="B22" s="809"/>
      <c r="D22" s="263"/>
      <c r="E22" s="263"/>
      <c r="G22" s="263"/>
      <c r="H22" s="263"/>
      <c r="J22" s="263"/>
      <c r="K22" s="263"/>
      <c r="M22" s="263"/>
      <c r="N22" s="263"/>
      <c r="AS22" s="787"/>
      <c r="AT22" s="787"/>
      <c r="AU22" s="787"/>
      <c r="AV22" s="787"/>
      <c r="AW22" s="787"/>
      <c r="AX22" s="787"/>
      <c r="AY22" s="787"/>
      <c r="AZ22" s="787"/>
      <c r="BA22" s="787"/>
      <c r="BB22" s="787"/>
      <c r="BC22" s="787"/>
      <c r="BD22" s="787"/>
    </row>
    <row r="23" spans="2:57" ht="13.5" customHeight="1">
      <c r="B23" s="809"/>
      <c r="D23" s="263"/>
      <c r="E23" s="263"/>
      <c r="G23" s="263"/>
      <c r="H23" s="263"/>
      <c r="J23" s="263"/>
      <c r="K23" s="263"/>
      <c r="M23" s="263"/>
      <c r="N23" s="263"/>
      <c r="AS23" s="787"/>
      <c r="AT23" s="787"/>
      <c r="AU23" s="787"/>
      <c r="AV23" s="787"/>
      <c r="AW23" s="787"/>
      <c r="AX23" s="787"/>
      <c r="AY23" s="787"/>
      <c r="AZ23" s="787"/>
      <c r="BA23" s="787"/>
      <c r="BB23" s="787"/>
      <c r="BC23" s="787"/>
      <c r="BD23" s="787"/>
    </row>
    <row r="24" spans="2:57" ht="13.5" customHeight="1">
      <c r="B24" s="809"/>
      <c r="AS24" s="787"/>
      <c r="AT24" s="787"/>
      <c r="AU24" s="787"/>
      <c r="AV24" s="787"/>
      <c r="AW24" s="787"/>
      <c r="AX24" s="787"/>
      <c r="AY24" s="787"/>
      <c r="AZ24" s="787"/>
      <c r="BA24" s="787"/>
      <c r="BB24" s="787"/>
      <c r="BC24" s="787"/>
      <c r="BD24" s="787"/>
    </row>
    <row r="25" spans="2:57" ht="13.5" customHeight="1">
      <c r="B25" s="809"/>
      <c r="D25" s="262"/>
      <c r="E25" s="263"/>
      <c r="G25" s="264"/>
      <c r="H25" s="263"/>
      <c r="J25" s="263"/>
      <c r="K25" s="263"/>
      <c r="M25" s="262"/>
      <c r="N25" s="263"/>
      <c r="AS25" s="787"/>
      <c r="AT25" s="787"/>
      <c r="AU25" s="787"/>
      <c r="AV25" s="787"/>
      <c r="AW25" s="787"/>
      <c r="AX25" s="787"/>
      <c r="AY25" s="787"/>
      <c r="AZ25" s="787"/>
      <c r="BA25" s="787"/>
      <c r="BB25" s="787"/>
      <c r="BC25" s="787"/>
      <c r="BD25" s="787"/>
    </row>
    <row r="26" spans="2:57" ht="13.5" customHeight="1">
      <c r="B26" s="809"/>
      <c r="D26" s="263"/>
      <c r="E26" s="265"/>
      <c r="F26" s="265"/>
      <c r="G26" s="266"/>
      <c r="H26" s="266"/>
      <c r="I26" s="266"/>
      <c r="J26" s="265"/>
      <c r="K26" s="266"/>
      <c r="L26" s="265"/>
      <c r="M26" s="267"/>
      <c r="N26" s="267"/>
      <c r="AS26" s="787"/>
      <c r="AT26" s="787"/>
      <c r="AU26" s="787"/>
      <c r="AV26" s="787"/>
      <c r="AW26" s="787"/>
      <c r="AX26" s="787"/>
      <c r="AY26" s="787"/>
      <c r="AZ26" s="787"/>
      <c r="BA26" s="787"/>
      <c r="BB26" s="787"/>
      <c r="BC26" s="787"/>
      <c r="BD26" s="787"/>
    </row>
    <row r="27" spans="2:57" ht="13.5" customHeight="1">
      <c r="B27" s="809"/>
      <c r="D27" s="263"/>
      <c r="E27" s="265"/>
      <c r="F27" s="265"/>
      <c r="G27" s="268"/>
      <c r="H27" s="266"/>
      <c r="I27" s="266"/>
      <c r="J27" s="265"/>
      <c r="K27" s="266"/>
      <c r="L27" s="265"/>
      <c r="M27" s="267"/>
      <c r="N27" s="267"/>
      <c r="AS27" s="787"/>
      <c r="AT27" s="787"/>
      <c r="AU27" s="787"/>
      <c r="AV27" s="787"/>
      <c r="AW27" s="787"/>
      <c r="AX27" s="787"/>
      <c r="AY27" s="787"/>
      <c r="AZ27" s="787"/>
      <c r="BA27" s="787"/>
      <c r="BB27" s="787"/>
      <c r="BC27" s="787"/>
      <c r="BD27" s="787"/>
    </row>
    <row r="28" spans="2:57" ht="21" customHeight="1">
      <c r="B28" s="260"/>
      <c r="D28" s="263"/>
      <c r="E28" s="270"/>
      <c r="F28" s="270"/>
      <c r="G28" s="266"/>
      <c r="H28" s="266"/>
      <c r="I28" s="266"/>
      <c r="J28" s="265"/>
      <c r="K28" s="266"/>
      <c r="L28" s="265"/>
      <c r="M28" s="267"/>
      <c r="N28" s="267"/>
      <c r="AS28" s="787"/>
      <c r="AT28" s="787"/>
      <c r="AU28" s="787"/>
      <c r="AV28" s="787"/>
      <c r="AW28" s="787"/>
      <c r="AX28" s="787"/>
      <c r="AY28" s="787"/>
      <c r="AZ28" s="787"/>
      <c r="BA28" s="787"/>
      <c r="BB28" s="787"/>
      <c r="BC28" s="787"/>
      <c r="BD28" s="787"/>
    </row>
    <row r="29" spans="2:57" ht="20.25">
      <c r="B29" s="260"/>
      <c r="D29" s="263"/>
      <c r="E29" s="270"/>
      <c r="F29" s="270"/>
      <c r="G29" s="266"/>
      <c r="H29" s="266"/>
      <c r="I29" s="266"/>
      <c r="J29" s="265"/>
      <c r="K29" s="266"/>
      <c r="L29" s="265"/>
      <c r="M29" s="267"/>
      <c r="N29" s="267"/>
      <c r="AS29" s="787"/>
      <c r="AT29" s="787"/>
      <c r="AU29" s="787"/>
      <c r="AV29" s="787"/>
      <c r="AW29" s="787"/>
      <c r="AX29" s="787"/>
      <c r="AY29" s="787"/>
      <c r="AZ29" s="787"/>
      <c r="BA29" s="787"/>
      <c r="BB29" s="787"/>
      <c r="BC29" s="787"/>
      <c r="BD29" s="787"/>
    </row>
    <row r="30" spans="2:57" ht="20.25">
      <c r="B30" s="260"/>
      <c r="D30" s="263"/>
      <c r="E30" s="270"/>
      <c r="F30" s="270"/>
      <c r="G30" s="266"/>
      <c r="H30" s="266"/>
      <c r="I30" s="266"/>
      <c r="J30" s="265"/>
      <c r="K30" s="266"/>
      <c r="L30" s="265"/>
      <c r="M30" s="267"/>
      <c r="N30" s="267"/>
      <c r="AS30" s="787"/>
      <c r="AT30" s="787"/>
      <c r="AU30" s="787"/>
      <c r="AV30" s="787"/>
      <c r="AW30" s="787"/>
      <c r="AX30" s="787"/>
      <c r="AY30" s="787"/>
      <c r="AZ30" s="787"/>
      <c r="BA30" s="787"/>
      <c r="BB30" s="787"/>
      <c r="BC30" s="787"/>
      <c r="BD30" s="787"/>
    </row>
    <row r="31" spans="2:57" ht="20.25">
      <c r="B31" s="260"/>
      <c r="D31" s="263"/>
      <c r="E31" s="265"/>
      <c r="F31" s="265"/>
      <c r="G31" s="271"/>
      <c r="H31" s="266"/>
      <c r="I31" s="266"/>
      <c r="J31" s="266"/>
      <c r="K31" s="266"/>
      <c r="L31" s="271"/>
      <c r="M31" s="272"/>
      <c r="N31" s="267"/>
      <c r="AS31" s="269"/>
      <c r="AT31" s="269"/>
      <c r="AU31" s="269"/>
      <c r="AV31" s="269"/>
      <c r="AW31" s="269"/>
      <c r="AX31" s="269"/>
      <c r="AY31" s="269"/>
      <c r="AZ31" s="269"/>
      <c r="BA31" s="269"/>
      <c r="BB31" s="269"/>
      <c r="BC31" s="269"/>
      <c r="BD31" s="269"/>
    </row>
    <row r="32" spans="2:57" ht="21" thickBot="1">
      <c r="B32" s="273"/>
      <c r="AS32" s="787" t="s">
        <v>172</v>
      </c>
      <c r="AT32" s="787"/>
      <c r="AU32" s="787"/>
      <c r="AV32" s="787"/>
      <c r="AW32" s="787"/>
      <c r="AX32" s="787"/>
      <c r="AY32" s="787"/>
      <c r="AZ32" s="787"/>
      <c r="BA32" s="787"/>
      <c r="BB32" s="787"/>
      <c r="BC32" s="787"/>
      <c r="BD32" s="787"/>
      <c r="BE32" s="787"/>
    </row>
    <row r="33" spans="2:57" ht="18.75" customHeight="1">
      <c r="B33" s="793" t="s">
        <v>167</v>
      </c>
      <c r="D33" s="796"/>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797"/>
      <c r="AM33" s="797"/>
      <c r="AN33" s="797"/>
      <c r="AO33" s="797"/>
      <c r="AP33" s="798"/>
      <c r="AQ33" s="274"/>
      <c r="AR33" s="274"/>
      <c r="AS33" s="787"/>
      <c r="AT33" s="787"/>
      <c r="AU33" s="787"/>
      <c r="AV33" s="787"/>
      <c r="AW33" s="787"/>
      <c r="AX33" s="787"/>
      <c r="AY33" s="787"/>
      <c r="AZ33" s="787"/>
      <c r="BA33" s="787"/>
      <c r="BB33" s="787"/>
      <c r="BC33" s="787"/>
      <c r="BD33" s="787"/>
      <c r="BE33" s="787"/>
    </row>
    <row r="34" spans="2:57" ht="18.75" customHeight="1">
      <c r="B34" s="794"/>
      <c r="D34" s="799"/>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800"/>
      <c r="AM34" s="800"/>
      <c r="AN34" s="800"/>
      <c r="AO34" s="800"/>
      <c r="AP34" s="801"/>
      <c r="AQ34" s="274"/>
      <c r="AR34" s="274"/>
      <c r="AS34" s="787"/>
      <c r="AT34" s="787"/>
      <c r="AU34" s="787"/>
      <c r="AV34" s="787"/>
      <c r="AW34" s="787"/>
      <c r="AX34" s="787"/>
      <c r="AY34" s="787"/>
      <c r="AZ34" s="787"/>
      <c r="BA34" s="787"/>
      <c r="BB34" s="787"/>
      <c r="BC34" s="787"/>
      <c r="BD34" s="787"/>
      <c r="BE34" s="787"/>
    </row>
    <row r="35" spans="2:57" ht="18.75" customHeight="1">
      <c r="B35" s="794"/>
      <c r="D35" s="799"/>
      <c r="E35" s="800"/>
      <c r="F35" s="800"/>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c r="AL35" s="800"/>
      <c r="AM35" s="800"/>
      <c r="AN35" s="800"/>
      <c r="AO35" s="800"/>
      <c r="AP35" s="801"/>
      <c r="AQ35" s="274"/>
      <c r="AR35" s="274"/>
      <c r="AS35" s="787"/>
      <c r="AT35" s="787"/>
      <c r="AU35" s="787"/>
      <c r="AV35" s="787"/>
      <c r="AW35" s="787"/>
      <c r="AX35" s="787"/>
      <c r="AY35" s="787"/>
      <c r="AZ35" s="787"/>
      <c r="BA35" s="787"/>
      <c r="BB35" s="787"/>
      <c r="BC35" s="787"/>
      <c r="BD35" s="787"/>
      <c r="BE35" s="787"/>
    </row>
    <row r="36" spans="2:57" ht="18.75" customHeight="1">
      <c r="B36" s="794"/>
      <c r="D36" s="799"/>
      <c r="E36" s="800"/>
      <c r="F36" s="800"/>
      <c r="G36" s="800"/>
      <c r="H36" s="800"/>
      <c r="I36" s="800"/>
      <c r="J36" s="800"/>
      <c r="K36" s="800"/>
      <c r="L36" s="800"/>
      <c r="M36" s="800"/>
      <c r="N36" s="800"/>
      <c r="O36" s="800"/>
      <c r="P36" s="800"/>
      <c r="Q36" s="800"/>
      <c r="R36" s="800"/>
      <c r="S36" s="800"/>
      <c r="T36" s="800"/>
      <c r="U36" s="800"/>
      <c r="V36" s="800"/>
      <c r="W36" s="800"/>
      <c r="X36" s="800"/>
      <c r="Y36" s="800"/>
      <c r="Z36" s="800"/>
      <c r="AA36" s="800"/>
      <c r="AB36" s="800"/>
      <c r="AC36" s="800"/>
      <c r="AD36" s="800"/>
      <c r="AE36" s="800"/>
      <c r="AF36" s="800"/>
      <c r="AG36" s="800"/>
      <c r="AH36" s="800"/>
      <c r="AI36" s="800"/>
      <c r="AJ36" s="800"/>
      <c r="AK36" s="800"/>
      <c r="AL36" s="800"/>
      <c r="AM36" s="800"/>
      <c r="AN36" s="800"/>
      <c r="AO36" s="800"/>
      <c r="AP36" s="801"/>
      <c r="AQ36" s="274"/>
      <c r="AR36" s="274"/>
      <c r="AS36" s="787"/>
      <c r="AT36" s="787"/>
      <c r="AU36" s="787"/>
      <c r="AV36" s="787"/>
      <c r="AW36" s="787"/>
      <c r="AX36" s="787"/>
      <c r="AY36" s="787"/>
      <c r="AZ36" s="787"/>
      <c r="BA36" s="787"/>
      <c r="BB36" s="787"/>
      <c r="BC36" s="787"/>
      <c r="BD36" s="787"/>
      <c r="BE36" s="787"/>
    </row>
    <row r="37" spans="2:57" ht="18.75" customHeight="1">
      <c r="B37" s="794"/>
      <c r="D37" s="799"/>
      <c r="E37" s="800"/>
      <c r="F37" s="800"/>
      <c r="G37" s="800"/>
      <c r="H37" s="800"/>
      <c r="I37" s="800"/>
      <c r="J37" s="800"/>
      <c r="K37" s="800"/>
      <c r="L37" s="800"/>
      <c r="M37" s="800"/>
      <c r="N37" s="800"/>
      <c r="O37" s="800"/>
      <c r="P37" s="800"/>
      <c r="Q37" s="800"/>
      <c r="R37" s="800"/>
      <c r="S37" s="800"/>
      <c r="T37" s="800"/>
      <c r="U37" s="800"/>
      <c r="V37" s="800"/>
      <c r="W37" s="800"/>
      <c r="X37" s="800"/>
      <c r="Y37" s="800"/>
      <c r="Z37" s="800"/>
      <c r="AA37" s="800"/>
      <c r="AB37" s="800"/>
      <c r="AC37" s="800"/>
      <c r="AD37" s="800"/>
      <c r="AE37" s="800"/>
      <c r="AF37" s="800"/>
      <c r="AG37" s="800"/>
      <c r="AH37" s="800"/>
      <c r="AI37" s="800"/>
      <c r="AJ37" s="800"/>
      <c r="AK37" s="800"/>
      <c r="AL37" s="800"/>
      <c r="AM37" s="800"/>
      <c r="AN37" s="800"/>
      <c r="AO37" s="800"/>
      <c r="AP37" s="801"/>
      <c r="AQ37" s="274"/>
      <c r="AR37" s="274"/>
      <c r="AS37" s="787"/>
      <c r="AT37" s="787"/>
      <c r="AU37" s="787"/>
      <c r="AV37" s="787"/>
      <c r="AW37" s="787"/>
      <c r="AX37" s="787"/>
      <c r="AY37" s="787"/>
      <c r="AZ37" s="787"/>
      <c r="BA37" s="787"/>
      <c r="BB37" s="787"/>
      <c r="BC37" s="787"/>
      <c r="BD37" s="787"/>
      <c r="BE37" s="787"/>
    </row>
    <row r="38" spans="2:57" ht="18.75" customHeight="1">
      <c r="B38" s="794"/>
      <c r="D38" s="799"/>
      <c r="E38" s="800"/>
      <c r="F38" s="800"/>
      <c r="G38" s="800"/>
      <c r="H38" s="800"/>
      <c r="I38" s="800"/>
      <c r="J38" s="800"/>
      <c r="K38" s="800"/>
      <c r="L38" s="800"/>
      <c r="M38" s="800"/>
      <c r="N38" s="800"/>
      <c r="O38" s="800"/>
      <c r="P38" s="800"/>
      <c r="Q38" s="800"/>
      <c r="R38" s="800"/>
      <c r="S38" s="800"/>
      <c r="T38" s="800"/>
      <c r="U38" s="800"/>
      <c r="V38" s="800"/>
      <c r="W38" s="800"/>
      <c r="X38" s="800"/>
      <c r="Y38" s="800"/>
      <c r="Z38" s="800"/>
      <c r="AA38" s="800"/>
      <c r="AB38" s="800"/>
      <c r="AC38" s="800"/>
      <c r="AD38" s="800"/>
      <c r="AE38" s="800"/>
      <c r="AF38" s="800"/>
      <c r="AG38" s="800"/>
      <c r="AH38" s="800"/>
      <c r="AI38" s="800"/>
      <c r="AJ38" s="800"/>
      <c r="AK38" s="800"/>
      <c r="AL38" s="800"/>
      <c r="AM38" s="800"/>
      <c r="AN38" s="800"/>
      <c r="AO38" s="800"/>
      <c r="AP38" s="801"/>
      <c r="AQ38" s="274"/>
      <c r="AR38" s="274"/>
      <c r="AS38" s="787"/>
      <c r="AT38" s="787"/>
      <c r="AU38" s="787"/>
      <c r="AV38" s="787"/>
      <c r="AW38" s="787"/>
      <c r="AX38" s="787"/>
      <c r="AY38" s="787"/>
      <c r="AZ38" s="787"/>
      <c r="BA38" s="787"/>
      <c r="BB38" s="787"/>
      <c r="BC38" s="787"/>
      <c r="BD38" s="787"/>
      <c r="BE38" s="787"/>
    </row>
    <row r="39" spans="2:57" ht="18.75" customHeight="1">
      <c r="B39" s="794"/>
      <c r="D39" s="799"/>
      <c r="E39" s="800"/>
      <c r="F39" s="800"/>
      <c r="G39" s="800"/>
      <c r="H39" s="800"/>
      <c r="I39" s="800"/>
      <c r="J39" s="800"/>
      <c r="K39" s="800"/>
      <c r="L39" s="800"/>
      <c r="M39" s="800"/>
      <c r="N39" s="800"/>
      <c r="O39" s="800"/>
      <c r="P39" s="800"/>
      <c r="Q39" s="800"/>
      <c r="R39" s="800"/>
      <c r="S39" s="800"/>
      <c r="T39" s="800"/>
      <c r="U39" s="800"/>
      <c r="V39" s="800"/>
      <c r="W39" s="800"/>
      <c r="X39" s="800"/>
      <c r="Y39" s="800"/>
      <c r="Z39" s="800"/>
      <c r="AA39" s="800"/>
      <c r="AB39" s="800"/>
      <c r="AC39" s="800"/>
      <c r="AD39" s="800"/>
      <c r="AE39" s="800"/>
      <c r="AF39" s="800"/>
      <c r="AG39" s="800"/>
      <c r="AH39" s="800"/>
      <c r="AI39" s="800"/>
      <c r="AJ39" s="800"/>
      <c r="AK39" s="800"/>
      <c r="AL39" s="800"/>
      <c r="AM39" s="800"/>
      <c r="AN39" s="800"/>
      <c r="AO39" s="800"/>
      <c r="AP39" s="801"/>
      <c r="AQ39" s="274"/>
      <c r="AR39" s="274"/>
      <c r="AS39" s="787"/>
      <c r="AT39" s="787"/>
      <c r="AU39" s="787"/>
      <c r="AV39" s="787"/>
      <c r="AW39" s="787"/>
      <c r="AX39" s="787"/>
      <c r="AY39" s="787"/>
      <c r="AZ39" s="787"/>
      <c r="BA39" s="787"/>
      <c r="BB39" s="787"/>
      <c r="BC39" s="787"/>
      <c r="BD39" s="787"/>
      <c r="BE39" s="787"/>
    </row>
    <row r="40" spans="2:57" ht="18.75" customHeight="1">
      <c r="B40" s="794"/>
      <c r="D40" s="799"/>
      <c r="E40" s="800"/>
      <c r="F40" s="800"/>
      <c r="G40" s="800"/>
      <c r="H40" s="800"/>
      <c r="I40" s="800"/>
      <c r="J40" s="800"/>
      <c r="K40" s="800"/>
      <c r="L40" s="800"/>
      <c r="M40" s="800"/>
      <c r="N40" s="800"/>
      <c r="O40" s="800"/>
      <c r="P40" s="800"/>
      <c r="Q40" s="800"/>
      <c r="R40" s="800"/>
      <c r="S40" s="800"/>
      <c r="T40" s="800"/>
      <c r="U40" s="800"/>
      <c r="V40" s="800"/>
      <c r="W40" s="800"/>
      <c r="X40" s="800"/>
      <c r="Y40" s="800"/>
      <c r="Z40" s="800"/>
      <c r="AA40" s="800"/>
      <c r="AB40" s="800"/>
      <c r="AC40" s="800"/>
      <c r="AD40" s="800"/>
      <c r="AE40" s="800"/>
      <c r="AF40" s="800"/>
      <c r="AG40" s="800"/>
      <c r="AH40" s="800"/>
      <c r="AI40" s="800"/>
      <c r="AJ40" s="800"/>
      <c r="AK40" s="800"/>
      <c r="AL40" s="800"/>
      <c r="AM40" s="800"/>
      <c r="AN40" s="800"/>
      <c r="AO40" s="800"/>
      <c r="AP40" s="801"/>
      <c r="AQ40" s="274"/>
      <c r="AR40" s="274"/>
      <c r="AS40" s="787"/>
      <c r="AT40" s="787"/>
      <c r="AU40" s="787"/>
      <c r="AV40" s="787"/>
      <c r="AW40" s="787"/>
      <c r="AX40" s="787"/>
      <c r="AY40" s="787"/>
      <c r="AZ40" s="787"/>
      <c r="BA40" s="787"/>
      <c r="BB40" s="787"/>
      <c r="BC40" s="787"/>
      <c r="BD40" s="787"/>
      <c r="BE40" s="787"/>
    </row>
    <row r="41" spans="2:57" ht="18.75" customHeight="1" thickBot="1">
      <c r="B41" s="795"/>
      <c r="D41" s="802"/>
      <c r="E41" s="803"/>
      <c r="F41" s="803"/>
      <c r="G41" s="803"/>
      <c r="H41" s="803"/>
      <c r="I41" s="803"/>
      <c r="J41" s="803"/>
      <c r="K41" s="803"/>
      <c r="L41" s="803"/>
      <c r="M41" s="803"/>
      <c r="N41" s="803"/>
      <c r="O41" s="803"/>
      <c r="P41" s="803"/>
      <c r="Q41" s="803"/>
      <c r="R41" s="803"/>
      <c r="S41" s="803"/>
      <c r="T41" s="803"/>
      <c r="U41" s="803"/>
      <c r="V41" s="803"/>
      <c r="W41" s="803"/>
      <c r="X41" s="803"/>
      <c r="Y41" s="803"/>
      <c r="Z41" s="803"/>
      <c r="AA41" s="803"/>
      <c r="AB41" s="803"/>
      <c r="AC41" s="803"/>
      <c r="AD41" s="803"/>
      <c r="AE41" s="803"/>
      <c r="AF41" s="803"/>
      <c r="AG41" s="803"/>
      <c r="AH41" s="803"/>
      <c r="AI41" s="803"/>
      <c r="AJ41" s="803"/>
      <c r="AK41" s="803"/>
      <c r="AL41" s="803"/>
      <c r="AM41" s="803"/>
      <c r="AN41" s="803"/>
      <c r="AO41" s="803"/>
      <c r="AP41" s="804"/>
      <c r="AQ41" s="274"/>
      <c r="AR41" s="274"/>
      <c r="AS41" s="787"/>
      <c r="AT41" s="787"/>
      <c r="AU41" s="787"/>
      <c r="AV41" s="787"/>
      <c r="AW41" s="787"/>
      <c r="AX41" s="787"/>
      <c r="AY41" s="787"/>
      <c r="AZ41" s="787"/>
      <c r="BA41" s="787"/>
      <c r="BB41" s="787"/>
      <c r="BC41" s="787"/>
      <c r="BD41" s="787"/>
      <c r="BE41" s="787"/>
    </row>
    <row r="42" spans="2:57" ht="23.25">
      <c r="B42" s="275"/>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787"/>
      <c r="AT42" s="787"/>
      <c r="AU42" s="787"/>
      <c r="AV42" s="787"/>
      <c r="AW42" s="787"/>
      <c r="AX42" s="787"/>
      <c r="AY42" s="787"/>
      <c r="AZ42" s="787"/>
      <c r="BA42" s="787"/>
      <c r="BB42" s="787"/>
      <c r="BC42" s="787"/>
      <c r="BD42" s="787"/>
      <c r="BE42" s="787"/>
    </row>
    <row r="43" spans="2:57" ht="20.25">
      <c r="B43" s="273"/>
      <c r="AS43" s="787"/>
      <c r="AT43" s="787"/>
      <c r="AU43" s="787"/>
      <c r="AV43" s="787"/>
      <c r="AW43" s="787"/>
      <c r="AX43" s="787"/>
      <c r="AY43" s="787"/>
      <c r="AZ43" s="787"/>
      <c r="BA43" s="787"/>
      <c r="BB43" s="787"/>
      <c r="BC43" s="787"/>
      <c r="BD43" s="787"/>
      <c r="BE43" s="787"/>
    </row>
    <row r="44" spans="2:57" ht="13.5" customHeight="1">
      <c r="B44" s="809" t="s">
        <v>168</v>
      </c>
      <c r="D44" s="263"/>
      <c r="E44" s="263"/>
      <c r="F44" s="263"/>
      <c r="G44" s="263"/>
      <c r="H44" s="263"/>
      <c r="M44" s="263"/>
      <c r="N44" s="263"/>
      <c r="O44" s="263"/>
      <c r="P44" s="263"/>
      <c r="Q44" s="263"/>
      <c r="R44" s="263"/>
      <c r="S44" s="263"/>
      <c r="T44" s="263"/>
      <c r="U44" s="263"/>
      <c r="W44" s="262"/>
      <c r="X44" s="262"/>
      <c r="Y44" s="263"/>
      <c r="Z44" s="263"/>
      <c r="AA44" s="263"/>
      <c r="AB44" s="263"/>
      <c r="AC44" s="263"/>
      <c r="AD44" s="262"/>
      <c r="AE44" s="262"/>
      <c r="AS44" s="269"/>
      <c r="AT44" s="269"/>
      <c r="AU44" s="269"/>
      <c r="AV44" s="269"/>
      <c r="AW44" s="269"/>
      <c r="AX44" s="269"/>
      <c r="AY44" s="269"/>
      <c r="AZ44" s="269"/>
      <c r="BA44" s="269"/>
      <c r="BB44" s="269"/>
      <c r="BC44" s="269"/>
      <c r="BD44" s="269"/>
    </row>
    <row r="45" spans="2:57" ht="13.5" customHeight="1">
      <c r="B45" s="809"/>
      <c r="D45" s="263"/>
      <c r="E45" s="263"/>
      <c r="F45" s="263"/>
      <c r="G45" s="263"/>
      <c r="H45" s="263"/>
      <c r="M45" s="263"/>
      <c r="N45" s="263"/>
      <c r="O45" s="263"/>
      <c r="P45" s="263"/>
      <c r="Q45" s="263"/>
      <c r="R45" s="263"/>
      <c r="S45" s="263"/>
      <c r="T45" s="263"/>
      <c r="U45" s="263"/>
      <c r="W45" s="262"/>
      <c r="X45" s="262"/>
      <c r="Y45" s="263"/>
      <c r="Z45" s="263"/>
      <c r="AA45" s="263"/>
      <c r="AB45" s="263"/>
      <c r="AC45" s="263"/>
      <c r="AD45" s="262"/>
      <c r="AE45" s="262"/>
      <c r="AS45" s="269"/>
      <c r="AT45" s="269"/>
      <c r="AU45" s="269"/>
      <c r="AV45" s="269"/>
      <c r="AW45" s="269"/>
      <c r="AX45" s="269"/>
      <c r="AY45" s="269"/>
      <c r="AZ45" s="269"/>
      <c r="BA45" s="269"/>
      <c r="BB45" s="269"/>
      <c r="BC45" s="269"/>
      <c r="BD45" s="269"/>
    </row>
    <row r="46" spans="2:57" ht="13.5" customHeight="1">
      <c r="B46" s="809"/>
      <c r="D46" s="263"/>
      <c r="E46" s="263"/>
      <c r="F46" s="263"/>
      <c r="G46" s="263"/>
      <c r="H46" s="263"/>
      <c r="M46" s="263"/>
      <c r="N46" s="263"/>
      <c r="O46" s="263"/>
      <c r="P46" s="263"/>
      <c r="Q46" s="263"/>
      <c r="R46" s="263"/>
      <c r="S46" s="263"/>
      <c r="T46" s="263"/>
      <c r="U46" s="263"/>
      <c r="W46" s="262"/>
      <c r="X46" s="262"/>
      <c r="Y46" s="263"/>
      <c r="Z46" s="263"/>
      <c r="AA46" s="263"/>
      <c r="AB46" s="263"/>
      <c r="AC46" s="263"/>
      <c r="AD46" s="262"/>
      <c r="AE46" s="262"/>
      <c r="AS46" s="269"/>
      <c r="AT46" s="269"/>
      <c r="AU46" s="269"/>
      <c r="AV46" s="269"/>
      <c r="AW46" s="269"/>
      <c r="AX46" s="269"/>
      <c r="AY46" s="269"/>
      <c r="AZ46" s="269"/>
      <c r="BA46" s="269"/>
      <c r="BB46" s="269"/>
      <c r="BC46" s="269"/>
      <c r="BD46" s="269"/>
    </row>
    <row r="47" spans="2:57" ht="13.5" customHeight="1">
      <c r="B47" s="809"/>
      <c r="D47" s="263"/>
      <c r="E47" s="263"/>
      <c r="F47" s="263"/>
      <c r="G47" s="263"/>
      <c r="H47" s="263"/>
      <c r="M47" s="263"/>
      <c r="N47" s="263"/>
      <c r="O47" s="263"/>
      <c r="P47" s="263"/>
      <c r="Q47" s="263"/>
      <c r="R47" s="263"/>
      <c r="S47" s="263"/>
      <c r="T47" s="263"/>
      <c r="U47" s="263"/>
      <c r="W47" s="262"/>
      <c r="X47" s="262"/>
      <c r="Y47" s="263"/>
      <c r="Z47" s="263"/>
      <c r="AA47" s="263"/>
      <c r="AB47" s="263"/>
      <c r="AC47" s="263"/>
      <c r="AD47" s="262"/>
      <c r="AE47" s="262"/>
      <c r="AS47" s="269"/>
      <c r="AT47" s="269"/>
      <c r="AU47" s="269"/>
      <c r="AV47" s="269"/>
      <c r="AW47" s="269"/>
      <c r="AX47" s="269"/>
      <c r="AY47" s="269"/>
      <c r="AZ47" s="269"/>
      <c r="BA47" s="269"/>
      <c r="BB47" s="269"/>
      <c r="BC47" s="269"/>
      <c r="BD47" s="269"/>
    </row>
    <row r="48" spans="2:57" ht="13.5" customHeight="1">
      <c r="B48" s="809"/>
      <c r="D48" s="263"/>
      <c r="E48" s="263"/>
      <c r="F48" s="263"/>
      <c r="G48" s="263"/>
      <c r="H48" s="263"/>
      <c r="M48" s="263"/>
      <c r="N48" s="263"/>
      <c r="O48" s="263"/>
      <c r="P48" s="263"/>
      <c r="Q48" s="263"/>
      <c r="R48" s="263"/>
      <c r="S48" s="263"/>
      <c r="T48" s="263"/>
      <c r="U48" s="263"/>
      <c r="W48" s="262"/>
      <c r="X48" s="262"/>
      <c r="Y48" s="263"/>
      <c r="Z48" s="263"/>
      <c r="AA48" s="263"/>
      <c r="AB48" s="263"/>
      <c r="AC48" s="263"/>
      <c r="AD48" s="262"/>
      <c r="AE48" s="262"/>
      <c r="AS48" s="269"/>
      <c r="AT48" s="269"/>
      <c r="AU48" s="269"/>
      <c r="AV48" s="269"/>
      <c r="AW48" s="269"/>
      <c r="AX48" s="269"/>
      <c r="AY48" s="269"/>
      <c r="AZ48" s="269"/>
      <c r="BA48" s="269"/>
      <c r="BB48" s="269"/>
      <c r="BC48" s="269"/>
      <c r="BD48" s="269"/>
    </row>
    <row r="49" spans="2:56" ht="13.5" customHeight="1">
      <c r="B49" s="809"/>
      <c r="D49" s="263"/>
      <c r="E49" s="263"/>
      <c r="F49" s="263"/>
      <c r="G49" s="263"/>
      <c r="H49" s="263"/>
      <c r="AS49" s="269"/>
      <c r="AT49" s="269"/>
      <c r="AU49" s="269"/>
      <c r="AV49" s="269"/>
      <c r="AW49" s="269"/>
      <c r="AX49" s="269"/>
      <c r="AY49" s="269"/>
      <c r="AZ49" s="269"/>
      <c r="BA49" s="269"/>
      <c r="BB49" s="269"/>
      <c r="BC49" s="269"/>
      <c r="BD49" s="269"/>
    </row>
    <row r="50" spans="2:56" ht="13.5" customHeight="1">
      <c r="B50" s="809"/>
      <c r="D50" s="263"/>
      <c r="E50" s="263"/>
      <c r="F50" s="263"/>
      <c r="G50" s="263"/>
      <c r="H50" s="263"/>
      <c r="J50" s="262"/>
      <c r="K50" s="263"/>
      <c r="M50" s="262"/>
      <c r="N50" s="263"/>
      <c r="AS50" s="269"/>
      <c r="AT50" s="269"/>
      <c r="AU50" s="269"/>
      <c r="AV50" s="269"/>
      <c r="AW50" s="269"/>
      <c r="AX50" s="269"/>
      <c r="AY50" s="269"/>
      <c r="AZ50" s="269"/>
      <c r="BA50" s="269"/>
      <c r="BB50" s="269"/>
      <c r="BC50" s="269"/>
      <c r="BD50" s="269"/>
    </row>
    <row r="51" spans="2:56" ht="13.5" customHeight="1">
      <c r="B51" s="809"/>
      <c r="D51" s="263"/>
      <c r="E51" s="263"/>
      <c r="F51" s="263"/>
      <c r="G51" s="263"/>
      <c r="H51" s="263"/>
      <c r="J51" s="263"/>
      <c r="K51" s="263"/>
      <c r="M51" s="263"/>
      <c r="N51" s="263"/>
      <c r="AS51" s="269"/>
      <c r="AT51" s="269"/>
      <c r="AU51" s="269"/>
      <c r="AV51" s="269"/>
      <c r="AW51" s="269"/>
      <c r="AX51" s="269"/>
      <c r="AY51" s="269"/>
      <c r="AZ51" s="269"/>
      <c r="BA51" s="269"/>
      <c r="BB51" s="269"/>
      <c r="BC51" s="269"/>
      <c r="BD51" s="269"/>
    </row>
    <row r="52" spans="2:56" ht="13.5" customHeight="1" thickBot="1">
      <c r="B52" s="809"/>
      <c r="D52" s="263"/>
      <c r="E52" s="263"/>
      <c r="F52" s="263"/>
      <c r="G52" s="263"/>
      <c r="H52" s="263"/>
      <c r="J52" s="263"/>
      <c r="K52" s="263"/>
      <c r="M52" s="263"/>
      <c r="N52" s="263"/>
      <c r="AS52" s="277"/>
      <c r="AT52" s="277"/>
      <c r="AU52" s="277"/>
      <c r="AV52" s="277"/>
      <c r="AW52" s="277"/>
      <c r="AX52" s="277"/>
      <c r="AY52" s="277"/>
      <c r="AZ52" s="277"/>
      <c r="BA52" s="277"/>
      <c r="BB52" s="277"/>
      <c r="BC52" s="277"/>
      <c r="BD52" s="277"/>
    </row>
    <row r="53" spans="2:56" ht="13.5" customHeight="1">
      <c r="B53" s="281"/>
      <c r="D53" s="263"/>
      <c r="E53" s="263"/>
      <c r="F53" s="263"/>
      <c r="G53" s="263"/>
      <c r="H53" s="263"/>
      <c r="J53" s="263"/>
      <c r="K53" s="263"/>
      <c r="M53" s="263"/>
      <c r="N53" s="263"/>
      <c r="AS53" s="807" t="s">
        <v>173</v>
      </c>
      <c r="AT53" s="807"/>
      <c r="AU53" s="807"/>
      <c r="AV53" s="807"/>
      <c r="AW53" s="807"/>
      <c r="AX53" s="807"/>
      <c r="AY53" s="807"/>
      <c r="AZ53" s="807"/>
      <c r="BA53" s="807"/>
      <c r="BB53" s="807"/>
      <c r="BC53" s="807"/>
      <c r="BD53" s="807"/>
    </row>
    <row r="54" spans="2:56" ht="13.5" customHeight="1">
      <c r="B54" s="281"/>
      <c r="D54" s="263"/>
      <c r="E54" s="263"/>
      <c r="F54" s="263"/>
      <c r="G54" s="263"/>
      <c r="H54" s="263"/>
      <c r="J54" s="263"/>
      <c r="K54" s="263"/>
      <c r="M54" s="263"/>
      <c r="N54" s="263"/>
      <c r="AS54" s="808"/>
      <c r="AT54" s="808"/>
      <c r="AU54" s="808"/>
      <c r="AV54" s="808"/>
      <c r="AW54" s="808"/>
      <c r="AX54" s="808"/>
      <c r="AY54" s="808"/>
      <c r="AZ54" s="808"/>
      <c r="BA54" s="808"/>
      <c r="BB54" s="808"/>
      <c r="BC54" s="808"/>
      <c r="BD54" s="808"/>
    </row>
    <row r="55" spans="2:56" ht="13.5" customHeight="1">
      <c r="B55" s="273"/>
      <c r="M55" s="262"/>
      <c r="AS55" s="808"/>
      <c r="AT55" s="808"/>
      <c r="AU55" s="808"/>
      <c r="AV55" s="808"/>
      <c r="AW55" s="808"/>
      <c r="AX55" s="808"/>
      <c r="AY55" s="808"/>
      <c r="AZ55" s="808"/>
      <c r="BA55" s="808"/>
      <c r="BB55" s="808"/>
      <c r="BC55" s="808"/>
      <c r="BD55" s="808"/>
    </row>
    <row r="56" spans="2:56" ht="13.5" customHeight="1">
      <c r="B56" s="809" t="s">
        <v>169</v>
      </c>
      <c r="D56" s="262"/>
      <c r="E56" s="263"/>
      <c r="G56" s="262"/>
      <c r="H56" s="263"/>
      <c r="J56" s="262"/>
      <c r="K56" s="263"/>
      <c r="N56" s="263"/>
      <c r="AS56" s="808"/>
      <c r="AT56" s="808"/>
      <c r="AU56" s="808"/>
      <c r="AV56" s="808"/>
      <c r="AW56" s="808"/>
      <c r="AX56" s="808"/>
      <c r="AY56" s="808"/>
      <c r="AZ56" s="808"/>
      <c r="BA56" s="808"/>
      <c r="BB56" s="808"/>
      <c r="BC56" s="808"/>
      <c r="BD56" s="808"/>
    </row>
    <row r="57" spans="2:56" ht="13.5" customHeight="1">
      <c r="B57" s="809"/>
      <c r="D57" s="263"/>
      <c r="E57" s="263"/>
      <c r="G57" s="263"/>
      <c r="H57" s="263"/>
      <c r="J57" s="263"/>
      <c r="K57" s="263"/>
      <c r="M57" s="263"/>
      <c r="N57" s="263"/>
      <c r="AS57" s="808"/>
      <c r="AT57" s="808"/>
      <c r="AU57" s="808"/>
      <c r="AV57" s="808"/>
      <c r="AW57" s="808"/>
      <c r="AX57" s="808"/>
      <c r="AY57" s="808"/>
      <c r="AZ57" s="808"/>
      <c r="BA57" s="808"/>
      <c r="BB57" s="808"/>
      <c r="BC57" s="808"/>
      <c r="BD57" s="808"/>
    </row>
    <row r="58" spans="2:56" ht="13.5" customHeight="1">
      <c r="B58" s="809"/>
      <c r="D58" s="263"/>
      <c r="E58" s="263"/>
      <c r="F58" s="278"/>
      <c r="G58" s="263"/>
      <c r="H58" s="263"/>
      <c r="J58" s="263"/>
      <c r="K58" s="263"/>
      <c r="M58" s="263"/>
      <c r="N58" s="263"/>
      <c r="AS58" s="808"/>
      <c r="AT58" s="808"/>
      <c r="AU58" s="808"/>
      <c r="AV58" s="808"/>
      <c r="AW58" s="808"/>
      <c r="AX58" s="808"/>
      <c r="AY58" s="808"/>
      <c r="AZ58" s="808"/>
      <c r="BA58" s="808"/>
      <c r="BB58" s="808"/>
      <c r="BC58" s="808"/>
      <c r="BD58" s="808"/>
    </row>
    <row r="59" spans="2:56" ht="13.5" customHeight="1">
      <c r="B59" s="809"/>
      <c r="D59" s="263"/>
      <c r="E59" s="263"/>
      <c r="G59" s="263"/>
      <c r="H59" s="263"/>
      <c r="J59" s="263"/>
      <c r="K59" s="263"/>
      <c r="M59" s="263"/>
      <c r="N59" s="263"/>
      <c r="AS59" s="808"/>
      <c r="AT59" s="808"/>
      <c r="AU59" s="808"/>
      <c r="AV59" s="808"/>
      <c r="AW59" s="808"/>
      <c r="AX59" s="808"/>
      <c r="AY59" s="808"/>
      <c r="AZ59" s="808"/>
      <c r="BA59" s="808"/>
      <c r="BB59" s="808"/>
      <c r="BC59" s="808"/>
      <c r="BD59" s="808"/>
    </row>
    <row r="60" spans="2:56" ht="13.5" customHeight="1">
      <c r="B60" s="809"/>
      <c r="D60" s="263"/>
      <c r="E60" s="263"/>
      <c r="G60" s="263"/>
      <c r="H60" s="263"/>
      <c r="J60" s="263"/>
      <c r="K60" s="263"/>
      <c r="M60" s="263"/>
      <c r="N60" s="263"/>
      <c r="AS60" s="808"/>
      <c r="AT60" s="808"/>
      <c r="AU60" s="808"/>
      <c r="AV60" s="808"/>
      <c r="AW60" s="808"/>
      <c r="AX60" s="808"/>
      <c r="AY60" s="808"/>
      <c r="AZ60" s="808"/>
      <c r="BA60" s="808"/>
      <c r="BB60" s="808"/>
      <c r="BC60" s="808"/>
      <c r="BD60" s="808"/>
    </row>
    <row r="61" spans="2:56" ht="13.5" customHeight="1">
      <c r="B61" s="809"/>
      <c r="AS61" s="808"/>
      <c r="AT61" s="808"/>
      <c r="AU61" s="808"/>
      <c r="AV61" s="808"/>
      <c r="AW61" s="808"/>
      <c r="AX61" s="808"/>
      <c r="AY61" s="808"/>
      <c r="AZ61" s="808"/>
      <c r="BA61" s="808"/>
      <c r="BB61" s="808"/>
      <c r="BC61" s="808"/>
      <c r="BD61" s="808"/>
    </row>
    <row r="62" spans="2:56" ht="13.5" customHeight="1">
      <c r="B62" s="809"/>
      <c r="D62" s="262"/>
      <c r="E62" s="263"/>
      <c r="G62" s="262"/>
      <c r="H62" s="263"/>
      <c r="J62" s="262"/>
      <c r="K62" s="263"/>
      <c r="M62" s="262"/>
      <c r="N62" s="263"/>
      <c r="AS62" s="808"/>
      <c r="AT62" s="808"/>
      <c r="AU62" s="808"/>
      <c r="AV62" s="808"/>
      <c r="AW62" s="808"/>
      <c r="AX62" s="808"/>
      <c r="AY62" s="808"/>
      <c r="AZ62" s="808"/>
      <c r="BA62" s="808"/>
      <c r="BB62" s="808"/>
      <c r="BC62" s="808"/>
      <c r="BD62" s="808"/>
    </row>
    <row r="63" spans="2:56" ht="13.5" customHeight="1">
      <c r="B63" s="809"/>
      <c r="D63" s="263"/>
      <c r="E63" s="263"/>
      <c r="G63" s="263"/>
      <c r="H63" s="263"/>
      <c r="J63" s="263"/>
      <c r="K63" s="263"/>
      <c r="M63" s="263"/>
      <c r="N63" s="263"/>
      <c r="AS63" s="808"/>
      <c r="AT63" s="808"/>
      <c r="AU63" s="808"/>
      <c r="AV63" s="808"/>
      <c r="AW63" s="808"/>
      <c r="AX63" s="808"/>
      <c r="AY63" s="808"/>
      <c r="AZ63" s="808"/>
      <c r="BA63" s="808"/>
      <c r="BB63" s="808"/>
      <c r="BC63" s="808"/>
      <c r="BD63" s="808"/>
    </row>
    <row r="64" spans="2:56" ht="13.5" customHeight="1">
      <c r="B64" s="809"/>
      <c r="D64" s="263"/>
      <c r="E64" s="263"/>
      <c r="G64" s="263"/>
      <c r="H64" s="263"/>
      <c r="J64" s="263"/>
      <c r="K64" s="263"/>
      <c r="M64" s="263"/>
      <c r="N64" s="263"/>
      <c r="AS64" s="808"/>
      <c r="AT64" s="808"/>
      <c r="AU64" s="808"/>
      <c r="AV64" s="808"/>
      <c r="AW64" s="808"/>
      <c r="AX64" s="808"/>
      <c r="AY64" s="808"/>
      <c r="AZ64" s="808"/>
      <c r="BA64" s="808"/>
      <c r="BB64" s="808"/>
      <c r="BC64" s="808"/>
      <c r="BD64" s="808"/>
    </row>
    <row r="65" spans="2:56" ht="13.5" customHeight="1">
      <c r="B65" s="809"/>
      <c r="D65" s="263"/>
      <c r="E65" s="263"/>
      <c r="G65" s="263"/>
      <c r="H65" s="263"/>
      <c r="J65" s="263"/>
      <c r="K65" s="263"/>
      <c r="M65" s="263"/>
      <c r="N65" s="263"/>
      <c r="AS65" s="808"/>
      <c r="AT65" s="808"/>
      <c r="AU65" s="808"/>
      <c r="AV65" s="808"/>
      <c r="AW65" s="808"/>
      <c r="AX65" s="808"/>
      <c r="AY65" s="808"/>
      <c r="AZ65" s="808"/>
      <c r="BA65" s="808"/>
      <c r="BB65" s="808"/>
      <c r="BC65" s="808"/>
      <c r="BD65" s="808"/>
    </row>
    <row r="66" spans="2:56" ht="13.5" customHeight="1">
      <c r="B66" s="809"/>
      <c r="D66" s="263"/>
      <c r="E66" s="263"/>
      <c r="G66" s="263"/>
      <c r="H66" s="263"/>
      <c r="J66" s="263"/>
      <c r="K66" s="263"/>
      <c r="M66" s="263"/>
      <c r="N66" s="263"/>
      <c r="AS66" s="808"/>
      <c r="AT66" s="808"/>
      <c r="AU66" s="808"/>
      <c r="AV66" s="808"/>
      <c r="AW66" s="808"/>
      <c r="AX66" s="808"/>
      <c r="AY66" s="808"/>
      <c r="AZ66" s="808"/>
      <c r="BA66" s="808"/>
      <c r="BB66" s="808"/>
      <c r="BC66" s="808"/>
      <c r="BD66" s="808"/>
    </row>
    <row r="67" spans="2:56" ht="13.5" customHeight="1">
      <c r="B67" s="809"/>
      <c r="AS67" s="808"/>
      <c r="AT67" s="808"/>
      <c r="AU67" s="808"/>
      <c r="AV67" s="808"/>
      <c r="AW67" s="808"/>
      <c r="AX67" s="808"/>
      <c r="AY67" s="808"/>
      <c r="AZ67" s="808"/>
      <c r="BA67" s="808"/>
      <c r="BB67" s="808"/>
      <c r="BC67" s="808"/>
      <c r="BD67" s="808"/>
    </row>
    <row r="68" spans="2:56" ht="13.5" customHeight="1">
      <c r="B68" s="809"/>
      <c r="G68" s="265"/>
      <c r="H68" s="266"/>
      <c r="I68" s="266"/>
      <c r="J68" s="266"/>
      <c r="K68" s="266"/>
      <c r="L68" s="279"/>
      <c r="M68" s="272"/>
      <c r="AS68" s="808"/>
      <c r="AT68" s="808"/>
      <c r="AU68" s="808"/>
      <c r="AV68" s="808"/>
      <c r="AW68" s="808"/>
      <c r="AX68" s="808"/>
      <c r="AY68" s="808"/>
      <c r="AZ68" s="808"/>
      <c r="BA68" s="808"/>
      <c r="BB68" s="808"/>
      <c r="BC68" s="808"/>
      <c r="BD68" s="808"/>
    </row>
    <row r="69" spans="2:56" ht="13.5" customHeight="1">
      <c r="B69" s="809"/>
      <c r="G69" s="270"/>
      <c r="H69" s="266"/>
      <c r="I69" s="266"/>
      <c r="J69" s="266"/>
      <c r="K69" s="266"/>
      <c r="L69" s="279"/>
      <c r="M69" s="272"/>
      <c r="AS69" s="808"/>
      <c r="AT69" s="808"/>
      <c r="AU69" s="808"/>
      <c r="AV69" s="808"/>
      <c r="AW69" s="808"/>
      <c r="AX69" s="808"/>
      <c r="AY69" s="808"/>
      <c r="AZ69" s="808"/>
      <c r="BA69" s="808"/>
      <c r="BB69" s="808"/>
      <c r="BC69" s="808"/>
      <c r="BD69" s="808"/>
    </row>
    <row r="70" spans="2:56" ht="13.5" customHeight="1">
      <c r="B70" s="809"/>
      <c r="G70" s="270"/>
      <c r="H70" s="266"/>
      <c r="I70" s="266"/>
      <c r="J70" s="266"/>
      <c r="K70" s="266"/>
      <c r="L70" s="279"/>
      <c r="M70" s="272"/>
      <c r="AS70" s="808"/>
      <c r="AT70" s="808"/>
      <c r="AU70" s="808"/>
      <c r="AV70" s="808"/>
      <c r="AW70" s="808"/>
      <c r="AX70" s="808"/>
      <c r="AY70" s="808"/>
      <c r="AZ70" s="808"/>
      <c r="BA70" s="808"/>
      <c r="BB70" s="808"/>
      <c r="BC70" s="808"/>
      <c r="BD70" s="808"/>
    </row>
    <row r="71" spans="2:56" ht="13.5" customHeight="1" thickBot="1">
      <c r="B71" s="809"/>
      <c r="G71" s="278"/>
      <c r="AS71" s="808"/>
      <c r="AT71" s="808"/>
      <c r="AU71" s="808"/>
      <c r="AV71" s="808"/>
      <c r="AW71" s="808"/>
      <c r="AX71" s="808"/>
      <c r="AY71" s="808"/>
      <c r="AZ71" s="808"/>
      <c r="BA71" s="808"/>
      <c r="BB71" s="808"/>
      <c r="BC71" s="808"/>
      <c r="BD71" s="808"/>
    </row>
    <row r="72" spans="2:56" ht="13.5" customHeight="1">
      <c r="B72" s="809"/>
      <c r="AS72" s="807" t="s">
        <v>174</v>
      </c>
      <c r="AT72" s="807"/>
      <c r="AU72" s="807"/>
      <c r="AV72" s="807"/>
      <c r="AW72" s="807"/>
      <c r="AX72" s="807"/>
      <c r="AY72" s="807"/>
      <c r="AZ72" s="807"/>
      <c r="BA72" s="807"/>
      <c r="BB72" s="807"/>
      <c r="BC72" s="807"/>
      <c r="BD72" s="807"/>
    </row>
    <row r="73" spans="2:56" ht="13.5" customHeight="1">
      <c r="B73" s="809"/>
      <c r="AS73" s="808"/>
      <c r="AT73" s="808"/>
      <c r="AU73" s="808"/>
      <c r="AV73" s="808"/>
      <c r="AW73" s="808"/>
      <c r="AX73" s="808"/>
      <c r="AY73" s="808"/>
      <c r="AZ73" s="808"/>
      <c r="BA73" s="808"/>
      <c r="BB73" s="808"/>
      <c r="BC73" s="808"/>
      <c r="BD73" s="808"/>
    </row>
    <row r="74" spans="2:56" ht="13.5" customHeight="1">
      <c r="B74" s="809"/>
      <c r="AS74" s="808"/>
      <c r="AT74" s="808"/>
      <c r="AU74" s="808"/>
      <c r="AV74" s="808"/>
      <c r="AW74" s="808"/>
      <c r="AX74" s="808"/>
      <c r="AY74" s="808"/>
      <c r="AZ74" s="808"/>
      <c r="BA74" s="808"/>
      <c r="BB74" s="808"/>
      <c r="BC74" s="808"/>
      <c r="BD74" s="808"/>
    </row>
    <row r="75" spans="2:56" ht="13.5" customHeight="1">
      <c r="B75" s="809"/>
      <c r="AS75" s="808"/>
      <c r="AT75" s="808"/>
      <c r="AU75" s="808"/>
      <c r="AV75" s="808"/>
      <c r="AW75" s="808"/>
      <c r="AX75" s="808"/>
      <c r="AY75" s="808"/>
      <c r="AZ75" s="808"/>
      <c r="BA75" s="808"/>
      <c r="BB75" s="808"/>
      <c r="BC75" s="808"/>
      <c r="BD75" s="808"/>
    </row>
    <row r="76" spans="2:56" ht="13.5" customHeight="1">
      <c r="B76" s="809"/>
      <c r="AS76" s="808"/>
      <c r="AT76" s="808"/>
      <c r="AU76" s="808"/>
      <c r="AV76" s="808"/>
      <c r="AW76" s="808"/>
      <c r="AX76" s="808"/>
      <c r="AY76" s="808"/>
      <c r="AZ76" s="808"/>
      <c r="BA76" s="808"/>
      <c r="BB76" s="808"/>
      <c r="BC76" s="808"/>
      <c r="BD76" s="808"/>
    </row>
    <row r="77" spans="2:56" ht="13.5" customHeight="1">
      <c r="B77" s="809"/>
      <c r="AS77" s="808"/>
      <c r="AT77" s="808"/>
      <c r="AU77" s="808"/>
      <c r="AV77" s="808"/>
      <c r="AW77" s="808"/>
      <c r="AX77" s="808"/>
      <c r="AY77" s="808"/>
      <c r="AZ77" s="808"/>
      <c r="BA77" s="808"/>
      <c r="BB77" s="808"/>
      <c r="BC77" s="808"/>
      <c r="BD77" s="808"/>
    </row>
    <row r="78" spans="2:56" ht="13.5" customHeight="1">
      <c r="B78" s="809"/>
      <c r="AS78" s="808"/>
      <c r="AT78" s="808"/>
      <c r="AU78" s="808"/>
      <c r="AV78" s="808"/>
      <c r="AW78" s="808"/>
      <c r="AX78" s="808"/>
      <c r="AY78" s="808"/>
      <c r="AZ78" s="808"/>
      <c r="BA78" s="808"/>
      <c r="BB78" s="808"/>
      <c r="BC78" s="808"/>
      <c r="BD78" s="808"/>
    </row>
    <row r="79" spans="2:56" ht="13.5" customHeight="1">
      <c r="B79" s="809"/>
      <c r="C79" s="255"/>
      <c r="D79" s="256"/>
      <c r="E79" s="254"/>
      <c r="F79" s="256"/>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S79" s="808"/>
      <c r="AT79" s="808"/>
      <c r="AU79" s="808"/>
      <c r="AV79" s="808"/>
      <c r="AW79" s="808"/>
      <c r="AX79" s="808"/>
      <c r="AY79" s="808"/>
      <c r="AZ79" s="808"/>
      <c r="BA79" s="808"/>
      <c r="BB79" s="808"/>
      <c r="BC79" s="808"/>
      <c r="BD79" s="808"/>
    </row>
    <row r="80" spans="2:56" ht="13.5" customHeight="1">
      <c r="B80" s="809"/>
      <c r="C80" s="255"/>
      <c r="D80" s="254"/>
      <c r="E80" s="254"/>
      <c r="F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S80" s="808"/>
      <c r="AT80" s="808"/>
      <c r="AU80" s="808"/>
      <c r="AV80" s="808"/>
      <c r="AW80" s="808"/>
      <c r="AX80" s="808"/>
      <c r="AY80" s="808"/>
      <c r="AZ80" s="808"/>
      <c r="BA80" s="808"/>
      <c r="BB80" s="808"/>
      <c r="BC80" s="808"/>
      <c r="BD80" s="808"/>
    </row>
    <row r="81" spans="2:56" ht="13.5" customHeight="1">
      <c r="B81" s="809"/>
      <c r="C81" s="255"/>
      <c r="D81" s="254"/>
      <c r="E81" s="254"/>
      <c r="F81" s="256"/>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S81" s="808"/>
      <c r="AT81" s="808"/>
      <c r="AU81" s="808"/>
      <c r="AV81" s="808"/>
      <c r="AW81" s="808"/>
      <c r="AX81" s="808"/>
      <c r="AY81" s="808"/>
      <c r="AZ81" s="808"/>
      <c r="BA81" s="808"/>
      <c r="BB81" s="808"/>
      <c r="BC81" s="808"/>
      <c r="BD81" s="808"/>
    </row>
    <row r="82" spans="2:56" ht="13.5" customHeight="1">
      <c r="B82" s="809"/>
      <c r="C82" s="255"/>
      <c r="D82" s="254"/>
      <c r="E82" s="254"/>
      <c r="F82" s="256"/>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S82" s="808"/>
      <c r="AT82" s="808"/>
      <c r="AU82" s="808"/>
      <c r="AV82" s="808"/>
      <c r="AW82" s="808"/>
      <c r="AX82" s="808"/>
      <c r="AY82" s="808"/>
      <c r="AZ82" s="808"/>
      <c r="BA82" s="808"/>
      <c r="BB82" s="808"/>
      <c r="BC82" s="808"/>
      <c r="BD82" s="808"/>
    </row>
    <row r="83" spans="2:56" ht="13.5" customHeight="1">
      <c r="B83" s="809"/>
      <c r="C83" s="255"/>
      <c r="D83" s="254"/>
      <c r="E83" s="254"/>
      <c r="F83" s="256"/>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S83" s="808"/>
      <c r="AT83" s="808"/>
      <c r="AU83" s="808"/>
      <c r="AV83" s="808"/>
      <c r="AW83" s="808"/>
      <c r="AX83" s="808"/>
      <c r="AY83" s="808"/>
      <c r="AZ83" s="808"/>
      <c r="BA83" s="808"/>
      <c r="BB83" s="808"/>
      <c r="BC83" s="808"/>
      <c r="BD83" s="808"/>
    </row>
    <row r="84" spans="2:56" ht="13.5" customHeight="1">
      <c r="B84" s="809"/>
      <c r="C84" s="255"/>
      <c r="D84" s="254"/>
      <c r="E84" s="254"/>
      <c r="F84" s="256"/>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c r="AS84" s="808"/>
      <c r="AT84" s="808"/>
      <c r="AU84" s="808"/>
      <c r="AV84" s="808"/>
      <c r="AW84" s="808"/>
      <c r="AX84" s="808"/>
      <c r="AY84" s="808"/>
      <c r="AZ84" s="808"/>
      <c r="BA84" s="808"/>
      <c r="BB84" s="808"/>
      <c r="BC84" s="808"/>
      <c r="BD84" s="808"/>
    </row>
    <row r="85" spans="2:56" ht="13.5" customHeight="1">
      <c r="B85" s="809"/>
      <c r="C85" s="255"/>
      <c r="D85" s="254"/>
      <c r="E85" s="254"/>
      <c r="F85" s="256"/>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S85" s="808"/>
      <c r="AT85" s="808"/>
      <c r="AU85" s="808"/>
      <c r="AV85" s="808"/>
      <c r="AW85" s="808"/>
      <c r="AX85" s="808"/>
      <c r="AY85" s="808"/>
      <c r="AZ85" s="808"/>
      <c r="BA85" s="808"/>
      <c r="BB85" s="808"/>
      <c r="BC85" s="808"/>
      <c r="BD85" s="808"/>
    </row>
    <row r="86" spans="2:56" ht="13.5" customHeight="1">
      <c r="B86" s="809"/>
      <c r="C86" s="255"/>
      <c r="D86" s="254"/>
      <c r="E86" s="254"/>
      <c r="F86" s="256"/>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c r="AS86" s="808"/>
      <c r="AT86" s="808"/>
      <c r="AU86" s="808"/>
      <c r="AV86" s="808"/>
      <c r="AW86" s="808"/>
      <c r="AX86" s="808"/>
      <c r="AY86" s="808"/>
      <c r="AZ86" s="808"/>
      <c r="BA86" s="808"/>
      <c r="BB86" s="808"/>
      <c r="BC86" s="808"/>
      <c r="BD86" s="808"/>
    </row>
    <row r="87" spans="2:56" ht="13.5" customHeight="1">
      <c r="B87" s="809"/>
      <c r="C87" s="255"/>
      <c r="D87" s="254"/>
      <c r="E87" s="254"/>
      <c r="F87" s="256"/>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c r="AS87" s="808"/>
      <c r="AT87" s="808"/>
      <c r="AU87" s="808"/>
      <c r="AV87" s="808"/>
      <c r="AW87" s="808"/>
      <c r="AX87" s="808"/>
      <c r="AY87" s="808"/>
      <c r="AZ87" s="808"/>
      <c r="BA87" s="808"/>
      <c r="BB87" s="808"/>
      <c r="BC87" s="808"/>
      <c r="BD87" s="808"/>
    </row>
    <row r="88" spans="2:56" ht="13.5" customHeight="1">
      <c r="B88" s="809"/>
      <c r="C88" s="255"/>
      <c r="D88" s="254"/>
      <c r="E88" s="254"/>
      <c r="F88" s="256"/>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S88" s="808"/>
      <c r="AT88" s="808"/>
      <c r="AU88" s="808"/>
      <c r="AV88" s="808"/>
      <c r="AW88" s="808"/>
      <c r="AX88" s="808"/>
      <c r="AY88" s="808"/>
      <c r="AZ88" s="808"/>
      <c r="BA88" s="808"/>
      <c r="BB88" s="808"/>
      <c r="BC88" s="808"/>
      <c r="BD88" s="808"/>
    </row>
    <row r="89" spans="2:56" ht="13.5" customHeight="1">
      <c r="B89" s="809"/>
      <c r="C89" s="255"/>
      <c r="D89" s="254"/>
      <c r="E89" s="254"/>
      <c r="F89" s="256"/>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S89" s="808"/>
      <c r="AT89" s="808"/>
      <c r="AU89" s="808"/>
      <c r="AV89" s="808"/>
      <c r="AW89" s="808"/>
      <c r="AX89" s="808"/>
      <c r="AY89" s="808"/>
      <c r="AZ89" s="808"/>
      <c r="BA89" s="808"/>
      <c r="BB89" s="808"/>
      <c r="BC89" s="808"/>
      <c r="BD89" s="808"/>
    </row>
    <row r="90" spans="2:56" ht="13.5" customHeight="1">
      <c r="B90" s="809"/>
      <c r="C90" s="255"/>
      <c r="D90" s="254"/>
      <c r="E90" s="254"/>
      <c r="F90" s="256"/>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S90" s="808"/>
      <c r="AT90" s="808"/>
      <c r="AU90" s="808"/>
      <c r="AV90" s="808"/>
      <c r="AW90" s="808"/>
      <c r="AX90" s="808"/>
      <c r="AY90" s="808"/>
      <c r="AZ90" s="808"/>
      <c r="BA90" s="808"/>
      <c r="BB90" s="808"/>
      <c r="BC90" s="808"/>
      <c r="BD90" s="808"/>
    </row>
    <row r="91" spans="2:56" ht="13.5" customHeight="1">
      <c r="B91" s="809"/>
      <c r="C91" s="255"/>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S91" s="808"/>
      <c r="AT91" s="808"/>
      <c r="AU91" s="808"/>
      <c r="AV91" s="808"/>
      <c r="AW91" s="808"/>
      <c r="AX91" s="808"/>
      <c r="AY91" s="808"/>
      <c r="AZ91" s="808"/>
      <c r="BA91" s="808"/>
      <c r="BB91" s="808"/>
      <c r="BC91" s="808"/>
      <c r="BD91" s="808"/>
    </row>
    <row r="92" spans="2:56" ht="13.5" customHeight="1">
      <c r="B92" s="809"/>
      <c r="C92" s="255"/>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c r="AS92" s="808"/>
      <c r="AT92" s="808"/>
      <c r="AU92" s="808"/>
      <c r="AV92" s="808"/>
      <c r="AW92" s="808"/>
      <c r="AX92" s="808"/>
      <c r="AY92" s="808"/>
      <c r="AZ92" s="808"/>
      <c r="BA92" s="808"/>
      <c r="BB92" s="808"/>
      <c r="BC92" s="808"/>
      <c r="BD92" s="808"/>
    </row>
    <row r="93" spans="2:56" ht="13.5" customHeight="1">
      <c r="B93" s="809"/>
      <c r="C93" s="255"/>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S93" s="808"/>
      <c r="AT93" s="808"/>
      <c r="AU93" s="808"/>
      <c r="AV93" s="808"/>
      <c r="AW93" s="808"/>
      <c r="AX93" s="808"/>
      <c r="AY93" s="808"/>
      <c r="AZ93" s="808"/>
      <c r="BA93" s="808"/>
      <c r="BB93" s="808"/>
      <c r="BC93" s="808"/>
      <c r="BD93" s="808"/>
    </row>
    <row r="94" spans="2:56" ht="13.5" customHeight="1">
      <c r="B94" s="809"/>
      <c r="C94" s="255"/>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c r="AS94" s="808"/>
      <c r="AT94" s="808"/>
      <c r="AU94" s="808"/>
      <c r="AV94" s="808"/>
      <c r="AW94" s="808"/>
      <c r="AX94" s="808"/>
      <c r="AY94" s="808"/>
      <c r="AZ94" s="808"/>
      <c r="BA94" s="808"/>
      <c r="BB94" s="808"/>
      <c r="BC94" s="808"/>
      <c r="BD94" s="808"/>
    </row>
    <row r="95" spans="2:56" ht="13.5" customHeight="1">
      <c r="B95" s="809"/>
      <c r="C95" s="255"/>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S95" s="808"/>
      <c r="AT95" s="808"/>
      <c r="AU95" s="808"/>
      <c r="AV95" s="808"/>
      <c r="AW95" s="808"/>
      <c r="AX95" s="808"/>
      <c r="AY95" s="808"/>
      <c r="AZ95" s="808"/>
      <c r="BA95" s="808"/>
      <c r="BB95" s="808"/>
      <c r="BC95" s="808"/>
      <c r="BD95" s="808"/>
    </row>
    <row r="96" spans="2:56" ht="13.5" customHeight="1">
      <c r="B96" s="809"/>
      <c r="C96" s="255"/>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S96" s="808"/>
      <c r="AT96" s="808"/>
      <c r="AU96" s="808"/>
      <c r="AV96" s="808"/>
      <c r="AW96" s="808"/>
      <c r="AX96" s="808"/>
      <c r="AY96" s="808"/>
      <c r="AZ96" s="808"/>
      <c r="BA96" s="808"/>
      <c r="BB96" s="808"/>
      <c r="BC96" s="808"/>
      <c r="BD96" s="808"/>
    </row>
    <row r="97" spans="2:56" ht="13.5" customHeight="1">
      <c r="B97" s="809"/>
      <c r="C97" s="255"/>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S97" s="808"/>
      <c r="AT97" s="808"/>
      <c r="AU97" s="808"/>
      <c r="AV97" s="808"/>
      <c r="AW97" s="808"/>
      <c r="AX97" s="808"/>
      <c r="AY97" s="808"/>
      <c r="AZ97" s="808"/>
      <c r="BA97" s="808"/>
      <c r="BB97" s="808"/>
      <c r="BC97" s="808"/>
      <c r="BD97" s="808"/>
    </row>
    <row r="98" spans="2:56" ht="13.5" customHeight="1">
      <c r="B98" s="809"/>
      <c r="C98" s="255"/>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S98" s="808"/>
      <c r="AT98" s="808"/>
      <c r="AU98" s="808"/>
      <c r="AV98" s="808"/>
      <c r="AW98" s="808"/>
      <c r="AX98" s="808"/>
      <c r="AY98" s="808"/>
      <c r="AZ98" s="808"/>
      <c r="BA98" s="808"/>
      <c r="BB98" s="808"/>
      <c r="BC98" s="808"/>
      <c r="BD98" s="808"/>
    </row>
    <row r="99" spans="2:56" ht="13.5" customHeight="1">
      <c r="B99" s="809"/>
      <c r="C99" s="255"/>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S99" s="808"/>
      <c r="AT99" s="808"/>
      <c r="AU99" s="808"/>
      <c r="AV99" s="808"/>
      <c r="AW99" s="808"/>
      <c r="AX99" s="808"/>
      <c r="AY99" s="808"/>
      <c r="AZ99" s="808"/>
      <c r="BA99" s="808"/>
      <c r="BB99" s="808"/>
      <c r="BC99" s="808"/>
      <c r="BD99" s="808"/>
    </row>
    <row r="100" spans="2:56" ht="13.5" customHeight="1">
      <c r="B100" s="809"/>
      <c r="C100" s="255"/>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S100" s="808"/>
      <c r="AT100" s="808"/>
      <c r="AU100" s="808"/>
      <c r="AV100" s="808"/>
      <c r="AW100" s="808"/>
      <c r="AX100" s="808"/>
      <c r="AY100" s="808"/>
      <c r="AZ100" s="808"/>
      <c r="BA100" s="808"/>
      <c r="BB100" s="808"/>
      <c r="BC100" s="808"/>
      <c r="BD100" s="808"/>
    </row>
    <row r="101" spans="2:56" ht="13.5" customHeight="1">
      <c r="B101" s="809"/>
      <c r="C101" s="255"/>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S101" s="808"/>
      <c r="AT101" s="808"/>
      <c r="AU101" s="808"/>
      <c r="AV101" s="808"/>
      <c r="AW101" s="808"/>
      <c r="AX101" s="808"/>
      <c r="AY101" s="808"/>
      <c r="AZ101" s="808"/>
      <c r="BA101" s="808"/>
      <c r="BB101" s="808"/>
      <c r="BC101" s="808"/>
      <c r="BD101" s="808"/>
    </row>
    <row r="102" spans="2:56" ht="13.5" customHeight="1">
      <c r="B102" s="809"/>
      <c r="C102" s="255"/>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S102" s="808"/>
      <c r="AT102" s="808"/>
      <c r="AU102" s="808"/>
      <c r="AV102" s="808"/>
      <c r="AW102" s="808"/>
      <c r="AX102" s="808"/>
      <c r="AY102" s="808"/>
      <c r="AZ102" s="808"/>
      <c r="BA102" s="808"/>
      <c r="BB102" s="808"/>
      <c r="BC102" s="808"/>
      <c r="BD102" s="808"/>
    </row>
    <row r="103" spans="2:56" ht="13.5" customHeight="1">
      <c r="B103" s="809"/>
      <c r="C103" s="255"/>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S103" s="808"/>
      <c r="AT103" s="808"/>
      <c r="AU103" s="808"/>
      <c r="AV103" s="808"/>
      <c r="AW103" s="808"/>
      <c r="AX103" s="808"/>
      <c r="AY103" s="808"/>
      <c r="AZ103" s="808"/>
      <c r="BA103" s="808"/>
      <c r="BB103" s="808"/>
      <c r="BC103" s="808"/>
      <c r="BD103" s="808"/>
    </row>
    <row r="104" spans="2:56" ht="13.5" customHeight="1">
      <c r="B104" s="809"/>
      <c r="C104" s="255"/>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S104" s="808"/>
      <c r="AT104" s="808"/>
      <c r="AU104" s="808"/>
      <c r="AV104" s="808"/>
      <c r="AW104" s="808"/>
      <c r="AX104" s="808"/>
      <c r="AY104" s="808"/>
      <c r="AZ104" s="808"/>
      <c r="BA104" s="808"/>
      <c r="BB104" s="808"/>
      <c r="BC104" s="808"/>
      <c r="BD104" s="808"/>
    </row>
    <row r="105" spans="2:56" ht="13.5" customHeight="1">
      <c r="B105" s="809"/>
      <c r="C105" s="255"/>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S105" s="808"/>
      <c r="AT105" s="808"/>
      <c r="AU105" s="808"/>
      <c r="AV105" s="808"/>
      <c r="AW105" s="808"/>
      <c r="AX105" s="808"/>
      <c r="AY105" s="808"/>
      <c r="AZ105" s="808"/>
      <c r="BA105" s="808"/>
      <c r="BB105" s="808"/>
      <c r="BC105" s="808"/>
      <c r="BD105" s="808"/>
    </row>
    <row r="106" spans="2:56" ht="13.5" customHeight="1">
      <c r="B106" s="809"/>
      <c r="C106" s="255"/>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S106" s="808"/>
      <c r="AT106" s="808"/>
      <c r="AU106" s="808"/>
      <c r="AV106" s="808"/>
      <c r="AW106" s="808"/>
      <c r="AX106" s="808"/>
      <c r="AY106" s="808"/>
      <c r="AZ106" s="808"/>
      <c r="BA106" s="808"/>
      <c r="BB106" s="808"/>
      <c r="BC106" s="808"/>
      <c r="BD106" s="808"/>
    </row>
    <row r="107" spans="2:56" ht="13.5" customHeight="1">
      <c r="B107" s="809"/>
      <c r="C107" s="255"/>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S107" s="808"/>
      <c r="AT107" s="808"/>
      <c r="AU107" s="808"/>
      <c r="AV107" s="808"/>
      <c r="AW107" s="808"/>
      <c r="AX107" s="808"/>
      <c r="AY107" s="808"/>
      <c r="AZ107" s="808"/>
      <c r="BA107" s="808"/>
      <c r="BB107" s="808"/>
      <c r="BC107" s="808"/>
      <c r="BD107" s="808"/>
    </row>
    <row r="108" spans="2:56" ht="13.5" customHeight="1">
      <c r="B108" s="809"/>
      <c r="C108" s="255"/>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S108" s="808"/>
      <c r="AT108" s="808"/>
      <c r="AU108" s="808"/>
      <c r="AV108" s="808"/>
      <c r="AW108" s="808"/>
      <c r="AX108" s="808"/>
      <c r="AY108" s="808"/>
      <c r="AZ108" s="808"/>
      <c r="BA108" s="808"/>
      <c r="BB108" s="808"/>
      <c r="BC108" s="808"/>
      <c r="BD108" s="808"/>
    </row>
    <row r="109" spans="2:56" ht="13.5" customHeight="1">
      <c r="B109" s="809"/>
      <c r="C109" s="255"/>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S109" s="808"/>
      <c r="AT109" s="808"/>
      <c r="AU109" s="808"/>
      <c r="AV109" s="808"/>
      <c r="AW109" s="808"/>
      <c r="AX109" s="808"/>
      <c r="AY109" s="808"/>
      <c r="AZ109" s="808"/>
      <c r="BA109" s="808"/>
      <c r="BB109" s="808"/>
      <c r="BC109" s="808"/>
      <c r="BD109" s="808"/>
    </row>
    <row r="110" spans="2:56" ht="13.5" customHeight="1">
      <c r="B110" s="809"/>
      <c r="C110" s="255"/>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S110" s="808"/>
      <c r="AT110" s="808"/>
      <c r="AU110" s="808"/>
      <c r="AV110" s="808"/>
      <c r="AW110" s="808"/>
      <c r="AX110" s="808"/>
      <c r="AY110" s="808"/>
      <c r="AZ110" s="808"/>
      <c r="BA110" s="808"/>
      <c r="BB110" s="808"/>
      <c r="BC110" s="808"/>
      <c r="BD110" s="808"/>
    </row>
    <row r="111" spans="2:56" ht="13.5" customHeight="1">
      <c r="B111" s="809"/>
      <c r="C111" s="255"/>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S111" s="808"/>
      <c r="AT111" s="808"/>
      <c r="AU111" s="808"/>
      <c r="AV111" s="808"/>
      <c r="AW111" s="808"/>
      <c r="AX111" s="808"/>
      <c r="AY111" s="808"/>
      <c r="AZ111" s="808"/>
      <c r="BA111" s="808"/>
      <c r="BB111" s="808"/>
      <c r="BC111" s="808"/>
      <c r="BD111" s="808"/>
    </row>
    <row r="112" spans="2:56" ht="47.25" customHeight="1">
      <c r="B112" s="809"/>
      <c r="C112" s="255"/>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S112" s="808"/>
      <c r="AT112" s="808"/>
      <c r="AU112" s="808"/>
      <c r="AV112" s="808"/>
      <c r="AW112" s="808"/>
      <c r="AX112" s="808"/>
      <c r="AY112" s="808"/>
      <c r="AZ112" s="808"/>
      <c r="BA112" s="808"/>
      <c r="BB112" s="808"/>
      <c r="BC112" s="808"/>
      <c r="BD112" s="808"/>
    </row>
    <row r="113" spans="2:56" ht="12.75" customHeight="1">
      <c r="B113" s="809"/>
      <c r="AS113" s="808"/>
      <c r="AT113" s="808"/>
      <c r="AU113" s="808"/>
      <c r="AV113" s="808"/>
      <c r="AW113" s="808"/>
      <c r="AX113" s="808"/>
      <c r="AY113" s="808"/>
      <c r="AZ113" s="808"/>
      <c r="BA113" s="808"/>
      <c r="BB113" s="808"/>
      <c r="BC113" s="808"/>
      <c r="BD113" s="808"/>
    </row>
    <row r="114" spans="2:56">
      <c r="AS114" s="808"/>
      <c r="AT114" s="808"/>
      <c r="AU114" s="808"/>
      <c r="AV114" s="808"/>
      <c r="AW114" s="808"/>
      <c r="AX114" s="808"/>
      <c r="AY114" s="808"/>
      <c r="AZ114" s="808"/>
      <c r="BA114" s="808"/>
      <c r="BB114" s="808"/>
      <c r="BC114" s="808"/>
      <c r="BD114" s="808"/>
    </row>
    <row r="115" spans="2:56">
      <c r="AS115" s="808"/>
      <c r="AT115" s="808"/>
      <c r="AU115" s="808"/>
      <c r="AV115" s="808"/>
      <c r="AW115" s="808"/>
      <c r="AX115" s="808"/>
      <c r="AY115" s="808"/>
      <c r="AZ115" s="808"/>
      <c r="BA115" s="808"/>
      <c r="BB115" s="808"/>
      <c r="BC115" s="808"/>
      <c r="BD115" s="808"/>
    </row>
    <row r="116" spans="2:56">
      <c r="AS116" s="808"/>
      <c r="AT116" s="808"/>
      <c r="AU116" s="808"/>
      <c r="AV116" s="808"/>
      <c r="AW116" s="808"/>
      <c r="AX116" s="808"/>
      <c r="AY116" s="808"/>
      <c r="AZ116" s="808"/>
      <c r="BA116" s="808"/>
      <c r="BB116" s="808"/>
      <c r="BC116" s="808"/>
      <c r="BD116" s="808"/>
    </row>
    <row r="117" spans="2:56">
      <c r="AS117" s="808"/>
      <c r="AT117" s="808"/>
      <c r="AU117" s="808"/>
      <c r="AV117" s="808"/>
      <c r="AW117" s="808"/>
      <c r="AX117" s="808"/>
      <c r="AY117" s="808"/>
      <c r="AZ117" s="808"/>
      <c r="BA117" s="808"/>
      <c r="BB117" s="808"/>
      <c r="BC117" s="808"/>
      <c r="BD117" s="808"/>
    </row>
    <row r="118" spans="2:56">
      <c r="AS118" s="808"/>
      <c r="AT118" s="808"/>
      <c r="AU118" s="808"/>
      <c r="AV118" s="808"/>
      <c r="AW118" s="808"/>
      <c r="AX118" s="808"/>
      <c r="AY118" s="808"/>
      <c r="AZ118" s="808"/>
      <c r="BA118" s="808"/>
      <c r="BB118" s="808"/>
      <c r="BC118" s="808"/>
      <c r="BD118" s="808"/>
    </row>
    <row r="119" spans="2:56">
      <c r="AS119" s="808"/>
      <c r="AT119" s="808"/>
      <c r="AU119" s="808"/>
      <c r="AV119" s="808"/>
      <c r="AW119" s="808"/>
      <c r="AX119" s="808"/>
      <c r="AY119" s="808"/>
      <c r="AZ119" s="808"/>
      <c r="BA119" s="808"/>
      <c r="BB119" s="808"/>
      <c r="BC119" s="808"/>
      <c r="BD119" s="808"/>
    </row>
    <row r="120" spans="2:56">
      <c r="AS120" s="808"/>
      <c r="AT120" s="808"/>
      <c r="AU120" s="808"/>
      <c r="AV120" s="808"/>
      <c r="AW120" s="808"/>
      <c r="AX120" s="808"/>
      <c r="AY120" s="808"/>
      <c r="AZ120" s="808"/>
      <c r="BA120" s="808"/>
      <c r="BB120" s="808"/>
      <c r="BC120" s="808"/>
      <c r="BD120" s="808"/>
    </row>
    <row r="121" spans="2:56">
      <c r="AS121" s="808"/>
      <c r="AT121" s="808"/>
      <c r="AU121" s="808"/>
      <c r="AV121" s="808"/>
      <c r="AW121" s="808"/>
      <c r="AX121" s="808"/>
      <c r="AY121" s="808"/>
      <c r="AZ121" s="808"/>
      <c r="BA121" s="808"/>
      <c r="BB121" s="808"/>
      <c r="BC121" s="808"/>
      <c r="BD121" s="808"/>
    </row>
    <row r="122" spans="2:56">
      <c r="AS122" s="808"/>
      <c r="AT122" s="808"/>
      <c r="AU122" s="808"/>
      <c r="AV122" s="808"/>
      <c r="AW122" s="808"/>
      <c r="AX122" s="808"/>
      <c r="AY122" s="808"/>
      <c r="AZ122" s="808"/>
      <c r="BA122" s="808"/>
      <c r="BB122" s="808"/>
      <c r="BC122" s="808"/>
      <c r="BD122" s="808"/>
    </row>
    <row r="123" spans="2:56">
      <c r="AS123" s="808"/>
      <c r="AT123" s="808"/>
      <c r="AU123" s="808"/>
      <c r="AV123" s="808"/>
      <c r="AW123" s="808"/>
      <c r="AX123" s="808"/>
      <c r="AY123" s="808"/>
      <c r="AZ123" s="808"/>
      <c r="BA123" s="808"/>
      <c r="BB123" s="808"/>
      <c r="BC123" s="808"/>
      <c r="BD123" s="808"/>
    </row>
    <row r="124" spans="2:56">
      <c r="AS124" s="808"/>
      <c r="AT124" s="808"/>
      <c r="AU124" s="808"/>
      <c r="AV124" s="808"/>
      <c r="AW124" s="808"/>
      <c r="AX124" s="808"/>
      <c r="AY124" s="808"/>
      <c r="AZ124" s="808"/>
      <c r="BA124" s="808"/>
      <c r="BB124" s="808"/>
      <c r="BC124" s="808"/>
      <c r="BD124" s="808"/>
    </row>
    <row r="125" spans="2:56">
      <c r="AS125" s="808"/>
      <c r="AT125" s="808"/>
      <c r="AU125" s="808"/>
      <c r="AV125" s="808"/>
      <c r="AW125" s="808"/>
      <c r="AX125" s="808"/>
      <c r="AY125" s="808"/>
      <c r="AZ125" s="808"/>
      <c r="BA125" s="808"/>
      <c r="BB125" s="808"/>
      <c r="BC125" s="808"/>
      <c r="BD125" s="808"/>
    </row>
    <row r="126" spans="2:56">
      <c r="AS126" s="808"/>
      <c r="AT126" s="808"/>
      <c r="AU126" s="808"/>
      <c r="AV126" s="808"/>
      <c r="AW126" s="808"/>
      <c r="AX126" s="808"/>
      <c r="AY126" s="808"/>
      <c r="AZ126" s="808"/>
      <c r="BA126" s="808"/>
      <c r="BB126" s="808"/>
      <c r="BC126" s="808"/>
      <c r="BD126" s="808"/>
    </row>
    <row r="127" spans="2:56">
      <c r="AS127" s="808"/>
      <c r="AT127" s="808"/>
      <c r="AU127" s="808"/>
      <c r="AV127" s="808"/>
      <c r="AW127" s="808"/>
      <c r="AX127" s="808"/>
      <c r="AY127" s="808"/>
      <c r="AZ127" s="808"/>
      <c r="BA127" s="808"/>
      <c r="BB127" s="808"/>
      <c r="BC127" s="808"/>
      <c r="BD127" s="808"/>
    </row>
    <row r="128" spans="2:56">
      <c r="AS128" s="808"/>
      <c r="AT128" s="808"/>
      <c r="AU128" s="808"/>
      <c r="AV128" s="808"/>
      <c r="AW128" s="808"/>
      <c r="AX128" s="808"/>
      <c r="AY128" s="808"/>
      <c r="AZ128" s="808"/>
      <c r="BA128" s="808"/>
      <c r="BB128" s="808"/>
      <c r="BC128" s="808"/>
      <c r="BD128" s="808"/>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O43" sqref="O43:O44"/>
    </sheetView>
  </sheetViews>
  <sheetFormatPr baseColWidth="10" defaultColWidth="9.125" defaultRowHeight="12.75"/>
  <cols>
    <col min="1" max="1" width="3.5" style="253" customWidth="1"/>
    <col min="2" max="2" width="25.5" style="253" customWidth="1"/>
    <col min="3" max="3" width="3.625" style="253" customWidth="1"/>
    <col min="4" max="6" width="11.125" style="253" customWidth="1"/>
    <col min="7" max="7" width="66.5" style="253" customWidth="1"/>
    <col min="8" max="16" width="11.125" style="253" customWidth="1"/>
    <col min="17" max="17" width="28.375" style="253" customWidth="1"/>
    <col min="18" max="33" width="11.125" style="253" customWidth="1"/>
    <col min="34" max="44" width="9.125" style="253"/>
    <col min="45" max="62" width="9.125" style="810"/>
    <col min="63" max="16384" width="9.125" style="253"/>
  </cols>
  <sheetData>
    <row r="1" spans="1:62" ht="13.5" customHeight="1">
      <c r="B1" s="254"/>
      <c r="C1" s="255"/>
      <c r="D1" s="256"/>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S1" s="810" t="s">
        <v>265</v>
      </c>
    </row>
    <row r="2" spans="1:62" ht="103.5" customHeight="1">
      <c r="A2" s="786" t="s">
        <v>175</v>
      </c>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c r="AB2" s="786"/>
      <c r="AC2" s="786"/>
      <c r="AD2" s="786"/>
      <c r="AE2" s="786"/>
      <c r="AF2" s="786"/>
      <c r="AG2" s="786"/>
      <c r="AH2" s="786"/>
      <c r="AI2" s="786"/>
      <c r="AJ2" s="786"/>
      <c r="AK2" s="786"/>
      <c r="AL2" s="786"/>
      <c r="AM2" s="786"/>
      <c r="AN2" s="786"/>
      <c r="AO2" s="786"/>
      <c r="AP2" s="786"/>
      <c r="AQ2" s="257"/>
      <c r="AR2" s="257"/>
    </row>
    <row r="3" spans="1:62" ht="13.5" customHeight="1">
      <c r="B3" s="255"/>
      <c r="C3" s="255"/>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row>
    <row r="4" spans="1:62" ht="25.15" customHeight="1">
      <c r="B4" s="255"/>
      <c r="C4" s="255"/>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row>
    <row r="5" spans="1:62" s="258" customFormat="1" ht="20.25">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S5" s="810"/>
      <c r="AT5" s="810"/>
      <c r="AU5" s="810"/>
      <c r="AV5" s="810"/>
      <c r="AW5" s="810"/>
      <c r="AX5" s="810"/>
      <c r="AY5" s="810"/>
      <c r="AZ5" s="810"/>
      <c r="BA5" s="810"/>
      <c r="BB5" s="810"/>
      <c r="BC5" s="810"/>
      <c r="BD5" s="810"/>
      <c r="BE5" s="810"/>
      <c r="BF5" s="810"/>
      <c r="BG5" s="810"/>
      <c r="BH5" s="810"/>
      <c r="BI5" s="810"/>
      <c r="BJ5" s="810"/>
    </row>
    <row r="6" spans="1:62" s="258" customFormat="1" ht="20.25">
      <c r="B6" s="809" t="s">
        <v>166</v>
      </c>
      <c r="C6" s="259"/>
      <c r="D6" s="259"/>
      <c r="E6" s="259"/>
      <c r="F6" s="259"/>
      <c r="G6" s="259"/>
      <c r="H6" s="259"/>
      <c r="I6" s="259"/>
      <c r="J6" s="259"/>
      <c r="K6" s="259"/>
      <c r="L6" s="259"/>
      <c r="M6" s="259"/>
      <c r="N6" s="259"/>
      <c r="O6" s="259"/>
      <c r="P6" s="259"/>
      <c r="Q6" s="259"/>
      <c r="R6" s="259"/>
      <c r="T6" s="259"/>
      <c r="U6" s="259"/>
      <c r="V6" s="259"/>
      <c r="W6" s="259"/>
      <c r="X6" s="259"/>
      <c r="Y6" s="259"/>
      <c r="Z6" s="259"/>
      <c r="AA6" s="259"/>
      <c r="AB6" s="259"/>
      <c r="AC6" s="259"/>
      <c r="AD6" s="259"/>
      <c r="AE6" s="259"/>
      <c r="AF6" s="259"/>
      <c r="AG6" s="259"/>
      <c r="AS6" s="810"/>
      <c r="AT6" s="810"/>
      <c r="AU6" s="810"/>
      <c r="AV6" s="810"/>
      <c r="AW6" s="810"/>
      <c r="AX6" s="810"/>
      <c r="AY6" s="810"/>
      <c r="AZ6" s="810"/>
      <c r="BA6" s="810"/>
      <c r="BB6" s="810"/>
      <c r="BC6" s="810"/>
      <c r="BD6" s="810"/>
      <c r="BE6" s="810"/>
      <c r="BF6" s="810"/>
      <c r="BG6" s="810"/>
      <c r="BH6" s="810"/>
      <c r="BI6" s="810"/>
      <c r="BJ6" s="810"/>
    </row>
    <row r="7" spans="1:62" s="258" customFormat="1" ht="20.25">
      <c r="B7" s="80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S7" s="810"/>
      <c r="AT7" s="810"/>
      <c r="AU7" s="810"/>
      <c r="AV7" s="810"/>
      <c r="AW7" s="810"/>
      <c r="AX7" s="810"/>
      <c r="AY7" s="810"/>
      <c r="AZ7" s="810"/>
      <c r="BA7" s="810"/>
      <c r="BB7" s="810"/>
      <c r="BC7" s="810"/>
      <c r="BD7" s="810"/>
      <c r="BE7" s="810"/>
      <c r="BF7" s="810"/>
      <c r="BG7" s="810"/>
      <c r="BH7" s="810"/>
      <c r="BI7" s="810"/>
      <c r="BJ7" s="810"/>
    </row>
    <row r="8" spans="1:62" s="258" customFormat="1" ht="20.25">
      <c r="B8" s="80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S8" s="810"/>
      <c r="AT8" s="810"/>
      <c r="AU8" s="810"/>
      <c r="AV8" s="810"/>
      <c r="AW8" s="810"/>
      <c r="AX8" s="810"/>
      <c r="AY8" s="810"/>
      <c r="AZ8" s="810"/>
      <c r="BA8" s="810"/>
      <c r="BB8" s="810"/>
      <c r="BC8" s="810"/>
      <c r="BD8" s="810"/>
      <c r="BE8" s="810"/>
      <c r="BF8" s="810"/>
      <c r="BG8" s="810"/>
      <c r="BH8" s="810"/>
      <c r="BI8" s="810"/>
      <c r="BJ8" s="810"/>
    </row>
    <row r="9" spans="1:62" s="258" customFormat="1" ht="21" customHeight="1">
      <c r="B9" s="280"/>
      <c r="C9" s="259"/>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1"/>
      <c r="AI9" s="261"/>
      <c r="AJ9" s="261"/>
      <c r="AK9" s="261"/>
      <c r="AL9" s="261"/>
      <c r="AM9" s="261"/>
      <c r="AN9" s="261"/>
      <c r="AO9" s="261"/>
      <c r="AP9" s="261"/>
      <c r="AQ9" s="261"/>
      <c r="AR9" s="261"/>
      <c r="AS9" s="810"/>
      <c r="AT9" s="810"/>
      <c r="AU9" s="810"/>
      <c r="AV9" s="810"/>
      <c r="AW9" s="810"/>
      <c r="AX9" s="810"/>
      <c r="AY9" s="810"/>
      <c r="AZ9" s="810"/>
      <c r="BA9" s="810"/>
      <c r="BB9" s="810"/>
      <c r="BC9" s="810"/>
      <c r="BD9" s="810"/>
      <c r="BE9" s="810"/>
      <c r="BF9" s="810"/>
      <c r="BG9" s="810"/>
      <c r="BH9" s="810"/>
      <c r="BI9" s="810"/>
      <c r="BJ9" s="810"/>
    </row>
    <row r="10" spans="1:62" s="258" customFormat="1" ht="20.25">
      <c r="B10" s="280"/>
      <c r="C10" s="259"/>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1"/>
      <c r="AI10" s="261"/>
      <c r="AJ10" s="261"/>
      <c r="AK10" s="261"/>
      <c r="AL10" s="261"/>
      <c r="AM10" s="261"/>
      <c r="AN10" s="261"/>
      <c r="AO10" s="261"/>
      <c r="AP10" s="261"/>
      <c r="AQ10" s="261"/>
      <c r="AR10" s="261"/>
      <c r="AS10" s="810"/>
      <c r="AT10" s="810"/>
      <c r="AU10" s="810"/>
      <c r="AV10" s="810"/>
      <c r="AW10" s="810"/>
      <c r="AX10" s="810"/>
      <c r="AY10" s="810"/>
      <c r="AZ10" s="810"/>
      <c r="BA10" s="810"/>
      <c r="BB10" s="810"/>
      <c r="BC10" s="810"/>
      <c r="BD10" s="810"/>
      <c r="BE10" s="810"/>
      <c r="BF10" s="810"/>
      <c r="BG10" s="810"/>
      <c r="BH10" s="810"/>
      <c r="BI10" s="810"/>
      <c r="BJ10" s="810"/>
    </row>
    <row r="11" spans="1:62" s="258" customFormat="1" ht="20.25">
      <c r="B11" s="809" t="s">
        <v>165</v>
      </c>
      <c r="C11" s="259"/>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1"/>
      <c r="AI11" s="261"/>
      <c r="AJ11" s="261"/>
      <c r="AK11" s="261"/>
      <c r="AL11" s="261"/>
      <c r="AM11" s="261"/>
      <c r="AN11" s="261"/>
      <c r="AO11" s="261"/>
      <c r="AP11" s="261"/>
      <c r="AQ11" s="261"/>
      <c r="AR11" s="261"/>
      <c r="AS11" s="810"/>
      <c r="AT11" s="810"/>
      <c r="AU11" s="810"/>
      <c r="AV11" s="810"/>
      <c r="AW11" s="810"/>
      <c r="AX11" s="810"/>
      <c r="AY11" s="810"/>
      <c r="AZ11" s="810"/>
      <c r="BA11" s="810"/>
      <c r="BB11" s="810"/>
      <c r="BC11" s="810"/>
      <c r="BD11" s="810"/>
      <c r="BE11" s="810"/>
      <c r="BF11" s="810"/>
      <c r="BG11" s="810"/>
      <c r="BH11" s="810"/>
      <c r="BI11" s="810"/>
      <c r="BJ11" s="810"/>
    </row>
    <row r="12" spans="1:62" s="258" customFormat="1" ht="20.25">
      <c r="B12" s="809"/>
      <c r="C12" s="259"/>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1"/>
      <c r="AI12" s="261"/>
      <c r="AJ12" s="261"/>
      <c r="AK12" s="261"/>
      <c r="AL12" s="261"/>
      <c r="AM12" s="261"/>
      <c r="AN12" s="261"/>
      <c r="AO12" s="261"/>
      <c r="AP12" s="261"/>
      <c r="AQ12" s="261"/>
      <c r="AR12" s="261"/>
      <c r="AS12" s="810"/>
      <c r="AT12" s="810"/>
      <c r="AU12" s="810"/>
      <c r="AV12" s="810"/>
      <c r="AW12" s="810"/>
      <c r="AX12" s="810"/>
      <c r="AY12" s="810"/>
      <c r="AZ12" s="810"/>
      <c r="BA12" s="810"/>
      <c r="BB12" s="810"/>
      <c r="BC12" s="810"/>
      <c r="BD12" s="810"/>
      <c r="BE12" s="810"/>
      <c r="BF12" s="810"/>
      <c r="BG12" s="810"/>
      <c r="BH12" s="810"/>
      <c r="BI12" s="810"/>
      <c r="BJ12" s="810"/>
    </row>
    <row r="13" spans="1:62" s="258" customFormat="1" ht="21" customHeight="1">
      <c r="B13" s="809"/>
      <c r="C13" s="259"/>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1"/>
      <c r="AI13" s="261"/>
      <c r="AJ13" s="261"/>
      <c r="AK13" s="261"/>
      <c r="AL13" s="261"/>
      <c r="AM13" s="261"/>
      <c r="AN13" s="261"/>
      <c r="AO13" s="261"/>
      <c r="AP13" s="261"/>
      <c r="AQ13" s="261"/>
      <c r="AR13" s="261"/>
      <c r="AS13" s="810"/>
      <c r="AT13" s="810"/>
      <c r="AU13" s="810"/>
      <c r="AV13" s="810"/>
      <c r="AW13" s="810"/>
      <c r="AX13" s="810"/>
      <c r="AY13" s="810"/>
      <c r="AZ13" s="810"/>
      <c r="BA13" s="810"/>
      <c r="BB13" s="810"/>
      <c r="BC13" s="810"/>
      <c r="BD13" s="810"/>
      <c r="BE13" s="810"/>
      <c r="BF13" s="810"/>
      <c r="BG13" s="810"/>
      <c r="BH13" s="810"/>
      <c r="BI13" s="810"/>
      <c r="BJ13" s="810"/>
    </row>
    <row r="14" spans="1:62" s="258" customFormat="1" ht="20.25">
      <c r="B14" s="809"/>
      <c r="C14" s="259"/>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1"/>
      <c r="AI14" s="261"/>
      <c r="AJ14" s="261"/>
      <c r="AK14" s="261"/>
      <c r="AL14" s="261"/>
      <c r="AM14" s="261"/>
      <c r="AN14" s="261"/>
      <c r="AO14" s="261"/>
      <c r="AP14" s="261"/>
      <c r="AQ14" s="261"/>
      <c r="AR14" s="261"/>
      <c r="AS14" s="810"/>
      <c r="AT14" s="810"/>
      <c r="AU14" s="810"/>
      <c r="AV14" s="810"/>
      <c r="AW14" s="810"/>
      <c r="AX14" s="810"/>
      <c r="AY14" s="810"/>
      <c r="AZ14" s="810"/>
      <c r="BA14" s="810"/>
      <c r="BB14" s="810"/>
      <c r="BC14" s="810"/>
      <c r="BD14" s="810"/>
      <c r="BE14" s="810"/>
      <c r="BF14" s="810"/>
      <c r="BG14" s="810"/>
      <c r="BH14" s="810"/>
      <c r="BI14" s="810"/>
      <c r="BJ14" s="810"/>
    </row>
    <row r="15" spans="1:62" s="258" customFormat="1" ht="20.25">
      <c r="B15" s="809"/>
      <c r="C15" s="259"/>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1"/>
      <c r="AI15" s="261"/>
      <c r="AJ15" s="261"/>
      <c r="AK15" s="261"/>
      <c r="AL15" s="261"/>
      <c r="AM15" s="261"/>
      <c r="AN15" s="261"/>
      <c r="AO15" s="261"/>
      <c r="AP15" s="261"/>
      <c r="AQ15" s="261"/>
      <c r="AR15" s="261"/>
      <c r="AS15" s="810"/>
      <c r="AT15" s="810"/>
      <c r="AU15" s="810"/>
      <c r="AV15" s="810"/>
      <c r="AW15" s="810"/>
      <c r="AX15" s="810"/>
      <c r="AY15" s="810"/>
      <c r="AZ15" s="810"/>
      <c r="BA15" s="810"/>
      <c r="BB15" s="810"/>
      <c r="BC15" s="810"/>
      <c r="BD15" s="810"/>
      <c r="BE15" s="810"/>
      <c r="BF15" s="810"/>
      <c r="BG15" s="810"/>
      <c r="BH15" s="810"/>
      <c r="BI15" s="810"/>
      <c r="BJ15" s="810"/>
    </row>
    <row r="16" spans="1:62" s="258" customFormat="1" ht="20.25">
      <c r="B16" s="809"/>
      <c r="C16" s="259"/>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1"/>
      <c r="AI16" s="261"/>
      <c r="AJ16" s="261"/>
      <c r="AK16" s="261"/>
      <c r="AL16" s="261"/>
      <c r="AM16" s="261"/>
      <c r="AN16" s="261"/>
      <c r="AO16" s="261"/>
      <c r="AP16" s="261"/>
      <c r="AQ16" s="261"/>
      <c r="AR16" s="261"/>
      <c r="AS16" s="810"/>
      <c r="AT16" s="810"/>
      <c r="AU16" s="810"/>
      <c r="AV16" s="810"/>
      <c r="AW16" s="810"/>
      <c r="AX16" s="810"/>
      <c r="AY16" s="810"/>
      <c r="AZ16" s="810"/>
      <c r="BA16" s="810"/>
      <c r="BB16" s="810"/>
      <c r="BC16" s="810"/>
      <c r="BD16" s="810"/>
      <c r="BE16" s="810"/>
      <c r="BF16" s="810"/>
      <c r="BG16" s="810"/>
      <c r="BH16" s="810"/>
      <c r="BI16" s="810"/>
      <c r="BJ16" s="810"/>
    </row>
    <row r="17" spans="2:62" s="258" customFormat="1" ht="20.25">
      <c r="B17" s="809"/>
      <c r="C17" s="259"/>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1"/>
      <c r="AI17" s="261"/>
      <c r="AJ17" s="261"/>
      <c r="AK17" s="261"/>
      <c r="AL17" s="261"/>
      <c r="AM17" s="261"/>
      <c r="AN17" s="261"/>
      <c r="AO17" s="261"/>
      <c r="AP17" s="261"/>
      <c r="AQ17" s="261"/>
      <c r="AR17" s="261"/>
      <c r="AS17" s="810"/>
      <c r="AT17" s="810"/>
      <c r="AU17" s="810"/>
      <c r="AV17" s="810"/>
      <c r="AW17" s="810"/>
      <c r="AX17" s="810"/>
      <c r="AY17" s="810"/>
      <c r="AZ17" s="810"/>
      <c r="BA17" s="810"/>
      <c r="BB17" s="810"/>
      <c r="BC17" s="810"/>
      <c r="BD17" s="810"/>
      <c r="BE17" s="810"/>
      <c r="BF17" s="810"/>
      <c r="BG17" s="810"/>
      <c r="BH17" s="810"/>
      <c r="BI17" s="810"/>
      <c r="BJ17" s="810"/>
    </row>
    <row r="18" spans="2:62" ht="13.5" customHeight="1">
      <c r="B18" s="809"/>
    </row>
    <row r="19" spans="2:62" ht="13.5" customHeight="1">
      <c r="B19" s="809"/>
      <c r="D19" s="262"/>
      <c r="E19" s="263"/>
      <c r="G19" s="262"/>
      <c r="H19" s="263"/>
      <c r="J19" s="262"/>
      <c r="K19" s="263"/>
      <c r="M19" s="262"/>
      <c r="N19" s="263"/>
    </row>
    <row r="20" spans="2:62" ht="13.5" customHeight="1">
      <c r="B20" s="809"/>
      <c r="D20" s="263"/>
      <c r="E20" s="263"/>
      <c r="G20" s="263"/>
      <c r="H20" s="263"/>
      <c r="J20" s="263"/>
      <c r="K20" s="263"/>
      <c r="M20" s="263"/>
      <c r="N20" s="263"/>
    </row>
    <row r="21" spans="2:62" ht="13.5" customHeight="1">
      <c r="B21" s="809"/>
      <c r="D21" s="263"/>
      <c r="E21" s="263"/>
      <c r="G21" s="263"/>
      <c r="H21" s="263"/>
      <c r="J21" s="263"/>
      <c r="K21" s="263"/>
      <c r="M21" s="263"/>
      <c r="N21" s="263"/>
    </row>
    <row r="22" spans="2:62" ht="13.5" customHeight="1">
      <c r="B22" s="809"/>
      <c r="D22" s="263"/>
      <c r="E22" s="263"/>
      <c r="G22" s="263"/>
      <c r="H22" s="263"/>
      <c r="J22" s="263"/>
      <c r="K22" s="263"/>
      <c r="M22" s="263"/>
      <c r="N22" s="263"/>
    </row>
    <row r="23" spans="2:62" ht="13.5" customHeight="1">
      <c r="B23" s="809"/>
      <c r="D23" s="263"/>
      <c r="E23" s="263"/>
      <c r="G23" s="263"/>
      <c r="H23" s="263"/>
      <c r="J23" s="263"/>
      <c r="K23" s="263"/>
      <c r="M23" s="263"/>
      <c r="N23" s="263"/>
    </row>
    <row r="24" spans="2:62" ht="13.5" customHeight="1">
      <c r="B24" s="809"/>
    </row>
    <row r="25" spans="2:62" ht="13.5" customHeight="1">
      <c r="B25" s="809"/>
      <c r="D25" s="262"/>
      <c r="E25" s="263"/>
      <c r="G25" s="264"/>
      <c r="H25" s="263"/>
      <c r="J25" s="263"/>
      <c r="K25" s="263"/>
      <c r="M25" s="262"/>
      <c r="N25" s="263"/>
    </row>
    <row r="26" spans="2:62" ht="13.5" customHeight="1">
      <c r="B26" s="809"/>
      <c r="D26" s="263"/>
      <c r="E26" s="265"/>
      <c r="F26" s="265"/>
      <c r="G26" s="266"/>
      <c r="H26" s="266"/>
      <c r="I26" s="266"/>
      <c r="J26" s="265"/>
      <c r="K26" s="266"/>
      <c r="L26" s="265"/>
      <c r="M26" s="267"/>
      <c r="N26" s="267"/>
    </row>
    <row r="27" spans="2:62" ht="13.5" customHeight="1">
      <c r="B27" s="809"/>
      <c r="D27" s="263"/>
      <c r="E27" s="265"/>
      <c r="F27" s="265"/>
      <c r="G27" s="268"/>
      <c r="H27" s="266"/>
      <c r="I27" s="266"/>
      <c r="J27" s="265"/>
      <c r="K27" s="266"/>
      <c r="L27" s="265"/>
      <c r="M27" s="267"/>
      <c r="N27" s="267"/>
    </row>
    <row r="28" spans="2:62" ht="21" customHeight="1">
      <c r="B28" s="260"/>
      <c r="D28" s="263"/>
      <c r="E28" s="270"/>
      <c r="F28" s="270"/>
      <c r="G28" s="266"/>
      <c r="H28" s="266"/>
      <c r="I28" s="266"/>
      <c r="J28" s="265"/>
      <c r="K28" s="266"/>
      <c r="L28" s="265"/>
      <c r="M28" s="267"/>
      <c r="N28" s="267"/>
    </row>
    <row r="29" spans="2:62" ht="20.25">
      <c r="B29" s="260"/>
      <c r="D29" s="263"/>
      <c r="E29" s="270"/>
      <c r="F29" s="270"/>
      <c r="G29" s="266"/>
      <c r="H29" s="266"/>
      <c r="I29" s="266"/>
      <c r="J29" s="265"/>
      <c r="K29" s="266"/>
      <c r="L29" s="265"/>
      <c r="M29" s="267"/>
      <c r="N29" s="267"/>
    </row>
    <row r="30" spans="2:62" ht="20.25">
      <c r="B30" s="260"/>
      <c r="D30" s="263"/>
      <c r="E30" s="270"/>
      <c r="F30" s="270"/>
      <c r="G30" s="266"/>
      <c r="H30" s="266"/>
      <c r="I30" s="266"/>
      <c r="J30" s="265"/>
      <c r="K30" s="266"/>
      <c r="L30" s="265"/>
      <c r="M30" s="267"/>
      <c r="N30" s="267"/>
    </row>
    <row r="31" spans="2:62" ht="20.25">
      <c r="B31" s="260"/>
      <c r="D31" s="263"/>
      <c r="E31" s="265"/>
      <c r="F31" s="265"/>
      <c r="G31" s="271"/>
      <c r="H31" s="266"/>
      <c r="I31" s="266"/>
      <c r="J31" s="266"/>
      <c r="K31" s="266"/>
      <c r="L31" s="271"/>
      <c r="M31" s="272"/>
      <c r="N31" s="267"/>
    </row>
    <row r="32" spans="2:62" ht="21.75" customHeight="1" thickBot="1">
      <c r="B32" s="273"/>
    </row>
    <row r="33" spans="2:44" ht="18.75" customHeight="1">
      <c r="B33" s="793" t="s">
        <v>167</v>
      </c>
      <c r="D33" s="796"/>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797"/>
      <c r="AM33" s="797"/>
      <c r="AN33" s="797"/>
      <c r="AO33" s="797"/>
      <c r="AP33" s="798"/>
      <c r="AQ33" s="274"/>
      <c r="AR33" s="274"/>
    </row>
    <row r="34" spans="2:44" ht="18.75" customHeight="1">
      <c r="B34" s="794"/>
      <c r="D34" s="799"/>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800"/>
      <c r="AM34" s="800"/>
      <c r="AN34" s="800"/>
      <c r="AO34" s="800"/>
      <c r="AP34" s="801"/>
      <c r="AQ34" s="274"/>
      <c r="AR34" s="274"/>
    </row>
    <row r="35" spans="2:44" ht="18.75" customHeight="1">
      <c r="B35" s="794"/>
      <c r="D35" s="799"/>
      <c r="E35" s="800"/>
      <c r="F35" s="800"/>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c r="AL35" s="800"/>
      <c r="AM35" s="800"/>
      <c r="AN35" s="800"/>
      <c r="AO35" s="800"/>
      <c r="AP35" s="801"/>
      <c r="AQ35" s="274"/>
      <c r="AR35" s="274"/>
    </row>
    <row r="36" spans="2:44" ht="18.75" customHeight="1">
      <c r="B36" s="794"/>
      <c r="D36" s="799"/>
      <c r="E36" s="800"/>
      <c r="F36" s="800"/>
      <c r="G36" s="800"/>
      <c r="H36" s="800"/>
      <c r="I36" s="800"/>
      <c r="J36" s="800"/>
      <c r="K36" s="800"/>
      <c r="L36" s="800"/>
      <c r="M36" s="800"/>
      <c r="N36" s="800"/>
      <c r="O36" s="800"/>
      <c r="P36" s="800"/>
      <c r="Q36" s="800"/>
      <c r="R36" s="800"/>
      <c r="S36" s="800"/>
      <c r="T36" s="800"/>
      <c r="U36" s="800"/>
      <c r="V36" s="800"/>
      <c r="W36" s="800"/>
      <c r="X36" s="800"/>
      <c r="Y36" s="800"/>
      <c r="Z36" s="800"/>
      <c r="AA36" s="800"/>
      <c r="AB36" s="800"/>
      <c r="AC36" s="800"/>
      <c r="AD36" s="800"/>
      <c r="AE36" s="800"/>
      <c r="AF36" s="800"/>
      <c r="AG36" s="800"/>
      <c r="AH36" s="800"/>
      <c r="AI36" s="800"/>
      <c r="AJ36" s="800"/>
      <c r="AK36" s="800"/>
      <c r="AL36" s="800"/>
      <c r="AM36" s="800"/>
      <c r="AN36" s="800"/>
      <c r="AO36" s="800"/>
      <c r="AP36" s="801"/>
      <c r="AQ36" s="274"/>
      <c r="AR36" s="274"/>
    </row>
    <row r="37" spans="2:44" ht="18.75" customHeight="1">
      <c r="B37" s="794"/>
      <c r="D37" s="799"/>
      <c r="E37" s="800"/>
      <c r="F37" s="800"/>
      <c r="G37" s="800"/>
      <c r="H37" s="800"/>
      <c r="I37" s="800"/>
      <c r="J37" s="800"/>
      <c r="K37" s="800"/>
      <c r="L37" s="800"/>
      <c r="M37" s="800"/>
      <c r="N37" s="800"/>
      <c r="O37" s="800"/>
      <c r="P37" s="800"/>
      <c r="Q37" s="800"/>
      <c r="R37" s="800"/>
      <c r="S37" s="800"/>
      <c r="T37" s="800"/>
      <c r="U37" s="800"/>
      <c r="V37" s="800"/>
      <c r="W37" s="800"/>
      <c r="X37" s="800"/>
      <c r="Y37" s="800"/>
      <c r="Z37" s="800"/>
      <c r="AA37" s="800"/>
      <c r="AB37" s="800"/>
      <c r="AC37" s="800"/>
      <c r="AD37" s="800"/>
      <c r="AE37" s="800"/>
      <c r="AF37" s="800"/>
      <c r="AG37" s="800"/>
      <c r="AH37" s="800"/>
      <c r="AI37" s="800"/>
      <c r="AJ37" s="800"/>
      <c r="AK37" s="800"/>
      <c r="AL37" s="800"/>
      <c r="AM37" s="800"/>
      <c r="AN37" s="800"/>
      <c r="AO37" s="800"/>
      <c r="AP37" s="801"/>
      <c r="AQ37" s="274"/>
      <c r="AR37" s="274"/>
    </row>
    <row r="38" spans="2:44" ht="18.75" customHeight="1">
      <c r="B38" s="794"/>
      <c r="D38" s="799"/>
      <c r="E38" s="800"/>
      <c r="F38" s="800"/>
      <c r="G38" s="800"/>
      <c r="H38" s="800"/>
      <c r="I38" s="800"/>
      <c r="J38" s="800"/>
      <c r="K38" s="800"/>
      <c r="L38" s="800"/>
      <c r="M38" s="800"/>
      <c r="N38" s="800"/>
      <c r="O38" s="800"/>
      <c r="P38" s="800"/>
      <c r="Q38" s="800"/>
      <c r="R38" s="800"/>
      <c r="S38" s="800"/>
      <c r="T38" s="800"/>
      <c r="U38" s="800"/>
      <c r="V38" s="800"/>
      <c r="W38" s="800"/>
      <c r="X38" s="800"/>
      <c r="Y38" s="800"/>
      <c r="Z38" s="800"/>
      <c r="AA38" s="800"/>
      <c r="AB38" s="800"/>
      <c r="AC38" s="800"/>
      <c r="AD38" s="800"/>
      <c r="AE38" s="800"/>
      <c r="AF38" s="800"/>
      <c r="AG38" s="800"/>
      <c r="AH38" s="800"/>
      <c r="AI38" s="800"/>
      <c r="AJ38" s="800"/>
      <c r="AK38" s="800"/>
      <c r="AL38" s="800"/>
      <c r="AM38" s="800"/>
      <c r="AN38" s="800"/>
      <c r="AO38" s="800"/>
      <c r="AP38" s="801"/>
      <c r="AQ38" s="274"/>
      <c r="AR38" s="274"/>
    </row>
    <row r="39" spans="2:44" ht="18.75" customHeight="1">
      <c r="B39" s="794"/>
      <c r="D39" s="799"/>
      <c r="E39" s="800"/>
      <c r="F39" s="800"/>
      <c r="G39" s="800"/>
      <c r="H39" s="800"/>
      <c r="I39" s="800"/>
      <c r="J39" s="800"/>
      <c r="K39" s="800"/>
      <c r="L39" s="800"/>
      <c r="M39" s="800"/>
      <c r="N39" s="800"/>
      <c r="O39" s="800"/>
      <c r="P39" s="800"/>
      <c r="Q39" s="800"/>
      <c r="R39" s="800"/>
      <c r="S39" s="800"/>
      <c r="T39" s="800"/>
      <c r="U39" s="800"/>
      <c r="V39" s="800"/>
      <c r="W39" s="800"/>
      <c r="X39" s="800"/>
      <c r="Y39" s="800"/>
      <c r="Z39" s="800"/>
      <c r="AA39" s="800"/>
      <c r="AB39" s="800"/>
      <c r="AC39" s="800"/>
      <c r="AD39" s="800"/>
      <c r="AE39" s="800"/>
      <c r="AF39" s="800"/>
      <c r="AG39" s="800"/>
      <c r="AH39" s="800"/>
      <c r="AI39" s="800"/>
      <c r="AJ39" s="800"/>
      <c r="AK39" s="800"/>
      <c r="AL39" s="800"/>
      <c r="AM39" s="800"/>
      <c r="AN39" s="800"/>
      <c r="AO39" s="800"/>
      <c r="AP39" s="801"/>
      <c r="AQ39" s="274"/>
      <c r="AR39" s="274"/>
    </row>
    <row r="40" spans="2:44" ht="18.75" customHeight="1">
      <c r="B40" s="794"/>
      <c r="D40" s="799"/>
      <c r="E40" s="800"/>
      <c r="F40" s="800"/>
      <c r="G40" s="800"/>
      <c r="H40" s="800"/>
      <c r="I40" s="800"/>
      <c r="J40" s="800"/>
      <c r="K40" s="800"/>
      <c r="L40" s="800"/>
      <c r="M40" s="800"/>
      <c r="N40" s="800"/>
      <c r="O40" s="800"/>
      <c r="P40" s="800"/>
      <c r="Q40" s="800"/>
      <c r="R40" s="800"/>
      <c r="S40" s="800"/>
      <c r="T40" s="800"/>
      <c r="U40" s="800"/>
      <c r="V40" s="800"/>
      <c r="W40" s="800"/>
      <c r="X40" s="800"/>
      <c r="Y40" s="800"/>
      <c r="Z40" s="800"/>
      <c r="AA40" s="800"/>
      <c r="AB40" s="800"/>
      <c r="AC40" s="800"/>
      <c r="AD40" s="800"/>
      <c r="AE40" s="800"/>
      <c r="AF40" s="800"/>
      <c r="AG40" s="800"/>
      <c r="AH40" s="800"/>
      <c r="AI40" s="800"/>
      <c r="AJ40" s="800"/>
      <c r="AK40" s="800"/>
      <c r="AL40" s="800"/>
      <c r="AM40" s="800"/>
      <c r="AN40" s="800"/>
      <c r="AO40" s="800"/>
      <c r="AP40" s="801"/>
      <c r="AQ40" s="274"/>
      <c r="AR40" s="274"/>
    </row>
    <row r="41" spans="2:44" ht="18.75" customHeight="1" thickBot="1">
      <c r="B41" s="795"/>
      <c r="D41" s="802"/>
      <c r="E41" s="803"/>
      <c r="F41" s="803"/>
      <c r="G41" s="803"/>
      <c r="H41" s="803"/>
      <c r="I41" s="803"/>
      <c r="J41" s="803"/>
      <c r="K41" s="803"/>
      <c r="L41" s="803"/>
      <c r="M41" s="803"/>
      <c r="N41" s="803"/>
      <c r="O41" s="803"/>
      <c r="P41" s="803"/>
      <c r="Q41" s="803"/>
      <c r="R41" s="803"/>
      <c r="S41" s="803"/>
      <c r="T41" s="803"/>
      <c r="U41" s="803"/>
      <c r="V41" s="803"/>
      <c r="W41" s="803"/>
      <c r="X41" s="803"/>
      <c r="Y41" s="803"/>
      <c r="Z41" s="803"/>
      <c r="AA41" s="803"/>
      <c r="AB41" s="803"/>
      <c r="AC41" s="803"/>
      <c r="AD41" s="803"/>
      <c r="AE41" s="803"/>
      <c r="AF41" s="803"/>
      <c r="AG41" s="803"/>
      <c r="AH41" s="803"/>
      <c r="AI41" s="803"/>
      <c r="AJ41" s="803"/>
      <c r="AK41" s="803"/>
      <c r="AL41" s="803"/>
      <c r="AM41" s="803"/>
      <c r="AN41" s="803"/>
      <c r="AO41" s="803"/>
      <c r="AP41" s="804"/>
      <c r="AQ41" s="274"/>
      <c r="AR41" s="274"/>
    </row>
    <row r="42" spans="2:44" ht="23.25">
      <c r="B42" s="275"/>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row>
    <row r="43" spans="2:44" ht="20.25">
      <c r="B43" s="273"/>
    </row>
    <row r="44" spans="2:44" ht="13.5" customHeight="1">
      <c r="B44" s="809" t="s">
        <v>168</v>
      </c>
      <c r="D44" s="263"/>
      <c r="E44" s="263"/>
      <c r="F44" s="263"/>
      <c r="G44" s="263"/>
      <c r="H44" s="263"/>
      <c r="M44" s="263"/>
      <c r="N44" s="263"/>
      <c r="O44" s="263"/>
      <c r="P44" s="263"/>
      <c r="Q44" s="263"/>
      <c r="R44" s="263"/>
      <c r="S44" s="263"/>
      <c r="T44" s="263"/>
      <c r="U44" s="263"/>
      <c r="W44" s="262"/>
      <c r="X44" s="262"/>
      <c r="Y44" s="263"/>
      <c r="Z44" s="263"/>
      <c r="AA44" s="263"/>
      <c r="AB44" s="263"/>
      <c r="AC44" s="263"/>
      <c r="AD44" s="262"/>
      <c r="AE44" s="262"/>
    </row>
    <row r="45" spans="2:44" ht="13.5" customHeight="1">
      <c r="B45" s="809"/>
      <c r="D45" s="263"/>
      <c r="E45" s="263"/>
      <c r="F45" s="263"/>
      <c r="G45" s="263"/>
      <c r="H45" s="263"/>
      <c r="M45" s="263"/>
      <c r="N45" s="263"/>
      <c r="O45" s="263"/>
      <c r="P45" s="263"/>
      <c r="Q45" s="263"/>
      <c r="R45" s="263"/>
      <c r="S45" s="263"/>
      <c r="T45" s="263"/>
      <c r="U45" s="263"/>
      <c r="W45" s="262"/>
      <c r="X45" s="262"/>
      <c r="Y45" s="263"/>
      <c r="Z45" s="263"/>
      <c r="AA45" s="263"/>
      <c r="AB45" s="263"/>
      <c r="AC45" s="263"/>
      <c r="AD45" s="262"/>
      <c r="AE45" s="262"/>
    </row>
    <row r="46" spans="2:44" ht="13.5" customHeight="1">
      <c r="B46" s="809"/>
      <c r="D46" s="263"/>
      <c r="E46" s="263"/>
      <c r="F46" s="263"/>
      <c r="G46" s="263"/>
      <c r="H46" s="263"/>
      <c r="M46" s="263"/>
      <c r="N46" s="263"/>
      <c r="O46" s="263"/>
      <c r="P46" s="263"/>
      <c r="Q46" s="263"/>
      <c r="R46" s="263"/>
      <c r="S46" s="263"/>
      <c r="T46" s="263"/>
      <c r="U46" s="263"/>
      <c r="W46" s="262"/>
      <c r="X46" s="262"/>
      <c r="Y46" s="263"/>
      <c r="Z46" s="263"/>
      <c r="AA46" s="263"/>
      <c r="AB46" s="263"/>
      <c r="AC46" s="263"/>
      <c r="AD46" s="262"/>
      <c r="AE46" s="262"/>
    </row>
    <row r="47" spans="2:44" ht="13.5" customHeight="1">
      <c r="B47" s="809"/>
      <c r="D47" s="263"/>
      <c r="E47" s="263"/>
      <c r="F47" s="263"/>
      <c r="G47" s="263"/>
      <c r="H47" s="263"/>
      <c r="M47" s="263"/>
      <c r="N47" s="263"/>
      <c r="O47" s="263"/>
      <c r="P47" s="263"/>
      <c r="Q47" s="263"/>
      <c r="R47" s="263"/>
      <c r="S47" s="263"/>
      <c r="T47" s="263"/>
      <c r="U47" s="263"/>
      <c r="W47" s="262"/>
      <c r="X47" s="262"/>
      <c r="Y47" s="263"/>
      <c r="Z47" s="263"/>
      <c r="AA47" s="263"/>
      <c r="AB47" s="263"/>
      <c r="AC47" s="263"/>
      <c r="AD47" s="262"/>
      <c r="AE47" s="262"/>
    </row>
    <row r="48" spans="2:44" ht="13.5" customHeight="1">
      <c r="B48" s="809"/>
      <c r="D48" s="263"/>
      <c r="E48" s="263"/>
      <c r="F48" s="263"/>
      <c r="G48" s="263"/>
      <c r="H48" s="263"/>
      <c r="M48" s="263"/>
      <c r="N48" s="263"/>
      <c r="O48" s="263"/>
      <c r="P48" s="263"/>
      <c r="Q48" s="263"/>
      <c r="R48" s="263"/>
      <c r="S48" s="263"/>
      <c r="T48" s="263"/>
      <c r="U48" s="263"/>
      <c r="W48" s="262"/>
      <c r="X48" s="262"/>
      <c r="Y48" s="263"/>
      <c r="Z48" s="263"/>
      <c r="AA48" s="263"/>
      <c r="AB48" s="263"/>
      <c r="AC48" s="263"/>
      <c r="AD48" s="262"/>
      <c r="AE48" s="262"/>
    </row>
    <row r="49" spans="2:14" ht="13.5" customHeight="1">
      <c r="B49" s="809"/>
      <c r="D49" s="263"/>
      <c r="E49" s="263"/>
      <c r="F49" s="263"/>
      <c r="G49" s="263"/>
      <c r="H49" s="263"/>
    </row>
    <row r="50" spans="2:14" ht="13.5" customHeight="1">
      <c r="B50" s="809"/>
      <c r="D50" s="263"/>
      <c r="E50" s="263"/>
      <c r="F50" s="263"/>
      <c r="G50" s="263"/>
      <c r="H50" s="263"/>
      <c r="J50" s="262"/>
      <c r="K50" s="263"/>
      <c r="M50" s="262"/>
      <c r="N50" s="263"/>
    </row>
    <row r="51" spans="2:14" ht="13.5" customHeight="1">
      <c r="B51" s="809"/>
      <c r="D51" s="263"/>
      <c r="E51" s="263"/>
      <c r="F51" s="263"/>
      <c r="G51" s="263"/>
      <c r="H51" s="263"/>
      <c r="J51" s="263"/>
      <c r="K51" s="263"/>
      <c r="M51" s="263"/>
      <c r="N51" s="263"/>
    </row>
    <row r="52" spans="2:14" ht="13.5" customHeight="1">
      <c r="B52" s="809"/>
      <c r="D52" s="263"/>
      <c r="E52" s="263"/>
      <c r="F52" s="263"/>
      <c r="G52" s="263"/>
      <c r="H52" s="263"/>
      <c r="J52" s="263"/>
      <c r="K52" s="263"/>
      <c r="M52" s="263"/>
      <c r="N52" s="263"/>
    </row>
    <row r="53" spans="2:14" ht="13.5" customHeight="1">
      <c r="B53" s="281"/>
      <c r="D53" s="263"/>
      <c r="E53" s="263"/>
      <c r="F53" s="263"/>
      <c r="G53" s="263"/>
      <c r="H53" s="263"/>
      <c r="J53" s="263"/>
      <c r="K53" s="263"/>
      <c r="M53" s="263"/>
      <c r="N53" s="263"/>
    </row>
    <row r="54" spans="2:14" ht="13.5" customHeight="1">
      <c r="B54" s="281"/>
      <c r="D54" s="263"/>
      <c r="E54" s="263"/>
      <c r="F54" s="263"/>
      <c r="G54" s="263"/>
      <c r="H54" s="263"/>
      <c r="J54" s="263"/>
      <c r="K54" s="263"/>
      <c r="M54" s="263"/>
      <c r="N54" s="263"/>
    </row>
    <row r="55" spans="2:14" ht="13.5" customHeight="1">
      <c r="B55" s="273"/>
      <c r="M55" s="262"/>
    </row>
    <row r="56" spans="2:14" ht="13.5" customHeight="1">
      <c r="B56" s="809" t="s">
        <v>169</v>
      </c>
      <c r="D56" s="262"/>
      <c r="E56" s="263"/>
      <c r="G56" s="262"/>
      <c r="H56" s="263"/>
      <c r="J56" s="262"/>
      <c r="K56" s="263"/>
      <c r="N56" s="263"/>
    </row>
    <row r="57" spans="2:14" ht="13.5" customHeight="1">
      <c r="B57" s="809"/>
      <c r="D57" s="263"/>
      <c r="E57" s="263"/>
      <c r="G57" s="263"/>
      <c r="H57" s="263"/>
      <c r="J57" s="263"/>
      <c r="K57" s="263"/>
      <c r="M57" s="263"/>
      <c r="N57" s="263"/>
    </row>
    <row r="58" spans="2:14" ht="13.5" customHeight="1">
      <c r="B58" s="809"/>
      <c r="D58" s="263"/>
      <c r="E58" s="263"/>
      <c r="F58" s="278"/>
      <c r="G58" s="263"/>
      <c r="H58" s="263"/>
      <c r="J58" s="263"/>
      <c r="K58" s="263"/>
      <c r="M58" s="263"/>
      <c r="N58" s="263"/>
    </row>
    <row r="59" spans="2:14" ht="13.5" customHeight="1">
      <c r="B59" s="809"/>
      <c r="D59" s="263"/>
      <c r="E59" s="263"/>
      <c r="G59" s="263"/>
      <c r="H59" s="263"/>
      <c r="J59" s="263"/>
      <c r="K59" s="263"/>
      <c r="M59" s="263"/>
      <c r="N59" s="263"/>
    </row>
    <row r="60" spans="2:14" ht="13.5" customHeight="1">
      <c r="B60" s="809"/>
      <c r="D60" s="263"/>
      <c r="E60" s="263"/>
      <c r="G60" s="263"/>
      <c r="H60" s="263"/>
      <c r="J60" s="263"/>
      <c r="K60" s="263"/>
      <c r="M60" s="263"/>
      <c r="N60" s="263"/>
    </row>
    <row r="61" spans="2:14" ht="13.5" customHeight="1">
      <c r="B61" s="809"/>
    </row>
    <row r="62" spans="2:14" ht="13.5" customHeight="1">
      <c r="B62" s="809"/>
      <c r="D62" s="262"/>
      <c r="E62" s="263"/>
      <c r="G62" s="262"/>
      <c r="H62" s="263"/>
      <c r="J62" s="262"/>
      <c r="K62" s="263"/>
      <c r="M62" s="262"/>
      <c r="N62" s="263"/>
    </row>
    <row r="63" spans="2:14" ht="13.5" customHeight="1">
      <c r="B63" s="809"/>
      <c r="D63" s="263"/>
      <c r="E63" s="263"/>
      <c r="G63" s="263"/>
      <c r="H63" s="263"/>
      <c r="J63" s="263"/>
      <c r="K63" s="263"/>
      <c r="M63" s="263"/>
      <c r="N63" s="263"/>
    </row>
    <row r="64" spans="2:14" ht="13.5" customHeight="1">
      <c r="B64" s="809"/>
      <c r="D64" s="263"/>
      <c r="E64" s="263"/>
      <c r="G64" s="263"/>
      <c r="H64" s="263"/>
      <c r="J64" s="263"/>
      <c r="K64" s="263"/>
      <c r="M64" s="263"/>
      <c r="N64" s="263"/>
    </row>
    <row r="65" spans="2:33" ht="13.5" customHeight="1">
      <c r="B65" s="809"/>
      <c r="D65" s="263"/>
      <c r="E65" s="263"/>
      <c r="G65" s="263"/>
      <c r="H65" s="263"/>
      <c r="J65" s="263"/>
      <c r="K65" s="263"/>
      <c r="M65" s="263"/>
      <c r="N65" s="263"/>
    </row>
    <row r="66" spans="2:33" ht="13.5" customHeight="1">
      <c r="B66" s="809"/>
      <c r="D66" s="263"/>
      <c r="E66" s="263"/>
      <c r="G66" s="263"/>
      <c r="H66" s="263"/>
      <c r="J66" s="263"/>
      <c r="K66" s="263"/>
      <c r="M66" s="263"/>
      <c r="N66" s="263"/>
    </row>
    <row r="67" spans="2:33" ht="13.5" customHeight="1">
      <c r="B67" s="809"/>
    </row>
    <row r="68" spans="2:33" ht="13.5" customHeight="1">
      <c r="B68" s="809"/>
      <c r="G68" s="265"/>
      <c r="H68" s="266"/>
      <c r="I68" s="266"/>
      <c r="J68" s="266"/>
      <c r="K68" s="266"/>
      <c r="L68" s="279"/>
      <c r="M68" s="272"/>
    </row>
    <row r="69" spans="2:33" ht="13.5" customHeight="1">
      <c r="B69" s="809"/>
      <c r="G69" s="270"/>
      <c r="H69" s="266"/>
      <c r="I69" s="266"/>
      <c r="J69" s="266"/>
      <c r="K69" s="266"/>
      <c r="L69" s="279"/>
      <c r="M69" s="272"/>
    </row>
    <row r="70" spans="2:33" ht="13.5" customHeight="1">
      <c r="B70" s="809"/>
      <c r="G70" s="270"/>
      <c r="H70" s="266"/>
      <c r="I70" s="266"/>
      <c r="J70" s="266"/>
      <c r="K70" s="266"/>
      <c r="L70" s="279"/>
      <c r="M70" s="272"/>
    </row>
    <row r="71" spans="2:33" ht="13.5" customHeight="1">
      <c r="B71" s="809"/>
      <c r="G71" s="278"/>
    </row>
    <row r="72" spans="2:33" ht="13.5" customHeight="1">
      <c r="B72" s="809"/>
    </row>
    <row r="73" spans="2:33" ht="13.5" customHeight="1">
      <c r="B73" s="809"/>
    </row>
    <row r="74" spans="2:33" ht="13.5" customHeight="1">
      <c r="B74" s="809"/>
    </row>
    <row r="75" spans="2:33" ht="13.5" customHeight="1">
      <c r="B75" s="809"/>
    </row>
    <row r="76" spans="2:33" ht="13.5" customHeight="1">
      <c r="B76" s="809"/>
    </row>
    <row r="77" spans="2:33" ht="13.5" customHeight="1">
      <c r="B77" s="809"/>
    </row>
    <row r="78" spans="2:33" ht="13.5" customHeight="1">
      <c r="B78" s="809"/>
    </row>
    <row r="79" spans="2:33" ht="13.5" customHeight="1">
      <c r="B79" s="809"/>
      <c r="C79" s="255"/>
      <c r="D79" s="256"/>
      <c r="E79" s="254"/>
      <c r="F79" s="256"/>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row>
    <row r="80" spans="2:33" ht="13.5" customHeight="1">
      <c r="B80" s="809"/>
      <c r="C80" s="255"/>
      <c r="D80" s="254"/>
      <c r="E80" s="254"/>
      <c r="F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row>
    <row r="81" spans="2:33" ht="13.5" customHeight="1">
      <c r="B81" s="809"/>
      <c r="C81" s="255"/>
      <c r="D81" s="254"/>
      <c r="E81" s="254"/>
      <c r="F81" s="256"/>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row>
    <row r="82" spans="2:33" ht="13.5" customHeight="1">
      <c r="B82" s="809"/>
      <c r="C82" s="255"/>
      <c r="D82" s="254"/>
      <c r="E82" s="254"/>
      <c r="F82" s="256"/>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row>
    <row r="83" spans="2:33" ht="13.5" customHeight="1">
      <c r="B83" s="809"/>
      <c r="C83" s="255"/>
      <c r="D83" s="254"/>
      <c r="E83" s="254"/>
      <c r="F83" s="256"/>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row>
    <row r="84" spans="2:33" ht="13.5" customHeight="1">
      <c r="B84" s="809"/>
      <c r="C84" s="255"/>
      <c r="D84" s="254"/>
      <c r="E84" s="254"/>
      <c r="F84" s="256"/>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row>
    <row r="85" spans="2:33" ht="13.5" customHeight="1">
      <c r="B85" s="809"/>
      <c r="C85" s="255"/>
      <c r="D85" s="254"/>
      <c r="E85" s="254"/>
      <c r="F85" s="256"/>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row>
    <row r="86" spans="2:33" ht="13.5" customHeight="1">
      <c r="B86" s="809"/>
      <c r="C86" s="255"/>
      <c r="D86" s="254"/>
      <c r="E86" s="254"/>
      <c r="F86" s="256"/>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row>
    <row r="87" spans="2:33" ht="13.5" customHeight="1">
      <c r="B87" s="809"/>
      <c r="C87" s="255"/>
      <c r="D87" s="254"/>
      <c r="E87" s="254"/>
      <c r="F87" s="256"/>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row>
    <row r="88" spans="2:33" ht="13.5" customHeight="1">
      <c r="B88" s="809"/>
      <c r="C88" s="255"/>
      <c r="D88" s="254"/>
      <c r="E88" s="254"/>
      <c r="F88" s="256"/>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row>
    <row r="89" spans="2:33" ht="13.5" customHeight="1">
      <c r="B89" s="809"/>
      <c r="C89" s="255"/>
      <c r="D89" s="254"/>
      <c r="E89" s="254"/>
      <c r="F89" s="256"/>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row>
    <row r="90" spans="2:33" ht="13.5" customHeight="1">
      <c r="B90" s="809"/>
      <c r="C90" s="255"/>
      <c r="D90" s="254"/>
      <c r="E90" s="254"/>
      <c r="F90" s="256"/>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row>
    <row r="91" spans="2:33" ht="13.5" customHeight="1">
      <c r="B91" s="809"/>
      <c r="C91" s="255"/>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row>
    <row r="92" spans="2:33" ht="13.5" customHeight="1">
      <c r="B92" s="809"/>
      <c r="C92" s="255"/>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row>
    <row r="93" spans="2:33" ht="13.5" customHeight="1">
      <c r="B93" s="809"/>
      <c r="C93" s="255"/>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row>
    <row r="94" spans="2:33" ht="13.5" customHeight="1">
      <c r="B94" s="809"/>
      <c r="C94" s="255"/>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row>
    <row r="95" spans="2:33" ht="13.5" customHeight="1">
      <c r="B95" s="809"/>
      <c r="C95" s="255"/>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row>
    <row r="96" spans="2:33" ht="13.5" customHeight="1">
      <c r="B96" s="809"/>
      <c r="C96" s="255"/>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row>
    <row r="97" spans="2:33" ht="13.5" customHeight="1">
      <c r="B97" s="809"/>
      <c r="C97" s="255"/>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row>
    <row r="98" spans="2:33" ht="13.5" customHeight="1">
      <c r="B98" s="809"/>
      <c r="C98" s="255"/>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row>
    <row r="99" spans="2:33" ht="13.5" customHeight="1">
      <c r="B99" s="809"/>
      <c r="C99" s="255"/>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row>
    <row r="100" spans="2:33" ht="13.5" customHeight="1">
      <c r="B100" s="809"/>
      <c r="C100" s="255"/>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row>
    <row r="101" spans="2:33" ht="13.5" customHeight="1">
      <c r="B101" s="809"/>
      <c r="C101" s="255"/>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row>
    <row r="102" spans="2:33" ht="13.5" customHeight="1">
      <c r="B102" s="809"/>
      <c r="C102" s="255"/>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row>
    <row r="103" spans="2:33" ht="13.5" customHeight="1">
      <c r="B103" s="809"/>
      <c r="C103" s="255"/>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row>
    <row r="104" spans="2:33" ht="13.5" customHeight="1">
      <c r="B104" s="809"/>
      <c r="C104" s="255"/>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row>
    <row r="105" spans="2:33" ht="13.5" customHeight="1">
      <c r="B105" s="809"/>
      <c r="C105" s="255"/>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row>
    <row r="106" spans="2:33" ht="13.5" customHeight="1">
      <c r="B106" s="809"/>
      <c r="C106" s="255"/>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row>
    <row r="107" spans="2:33" ht="13.5" customHeight="1">
      <c r="B107" s="809"/>
      <c r="C107" s="255"/>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row>
    <row r="108" spans="2:33" ht="13.5" customHeight="1">
      <c r="B108" s="809"/>
      <c r="C108" s="255"/>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row>
    <row r="109" spans="2:33" ht="13.5" customHeight="1">
      <c r="B109" s="809"/>
      <c r="C109" s="255"/>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row>
    <row r="110" spans="2:33" ht="13.5" customHeight="1">
      <c r="B110" s="809"/>
      <c r="C110" s="255"/>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row>
    <row r="111" spans="2:33" ht="13.5" customHeight="1">
      <c r="B111" s="809"/>
      <c r="C111" s="255"/>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row>
    <row r="112" spans="2:33" ht="47.25" customHeight="1">
      <c r="B112" s="809"/>
      <c r="C112" s="255"/>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row>
    <row r="113" spans="2:2" ht="12.75" customHeight="1">
      <c r="B113" s="809"/>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70" zoomScaleNormal="70" workbookViewId="0">
      <selection activeCell="O43" sqref="O43:O44"/>
    </sheetView>
  </sheetViews>
  <sheetFormatPr baseColWidth="10" defaultColWidth="11.5" defaultRowHeight="14.25"/>
  <cols>
    <col min="1" max="1" width="6.625" style="282" customWidth="1"/>
    <col min="2" max="3" width="25.375" style="283" customWidth="1"/>
    <col min="4" max="4" width="48.5" style="282" customWidth="1"/>
    <col min="5" max="5" width="32.75" style="282" bestFit="1" customWidth="1"/>
    <col min="6" max="11" width="20.375" style="282" customWidth="1"/>
    <col min="12" max="16" width="18.125" style="282" customWidth="1"/>
    <col min="17" max="17" width="11.5" style="282" customWidth="1"/>
    <col min="18" max="18" width="11.5" style="282"/>
    <col min="19" max="19" width="71.625" style="282" customWidth="1"/>
    <col min="20" max="16384" width="11.5" style="282"/>
  </cols>
  <sheetData>
    <row r="2" spans="2:19" ht="15">
      <c r="B2" s="1"/>
      <c r="C2" s="1"/>
      <c r="D2" s="96"/>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837" t="s">
        <v>176</v>
      </c>
      <c r="D4" s="837"/>
      <c r="E4" s="837"/>
      <c r="F4" s="837"/>
      <c r="G4" s="837"/>
      <c r="H4" s="837"/>
      <c r="I4" s="837"/>
      <c r="J4" s="837"/>
      <c r="K4" s="837"/>
      <c r="L4" s="837"/>
      <c r="M4" s="837"/>
      <c r="N4" s="837"/>
      <c r="O4" s="837"/>
      <c r="P4" s="837"/>
      <c r="Q4" s="3"/>
      <c r="R4" s="3"/>
      <c r="S4" s="814" t="s">
        <v>263</v>
      </c>
    </row>
    <row r="5" spans="2:19" ht="32.25" customHeight="1">
      <c r="B5" s="1"/>
      <c r="C5" s="837" t="s">
        <v>91</v>
      </c>
      <c r="D5" s="837"/>
      <c r="E5" s="837"/>
      <c r="F5" s="837"/>
      <c r="G5" s="837"/>
      <c r="H5" s="837"/>
      <c r="I5" s="837"/>
      <c r="J5" s="837"/>
      <c r="K5" s="837"/>
      <c r="L5" s="837"/>
      <c r="M5" s="837"/>
      <c r="N5" s="837"/>
      <c r="O5" s="837"/>
      <c r="P5" s="837"/>
      <c r="Q5" s="3"/>
      <c r="R5" s="3"/>
      <c r="S5" s="814"/>
    </row>
    <row r="6" spans="2:19" ht="32.25" customHeight="1">
      <c r="B6" s="1"/>
      <c r="C6" s="837" t="s">
        <v>93</v>
      </c>
      <c r="D6" s="837"/>
      <c r="E6" s="837"/>
      <c r="F6" s="837"/>
      <c r="G6" s="837"/>
      <c r="H6" s="837"/>
      <c r="I6" s="837"/>
      <c r="J6" s="837"/>
      <c r="K6" s="837"/>
      <c r="L6" s="837"/>
      <c r="M6" s="837"/>
      <c r="N6" s="837"/>
      <c r="O6" s="837"/>
      <c r="P6" s="837"/>
      <c r="Q6" s="4"/>
      <c r="R6" s="4"/>
      <c r="S6" s="814"/>
    </row>
    <row r="7" spans="2:19" ht="32.25" customHeight="1">
      <c r="B7" s="1"/>
      <c r="C7" s="837" t="s">
        <v>373</v>
      </c>
      <c r="D7" s="837"/>
      <c r="E7" s="837"/>
      <c r="F7" s="837"/>
      <c r="G7" s="837"/>
      <c r="H7" s="837"/>
      <c r="I7" s="837"/>
      <c r="J7" s="837"/>
      <c r="K7" s="837"/>
      <c r="L7" s="837"/>
      <c r="M7" s="837"/>
      <c r="N7" s="837"/>
      <c r="O7" s="837"/>
      <c r="P7" s="837"/>
      <c r="Q7" s="4"/>
      <c r="R7" s="4"/>
      <c r="S7" s="814"/>
    </row>
    <row r="8" spans="2:19" ht="14.25" customHeight="1">
      <c r="S8" s="814"/>
    </row>
    <row r="9" spans="2:19" ht="15" customHeight="1" thickBot="1">
      <c r="S9" s="814"/>
    </row>
    <row r="10" spans="2:19" ht="30" customHeight="1">
      <c r="B10" s="831" t="s">
        <v>177</v>
      </c>
      <c r="C10" s="838" t="s">
        <v>24</v>
      </c>
      <c r="D10" s="841" t="s">
        <v>208</v>
      </c>
      <c r="E10" s="838" t="s">
        <v>178</v>
      </c>
      <c r="F10" s="846" t="s">
        <v>246</v>
      </c>
      <c r="G10" s="847"/>
      <c r="H10" s="847"/>
      <c r="I10" s="847"/>
      <c r="J10" s="847"/>
      <c r="K10" s="847"/>
      <c r="L10" s="847"/>
      <c r="M10" s="847"/>
      <c r="N10" s="847"/>
      <c r="O10" s="847"/>
      <c r="P10" s="847"/>
      <c r="Q10" s="834" t="s">
        <v>179</v>
      </c>
      <c r="S10" s="814"/>
    </row>
    <row r="11" spans="2:19" ht="30" customHeight="1">
      <c r="B11" s="832"/>
      <c r="C11" s="839"/>
      <c r="D11" s="842"/>
      <c r="E11" s="839"/>
      <c r="F11" s="811" t="s">
        <v>247</v>
      </c>
      <c r="G11" s="812"/>
      <c r="H11" s="812"/>
      <c r="I11" s="813"/>
      <c r="J11" s="811" t="s">
        <v>248</v>
      </c>
      <c r="K11" s="813"/>
      <c r="L11" s="811" t="s">
        <v>249</v>
      </c>
      <c r="M11" s="812"/>
      <c r="N11" s="812"/>
      <c r="O11" s="813"/>
      <c r="P11" s="419" t="s">
        <v>250</v>
      </c>
      <c r="Q11" s="835"/>
      <c r="S11" s="814"/>
    </row>
    <row r="12" spans="2:19" ht="160.5" customHeight="1" thickBot="1">
      <c r="B12" s="833"/>
      <c r="C12" s="840"/>
      <c r="D12" s="843"/>
      <c r="E12" s="840"/>
      <c r="F12" s="420" t="s">
        <v>251</v>
      </c>
      <c r="G12" s="420" t="s">
        <v>252</v>
      </c>
      <c r="H12" s="420" t="s">
        <v>253</v>
      </c>
      <c r="I12" s="420" t="s">
        <v>254</v>
      </c>
      <c r="J12" s="420" t="s">
        <v>255</v>
      </c>
      <c r="K12" s="420" t="s">
        <v>256</v>
      </c>
      <c r="L12" s="420" t="s">
        <v>257</v>
      </c>
      <c r="M12" s="420" t="s">
        <v>258</v>
      </c>
      <c r="N12" s="420" t="s">
        <v>259</v>
      </c>
      <c r="O12" s="420" t="s">
        <v>260</v>
      </c>
      <c r="P12" s="420" t="s">
        <v>261</v>
      </c>
      <c r="Q12" s="836"/>
      <c r="S12" s="814"/>
    </row>
    <row r="13" spans="2:19" ht="15.75" customHeight="1">
      <c r="B13" s="844"/>
      <c r="C13" s="851" t="s">
        <v>180</v>
      </c>
      <c r="D13" s="823"/>
      <c r="E13" s="289"/>
      <c r="F13" s="290"/>
      <c r="G13" s="290"/>
      <c r="H13" s="290"/>
      <c r="I13" s="290"/>
      <c r="J13" s="290"/>
      <c r="K13" s="290"/>
      <c r="L13" s="290"/>
      <c r="M13" s="290"/>
      <c r="N13" s="290"/>
      <c r="O13" s="290"/>
      <c r="P13" s="290"/>
      <c r="Q13" s="298"/>
      <c r="S13" s="814"/>
    </row>
    <row r="14" spans="2:19" ht="15.75" customHeight="1">
      <c r="B14" s="844"/>
      <c r="C14" s="851"/>
      <c r="D14" s="823"/>
      <c r="E14" s="289"/>
      <c r="F14" s="290"/>
      <c r="G14" s="290"/>
      <c r="H14" s="290"/>
      <c r="I14" s="290"/>
      <c r="J14" s="290"/>
      <c r="K14" s="290"/>
      <c r="L14" s="290"/>
      <c r="M14" s="290"/>
      <c r="N14" s="290"/>
      <c r="O14" s="290"/>
      <c r="P14" s="290"/>
      <c r="Q14" s="298"/>
      <c r="S14" s="814"/>
    </row>
    <row r="15" spans="2:19" ht="15.75" customHeight="1">
      <c r="B15" s="845"/>
      <c r="C15" s="852"/>
      <c r="D15" s="824"/>
      <c r="E15" s="289"/>
      <c r="F15" s="290"/>
      <c r="G15" s="290"/>
      <c r="H15" s="290"/>
      <c r="I15" s="290"/>
      <c r="J15" s="290"/>
      <c r="K15" s="290"/>
      <c r="L15" s="290"/>
      <c r="M15" s="290"/>
      <c r="N15" s="290"/>
      <c r="O15" s="290"/>
      <c r="P15" s="290"/>
      <c r="Q15" s="298"/>
      <c r="S15" s="814"/>
    </row>
    <row r="16" spans="2:19" ht="15.75" customHeight="1">
      <c r="B16" s="819"/>
      <c r="C16" s="853" t="s">
        <v>181</v>
      </c>
      <c r="D16" s="822"/>
      <c r="E16" s="291"/>
      <c r="F16" s="292"/>
      <c r="G16" s="292"/>
      <c r="H16" s="292"/>
      <c r="I16" s="292"/>
      <c r="J16" s="292"/>
      <c r="K16" s="292"/>
      <c r="L16" s="292"/>
      <c r="M16" s="292"/>
      <c r="N16" s="292"/>
      <c r="O16" s="292"/>
      <c r="P16" s="292"/>
      <c r="Q16" s="299"/>
      <c r="S16" s="814"/>
    </row>
    <row r="17" spans="1:19" ht="15.75" customHeight="1">
      <c r="B17" s="820"/>
      <c r="C17" s="851"/>
      <c r="D17" s="823"/>
      <c r="E17" s="292"/>
      <c r="F17" s="292"/>
      <c r="G17" s="292"/>
      <c r="H17" s="292"/>
      <c r="I17" s="292"/>
      <c r="J17" s="292"/>
      <c r="K17" s="292"/>
      <c r="L17" s="292"/>
      <c r="M17" s="292"/>
      <c r="N17" s="292"/>
      <c r="O17" s="292"/>
      <c r="P17" s="292"/>
      <c r="Q17" s="299"/>
      <c r="S17" s="814"/>
    </row>
    <row r="18" spans="1:19" ht="15.75" customHeight="1">
      <c r="B18" s="821"/>
      <c r="C18" s="852"/>
      <c r="D18" s="824"/>
      <c r="E18" s="292"/>
      <c r="F18" s="292"/>
      <c r="G18" s="292"/>
      <c r="H18" s="292"/>
      <c r="I18" s="292"/>
      <c r="J18" s="292"/>
      <c r="K18" s="292"/>
      <c r="L18" s="292"/>
      <c r="M18" s="292"/>
      <c r="N18" s="292"/>
      <c r="O18" s="292"/>
      <c r="P18" s="292"/>
      <c r="Q18" s="299"/>
      <c r="S18" s="814"/>
    </row>
    <row r="19" spans="1:19" ht="15.75" customHeight="1">
      <c r="B19" s="825"/>
      <c r="C19" s="848" t="s">
        <v>182</v>
      </c>
      <c r="D19" s="828"/>
      <c r="E19" s="421"/>
      <c r="F19" s="421"/>
      <c r="G19" s="421"/>
      <c r="H19" s="421"/>
      <c r="I19" s="421"/>
      <c r="J19" s="421"/>
      <c r="K19" s="421"/>
      <c r="L19" s="421"/>
      <c r="M19" s="421"/>
      <c r="N19" s="421"/>
      <c r="O19" s="421"/>
      <c r="P19" s="421"/>
      <c r="Q19" s="422"/>
      <c r="S19" s="814"/>
    </row>
    <row r="20" spans="1:19" ht="15.75" customHeight="1">
      <c r="B20" s="826"/>
      <c r="C20" s="849"/>
      <c r="D20" s="829"/>
      <c r="E20" s="423"/>
      <c r="F20" s="423"/>
      <c r="G20" s="423"/>
      <c r="H20" s="423"/>
      <c r="I20" s="423"/>
      <c r="J20" s="423"/>
      <c r="K20" s="423"/>
      <c r="L20" s="423"/>
      <c r="M20" s="423"/>
      <c r="N20" s="423"/>
      <c r="O20" s="423"/>
      <c r="P20" s="423"/>
      <c r="Q20" s="422"/>
      <c r="S20" s="814"/>
    </row>
    <row r="21" spans="1:19" ht="15.75" customHeight="1">
      <c r="B21" s="827"/>
      <c r="C21" s="850"/>
      <c r="D21" s="830"/>
      <c r="E21" s="423"/>
      <c r="F21" s="423"/>
      <c r="G21" s="423"/>
      <c r="H21" s="423"/>
      <c r="I21" s="423"/>
      <c r="J21" s="423"/>
      <c r="K21" s="423"/>
      <c r="L21" s="423"/>
      <c r="M21" s="423"/>
      <c r="N21" s="423"/>
      <c r="O21" s="423"/>
      <c r="P21" s="423"/>
      <c r="Q21" s="422"/>
      <c r="S21" s="815" t="s">
        <v>264</v>
      </c>
    </row>
    <row r="22" spans="1:19" ht="15.75">
      <c r="B22" s="819"/>
      <c r="C22" s="816" t="s">
        <v>183</v>
      </c>
      <c r="D22" s="822"/>
      <c r="E22" s="287"/>
      <c r="F22" s="288"/>
      <c r="G22" s="288"/>
      <c r="H22" s="288"/>
      <c r="I22" s="288"/>
      <c r="J22" s="288"/>
      <c r="K22" s="288"/>
      <c r="L22" s="288"/>
      <c r="M22" s="288"/>
      <c r="N22" s="288"/>
      <c r="O22" s="288"/>
      <c r="P22" s="288"/>
      <c r="Q22" s="300"/>
      <c r="S22" s="815"/>
    </row>
    <row r="23" spans="1:19" ht="15.75">
      <c r="B23" s="820"/>
      <c r="C23" s="817"/>
      <c r="D23" s="823"/>
      <c r="E23" s="287"/>
      <c r="F23" s="288"/>
      <c r="G23" s="288"/>
      <c r="H23" s="288"/>
      <c r="I23" s="288"/>
      <c r="J23" s="288"/>
      <c r="K23" s="288"/>
      <c r="L23" s="288"/>
      <c r="M23" s="288"/>
      <c r="N23" s="288"/>
      <c r="O23" s="288"/>
      <c r="P23" s="288"/>
      <c r="Q23" s="300"/>
      <c r="S23" s="815"/>
    </row>
    <row r="24" spans="1:19" ht="15.75">
      <c r="B24" s="821"/>
      <c r="C24" s="818"/>
      <c r="D24" s="824"/>
      <c r="E24" s="287"/>
      <c r="F24" s="288"/>
      <c r="G24" s="288"/>
      <c r="H24" s="288"/>
      <c r="I24" s="288"/>
      <c r="J24" s="288"/>
      <c r="K24" s="288"/>
      <c r="L24" s="288"/>
      <c r="M24" s="288"/>
      <c r="N24" s="288"/>
      <c r="O24" s="288"/>
      <c r="P24" s="288"/>
      <c r="Q24" s="300"/>
      <c r="S24" s="815"/>
    </row>
    <row r="25" spans="1:19" ht="15.75">
      <c r="A25" s="284"/>
      <c r="B25" s="819"/>
      <c r="C25" s="816" t="s">
        <v>184</v>
      </c>
      <c r="D25" s="822"/>
      <c r="E25" s="287"/>
      <c r="F25" s="288"/>
      <c r="G25" s="288"/>
      <c r="H25" s="288"/>
      <c r="I25" s="288"/>
      <c r="J25" s="288"/>
      <c r="K25" s="288"/>
      <c r="L25" s="288"/>
      <c r="M25" s="288"/>
      <c r="N25" s="288"/>
      <c r="O25" s="288"/>
      <c r="P25" s="288"/>
      <c r="Q25" s="300"/>
      <c r="S25" s="815"/>
    </row>
    <row r="26" spans="1:19" ht="15.75">
      <c r="B26" s="820"/>
      <c r="C26" s="817"/>
      <c r="D26" s="823"/>
      <c r="E26" s="287"/>
      <c r="F26" s="288"/>
      <c r="G26" s="288"/>
      <c r="H26" s="288"/>
      <c r="I26" s="288"/>
      <c r="J26" s="288"/>
      <c r="K26" s="288"/>
      <c r="L26" s="288"/>
      <c r="M26" s="288"/>
      <c r="N26" s="288"/>
      <c r="O26" s="288"/>
      <c r="P26" s="288"/>
      <c r="Q26" s="300"/>
      <c r="S26" s="815"/>
    </row>
    <row r="27" spans="1:19" ht="15.75">
      <c r="B27" s="821"/>
      <c r="C27" s="818"/>
      <c r="D27" s="824"/>
      <c r="E27" s="287"/>
      <c r="F27" s="288"/>
      <c r="G27" s="288"/>
      <c r="H27" s="288"/>
      <c r="I27" s="288"/>
      <c r="J27" s="288"/>
      <c r="K27" s="288"/>
      <c r="L27" s="288"/>
      <c r="M27" s="288"/>
      <c r="N27" s="288"/>
      <c r="O27" s="288"/>
      <c r="P27" s="288"/>
      <c r="Q27" s="300"/>
      <c r="S27" s="815"/>
    </row>
    <row r="28" spans="1:19" ht="15.75">
      <c r="B28" s="819"/>
      <c r="C28" s="816" t="s">
        <v>185</v>
      </c>
      <c r="D28" s="822"/>
      <c r="E28" s="293"/>
      <c r="F28" s="294"/>
      <c r="G28" s="294"/>
      <c r="H28" s="294"/>
      <c r="I28" s="294"/>
      <c r="J28" s="294"/>
      <c r="K28" s="294"/>
      <c r="L28" s="294"/>
      <c r="M28" s="294"/>
      <c r="N28" s="294"/>
      <c r="O28" s="294"/>
      <c r="P28" s="294"/>
      <c r="Q28" s="300"/>
      <c r="S28" s="815"/>
    </row>
    <row r="29" spans="1:19" ht="15.75">
      <c r="B29" s="820"/>
      <c r="C29" s="817"/>
      <c r="D29" s="823"/>
      <c r="E29" s="287"/>
      <c r="F29" s="288"/>
      <c r="G29" s="288"/>
      <c r="H29" s="288"/>
      <c r="I29" s="288"/>
      <c r="J29" s="288"/>
      <c r="K29" s="288"/>
      <c r="L29" s="288"/>
      <c r="M29" s="288"/>
      <c r="N29" s="288"/>
      <c r="O29" s="288"/>
      <c r="P29" s="288"/>
      <c r="Q29" s="300"/>
      <c r="S29" s="815"/>
    </row>
    <row r="30" spans="1:19" ht="15.75">
      <c r="B30" s="821"/>
      <c r="C30" s="818"/>
      <c r="D30" s="824"/>
      <c r="E30" s="293"/>
      <c r="F30" s="294"/>
      <c r="G30" s="294"/>
      <c r="H30" s="294"/>
      <c r="I30" s="294"/>
      <c r="J30" s="294"/>
      <c r="K30" s="294"/>
      <c r="L30" s="294"/>
      <c r="M30" s="294"/>
      <c r="N30" s="294"/>
      <c r="O30" s="294"/>
      <c r="P30" s="294"/>
      <c r="Q30" s="300"/>
      <c r="S30" s="815"/>
    </row>
    <row r="31" spans="1:19" ht="15.75">
      <c r="B31" s="819"/>
      <c r="C31" s="816" t="s">
        <v>186</v>
      </c>
      <c r="D31" s="822"/>
      <c r="E31" s="287"/>
      <c r="F31" s="288"/>
      <c r="G31" s="288"/>
      <c r="H31" s="288"/>
      <c r="I31" s="288"/>
      <c r="J31" s="288"/>
      <c r="K31" s="288"/>
      <c r="L31" s="288"/>
      <c r="M31" s="288"/>
      <c r="N31" s="288"/>
      <c r="O31" s="288"/>
      <c r="P31" s="288"/>
      <c r="Q31" s="300"/>
      <c r="S31" s="815"/>
    </row>
    <row r="32" spans="1:19" ht="15.75">
      <c r="B32" s="820"/>
      <c r="C32" s="817"/>
      <c r="D32" s="823"/>
      <c r="E32" s="287"/>
      <c r="F32" s="288"/>
      <c r="G32" s="288"/>
      <c r="H32" s="288"/>
      <c r="I32" s="288"/>
      <c r="J32" s="288"/>
      <c r="K32" s="288"/>
      <c r="L32" s="288"/>
      <c r="M32" s="288"/>
      <c r="N32" s="288"/>
      <c r="O32" s="288"/>
      <c r="P32" s="288"/>
      <c r="Q32" s="300"/>
      <c r="S32" s="815"/>
    </row>
    <row r="33" spans="2:19" ht="15.75">
      <c r="B33" s="821"/>
      <c r="C33" s="818"/>
      <c r="D33" s="824"/>
      <c r="E33" s="287"/>
      <c r="F33" s="288"/>
      <c r="G33" s="288"/>
      <c r="H33" s="288"/>
      <c r="I33" s="288"/>
      <c r="J33" s="288"/>
      <c r="K33" s="288"/>
      <c r="L33" s="288"/>
      <c r="M33" s="288"/>
      <c r="N33" s="288"/>
      <c r="O33" s="288"/>
      <c r="P33" s="288"/>
      <c r="Q33" s="300"/>
      <c r="S33" s="815"/>
    </row>
    <row r="34" spans="2:19" ht="15.75">
      <c r="B34" s="819"/>
      <c r="C34" s="816" t="s">
        <v>187</v>
      </c>
      <c r="D34" s="822"/>
      <c r="E34" s="287"/>
      <c r="F34" s="288"/>
      <c r="G34" s="288"/>
      <c r="H34" s="288"/>
      <c r="I34" s="288"/>
      <c r="J34" s="288"/>
      <c r="K34" s="288"/>
      <c r="L34" s="288"/>
      <c r="M34" s="288"/>
      <c r="N34" s="288"/>
      <c r="O34" s="288"/>
      <c r="P34" s="288"/>
      <c r="Q34" s="300"/>
      <c r="S34" s="815"/>
    </row>
    <row r="35" spans="2:19" ht="15.75">
      <c r="B35" s="820"/>
      <c r="C35" s="817"/>
      <c r="D35" s="823"/>
      <c r="E35" s="287"/>
      <c r="F35" s="288"/>
      <c r="G35" s="288"/>
      <c r="H35" s="288"/>
      <c r="I35" s="288"/>
      <c r="J35" s="288"/>
      <c r="K35" s="288"/>
      <c r="L35" s="288"/>
      <c r="M35" s="288"/>
      <c r="N35" s="288"/>
      <c r="O35" s="288"/>
      <c r="P35" s="288"/>
      <c r="Q35" s="300"/>
      <c r="S35" s="815"/>
    </row>
    <row r="36" spans="2:19" ht="15.75">
      <c r="B36" s="821"/>
      <c r="C36" s="818"/>
      <c r="D36" s="824"/>
      <c r="E36" s="287"/>
      <c r="F36" s="288"/>
      <c r="G36" s="288"/>
      <c r="H36" s="288"/>
      <c r="I36" s="288"/>
      <c r="J36" s="288"/>
      <c r="K36" s="288"/>
      <c r="L36" s="288"/>
      <c r="M36" s="288"/>
      <c r="N36" s="288"/>
      <c r="O36" s="288"/>
      <c r="P36" s="288"/>
      <c r="Q36" s="300"/>
      <c r="S36" s="815"/>
    </row>
    <row r="37" spans="2:19" ht="15.75">
      <c r="B37" s="819"/>
      <c r="C37" s="816" t="s">
        <v>188</v>
      </c>
      <c r="D37" s="822"/>
      <c r="E37" s="287"/>
      <c r="F37" s="288"/>
      <c r="G37" s="288"/>
      <c r="H37" s="288"/>
      <c r="I37" s="288"/>
      <c r="J37" s="288"/>
      <c r="K37" s="288"/>
      <c r="L37" s="288"/>
      <c r="M37" s="288"/>
      <c r="N37" s="288"/>
      <c r="O37" s="288"/>
      <c r="P37" s="288"/>
      <c r="Q37" s="300"/>
      <c r="S37" s="815"/>
    </row>
    <row r="38" spans="2:19" ht="15.75">
      <c r="B38" s="820"/>
      <c r="C38" s="817"/>
      <c r="D38" s="823"/>
      <c r="E38" s="287"/>
      <c r="F38" s="288"/>
      <c r="G38" s="288"/>
      <c r="H38" s="288"/>
      <c r="I38" s="288"/>
      <c r="J38" s="288"/>
      <c r="K38" s="288"/>
      <c r="L38" s="288"/>
      <c r="M38" s="288"/>
      <c r="N38" s="288"/>
      <c r="O38" s="288"/>
      <c r="P38" s="288"/>
      <c r="Q38" s="300"/>
      <c r="S38" s="815"/>
    </row>
    <row r="39" spans="2:19" ht="15.75">
      <c r="B39" s="821"/>
      <c r="C39" s="818"/>
      <c r="D39" s="824"/>
      <c r="E39" s="287"/>
      <c r="F39" s="288"/>
      <c r="G39" s="288"/>
      <c r="H39" s="288"/>
      <c r="I39" s="288"/>
      <c r="J39" s="288"/>
      <c r="K39" s="288"/>
      <c r="L39" s="288"/>
      <c r="M39" s="288"/>
      <c r="N39" s="288"/>
      <c r="O39" s="288"/>
      <c r="P39" s="288"/>
      <c r="Q39" s="300"/>
      <c r="S39" s="815"/>
    </row>
    <row r="40" spans="2:19" ht="15.75">
      <c r="B40" s="819"/>
      <c r="C40" s="816" t="s">
        <v>189</v>
      </c>
      <c r="D40" s="822"/>
      <c r="E40" s="287"/>
      <c r="F40" s="288"/>
      <c r="G40" s="288"/>
      <c r="H40" s="288"/>
      <c r="I40" s="288"/>
      <c r="J40" s="288"/>
      <c r="K40" s="288"/>
      <c r="L40" s="288"/>
      <c r="M40" s="288"/>
      <c r="N40" s="288"/>
      <c r="O40" s="288"/>
      <c r="P40" s="288"/>
      <c r="Q40" s="300"/>
      <c r="S40" s="815"/>
    </row>
    <row r="41" spans="2:19" ht="15.75">
      <c r="B41" s="820"/>
      <c r="C41" s="817"/>
      <c r="D41" s="823"/>
      <c r="E41" s="287"/>
      <c r="F41" s="288"/>
      <c r="G41" s="288"/>
      <c r="H41" s="288"/>
      <c r="I41" s="288"/>
      <c r="J41" s="288"/>
      <c r="K41" s="288"/>
      <c r="L41" s="288"/>
      <c r="M41" s="288"/>
      <c r="N41" s="288"/>
      <c r="O41" s="288"/>
      <c r="P41" s="288"/>
      <c r="Q41" s="300"/>
      <c r="S41" s="815"/>
    </row>
    <row r="42" spans="2:19" ht="15.75">
      <c r="B42" s="821"/>
      <c r="C42" s="818"/>
      <c r="D42" s="824"/>
      <c r="E42" s="287"/>
      <c r="F42" s="288"/>
      <c r="G42" s="288"/>
      <c r="H42" s="288"/>
      <c r="I42" s="288"/>
      <c r="J42" s="288"/>
      <c r="K42" s="288"/>
      <c r="L42" s="288"/>
      <c r="M42" s="288"/>
      <c r="N42" s="288"/>
      <c r="O42" s="288"/>
      <c r="P42" s="288"/>
      <c r="Q42" s="300"/>
      <c r="S42" s="815"/>
    </row>
    <row r="43" spans="2:19" ht="15.75">
      <c r="B43" s="819"/>
      <c r="C43" s="816" t="s">
        <v>209</v>
      </c>
      <c r="D43" s="822"/>
      <c r="E43" s="287"/>
      <c r="F43" s="288"/>
      <c r="G43" s="288"/>
      <c r="H43" s="288"/>
      <c r="I43" s="288"/>
      <c r="J43" s="288"/>
      <c r="K43" s="288"/>
      <c r="L43" s="288"/>
      <c r="M43" s="288"/>
      <c r="N43" s="288"/>
      <c r="O43" s="288"/>
      <c r="P43" s="288"/>
      <c r="Q43" s="300"/>
      <c r="S43" s="815"/>
    </row>
    <row r="44" spans="2:19" ht="15.75">
      <c r="B44" s="820"/>
      <c r="C44" s="817"/>
      <c r="D44" s="823"/>
      <c r="E44" s="287"/>
      <c r="F44" s="288"/>
      <c r="G44" s="288"/>
      <c r="H44" s="288"/>
      <c r="I44" s="288"/>
      <c r="J44" s="288"/>
      <c r="K44" s="288"/>
      <c r="L44" s="288"/>
      <c r="M44" s="288"/>
      <c r="N44" s="288"/>
      <c r="O44" s="288"/>
      <c r="P44" s="288"/>
      <c r="Q44" s="300"/>
      <c r="S44" s="815"/>
    </row>
    <row r="45" spans="2:19" ht="15.75">
      <c r="B45" s="821"/>
      <c r="C45" s="818"/>
      <c r="D45" s="824"/>
      <c r="E45" s="287"/>
      <c r="F45" s="288"/>
      <c r="G45" s="288"/>
      <c r="H45" s="288"/>
      <c r="I45" s="288"/>
      <c r="J45" s="288"/>
      <c r="K45" s="288"/>
      <c r="L45" s="288"/>
      <c r="M45" s="288"/>
      <c r="N45" s="288"/>
      <c r="O45" s="288"/>
      <c r="P45" s="288"/>
      <c r="Q45" s="300"/>
      <c r="S45" s="815"/>
    </row>
    <row r="46" spans="2:19" ht="15.75">
      <c r="B46" s="819"/>
      <c r="C46" s="816" t="s">
        <v>210</v>
      </c>
      <c r="D46" s="822"/>
      <c r="E46" s="287"/>
      <c r="F46" s="288"/>
      <c r="G46" s="288"/>
      <c r="H46" s="288"/>
      <c r="I46" s="288"/>
      <c r="J46" s="288"/>
      <c r="K46" s="288"/>
      <c r="L46" s="288"/>
      <c r="M46" s="288"/>
      <c r="N46" s="288"/>
      <c r="O46" s="288"/>
      <c r="P46" s="288"/>
      <c r="Q46" s="300"/>
      <c r="S46" s="815"/>
    </row>
    <row r="47" spans="2:19" ht="15.75">
      <c r="B47" s="820"/>
      <c r="C47" s="817"/>
      <c r="D47" s="823"/>
      <c r="E47" s="287"/>
      <c r="F47" s="288"/>
      <c r="G47" s="288"/>
      <c r="H47" s="288"/>
      <c r="I47" s="288"/>
      <c r="J47" s="288"/>
      <c r="K47" s="288"/>
      <c r="L47" s="288"/>
      <c r="M47" s="288"/>
      <c r="N47" s="288"/>
      <c r="O47" s="288"/>
      <c r="P47" s="288"/>
      <c r="Q47" s="300"/>
      <c r="S47" s="815"/>
    </row>
    <row r="48" spans="2:19" ht="15.75">
      <c r="B48" s="821"/>
      <c r="C48" s="818"/>
      <c r="D48" s="824"/>
      <c r="E48" s="287"/>
      <c r="F48" s="288"/>
      <c r="G48" s="288"/>
      <c r="H48" s="288"/>
      <c r="I48" s="288"/>
      <c r="J48" s="288"/>
      <c r="K48" s="288"/>
      <c r="L48" s="288"/>
      <c r="M48" s="288"/>
      <c r="N48" s="288"/>
      <c r="O48" s="288"/>
      <c r="P48" s="288"/>
      <c r="Q48" s="300"/>
      <c r="S48" s="815"/>
    </row>
    <row r="49" spans="2:19" ht="15.75">
      <c r="B49" s="825"/>
      <c r="C49" s="848" t="s">
        <v>190</v>
      </c>
      <c r="D49" s="828"/>
      <c r="E49" s="424"/>
      <c r="F49" s="425"/>
      <c r="G49" s="425"/>
      <c r="H49" s="425"/>
      <c r="I49" s="425"/>
      <c r="J49" s="425"/>
      <c r="K49" s="425"/>
      <c r="L49" s="425"/>
      <c r="M49" s="425"/>
      <c r="N49" s="425"/>
      <c r="O49" s="425"/>
      <c r="P49" s="425"/>
      <c r="Q49" s="422"/>
      <c r="S49" s="815"/>
    </row>
    <row r="50" spans="2:19" ht="15.75">
      <c r="B50" s="826"/>
      <c r="C50" s="849"/>
      <c r="D50" s="829"/>
      <c r="E50" s="424"/>
      <c r="F50" s="425"/>
      <c r="G50" s="425"/>
      <c r="H50" s="425"/>
      <c r="I50" s="425"/>
      <c r="J50" s="425"/>
      <c r="K50" s="425"/>
      <c r="L50" s="425"/>
      <c r="M50" s="425"/>
      <c r="N50" s="425"/>
      <c r="O50" s="425"/>
      <c r="P50" s="425"/>
      <c r="Q50" s="422"/>
      <c r="S50" s="815"/>
    </row>
    <row r="51" spans="2:19" ht="15.75">
      <c r="B51" s="827"/>
      <c r="C51" s="850"/>
      <c r="D51" s="830"/>
      <c r="E51" s="424"/>
      <c r="F51" s="425"/>
      <c r="G51" s="425"/>
      <c r="H51" s="425"/>
      <c r="I51" s="425"/>
      <c r="J51" s="425"/>
      <c r="K51" s="425"/>
      <c r="L51" s="425"/>
      <c r="M51" s="425"/>
      <c r="N51" s="425"/>
      <c r="O51" s="425"/>
      <c r="P51" s="425"/>
      <c r="Q51" s="422"/>
      <c r="S51" s="815"/>
    </row>
    <row r="52" spans="2:19" ht="15.75">
      <c r="B52" s="819"/>
      <c r="C52" s="816" t="s">
        <v>191</v>
      </c>
      <c r="D52" s="822"/>
      <c r="E52" s="287"/>
      <c r="F52" s="288"/>
      <c r="G52" s="288"/>
      <c r="H52" s="288"/>
      <c r="I52" s="288"/>
      <c r="J52" s="288"/>
      <c r="K52" s="288"/>
      <c r="L52" s="288"/>
      <c r="M52" s="288"/>
      <c r="N52" s="288"/>
      <c r="O52" s="288"/>
      <c r="P52" s="288"/>
      <c r="Q52" s="300"/>
      <c r="S52" s="815"/>
    </row>
    <row r="53" spans="2:19" ht="15.75">
      <c r="B53" s="820"/>
      <c r="C53" s="817"/>
      <c r="D53" s="823"/>
      <c r="E53" s="287"/>
      <c r="F53" s="288"/>
      <c r="G53" s="288"/>
      <c r="H53" s="288"/>
      <c r="I53" s="288"/>
      <c r="J53" s="288"/>
      <c r="K53" s="288"/>
      <c r="L53" s="288"/>
      <c r="M53" s="288"/>
      <c r="N53" s="288"/>
      <c r="O53" s="288"/>
      <c r="P53" s="288"/>
      <c r="Q53" s="300"/>
      <c r="S53" s="815"/>
    </row>
    <row r="54" spans="2:19" ht="15.75">
      <c r="B54" s="821"/>
      <c r="C54" s="818"/>
      <c r="D54" s="824"/>
      <c r="E54" s="287"/>
      <c r="F54" s="288"/>
      <c r="G54" s="288"/>
      <c r="H54" s="288"/>
      <c r="I54" s="288"/>
      <c r="J54" s="288"/>
      <c r="K54" s="288"/>
      <c r="L54" s="288"/>
      <c r="M54" s="288"/>
      <c r="N54" s="288"/>
      <c r="O54" s="288"/>
      <c r="P54" s="288"/>
      <c r="Q54" s="300"/>
      <c r="S54" s="815"/>
    </row>
    <row r="55" spans="2:19" ht="15.75">
      <c r="B55" s="819"/>
      <c r="C55" s="816" t="s">
        <v>192</v>
      </c>
      <c r="D55" s="822"/>
      <c r="E55" s="287"/>
      <c r="F55" s="288"/>
      <c r="G55" s="288"/>
      <c r="H55" s="288"/>
      <c r="I55" s="288"/>
      <c r="J55" s="288"/>
      <c r="K55" s="288"/>
      <c r="L55" s="288"/>
      <c r="M55" s="288"/>
      <c r="N55" s="288"/>
      <c r="O55" s="288"/>
      <c r="P55" s="288"/>
      <c r="Q55" s="300"/>
      <c r="S55" s="815"/>
    </row>
    <row r="56" spans="2:19" ht="15.75">
      <c r="B56" s="820"/>
      <c r="C56" s="817"/>
      <c r="D56" s="823"/>
      <c r="E56" s="287"/>
      <c r="F56" s="288"/>
      <c r="G56" s="288"/>
      <c r="H56" s="288"/>
      <c r="I56" s="288"/>
      <c r="J56" s="288"/>
      <c r="K56" s="288"/>
      <c r="L56" s="288"/>
      <c r="M56" s="288"/>
      <c r="N56" s="288"/>
      <c r="O56" s="288"/>
      <c r="P56" s="288"/>
      <c r="Q56" s="300"/>
      <c r="S56" s="815"/>
    </row>
    <row r="57" spans="2:19" ht="15.75">
      <c r="B57" s="821"/>
      <c r="C57" s="818"/>
      <c r="D57" s="824"/>
      <c r="E57" s="287"/>
      <c r="F57" s="288"/>
      <c r="G57" s="288"/>
      <c r="H57" s="288"/>
      <c r="I57" s="288"/>
      <c r="J57" s="288"/>
      <c r="K57" s="288"/>
      <c r="L57" s="288"/>
      <c r="M57" s="288"/>
      <c r="N57" s="288"/>
      <c r="O57" s="288"/>
      <c r="P57" s="288"/>
      <c r="Q57" s="300"/>
      <c r="S57" s="815"/>
    </row>
    <row r="58" spans="2:19" ht="15.75">
      <c r="B58" s="819"/>
      <c r="C58" s="816" t="s">
        <v>193</v>
      </c>
      <c r="D58" s="822"/>
      <c r="E58" s="287"/>
      <c r="F58" s="288"/>
      <c r="G58" s="288"/>
      <c r="H58" s="288"/>
      <c r="I58" s="288"/>
      <c r="J58" s="288"/>
      <c r="K58" s="288"/>
      <c r="L58" s="288"/>
      <c r="M58" s="288"/>
      <c r="N58" s="288"/>
      <c r="O58" s="288"/>
      <c r="P58" s="288"/>
      <c r="Q58" s="300"/>
      <c r="S58" s="815"/>
    </row>
    <row r="59" spans="2:19" ht="15.75">
      <c r="B59" s="820"/>
      <c r="C59" s="817"/>
      <c r="D59" s="823"/>
      <c r="E59" s="287"/>
      <c r="F59" s="288"/>
      <c r="G59" s="288"/>
      <c r="H59" s="288"/>
      <c r="I59" s="288"/>
      <c r="J59" s="288"/>
      <c r="K59" s="288"/>
      <c r="L59" s="288"/>
      <c r="M59" s="288"/>
      <c r="N59" s="288"/>
      <c r="O59" s="288"/>
      <c r="P59" s="288"/>
      <c r="Q59" s="300"/>
      <c r="S59" s="815"/>
    </row>
    <row r="60" spans="2:19" ht="15.75">
      <c r="B60" s="821"/>
      <c r="C60" s="818"/>
      <c r="D60" s="824"/>
      <c r="E60" s="287"/>
      <c r="F60" s="288"/>
      <c r="G60" s="288"/>
      <c r="H60" s="288"/>
      <c r="I60" s="288"/>
      <c r="J60" s="288"/>
      <c r="K60" s="288"/>
      <c r="L60" s="288"/>
      <c r="M60" s="288"/>
      <c r="N60" s="288"/>
      <c r="O60" s="288"/>
      <c r="P60" s="288"/>
      <c r="Q60" s="300"/>
      <c r="S60" s="815"/>
    </row>
    <row r="61" spans="2:19" ht="15.75">
      <c r="B61" s="819"/>
      <c r="C61" s="816" t="s">
        <v>212</v>
      </c>
      <c r="D61" s="822"/>
      <c r="E61" s="287"/>
      <c r="F61" s="288"/>
      <c r="G61" s="288"/>
      <c r="H61" s="288"/>
      <c r="I61" s="288"/>
      <c r="J61" s="288"/>
      <c r="K61" s="288"/>
      <c r="L61" s="288"/>
      <c r="M61" s="288"/>
      <c r="N61" s="288"/>
      <c r="O61" s="288"/>
      <c r="P61" s="288"/>
      <c r="Q61" s="301"/>
      <c r="S61" s="815"/>
    </row>
    <row r="62" spans="2:19" ht="15.75">
      <c r="B62" s="820"/>
      <c r="C62" s="817"/>
      <c r="D62" s="823"/>
      <c r="E62" s="287"/>
      <c r="F62" s="288"/>
      <c r="G62" s="288"/>
      <c r="H62" s="288"/>
      <c r="I62" s="288"/>
      <c r="J62" s="288"/>
      <c r="K62" s="288"/>
      <c r="L62" s="288"/>
      <c r="M62" s="288"/>
      <c r="N62" s="288"/>
      <c r="O62" s="288"/>
      <c r="P62" s="288"/>
      <c r="Q62" s="300"/>
      <c r="S62" s="815"/>
    </row>
    <row r="63" spans="2:19" ht="15.75">
      <c r="B63" s="821"/>
      <c r="C63" s="818"/>
      <c r="D63" s="824"/>
      <c r="E63" s="287"/>
      <c r="F63" s="288"/>
      <c r="G63" s="288"/>
      <c r="H63" s="288"/>
      <c r="I63" s="288"/>
      <c r="J63" s="288"/>
      <c r="K63" s="288"/>
      <c r="L63" s="288"/>
      <c r="M63" s="288"/>
      <c r="N63" s="288"/>
      <c r="O63" s="288"/>
      <c r="P63" s="288"/>
      <c r="Q63" s="302"/>
      <c r="S63" s="815"/>
    </row>
    <row r="64" spans="2:19" ht="15.75">
      <c r="B64" s="819"/>
      <c r="C64" s="816" t="s">
        <v>213</v>
      </c>
      <c r="D64" s="822"/>
      <c r="E64" s="287"/>
      <c r="F64" s="288"/>
      <c r="G64" s="288"/>
      <c r="H64" s="288"/>
      <c r="I64" s="288"/>
      <c r="J64" s="288"/>
      <c r="K64" s="288"/>
      <c r="L64" s="288"/>
      <c r="M64" s="288"/>
      <c r="N64" s="288"/>
      <c r="O64" s="288"/>
      <c r="P64" s="288"/>
      <c r="Q64" s="302"/>
      <c r="S64" s="815"/>
    </row>
    <row r="65" spans="2:19" ht="15.75">
      <c r="B65" s="820"/>
      <c r="C65" s="817"/>
      <c r="D65" s="823"/>
      <c r="E65" s="287"/>
      <c r="F65" s="288"/>
      <c r="G65" s="288"/>
      <c r="H65" s="288"/>
      <c r="I65" s="288"/>
      <c r="J65" s="288"/>
      <c r="K65" s="288"/>
      <c r="L65" s="288"/>
      <c r="M65" s="288"/>
      <c r="N65" s="288"/>
      <c r="O65" s="288"/>
      <c r="P65" s="288"/>
      <c r="Q65" s="302"/>
      <c r="S65" s="815"/>
    </row>
    <row r="66" spans="2:19" ht="15.75">
      <c r="B66" s="821"/>
      <c r="C66" s="818"/>
      <c r="D66" s="824"/>
      <c r="E66" s="287"/>
      <c r="F66" s="288"/>
      <c r="G66" s="288"/>
      <c r="H66" s="288"/>
      <c r="I66" s="288"/>
      <c r="J66" s="288"/>
      <c r="K66" s="288"/>
      <c r="L66" s="288"/>
      <c r="M66" s="288"/>
      <c r="N66" s="288"/>
      <c r="O66" s="288"/>
      <c r="P66" s="288"/>
      <c r="Q66" s="302"/>
      <c r="S66" s="815"/>
    </row>
    <row r="67" spans="2:19" ht="15.75">
      <c r="B67" s="819"/>
      <c r="C67" s="816" t="s">
        <v>214</v>
      </c>
      <c r="D67" s="822"/>
      <c r="E67" s="287"/>
      <c r="F67" s="288"/>
      <c r="G67" s="288"/>
      <c r="H67" s="288"/>
      <c r="I67" s="288"/>
      <c r="J67" s="288"/>
      <c r="K67" s="288"/>
      <c r="L67" s="288"/>
      <c r="M67" s="288"/>
      <c r="N67" s="288"/>
      <c r="O67" s="288"/>
      <c r="P67" s="288"/>
      <c r="Q67" s="302"/>
      <c r="S67" s="815"/>
    </row>
    <row r="68" spans="2:19" ht="15.75">
      <c r="B68" s="820"/>
      <c r="C68" s="817"/>
      <c r="D68" s="823"/>
      <c r="E68" s="287"/>
      <c r="F68" s="288"/>
      <c r="G68" s="288"/>
      <c r="H68" s="288"/>
      <c r="I68" s="288"/>
      <c r="J68" s="288"/>
      <c r="K68" s="288"/>
      <c r="L68" s="288"/>
      <c r="M68" s="288"/>
      <c r="N68" s="288"/>
      <c r="O68" s="288"/>
      <c r="P68" s="288"/>
      <c r="Q68" s="302"/>
      <c r="S68" s="815"/>
    </row>
    <row r="69" spans="2:19" ht="15.75">
      <c r="B69" s="821"/>
      <c r="C69" s="818"/>
      <c r="D69" s="824"/>
      <c r="E69" s="287"/>
      <c r="F69" s="288"/>
      <c r="G69" s="288"/>
      <c r="H69" s="288"/>
      <c r="I69" s="288"/>
      <c r="J69" s="288"/>
      <c r="K69" s="288"/>
      <c r="L69" s="288"/>
      <c r="M69" s="288"/>
      <c r="N69" s="288"/>
      <c r="O69" s="288"/>
      <c r="P69" s="288"/>
      <c r="Q69" s="302"/>
      <c r="S69" s="815"/>
    </row>
    <row r="70" spans="2:19" ht="15.75">
      <c r="B70" s="819"/>
      <c r="C70" s="816" t="s">
        <v>215</v>
      </c>
      <c r="D70" s="822"/>
      <c r="E70" s="287"/>
      <c r="F70" s="288"/>
      <c r="G70" s="288"/>
      <c r="H70" s="288"/>
      <c r="I70" s="288"/>
      <c r="J70" s="288"/>
      <c r="K70" s="288"/>
      <c r="L70" s="288"/>
      <c r="M70" s="288"/>
      <c r="N70" s="288"/>
      <c r="O70" s="288"/>
      <c r="P70" s="288"/>
      <c r="Q70" s="302"/>
      <c r="S70" s="815"/>
    </row>
    <row r="71" spans="2:19" ht="15.75">
      <c r="B71" s="820"/>
      <c r="C71" s="817"/>
      <c r="D71" s="823"/>
      <c r="E71" s="287"/>
      <c r="F71" s="288"/>
      <c r="G71" s="288"/>
      <c r="H71" s="288"/>
      <c r="I71" s="288"/>
      <c r="J71" s="288"/>
      <c r="K71" s="288"/>
      <c r="L71" s="288"/>
      <c r="M71" s="288"/>
      <c r="N71" s="288"/>
      <c r="O71" s="288"/>
      <c r="P71" s="288"/>
      <c r="Q71" s="300"/>
      <c r="S71" s="815"/>
    </row>
    <row r="72" spans="2:19" ht="15.75">
      <c r="B72" s="821"/>
      <c r="C72" s="818"/>
      <c r="D72" s="824"/>
      <c r="E72" s="287"/>
      <c r="F72" s="288"/>
      <c r="G72" s="288"/>
      <c r="H72" s="288"/>
      <c r="I72" s="288"/>
      <c r="J72" s="288"/>
      <c r="K72" s="288"/>
      <c r="L72" s="288"/>
      <c r="M72" s="288"/>
      <c r="N72" s="288"/>
      <c r="O72" s="288"/>
      <c r="P72" s="288"/>
      <c r="Q72" s="300"/>
      <c r="S72" s="815"/>
    </row>
    <row r="73" spans="2:19" ht="15.75">
      <c r="B73" s="819"/>
      <c r="C73" s="816" t="s">
        <v>216</v>
      </c>
      <c r="D73" s="822"/>
      <c r="E73" s="287"/>
      <c r="F73" s="288"/>
      <c r="G73" s="288"/>
      <c r="H73" s="288"/>
      <c r="I73" s="288"/>
      <c r="J73" s="288"/>
      <c r="K73" s="288"/>
      <c r="L73" s="288"/>
      <c r="M73" s="288"/>
      <c r="N73" s="288"/>
      <c r="O73" s="288"/>
      <c r="P73" s="288"/>
      <c r="Q73" s="300"/>
      <c r="S73" s="815"/>
    </row>
    <row r="74" spans="2:19" ht="15.75">
      <c r="B74" s="820"/>
      <c r="C74" s="817"/>
      <c r="D74" s="823"/>
      <c r="E74" s="287"/>
      <c r="F74" s="288"/>
      <c r="G74" s="288"/>
      <c r="H74" s="288"/>
      <c r="I74" s="288"/>
      <c r="J74" s="288"/>
      <c r="K74" s="288"/>
      <c r="L74" s="288"/>
      <c r="M74" s="288"/>
      <c r="N74" s="288"/>
      <c r="O74" s="288"/>
      <c r="P74" s="288"/>
      <c r="Q74" s="300"/>
      <c r="S74" s="815"/>
    </row>
    <row r="75" spans="2:19" ht="15.75">
      <c r="B75" s="821"/>
      <c r="C75" s="818"/>
      <c r="D75" s="824"/>
      <c r="E75" s="287"/>
      <c r="F75" s="288"/>
      <c r="G75" s="288"/>
      <c r="H75" s="288"/>
      <c r="I75" s="288"/>
      <c r="J75" s="288"/>
      <c r="K75" s="288"/>
      <c r="L75" s="288"/>
      <c r="M75" s="288"/>
      <c r="N75" s="288"/>
      <c r="O75" s="288"/>
      <c r="P75" s="288"/>
      <c r="Q75" s="300"/>
      <c r="S75" s="815"/>
    </row>
    <row r="76" spans="2:19" ht="15.75">
      <c r="B76" s="819"/>
      <c r="C76" s="816" t="s">
        <v>217</v>
      </c>
      <c r="D76" s="822"/>
      <c r="E76" s="287"/>
      <c r="F76" s="288"/>
      <c r="G76" s="288"/>
      <c r="H76" s="288"/>
      <c r="I76" s="288"/>
      <c r="J76" s="288"/>
      <c r="K76" s="288"/>
      <c r="L76" s="288"/>
      <c r="M76" s="288"/>
      <c r="N76" s="288"/>
      <c r="O76" s="288"/>
      <c r="P76" s="288"/>
      <c r="Q76" s="300"/>
    </row>
    <row r="77" spans="2:19" ht="15.75">
      <c r="B77" s="820"/>
      <c r="C77" s="817"/>
      <c r="D77" s="823"/>
      <c r="E77" s="287"/>
      <c r="F77" s="288"/>
      <c r="G77" s="288"/>
      <c r="H77" s="288"/>
      <c r="I77" s="288"/>
      <c r="J77" s="288"/>
      <c r="K77" s="288"/>
      <c r="L77" s="288"/>
      <c r="M77" s="288"/>
      <c r="N77" s="288"/>
      <c r="O77" s="288"/>
      <c r="P77" s="288"/>
      <c r="Q77" s="300"/>
    </row>
    <row r="78" spans="2:19" ht="15.75">
      <c r="B78" s="821"/>
      <c r="C78" s="818"/>
      <c r="D78" s="824"/>
      <c r="E78" s="287"/>
      <c r="F78" s="288"/>
      <c r="G78" s="288"/>
      <c r="H78" s="288"/>
      <c r="I78" s="288"/>
      <c r="J78" s="288"/>
      <c r="K78" s="288"/>
      <c r="L78" s="288"/>
      <c r="M78" s="288"/>
      <c r="N78" s="288"/>
      <c r="O78" s="288"/>
      <c r="P78" s="288"/>
      <c r="Q78" s="300"/>
    </row>
    <row r="79" spans="2:19" ht="15.75">
      <c r="B79" s="825"/>
      <c r="C79" s="848" t="s">
        <v>194</v>
      </c>
      <c r="D79" s="828"/>
      <c r="E79" s="424"/>
      <c r="F79" s="425"/>
      <c r="G79" s="425"/>
      <c r="H79" s="425"/>
      <c r="I79" s="425"/>
      <c r="J79" s="425"/>
      <c r="K79" s="425"/>
      <c r="L79" s="425"/>
      <c r="M79" s="425"/>
      <c r="N79" s="425"/>
      <c r="O79" s="425"/>
      <c r="P79" s="425"/>
      <c r="Q79" s="422"/>
    </row>
    <row r="80" spans="2:19" ht="15.75">
      <c r="B80" s="826"/>
      <c r="C80" s="849"/>
      <c r="D80" s="829"/>
      <c r="E80" s="424"/>
      <c r="F80" s="425"/>
      <c r="G80" s="425"/>
      <c r="H80" s="425"/>
      <c r="I80" s="425"/>
      <c r="J80" s="425"/>
      <c r="K80" s="425"/>
      <c r="L80" s="425"/>
      <c r="M80" s="425"/>
      <c r="N80" s="425"/>
      <c r="O80" s="425"/>
      <c r="P80" s="425"/>
      <c r="Q80" s="422"/>
    </row>
    <row r="81" spans="2:17" ht="15.75">
      <c r="B81" s="827"/>
      <c r="C81" s="850"/>
      <c r="D81" s="830"/>
      <c r="E81" s="424"/>
      <c r="F81" s="425"/>
      <c r="G81" s="425"/>
      <c r="H81" s="425"/>
      <c r="I81" s="425"/>
      <c r="J81" s="425"/>
      <c r="K81" s="425"/>
      <c r="L81" s="425"/>
      <c r="M81" s="425"/>
      <c r="N81" s="425"/>
      <c r="O81" s="425"/>
      <c r="P81" s="425"/>
      <c r="Q81" s="422"/>
    </row>
    <row r="82" spans="2:17" ht="15.75">
      <c r="B82" s="819"/>
      <c r="C82" s="816" t="s">
        <v>195</v>
      </c>
      <c r="D82" s="822"/>
      <c r="E82" s="287"/>
      <c r="F82" s="288"/>
      <c r="G82" s="288"/>
      <c r="H82" s="288"/>
      <c r="I82" s="288"/>
      <c r="J82" s="288"/>
      <c r="K82" s="288"/>
      <c r="L82" s="288"/>
      <c r="M82" s="288"/>
      <c r="N82" s="288"/>
      <c r="O82" s="288"/>
      <c r="P82" s="288"/>
      <c r="Q82" s="300"/>
    </row>
    <row r="83" spans="2:17" ht="15.75">
      <c r="B83" s="820"/>
      <c r="C83" s="817"/>
      <c r="D83" s="823"/>
      <c r="E83" s="287"/>
      <c r="F83" s="288"/>
      <c r="G83" s="288"/>
      <c r="H83" s="288"/>
      <c r="I83" s="288"/>
      <c r="J83" s="288"/>
      <c r="K83" s="288"/>
      <c r="L83" s="288"/>
      <c r="M83" s="288"/>
      <c r="N83" s="288"/>
      <c r="O83" s="288"/>
      <c r="P83" s="288"/>
      <c r="Q83" s="300"/>
    </row>
    <row r="84" spans="2:17" ht="15.75">
      <c r="B84" s="821"/>
      <c r="C84" s="818"/>
      <c r="D84" s="824"/>
      <c r="E84" s="287"/>
      <c r="F84" s="288"/>
      <c r="G84" s="288"/>
      <c r="H84" s="288"/>
      <c r="I84" s="288"/>
      <c r="J84" s="288"/>
      <c r="K84" s="288"/>
      <c r="L84" s="288"/>
      <c r="M84" s="288"/>
      <c r="N84" s="288"/>
      <c r="O84" s="288"/>
      <c r="P84" s="288"/>
      <c r="Q84" s="300"/>
    </row>
    <row r="85" spans="2:17" ht="15.75">
      <c r="B85" s="819"/>
      <c r="C85" s="816" t="s">
        <v>196</v>
      </c>
      <c r="D85" s="822"/>
      <c r="E85" s="287"/>
      <c r="F85" s="288"/>
      <c r="G85" s="288"/>
      <c r="H85" s="288"/>
      <c r="I85" s="288"/>
      <c r="J85" s="288"/>
      <c r="K85" s="288"/>
      <c r="L85" s="288"/>
      <c r="M85" s="288"/>
      <c r="N85" s="288"/>
      <c r="O85" s="288"/>
      <c r="P85" s="288"/>
      <c r="Q85" s="300"/>
    </row>
    <row r="86" spans="2:17" ht="15.75">
      <c r="B86" s="820"/>
      <c r="C86" s="817"/>
      <c r="D86" s="823"/>
      <c r="E86" s="287"/>
      <c r="F86" s="288"/>
      <c r="G86" s="288"/>
      <c r="H86" s="288"/>
      <c r="I86" s="288"/>
      <c r="J86" s="288"/>
      <c r="K86" s="288"/>
      <c r="L86" s="288"/>
      <c r="M86" s="288"/>
      <c r="N86" s="288"/>
      <c r="O86" s="288"/>
      <c r="P86" s="288"/>
      <c r="Q86" s="300"/>
    </row>
    <row r="87" spans="2:17" ht="15.75">
      <c r="B87" s="821"/>
      <c r="C87" s="818"/>
      <c r="D87" s="824"/>
      <c r="E87" s="287"/>
      <c r="F87" s="288"/>
      <c r="G87" s="288"/>
      <c r="H87" s="288"/>
      <c r="I87" s="288"/>
      <c r="J87" s="288"/>
      <c r="K87" s="288"/>
      <c r="L87" s="288"/>
      <c r="M87" s="288"/>
      <c r="N87" s="288"/>
      <c r="O87" s="288"/>
      <c r="P87" s="288"/>
      <c r="Q87" s="300"/>
    </row>
    <row r="88" spans="2:17" ht="15.75">
      <c r="B88" s="819"/>
      <c r="C88" s="816" t="s">
        <v>197</v>
      </c>
      <c r="D88" s="822"/>
      <c r="E88" s="287"/>
      <c r="F88" s="288"/>
      <c r="G88" s="288"/>
      <c r="H88" s="288"/>
      <c r="I88" s="288"/>
      <c r="J88" s="288"/>
      <c r="K88" s="288"/>
      <c r="L88" s="288"/>
      <c r="M88" s="288"/>
      <c r="N88" s="288"/>
      <c r="O88" s="288"/>
      <c r="P88" s="288"/>
      <c r="Q88" s="300"/>
    </row>
    <row r="89" spans="2:17" ht="15.75">
      <c r="B89" s="820"/>
      <c r="C89" s="817"/>
      <c r="D89" s="823"/>
      <c r="E89" s="287"/>
      <c r="F89" s="288"/>
      <c r="G89" s="288"/>
      <c r="H89" s="288"/>
      <c r="I89" s="288"/>
      <c r="J89" s="288"/>
      <c r="K89" s="288"/>
      <c r="L89" s="288"/>
      <c r="M89" s="288"/>
      <c r="N89" s="288"/>
      <c r="O89" s="288"/>
      <c r="P89" s="288"/>
      <c r="Q89" s="300"/>
    </row>
    <row r="90" spans="2:17" ht="15.75">
      <c r="B90" s="821"/>
      <c r="C90" s="818"/>
      <c r="D90" s="824"/>
      <c r="E90" s="287"/>
      <c r="F90" s="288"/>
      <c r="G90" s="288"/>
      <c r="H90" s="288"/>
      <c r="I90" s="288"/>
      <c r="J90" s="288"/>
      <c r="K90" s="288"/>
      <c r="L90" s="288"/>
      <c r="M90" s="288"/>
      <c r="N90" s="288"/>
      <c r="O90" s="288"/>
      <c r="P90" s="288"/>
      <c r="Q90" s="300"/>
    </row>
    <row r="91" spans="2:17" ht="15.75">
      <c r="B91" s="819"/>
      <c r="C91" s="816" t="s">
        <v>198</v>
      </c>
      <c r="D91" s="822"/>
      <c r="E91" s="287"/>
      <c r="F91" s="288"/>
      <c r="G91" s="288"/>
      <c r="H91" s="288"/>
      <c r="I91" s="288"/>
      <c r="J91" s="288"/>
      <c r="K91" s="288"/>
      <c r="L91" s="288"/>
      <c r="M91" s="288"/>
      <c r="N91" s="288"/>
      <c r="O91" s="288"/>
      <c r="P91" s="288"/>
      <c r="Q91" s="300"/>
    </row>
    <row r="92" spans="2:17" ht="15.75">
      <c r="B92" s="820"/>
      <c r="C92" s="817"/>
      <c r="D92" s="823"/>
      <c r="E92" s="287"/>
      <c r="F92" s="288"/>
      <c r="G92" s="288"/>
      <c r="H92" s="288"/>
      <c r="I92" s="288"/>
      <c r="J92" s="288"/>
      <c r="K92" s="288"/>
      <c r="L92" s="288"/>
      <c r="M92" s="288"/>
      <c r="N92" s="288"/>
      <c r="O92" s="288"/>
      <c r="P92" s="288"/>
      <c r="Q92" s="300"/>
    </row>
    <row r="93" spans="2:17" ht="15.75">
      <c r="B93" s="821"/>
      <c r="C93" s="818"/>
      <c r="D93" s="824"/>
      <c r="E93" s="287"/>
      <c r="F93" s="288"/>
      <c r="G93" s="288"/>
      <c r="H93" s="288"/>
      <c r="I93" s="288"/>
      <c r="J93" s="288"/>
      <c r="K93" s="288"/>
      <c r="L93" s="288"/>
      <c r="M93" s="288"/>
      <c r="N93" s="288"/>
      <c r="O93" s="288"/>
      <c r="P93" s="288"/>
      <c r="Q93" s="300"/>
    </row>
    <row r="94" spans="2:17" ht="15.75">
      <c r="B94" s="819"/>
      <c r="C94" s="816" t="s">
        <v>199</v>
      </c>
      <c r="D94" s="822"/>
      <c r="E94" s="287"/>
      <c r="F94" s="288"/>
      <c r="G94" s="288"/>
      <c r="H94" s="288"/>
      <c r="I94" s="288"/>
      <c r="J94" s="288"/>
      <c r="K94" s="288"/>
      <c r="L94" s="288"/>
      <c r="M94" s="288"/>
      <c r="N94" s="288"/>
      <c r="O94" s="288"/>
      <c r="P94" s="288"/>
      <c r="Q94" s="300"/>
    </row>
    <row r="95" spans="2:17" ht="15.75">
      <c r="B95" s="820"/>
      <c r="C95" s="817"/>
      <c r="D95" s="823"/>
      <c r="E95" s="287"/>
      <c r="F95" s="288"/>
      <c r="G95" s="288"/>
      <c r="H95" s="288"/>
      <c r="I95" s="288"/>
      <c r="J95" s="288"/>
      <c r="K95" s="288"/>
      <c r="L95" s="288"/>
      <c r="M95" s="288"/>
      <c r="N95" s="288"/>
      <c r="O95" s="288"/>
      <c r="P95" s="288"/>
      <c r="Q95" s="300"/>
    </row>
    <row r="96" spans="2:17" ht="15.75">
      <c r="B96" s="821"/>
      <c r="C96" s="818"/>
      <c r="D96" s="824"/>
      <c r="E96" s="287"/>
      <c r="F96" s="288"/>
      <c r="G96" s="288"/>
      <c r="H96" s="288"/>
      <c r="I96" s="288"/>
      <c r="J96" s="288"/>
      <c r="K96" s="288"/>
      <c r="L96" s="288"/>
      <c r="M96" s="288"/>
      <c r="N96" s="288"/>
      <c r="O96" s="288"/>
      <c r="P96" s="288"/>
      <c r="Q96" s="300"/>
    </row>
    <row r="97" spans="2:17" ht="15.75">
      <c r="B97" s="819"/>
      <c r="C97" s="816" t="s">
        <v>200</v>
      </c>
      <c r="D97" s="822"/>
      <c r="E97" s="287"/>
      <c r="F97" s="288"/>
      <c r="G97" s="288"/>
      <c r="H97" s="288"/>
      <c r="I97" s="288"/>
      <c r="J97" s="288"/>
      <c r="K97" s="288"/>
      <c r="L97" s="288"/>
      <c r="M97" s="288"/>
      <c r="N97" s="288"/>
      <c r="O97" s="288"/>
      <c r="P97" s="288"/>
      <c r="Q97" s="300"/>
    </row>
    <row r="98" spans="2:17" ht="15.75">
      <c r="B98" s="820"/>
      <c r="C98" s="817"/>
      <c r="D98" s="823"/>
      <c r="E98" s="287"/>
      <c r="F98" s="288"/>
      <c r="G98" s="288"/>
      <c r="H98" s="288"/>
      <c r="I98" s="288"/>
      <c r="J98" s="288"/>
      <c r="K98" s="288"/>
      <c r="L98" s="288"/>
      <c r="M98" s="288"/>
      <c r="N98" s="288"/>
      <c r="O98" s="288"/>
      <c r="P98" s="288"/>
      <c r="Q98" s="300"/>
    </row>
    <row r="99" spans="2:17" ht="15.75">
      <c r="B99" s="821"/>
      <c r="C99" s="818"/>
      <c r="D99" s="824"/>
      <c r="E99" s="287"/>
      <c r="F99" s="288"/>
      <c r="G99" s="288"/>
      <c r="H99" s="288"/>
      <c r="I99" s="288"/>
      <c r="J99" s="288"/>
      <c r="K99" s="288"/>
      <c r="L99" s="288"/>
      <c r="M99" s="288"/>
      <c r="N99" s="288"/>
      <c r="O99" s="288"/>
      <c r="P99" s="288"/>
      <c r="Q99" s="300"/>
    </row>
    <row r="100" spans="2:17" ht="15.75">
      <c r="B100" s="819"/>
      <c r="C100" s="816" t="s">
        <v>201</v>
      </c>
      <c r="D100" s="822"/>
      <c r="E100" s="287"/>
      <c r="F100" s="288"/>
      <c r="G100" s="288"/>
      <c r="H100" s="288"/>
      <c r="I100" s="288"/>
      <c r="J100" s="288"/>
      <c r="K100" s="288"/>
      <c r="L100" s="288"/>
      <c r="M100" s="288"/>
      <c r="N100" s="288"/>
      <c r="O100" s="288"/>
      <c r="P100" s="288"/>
      <c r="Q100" s="300"/>
    </row>
    <row r="101" spans="2:17" ht="15.75">
      <c r="B101" s="820"/>
      <c r="C101" s="817"/>
      <c r="D101" s="823"/>
      <c r="E101" s="287"/>
      <c r="F101" s="288"/>
      <c r="G101" s="288"/>
      <c r="H101" s="288"/>
      <c r="I101" s="288"/>
      <c r="J101" s="288"/>
      <c r="K101" s="288"/>
      <c r="L101" s="288"/>
      <c r="M101" s="288"/>
      <c r="N101" s="288"/>
      <c r="O101" s="288"/>
      <c r="P101" s="288"/>
      <c r="Q101" s="300"/>
    </row>
    <row r="102" spans="2:17" ht="15.75">
      <c r="B102" s="821"/>
      <c r="C102" s="818"/>
      <c r="D102" s="824"/>
      <c r="E102" s="287"/>
      <c r="F102" s="288"/>
      <c r="G102" s="288"/>
      <c r="H102" s="288"/>
      <c r="I102" s="288"/>
      <c r="J102" s="288"/>
      <c r="K102" s="288"/>
      <c r="L102" s="288"/>
      <c r="M102" s="288"/>
      <c r="N102" s="288"/>
      <c r="O102" s="288"/>
      <c r="P102" s="288"/>
      <c r="Q102" s="300"/>
    </row>
    <row r="103" spans="2:17" ht="15.75">
      <c r="B103" s="819"/>
      <c r="C103" s="816" t="s">
        <v>202</v>
      </c>
      <c r="D103" s="822"/>
      <c r="E103" s="287"/>
      <c r="F103" s="288"/>
      <c r="G103" s="288"/>
      <c r="H103" s="288"/>
      <c r="I103" s="288"/>
      <c r="J103" s="288"/>
      <c r="K103" s="288"/>
      <c r="L103" s="288"/>
      <c r="M103" s="288"/>
      <c r="N103" s="288"/>
      <c r="O103" s="288"/>
      <c r="P103" s="288"/>
      <c r="Q103" s="300"/>
    </row>
    <row r="104" spans="2:17" ht="15.75">
      <c r="B104" s="820"/>
      <c r="C104" s="817"/>
      <c r="D104" s="823"/>
      <c r="E104" s="287"/>
      <c r="F104" s="288"/>
      <c r="G104" s="288"/>
      <c r="H104" s="288"/>
      <c r="I104" s="288"/>
      <c r="J104" s="288"/>
      <c r="K104" s="288"/>
      <c r="L104" s="288"/>
      <c r="M104" s="288"/>
      <c r="N104" s="288"/>
      <c r="O104" s="288"/>
      <c r="P104" s="288"/>
      <c r="Q104" s="300"/>
    </row>
    <row r="105" spans="2:17" ht="15.75">
      <c r="B105" s="821"/>
      <c r="C105" s="818"/>
      <c r="D105" s="824"/>
      <c r="E105" s="287"/>
      <c r="F105" s="288"/>
      <c r="G105" s="288"/>
      <c r="H105" s="288"/>
      <c r="I105" s="288"/>
      <c r="J105" s="288"/>
      <c r="K105" s="288"/>
      <c r="L105" s="288"/>
      <c r="M105" s="288"/>
      <c r="N105" s="288"/>
      <c r="O105" s="288"/>
      <c r="P105" s="288"/>
      <c r="Q105" s="300"/>
    </row>
    <row r="106" spans="2:17" ht="15.75">
      <c r="B106" s="819"/>
      <c r="C106" s="816" t="s">
        <v>203</v>
      </c>
      <c r="D106" s="822"/>
      <c r="E106" s="287"/>
      <c r="F106" s="288"/>
      <c r="G106" s="288"/>
      <c r="H106" s="288"/>
      <c r="I106" s="288"/>
      <c r="J106" s="288"/>
      <c r="K106" s="288"/>
      <c r="L106" s="288"/>
      <c r="M106" s="288"/>
      <c r="N106" s="288"/>
      <c r="O106" s="288"/>
      <c r="P106" s="288"/>
      <c r="Q106" s="300"/>
    </row>
    <row r="107" spans="2:17" ht="15.75">
      <c r="B107" s="820"/>
      <c r="C107" s="817"/>
      <c r="D107" s="823"/>
      <c r="E107" s="287"/>
      <c r="F107" s="288"/>
      <c r="G107" s="288"/>
      <c r="H107" s="288"/>
      <c r="I107" s="288"/>
      <c r="J107" s="288"/>
      <c r="K107" s="288"/>
      <c r="L107" s="288"/>
      <c r="M107" s="288"/>
      <c r="N107" s="288"/>
      <c r="O107" s="288"/>
      <c r="P107" s="288"/>
      <c r="Q107" s="300"/>
    </row>
    <row r="108" spans="2:17" ht="15.75">
      <c r="B108" s="821"/>
      <c r="C108" s="818"/>
      <c r="D108" s="824"/>
      <c r="E108" s="287"/>
      <c r="F108" s="288"/>
      <c r="G108" s="288"/>
      <c r="H108" s="288"/>
      <c r="I108" s="288"/>
      <c r="J108" s="288"/>
      <c r="K108" s="288"/>
      <c r="L108" s="288"/>
      <c r="M108" s="288"/>
      <c r="N108" s="288"/>
      <c r="O108" s="288"/>
      <c r="P108" s="288"/>
      <c r="Q108" s="300"/>
    </row>
    <row r="109" spans="2:17" ht="15.75">
      <c r="B109" s="825"/>
      <c r="C109" s="848" t="s">
        <v>204</v>
      </c>
      <c r="D109" s="828"/>
      <c r="E109" s="424"/>
      <c r="F109" s="425"/>
      <c r="G109" s="425"/>
      <c r="H109" s="425"/>
      <c r="I109" s="425"/>
      <c r="J109" s="425"/>
      <c r="K109" s="425"/>
      <c r="L109" s="425"/>
      <c r="M109" s="425"/>
      <c r="N109" s="425"/>
      <c r="O109" s="425"/>
      <c r="P109" s="425"/>
      <c r="Q109" s="422"/>
    </row>
    <row r="110" spans="2:17" ht="15.75">
      <c r="B110" s="826"/>
      <c r="C110" s="849"/>
      <c r="D110" s="829"/>
      <c r="E110" s="424"/>
      <c r="F110" s="425"/>
      <c r="G110" s="425"/>
      <c r="H110" s="425"/>
      <c r="I110" s="425"/>
      <c r="J110" s="425"/>
      <c r="K110" s="425"/>
      <c r="L110" s="425"/>
      <c r="M110" s="425"/>
      <c r="N110" s="425"/>
      <c r="O110" s="425"/>
      <c r="P110" s="425"/>
      <c r="Q110" s="426"/>
    </row>
    <row r="111" spans="2:17" ht="15.75">
      <c r="B111" s="827"/>
      <c r="C111" s="850"/>
      <c r="D111" s="830"/>
      <c r="E111" s="424"/>
      <c r="F111" s="425"/>
      <c r="G111" s="425"/>
      <c r="H111" s="425"/>
      <c r="I111" s="425"/>
      <c r="J111" s="425"/>
      <c r="K111" s="425"/>
      <c r="L111" s="425"/>
      <c r="M111" s="425"/>
      <c r="N111" s="425"/>
      <c r="O111" s="425"/>
      <c r="P111" s="425"/>
      <c r="Q111" s="426"/>
    </row>
    <row r="112" spans="2:17" ht="15.75">
      <c r="B112" s="819"/>
      <c r="C112" s="816" t="s">
        <v>205</v>
      </c>
      <c r="D112" s="822"/>
      <c r="E112" s="287"/>
      <c r="F112" s="288"/>
      <c r="G112" s="288"/>
      <c r="H112" s="288"/>
      <c r="I112" s="288"/>
      <c r="J112" s="288"/>
      <c r="K112" s="288"/>
      <c r="L112" s="288"/>
      <c r="M112" s="288"/>
      <c r="N112" s="288"/>
      <c r="O112" s="288"/>
      <c r="P112" s="288"/>
      <c r="Q112" s="301"/>
    </row>
    <row r="113" spans="2:17" ht="15.75">
      <c r="B113" s="820"/>
      <c r="C113" s="817"/>
      <c r="D113" s="823"/>
      <c r="E113" s="287"/>
      <c r="F113" s="288"/>
      <c r="G113" s="288"/>
      <c r="H113" s="288"/>
      <c r="I113" s="288"/>
      <c r="J113" s="288"/>
      <c r="K113" s="288"/>
      <c r="L113" s="288"/>
      <c r="M113" s="288"/>
      <c r="N113" s="288"/>
      <c r="O113" s="288"/>
      <c r="P113" s="288"/>
      <c r="Q113" s="301"/>
    </row>
    <row r="114" spans="2:17" ht="15.75">
      <c r="B114" s="821"/>
      <c r="C114" s="818"/>
      <c r="D114" s="824"/>
      <c r="E114" s="287"/>
      <c r="F114" s="288"/>
      <c r="G114" s="288"/>
      <c r="H114" s="288"/>
      <c r="I114" s="288"/>
      <c r="J114" s="288"/>
      <c r="K114" s="288"/>
      <c r="L114" s="288"/>
      <c r="M114" s="288"/>
      <c r="N114" s="288"/>
      <c r="O114" s="288"/>
      <c r="P114" s="288"/>
      <c r="Q114" s="301"/>
    </row>
    <row r="115" spans="2:17" ht="15.75">
      <c r="B115" s="819"/>
      <c r="C115" s="816" t="s">
        <v>218</v>
      </c>
      <c r="D115" s="822"/>
      <c r="E115" s="287"/>
      <c r="F115" s="288"/>
      <c r="G115" s="288"/>
      <c r="H115" s="288"/>
      <c r="I115" s="288"/>
      <c r="J115" s="288"/>
      <c r="K115" s="288"/>
      <c r="L115" s="288"/>
      <c r="M115" s="288"/>
      <c r="N115" s="288"/>
      <c r="O115" s="288"/>
      <c r="P115" s="288"/>
      <c r="Q115" s="301"/>
    </row>
    <row r="116" spans="2:17" ht="15.75">
      <c r="B116" s="820"/>
      <c r="C116" s="817"/>
      <c r="D116" s="823"/>
      <c r="E116" s="287"/>
      <c r="F116" s="288"/>
      <c r="G116" s="288"/>
      <c r="H116" s="288"/>
      <c r="I116" s="288"/>
      <c r="J116" s="288"/>
      <c r="K116" s="288"/>
      <c r="L116" s="288"/>
      <c r="M116" s="288"/>
      <c r="N116" s="288"/>
      <c r="O116" s="288"/>
      <c r="P116" s="288"/>
      <c r="Q116" s="301"/>
    </row>
    <row r="117" spans="2:17" ht="15.75">
      <c r="B117" s="821"/>
      <c r="C117" s="818"/>
      <c r="D117" s="824"/>
      <c r="E117" s="287"/>
      <c r="F117" s="288"/>
      <c r="G117" s="288"/>
      <c r="H117" s="288"/>
      <c r="I117" s="288"/>
      <c r="J117" s="288"/>
      <c r="K117" s="288"/>
      <c r="L117" s="288"/>
      <c r="M117" s="288"/>
      <c r="N117" s="288"/>
      <c r="O117" s="288"/>
      <c r="P117" s="288"/>
      <c r="Q117" s="301"/>
    </row>
    <row r="118" spans="2:17" ht="15.75">
      <c r="B118" s="819"/>
      <c r="C118" s="816" t="s">
        <v>219</v>
      </c>
      <c r="D118" s="822"/>
      <c r="E118" s="287"/>
      <c r="F118" s="288"/>
      <c r="G118" s="288"/>
      <c r="H118" s="288"/>
      <c r="I118" s="288"/>
      <c r="J118" s="288"/>
      <c r="K118" s="288"/>
      <c r="L118" s="288"/>
      <c r="M118" s="288"/>
      <c r="N118" s="288"/>
      <c r="O118" s="288"/>
      <c r="P118" s="288"/>
      <c r="Q118" s="301"/>
    </row>
    <row r="119" spans="2:17" ht="15.75">
      <c r="B119" s="820"/>
      <c r="C119" s="817"/>
      <c r="D119" s="823"/>
      <c r="E119" s="287"/>
      <c r="F119" s="288"/>
      <c r="G119" s="288"/>
      <c r="H119" s="288"/>
      <c r="I119" s="288"/>
      <c r="J119" s="288"/>
      <c r="K119" s="288"/>
      <c r="L119" s="288"/>
      <c r="M119" s="288"/>
      <c r="N119" s="288"/>
      <c r="O119" s="288"/>
      <c r="P119" s="288"/>
      <c r="Q119" s="301"/>
    </row>
    <row r="120" spans="2:17" ht="15.75">
      <c r="B120" s="821"/>
      <c r="C120" s="818"/>
      <c r="D120" s="824"/>
      <c r="E120" s="287"/>
      <c r="F120" s="288"/>
      <c r="G120" s="288"/>
      <c r="H120" s="288"/>
      <c r="I120" s="288"/>
      <c r="J120" s="288"/>
      <c r="K120" s="288"/>
      <c r="L120" s="288"/>
      <c r="M120" s="288"/>
      <c r="N120" s="288"/>
      <c r="O120" s="288"/>
      <c r="P120" s="288"/>
      <c r="Q120" s="301"/>
    </row>
    <row r="121" spans="2:17" ht="15.75">
      <c r="B121" s="819"/>
      <c r="C121" s="816" t="s">
        <v>206</v>
      </c>
      <c r="D121" s="822"/>
      <c r="E121" s="287"/>
      <c r="F121" s="288"/>
      <c r="G121" s="288"/>
      <c r="H121" s="288"/>
      <c r="I121" s="288"/>
      <c r="J121" s="288"/>
      <c r="K121" s="288"/>
      <c r="L121" s="288"/>
      <c r="M121" s="288"/>
      <c r="N121" s="288"/>
      <c r="O121" s="288"/>
      <c r="P121" s="288"/>
      <c r="Q121" s="301"/>
    </row>
    <row r="122" spans="2:17" ht="15.75">
      <c r="B122" s="820"/>
      <c r="C122" s="817"/>
      <c r="D122" s="823"/>
      <c r="E122" s="287"/>
      <c r="F122" s="288"/>
      <c r="G122" s="288"/>
      <c r="H122" s="288"/>
      <c r="I122" s="288"/>
      <c r="J122" s="288"/>
      <c r="K122" s="288"/>
      <c r="L122" s="288"/>
      <c r="M122" s="288"/>
      <c r="N122" s="288"/>
      <c r="O122" s="288"/>
      <c r="P122" s="288"/>
      <c r="Q122" s="301"/>
    </row>
    <row r="123" spans="2:17" ht="15.75">
      <c r="B123" s="821"/>
      <c r="C123" s="818"/>
      <c r="D123" s="824"/>
      <c r="E123" s="287"/>
      <c r="F123" s="288"/>
      <c r="G123" s="288"/>
      <c r="H123" s="288"/>
      <c r="I123" s="288"/>
      <c r="J123" s="288"/>
      <c r="K123" s="288"/>
      <c r="L123" s="288"/>
      <c r="M123" s="288"/>
      <c r="N123" s="288"/>
      <c r="O123" s="288"/>
      <c r="P123" s="288"/>
      <c r="Q123" s="301"/>
    </row>
    <row r="124" spans="2:17" ht="15.75">
      <c r="B124" s="819"/>
      <c r="C124" s="816" t="s">
        <v>220</v>
      </c>
      <c r="D124" s="822"/>
      <c r="E124" s="287"/>
      <c r="F124" s="288"/>
      <c r="G124" s="288"/>
      <c r="H124" s="288"/>
      <c r="I124" s="288"/>
      <c r="J124" s="288"/>
      <c r="K124" s="288"/>
      <c r="L124" s="288"/>
      <c r="M124" s="288"/>
      <c r="N124" s="288"/>
      <c r="O124" s="288"/>
      <c r="P124" s="288"/>
      <c r="Q124" s="301"/>
    </row>
    <row r="125" spans="2:17" ht="15.75">
      <c r="B125" s="820"/>
      <c r="C125" s="817"/>
      <c r="D125" s="823"/>
      <c r="E125" s="287"/>
      <c r="F125" s="288"/>
      <c r="G125" s="288"/>
      <c r="H125" s="288"/>
      <c r="I125" s="288"/>
      <c r="J125" s="288"/>
      <c r="K125" s="288"/>
      <c r="L125" s="288"/>
      <c r="M125" s="288"/>
      <c r="N125" s="288"/>
      <c r="O125" s="288"/>
      <c r="P125" s="288"/>
      <c r="Q125" s="301"/>
    </row>
    <row r="126" spans="2:17" ht="15.75">
      <c r="B126" s="821"/>
      <c r="C126" s="818"/>
      <c r="D126" s="824"/>
      <c r="E126" s="287"/>
      <c r="F126" s="288"/>
      <c r="G126" s="288"/>
      <c r="H126" s="288"/>
      <c r="I126" s="288"/>
      <c r="J126" s="288"/>
      <c r="K126" s="288"/>
      <c r="L126" s="288"/>
      <c r="M126" s="288"/>
      <c r="N126" s="288"/>
      <c r="O126" s="288"/>
      <c r="P126" s="288"/>
      <c r="Q126" s="301"/>
    </row>
    <row r="127" spans="2:17" ht="15.75">
      <c r="B127" s="819"/>
      <c r="C127" s="816" t="s">
        <v>221</v>
      </c>
      <c r="D127" s="822"/>
      <c r="E127" s="287"/>
      <c r="F127" s="288"/>
      <c r="G127" s="288"/>
      <c r="H127" s="288"/>
      <c r="I127" s="288"/>
      <c r="J127" s="288"/>
      <c r="K127" s="288"/>
      <c r="L127" s="288"/>
      <c r="M127" s="288"/>
      <c r="N127" s="288"/>
      <c r="O127" s="288"/>
      <c r="P127" s="288"/>
      <c r="Q127" s="301"/>
    </row>
    <row r="128" spans="2:17" ht="15.75">
      <c r="B128" s="820"/>
      <c r="C128" s="817"/>
      <c r="D128" s="823"/>
      <c r="E128" s="287"/>
      <c r="F128" s="288"/>
      <c r="G128" s="288"/>
      <c r="H128" s="288"/>
      <c r="I128" s="288"/>
      <c r="J128" s="288"/>
      <c r="K128" s="288"/>
      <c r="L128" s="288"/>
      <c r="M128" s="288"/>
      <c r="N128" s="288"/>
      <c r="O128" s="288"/>
      <c r="P128" s="288"/>
      <c r="Q128" s="301"/>
    </row>
    <row r="129" spans="2:17" ht="15.75">
      <c r="B129" s="821"/>
      <c r="C129" s="818"/>
      <c r="D129" s="824"/>
      <c r="E129" s="287"/>
      <c r="F129" s="288"/>
      <c r="G129" s="288"/>
      <c r="H129" s="288"/>
      <c r="I129" s="288"/>
      <c r="J129" s="288"/>
      <c r="K129" s="288"/>
      <c r="L129" s="288"/>
      <c r="M129" s="288"/>
      <c r="N129" s="288"/>
      <c r="O129" s="288"/>
      <c r="P129" s="288"/>
      <c r="Q129" s="301"/>
    </row>
    <row r="130" spans="2:17" ht="15.75">
      <c r="B130" s="819"/>
      <c r="C130" s="816" t="s">
        <v>207</v>
      </c>
      <c r="D130" s="822"/>
      <c r="E130" s="287"/>
      <c r="F130" s="288"/>
      <c r="G130" s="288"/>
      <c r="H130" s="288"/>
      <c r="I130" s="288"/>
      <c r="J130" s="288"/>
      <c r="K130" s="288"/>
      <c r="L130" s="288"/>
      <c r="M130" s="288"/>
      <c r="N130" s="288"/>
      <c r="O130" s="288"/>
      <c r="P130" s="288"/>
      <c r="Q130" s="301"/>
    </row>
    <row r="131" spans="2:17" ht="15.75">
      <c r="B131" s="820"/>
      <c r="C131" s="817"/>
      <c r="D131" s="823"/>
      <c r="E131" s="287"/>
      <c r="F131" s="288"/>
      <c r="G131" s="288"/>
      <c r="H131" s="288"/>
      <c r="I131" s="288"/>
      <c r="J131" s="288"/>
      <c r="K131" s="288"/>
      <c r="L131" s="288"/>
      <c r="M131" s="288"/>
      <c r="N131" s="288"/>
      <c r="O131" s="288"/>
      <c r="P131" s="288"/>
      <c r="Q131" s="301"/>
    </row>
    <row r="132" spans="2:17" ht="15.75">
      <c r="B132" s="821"/>
      <c r="C132" s="818"/>
      <c r="D132" s="824"/>
      <c r="E132" s="287"/>
      <c r="F132" s="288"/>
      <c r="G132" s="288"/>
      <c r="H132" s="288"/>
      <c r="I132" s="288"/>
      <c r="J132" s="288"/>
      <c r="K132" s="288"/>
      <c r="L132" s="288"/>
      <c r="M132" s="288"/>
      <c r="N132" s="288"/>
      <c r="O132" s="288"/>
      <c r="P132" s="288"/>
      <c r="Q132" s="301"/>
    </row>
    <row r="133" spans="2:17" ht="15.75">
      <c r="B133" s="819"/>
      <c r="C133" s="816" t="s">
        <v>222</v>
      </c>
      <c r="D133" s="822"/>
      <c r="E133" s="287"/>
      <c r="F133" s="288"/>
      <c r="G133" s="288"/>
      <c r="H133" s="288"/>
      <c r="I133" s="288"/>
      <c r="J133" s="288"/>
      <c r="K133" s="288"/>
      <c r="L133" s="288"/>
      <c r="M133" s="288"/>
      <c r="N133" s="288"/>
      <c r="O133" s="288"/>
      <c r="P133" s="288"/>
      <c r="Q133" s="301"/>
    </row>
    <row r="134" spans="2:17" ht="15.75">
      <c r="B134" s="820"/>
      <c r="C134" s="817"/>
      <c r="D134" s="823"/>
      <c r="E134" s="287"/>
      <c r="F134" s="288"/>
      <c r="G134" s="288"/>
      <c r="H134" s="288"/>
      <c r="I134" s="288"/>
      <c r="J134" s="288"/>
      <c r="K134" s="288"/>
      <c r="L134" s="288"/>
      <c r="M134" s="288"/>
      <c r="N134" s="288"/>
      <c r="O134" s="288"/>
      <c r="P134" s="288"/>
      <c r="Q134" s="301"/>
    </row>
    <row r="135" spans="2:17" ht="15.75">
      <c r="B135" s="821"/>
      <c r="C135" s="818"/>
      <c r="D135" s="824"/>
      <c r="E135" s="287"/>
      <c r="F135" s="288"/>
      <c r="G135" s="288"/>
      <c r="H135" s="288"/>
      <c r="I135" s="288"/>
      <c r="J135" s="288"/>
      <c r="K135" s="288"/>
      <c r="L135" s="288"/>
      <c r="M135" s="288"/>
      <c r="N135" s="288"/>
      <c r="O135" s="288"/>
      <c r="P135" s="288"/>
      <c r="Q135" s="301"/>
    </row>
    <row r="136" spans="2:17" ht="15.75">
      <c r="B136" s="819"/>
      <c r="C136" s="816" t="s">
        <v>223</v>
      </c>
      <c r="D136" s="822"/>
      <c r="E136" s="287"/>
      <c r="F136" s="288"/>
      <c r="G136" s="288"/>
      <c r="H136" s="288"/>
      <c r="I136" s="288"/>
      <c r="J136" s="288"/>
      <c r="K136" s="288"/>
      <c r="L136" s="288"/>
      <c r="M136" s="288"/>
      <c r="N136" s="288"/>
      <c r="O136" s="288"/>
      <c r="P136" s="288"/>
      <c r="Q136" s="301"/>
    </row>
    <row r="137" spans="2:17" ht="15.75">
      <c r="B137" s="820"/>
      <c r="C137" s="817"/>
      <c r="D137" s="823"/>
      <c r="E137" s="287"/>
      <c r="F137" s="288"/>
      <c r="G137" s="288"/>
      <c r="H137" s="288"/>
      <c r="I137" s="288"/>
      <c r="J137" s="288"/>
      <c r="K137" s="288"/>
      <c r="L137" s="288"/>
      <c r="M137" s="288"/>
      <c r="N137" s="288"/>
      <c r="O137" s="288"/>
      <c r="P137" s="288"/>
      <c r="Q137" s="301"/>
    </row>
    <row r="138" spans="2:17" ht="15.75">
      <c r="B138" s="821"/>
      <c r="C138" s="818"/>
      <c r="D138" s="824"/>
      <c r="E138" s="287"/>
      <c r="F138" s="288"/>
      <c r="G138" s="288"/>
      <c r="H138" s="288"/>
      <c r="I138" s="288"/>
      <c r="J138" s="288"/>
      <c r="K138" s="288"/>
      <c r="L138" s="288"/>
      <c r="M138" s="288"/>
      <c r="N138" s="288"/>
      <c r="O138" s="288"/>
      <c r="P138" s="288"/>
      <c r="Q138" s="301"/>
    </row>
    <row r="139" spans="2:17" ht="15.75">
      <c r="B139" s="825"/>
      <c r="C139" s="848" t="s">
        <v>211</v>
      </c>
      <c r="D139" s="828"/>
      <c r="E139" s="424"/>
      <c r="F139" s="425"/>
      <c r="G139" s="425"/>
      <c r="H139" s="425"/>
      <c r="I139" s="425"/>
      <c r="J139" s="425"/>
      <c r="K139" s="425"/>
      <c r="L139" s="425"/>
      <c r="M139" s="425"/>
      <c r="N139" s="425"/>
      <c r="O139" s="425"/>
      <c r="P139" s="425"/>
      <c r="Q139" s="426"/>
    </row>
    <row r="140" spans="2:17" ht="15.75">
      <c r="B140" s="826"/>
      <c r="C140" s="849"/>
      <c r="D140" s="829"/>
      <c r="E140" s="424"/>
      <c r="F140" s="425"/>
      <c r="G140" s="425"/>
      <c r="H140" s="425"/>
      <c r="I140" s="425"/>
      <c r="J140" s="425"/>
      <c r="K140" s="425"/>
      <c r="L140" s="425"/>
      <c r="M140" s="425"/>
      <c r="N140" s="425"/>
      <c r="O140" s="425"/>
      <c r="P140" s="425"/>
      <c r="Q140" s="426"/>
    </row>
    <row r="141" spans="2:17" ht="15.75">
      <c r="B141" s="827"/>
      <c r="C141" s="850"/>
      <c r="D141" s="830"/>
      <c r="E141" s="424"/>
      <c r="F141" s="425"/>
      <c r="G141" s="425"/>
      <c r="H141" s="425"/>
      <c r="I141" s="425"/>
      <c r="J141" s="425"/>
      <c r="K141" s="425"/>
      <c r="L141" s="425"/>
      <c r="M141" s="425"/>
      <c r="N141" s="425"/>
      <c r="O141" s="425"/>
      <c r="P141" s="425"/>
      <c r="Q141" s="426"/>
    </row>
    <row r="142" spans="2:17" ht="15.75">
      <c r="B142" s="819"/>
      <c r="C142" s="816" t="s">
        <v>224</v>
      </c>
      <c r="D142" s="822"/>
      <c r="E142" s="287"/>
      <c r="F142" s="288"/>
      <c r="G142" s="288"/>
      <c r="H142" s="288"/>
      <c r="I142" s="288"/>
      <c r="J142" s="288"/>
      <c r="K142" s="288"/>
      <c r="L142" s="288"/>
      <c r="M142" s="288"/>
      <c r="N142" s="288"/>
      <c r="O142" s="288"/>
      <c r="P142" s="288"/>
      <c r="Q142" s="301"/>
    </row>
    <row r="143" spans="2:17" ht="15.75">
      <c r="B143" s="820"/>
      <c r="C143" s="817"/>
      <c r="D143" s="823"/>
      <c r="E143" s="287"/>
      <c r="F143" s="288"/>
      <c r="G143" s="288"/>
      <c r="H143" s="288"/>
      <c r="I143" s="288"/>
      <c r="J143" s="288"/>
      <c r="K143" s="288"/>
      <c r="L143" s="288"/>
      <c r="M143" s="288"/>
      <c r="N143" s="288"/>
      <c r="O143" s="288"/>
      <c r="P143" s="288"/>
      <c r="Q143" s="301"/>
    </row>
    <row r="144" spans="2:17" ht="15.75">
      <c r="B144" s="821"/>
      <c r="C144" s="818"/>
      <c r="D144" s="824"/>
      <c r="E144" s="287"/>
      <c r="F144" s="288"/>
      <c r="G144" s="288"/>
      <c r="H144" s="288"/>
      <c r="I144" s="288"/>
      <c r="J144" s="288"/>
      <c r="K144" s="288"/>
      <c r="L144" s="288"/>
      <c r="M144" s="288"/>
      <c r="N144" s="288"/>
      <c r="O144" s="288"/>
      <c r="P144" s="288"/>
      <c r="Q144" s="301"/>
    </row>
    <row r="145" spans="2:17" ht="15.75">
      <c r="B145" s="819"/>
      <c r="C145" s="816" t="s">
        <v>225</v>
      </c>
      <c r="D145" s="822"/>
      <c r="E145" s="287"/>
      <c r="F145" s="288"/>
      <c r="G145" s="288"/>
      <c r="H145" s="288"/>
      <c r="I145" s="288"/>
      <c r="J145" s="288"/>
      <c r="K145" s="288"/>
      <c r="L145" s="288"/>
      <c r="M145" s="288"/>
      <c r="N145" s="288"/>
      <c r="O145" s="288"/>
      <c r="P145" s="288"/>
      <c r="Q145" s="301"/>
    </row>
    <row r="146" spans="2:17" ht="15.75">
      <c r="B146" s="820"/>
      <c r="C146" s="817"/>
      <c r="D146" s="823"/>
      <c r="E146" s="287"/>
      <c r="F146" s="288"/>
      <c r="G146" s="288"/>
      <c r="H146" s="288"/>
      <c r="I146" s="288"/>
      <c r="J146" s="288"/>
      <c r="K146" s="288"/>
      <c r="L146" s="288"/>
      <c r="M146" s="288"/>
      <c r="N146" s="288"/>
      <c r="O146" s="288"/>
      <c r="P146" s="288"/>
      <c r="Q146" s="301"/>
    </row>
    <row r="147" spans="2:17" ht="15.75">
      <c r="B147" s="821"/>
      <c r="C147" s="818"/>
      <c r="D147" s="824"/>
      <c r="E147" s="287"/>
      <c r="F147" s="288"/>
      <c r="G147" s="288"/>
      <c r="H147" s="288"/>
      <c r="I147" s="288"/>
      <c r="J147" s="288"/>
      <c r="K147" s="288"/>
      <c r="L147" s="288"/>
      <c r="M147" s="288"/>
      <c r="N147" s="288"/>
      <c r="O147" s="288"/>
      <c r="P147" s="288"/>
      <c r="Q147" s="301"/>
    </row>
    <row r="148" spans="2:17" ht="15.75">
      <c r="B148" s="819"/>
      <c r="C148" s="816" t="s">
        <v>226</v>
      </c>
      <c r="D148" s="822"/>
      <c r="E148" s="287"/>
      <c r="F148" s="288"/>
      <c r="G148" s="288"/>
      <c r="H148" s="288"/>
      <c r="I148" s="288"/>
      <c r="J148" s="288"/>
      <c r="K148" s="288"/>
      <c r="L148" s="288"/>
      <c r="M148" s="288"/>
      <c r="N148" s="288"/>
      <c r="O148" s="288"/>
      <c r="P148" s="288"/>
      <c r="Q148" s="301"/>
    </row>
    <row r="149" spans="2:17" ht="15.75">
      <c r="B149" s="820"/>
      <c r="C149" s="817"/>
      <c r="D149" s="823"/>
      <c r="E149" s="287"/>
      <c r="F149" s="288"/>
      <c r="G149" s="288"/>
      <c r="H149" s="288"/>
      <c r="I149" s="288"/>
      <c r="J149" s="288"/>
      <c r="K149" s="288"/>
      <c r="L149" s="288"/>
      <c r="M149" s="288"/>
      <c r="N149" s="288"/>
      <c r="O149" s="288"/>
      <c r="P149" s="288"/>
      <c r="Q149" s="301"/>
    </row>
    <row r="150" spans="2:17" ht="15.75">
      <c r="B150" s="821"/>
      <c r="C150" s="818"/>
      <c r="D150" s="824"/>
      <c r="E150" s="287"/>
      <c r="F150" s="288"/>
      <c r="G150" s="288"/>
      <c r="H150" s="288"/>
      <c r="I150" s="288"/>
      <c r="J150" s="288"/>
      <c r="K150" s="288"/>
      <c r="L150" s="288"/>
      <c r="M150" s="288"/>
      <c r="N150" s="288"/>
      <c r="O150" s="288"/>
      <c r="P150" s="288"/>
      <c r="Q150" s="301"/>
    </row>
    <row r="151" spans="2:17" ht="15.75">
      <c r="B151" s="819"/>
      <c r="C151" s="816" t="s">
        <v>227</v>
      </c>
      <c r="D151" s="822"/>
      <c r="E151" s="287"/>
      <c r="F151" s="288"/>
      <c r="G151" s="288"/>
      <c r="H151" s="288"/>
      <c r="I151" s="288"/>
      <c r="J151" s="288"/>
      <c r="K151" s="288"/>
      <c r="L151" s="288"/>
      <c r="M151" s="288"/>
      <c r="N151" s="288"/>
      <c r="O151" s="288"/>
      <c r="P151" s="288"/>
      <c r="Q151" s="301"/>
    </row>
    <row r="152" spans="2:17" ht="15.75">
      <c r="B152" s="820"/>
      <c r="C152" s="817"/>
      <c r="D152" s="823"/>
      <c r="E152" s="287"/>
      <c r="F152" s="288"/>
      <c r="G152" s="288"/>
      <c r="H152" s="288"/>
      <c r="I152" s="288"/>
      <c r="J152" s="288"/>
      <c r="K152" s="288"/>
      <c r="L152" s="288"/>
      <c r="M152" s="288"/>
      <c r="N152" s="288"/>
      <c r="O152" s="288"/>
      <c r="P152" s="288"/>
      <c r="Q152" s="301"/>
    </row>
    <row r="153" spans="2:17" ht="15.75">
      <c r="B153" s="821"/>
      <c r="C153" s="818"/>
      <c r="D153" s="824"/>
      <c r="E153" s="287"/>
      <c r="F153" s="288"/>
      <c r="G153" s="288"/>
      <c r="H153" s="288"/>
      <c r="I153" s="288"/>
      <c r="J153" s="288"/>
      <c r="K153" s="288"/>
      <c r="L153" s="288"/>
      <c r="M153" s="288"/>
      <c r="N153" s="288"/>
      <c r="O153" s="288"/>
      <c r="P153" s="288"/>
      <c r="Q153" s="300"/>
    </row>
    <row r="154" spans="2:17" ht="15.75">
      <c r="B154" s="819"/>
      <c r="C154" s="816" t="s">
        <v>228</v>
      </c>
      <c r="D154" s="822"/>
      <c r="E154" s="287"/>
      <c r="F154" s="288"/>
      <c r="G154" s="288"/>
      <c r="H154" s="288"/>
      <c r="I154" s="288"/>
      <c r="J154" s="288"/>
      <c r="K154" s="288"/>
      <c r="L154" s="288"/>
      <c r="M154" s="288"/>
      <c r="N154" s="288"/>
      <c r="O154" s="288"/>
      <c r="P154" s="288"/>
      <c r="Q154" s="301"/>
    </row>
    <row r="155" spans="2:17" ht="15.75">
      <c r="B155" s="820"/>
      <c r="C155" s="817"/>
      <c r="D155" s="823"/>
      <c r="E155" s="287"/>
      <c r="F155" s="288"/>
      <c r="G155" s="288"/>
      <c r="H155" s="288"/>
      <c r="I155" s="288"/>
      <c r="J155" s="288"/>
      <c r="K155" s="288"/>
      <c r="L155" s="288"/>
      <c r="M155" s="288"/>
      <c r="N155" s="288"/>
      <c r="O155" s="288"/>
      <c r="P155" s="288"/>
      <c r="Q155" s="301"/>
    </row>
    <row r="156" spans="2:17" ht="15.75">
      <c r="B156" s="821"/>
      <c r="C156" s="818"/>
      <c r="D156" s="824"/>
      <c r="E156" s="287"/>
      <c r="F156" s="288"/>
      <c r="G156" s="288"/>
      <c r="H156" s="288"/>
      <c r="I156" s="288"/>
      <c r="J156" s="288"/>
      <c r="K156" s="288"/>
      <c r="L156" s="288"/>
      <c r="M156" s="288"/>
      <c r="N156" s="288"/>
      <c r="O156" s="288"/>
      <c r="P156" s="288"/>
      <c r="Q156" s="301"/>
    </row>
    <row r="157" spans="2:17" ht="15.75">
      <c r="B157" s="819"/>
      <c r="C157" s="816" t="s">
        <v>229</v>
      </c>
      <c r="D157" s="822"/>
      <c r="E157" s="287"/>
      <c r="F157" s="288"/>
      <c r="G157" s="288"/>
      <c r="H157" s="288"/>
      <c r="I157" s="288"/>
      <c r="J157" s="288"/>
      <c r="K157" s="288"/>
      <c r="L157" s="288"/>
      <c r="M157" s="288"/>
      <c r="N157" s="288"/>
      <c r="O157" s="288"/>
      <c r="P157" s="288"/>
      <c r="Q157" s="301"/>
    </row>
    <row r="158" spans="2:17" ht="15.75">
      <c r="B158" s="820"/>
      <c r="C158" s="817"/>
      <c r="D158" s="823"/>
      <c r="E158" s="287"/>
      <c r="F158" s="288"/>
      <c r="G158" s="288"/>
      <c r="H158" s="288"/>
      <c r="I158" s="288"/>
      <c r="J158" s="288"/>
      <c r="K158" s="288"/>
      <c r="L158" s="288"/>
      <c r="M158" s="288"/>
      <c r="N158" s="288"/>
      <c r="O158" s="288"/>
      <c r="P158" s="288"/>
      <c r="Q158" s="301"/>
    </row>
    <row r="159" spans="2:17" ht="15.75">
      <c r="B159" s="821"/>
      <c r="C159" s="818"/>
      <c r="D159" s="824"/>
      <c r="E159" s="287"/>
      <c r="F159" s="288"/>
      <c r="G159" s="288"/>
      <c r="H159" s="288"/>
      <c r="I159" s="288"/>
      <c r="J159" s="288"/>
      <c r="K159" s="288"/>
      <c r="L159" s="288"/>
      <c r="M159" s="288"/>
      <c r="N159" s="288"/>
      <c r="O159" s="288"/>
      <c r="P159" s="288"/>
      <c r="Q159" s="301"/>
    </row>
    <row r="160" spans="2:17" ht="15.75">
      <c r="B160" s="819"/>
      <c r="C160" s="816" t="s">
        <v>230</v>
      </c>
      <c r="D160" s="822"/>
      <c r="E160" s="287"/>
      <c r="F160" s="288"/>
      <c r="G160" s="288"/>
      <c r="H160" s="288"/>
      <c r="I160" s="288"/>
      <c r="J160" s="288"/>
      <c r="K160" s="288"/>
      <c r="L160" s="288"/>
      <c r="M160" s="288"/>
      <c r="N160" s="288"/>
      <c r="O160" s="288"/>
      <c r="P160" s="288"/>
      <c r="Q160" s="301"/>
    </row>
    <row r="161" spans="2:17" ht="15.75">
      <c r="B161" s="820"/>
      <c r="C161" s="817"/>
      <c r="D161" s="823"/>
      <c r="E161" s="287"/>
      <c r="F161" s="288"/>
      <c r="G161" s="288"/>
      <c r="H161" s="288"/>
      <c r="I161" s="288"/>
      <c r="J161" s="288"/>
      <c r="K161" s="288"/>
      <c r="L161" s="288"/>
      <c r="M161" s="288"/>
      <c r="N161" s="288"/>
      <c r="O161" s="288"/>
      <c r="P161" s="288"/>
      <c r="Q161" s="301"/>
    </row>
    <row r="162" spans="2:17" ht="15.75">
      <c r="B162" s="821"/>
      <c r="C162" s="818"/>
      <c r="D162" s="824"/>
      <c r="E162" s="287"/>
      <c r="F162" s="288"/>
      <c r="G162" s="288"/>
      <c r="H162" s="288"/>
      <c r="I162" s="288"/>
      <c r="J162" s="288"/>
      <c r="K162" s="288"/>
      <c r="L162" s="288"/>
      <c r="M162" s="288"/>
      <c r="N162" s="288"/>
      <c r="O162" s="288"/>
      <c r="P162" s="288"/>
      <c r="Q162" s="301"/>
    </row>
    <row r="163" spans="2:17" ht="15.75">
      <c r="B163" s="819"/>
      <c r="C163" s="816" t="s">
        <v>231</v>
      </c>
      <c r="D163" s="822"/>
      <c r="E163" s="287"/>
      <c r="F163" s="288"/>
      <c r="G163" s="288"/>
      <c r="H163" s="288"/>
      <c r="I163" s="288"/>
      <c r="J163" s="288"/>
      <c r="K163" s="288"/>
      <c r="L163" s="288"/>
      <c r="M163" s="288"/>
      <c r="N163" s="288"/>
      <c r="O163" s="288"/>
      <c r="P163" s="288"/>
      <c r="Q163" s="301"/>
    </row>
    <row r="164" spans="2:17" ht="15.75">
      <c r="B164" s="820"/>
      <c r="C164" s="817"/>
      <c r="D164" s="823"/>
      <c r="E164" s="287"/>
      <c r="F164" s="288"/>
      <c r="G164" s="288"/>
      <c r="H164" s="288"/>
      <c r="I164" s="288"/>
      <c r="J164" s="288"/>
      <c r="K164" s="288"/>
      <c r="L164" s="288"/>
      <c r="M164" s="288"/>
      <c r="N164" s="288"/>
      <c r="O164" s="288"/>
      <c r="P164" s="288"/>
      <c r="Q164" s="301"/>
    </row>
    <row r="165" spans="2:17" ht="15.75">
      <c r="B165" s="821"/>
      <c r="C165" s="818"/>
      <c r="D165" s="824"/>
      <c r="E165" s="287"/>
      <c r="F165" s="288"/>
      <c r="G165" s="288"/>
      <c r="H165" s="288"/>
      <c r="I165" s="288"/>
      <c r="J165" s="288"/>
      <c r="K165" s="288"/>
      <c r="L165" s="288"/>
      <c r="M165" s="288"/>
      <c r="N165" s="288"/>
      <c r="O165" s="288"/>
      <c r="P165" s="288"/>
      <c r="Q165" s="301"/>
    </row>
    <row r="166" spans="2:17" ht="15.75">
      <c r="B166" s="819"/>
      <c r="C166" s="816" t="s">
        <v>232</v>
      </c>
      <c r="D166" s="822"/>
      <c r="E166" s="287"/>
      <c r="F166" s="288"/>
      <c r="G166" s="288"/>
      <c r="H166" s="288"/>
      <c r="I166" s="288"/>
      <c r="J166" s="288"/>
      <c r="K166" s="288"/>
      <c r="L166" s="288"/>
      <c r="M166" s="288"/>
      <c r="N166" s="288"/>
      <c r="O166" s="288"/>
      <c r="P166" s="288"/>
      <c r="Q166" s="301"/>
    </row>
    <row r="167" spans="2:17" ht="15.75">
      <c r="B167" s="820"/>
      <c r="C167" s="817"/>
      <c r="D167" s="823"/>
      <c r="E167" s="287"/>
      <c r="F167" s="288"/>
      <c r="G167" s="288"/>
      <c r="H167" s="288"/>
      <c r="I167" s="288"/>
      <c r="J167" s="288"/>
      <c r="K167" s="288"/>
      <c r="L167" s="288"/>
      <c r="M167" s="288"/>
      <c r="N167" s="288"/>
      <c r="O167" s="288"/>
      <c r="P167" s="288"/>
      <c r="Q167" s="301"/>
    </row>
    <row r="168" spans="2:17" ht="15.75">
      <c r="B168" s="821"/>
      <c r="C168" s="818"/>
      <c r="D168" s="824"/>
      <c r="E168" s="287"/>
      <c r="F168" s="288"/>
      <c r="G168" s="288"/>
      <c r="H168" s="288"/>
      <c r="I168" s="288"/>
      <c r="J168" s="288"/>
      <c r="K168" s="288"/>
      <c r="L168" s="288"/>
      <c r="M168" s="288"/>
      <c r="N168" s="288"/>
      <c r="O168" s="288"/>
      <c r="P168" s="288"/>
      <c r="Q168" s="301"/>
    </row>
    <row r="169" spans="2:17" ht="15.75">
      <c r="B169" s="825"/>
      <c r="C169" s="848"/>
      <c r="D169" s="828"/>
      <c r="E169" s="424"/>
      <c r="F169" s="425"/>
      <c r="G169" s="425"/>
      <c r="H169" s="425"/>
      <c r="I169" s="425"/>
      <c r="J169" s="425"/>
      <c r="K169" s="425"/>
      <c r="L169" s="425"/>
      <c r="M169" s="425"/>
      <c r="N169" s="425"/>
      <c r="O169" s="425"/>
      <c r="P169" s="425"/>
      <c r="Q169" s="426"/>
    </row>
    <row r="170" spans="2:17" ht="15.75">
      <c r="B170" s="826"/>
      <c r="C170" s="849"/>
      <c r="D170" s="829"/>
      <c r="E170" s="424"/>
      <c r="F170" s="425"/>
      <c r="G170" s="425"/>
      <c r="H170" s="425"/>
      <c r="I170" s="425"/>
      <c r="J170" s="425"/>
      <c r="K170" s="425"/>
      <c r="L170" s="425"/>
      <c r="M170" s="425"/>
      <c r="N170" s="425"/>
      <c r="O170" s="425"/>
      <c r="P170" s="425"/>
      <c r="Q170" s="426"/>
    </row>
    <row r="171" spans="2:17" ht="15.75">
      <c r="B171" s="827"/>
      <c r="C171" s="850"/>
      <c r="D171" s="830"/>
      <c r="E171" s="424"/>
      <c r="F171" s="425"/>
      <c r="G171" s="425"/>
      <c r="H171" s="425"/>
      <c r="I171" s="425"/>
      <c r="J171" s="425"/>
      <c r="K171" s="425"/>
      <c r="L171" s="425"/>
      <c r="M171" s="425"/>
      <c r="N171" s="425"/>
      <c r="O171" s="425"/>
      <c r="P171" s="425"/>
      <c r="Q171" s="426"/>
    </row>
    <row r="172" spans="2:17" ht="15.75">
      <c r="B172" s="819"/>
      <c r="C172" s="816"/>
      <c r="D172" s="822"/>
      <c r="E172" s="287"/>
      <c r="F172" s="288"/>
      <c r="G172" s="288"/>
      <c r="H172" s="288"/>
      <c r="I172" s="288"/>
      <c r="J172" s="288"/>
      <c r="K172" s="288"/>
      <c r="L172" s="288"/>
      <c r="M172" s="288"/>
      <c r="N172" s="288"/>
      <c r="O172" s="288"/>
      <c r="P172" s="288"/>
      <c r="Q172" s="303"/>
    </row>
    <row r="173" spans="2:17" ht="15.75">
      <c r="B173" s="820"/>
      <c r="C173" s="817"/>
      <c r="D173" s="823"/>
      <c r="E173" s="287"/>
      <c r="F173" s="288"/>
      <c r="G173" s="288"/>
      <c r="H173" s="288"/>
      <c r="I173" s="288"/>
      <c r="J173" s="288"/>
      <c r="K173" s="288"/>
      <c r="L173" s="288"/>
      <c r="M173" s="288"/>
      <c r="N173" s="288"/>
      <c r="O173" s="288"/>
      <c r="P173" s="288"/>
      <c r="Q173" s="303"/>
    </row>
    <row r="174" spans="2:17" ht="15.75">
      <c r="B174" s="821"/>
      <c r="C174" s="818"/>
      <c r="D174" s="824"/>
      <c r="E174" s="287"/>
      <c r="F174" s="288"/>
      <c r="G174" s="288"/>
      <c r="H174" s="288"/>
      <c r="I174" s="288"/>
      <c r="J174" s="288"/>
      <c r="K174" s="288"/>
      <c r="L174" s="288"/>
      <c r="M174" s="288"/>
      <c r="N174" s="288"/>
      <c r="O174" s="288"/>
      <c r="P174" s="288"/>
      <c r="Q174" s="303"/>
    </row>
    <row r="175" spans="2:17" ht="15.75">
      <c r="B175" s="819"/>
      <c r="C175" s="816"/>
      <c r="D175" s="822"/>
      <c r="E175" s="287"/>
      <c r="F175" s="288"/>
      <c r="G175" s="288"/>
      <c r="H175" s="288"/>
      <c r="I175" s="288"/>
      <c r="J175" s="288"/>
      <c r="K175" s="288"/>
      <c r="L175" s="288"/>
      <c r="M175" s="288"/>
      <c r="N175" s="288"/>
      <c r="O175" s="288"/>
      <c r="P175" s="288"/>
      <c r="Q175" s="303"/>
    </row>
    <row r="176" spans="2:17" ht="15.75">
      <c r="B176" s="820"/>
      <c r="C176" s="817"/>
      <c r="D176" s="823"/>
      <c r="E176" s="287"/>
      <c r="F176" s="288"/>
      <c r="G176" s="288"/>
      <c r="H176" s="288"/>
      <c r="I176" s="288"/>
      <c r="J176" s="288"/>
      <c r="K176" s="288"/>
      <c r="L176" s="288"/>
      <c r="M176" s="288"/>
      <c r="N176" s="288"/>
      <c r="O176" s="288"/>
      <c r="P176" s="288"/>
      <c r="Q176" s="303"/>
    </row>
    <row r="177" spans="2:17" ht="15.75">
      <c r="B177" s="821"/>
      <c r="C177" s="818"/>
      <c r="D177" s="824"/>
      <c r="E177" s="287"/>
      <c r="F177" s="288"/>
      <c r="G177" s="288"/>
      <c r="H177" s="288"/>
      <c r="I177" s="288"/>
      <c r="J177" s="288"/>
      <c r="K177" s="288"/>
      <c r="L177" s="288"/>
      <c r="M177" s="288"/>
      <c r="N177" s="288"/>
      <c r="O177" s="288"/>
      <c r="P177" s="288"/>
      <c r="Q177" s="303"/>
    </row>
    <row r="178" spans="2:17" ht="15.75">
      <c r="B178" s="819"/>
      <c r="C178" s="816"/>
      <c r="D178" s="822"/>
      <c r="E178" s="295"/>
      <c r="F178" s="295"/>
      <c r="G178" s="295"/>
      <c r="H178" s="295"/>
      <c r="I178" s="295"/>
      <c r="J178" s="295"/>
      <c r="K178" s="295"/>
      <c r="L178" s="295"/>
      <c r="M178" s="295"/>
      <c r="N178" s="295"/>
      <c r="O178" s="295"/>
      <c r="P178" s="295"/>
      <c r="Q178" s="303"/>
    </row>
    <row r="179" spans="2:17" ht="15.75">
      <c r="B179" s="820"/>
      <c r="C179" s="817"/>
      <c r="D179" s="823"/>
      <c r="E179" s="295"/>
      <c r="F179" s="295"/>
      <c r="G179" s="295"/>
      <c r="H179" s="295"/>
      <c r="I179" s="295"/>
      <c r="J179" s="295"/>
      <c r="K179" s="295"/>
      <c r="L179" s="295"/>
      <c r="M179" s="295"/>
      <c r="N179" s="295"/>
      <c r="O179" s="295"/>
      <c r="P179" s="295"/>
      <c r="Q179" s="303"/>
    </row>
    <row r="180" spans="2:17" ht="15.75">
      <c r="B180" s="821"/>
      <c r="C180" s="818"/>
      <c r="D180" s="824"/>
      <c r="E180" s="295"/>
      <c r="F180" s="295"/>
      <c r="G180" s="295"/>
      <c r="H180" s="295"/>
      <c r="I180" s="295"/>
      <c r="J180" s="295"/>
      <c r="K180" s="295"/>
      <c r="L180" s="295"/>
      <c r="M180" s="295"/>
      <c r="N180" s="295"/>
      <c r="O180" s="295"/>
      <c r="P180" s="295"/>
      <c r="Q180" s="303"/>
    </row>
    <row r="181" spans="2:17" ht="15.75">
      <c r="B181" s="819"/>
      <c r="C181" s="816"/>
      <c r="D181" s="822"/>
      <c r="E181" s="295"/>
      <c r="F181" s="295"/>
      <c r="G181" s="295"/>
      <c r="H181" s="295"/>
      <c r="I181" s="295"/>
      <c r="J181" s="295"/>
      <c r="K181" s="295"/>
      <c r="L181" s="295"/>
      <c r="M181" s="295"/>
      <c r="N181" s="295"/>
      <c r="O181" s="295"/>
      <c r="P181" s="295"/>
      <c r="Q181" s="303"/>
    </row>
    <row r="182" spans="2:17" ht="15.75">
      <c r="B182" s="820"/>
      <c r="C182" s="817"/>
      <c r="D182" s="823"/>
      <c r="E182" s="295"/>
      <c r="F182" s="295"/>
      <c r="G182" s="295"/>
      <c r="H182" s="295"/>
      <c r="I182" s="295"/>
      <c r="J182" s="295"/>
      <c r="K182" s="295"/>
      <c r="L182" s="295"/>
      <c r="M182" s="295"/>
      <c r="N182" s="295"/>
      <c r="O182" s="295"/>
      <c r="P182" s="295"/>
      <c r="Q182" s="303"/>
    </row>
    <row r="183" spans="2:17" ht="15.75">
      <c r="B183" s="821"/>
      <c r="C183" s="818"/>
      <c r="D183" s="824"/>
      <c r="E183" s="295"/>
      <c r="F183" s="295"/>
      <c r="G183" s="295"/>
      <c r="H183" s="295"/>
      <c r="I183" s="295"/>
      <c r="J183" s="295"/>
      <c r="K183" s="295"/>
      <c r="L183" s="295"/>
      <c r="M183" s="295"/>
      <c r="N183" s="295"/>
      <c r="O183" s="295"/>
      <c r="P183" s="295"/>
      <c r="Q183" s="303"/>
    </row>
    <row r="184" spans="2:17" ht="15.75">
      <c r="B184" s="819"/>
      <c r="C184" s="816"/>
      <c r="D184" s="822"/>
      <c r="E184" s="295"/>
      <c r="F184" s="295"/>
      <c r="G184" s="295"/>
      <c r="H184" s="295"/>
      <c r="I184" s="295"/>
      <c r="J184" s="295"/>
      <c r="K184" s="295"/>
      <c r="L184" s="295"/>
      <c r="M184" s="295"/>
      <c r="N184" s="295"/>
      <c r="O184" s="295"/>
      <c r="P184" s="295"/>
      <c r="Q184" s="303"/>
    </row>
    <row r="185" spans="2:17" ht="15.75">
      <c r="B185" s="820"/>
      <c r="C185" s="817"/>
      <c r="D185" s="823"/>
      <c r="E185" s="295"/>
      <c r="F185" s="295"/>
      <c r="G185" s="295"/>
      <c r="H185" s="295"/>
      <c r="I185" s="295"/>
      <c r="J185" s="295"/>
      <c r="K185" s="295"/>
      <c r="L185" s="295"/>
      <c r="M185" s="295"/>
      <c r="N185" s="295"/>
      <c r="O185" s="295"/>
      <c r="P185" s="295"/>
      <c r="Q185" s="303"/>
    </row>
    <row r="186" spans="2:17" ht="15.75">
      <c r="B186" s="821"/>
      <c r="C186" s="818"/>
      <c r="D186" s="824"/>
      <c r="E186" s="295"/>
      <c r="F186" s="295"/>
      <c r="G186" s="295"/>
      <c r="H186" s="295"/>
      <c r="I186" s="295"/>
      <c r="J186" s="295"/>
      <c r="K186" s="295"/>
      <c r="L186" s="295"/>
      <c r="M186" s="295"/>
      <c r="N186" s="295"/>
      <c r="O186" s="295"/>
      <c r="P186" s="295"/>
      <c r="Q186" s="303"/>
    </row>
    <row r="187" spans="2:17" ht="15.75">
      <c r="B187" s="819"/>
      <c r="C187" s="816"/>
      <c r="D187" s="822"/>
      <c r="E187" s="295"/>
      <c r="F187" s="295"/>
      <c r="G187" s="295"/>
      <c r="H187" s="295"/>
      <c r="I187" s="295"/>
      <c r="J187" s="295"/>
      <c r="K187" s="295"/>
      <c r="L187" s="295"/>
      <c r="M187" s="295"/>
      <c r="N187" s="295"/>
      <c r="O187" s="295"/>
      <c r="P187" s="295"/>
      <c r="Q187" s="303"/>
    </row>
    <row r="188" spans="2:17" ht="15.75">
      <c r="B188" s="820"/>
      <c r="C188" s="817"/>
      <c r="D188" s="823"/>
      <c r="E188" s="295"/>
      <c r="F188" s="295"/>
      <c r="G188" s="295"/>
      <c r="H188" s="295"/>
      <c r="I188" s="295"/>
      <c r="J188" s="295"/>
      <c r="K188" s="295"/>
      <c r="L188" s="295"/>
      <c r="M188" s="295"/>
      <c r="N188" s="295"/>
      <c r="O188" s="295"/>
      <c r="P188" s="295"/>
      <c r="Q188" s="303"/>
    </row>
    <row r="189" spans="2:17" ht="15.75">
      <c r="B189" s="821"/>
      <c r="C189" s="818"/>
      <c r="D189" s="824"/>
      <c r="E189" s="295"/>
      <c r="F189" s="295"/>
      <c r="G189" s="295"/>
      <c r="H189" s="295"/>
      <c r="I189" s="295"/>
      <c r="J189" s="295"/>
      <c r="K189" s="295"/>
      <c r="L189" s="295"/>
      <c r="M189" s="295"/>
      <c r="N189" s="295"/>
      <c r="O189" s="295"/>
      <c r="P189" s="295"/>
      <c r="Q189" s="303"/>
    </row>
    <row r="190" spans="2:17" ht="15.75">
      <c r="B190" s="819"/>
      <c r="C190" s="816"/>
      <c r="D190" s="822"/>
      <c r="E190" s="295"/>
      <c r="F190" s="295"/>
      <c r="G190" s="295"/>
      <c r="H190" s="295"/>
      <c r="I190" s="295"/>
      <c r="J190" s="295"/>
      <c r="K190" s="295"/>
      <c r="L190" s="295"/>
      <c r="M190" s="295"/>
      <c r="N190" s="295"/>
      <c r="O190" s="295"/>
      <c r="P190" s="295"/>
      <c r="Q190" s="303"/>
    </row>
    <row r="191" spans="2:17" ht="15.75">
      <c r="B191" s="820"/>
      <c r="C191" s="817"/>
      <c r="D191" s="823"/>
      <c r="E191" s="295"/>
      <c r="F191" s="295"/>
      <c r="G191" s="295"/>
      <c r="H191" s="295"/>
      <c r="I191" s="295"/>
      <c r="J191" s="295"/>
      <c r="K191" s="295"/>
      <c r="L191" s="295"/>
      <c r="M191" s="295"/>
      <c r="N191" s="295"/>
      <c r="O191" s="295"/>
      <c r="P191" s="295"/>
      <c r="Q191" s="303"/>
    </row>
    <row r="192" spans="2:17" ht="15.75">
      <c r="B192" s="821"/>
      <c r="C192" s="818"/>
      <c r="D192" s="824"/>
      <c r="E192" s="295"/>
      <c r="F192" s="295"/>
      <c r="G192" s="295"/>
      <c r="H192" s="295"/>
      <c r="I192" s="295"/>
      <c r="J192" s="295"/>
      <c r="K192" s="295"/>
      <c r="L192" s="295"/>
      <c r="M192" s="295"/>
      <c r="N192" s="295"/>
      <c r="O192" s="295"/>
      <c r="P192" s="295"/>
      <c r="Q192" s="303"/>
    </row>
    <row r="193" spans="2:17" ht="15.75">
      <c r="B193" s="819"/>
      <c r="C193" s="816"/>
      <c r="D193" s="822"/>
      <c r="E193" s="295"/>
      <c r="F193" s="295"/>
      <c r="G193" s="295"/>
      <c r="H193" s="295"/>
      <c r="I193" s="295"/>
      <c r="J193" s="295"/>
      <c r="K193" s="295"/>
      <c r="L193" s="295"/>
      <c r="M193" s="295"/>
      <c r="N193" s="295"/>
      <c r="O193" s="295"/>
      <c r="P193" s="295"/>
      <c r="Q193" s="303"/>
    </row>
    <row r="194" spans="2:17" ht="15.75">
      <c r="B194" s="820"/>
      <c r="C194" s="817"/>
      <c r="D194" s="823"/>
      <c r="E194" s="295"/>
      <c r="F194" s="295"/>
      <c r="G194" s="295"/>
      <c r="H194" s="295"/>
      <c r="I194" s="295"/>
      <c r="J194" s="295"/>
      <c r="K194" s="295"/>
      <c r="L194" s="295"/>
      <c r="M194" s="295"/>
      <c r="N194" s="295"/>
      <c r="O194" s="295"/>
      <c r="P194" s="295"/>
      <c r="Q194" s="303"/>
    </row>
    <row r="195" spans="2:17" ht="15.75">
      <c r="B195" s="821"/>
      <c r="C195" s="818"/>
      <c r="D195" s="824"/>
      <c r="E195" s="295"/>
      <c r="F195" s="295"/>
      <c r="G195" s="295"/>
      <c r="H195" s="295"/>
      <c r="I195" s="295"/>
      <c r="J195" s="295"/>
      <c r="K195" s="295"/>
      <c r="L195" s="295"/>
      <c r="M195" s="295"/>
      <c r="N195" s="295"/>
      <c r="O195" s="295"/>
      <c r="P195" s="295"/>
      <c r="Q195" s="303"/>
    </row>
    <row r="196" spans="2:17" ht="15.75">
      <c r="B196" s="857"/>
      <c r="C196" s="854"/>
      <c r="D196" s="822"/>
      <c r="E196" s="296"/>
      <c r="F196" s="296"/>
      <c r="G196" s="296"/>
      <c r="H196" s="296"/>
      <c r="I196" s="296"/>
      <c r="J196" s="296"/>
      <c r="K196" s="296"/>
      <c r="L196" s="296"/>
      <c r="M196" s="296"/>
      <c r="N196" s="296"/>
      <c r="O196" s="296"/>
      <c r="P196" s="296"/>
      <c r="Q196" s="304"/>
    </row>
    <row r="197" spans="2:17" ht="15.75">
      <c r="B197" s="858"/>
      <c r="C197" s="855"/>
      <c r="D197" s="823"/>
      <c r="E197" s="297"/>
      <c r="F197" s="297"/>
      <c r="G197" s="297"/>
      <c r="H197" s="297"/>
      <c r="I197" s="297"/>
      <c r="J197" s="297"/>
      <c r="K197" s="297"/>
      <c r="L197" s="297"/>
      <c r="M197" s="297"/>
      <c r="N197" s="297"/>
      <c r="O197" s="297"/>
      <c r="P197" s="297"/>
      <c r="Q197" s="305"/>
    </row>
    <row r="198" spans="2:17" ht="16.5" thickBot="1">
      <c r="B198" s="859"/>
      <c r="C198" s="856"/>
      <c r="D198" s="861"/>
      <c r="E198" s="306"/>
      <c r="F198" s="307"/>
      <c r="G198" s="307"/>
      <c r="H198" s="307"/>
      <c r="I198" s="307"/>
      <c r="J198" s="307"/>
      <c r="K198" s="307"/>
      <c r="L198" s="307"/>
      <c r="M198" s="307"/>
      <c r="N198" s="307"/>
      <c r="O198" s="307"/>
      <c r="P198" s="307"/>
      <c r="Q198" s="308"/>
    </row>
    <row r="199" spans="2:17">
      <c r="B199" s="285"/>
      <c r="C199" s="285"/>
      <c r="D199" s="285"/>
      <c r="E199" s="285"/>
      <c r="F199" s="285"/>
      <c r="G199" s="285"/>
      <c r="H199" s="285"/>
      <c r="I199" s="285"/>
      <c r="J199" s="285"/>
      <c r="K199" s="285"/>
      <c r="L199" s="285"/>
      <c r="M199" s="285"/>
      <c r="N199" s="285"/>
      <c r="O199" s="285"/>
      <c r="P199" s="285"/>
      <c r="Q199" s="286"/>
    </row>
    <row r="200" spans="2:17" ht="18">
      <c r="E200" s="860" t="s">
        <v>262</v>
      </c>
      <c r="F200" s="860"/>
      <c r="G200" s="860"/>
      <c r="H200" s="860"/>
      <c r="I200" s="860"/>
      <c r="J200" s="860"/>
      <c r="K200" s="860"/>
      <c r="L200" s="860"/>
      <c r="M200" s="860"/>
      <c r="N200" s="860"/>
      <c r="O200" s="860"/>
      <c r="P200" s="860"/>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O43" sqref="O43:O44"/>
    </sheetView>
  </sheetViews>
  <sheetFormatPr baseColWidth="10" defaultColWidth="11.5" defaultRowHeight="15"/>
  <cols>
    <col min="1" max="1" width="6.625" style="355" customWidth="1"/>
    <col min="2" max="2" width="23.375" style="356" customWidth="1"/>
    <col min="3" max="4" width="76.5" style="356" customWidth="1"/>
    <col min="5" max="5" width="15.125" style="355" bestFit="1" customWidth="1"/>
    <col min="6" max="6" width="59.5" style="355" customWidth="1"/>
    <col min="7" max="7" width="11.5" style="355"/>
    <col min="8" max="10" width="17.5" style="355" customWidth="1"/>
    <col min="11" max="16384" width="11.5" style="355"/>
  </cols>
  <sheetData>
    <row r="2" spans="1:10">
      <c r="B2" s="1"/>
      <c r="C2" s="1"/>
      <c r="D2" s="1"/>
      <c r="E2" s="1"/>
      <c r="F2" s="1"/>
      <c r="G2" s="1"/>
    </row>
    <row r="3" spans="1:10">
      <c r="B3" s="1"/>
      <c r="C3" s="1"/>
      <c r="D3" s="1"/>
      <c r="E3" s="1"/>
      <c r="F3" s="1"/>
      <c r="G3" s="1"/>
    </row>
    <row r="4" spans="1:10" ht="32.25" customHeight="1">
      <c r="B4" s="1"/>
      <c r="C4" s="837" t="s">
        <v>285</v>
      </c>
      <c r="D4" s="837"/>
      <c r="E4" s="3"/>
      <c r="F4" s="3"/>
      <c r="G4" s="3"/>
      <c r="H4" s="864" t="s">
        <v>309</v>
      </c>
      <c r="I4" s="864"/>
      <c r="J4" s="864"/>
    </row>
    <row r="5" spans="1:10" ht="32.25" customHeight="1">
      <c r="B5" s="1"/>
      <c r="C5" s="837" t="s">
        <v>91</v>
      </c>
      <c r="D5" s="837"/>
      <c r="E5" s="3"/>
      <c r="F5" s="3"/>
      <c r="G5" s="3"/>
      <c r="H5" s="864"/>
      <c r="I5" s="864"/>
      <c r="J5" s="864"/>
    </row>
    <row r="6" spans="1:10" ht="32.25" customHeight="1">
      <c r="B6" s="1"/>
      <c r="C6" s="837" t="s">
        <v>93</v>
      </c>
      <c r="D6" s="837"/>
      <c r="E6" s="3"/>
      <c r="F6" s="3"/>
      <c r="G6" s="3"/>
      <c r="H6" s="864"/>
      <c r="I6" s="864"/>
      <c r="J6" s="864"/>
    </row>
    <row r="7" spans="1:10" ht="32.25" customHeight="1">
      <c r="B7" s="1"/>
      <c r="C7" s="837" t="s">
        <v>94</v>
      </c>
      <c r="D7" s="837"/>
      <c r="E7" s="3"/>
      <c r="F7" s="3"/>
      <c r="G7" s="3"/>
      <c r="H7" s="864"/>
      <c r="I7" s="864"/>
      <c r="J7" s="864"/>
    </row>
    <row r="8" spans="1:10" ht="14.25" customHeight="1">
      <c r="H8" s="864"/>
      <c r="I8" s="864"/>
      <c r="J8" s="864"/>
    </row>
    <row r="9" spans="1:10" ht="15" customHeight="1" thickBot="1">
      <c r="H9" s="864"/>
      <c r="I9" s="864"/>
      <c r="J9" s="864"/>
    </row>
    <row r="10" spans="1:10" s="358" customFormat="1" ht="33.75" customHeight="1" thickBot="1">
      <c r="B10" s="862" t="s">
        <v>177</v>
      </c>
      <c r="C10" s="862" t="s">
        <v>286</v>
      </c>
      <c r="D10" s="867" t="s">
        <v>287</v>
      </c>
      <c r="E10" s="865" t="s">
        <v>304</v>
      </c>
      <c r="F10" s="866"/>
      <c r="H10" s="864"/>
      <c r="I10" s="864"/>
      <c r="J10" s="864"/>
    </row>
    <row r="11" spans="1:10" s="358" customFormat="1" ht="33.75" customHeight="1" thickBot="1">
      <c r="B11" s="863"/>
      <c r="C11" s="863"/>
      <c r="D11" s="868"/>
      <c r="E11" s="427" t="s">
        <v>24</v>
      </c>
      <c r="F11" s="427" t="s">
        <v>305</v>
      </c>
      <c r="H11" s="864"/>
      <c r="I11" s="864"/>
      <c r="J11" s="864"/>
    </row>
    <row r="12" spans="1:10" ht="87" customHeight="1">
      <c r="B12" s="432"/>
      <c r="C12" s="433" t="s">
        <v>321</v>
      </c>
      <c r="D12" s="433" t="s">
        <v>322</v>
      </c>
      <c r="E12" s="433" t="s">
        <v>243</v>
      </c>
      <c r="F12" s="434"/>
      <c r="H12" s="864"/>
      <c r="I12" s="864"/>
      <c r="J12" s="864"/>
    </row>
    <row r="13" spans="1:10" ht="62.25" customHeight="1">
      <c r="B13" s="428"/>
      <c r="C13" s="429" t="s">
        <v>303</v>
      </c>
      <c r="D13" s="429" t="s">
        <v>302</v>
      </c>
      <c r="E13" s="430" t="s">
        <v>306</v>
      </c>
      <c r="F13" s="431"/>
      <c r="H13" s="864"/>
      <c r="I13" s="864"/>
      <c r="J13" s="864"/>
    </row>
    <row r="14" spans="1:10" ht="48" customHeight="1">
      <c r="B14" s="435"/>
      <c r="C14" s="436" t="s">
        <v>299</v>
      </c>
      <c r="D14" s="436" t="s">
        <v>300</v>
      </c>
      <c r="E14" s="437" t="s">
        <v>307</v>
      </c>
      <c r="F14" s="438"/>
      <c r="H14" s="864"/>
      <c r="I14" s="864"/>
      <c r="J14" s="864"/>
    </row>
    <row r="15" spans="1:10" ht="45.75" customHeight="1">
      <c r="B15" s="363"/>
      <c r="C15" s="364" t="s">
        <v>301</v>
      </c>
      <c r="D15" s="364" t="s">
        <v>183</v>
      </c>
      <c r="E15" s="365" t="s">
        <v>308</v>
      </c>
      <c r="F15" s="366"/>
      <c r="H15" s="864"/>
      <c r="I15" s="864"/>
      <c r="J15" s="864"/>
    </row>
    <row r="16" spans="1:10" ht="45.75" customHeight="1">
      <c r="A16" s="357"/>
      <c r="B16" s="363"/>
      <c r="C16" s="364" t="s">
        <v>290</v>
      </c>
      <c r="D16" s="364" t="s">
        <v>184</v>
      </c>
      <c r="E16" s="365" t="s">
        <v>308</v>
      </c>
      <c r="F16" s="366"/>
      <c r="H16" s="864"/>
      <c r="I16" s="864"/>
      <c r="J16" s="864"/>
    </row>
    <row r="17" spans="2:10" ht="45.75" customHeight="1">
      <c r="B17" s="363"/>
      <c r="C17" s="364" t="s">
        <v>291</v>
      </c>
      <c r="D17" s="364" t="s">
        <v>185</v>
      </c>
      <c r="E17" s="365" t="s">
        <v>308</v>
      </c>
      <c r="F17" s="367"/>
      <c r="H17" s="359"/>
      <c r="I17" s="359"/>
      <c r="J17" s="359"/>
    </row>
    <row r="18" spans="2:10" ht="45.75" customHeight="1">
      <c r="B18" s="363"/>
      <c r="C18" s="364" t="s">
        <v>292</v>
      </c>
      <c r="D18" s="364" t="s">
        <v>186</v>
      </c>
      <c r="E18" s="365" t="s">
        <v>308</v>
      </c>
      <c r="F18" s="366"/>
      <c r="H18" s="359"/>
      <c r="I18" s="359"/>
      <c r="J18" s="359"/>
    </row>
    <row r="19" spans="2:10" ht="45.75" customHeight="1">
      <c r="B19" s="363"/>
      <c r="C19" s="364" t="s">
        <v>293</v>
      </c>
      <c r="D19" s="364" t="s">
        <v>187</v>
      </c>
      <c r="E19" s="365" t="s">
        <v>308</v>
      </c>
      <c r="F19" s="366"/>
      <c r="H19" s="359"/>
      <c r="I19" s="359"/>
      <c r="J19" s="359"/>
    </row>
    <row r="20" spans="2:10" ht="45.75" customHeight="1">
      <c r="B20" s="363"/>
      <c r="C20" s="364" t="s">
        <v>294</v>
      </c>
      <c r="D20" s="364" t="s">
        <v>188</v>
      </c>
      <c r="E20" s="365" t="s">
        <v>308</v>
      </c>
      <c r="F20" s="366"/>
      <c r="H20" s="359"/>
      <c r="I20" s="359"/>
      <c r="J20" s="359"/>
    </row>
    <row r="21" spans="2:10" ht="45.75" customHeight="1">
      <c r="B21" s="363"/>
      <c r="C21" s="364" t="s">
        <v>295</v>
      </c>
      <c r="D21" s="364" t="s">
        <v>189</v>
      </c>
      <c r="E21" s="365" t="s">
        <v>308</v>
      </c>
      <c r="F21" s="366"/>
      <c r="H21" s="359"/>
      <c r="I21" s="359"/>
      <c r="J21" s="359"/>
    </row>
    <row r="22" spans="2:10" ht="45.75" customHeight="1">
      <c r="B22" s="363"/>
      <c r="C22" s="364" t="s">
        <v>296</v>
      </c>
      <c r="D22" s="364" t="s">
        <v>209</v>
      </c>
      <c r="E22" s="365" t="s">
        <v>308</v>
      </c>
      <c r="F22" s="366"/>
      <c r="H22" s="359"/>
      <c r="I22" s="359"/>
      <c r="J22" s="359"/>
    </row>
    <row r="23" spans="2:10" ht="45.75" customHeight="1">
      <c r="B23" s="363"/>
      <c r="C23" s="364" t="s">
        <v>297</v>
      </c>
      <c r="D23" s="364" t="s">
        <v>210</v>
      </c>
      <c r="E23" s="365" t="s">
        <v>308</v>
      </c>
      <c r="F23" s="366"/>
      <c r="H23" s="359"/>
      <c r="I23" s="359"/>
      <c r="J23" s="359"/>
    </row>
    <row r="24" spans="2:10" ht="31.5" customHeight="1">
      <c r="B24" s="439"/>
      <c r="C24" s="436" t="s">
        <v>288</v>
      </c>
      <c r="D24" s="436" t="s">
        <v>182</v>
      </c>
      <c r="E24" s="437" t="s">
        <v>307</v>
      </c>
      <c r="F24" s="440"/>
      <c r="H24" s="359"/>
      <c r="I24" s="359"/>
      <c r="J24" s="359"/>
    </row>
    <row r="25" spans="2:10" ht="31.5" customHeight="1">
      <c r="B25" s="363"/>
      <c r="C25" s="364" t="s">
        <v>289</v>
      </c>
      <c r="D25" s="364" t="s">
        <v>183</v>
      </c>
      <c r="E25" s="365" t="s">
        <v>308</v>
      </c>
      <c r="F25" s="366"/>
      <c r="H25" s="359"/>
      <c r="I25" s="359"/>
      <c r="J25" s="359"/>
    </row>
    <row r="26" spans="2:10" ht="31.5" customHeight="1">
      <c r="B26" s="363"/>
      <c r="C26" s="364" t="s">
        <v>290</v>
      </c>
      <c r="D26" s="364" t="s">
        <v>184</v>
      </c>
      <c r="E26" s="365" t="s">
        <v>308</v>
      </c>
      <c r="F26" s="366"/>
      <c r="H26" s="359"/>
      <c r="I26" s="359"/>
      <c r="J26" s="359"/>
    </row>
    <row r="27" spans="2:10" ht="31.5" customHeight="1">
      <c r="B27" s="363"/>
      <c r="C27" s="364" t="s">
        <v>291</v>
      </c>
      <c r="D27" s="364" t="s">
        <v>185</v>
      </c>
      <c r="E27" s="365" t="s">
        <v>308</v>
      </c>
      <c r="F27" s="367"/>
      <c r="H27" s="359"/>
      <c r="I27" s="359"/>
      <c r="J27" s="359"/>
    </row>
    <row r="28" spans="2:10" ht="31.5" customHeight="1">
      <c r="B28" s="363"/>
      <c r="C28" s="364" t="s">
        <v>292</v>
      </c>
      <c r="D28" s="364" t="s">
        <v>186</v>
      </c>
      <c r="E28" s="365" t="s">
        <v>308</v>
      </c>
      <c r="F28" s="366"/>
      <c r="H28" s="359"/>
      <c r="I28" s="359"/>
      <c r="J28" s="359"/>
    </row>
    <row r="29" spans="2:10" ht="31.5" customHeight="1">
      <c r="B29" s="363"/>
      <c r="C29" s="364" t="s">
        <v>293</v>
      </c>
      <c r="D29" s="364" t="s">
        <v>187</v>
      </c>
      <c r="E29" s="365" t="s">
        <v>308</v>
      </c>
      <c r="F29" s="366"/>
      <c r="H29" s="359"/>
      <c r="I29" s="359"/>
      <c r="J29" s="359"/>
    </row>
    <row r="30" spans="2:10" ht="31.5" customHeight="1">
      <c r="B30" s="363"/>
      <c r="C30" s="364" t="s">
        <v>294</v>
      </c>
      <c r="D30" s="364" t="s">
        <v>188</v>
      </c>
      <c r="E30" s="365" t="s">
        <v>308</v>
      </c>
      <c r="F30" s="366"/>
      <c r="H30" s="359"/>
      <c r="I30" s="359"/>
      <c r="J30" s="359"/>
    </row>
    <row r="31" spans="2:10" ht="31.5" customHeight="1">
      <c r="B31" s="363"/>
      <c r="C31" s="364" t="s">
        <v>295</v>
      </c>
      <c r="D31" s="364" t="s">
        <v>189</v>
      </c>
      <c r="E31" s="365" t="s">
        <v>308</v>
      </c>
      <c r="F31" s="366"/>
      <c r="H31" s="359"/>
      <c r="I31" s="359"/>
      <c r="J31" s="359"/>
    </row>
    <row r="32" spans="2:10" ht="31.5" customHeight="1">
      <c r="B32" s="363"/>
      <c r="C32" s="364" t="s">
        <v>296</v>
      </c>
      <c r="D32" s="364" t="s">
        <v>209</v>
      </c>
      <c r="E32" s="365" t="s">
        <v>308</v>
      </c>
      <c r="F32" s="366"/>
      <c r="H32" s="359"/>
      <c r="I32" s="359"/>
      <c r="J32" s="359"/>
    </row>
    <row r="33" spans="2:10" ht="31.5" customHeight="1">
      <c r="B33" s="363"/>
      <c r="C33" s="364" t="s">
        <v>297</v>
      </c>
      <c r="D33" s="364" t="s">
        <v>210</v>
      </c>
      <c r="E33" s="365" t="s">
        <v>308</v>
      </c>
      <c r="F33" s="366"/>
      <c r="H33" s="359"/>
      <c r="I33" s="359"/>
      <c r="J33" s="359"/>
    </row>
    <row r="34" spans="2:10" ht="31.5" customHeight="1">
      <c r="B34" s="363"/>
      <c r="C34" s="364" t="s">
        <v>298</v>
      </c>
      <c r="D34" s="364" t="s">
        <v>212</v>
      </c>
      <c r="E34" s="365" t="s">
        <v>308</v>
      </c>
      <c r="F34" s="366"/>
      <c r="H34" s="359"/>
      <c r="I34" s="359"/>
      <c r="J34" s="359"/>
    </row>
    <row r="35" spans="2:10" ht="31.5" customHeight="1">
      <c r="B35" s="439"/>
      <c r="C35" s="436" t="s">
        <v>288</v>
      </c>
      <c r="D35" s="436" t="s">
        <v>182</v>
      </c>
      <c r="E35" s="437" t="s">
        <v>307</v>
      </c>
      <c r="F35" s="440"/>
      <c r="H35" s="359"/>
      <c r="I35" s="359"/>
      <c r="J35" s="359"/>
    </row>
    <row r="36" spans="2:10" ht="31.5" customHeight="1">
      <c r="B36" s="363"/>
      <c r="C36" s="364" t="s">
        <v>289</v>
      </c>
      <c r="D36" s="364" t="s">
        <v>183</v>
      </c>
      <c r="E36" s="365" t="s">
        <v>308</v>
      </c>
      <c r="F36" s="366"/>
      <c r="H36" s="359"/>
      <c r="I36" s="359"/>
      <c r="J36" s="359"/>
    </row>
    <row r="37" spans="2:10" ht="31.5" customHeight="1">
      <c r="B37" s="363"/>
      <c r="C37" s="364" t="s">
        <v>290</v>
      </c>
      <c r="D37" s="364" t="s">
        <v>184</v>
      </c>
      <c r="E37" s="365" t="s">
        <v>308</v>
      </c>
      <c r="F37" s="366"/>
      <c r="H37" s="359"/>
      <c r="I37" s="359"/>
      <c r="J37" s="359"/>
    </row>
    <row r="38" spans="2:10" ht="31.5" customHeight="1">
      <c r="B38" s="363"/>
      <c r="C38" s="364" t="s">
        <v>291</v>
      </c>
      <c r="D38" s="364" t="s">
        <v>185</v>
      </c>
      <c r="E38" s="365" t="s">
        <v>308</v>
      </c>
      <c r="F38" s="366"/>
    </row>
    <row r="39" spans="2:10" ht="31.5" customHeight="1">
      <c r="B39" s="363"/>
      <c r="C39" s="364" t="s">
        <v>292</v>
      </c>
      <c r="D39" s="364" t="s">
        <v>186</v>
      </c>
      <c r="E39" s="365" t="s">
        <v>308</v>
      </c>
      <c r="F39" s="366"/>
    </row>
    <row r="40" spans="2:10" ht="31.5" customHeight="1">
      <c r="B40" s="363"/>
      <c r="C40" s="364" t="s">
        <v>293</v>
      </c>
      <c r="D40" s="364" t="s">
        <v>187</v>
      </c>
      <c r="E40" s="365" t="s">
        <v>308</v>
      </c>
      <c r="F40" s="366"/>
    </row>
    <row r="41" spans="2:10" ht="31.5" customHeight="1">
      <c r="B41" s="363"/>
      <c r="C41" s="364" t="s">
        <v>294</v>
      </c>
      <c r="D41" s="364" t="s">
        <v>188</v>
      </c>
      <c r="E41" s="365" t="s">
        <v>308</v>
      </c>
      <c r="F41" s="366"/>
    </row>
    <row r="42" spans="2:10" ht="31.5" customHeight="1">
      <c r="B42" s="363"/>
      <c r="C42" s="364" t="s">
        <v>295</v>
      </c>
      <c r="D42" s="364" t="s">
        <v>189</v>
      </c>
      <c r="E42" s="365" t="s">
        <v>308</v>
      </c>
      <c r="F42" s="366"/>
    </row>
    <row r="43" spans="2:10" ht="31.5" customHeight="1">
      <c r="B43" s="363"/>
      <c r="C43" s="364" t="s">
        <v>296</v>
      </c>
      <c r="D43" s="364" t="s">
        <v>209</v>
      </c>
      <c r="E43" s="365" t="s">
        <v>308</v>
      </c>
      <c r="F43" s="366"/>
    </row>
    <row r="44" spans="2:10" ht="31.5" customHeight="1">
      <c r="B44" s="363"/>
      <c r="C44" s="364" t="s">
        <v>297</v>
      </c>
      <c r="D44" s="364" t="s">
        <v>210</v>
      </c>
      <c r="E44" s="365" t="s">
        <v>308</v>
      </c>
      <c r="F44" s="366"/>
    </row>
    <row r="45" spans="2:10" ht="31.5" customHeight="1">
      <c r="B45" s="363"/>
      <c r="C45" s="364" t="s">
        <v>298</v>
      </c>
      <c r="D45" s="364" t="s">
        <v>212</v>
      </c>
      <c r="E45" s="365" t="s">
        <v>308</v>
      </c>
      <c r="F45" s="366"/>
    </row>
    <row r="46" spans="2:10" ht="31.5" customHeight="1">
      <c r="B46" s="439"/>
      <c r="C46" s="436" t="s">
        <v>288</v>
      </c>
      <c r="D46" s="436" t="s">
        <v>182</v>
      </c>
      <c r="E46" s="437" t="s">
        <v>307</v>
      </c>
      <c r="F46" s="440"/>
    </row>
    <row r="47" spans="2:10" ht="31.5" customHeight="1">
      <c r="B47" s="363"/>
      <c r="C47" s="364" t="s">
        <v>289</v>
      </c>
      <c r="D47" s="364" t="s">
        <v>183</v>
      </c>
      <c r="E47" s="365" t="s">
        <v>308</v>
      </c>
      <c r="F47" s="366"/>
    </row>
    <row r="48" spans="2:10" ht="31.5" customHeight="1">
      <c r="B48" s="363"/>
      <c r="C48" s="364" t="s">
        <v>290</v>
      </c>
      <c r="D48" s="364" t="s">
        <v>184</v>
      </c>
      <c r="E48" s="365" t="s">
        <v>308</v>
      </c>
      <c r="F48" s="366"/>
    </row>
    <row r="49" spans="2:6" ht="31.5" customHeight="1">
      <c r="B49" s="363"/>
      <c r="C49" s="364" t="s">
        <v>291</v>
      </c>
      <c r="D49" s="364" t="s">
        <v>185</v>
      </c>
      <c r="E49" s="365" t="s">
        <v>308</v>
      </c>
      <c r="F49" s="366"/>
    </row>
    <row r="50" spans="2:6" ht="31.5" customHeight="1">
      <c r="B50" s="363"/>
      <c r="C50" s="364" t="s">
        <v>292</v>
      </c>
      <c r="D50" s="364" t="s">
        <v>186</v>
      </c>
      <c r="E50" s="365" t="s">
        <v>308</v>
      </c>
      <c r="F50" s="366"/>
    </row>
    <row r="51" spans="2:6" ht="31.5" customHeight="1">
      <c r="B51" s="363"/>
      <c r="C51" s="364" t="s">
        <v>293</v>
      </c>
      <c r="D51" s="364" t="s">
        <v>187</v>
      </c>
      <c r="E51" s="365" t="s">
        <v>308</v>
      </c>
      <c r="F51" s="366"/>
    </row>
    <row r="52" spans="2:6" ht="31.5" customHeight="1">
      <c r="B52" s="363"/>
      <c r="C52" s="364" t="s">
        <v>294</v>
      </c>
      <c r="D52" s="364" t="s">
        <v>188</v>
      </c>
      <c r="E52" s="365" t="s">
        <v>308</v>
      </c>
      <c r="F52" s="366"/>
    </row>
    <row r="53" spans="2:6" ht="31.5" customHeight="1">
      <c r="B53" s="363"/>
      <c r="C53" s="364" t="s">
        <v>295</v>
      </c>
      <c r="D53" s="364" t="s">
        <v>189</v>
      </c>
      <c r="E53" s="365" t="s">
        <v>308</v>
      </c>
      <c r="F53" s="366"/>
    </row>
    <row r="54" spans="2:6" ht="31.5" customHeight="1">
      <c r="B54" s="363"/>
      <c r="C54" s="364" t="s">
        <v>296</v>
      </c>
      <c r="D54" s="364" t="s">
        <v>209</v>
      </c>
      <c r="E54" s="365" t="s">
        <v>308</v>
      </c>
      <c r="F54" s="366"/>
    </row>
    <row r="55" spans="2:6" ht="31.5" customHeight="1" thickBot="1">
      <c r="B55" s="368"/>
      <c r="C55" s="369"/>
      <c r="D55" s="369"/>
      <c r="E55" s="370"/>
      <c r="F55" s="371"/>
    </row>
    <row r="56" spans="2:6">
      <c r="B56" s="358"/>
      <c r="C56" s="358"/>
      <c r="D56" s="358"/>
      <c r="E56" s="358"/>
      <c r="F56" s="358"/>
    </row>
    <row r="57" spans="2:6" ht="18.75">
      <c r="E57" s="360"/>
      <c r="F57" s="360"/>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9" zoomScaleNormal="59" workbookViewId="0">
      <selection activeCell="O43" sqref="O43:O44"/>
    </sheetView>
  </sheetViews>
  <sheetFormatPr baseColWidth="10" defaultColWidth="11.5" defaultRowHeight="15"/>
  <cols>
    <col min="1" max="1" width="6.625" style="355" customWidth="1"/>
    <col min="2" max="2" width="23.125" style="356" customWidth="1"/>
    <col min="3" max="3" width="39.5" style="356" customWidth="1"/>
    <col min="4" max="6" width="39.5" style="355" customWidth="1"/>
    <col min="7" max="7" width="39.5" style="356" customWidth="1"/>
    <col min="8" max="8" width="64.375" style="355" customWidth="1"/>
    <col min="9" max="9" width="66.75" style="355" customWidth="1"/>
    <col min="10" max="11" width="11.5" style="355"/>
    <col min="12" max="16" width="35.375" style="355" customWidth="1"/>
    <col min="17" max="16384" width="11.5" style="355"/>
  </cols>
  <sheetData>
    <row r="2" spans="2:16">
      <c r="B2" s="1"/>
      <c r="C2" s="1"/>
      <c r="D2" s="96"/>
      <c r="E2" s="1"/>
      <c r="F2" s="1"/>
      <c r="G2" s="1"/>
      <c r="H2" s="1"/>
      <c r="I2" s="1"/>
    </row>
    <row r="3" spans="2:16">
      <c r="B3" s="1"/>
      <c r="C3" s="1"/>
      <c r="D3" s="2"/>
      <c r="E3" s="1"/>
      <c r="F3" s="1"/>
      <c r="G3" s="1"/>
      <c r="H3" s="1"/>
      <c r="I3" s="1"/>
    </row>
    <row r="4" spans="2:16" ht="74.650000000000006" customHeight="1">
      <c r="B4" s="1"/>
      <c r="C4" s="837" t="s">
        <v>351</v>
      </c>
      <c r="D4" s="837"/>
      <c r="E4" s="837"/>
      <c r="F4" s="837"/>
      <c r="G4" s="837"/>
      <c r="H4" s="3"/>
      <c r="I4" s="3"/>
    </row>
    <row r="5" spans="2:16" ht="32.65" customHeight="1">
      <c r="B5" s="1"/>
      <c r="C5" s="837" t="s">
        <v>91</v>
      </c>
      <c r="D5" s="837"/>
      <c r="E5" s="837"/>
      <c r="F5" s="837"/>
      <c r="G5" s="837"/>
      <c r="H5" s="3"/>
      <c r="I5" s="3"/>
    </row>
    <row r="6" spans="2:16" ht="32.65" customHeight="1">
      <c r="B6" s="1"/>
      <c r="C6" s="837" t="s">
        <v>93</v>
      </c>
      <c r="D6" s="837"/>
      <c r="E6" s="837"/>
      <c r="F6" s="837"/>
      <c r="G6" s="837"/>
      <c r="H6" s="3"/>
      <c r="I6" s="3"/>
    </row>
    <row r="7" spans="2:16" ht="32.65" customHeight="1">
      <c r="B7" s="1"/>
      <c r="C7" s="837" t="s">
        <v>94</v>
      </c>
      <c r="D7" s="837"/>
      <c r="E7" s="837"/>
      <c r="F7" s="837"/>
      <c r="G7" s="837"/>
      <c r="H7" s="3"/>
      <c r="I7" s="3"/>
    </row>
    <row r="9" spans="2:16" ht="15.75" thickBot="1"/>
    <row r="10" spans="2:16" ht="45.75" customHeight="1" thickBot="1">
      <c r="B10" s="870" t="s">
        <v>352</v>
      </c>
      <c r="C10" s="871"/>
      <c r="D10" s="871"/>
      <c r="E10" s="871"/>
      <c r="F10" s="871"/>
      <c r="G10" s="871"/>
      <c r="H10" s="871"/>
      <c r="I10" s="872"/>
      <c r="L10" s="869" t="s">
        <v>361</v>
      </c>
      <c r="M10" s="869"/>
      <c r="N10" s="869"/>
      <c r="O10" s="869"/>
      <c r="P10" s="869"/>
    </row>
    <row r="11" spans="2:16" ht="115.15" customHeight="1" thickBot="1">
      <c r="B11" s="375" t="s">
        <v>353</v>
      </c>
      <c r="C11" s="376" t="s">
        <v>354</v>
      </c>
      <c r="D11" s="376" t="s">
        <v>355</v>
      </c>
      <c r="E11" s="376" t="s">
        <v>356</v>
      </c>
      <c r="F11" s="376" t="s">
        <v>360</v>
      </c>
      <c r="G11" s="376" t="s">
        <v>357</v>
      </c>
      <c r="H11" s="376" t="s">
        <v>358</v>
      </c>
      <c r="I11" s="377" t="s">
        <v>359</v>
      </c>
      <c r="L11" s="869"/>
      <c r="M11" s="869"/>
      <c r="N11" s="869"/>
      <c r="O11" s="869"/>
      <c r="P11" s="869"/>
    </row>
    <row r="12" spans="2:16" ht="72.400000000000006" customHeight="1">
      <c r="B12" s="378"/>
      <c r="C12" s="379"/>
      <c r="D12" s="379"/>
      <c r="E12" s="379"/>
      <c r="F12" s="379"/>
      <c r="G12" s="379"/>
      <c r="H12" s="379"/>
      <c r="I12" s="380"/>
      <c r="L12" s="869"/>
      <c r="M12" s="869"/>
      <c r="N12" s="869"/>
      <c r="O12" s="869"/>
      <c r="P12" s="869"/>
    </row>
    <row r="13" spans="2:16" ht="72.400000000000006" customHeight="1">
      <c r="B13" s="387"/>
      <c r="C13" s="388"/>
      <c r="D13" s="388"/>
      <c r="E13" s="388"/>
      <c r="F13" s="388"/>
      <c r="G13" s="388"/>
      <c r="H13" s="388"/>
      <c r="I13" s="389"/>
      <c r="L13" s="869"/>
      <c r="M13" s="869"/>
      <c r="N13" s="869"/>
      <c r="O13" s="869"/>
      <c r="P13" s="869"/>
    </row>
    <row r="14" spans="2:16" ht="72.400000000000006" customHeight="1">
      <c r="B14" s="387"/>
      <c r="C14" s="388"/>
      <c r="D14" s="388"/>
      <c r="E14" s="388"/>
      <c r="F14" s="388"/>
      <c r="G14" s="388"/>
      <c r="H14" s="388"/>
      <c r="I14" s="389"/>
      <c r="L14" s="869"/>
      <c r="M14" s="869"/>
      <c r="N14" s="869"/>
      <c r="O14" s="869"/>
      <c r="P14" s="869"/>
    </row>
    <row r="15" spans="2:16" ht="72.400000000000006" customHeight="1">
      <c r="B15" s="387"/>
      <c r="C15" s="388"/>
      <c r="D15" s="388"/>
      <c r="E15" s="388"/>
      <c r="F15" s="388"/>
      <c r="G15" s="388"/>
      <c r="H15" s="388"/>
      <c r="I15" s="389"/>
      <c r="L15" s="869"/>
      <c r="M15" s="869"/>
      <c r="N15" s="869"/>
      <c r="O15" s="869"/>
      <c r="P15" s="869"/>
    </row>
    <row r="16" spans="2:16" ht="72.400000000000006" customHeight="1">
      <c r="B16" s="381"/>
      <c r="C16" s="382"/>
      <c r="D16" s="382"/>
      <c r="E16" s="382"/>
      <c r="F16" s="382"/>
      <c r="G16" s="382"/>
      <c r="H16" s="382"/>
      <c r="I16" s="383"/>
      <c r="L16" s="869"/>
      <c r="M16" s="869"/>
      <c r="N16" s="869"/>
      <c r="O16" s="869"/>
      <c r="P16" s="869"/>
    </row>
    <row r="17" spans="2:16" ht="72.400000000000006" customHeight="1">
      <c r="B17" s="381"/>
      <c r="C17" s="382"/>
      <c r="D17" s="382"/>
      <c r="E17" s="382"/>
      <c r="F17" s="382"/>
      <c r="G17" s="382"/>
      <c r="H17" s="382"/>
      <c r="I17" s="383"/>
      <c r="L17" s="869"/>
      <c r="M17" s="869"/>
      <c r="N17" s="869"/>
      <c r="O17" s="869"/>
      <c r="P17" s="869"/>
    </row>
    <row r="18" spans="2:16" ht="72.400000000000006" customHeight="1">
      <c r="B18" s="381"/>
      <c r="C18" s="382"/>
      <c r="D18" s="382"/>
      <c r="E18" s="382"/>
      <c r="F18" s="382"/>
      <c r="G18" s="382"/>
      <c r="H18" s="382"/>
      <c r="I18" s="383"/>
      <c r="L18" s="869"/>
      <c r="M18" s="869"/>
      <c r="N18" s="869"/>
      <c r="O18" s="869"/>
      <c r="P18" s="869"/>
    </row>
    <row r="19" spans="2:16" ht="72.400000000000006" customHeight="1" thickBot="1">
      <c r="B19" s="384"/>
      <c r="C19" s="385"/>
      <c r="D19" s="385"/>
      <c r="E19" s="385"/>
      <c r="F19" s="385"/>
      <c r="G19" s="385"/>
      <c r="H19" s="385"/>
      <c r="I19" s="386"/>
      <c r="L19" s="869"/>
      <c r="M19" s="869"/>
      <c r="N19" s="869"/>
      <c r="O19" s="869"/>
      <c r="P19" s="869"/>
    </row>
    <row r="20" spans="2:16">
      <c r="B20" s="355"/>
      <c r="C20" s="355"/>
      <c r="G20" s="355"/>
    </row>
    <row r="21" spans="2:16" ht="45.4" customHeight="1">
      <c r="B21" s="355"/>
      <c r="C21" s="355"/>
      <c r="G21" s="355"/>
    </row>
    <row r="22" spans="2:16" ht="45.4" customHeight="1">
      <c r="B22" s="355"/>
      <c r="C22" s="355"/>
      <c r="G22" s="355"/>
    </row>
    <row r="23" spans="2:16" ht="45.4" customHeight="1">
      <c r="B23" s="355"/>
      <c r="C23" s="355"/>
      <c r="G23" s="355"/>
    </row>
    <row r="24" spans="2:16" ht="45.4" customHeight="1">
      <c r="B24" s="355"/>
      <c r="C24" s="355"/>
      <c r="G24" s="355"/>
    </row>
    <row r="25" spans="2:16">
      <c r="B25" s="355"/>
      <c r="C25" s="355"/>
      <c r="G25" s="355"/>
    </row>
    <row r="26" spans="2:16">
      <c r="B26" s="355"/>
      <c r="C26" s="355"/>
      <c r="G26" s="355"/>
    </row>
    <row r="27" spans="2:16">
      <c r="B27" s="355"/>
      <c r="C27" s="355"/>
      <c r="G27" s="355"/>
    </row>
    <row r="28" spans="2:16">
      <c r="B28" s="355"/>
      <c r="C28" s="355"/>
      <c r="G28" s="355"/>
    </row>
    <row r="29" spans="2:16">
      <c r="B29" s="355"/>
      <c r="C29" s="355"/>
      <c r="G29" s="355"/>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A2" zoomScale="68" zoomScaleNormal="68" zoomScaleSheetLayoutView="40" zoomScalePageLayoutView="111" workbookViewId="0">
      <selection activeCell="O43" sqref="O43:O44"/>
    </sheetView>
  </sheetViews>
  <sheetFormatPr baseColWidth="10" defaultColWidth="12.125" defaultRowHeight="15"/>
  <cols>
    <col min="1" max="1" width="26.625" style="1" customWidth="1"/>
    <col min="2" max="3" width="28.5" style="1" customWidth="1"/>
    <col min="4" max="4" width="26.375" style="1" customWidth="1"/>
    <col min="5" max="5" width="20.5" style="1" customWidth="1"/>
    <col min="6" max="6" width="14.5" style="1" bestFit="1" customWidth="1"/>
    <col min="7" max="7" width="24.5" style="50" customWidth="1"/>
    <col min="8" max="8" width="29.5" style="1" bestFit="1" customWidth="1"/>
    <col min="9" max="9" width="33" style="1" customWidth="1"/>
    <col min="10" max="10" width="26.125" style="1" customWidth="1"/>
    <col min="11" max="11" width="26.125" style="50" customWidth="1"/>
    <col min="12" max="12" width="23" style="1" customWidth="1"/>
    <col min="13" max="13" width="23" style="50" customWidth="1"/>
    <col min="14" max="14" width="121.375" style="50" customWidth="1"/>
    <col min="15" max="18" width="32.125" style="1" customWidth="1"/>
    <col min="19" max="19" width="25" style="1" customWidth="1"/>
    <col min="20" max="16384" width="12.125" style="1"/>
  </cols>
  <sheetData>
    <row r="1" spans="1:19" ht="32.25">
      <c r="E1" s="878"/>
      <c r="F1" s="878"/>
      <c r="G1" s="878"/>
      <c r="H1" s="878"/>
      <c r="I1" s="878"/>
      <c r="J1" s="878"/>
      <c r="K1" s="878"/>
      <c r="L1" s="878"/>
      <c r="M1" s="878"/>
      <c r="N1" s="878"/>
      <c r="O1" s="878"/>
      <c r="P1" s="878"/>
      <c r="Q1" s="878"/>
      <c r="R1" s="878"/>
      <c r="S1" s="878"/>
    </row>
    <row r="2" spans="1:19" ht="90" customHeight="1">
      <c r="E2" s="879" t="s">
        <v>29</v>
      </c>
      <c r="F2" s="879"/>
      <c r="G2" s="879"/>
      <c r="H2" s="879"/>
      <c r="I2" s="879"/>
      <c r="J2" s="879"/>
      <c r="K2" s="879"/>
      <c r="L2" s="879"/>
      <c r="M2" s="879"/>
      <c r="N2" s="879"/>
      <c r="O2" s="879"/>
      <c r="P2" s="879"/>
      <c r="Q2" s="879"/>
      <c r="R2" s="879"/>
      <c r="S2" s="879"/>
    </row>
    <row r="3" spans="1:19" ht="19.5" thickBot="1">
      <c r="E3" s="12"/>
      <c r="F3" s="12"/>
      <c r="G3" s="12"/>
      <c r="H3" s="13"/>
      <c r="I3" s="13"/>
      <c r="J3" s="13"/>
      <c r="K3" s="13"/>
      <c r="L3" s="14"/>
      <c r="M3" s="51"/>
      <c r="N3" s="51"/>
      <c r="O3" s="13"/>
      <c r="P3" s="13"/>
      <c r="Q3" s="13"/>
      <c r="R3" s="13"/>
      <c r="S3" s="13"/>
    </row>
    <row r="4" spans="1:19" ht="19.5" thickTop="1">
      <c r="E4" s="880" t="s">
        <v>22</v>
      </c>
      <c r="F4" s="889" t="s">
        <v>24</v>
      </c>
      <c r="G4" s="882" t="s">
        <v>0</v>
      </c>
      <c r="H4" s="884" t="s">
        <v>1</v>
      </c>
      <c r="I4" s="884"/>
      <c r="J4" s="884"/>
      <c r="K4" s="884"/>
      <c r="L4" s="884"/>
      <c r="M4" s="884"/>
      <c r="N4" s="884"/>
      <c r="O4" s="884"/>
      <c r="P4" s="884"/>
      <c r="Q4" s="885" t="s">
        <v>310</v>
      </c>
      <c r="R4" s="885" t="s">
        <v>311</v>
      </c>
      <c r="S4" s="887" t="s">
        <v>312</v>
      </c>
    </row>
    <row r="5" spans="1:19" ht="248.25" customHeight="1" thickBot="1">
      <c r="A5" s="873" t="s">
        <v>47</v>
      </c>
      <c r="B5" s="873"/>
      <c r="C5" s="873"/>
      <c r="D5" s="873"/>
      <c r="E5" s="881"/>
      <c r="F5" s="890"/>
      <c r="G5" s="883"/>
      <c r="H5" s="361" t="s">
        <v>2</v>
      </c>
      <c r="I5" s="362" t="s">
        <v>313</v>
      </c>
      <c r="J5" s="362" t="s">
        <v>314</v>
      </c>
      <c r="K5" s="362" t="s">
        <v>315</v>
      </c>
      <c r="L5" s="361" t="s">
        <v>316</v>
      </c>
      <c r="M5" s="362" t="s">
        <v>317</v>
      </c>
      <c r="N5" s="362" t="s">
        <v>318</v>
      </c>
      <c r="O5" s="362" t="s">
        <v>319</v>
      </c>
      <c r="P5" s="362" t="s">
        <v>320</v>
      </c>
      <c r="Q5" s="886"/>
      <c r="R5" s="886"/>
      <c r="S5" s="888"/>
    </row>
    <row r="6" spans="1:19" ht="158.25" customHeight="1">
      <c r="A6" s="16" t="s">
        <v>30</v>
      </c>
      <c r="B6" s="52" t="s">
        <v>33</v>
      </c>
      <c r="C6" s="52" t="s">
        <v>37</v>
      </c>
      <c r="D6" s="53" t="s">
        <v>42</v>
      </c>
      <c r="E6" s="121"/>
      <c r="F6" s="122" t="s">
        <v>3</v>
      </c>
      <c r="G6" s="123">
        <v>1.1000000000000001</v>
      </c>
      <c r="H6" s="124" t="s">
        <v>58</v>
      </c>
      <c r="I6" s="124"/>
      <c r="J6" s="125" t="s">
        <v>48</v>
      </c>
      <c r="K6" s="125" t="s">
        <v>52</v>
      </c>
      <c r="L6" s="125" t="s">
        <v>56</v>
      </c>
      <c r="M6" s="125" t="s">
        <v>56</v>
      </c>
      <c r="N6" s="125"/>
      <c r="O6" s="126"/>
      <c r="P6" s="127"/>
      <c r="Q6" s="128"/>
      <c r="R6" s="129"/>
      <c r="S6" s="130"/>
    </row>
    <row r="7" spans="1:19" s="2" customFormat="1" ht="141.75" customHeight="1">
      <c r="A7" s="16" t="s">
        <v>31</v>
      </c>
      <c r="B7" s="52" t="s">
        <v>34</v>
      </c>
      <c r="C7" s="52" t="s">
        <v>38</v>
      </c>
      <c r="D7" s="54" t="s">
        <v>41</v>
      </c>
      <c r="E7" s="18"/>
      <c r="F7" s="19" t="s">
        <v>4</v>
      </c>
      <c r="G7" s="102" t="s">
        <v>26</v>
      </c>
      <c r="H7" s="108" t="s">
        <v>57</v>
      </c>
      <c r="I7" s="108"/>
      <c r="J7" s="109" t="s">
        <v>49</v>
      </c>
      <c r="K7" s="109" t="s">
        <v>53</v>
      </c>
      <c r="L7" s="109"/>
      <c r="M7" s="108"/>
      <c r="N7" s="108"/>
      <c r="O7" s="108"/>
      <c r="P7" s="110"/>
      <c r="Q7" s="20"/>
      <c r="R7" s="21"/>
      <c r="S7" s="22"/>
    </row>
    <row r="8" spans="1:19" ht="141.75" customHeight="1">
      <c r="A8" s="16" t="s">
        <v>40</v>
      </c>
      <c r="B8" s="52" t="s">
        <v>35</v>
      </c>
      <c r="C8" s="52" t="s">
        <v>39</v>
      </c>
      <c r="D8" s="53" t="s">
        <v>43</v>
      </c>
      <c r="E8" s="23"/>
      <c r="F8" s="24" t="s">
        <v>5</v>
      </c>
      <c r="G8" s="103" t="s">
        <v>27</v>
      </c>
      <c r="H8" s="111" t="s">
        <v>59</v>
      </c>
      <c r="I8" s="111"/>
      <c r="J8" s="112" t="s">
        <v>50</v>
      </c>
      <c r="K8" s="112" t="s">
        <v>54</v>
      </c>
      <c r="L8" s="112"/>
      <c r="M8" s="113"/>
      <c r="N8" s="113"/>
      <c r="O8" s="114"/>
      <c r="P8" s="111"/>
      <c r="Q8" s="25"/>
      <c r="R8" s="26"/>
      <c r="S8" s="27"/>
    </row>
    <row r="9" spans="1:19" ht="141.75" customHeight="1">
      <c r="A9" s="16" t="s">
        <v>32</v>
      </c>
      <c r="B9" s="52" t="s">
        <v>36</v>
      </c>
      <c r="C9" s="52" t="s">
        <v>44</v>
      </c>
      <c r="D9" s="53" t="s">
        <v>45</v>
      </c>
      <c r="E9" s="28"/>
      <c r="F9" s="29" t="s">
        <v>6</v>
      </c>
      <c r="G9" s="104" t="s">
        <v>28</v>
      </c>
      <c r="H9" s="107" t="s">
        <v>60</v>
      </c>
      <c r="I9" s="107"/>
      <c r="J9" s="106" t="s">
        <v>51</v>
      </c>
      <c r="K9" s="106" t="s">
        <v>55</v>
      </c>
      <c r="L9" s="106"/>
      <c r="M9" s="115"/>
      <c r="N9" s="115"/>
      <c r="O9" s="116"/>
      <c r="P9" s="115"/>
      <c r="Q9" s="34"/>
      <c r="R9" s="35"/>
      <c r="S9" s="36"/>
    </row>
    <row r="10" spans="1:19" ht="61.5" customHeight="1">
      <c r="A10" s="874" t="s">
        <v>61</v>
      </c>
      <c r="B10" s="874"/>
      <c r="C10" s="874"/>
      <c r="D10" s="875"/>
      <c r="E10" s="28"/>
      <c r="F10" s="29" t="s">
        <v>6</v>
      </c>
      <c r="G10" s="104"/>
      <c r="H10" s="107"/>
      <c r="I10" s="107"/>
      <c r="J10" s="106"/>
      <c r="K10" s="115"/>
      <c r="L10" s="106"/>
      <c r="M10" s="115"/>
      <c r="N10" s="115"/>
      <c r="O10" s="116"/>
      <c r="P10" s="115"/>
      <c r="Q10" s="34"/>
      <c r="R10" s="35"/>
      <c r="S10" s="36"/>
    </row>
    <row r="11" spans="1:19" ht="99.75" customHeight="1" thickBot="1">
      <c r="A11" s="876" t="s">
        <v>46</v>
      </c>
      <c r="B11" s="876"/>
      <c r="C11" s="876"/>
      <c r="D11" s="877"/>
      <c r="E11" s="97"/>
      <c r="F11" s="98" t="s">
        <v>6</v>
      </c>
      <c r="G11" s="105"/>
      <c r="H11" s="117"/>
      <c r="I11" s="117"/>
      <c r="J11" s="118"/>
      <c r="K11" s="119"/>
      <c r="L11" s="118"/>
      <c r="M11" s="119"/>
      <c r="N11" s="119"/>
      <c r="O11" s="120"/>
      <c r="P11" s="119"/>
      <c r="Q11" s="100"/>
      <c r="R11" s="99"/>
      <c r="S11" s="101"/>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38</vt:i4>
      </vt:variant>
    </vt:vector>
  </HeadingPairs>
  <TitlesOfParts>
    <vt:vector size="61" baseType="lpstr">
      <vt:lpstr>Diagnóstico</vt:lpstr>
      <vt:lpstr>Cobertura</vt: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8. Pp (2027)</vt:lpstr>
      <vt:lpstr> 7. Pp (2026)</vt:lpstr>
      <vt:lpstr>9. METAS</vt:lpstr>
      <vt:lpstr>11. SEGUIMIENTO 2026</vt:lpstr>
      <vt:lpstr>12. SEGUIMIENTO 2027</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 Sintaxis MIR (no se llena)'!Área_de_impresión</vt:lpstr>
      <vt:lpstr>'1.Árbol del problema'!Área_de_impresión</vt:lpstr>
      <vt:lpstr>'11. SEGUIMIENTO 2026'!Área_de_impresión</vt:lpstr>
      <vt:lpstr>'12. SEGUIMIENTO 2027'!Área_de_impresión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Cobertura!Área_de_impresión</vt:lpstr>
      <vt:lpstr>Diagnóstico!Área_de_impresión</vt:lpstr>
      <vt:lpstr>'Estructura Analítica del Pp'!Área_de_impresión</vt:lpstr>
      <vt:lpstr>'Matriz de similitudes'!Área_de_impresión</vt:lpstr>
      <vt:lpstr>' 7. Pp (2026)'!Títulos_a_imprimir</vt:lpstr>
      <vt:lpstr>' 8. Pp (2027)'!Títulos_a_imprimir</vt:lpstr>
      <vt:lpstr>' Sintaxis MIR (no se llena)'!Títulos_a_imprimir</vt:lpstr>
      <vt:lpstr>'11. SEGUIMIENTO 2026'!Títulos_a_imprimir</vt:lpstr>
      <vt:lpstr>'12. SEGUIMIENTO 2027'!Títulos_a_imprimir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2026-04-09T19:13:24Z</cp:lastPrinted>
  <dcterms:created xsi:type="dcterms:W3CDTF">2025-11-17T14:09:10Z</dcterms:created>
  <dcterms:modified xsi:type="dcterms:W3CDTF">2026-04-30T16:48:01Z</dcterms:modified>
</cp:coreProperties>
</file>